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piet/Documents/  ICCA/Projecten actief/Stichting Tabijn/01. Inschrijfdocumenten/01. Publicatie documenten/"/>
    </mc:Choice>
  </mc:AlternateContent>
  <xr:revisionPtr revIDLastSave="0" documentId="13_ncr:1_{21DD46F0-B854-D840-8455-70D287294C9D}" xr6:coauthVersionLast="47" xr6:coauthVersionMax="47" xr10:uidLastSave="{00000000-0000-0000-0000-000000000000}"/>
  <bookViews>
    <workbookView xWindow="0" yWindow="500" windowWidth="51200" windowHeight="26680" tabRatio="896" activeTab="1" xr2:uid="{00000000-000D-0000-FFFF-FFFF00000000}"/>
  </bookViews>
  <sheets>
    <sheet name="Toelichting Calculatiemodel" sheetId="45" r:id="rId1"/>
    <sheet name="Voorblad" sheetId="33" r:id="rId2"/>
    <sheet name="1.0-Contractblad" sheetId="31" r:id="rId3"/>
    <sheet name="1.1a-Jaarprijzen" sheetId="28" r:id="rId4"/>
    <sheet name="1.2-Kengetal" sheetId="1" r:id="rId5"/>
    <sheet name="1.3-Basis ruimtestaat" sheetId="2" r:id="rId6"/>
    <sheet name="1.3a-Mutaties" sheetId="51" state="hidden" r:id="rId7"/>
    <sheet name="1.3b Verrekening mutaties" sheetId="44" state="hidden" r:id="rId8"/>
    <sheet name="1.4-Opbouw uurtarieven" sheetId="55" r:id="rId9"/>
    <sheet name="1.6-Machine-investeringskosten" sheetId="10" r:id="rId10"/>
    <sheet name="1.7-Afroepprijs" sheetId="5" r:id="rId11"/>
    <sheet name="1.7a-Naloop sanitaire ruimte" sheetId="57" r:id="rId12"/>
    <sheet name="1.8-Glasbewassing" sheetId="56" r:id="rId13"/>
  </sheets>
  <externalReferences>
    <externalReference r:id="rId14"/>
    <externalReference r:id="rId15"/>
    <externalReference r:id="rId16"/>
    <externalReference r:id="rId17"/>
  </externalReferences>
  <definedNames>
    <definedName name="_2F" localSheetId="7" hidden="1">[1]Blad1!#REF!</definedName>
    <definedName name="_2F" localSheetId="8" hidden="1">[2]Blad1!#REF!</definedName>
    <definedName name="_2F" localSheetId="0" hidden="1">[1]Blad1!#REF!</definedName>
    <definedName name="_2F" hidden="1">[1]Blad1!#REF!</definedName>
    <definedName name="_Dist_Bin" localSheetId="8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7" hidden="1">'[3]#REF'!#REF!</definedName>
    <definedName name="_Fill" localSheetId="8" hidden="1">'[3]#REF'!#REF!</definedName>
    <definedName name="_Fill" localSheetId="0" hidden="1">'[3]#REF'!#REF!</definedName>
    <definedName name="_Fill" hidden="1">'[3]#REF'!#REF!</definedName>
    <definedName name="_xlnm._FilterDatabase" localSheetId="3" hidden="1">'1.1a-Jaarprijzen'!$A$11:$N$15</definedName>
    <definedName name="_xlnm._FilterDatabase" localSheetId="4" hidden="1">'1.2-Kengetal'!$C$12:$O$67</definedName>
    <definedName name="_xlnm._FilterDatabase" localSheetId="5" hidden="1">'1.3-Basis ruimtestaat'!$B$12:$AG$538</definedName>
    <definedName name="_xlnm._FilterDatabase" localSheetId="6" hidden="1">'1.3a-Mutaties'!$B$12:$AC$30</definedName>
    <definedName name="_Key1" localSheetId="7" hidden="1">'[3]#REF'!#REF!</definedName>
    <definedName name="_Key1" localSheetId="8" hidden="1">'[3]#REF'!#REF!</definedName>
    <definedName name="_Key1" hidden="1">'[3]#REF'!#REF!</definedName>
    <definedName name="_Key2" localSheetId="7" hidden="1">#REF!</definedName>
    <definedName name="_Key2" localSheetId="8" hidden="1">#REF!</definedName>
    <definedName name="_Key2" hidden="1">#REF!</definedName>
    <definedName name="_Order1" hidden="1">255</definedName>
    <definedName name="_Order2" hidden="1">255</definedName>
    <definedName name="_Sort" localSheetId="8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hidden="1">#REF!</definedName>
    <definedName name="_xlnm.Print_Area" localSheetId="2">'1.0-Contractblad'!$D$13:$K$80</definedName>
    <definedName name="_xlnm.Print_Area" localSheetId="3">'1.1a-Jaarprijzen'!$B$49:$M$98</definedName>
    <definedName name="_xlnm.Print_Area" localSheetId="4">'1.2-Kengetal'!$B$4:$O$85</definedName>
    <definedName name="_xlnm.Print_Area" localSheetId="5">'1.3-Basis ruimtestaat'!$F$529:$AF$538</definedName>
    <definedName name="_xlnm.Print_Area" localSheetId="6">'1.3a-Mutaties'!$F$12:$N$12</definedName>
    <definedName name="_xlnm.Print_Area" localSheetId="8">'1.4-Opbouw uurtarieven'!$B$1:$V$67</definedName>
    <definedName name="_xlnm.Print_Area" localSheetId="9">'1.6-Machine-investeringskosten'!$E$4:$I$140</definedName>
    <definedName name="_xlnm.Print_Area" localSheetId="10">'1.7-Afroepprijs'!$E$14:$M$131</definedName>
    <definedName name="_xlnm.Print_Area" localSheetId="11">'1.7a-Naloop sanitaire ruimte'!$C$14:$K$136</definedName>
    <definedName name="_xlnm.Print_Area" localSheetId="12">'1.8-Glasbewassing'!$A$1:$AF$73</definedName>
    <definedName name="_xlnm.Print_Area" localSheetId="0">'Toelichting Calculatiemodel'!$F$3:$L$76</definedName>
    <definedName name="_xlnm.Print_Area" localSheetId="1">Voorblad!$B$1:$I$69</definedName>
    <definedName name="_xlnm.Print_Titles" localSheetId="2">'1.0-Contractblad'!$1:$14</definedName>
    <definedName name="_xlnm.Print_Titles" localSheetId="4">'1.2-Kengetal'!$1:$3</definedName>
    <definedName name="_xlnm.Print_Titles" localSheetId="5">'1.3-Basis ruimtestaat'!$E:$E,'1.3-Basis ruimtestaat'!$4:$12</definedName>
    <definedName name="_xlnm.Print_Titles" localSheetId="6">'1.3a-Mutaties'!$E:$I,'1.3a-Mutaties'!$1:$12</definedName>
    <definedName name="_xlnm.Print_Titles" localSheetId="9">'1.6-Machine-investeringskosten'!$E:$E,'1.6-Machine-investeringskosten'!$4:$10</definedName>
    <definedName name="_xlnm.Print_Titles" localSheetId="10">'1.7-Afroepprijs'!$5:$13</definedName>
    <definedName name="_xlnm.Print_Titles" localSheetId="11">'1.7a-Naloop sanitaire ruimte'!$5:$13</definedName>
    <definedName name="Allelocaties" localSheetId="6">'1.3a-Mutaties'!$A:$V</definedName>
    <definedName name="Allelocaties">'1.3-Basis ruimtestaat'!$A:$V</definedName>
    <definedName name="BasisTarief" localSheetId="8">'1.4-Opbouw uurtarieven'!$N$16:$XFD$65</definedName>
    <definedName name="basistarieftoez">'1.4-Opbouw uurtarieven'!$S$16:$V$65</definedName>
    <definedName name="basistariefuit">'1.4-Opbouw uurtarieven'!$M$16:$P$65</definedName>
    <definedName name="CatMedewschoonmaak" localSheetId="8">'1.4-Opbouw uurtarieven'!$I$16:$V$16</definedName>
    <definedName name="Dataase3">'1.3-Basis ruimtestaat'!$B$12:$AF$131</definedName>
    <definedName name="_xlnm.Database" localSheetId="6">'1.3a-Mutaties'!$D$12:$AB$30</definedName>
    <definedName name="_xlnm.Database">'1.3-Basis ruimtestaat'!$D$12:$AF$131</definedName>
    <definedName name="database2" localSheetId="6">'1.3a-Mutaties'!$C$12:$AB$30</definedName>
    <definedName name="database2">'1.3-Basis ruimtestaat'!$C$12:$AF$131</definedName>
    <definedName name="han" localSheetId="8" hidden="1">'[3]#REF'!#REF!</definedName>
    <definedName name="han" hidden="1">'[3]#REF'!#REF!</definedName>
    <definedName name="HTML_CodePage" hidden="1">1252</definedName>
    <definedName name="HTML_Control" localSheetId="2" hidden="1">{"'ma_vr'!$A$1:$AA$42"}</definedName>
    <definedName name="HTML_Control" localSheetId="7" hidden="1">{"'ma_vr'!$A$1:$AA$42"}</definedName>
    <definedName name="HTML_Control" localSheetId="8" hidden="1">{"'ma_vr'!$A$1:$AA$42"}</definedName>
    <definedName name="HTML_Control" localSheetId="0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etal" localSheetId="7">'[4]1.2-Kengetal'!$C$10:$P$33</definedName>
    <definedName name="Kengetal">'1.2-Kengetal'!$C$13:$P$68</definedName>
    <definedName name="LOCATIE" localSheetId="6">'1.3a-Mutaties'!$E:$T</definedName>
    <definedName name="LOCATIE">'1.3-Basis ruimtestaat'!$E:$T</definedName>
    <definedName name="Loongroepen" localSheetId="7">'[4]1.5 Opbouw uurtarieven'!$A$12:$A$46</definedName>
    <definedName name="Loongroepen" localSheetId="8">'1.4-Opbouw uurtarieven'!$B$16:$B$31</definedName>
    <definedName name="Meters" localSheetId="6">'1.3a-Mutaties'!$K:$K</definedName>
    <definedName name="Meters" localSheetId="7">'[4]1.3-Basis ruimtestaat'!$K:$K</definedName>
    <definedName name="Meters">'1.3-Basis ruimtestaat'!$K:$K</definedName>
    <definedName name="Perceel" localSheetId="6">'1.3a-Mutaties'!$F:$W</definedName>
    <definedName name="Perceel">'1.3-Basis ruimtestaat'!$F:$Y</definedName>
    <definedName name="PERCEEL2" localSheetId="6">'1.3a-Mutaties'!$A:$W</definedName>
    <definedName name="PERCEEL2">'1.3-Basis ruimtestaat'!$A:$Y</definedName>
    <definedName name="q" localSheetId="8" hidden="1">[2]Blad1!#REF!</definedName>
    <definedName name="q" hidden="1">[1]Blad1!#REF!</definedName>
    <definedName name="Tabel" localSheetId="8">'1.4-Opbouw uurtarieven'!$O$5:$P$7</definedName>
    <definedName name="TariefGLAS">'1.4-Opbouw uurtarieven'!$Z$17:$Z$17</definedName>
    <definedName name="tariefschoonmaak" localSheetId="8">'1.4-Opbouw uurtarieven'!$M$16:$Z$16</definedName>
    <definedName name="tariefSMO">'1.4-Opbouw uurtarieven'!$M$16:$P$16</definedName>
    <definedName name="tarieftoez">#REF!</definedName>
    <definedName name="tariefTZ">'1.4-Opbouw uurtarieven'!$S$16:$V$16</definedName>
    <definedName name="tariefuit">#REF!</definedName>
    <definedName name="tarievenglas">'1.4-Opbouw uurtarieven'!$Z$17:$Z$65</definedName>
    <definedName name="Totaal" localSheetId="6">'1.3a-Mutaties'!$A$12:$V$12</definedName>
    <definedName name="Totaal">'1.3-Basis ruimtestaat'!$A$12:$V$131</definedName>
    <definedName name="Totaal2" localSheetId="6">'1.3a-Mutaties'!$E$12:$V$12</definedName>
    <definedName name="Totaal2" localSheetId="7">'[4]1.3-Basis ruimtestaat'!$E$10:$T$226</definedName>
    <definedName name="Totaal2">'1.3-Basis ruimtestaat'!$E$12:$V$131</definedName>
    <definedName name="UREMAVR" localSheetId="6">'1.3a-Mutaties'!$T$12:$T$12</definedName>
    <definedName name="UREMAVR" localSheetId="7">'[4]1.3-Basis ruimtestaat'!$R$10:$R$226</definedName>
    <definedName name="UREMAVR">'1.3-Basis ruimtestaat'!$T$12:$T$131</definedName>
    <definedName name="URENEWEEKEND" localSheetId="6">'1.3a-Mutaties'!$V$12:$V$12</definedName>
    <definedName name="URENEWEEKEND">'1.3-Basis ruimtestaat'!$V$12:$V$131</definedName>
    <definedName name="URENNALOOP" localSheetId="6">'1.3a-Mutaties'!$U$12:$U$12</definedName>
    <definedName name="URENNALOOP" localSheetId="7">'[4]1.3-Basis ruimtestaat'!$S$10:$S$226</definedName>
    <definedName name="URENNALOOP">'1.3-Basis ruimtestaat'!$U$12:$U$131</definedName>
  </definedNames>
  <calcPr calcId="191029"/>
</workbook>
</file>

<file path=xl/calcChain.xml><?xml version="1.0" encoding="utf-8"?>
<calcChain xmlns="http://schemas.openxmlformats.org/spreadsheetml/2006/main">
  <c r="F83" i="31" l="1"/>
  <c r="M1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28" i="28"/>
  <c r="M29" i="28"/>
  <c r="M13" i="28"/>
  <c r="H13" i="28"/>
  <c r="P16" i="55"/>
  <c r="O16" i="55"/>
  <c r="T16" i="55"/>
  <c r="E26" i="33" l="1"/>
  <c r="O124" i="57" l="1"/>
  <c r="N124" i="57" s="1"/>
  <c r="L124" i="57"/>
  <c r="L136" i="57"/>
  <c r="O136" i="57"/>
  <c r="N136" i="57" s="1"/>
  <c r="L137" i="57"/>
  <c r="O137" i="57"/>
  <c r="N137" i="57" s="1"/>
  <c r="L138" i="57"/>
  <c r="O138" i="57"/>
  <c r="N138" i="57" s="1"/>
  <c r="L139" i="57"/>
  <c r="O139" i="57"/>
  <c r="N139" i="57" s="1"/>
  <c r="L140" i="57"/>
  <c r="O140" i="57"/>
  <c r="N140" i="57" s="1"/>
  <c r="L141" i="57"/>
  <c r="O141" i="57"/>
  <c r="N141" i="57" s="1"/>
  <c r="O135" i="57"/>
  <c r="N135" i="57" s="1"/>
  <c r="L135" i="57"/>
  <c r="L126" i="57"/>
  <c r="O126" i="57"/>
  <c r="N126" i="57" s="1"/>
  <c r="L127" i="57"/>
  <c r="O127" i="57"/>
  <c r="N127" i="57" s="1"/>
  <c r="L128" i="57"/>
  <c r="O128" i="57"/>
  <c r="N128" i="57" s="1"/>
  <c r="L129" i="57"/>
  <c r="O129" i="57"/>
  <c r="N129" i="57" s="1"/>
  <c r="L130" i="57"/>
  <c r="O130" i="57"/>
  <c r="N130" i="57" s="1"/>
  <c r="L131" i="57"/>
  <c r="O131" i="57"/>
  <c r="N131" i="57" s="1"/>
  <c r="L132" i="57"/>
  <c r="O132" i="57"/>
  <c r="N132" i="57" s="1"/>
  <c r="L133" i="57"/>
  <c r="O133" i="57"/>
  <c r="N133" i="57" s="1"/>
  <c r="L20" i="57" l="1"/>
  <c r="O20" i="57"/>
  <c r="N20" i="57" s="1"/>
  <c r="L21" i="57"/>
  <c r="O21" i="57"/>
  <c r="N21" i="57" s="1"/>
  <c r="L22" i="57"/>
  <c r="O22" i="57"/>
  <c r="N22" i="57" s="1"/>
  <c r="L23" i="57"/>
  <c r="O23" i="57"/>
  <c r="N23" i="57" s="1"/>
  <c r="L24" i="57"/>
  <c r="O24" i="57"/>
  <c r="N24" i="57" s="1"/>
  <c r="L25" i="57"/>
  <c r="O25" i="57"/>
  <c r="N25" i="57" s="1"/>
  <c r="L26" i="57"/>
  <c r="O26" i="57"/>
  <c r="N26" i="57" s="1"/>
  <c r="L27" i="57"/>
  <c r="O27" i="57"/>
  <c r="N27" i="57" s="1"/>
  <c r="L28" i="57"/>
  <c r="O28" i="57"/>
  <c r="N28" i="57" s="1"/>
  <c r="L30" i="57"/>
  <c r="O30" i="57"/>
  <c r="N30" i="57" s="1"/>
  <c r="L31" i="57"/>
  <c r="O31" i="57"/>
  <c r="N31" i="57" s="1"/>
  <c r="L32" i="57"/>
  <c r="O32" i="57"/>
  <c r="N32" i="57" s="1"/>
  <c r="L34" i="57"/>
  <c r="O34" i="57"/>
  <c r="N34" i="57" s="1"/>
  <c r="L35" i="57"/>
  <c r="O35" i="57"/>
  <c r="N35" i="57" s="1"/>
  <c r="L36" i="57"/>
  <c r="O36" i="57"/>
  <c r="N36" i="57" s="1"/>
  <c r="L37" i="57"/>
  <c r="O37" i="57"/>
  <c r="N37" i="57" s="1"/>
  <c r="L38" i="57"/>
  <c r="O38" i="57"/>
  <c r="N38" i="57" s="1"/>
  <c r="L39" i="57"/>
  <c r="O39" i="57"/>
  <c r="N39" i="57" s="1"/>
  <c r="L40" i="57"/>
  <c r="O40" i="57"/>
  <c r="N40" i="57" s="1"/>
  <c r="L41" i="57"/>
  <c r="O41" i="57"/>
  <c r="N41" i="57" s="1"/>
  <c r="L42" i="57"/>
  <c r="O42" i="57"/>
  <c r="N42" i="57" s="1"/>
  <c r="L43" i="57"/>
  <c r="O43" i="57"/>
  <c r="N43" i="57" s="1"/>
  <c r="L44" i="57"/>
  <c r="O44" i="57"/>
  <c r="N44" i="57" s="1"/>
  <c r="L45" i="57"/>
  <c r="O45" i="57"/>
  <c r="N45" i="57" s="1"/>
  <c r="L47" i="57"/>
  <c r="O47" i="57"/>
  <c r="N47" i="57" s="1"/>
  <c r="L48" i="57"/>
  <c r="O48" i="57"/>
  <c r="N48" i="57" s="1"/>
  <c r="L49" i="57"/>
  <c r="O49" i="57"/>
  <c r="N49" i="57" s="1"/>
  <c r="L50" i="57"/>
  <c r="O50" i="57"/>
  <c r="N50" i="57" s="1"/>
  <c r="L51" i="57"/>
  <c r="O51" i="57"/>
  <c r="N51" i="57" s="1"/>
  <c r="L52" i="57"/>
  <c r="O52" i="57"/>
  <c r="N52" i="57" s="1"/>
  <c r="L53" i="57"/>
  <c r="O53" i="57"/>
  <c r="N53" i="57" s="1"/>
  <c r="L54" i="57"/>
  <c r="O54" i="57"/>
  <c r="N54" i="57" s="1"/>
  <c r="L55" i="57"/>
  <c r="O55" i="57"/>
  <c r="N55" i="57" s="1"/>
  <c r="L57" i="57"/>
  <c r="O57" i="57"/>
  <c r="N57" i="57" s="1"/>
  <c r="L59" i="57"/>
  <c r="O59" i="57"/>
  <c r="N59" i="57" s="1"/>
  <c r="L60" i="57"/>
  <c r="O60" i="57"/>
  <c r="N60" i="57" s="1"/>
  <c r="L61" i="57"/>
  <c r="O61" i="57"/>
  <c r="N61" i="57" s="1"/>
  <c r="L62" i="57"/>
  <c r="O62" i="57"/>
  <c r="N62" i="57" s="1"/>
  <c r="L63" i="57"/>
  <c r="O63" i="57"/>
  <c r="N63" i="57" s="1"/>
  <c r="L64" i="57"/>
  <c r="O64" i="57"/>
  <c r="N64" i="57" s="1"/>
  <c r="L65" i="57"/>
  <c r="O65" i="57"/>
  <c r="N65" i="57" s="1"/>
  <c r="L66" i="57"/>
  <c r="O66" i="57"/>
  <c r="N66" i="57" s="1"/>
  <c r="L68" i="57"/>
  <c r="O68" i="57"/>
  <c r="N68" i="57" s="1"/>
  <c r="L69" i="57"/>
  <c r="O69" i="57"/>
  <c r="N69" i="57" s="1"/>
  <c r="L70" i="57"/>
  <c r="O70" i="57"/>
  <c r="N70" i="57" s="1"/>
  <c r="L71" i="57"/>
  <c r="O71" i="57"/>
  <c r="N71" i="57" s="1"/>
  <c r="L72" i="57"/>
  <c r="O72" i="57"/>
  <c r="N72" i="57" s="1"/>
  <c r="L73" i="57"/>
  <c r="O73" i="57"/>
  <c r="N73" i="57" s="1"/>
  <c r="L75" i="57"/>
  <c r="O75" i="57"/>
  <c r="N75" i="57" s="1"/>
  <c r="L76" i="57"/>
  <c r="O76" i="57"/>
  <c r="N76" i="57" s="1"/>
  <c r="L77" i="57"/>
  <c r="O77" i="57"/>
  <c r="N77" i="57" s="1"/>
  <c r="L78" i="57"/>
  <c r="O78" i="57"/>
  <c r="N78" i="57" s="1"/>
  <c r="L79" i="57"/>
  <c r="O79" i="57"/>
  <c r="N79" i="57" s="1"/>
  <c r="L80" i="57"/>
  <c r="O80" i="57"/>
  <c r="N80" i="57" s="1"/>
  <c r="L81" i="57"/>
  <c r="O81" i="57"/>
  <c r="N81" i="57" s="1"/>
  <c r="L82" i="57"/>
  <c r="O82" i="57"/>
  <c r="N82" i="57" s="1"/>
  <c r="L83" i="57"/>
  <c r="O83" i="57"/>
  <c r="N83" i="57" s="1"/>
  <c r="L84" i="57"/>
  <c r="O84" i="57"/>
  <c r="N84" i="57" s="1"/>
  <c r="L85" i="57"/>
  <c r="O85" i="57"/>
  <c r="N85" i="57" s="1"/>
  <c r="L86" i="57"/>
  <c r="O86" i="57"/>
  <c r="N86" i="57" s="1"/>
  <c r="L87" i="57"/>
  <c r="O87" i="57"/>
  <c r="N87" i="57" s="1"/>
  <c r="L88" i="57"/>
  <c r="O88" i="57"/>
  <c r="N88" i="57" s="1"/>
  <c r="L89" i="57"/>
  <c r="O89" i="57"/>
  <c r="N89" i="57" s="1"/>
  <c r="L90" i="57"/>
  <c r="O90" i="57"/>
  <c r="N90" i="57" s="1"/>
  <c r="L91" i="57"/>
  <c r="O91" i="57"/>
  <c r="N91" i="57" s="1"/>
  <c r="L93" i="57"/>
  <c r="O93" i="57"/>
  <c r="N93" i="57" s="1"/>
  <c r="L95" i="57"/>
  <c r="O95" i="57"/>
  <c r="N95" i="57" s="1"/>
  <c r="L96" i="57"/>
  <c r="O96" i="57"/>
  <c r="N96" i="57" s="1"/>
  <c r="L97" i="57"/>
  <c r="O97" i="57"/>
  <c r="N97" i="57" s="1"/>
  <c r="L98" i="57"/>
  <c r="O98" i="57"/>
  <c r="N98" i="57" s="1"/>
  <c r="L99" i="57"/>
  <c r="O99" i="57"/>
  <c r="N99" i="57" s="1"/>
  <c r="L100" i="57"/>
  <c r="O100" i="57"/>
  <c r="N100" i="57" s="1"/>
  <c r="L101" i="57"/>
  <c r="O101" i="57"/>
  <c r="N101" i="57" s="1"/>
  <c r="L102" i="57"/>
  <c r="O102" i="57"/>
  <c r="N102" i="57" s="1"/>
  <c r="L103" i="57"/>
  <c r="O103" i="57"/>
  <c r="N103" i="57" s="1"/>
  <c r="L104" i="57"/>
  <c r="O104" i="57"/>
  <c r="N104" i="57" s="1"/>
  <c r="L105" i="57"/>
  <c r="O105" i="57"/>
  <c r="N105" i="57" s="1"/>
  <c r="L107" i="57"/>
  <c r="O107" i="57"/>
  <c r="N107" i="57" s="1"/>
  <c r="L108" i="57"/>
  <c r="O108" i="57"/>
  <c r="N108" i="57" s="1"/>
  <c r="L110" i="57"/>
  <c r="O110" i="57"/>
  <c r="N110" i="57" s="1"/>
  <c r="L111" i="57"/>
  <c r="O111" i="57"/>
  <c r="N111" i="57" s="1"/>
  <c r="L112" i="57"/>
  <c r="O112" i="57"/>
  <c r="N112" i="57" s="1"/>
  <c r="L113" i="57"/>
  <c r="O113" i="57"/>
  <c r="N113" i="57" s="1"/>
  <c r="L114" i="57"/>
  <c r="O114" i="57"/>
  <c r="N114" i="57" s="1"/>
  <c r="L115" i="57"/>
  <c r="O115" i="57"/>
  <c r="N115" i="57" s="1"/>
  <c r="L116" i="57"/>
  <c r="O116" i="57"/>
  <c r="N116" i="57" s="1"/>
  <c r="L118" i="57"/>
  <c r="O118" i="57"/>
  <c r="N118" i="57" s="1"/>
  <c r="L119" i="57"/>
  <c r="O119" i="57"/>
  <c r="N119" i="57" s="1"/>
  <c r="L120" i="57"/>
  <c r="O120" i="57"/>
  <c r="N120" i="57" s="1"/>
  <c r="L121" i="57"/>
  <c r="O121" i="57"/>
  <c r="N121" i="57" s="1"/>
  <c r="L122" i="57"/>
  <c r="O122" i="57"/>
  <c r="N122" i="57" s="1"/>
  <c r="L125" i="57"/>
  <c r="O125" i="57"/>
  <c r="N125" i="57" s="1"/>
  <c r="O19" i="57"/>
  <c r="N19" i="57" s="1"/>
  <c r="L19" i="57"/>
  <c r="K29" i="1"/>
  <c r="E10" i="57"/>
  <c r="E9" i="57"/>
  <c r="E8" i="57"/>
  <c r="E7" i="57"/>
  <c r="E6" i="57"/>
  <c r="E5" i="57"/>
  <c r="Q15" i="2"/>
  <c r="AA15" i="2"/>
  <c r="V15" i="2" s="1"/>
  <c r="AB15" i="2"/>
  <c r="W15" i="2" s="1"/>
  <c r="AC15" i="2"/>
  <c r="AD15" i="2"/>
  <c r="Q16" i="2"/>
  <c r="AA16" i="2"/>
  <c r="V16" i="2" s="1"/>
  <c r="AB16" i="2"/>
  <c r="W16" i="2" s="1"/>
  <c r="AC16" i="2"/>
  <c r="AD16" i="2"/>
  <c r="Q17" i="2"/>
  <c r="Z17" i="2"/>
  <c r="U17" i="2" s="1"/>
  <c r="AA17" i="2"/>
  <c r="V17" i="2" s="1"/>
  <c r="AB17" i="2"/>
  <c r="W17" i="2" s="1"/>
  <c r="AC17" i="2"/>
  <c r="AD17" i="2"/>
  <c r="Q18" i="2"/>
  <c r="AA18" i="2"/>
  <c r="V18" i="2" s="1"/>
  <c r="AB18" i="2"/>
  <c r="W18" i="2" s="1"/>
  <c r="AC18" i="2"/>
  <c r="AD18" i="2"/>
  <c r="Q19" i="2"/>
  <c r="AA19" i="2"/>
  <c r="V19" i="2" s="1"/>
  <c r="AB19" i="2"/>
  <c r="W19" i="2" s="1"/>
  <c r="AC19" i="2"/>
  <c r="AD19" i="2"/>
  <c r="Q20" i="2"/>
  <c r="AA20" i="2"/>
  <c r="V20" i="2" s="1"/>
  <c r="AB20" i="2"/>
  <c r="W20" i="2" s="1"/>
  <c r="AC20" i="2"/>
  <c r="AD20" i="2"/>
  <c r="Q21" i="2"/>
  <c r="Z21" i="2"/>
  <c r="U21" i="2" s="1"/>
  <c r="AA21" i="2"/>
  <c r="V21" i="2" s="1"/>
  <c r="AB21" i="2"/>
  <c r="W21" i="2" s="1"/>
  <c r="AC21" i="2"/>
  <c r="AD21" i="2"/>
  <c r="Q22" i="2"/>
  <c r="AA22" i="2"/>
  <c r="V22" i="2" s="1"/>
  <c r="AB22" i="2"/>
  <c r="W22" i="2" s="1"/>
  <c r="AC22" i="2"/>
  <c r="AD22" i="2"/>
  <c r="Q23" i="2"/>
  <c r="Z23" i="2"/>
  <c r="U23" i="2" s="1"/>
  <c r="AA23" i="2"/>
  <c r="V23" i="2" s="1"/>
  <c r="AB23" i="2"/>
  <c r="W23" i="2" s="1"/>
  <c r="AC23" i="2"/>
  <c r="AD23" i="2"/>
  <c r="Q24" i="2"/>
  <c r="Z24" i="2"/>
  <c r="U24" i="2" s="1"/>
  <c r="AA24" i="2"/>
  <c r="V24" i="2" s="1"/>
  <c r="AB24" i="2"/>
  <c r="W24" i="2" s="1"/>
  <c r="AC24" i="2"/>
  <c r="AD24" i="2"/>
  <c r="Q25" i="2"/>
  <c r="Z25" i="2"/>
  <c r="U25" i="2" s="1"/>
  <c r="AA25" i="2"/>
  <c r="V25" i="2" s="1"/>
  <c r="AB25" i="2"/>
  <c r="W25" i="2" s="1"/>
  <c r="AC25" i="2"/>
  <c r="AD25" i="2"/>
  <c r="Q26" i="2"/>
  <c r="AA26" i="2"/>
  <c r="V26" i="2" s="1"/>
  <c r="AB26" i="2"/>
  <c r="W26" i="2" s="1"/>
  <c r="AC26" i="2"/>
  <c r="AD26" i="2"/>
  <c r="Q27" i="2"/>
  <c r="Z27" i="2"/>
  <c r="U27" i="2" s="1"/>
  <c r="AA27" i="2"/>
  <c r="V27" i="2" s="1"/>
  <c r="AB27" i="2"/>
  <c r="W27" i="2" s="1"/>
  <c r="AC27" i="2"/>
  <c r="AD27" i="2"/>
  <c r="Q28" i="2"/>
  <c r="Z28" i="2"/>
  <c r="U28" i="2" s="1"/>
  <c r="AA28" i="2"/>
  <c r="V28" i="2" s="1"/>
  <c r="AB28" i="2"/>
  <c r="W28" i="2" s="1"/>
  <c r="AC28" i="2"/>
  <c r="AD28" i="2"/>
  <c r="Q29" i="2"/>
  <c r="Z29" i="2"/>
  <c r="U29" i="2" s="1"/>
  <c r="AA29" i="2"/>
  <c r="V29" i="2" s="1"/>
  <c r="AB29" i="2"/>
  <c r="W29" i="2" s="1"/>
  <c r="AC29" i="2"/>
  <c r="AD29" i="2"/>
  <c r="Q30" i="2"/>
  <c r="Z30" i="2"/>
  <c r="U30" i="2" s="1"/>
  <c r="AA30" i="2"/>
  <c r="V30" i="2" s="1"/>
  <c r="AB30" i="2"/>
  <c r="W30" i="2" s="1"/>
  <c r="AC30" i="2"/>
  <c r="AD30" i="2"/>
  <c r="Q31" i="2"/>
  <c r="Z31" i="2"/>
  <c r="U31" i="2" s="1"/>
  <c r="AA31" i="2"/>
  <c r="V31" i="2" s="1"/>
  <c r="AB31" i="2"/>
  <c r="W31" i="2" s="1"/>
  <c r="AC31" i="2"/>
  <c r="AD31" i="2"/>
  <c r="Q32" i="2"/>
  <c r="Z32" i="2"/>
  <c r="U32" i="2" s="1"/>
  <c r="AA32" i="2"/>
  <c r="V32" i="2" s="1"/>
  <c r="AB32" i="2"/>
  <c r="W32" i="2" s="1"/>
  <c r="AC32" i="2"/>
  <c r="AD32" i="2"/>
  <c r="Q33" i="2"/>
  <c r="AA33" i="2"/>
  <c r="V33" i="2" s="1"/>
  <c r="AB33" i="2"/>
  <c r="W33" i="2" s="1"/>
  <c r="AC33" i="2"/>
  <c r="AD33" i="2"/>
  <c r="Q34" i="2"/>
  <c r="Z34" i="2"/>
  <c r="U34" i="2" s="1"/>
  <c r="AA34" i="2"/>
  <c r="V34" i="2" s="1"/>
  <c r="AB34" i="2"/>
  <c r="W34" i="2" s="1"/>
  <c r="AC34" i="2"/>
  <c r="AD34" i="2"/>
  <c r="Q35" i="2"/>
  <c r="Z35" i="2"/>
  <c r="U35" i="2" s="1"/>
  <c r="AA35" i="2"/>
  <c r="V35" i="2" s="1"/>
  <c r="AB35" i="2"/>
  <c r="W35" i="2" s="1"/>
  <c r="AC35" i="2"/>
  <c r="AD35" i="2"/>
  <c r="Q36" i="2"/>
  <c r="Z36" i="2"/>
  <c r="U36" i="2" s="1"/>
  <c r="AA36" i="2"/>
  <c r="V36" i="2" s="1"/>
  <c r="AB36" i="2"/>
  <c r="W36" i="2" s="1"/>
  <c r="AC36" i="2"/>
  <c r="AD36" i="2"/>
  <c r="Q37" i="2"/>
  <c r="Z37" i="2"/>
  <c r="U37" i="2" s="1"/>
  <c r="AA37" i="2"/>
  <c r="V37" i="2" s="1"/>
  <c r="AB37" i="2"/>
  <c r="W37" i="2" s="1"/>
  <c r="AC37" i="2"/>
  <c r="AD37" i="2"/>
  <c r="Q38" i="2"/>
  <c r="Z38" i="2"/>
  <c r="U38" i="2" s="1"/>
  <c r="AA38" i="2"/>
  <c r="V38" i="2" s="1"/>
  <c r="AB38" i="2"/>
  <c r="W38" i="2" s="1"/>
  <c r="AC38" i="2"/>
  <c r="AD38" i="2"/>
  <c r="Q39" i="2"/>
  <c r="AA39" i="2"/>
  <c r="V39" i="2" s="1"/>
  <c r="AB39" i="2"/>
  <c r="W39" i="2" s="1"/>
  <c r="AC39" i="2"/>
  <c r="AD39" i="2"/>
  <c r="Q40" i="2"/>
  <c r="AA40" i="2"/>
  <c r="V40" i="2" s="1"/>
  <c r="AB40" i="2"/>
  <c r="W40" i="2" s="1"/>
  <c r="AC40" i="2"/>
  <c r="AD40" i="2"/>
  <c r="Q41" i="2"/>
  <c r="Z41" i="2"/>
  <c r="U41" i="2" s="1"/>
  <c r="AA41" i="2"/>
  <c r="V41" i="2" s="1"/>
  <c r="AB41" i="2"/>
  <c r="W41" i="2" s="1"/>
  <c r="AC41" i="2"/>
  <c r="AD41" i="2"/>
  <c r="Q42" i="2"/>
  <c r="Z42" i="2"/>
  <c r="U42" i="2" s="1"/>
  <c r="AA42" i="2"/>
  <c r="V42" i="2" s="1"/>
  <c r="AB42" i="2"/>
  <c r="W42" i="2" s="1"/>
  <c r="AC42" i="2"/>
  <c r="AD42" i="2"/>
  <c r="Q43" i="2"/>
  <c r="Z43" i="2"/>
  <c r="U43" i="2" s="1"/>
  <c r="AA43" i="2"/>
  <c r="V43" i="2" s="1"/>
  <c r="AB43" i="2"/>
  <c r="W43" i="2" s="1"/>
  <c r="AC43" i="2"/>
  <c r="AD43" i="2"/>
  <c r="Q44" i="2"/>
  <c r="Z44" i="2"/>
  <c r="U44" i="2" s="1"/>
  <c r="AA44" i="2"/>
  <c r="V44" i="2" s="1"/>
  <c r="AB44" i="2"/>
  <c r="W44" i="2" s="1"/>
  <c r="AC44" i="2"/>
  <c r="AD44" i="2"/>
  <c r="Q45" i="2"/>
  <c r="Z45" i="2"/>
  <c r="U45" i="2" s="1"/>
  <c r="AA45" i="2"/>
  <c r="V45" i="2" s="1"/>
  <c r="AB45" i="2"/>
  <c r="W45" i="2" s="1"/>
  <c r="AC45" i="2"/>
  <c r="AD45" i="2"/>
  <c r="Q46" i="2"/>
  <c r="Z46" i="2"/>
  <c r="U46" i="2" s="1"/>
  <c r="AA46" i="2"/>
  <c r="V46" i="2" s="1"/>
  <c r="AB46" i="2"/>
  <c r="W46" i="2" s="1"/>
  <c r="AC46" i="2"/>
  <c r="AD46" i="2"/>
  <c r="Q47" i="2"/>
  <c r="Z47" i="2"/>
  <c r="U47" i="2" s="1"/>
  <c r="AA47" i="2"/>
  <c r="V47" i="2" s="1"/>
  <c r="AB47" i="2"/>
  <c r="W47" i="2" s="1"/>
  <c r="AC47" i="2"/>
  <c r="AD47" i="2"/>
  <c r="Q48" i="2"/>
  <c r="Z48" i="2"/>
  <c r="U48" i="2" s="1"/>
  <c r="AA48" i="2"/>
  <c r="V48" i="2" s="1"/>
  <c r="AB48" i="2"/>
  <c r="W48" i="2" s="1"/>
  <c r="AC48" i="2"/>
  <c r="AD48" i="2"/>
  <c r="Q49" i="2"/>
  <c r="Z49" i="2"/>
  <c r="U49" i="2" s="1"/>
  <c r="AA49" i="2"/>
  <c r="V49" i="2" s="1"/>
  <c r="AB49" i="2"/>
  <c r="W49" i="2" s="1"/>
  <c r="AC49" i="2"/>
  <c r="AD49" i="2"/>
  <c r="Q50" i="2"/>
  <c r="Z50" i="2"/>
  <c r="U50" i="2" s="1"/>
  <c r="AA50" i="2"/>
  <c r="V50" i="2" s="1"/>
  <c r="AB50" i="2"/>
  <c r="W50" i="2" s="1"/>
  <c r="AC50" i="2"/>
  <c r="AD50" i="2"/>
  <c r="Q51" i="2"/>
  <c r="Z51" i="2"/>
  <c r="U51" i="2" s="1"/>
  <c r="AA51" i="2"/>
  <c r="V51" i="2" s="1"/>
  <c r="AB51" i="2"/>
  <c r="W51" i="2" s="1"/>
  <c r="AC51" i="2"/>
  <c r="AD51" i="2"/>
  <c r="Q52" i="2"/>
  <c r="Z52" i="2"/>
  <c r="U52" i="2" s="1"/>
  <c r="AA52" i="2"/>
  <c r="V52" i="2" s="1"/>
  <c r="AB52" i="2"/>
  <c r="W52" i="2" s="1"/>
  <c r="AC52" i="2"/>
  <c r="AD52" i="2"/>
  <c r="Q53" i="2"/>
  <c r="Z53" i="2"/>
  <c r="U53" i="2" s="1"/>
  <c r="AA53" i="2"/>
  <c r="V53" i="2" s="1"/>
  <c r="AB53" i="2"/>
  <c r="W53" i="2" s="1"/>
  <c r="AC53" i="2"/>
  <c r="AD53" i="2"/>
  <c r="Q54" i="2"/>
  <c r="Z54" i="2"/>
  <c r="U54" i="2" s="1"/>
  <c r="AA54" i="2"/>
  <c r="V54" i="2" s="1"/>
  <c r="AB54" i="2"/>
  <c r="W54" i="2" s="1"/>
  <c r="AC54" i="2"/>
  <c r="AD54" i="2"/>
  <c r="Q55" i="2"/>
  <c r="Y55" i="2"/>
  <c r="T55" i="2" s="1"/>
  <c r="Z55" i="2"/>
  <c r="U55" i="2" s="1"/>
  <c r="AA55" i="2"/>
  <c r="V55" i="2" s="1"/>
  <c r="AB55" i="2"/>
  <c r="W55" i="2" s="1"/>
  <c r="AC55" i="2"/>
  <c r="AD55" i="2"/>
  <c r="Q56" i="2"/>
  <c r="Z56" i="2"/>
  <c r="U56" i="2" s="1"/>
  <c r="AA56" i="2"/>
  <c r="V56" i="2" s="1"/>
  <c r="AB56" i="2"/>
  <c r="W56" i="2" s="1"/>
  <c r="AC56" i="2"/>
  <c r="AD56" i="2"/>
  <c r="Q57" i="2"/>
  <c r="Z57" i="2"/>
  <c r="U57" i="2" s="1"/>
  <c r="AA57" i="2"/>
  <c r="V57" i="2" s="1"/>
  <c r="AB57" i="2"/>
  <c r="W57" i="2" s="1"/>
  <c r="AC57" i="2"/>
  <c r="AD57" i="2"/>
  <c r="Q58" i="2"/>
  <c r="Y58" i="2"/>
  <c r="T58" i="2" s="1"/>
  <c r="Z58" i="2"/>
  <c r="U58" i="2" s="1"/>
  <c r="AA58" i="2"/>
  <c r="V58" i="2" s="1"/>
  <c r="AB58" i="2"/>
  <c r="W58" i="2" s="1"/>
  <c r="AC58" i="2"/>
  <c r="AD58" i="2"/>
  <c r="Q59" i="2"/>
  <c r="Y59" i="2"/>
  <c r="T59" i="2" s="1"/>
  <c r="Z59" i="2"/>
  <c r="U59" i="2" s="1"/>
  <c r="AA59" i="2"/>
  <c r="V59" i="2" s="1"/>
  <c r="AB59" i="2"/>
  <c r="W59" i="2" s="1"/>
  <c r="AC59" i="2"/>
  <c r="AD59" i="2"/>
  <c r="Q60" i="2"/>
  <c r="Y60" i="2"/>
  <c r="T60" i="2" s="1"/>
  <c r="Z60" i="2"/>
  <c r="U60" i="2" s="1"/>
  <c r="AA60" i="2"/>
  <c r="V60" i="2" s="1"/>
  <c r="AB60" i="2"/>
  <c r="W60" i="2" s="1"/>
  <c r="AC60" i="2"/>
  <c r="AD60" i="2"/>
  <c r="Q61" i="2"/>
  <c r="Y61" i="2"/>
  <c r="T61" i="2" s="1"/>
  <c r="Z61" i="2"/>
  <c r="U61" i="2" s="1"/>
  <c r="AA61" i="2"/>
  <c r="V61" i="2" s="1"/>
  <c r="AB61" i="2"/>
  <c r="W61" i="2" s="1"/>
  <c r="AC61" i="2"/>
  <c r="AD61" i="2"/>
  <c r="Q62" i="2"/>
  <c r="Y62" i="2"/>
  <c r="T62" i="2" s="1"/>
  <c r="Z62" i="2"/>
  <c r="U62" i="2" s="1"/>
  <c r="AA62" i="2"/>
  <c r="V62" i="2" s="1"/>
  <c r="AB62" i="2"/>
  <c r="W62" i="2" s="1"/>
  <c r="AC62" i="2"/>
  <c r="AD62" i="2"/>
  <c r="Q63" i="2"/>
  <c r="AA63" i="2"/>
  <c r="V63" i="2" s="1"/>
  <c r="AB63" i="2"/>
  <c r="W63" i="2" s="1"/>
  <c r="AC63" i="2"/>
  <c r="AD63" i="2"/>
  <c r="Q64" i="2"/>
  <c r="AA64" i="2"/>
  <c r="V64" i="2" s="1"/>
  <c r="AB64" i="2"/>
  <c r="W64" i="2" s="1"/>
  <c r="AC64" i="2"/>
  <c r="AD64" i="2"/>
  <c r="Q65" i="2"/>
  <c r="AA65" i="2"/>
  <c r="V65" i="2" s="1"/>
  <c r="AB65" i="2"/>
  <c r="W65" i="2" s="1"/>
  <c r="AC65" i="2"/>
  <c r="AD65" i="2"/>
  <c r="Q66" i="2"/>
  <c r="AA66" i="2"/>
  <c r="V66" i="2" s="1"/>
  <c r="AB66" i="2"/>
  <c r="W66" i="2" s="1"/>
  <c r="AC66" i="2"/>
  <c r="AD66" i="2"/>
  <c r="Q67" i="2"/>
  <c r="AA67" i="2"/>
  <c r="V67" i="2" s="1"/>
  <c r="AB67" i="2"/>
  <c r="W67" i="2" s="1"/>
  <c r="AC67" i="2"/>
  <c r="AD67" i="2"/>
  <c r="Q68" i="2"/>
  <c r="Y68" i="2"/>
  <c r="T68" i="2" s="1"/>
  <c r="Z68" i="2"/>
  <c r="U68" i="2" s="1"/>
  <c r="AA68" i="2"/>
  <c r="V68" i="2" s="1"/>
  <c r="AB68" i="2"/>
  <c r="W68" i="2" s="1"/>
  <c r="AC68" i="2"/>
  <c r="AD68" i="2"/>
  <c r="Q69" i="2"/>
  <c r="AA69" i="2"/>
  <c r="V69" i="2" s="1"/>
  <c r="AB69" i="2"/>
  <c r="W69" i="2" s="1"/>
  <c r="AC69" i="2"/>
  <c r="AD69" i="2"/>
  <c r="Q70" i="2"/>
  <c r="AA70" i="2"/>
  <c r="V70" i="2" s="1"/>
  <c r="AB70" i="2"/>
  <c r="W70" i="2" s="1"/>
  <c r="AC70" i="2"/>
  <c r="AD70" i="2"/>
  <c r="Q71" i="2"/>
  <c r="Z71" i="2"/>
  <c r="U71" i="2" s="1"/>
  <c r="AA71" i="2"/>
  <c r="V71" i="2" s="1"/>
  <c r="AB71" i="2"/>
  <c r="W71" i="2" s="1"/>
  <c r="AC71" i="2"/>
  <c r="AD71" i="2"/>
  <c r="Q72" i="2"/>
  <c r="AA72" i="2"/>
  <c r="V72" i="2" s="1"/>
  <c r="AB72" i="2"/>
  <c r="W72" i="2" s="1"/>
  <c r="AC72" i="2"/>
  <c r="AD72" i="2"/>
  <c r="Q73" i="2"/>
  <c r="Z73" i="2"/>
  <c r="U73" i="2" s="1"/>
  <c r="AA73" i="2"/>
  <c r="V73" i="2" s="1"/>
  <c r="AB73" i="2"/>
  <c r="W73" i="2" s="1"/>
  <c r="AC73" i="2"/>
  <c r="AD73" i="2"/>
  <c r="Q74" i="2"/>
  <c r="Z74" i="2"/>
  <c r="U74" i="2" s="1"/>
  <c r="AA74" i="2"/>
  <c r="V74" i="2" s="1"/>
  <c r="AB74" i="2"/>
  <c r="W74" i="2" s="1"/>
  <c r="AC74" i="2"/>
  <c r="AD74" i="2"/>
  <c r="Q75" i="2"/>
  <c r="Z75" i="2"/>
  <c r="U75" i="2" s="1"/>
  <c r="AA75" i="2"/>
  <c r="V75" i="2" s="1"/>
  <c r="AB75" i="2"/>
  <c r="W75" i="2" s="1"/>
  <c r="AC75" i="2"/>
  <c r="AD75" i="2"/>
  <c r="Q76" i="2"/>
  <c r="Z76" i="2"/>
  <c r="U76" i="2" s="1"/>
  <c r="AA76" i="2"/>
  <c r="V76" i="2" s="1"/>
  <c r="AB76" i="2"/>
  <c r="W76" i="2" s="1"/>
  <c r="AC76" i="2"/>
  <c r="AD76" i="2"/>
  <c r="Q77" i="2"/>
  <c r="Z77" i="2"/>
  <c r="U77" i="2" s="1"/>
  <c r="AA77" i="2"/>
  <c r="V77" i="2" s="1"/>
  <c r="AB77" i="2"/>
  <c r="W77" i="2" s="1"/>
  <c r="AC77" i="2"/>
  <c r="AD77" i="2"/>
  <c r="Q78" i="2"/>
  <c r="Z78" i="2"/>
  <c r="U78" i="2" s="1"/>
  <c r="AA78" i="2"/>
  <c r="V78" i="2" s="1"/>
  <c r="AB78" i="2"/>
  <c r="W78" i="2" s="1"/>
  <c r="AC78" i="2"/>
  <c r="AD78" i="2"/>
  <c r="Q79" i="2"/>
  <c r="Z79" i="2"/>
  <c r="U79" i="2" s="1"/>
  <c r="AA79" i="2"/>
  <c r="V79" i="2" s="1"/>
  <c r="AB79" i="2"/>
  <c r="W79" i="2" s="1"/>
  <c r="AC79" i="2"/>
  <c r="AD79" i="2"/>
  <c r="Q80" i="2"/>
  <c r="Z80" i="2"/>
  <c r="U80" i="2" s="1"/>
  <c r="AA80" i="2"/>
  <c r="V80" i="2" s="1"/>
  <c r="AB80" i="2"/>
  <c r="W80" i="2" s="1"/>
  <c r="AC80" i="2"/>
  <c r="AD80" i="2"/>
  <c r="Q81" i="2"/>
  <c r="Z81" i="2"/>
  <c r="U81" i="2" s="1"/>
  <c r="AA81" i="2"/>
  <c r="V81" i="2" s="1"/>
  <c r="AB81" i="2"/>
  <c r="W81" i="2" s="1"/>
  <c r="AC81" i="2"/>
  <c r="AD81" i="2"/>
  <c r="Q82" i="2"/>
  <c r="Z82" i="2"/>
  <c r="U82" i="2" s="1"/>
  <c r="AA82" i="2"/>
  <c r="V82" i="2" s="1"/>
  <c r="AB82" i="2"/>
  <c r="W82" i="2" s="1"/>
  <c r="AC82" i="2"/>
  <c r="AD82" i="2"/>
  <c r="Q83" i="2"/>
  <c r="Z83" i="2"/>
  <c r="U83" i="2" s="1"/>
  <c r="AA83" i="2"/>
  <c r="V83" i="2" s="1"/>
  <c r="AB83" i="2"/>
  <c r="W83" i="2" s="1"/>
  <c r="AC83" i="2"/>
  <c r="AD83" i="2"/>
  <c r="Q84" i="2"/>
  <c r="Z84" i="2"/>
  <c r="U84" i="2" s="1"/>
  <c r="AA84" i="2"/>
  <c r="V84" i="2" s="1"/>
  <c r="AB84" i="2"/>
  <c r="W84" i="2" s="1"/>
  <c r="AC84" i="2"/>
  <c r="AD84" i="2"/>
  <c r="Q85" i="2"/>
  <c r="Z85" i="2"/>
  <c r="U85" i="2" s="1"/>
  <c r="AA85" i="2"/>
  <c r="V85" i="2" s="1"/>
  <c r="AB85" i="2"/>
  <c r="W85" i="2" s="1"/>
  <c r="AC85" i="2"/>
  <c r="AD85" i="2"/>
  <c r="Q86" i="2"/>
  <c r="Z86" i="2"/>
  <c r="U86" i="2" s="1"/>
  <c r="AA86" i="2"/>
  <c r="V86" i="2" s="1"/>
  <c r="AB86" i="2"/>
  <c r="W86" i="2" s="1"/>
  <c r="AC86" i="2"/>
  <c r="AD86" i="2"/>
  <c r="Q87" i="2"/>
  <c r="AA87" i="2"/>
  <c r="V87" i="2" s="1"/>
  <c r="AB87" i="2"/>
  <c r="W87" i="2" s="1"/>
  <c r="AC87" i="2"/>
  <c r="AD87" i="2"/>
  <c r="Q88" i="2"/>
  <c r="AA88" i="2"/>
  <c r="V88" i="2" s="1"/>
  <c r="AB88" i="2"/>
  <c r="W88" i="2" s="1"/>
  <c r="AC88" i="2"/>
  <c r="AD88" i="2"/>
  <c r="Q89" i="2"/>
  <c r="AA89" i="2"/>
  <c r="V89" i="2" s="1"/>
  <c r="AB89" i="2"/>
  <c r="W89" i="2" s="1"/>
  <c r="AC89" i="2"/>
  <c r="AD89" i="2"/>
  <c r="Q90" i="2"/>
  <c r="Z90" i="2"/>
  <c r="U90" i="2" s="1"/>
  <c r="AA90" i="2"/>
  <c r="V90" i="2" s="1"/>
  <c r="AB90" i="2"/>
  <c r="W90" i="2" s="1"/>
  <c r="AC90" i="2"/>
  <c r="AD90" i="2"/>
  <c r="Q91" i="2"/>
  <c r="Z91" i="2"/>
  <c r="U91" i="2" s="1"/>
  <c r="AA91" i="2"/>
  <c r="V91" i="2" s="1"/>
  <c r="AB91" i="2"/>
  <c r="W91" i="2" s="1"/>
  <c r="AC91" i="2"/>
  <c r="AD91" i="2"/>
  <c r="Q92" i="2"/>
  <c r="Z92" i="2"/>
  <c r="U92" i="2" s="1"/>
  <c r="AA92" i="2"/>
  <c r="V92" i="2" s="1"/>
  <c r="AB92" i="2"/>
  <c r="W92" i="2" s="1"/>
  <c r="AC92" i="2"/>
  <c r="AD92" i="2"/>
  <c r="Q93" i="2"/>
  <c r="Z93" i="2"/>
  <c r="U93" i="2" s="1"/>
  <c r="AA93" i="2"/>
  <c r="V93" i="2" s="1"/>
  <c r="AB93" i="2"/>
  <c r="W93" i="2" s="1"/>
  <c r="AC93" i="2"/>
  <c r="AD93" i="2"/>
  <c r="Q94" i="2"/>
  <c r="Z94" i="2"/>
  <c r="U94" i="2" s="1"/>
  <c r="AA94" i="2"/>
  <c r="V94" i="2" s="1"/>
  <c r="AB94" i="2"/>
  <c r="W94" i="2" s="1"/>
  <c r="AC94" i="2"/>
  <c r="AD94" i="2"/>
  <c r="Q95" i="2"/>
  <c r="Z95" i="2"/>
  <c r="U95" i="2" s="1"/>
  <c r="AA95" i="2"/>
  <c r="V95" i="2" s="1"/>
  <c r="AB95" i="2"/>
  <c r="W95" i="2" s="1"/>
  <c r="AC95" i="2"/>
  <c r="AD95" i="2"/>
  <c r="Q96" i="2"/>
  <c r="Z96" i="2"/>
  <c r="U96" i="2" s="1"/>
  <c r="AA96" i="2"/>
  <c r="V96" i="2" s="1"/>
  <c r="AB96" i="2"/>
  <c r="W96" i="2" s="1"/>
  <c r="AC96" i="2"/>
  <c r="AD96" i="2"/>
  <c r="Q97" i="2"/>
  <c r="Z97" i="2"/>
  <c r="U97" i="2" s="1"/>
  <c r="AA97" i="2"/>
  <c r="V97" i="2" s="1"/>
  <c r="AB97" i="2"/>
  <c r="W97" i="2" s="1"/>
  <c r="AC97" i="2"/>
  <c r="AD97" i="2"/>
  <c r="Q98" i="2"/>
  <c r="AA98" i="2"/>
  <c r="V98" i="2" s="1"/>
  <c r="AB98" i="2"/>
  <c r="W98" i="2" s="1"/>
  <c r="AC98" i="2"/>
  <c r="AD98" i="2"/>
  <c r="Q99" i="2"/>
  <c r="AA99" i="2"/>
  <c r="V99" i="2" s="1"/>
  <c r="AB99" i="2"/>
  <c r="W99" i="2" s="1"/>
  <c r="AC99" i="2"/>
  <c r="AD99" i="2"/>
  <c r="Q100" i="2"/>
  <c r="AA100" i="2"/>
  <c r="V100" i="2" s="1"/>
  <c r="AB100" i="2"/>
  <c r="W100" i="2" s="1"/>
  <c r="AC100" i="2"/>
  <c r="AD100" i="2"/>
  <c r="Q101" i="2"/>
  <c r="Z101" i="2"/>
  <c r="U101" i="2" s="1"/>
  <c r="AA101" i="2"/>
  <c r="V101" i="2" s="1"/>
  <c r="AB101" i="2"/>
  <c r="W101" i="2" s="1"/>
  <c r="AC101" i="2"/>
  <c r="AD101" i="2"/>
  <c r="Q102" i="2"/>
  <c r="AA102" i="2"/>
  <c r="V102" i="2" s="1"/>
  <c r="AB102" i="2"/>
  <c r="W102" i="2" s="1"/>
  <c r="AC102" i="2"/>
  <c r="AD102" i="2"/>
  <c r="Q103" i="2"/>
  <c r="AA103" i="2"/>
  <c r="V103" i="2" s="1"/>
  <c r="AB103" i="2"/>
  <c r="W103" i="2" s="1"/>
  <c r="AC103" i="2"/>
  <c r="AD103" i="2"/>
  <c r="Q104" i="2"/>
  <c r="Z104" i="2"/>
  <c r="U104" i="2" s="1"/>
  <c r="AA104" i="2"/>
  <c r="V104" i="2" s="1"/>
  <c r="AB104" i="2"/>
  <c r="W104" i="2" s="1"/>
  <c r="AC104" i="2"/>
  <c r="AD104" i="2"/>
  <c r="Q105" i="2"/>
  <c r="Z105" i="2"/>
  <c r="U105" i="2" s="1"/>
  <c r="AA105" i="2"/>
  <c r="V105" i="2" s="1"/>
  <c r="AB105" i="2"/>
  <c r="W105" i="2" s="1"/>
  <c r="AC105" i="2"/>
  <c r="AD105" i="2"/>
  <c r="Q106" i="2"/>
  <c r="Z106" i="2"/>
  <c r="U106" i="2" s="1"/>
  <c r="AA106" i="2"/>
  <c r="V106" i="2" s="1"/>
  <c r="AB106" i="2"/>
  <c r="W106" i="2" s="1"/>
  <c r="AC106" i="2"/>
  <c r="AD106" i="2"/>
  <c r="Q107" i="2"/>
  <c r="AA107" i="2"/>
  <c r="V107" i="2" s="1"/>
  <c r="AB107" i="2"/>
  <c r="W107" i="2" s="1"/>
  <c r="AC107" i="2"/>
  <c r="AD107" i="2"/>
  <c r="Q108" i="2"/>
  <c r="AA108" i="2"/>
  <c r="V108" i="2" s="1"/>
  <c r="AB108" i="2"/>
  <c r="W108" i="2" s="1"/>
  <c r="AC108" i="2"/>
  <c r="AD108" i="2"/>
  <c r="Q109" i="2"/>
  <c r="AA109" i="2"/>
  <c r="V109" i="2" s="1"/>
  <c r="AB109" i="2"/>
  <c r="W109" i="2" s="1"/>
  <c r="AC109" i="2"/>
  <c r="AD109" i="2"/>
  <c r="Q110" i="2"/>
  <c r="Y110" i="2"/>
  <c r="T110" i="2" s="1"/>
  <c r="Z110" i="2"/>
  <c r="U110" i="2" s="1"/>
  <c r="AA110" i="2"/>
  <c r="V110" i="2" s="1"/>
  <c r="AB110" i="2"/>
  <c r="W110" i="2" s="1"/>
  <c r="AC110" i="2"/>
  <c r="AD110" i="2"/>
  <c r="Q111" i="2"/>
  <c r="Y111" i="2"/>
  <c r="T111" i="2" s="1"/>
  <c r="Z111" i="2"/>
  <c r="U111" i="2" s="1"/>
  <c r="AA111" i="2"/>
  <c r="V111" i="2" s="1"/>
  <c r="AB111" i="2"/>
  <c r="W111" i="2" s="1"/>
  <c r="AC111" i="2"/>
  <c r="AD111" i="2"/>
  <c r="Q112" i="2"/>
  <c r="Y112" i="2"/>
  <c r="T112" i="2" s="1"/>
  <c r="Z112" i="2"/>
  <c r="U112" i="2" s="1"/>
  <c r="AA112" i="2"/>
  <c r="V112" i="2" s="1"/>
  <c r="AB112" i="2"/>
  <c r="W112" i="2" s="1"/>
  <c r="AC112" i="2"/>
  <c r="AD112" i="2"/>
  <c r="Q113" i="2"/>
  <c r="Y113" i="2"/>
  <c r="T113" i="2" s="1"/>
  <c r="Z113" i="2"/>
  <c r="U113" i="2" s="1"/>
  <c r="AA113" i="2"/>
  <c r="V113" i="2" s="1"/>
  <c r="AB113" i="2"/>
  <c r="W113" i="2" s="1"/>
  <c r="AC113" i="2"/>
  <c r="AD113" i="2"/>
  <c r="Q114" i="2"/>
  <c r="Z114" i="2"/>
  <c r="U114" i="2" s="1"/>
  <c r="AA114" i="2"/>
  <c r="V114" i="2" s="1"/>
  <c r="AB114" i="2"/>
  <c r="W114" i="2" s="1"/>
  <c r="AC114" i="2"/>
  <c r="AD114" i="2"/>
  <c r="Q115" i="2"/>
  <c r="Z115" i="2"/>
  <c r="U115" i="2" s="1"/>
  <c r="AA115" i="2"/>
  <c r="V115" i="2" s="1"/>
  <c r="AB115" i="2"/>
  <c r="W115" i="2" s="1"/>
  <c r="AC115" i="2"/>
  <c r="AD115" i="2"/>
  <c r="Q116" i="2"/>
  <c r="Z116" i="2"/>
  <c r="U116" i="2" s="1"/>
  <c r="AA116" i="2"/>
  <c r="V116" i="2" s="1"/>
  <c r="AB116" i="2"/>
  <c r="W116" i="2" s="1"/>
  <c r="AC116" i="2"/>
  <c r="AD116" i="2"/>
  <c r="Q117" i="2"/>
  <c r="Z117" i="2"/>
  <c r="U117" i="2" s="1"/>
  <c r="AA117" i="2"/>
  <c r="V117" i="2" s="1"/>
  <c r="AB117" i="2"/>
  <c r="W117" i="2" s="1"/>
  <c r="AC117" i="2"/>
  <c r="AD117" i="2"/>
  <c r="Q118" i="2"/>
  <c r="Z118" i="2"/>
  <c r="U118" i="2" s="1"/>
  <c r="AA118" i="2"/>
  <c r="V118" i="2" s="1"/>
  <c r="AB118" i="2"/>
  <c r="W118" i="2" s="1"/>
  <c r="AC118" i="2"/>
  <c r="AD118" i="2"/>
  <c r="Q119" i="2"/>
  <c r="Z119" i="2"/>
  <c r="U119" i="2" s="1"/>
  <c r="AA119" i="2"/>
  <c r="V119" i="2" s="1"/>
  <c r="AB119" i="2"/>
  <c r="W119" i="2" s="1"/>
  <c r="AC119" i="2"/>
  <c r="AD119" i="2"/>
  <c r="Q120" i="2"/>
  <c r="Z120" i="2"/>
  <c r="U120" i="2" s="1"/>
  <c r="AA120" i="2"/>
  <c r="V120" i="2" s="1"/>
  <c r="AB120" i="2"/>
  <c r="W120" i="2" s="1"/>
  <c r="AC120" i="2"/>
  <c r="AD120" i="2"/>
  <c r="Q121" i="2"/>
  <c r="Z121" i="2"/>
  <c r="U121" i="2" s="1"/>
  <c r="AA121" i="2"/>
  <c r="V121" i="2" s="1"/>
  <c r="AB121" i="2"/>
  <c r="W121" i="2" s="1"/>
  <c r="AC121" i="2"/>
  <c r="AD121" i="2"/>
  <c r="Q122" i="2"/>
  <c r="Z122" i="2"/>
  <c r="U122" i="2" s="1"/>
  <c r="AA122" i="2"/>
  <c r="V122" i="2" s="1"/>
  <c r="AB122" i="2"/>
  <c r="W122" i="2" s="1"/>
  <c r="AC122" i="2"/>
  <c r="AD122" i="2"/>
  <c r="Q123" i="2"/>
  <c r="Z123" i="2"/>
  <c r="U123" i="2" s="1"/>
  <c r="AA123" i="2"/>
  <c r="V123" i="2" s="1"/>
  <c r="AB123" i="2"/>
  <c r="W123" i="2" s="1"/>
  <c r="AC123" i="2"/>
  <c r="AD123" i="2"/>
  <c r="Q124" i="2"/>
  <c r="Z124" i="2"/>
  <c r="U124" i="2" s="1"/>
  <c r="AA124" i="2"/>
  <c r="V124" i="2" s="1"/>
  <c r="AB124" i="2"/>
  <c r="W124" i="2" s="1"/>
  <c r="AC124" i="2"/>
  <c r="AD124" i="2"/>
  <c r="Q125" i="2"/>
  <c r="Z125" i="2"/>
  <c r="U125" i="2" s="1"/>
  <c r="AA125" i="2"/>
  <c r="V125" i="2" s="1"/>
  <c r="AB125" i="2"/>
  <c r="W125" i="2" s="1"/>
  <c r="AC125" i="2"/>
  <c r="AD125" i="2"/>
  <c r="Q126" i="2"/>
  <c r="Z126" i="2"/>
  <c r="U126" i="2" s="1"/>
  <c r="AA126" i="2"/>
  <c r="V126" i="2" s="1"/>
  <c r="AB126" i="2"/>
  <c r="W126" i="2" s="1"/>
  <c r="AC126" i="2"/>
  <c r="AD126" i="2"/>
  <c r="Q127" i="2"/>
  <c r="Z127" i="2"/>
  <c r="U127" i="2" s="1"/>
  <c r="AA127" i="2"/>
  <c r="V127" i="2" s="1"/>
  <c r="AB127" i="2"/>
  <c r="W127" i="2" s="1"/>
  <c r="AC127" i="2"/>
  <c r="AD127" i="2"/>
  <c r="Q128" i="2"/>
  <c r="Z128" i="2"/>
  <c r="U128" i="2" s="1"/>
  <c r="AA128" i="2"/>
  <c r="V128" i="2" s="1"/>
  <c r="AB128" i="2"/>
  <c r="W128" i="2" s="1"/>
  <c r="AC128" i="2"/>
  <c r="AD128" i="2"/>
  <c r="Q129" i="2"/>
  <c r="Z129" i="2"/>
  <c r="U129" i="2" s="1"/>
  <c r="AA129" i="2"/>
  <c r="V129" i="2" s="1"/>
  <c r="AB129" i="2"/>
  <c r="W129" i="2" s="1"/>
  <c r="AC129" i="2"/>
  <c r="AD129" i="2"/>
  <c r="Q130" i="2"/>
  <c r="Z130" i="2"/>
  <c r="U130" i="2" s="1"/>
  <c r="AA130" i="2"/>
  <c r="V130" i="2" s="1"/>
  <c r="AB130" i="2"/>
  <c r="W130" i="2" s="1"/>
  <c r="AC130" i="2"/>
  <c r="AD130" i="2"/>
  <c r="Q131" i="2"/>
  <c r="Z131" i="2"/>
  <c r="U131" i="2" s="1"/>
  <c r="AA131" i="2"/>
  <c r="V131" i="2" s="1"/>
  <c r="AB131" i="2"/>
  <c r="W131" i="2" s="1"/>
  <c r="AC131" i="2"/>
  <c r="AD131" i="2"/>
  <c r="Q132" i="2"/>
  <c r="AA132" i="2"/>
  <c r="V132" i="2" s="1"/>
  <c r="AB132" i="2"/>
  <c r="W132" i="2" s="1"/>
  <c r="AC132" i="2"/>
  <c r="AD132" i="2"/>
  <c r="Q133" i="2"/>
  <c r="AA133" i="2"/>
  <c r="V133" i="2" s="1"/>
  <c r="AB133" i="2"/>
  <c r="W133" i="2" s="1"/>
  <c r="AC133" i="2"/>
  <c r="AD133" i="2"/>
  <c r="Q134" i="2"/>
  <c r="Z134" i="2"/>
  <c r="U134" i="2" s="1"/>
  <c r="AA134" i="2"/>
  <c r="V134" i="2" s="1"/>
  <c r="AB134" i="2"/>
  <c r="W134" i="2" s="1"/>
  <c r="AC134" i="2"/>
  <c r="AD134" i="2"/>
  <c r="Q135" i="2"/>
  <c r="Z135" i="2"/>
  <c r="U135" i="2" s="1"/>
  <c r="AA135" i="2"/>
  <c r="V135" i="2" s="1"/>
  <c r="AB135" i="2"/>
  <c r="W135" i="2" s="1"/>
  <c r="AC135" i="2"/>
  <c r="AD135" i="2"/>
  <c r="Q136" i="2"/>
  <c r="Z136" i="2"/>
  <c r="U136" i="2" s="1"/>
  <c r="AA136" i="2"/>
  <c r="V136" i="2" s="1"/>
  <c r="AB136" i="2"/>
  <c r="W136" i="2" s="1"/>
  <c r="AC136" i="2"/>
  <c r="AD136" i="2"/>
  <c r="Q137" i="2"/>
  <c r="Z137" i="2"/>
  <c r="U137" i="2" s="1"/>
  <c r="AA137" i="2"/>
  <c r="V137" i="2" s="1"/>
  <c r="AB137" i="2"/>
  <c r="W137" i="2" s="1"/>
  <c r="AC137" i="2"/>
  <c r="AD137" i="2"/>
  <c r="Q138" i="2"/>
  <c r="Z138" i="2"/>
  <c r="U138" i="2" s="1"/>
  <c r="AA138" i="2"/>
  <c r="V138" i="2" s="1"/>
  <c r="AB138" i="2"/>
  <c r="W138" i="2" s="1"/>
  <c r="AC138" i="2"/>
  <c r="AD138" i="2"/>
  <c r="Q139" i="2"/>
  <c r="Z139" i="2"/>
  <c r="U139" i="2" s="1"/>
  <c r="AA139" i="2"/>
  <c r="V139" i="2" s="1"/>
  <c r="AB139" i="2"/>
  <c r="W139" i="2" s="1"/>
  <c r="AC139" i="2"/>
  <c r="AD139" i="2"/>
  <c r="Q140" i="2"/>
  <c r="Z140" i="2"/>
  <c r="U140" i="2" s="1"/>
  <c r="AA140" i="2"/>
  <c r="V140" i="2" s="1"/>
  <c r="AB140" i="2"/>
  <c r="W140" i="2" s="1"/>
  <c r="AC140" i="2"/>
  <c r="AD140" i="2"/>
  <c r="Q141" i="2"/>
  <c r="Z141" i="2"/>
  <c r="U141" i="2" s="1"/>
  <c r="AA141" i="2"/>
  <c r="V141" i="2" s="1"/>
  <c r="AB141" i="2"/>
  <c r="W141" i="2" s="1"/>
  <c r="AC141" i="2"/>
  <c r="AD141" i="2"/>
  <c r="Q142" i="2"/>
  <c r="Z142" i="2"/>
  <c r="U142" i="2" s="1"/>
  <c r="AA142" i="2"/>
  <c r="V142" i="2" s="1"/>
  <c r="AB142" i="2"/>
  <c r="W142" i="2" s="1"/>
  <c r="AC142" i="2"/>
  <c r="AD142" i="2"/>
  <c r="Q143" i="2"/>
  <c r="Z143" i="2"/>
  <c r="U143" i="2" s="1"/>
  <c r="AA143" i="2"/>
  <c r="V143" i="2" s="1"/>
  <c r="AB143" i="2"/>
  <c r="W143" i="2" s="1"/>
  <c r="AC143" i="2"/>
  <c r="AD143" i="2"/>
  <c r="Q144" i="2"/>
  <c r="Z144" i="2"/>
  <c r="U144" i="2" s="1"/>
  <c r="AA144" i="2"/>
  <c r="V144" i="2" s="1"/>
  <c r="AB144" i="2"/>
  <c r="W144" i="2" s="1"/>
  <c r="AC144" i="2"/>
  <c r="AD144" i="2"/>
  <c r="Q145" i="2"/>
  <c r="Z145" i="2"/>
  <c r="U145" i="2" s="1"/>
  <c r="AA145" i="2"/>
  <c r="V145" i="2" s="1"/>
  <c r="AB145" i="2"/>
  <c r="W145" i="2" s="1"/>
  <c r="AC145" i="2"/>
  <c r="AD145" i="2"/>
  <c r="Q146" i="2"/>
  <c r="Z146" i="2"/>
  <c r="U146" i="2" s="1"/>
  <c r="AA146" i="2"/>
  <c r="V146" i="2" s="1"/>
  <c r="AB146" i="2"/>
  <c r="W146" i="2" s="1"/>
  <c r="AC146" i="2"/>
  <c r="AD146" i="2"/>
  <c r="Q147" i="2"/>
  <c r="Z147" i="2"/>
  <c r="U147" i="2" s="1"/>
  <c r="AA147" i="2"/>
  <c r="V147" i="2" s="1"/>
  <c r="AB147" i="2"/>
  <c r="W147" i="2" s="1"/>
  <c r="AC147" i="2"/>
  <c r="AD147" i="2"/>
  <c r="Q148" i="2"/>
  <c r="Y148" i="2"/>
  <c r="T148" i="2" s="1"/>
  <c r="Z148" i="2"/>
  <c r="U148" i="2" s="1"/>
  <c r="AA148" i="2"/>
  <c r="V148" i="2" s="1"/>
  <c r="AB148" i="2"/>
  <c r="W148" i="2" s="1"/>
  <c r="AC148" i="2"/>
  <c r="AD148" i="2"/>
  <c r="Q149" i="2"/>
  <c r="AA149" i="2"/>
  <c r="V149" i="2" s="1"/>
  <c r="AB149" i="2"/>
  <c r="W149" i="2" s="1"/>
  <c r="AC149" i="2"/>
  <c r="AD149" i="2"/>
  <c r="Q150" i="2"/>
  <c r="AA150" i="2"/>
  <c r="V150" i="2" s="1"/>
  <c r="AB150" i="2"/>
  <c r="W150" i="2" s="1"/>
  <c r="AC150" i="2"/>
  <c r="AD150" i="2"/>
  <c r="Q151" i="2"/>
  <c r="Z151" i="2"/>
  <c r="U151" i="2" s="1"/>
  <c r="AA151" i="2"/>
  <c r="V151" i="2" s="1"/>
  <c r="AB151" i="2"/>
  <c r="W151" i="2" s="1"/>
  <c r="AC151" i="2"/>
  <c r="AD151" i="2"/>
  <c r="Q152" i="2"/>
  <c r="AA152" i="2"/>
  <c r="V152" i="2" s="1"/>
  <c r="AB152" i="2"/>
  <c r="W152" i="2" s="1"/>
  <c r="AC152" i="2"/>
  <c r="AD152" i="2"/>
  <c r="Q153" i="2"/>
  <c r="AA153" i="2"/>
  <c r="V153" i="2" s="1"/>
  <c r="AB153" i="2"/>
  <c r="W153" i="2" s="1"/>
  <c r="AC153" i="2"/>
  <c r="AD153" i="2"/>
  <c r="Q154" i="2"/>
  <c r="AA154" i="2"/>
  <c r="V154" i="2" s="1"/>
  <c r="AB154" i="2"/>
  <c r="W154" i="2" s="1"/>
  <c r="AC154" i="2"/>
  <c r="AD154" i="2"/>
  <c r="Q155" i="2"/>
  <c r="AA155" i="2"/>
  <c r="V155" i="2" s="1"/>
  <c r="AB155" i="2"/>
  <c r="W155" i="2" s="1"/>
  <c r="AC155" i="2"/>
  <c r="AD155" i="2"/>
  <c r="Q156" i="2"/>
  <c r="AA156" i="2"/>
  <c r="V156" i="2" s="1"/>
  <c r="AB156" i="2"/>
  <c r="W156" i="2" s="1"/>
  <c r="AC156" i="2"/>
  <c r="AD156" i="2"/>
  <c r="Q157" i="2"/>
  <c r="AA157" i="2"/>
  <c r="V157" i="2" s="1"/>
  <c r="AB157" i="2"/>
  <c r="W157" i="2" s="1"/>
  <c r="AC157" i="2"/>
  <c r="AD157" i="2"/>
  <c r="Q158" i="2"/>
  <c r="Z158" i="2"/>
  <c r="U158" i="2" s="1"/>
  <c r="AA158" i="2"/>
  <c r="V158" i="2" s="1"/>
  <c r="AB158" i="2"/>
  <c r="W158" i="2" s="1"/>
  <c r="AC158" i="2"/>
  <c r="AD158" i="2"/>
  <c r="Q159" i="2"/>
  <c r="AA159" i="2"/>
  <c r="V159" i="2" s="1"/>
  <c r="AB159" i="2"/>
  <c r="W159" i="2" s="1"/>
  <c r="AC159" i="2"/>
  <c r="AD159" i="2"/>
  <c r="Q160" i="2"/>
  <c r="AA160" i="2"/>
  <c r="V160" i="2" s="1"/>
  <c r="AB160" i="2"/>
  <c r="W160" i="2" s="1"/>
  <c r="AC160" i="2"/>
  <c r="AD160" i="2"/>
  <c r="Q161" i="2"/>
  <c r="Z161" i="2"/>
  <c r="U161" i="2" s="1"/>
  <c r="AA161" i="2"/>
  <c r="V161" i="2" s="1"/>
  <c r="AB161" i="2"/>
  <c r="W161" i="2" s="1"/>
  <c r="AC161" i="2"/>
  <c r="AD161" i="2"/>
  <c r="Q162" i="2"/>
  <c r="Z162" i="2"/>
  <c r="U162" i="2" s="1"/>
  <c r="AA162" i="2"/>
  <c r="V162" i="2" s="1"/>
  <c r="AB162" i="2"/>
  <c r="W162" i="2" s="1"/>
  <c r="AC162" i="2"/>
  <c r="AD162" i="2"/>
  <c r="Q163" i="2"/>
  <c r="Z163" i="2"/>
  <c r="U163" i="2" s="1"/>
  <c r="AA163" i="2"/>
  <c r="V163" i="2" s="1"/>
  <c r="AB163" i="2"/>
  <c r="W163" i="2" s="1"/>
  <c r="AC163" i="2"/>
  <c r="AD163" i="2"/>
  <c r="Q164" i="2"/>
  <c r="AA164" i="2"/>
  <c r="V164" i="2" s="1"/>
  <c r="AB164" i="2"/>
  <c r="W164" i="2" s="1"/>
  <c r="AC164" i="2"/>
  <c r="AD164" i="2"/>
  <c r="Q165" i="2"/>
  <c r="Z165" i="2"/>
  <c r="U165" i="2" s="1"/>
  <c r="AA165" i="2"/>
  <c r="V165" i="2" s="1"/>
  <c r="AB165" i="2"/>
  <c r="W165" i="2" s="1"/>
  <c r="AC165" i="2"/>
  <c r="AD165" i="2"/>
  <c r="Q166" i="2"/>
  <c r="Z166" i="2"/>
  <c r="U166" i="2" s="1"/>
  <c r="AA166" i="2"/>
  <c r="V166" i="2" s="1"/>
  <c r="AB166" i="2"/>
  <c r="W166" i="2" s="1"/>
  <c r="AC166" i="2"/>
  <c r="AD166" i="2"/>
  <c r="Q167" i="2"/>
  <c r="Z167" i="2"/>
  <c r="U167" i="2" s="1"/>
  <c r="AA167" i="2"/>
  <c r="V167" i="2" s="1"/>
  <c r="AB167" i="2"/>
  <c r="W167" i="2" s="1"/>
  <c r="AC167" i="2"/>
  <c r="AD167" i="2"/>
  <c r="Q168" i="2"/>
  <c r="Z168" i="2"/>
  <c r="U168" i="2" s="1"/>
  <c r="AA168" i="2"/>
  <c r="V168" i="2" s="1"/>
  <c r="AB168" i="2"/>
  <c r="W168" i="2" s="1"/>
  <c r="AC168" i="2"/>
  <c r="AD168" i="2"/>
  <c r="Q169" i="2"/>
  <c r="Z169" i="2"/>
  <c r="U169" i="2" s="1"/>
  <c r="AA169" i="2"/>
  <c r="V169" i="2" s="1"/>
  <c r="AB169" i="2"/>
  <c r="W169" i="2" s="1"/>
  <c r="AC169" i="2"/>
  <c r="AD169" i="2"/>
  <c r="Q170" i="2"/>
  <c r="Z170" i="2"/>
  <c r="U170" i="2" s="1"/>
  <c r="AA170" i="2"/>
  <c r="V170" i="2" s="1"/>
  <c r="AB170" i="2"/>
  <c r="W170" i="2" s="1"/>
  <c r="AC170" i="2"/>
  <c r="AD170" i="2"/>
  <c r="Q171" i="2"/>
  <c r="Z171" i="2"/>
  <c r="U171" i="2" s="1"/>
  <c r="AA171" i="2"/>
  <c r="V171" i="2" s="1"/>
  <c r="AB171" i="2"/>
  <c r="W171" i="2" s="1"/>
  <c r="AC171" i="2"/>
  <c r="AD171" i="2"/>
  <c r="Q172" i="2"/>
  <c r="Z172" i="2"/>
  <c r="U172" i="2" s="1"/>
  <c r="AA172" i="2"/>
  <c r="V172" i="2" s="1"/>
  <c r="AB172" i="2"/>
  <c r="W172" i="2" s="1"/>
  <c r="AC172" i="2"/>
  <c r="AD172" i="2"/>
  <c r="Q173" i="2"/>
  <c r="AA173" i="2"/>
  <c r="V173" i="2" s="1"/>
  <c r="AB173" i="2"/>
  <c r="W173" i="2" s="1"/>
  <c r="AC173" i="2"/>
  <c r="AD173" i="2"/>
  <c r="Q174" i="2"/>
  <c r="Z174" i="2"/>
  <c r="U174" i="2" s="1"/>
  <c r="AA174" i="2"/>
  <c r="V174" i="2" s="1"/>
  <c r="AB174" i="2"/>
  <c r="W174" i="2" s="1"/>
  <c r="AC174" i="2"/>
  <c r="AD174" i="2"/>
  <c r="Q175" i="2"/>
  <c r="Z175" i="2"/>
  <c r="U175" i="2" s="1"/>
  <c r="AA175" i="2"/>
  <c r="V175" i="2" s="1"/>
  <c r="AB175" i="2"/>
  <c r="W175" i="2" s="1"/>
  <c r="AC175" i="2"/>
  <c r="AD175" i="2"/>
  <c r="Q176" i="2"/>
  <c r="Z176" i="2"/>
  <c r="U176" i="2" s="1"/>
  <c r="AA176" i="2"/>
  <c r="V176" i="2" s="1"/>
  <c r="AB176" i="2"/>
  <c r="W176" i="2" s="1"/>
  <c r="AC176" i="2"/>
  <c r="AD176" i="2"/>
  <c r="Q177" i="2"/>
  <c r="Z177" i="2"/>
  <c r="U177" i="2" s="1"/>
  <c r="AA177" i="2"/>
  <c r="V177" i="2" s="1"/>
  <c r="AB177" i="2"/>
  <c r="W177" i="2" s="1"/>
  <c r="AC177" i="2"/>
  <c r="AD177" i="2"/>
  <c r="Q178" i="2"/>
  <c r="Z178" i="2"/>
  <c r="U178" i="2" s="1"/>
  <c r="AA178" i="2"/>
  <c r="V178" i="2" s="1"/>
  <c r="AB178" i="2"/>
  <c r="W178" i="2" s="1"/>
  <c r="AC178" i="2"/>
  <c r="AD178" i="2"/>
  <c r="Q179" i="2"/>
  <c r="Z179" i="2"/>
  <c r="U179" i="2" s="1"/>
  <c r="AA179" i="2"/>
  <c r="V179" i="2" s="1"/>
  <c r="AB179" i="2"/>
  <c r="W179" i="2" s="1"/>
  <c r="AC179" i="2"/>
  <c r="AD179" i="2"/>
  <c r="Q180" i="2"/>
  <c r="Z180" i="2"/>
  <c r="U180" i="2" s="1"/>
  <c r="AA180" i="2"/>
  <c r="V180" i="2" s="1"/>
  <c r="AB180" i="2"/>
  <c r="W180" i="2" s="1"/>
  <c r="AC180" i="2"/>
  <c r="AD180" i="2"/>
  <c r="Q181" i="2"/>
  <c r="Z181" i="2"/>
  <c r="U181" i="2" s="1"/>
  <c r="AA181" i="2"/>
  <c r="V181" i="2" s="1"/>
  <c r="AB181" i="2"/>
  <c r="W181" i="2" s="1"/>
  <c r="AC181" i="2"/>
  <c r="AD181" i="2"/>
  <c r="Q182" i="2"/>
  <c r="Z182" i="2"/>
  <c r="U182" i="2" s="1"/>
  <c r="AA182" i="2"/>
  <c r="V182" i="2" s="1"/>
  <c r="AB182" i="2"/>
  <c r="W182" i="2" s="1"/>
  <c r="AC182" i="2"/>
  <c r="AD182" i="2"/>
  <c r="Q183" i="2"/>
  <c r="Z183" i="2"/>
  <c r="U183" i="2" s="1"/>
  <c r="AA183" i="2"/>
  <c r="V183" i="2" s="1"/>
  <c r="AB183" i="2"/>
  <c r="W183" i="2" s="1"/>
  <c r="AC183" i="2"/>
  <c r="AD183" i="2"/>
  <c r="Q184" i="2"/>
  <c r="AA184" i="2"/>
  <c r="V184" i="2" s="1"/>
  <c r="AB184" i="2"/>
  <c r="W184" i="2" s="1"/>
  <c r="AC184" i="2"/>
  <c r="AD184" i="2"/>
  <c r="Q185" i="2"/>
  <c r="AA185" i="2"/>
  <c r="V185" i="2" s="1"/>
  <c r="AB185" i="2"/>
  <c r="W185" i="2" s="1"/>
  <c r="AC185" i="2"/>
  <c r="AD185" i="2"/>
  <c r="Q186" i="2"/>
  <c r="AA186" i="2"/>
  <c r="V186" i="2" s="1"/>
  <c r="AB186" i="2"/>
  <c r="W186" i="2" s="1"/>
  <c r="AC186" i="2"/>
  <c r="AD186" i="2"/>
  <c r="Q187" i="2"/>
  <c r="AA187" i="2"/>
  <c r="V187" i="2" s="1"/>
  <c r="AB187" i="2"/>
  <c r="W187" i="2" s="1"/>
  <c r="AC187" i="2"/>
  <c r="AD187" i="2"/>
  <c r="Q188" i="2"/>
  <c r="AA188" i="2"/>
  <c r="V188" i="2" s="1"/>
  <c r="AB188" i="2"/>
  <c r="W188" i="2" s="1"/>
  <c r="AC188" i="2"/>
  <c r="AD188" i="2"/>
  <c r="Q189" i="2"/>
  <c r="Z189" i="2"/>
  <c r="U189" i="2" s="1"/>
  <c r="AA189" i="2"/>
  <c r="V189" i="2" s="1"/>
  <c r="AB189" i="2"/>
  <c r="W189" i="2" s="1"/>
  <c r="AC189" i="2"/>
  <c r="AD189" i="2"/>
  <c r="Q190" i="2"/>
  <c r="Z190" i="2"/>
  <c r="U190" i="2" s="1"/>
  <c r="AA190" i="2"/>
  <c r="V190" i="2" s="1"/>
  <c r="AB190" i="2"/>
  <c r="W190" i="2" s="1"/>
  <c r="AC190" i="2"/>
  <c r="AD190" i="2"/>
  <c r="Q191" i="2"/>
  <c r="Y191" i="2"/>
  <c r="T191" i="2" s="1"/>
  <c r="Z191" i="2"/>
  <c r="U191" i="2" s="1"/>
  <c r="AA191" i="2"/>
  <c r="V191" i="2" s="1"/>
  <c r="AB191" i="2"/>
  <c r="W191" i="2" s="1"/>
  <c r="AC191" i="2"/>
  <c r="AD191" i="2"/>
  <c r="Q192" i="2"/>
  <c r="Z192" i="2"/>
  <c r="U192" i="2" s="1"/>
  <c r="AA192" i="2"/>
  <c r="V192" i="2" s="1"/>
  <c r="AB192" i="2"/>
  <c r="W192" i="2" s="1"/>
  <c r="AC192" i="2"/>
  <c r="AD192" i="2"/>
  <c r="Q193" i="2"/>
  <c r="AA193" i="2"/>
  <c r="V193" i="2" s="1"/>
  <c r="AB193" i="2"/>
  <c r="W193" i="2" s="1"/>
  <c r="AC193" i="2"/>
  <c r="AD193" i="2"/>
  <c r="Q194" i="2"/>
  <c r="AA194" i="2"/>
  <c r="V194" i="2" s="1"/>
  <c r="AB194" i="2"/>
  <c r="W194" i="2" s="1"/>
  <c r="AC194" i="2"/>
  <c r="AD194" i="2"/>
  <c r="Q195" i="2"/>
  <c r="AA195" i="2"/>
  <c r="V195" i="2" s="1"/>
  <c r="AB195" i="2"/>
  <c r="W195" i="2" s="1"/>
  <c r="AC195" i="2"/>
  <c r="AD195" i="2"/>
  <c r="Q196" i="2"/>
  <c r="AA196" i="2"/>
  <c r="V196" i="2" s="1"/>
  <c r="AB196" i="2"/>
  <c r="W196" i="2" s="1"/>
  <c r="AC196" i="2"/>
  <c r="AD196" i="2"/>
  <c r="Q197" i="2"/>
  <c r="AA197" i="2"/>
  <c r="V197" i="2" s="1"/>
  <c r="AB197" i="2"/>
  <c r="W197" i="2" s="1"/>
  <c r="AC197" i="2"/>
  <c r="AD197" i="2"/>
  <c r="Q198" i="2"/>
  <c r="AA198" i="2"/>
  <c r="V198" i="2" s="1"/>
  <c r="AB198" i="2"/>
  <c r="W198" i="2" s="1"/>
  <c r="AC198" i="2"/>
  <c r="AD198" i="2"/>
  <c r="Q199" i="2"/>
  <c r="AA199" i="2"/>
  <c r="V199" i="2" s="1"/>
  <c r="AB199" i="2"/>
  <c r="W199" i="2" s="1"/>
  <c r="AC199" i="2"/>
  <c r="AD199" i="2"/>
  <c r="Q200" i="2"/>
  <c r="AA200" i="2"/>
  <c r="V200" i="2" s="1"/>
  <c r="AB200" i="2"/>
  <c r="W200" i="2" s="1"/>
  <c r="AC200" i="2"/>
  <c r="AD200" i="2"/>
  <c r="Q201" i="2"/>
  <c r="Z201" i="2"/>
  <c r="U201" i="2" s="1"/>
  <c r="AA201" i="2"/>
  <c r="V201" i="2" s="1"/>
  <c r="AB201" i="2"/>
  <c r="W201" i="2" s="1"/>
  <c r="AC201" i="2"/>
  <c r="AD201" i="2"/>
  <c r="Q202" i="2"/>
  <c r="Z202" i="2"/>
  <c r="U202" i="2" s="1"/>
  <c r="AA202" i="2"/>
  <c r="V202" i="2" s="1"/>
  <c r="AB202" i="2"/>
  <c r="W202" i="2" s="1"/>
  <c r="AC202" i="2"/>
  <c r="AD202" i="2"/>
  <c r="Q203" i="2"/>
  <c r="Z203" i="2"/>
  <c r="U203" i="2" s="1"/>
  <c r="AA203" i="2"/>
  <c r="V203" i="2" s="1"/>
  <c r="AB203" i="2"/>
  <c r="W203" i="2" s="1"/>
  <c r="AC203" i="2"/>
  <c r="AD203" i="2"/>
  <c r="Q204" i="2"/>
  <c r="Z204" i="2"/>
  <c r="U204" i="2" s="1"/>
  <c r="AA204" i="2"/>
  <c r="V204" i="2" s="1"/>
  <c r="AB204" i="2"/>
  <c r="W204" i="2" s="1"/>
  <c r="AC204" i="2"/>
  <c r="AD204" i="2"/>
  <c r="Q205" i="2"/>
  <c r="Z205" i="2"/>
  <c r="U205" i="2" s="1"/>
  <c r="AA205" i="2"/>
  <c r="V205" i="2" s="1"/>
  <c r="AB205" i="2"/>
  <c r="W205" i="2" s="1"/>
  <c r="AC205" i="2"/>
  <c r="AD205" i="2"/>
  <c r="Q206" i="2"/>
  <c r="Z206" i="2"/>
  <c r="U206" i="2" s="1"/>
  <c r="AA206" i="2"/>
  <c r="V206" i="2" s="1"/>
  <c r="AB206" i="2"/>
  <c r="W206" i="2" s="1"/>
  <c r="AC206" i="2"/>
  <c r="AD206" i="2"/>
  <c r="Q207" i="2"/>
  <c r="Z207" i="2"/>
  <c r="U207" i="2" s="1"/>
  <c r="AA207" i="2"/>
  <c r="V207" i="2" s="1"/>
  <c r="AB207" i="2"/>
  <c r="W207" i="2" s="1"/>
  <c r="AC207" i="2"/>
  <c r="AD207" i="2"/>
  <c r="Q208" i="2"/>
  <c r="Z208" i="2"/>
  <c r="U208" i="2" s="1"/>
  <c r="AA208" i="2"/>
  <c r="V208" i="2" s="1"/>
  <c r="AB208" i="2"/>
  <c r="W208" i="2" s="1"/>
  <c r="AC208" i="2"/>
  <c r="AD208" i="2"/>
  <c r="Q209" i="2"/>
  <c r="Z209" i="2"/>
  <c r="U209" i="2" s="1"/>
  <c r="AA209" i="2"/>
  <c r="V209" i="2" s="1"/>
  <c r="AB209" i="2"/>
  <c r="W209" i="2" s="1"/>
  <c r="AC209" i="2"/>
  <c r="AD209" i="2"/>
  <c r="Q210" i="2"/>
  <c r="Z210" i="2"/>
  <c r="U210" i="2" s="1"/>
  <c r="AA210" i="2"/>
  <c r="V210" i="2" s="1"/>
  <c r="AB210" i="2"/>
  <c r="W210" i="2" s="1"/>
  <c r="AC210" i="2"/>
  <c r="AD210" i="2"/>
  <c r="Q211" i="2"/>
  <c r="Z211" i="2"/>
  <c r="U211" i="2" s="1"/>
  <c r="AA211" i="2"/>
  <c r="V211" i="2" s="1"/>
  <c r="AB211" i="2"/>
  <c r="W211" i="2" s="1"/>
  <c r="AC211" i="2"/>
  <c r="AD211" i="2"/>
  <c r="Q212" i="2"/>
  <c r="Z212" i="2"/>
  <c r="U212" i="2" s="1"/>
  <c r="AA212" i="2"/>
  <c r="V212" i="2" s="1"/>
  <c r="AB212" i="2"/>
  <c r="W212" i="2" s="1"/>
  <c r="AC212" i="2"/>
  <c r="AD212" i="2"/>
  <c r="Q213" i="2"/>
  <c r="Z213" i="2"/>
  <c r="U213" i="2" s="1"/>
  <c r="AA213" i="2"/>
  <c r="V213" i="2" s="1"/>
  <c r="AB213" i="2"/>
  <c r="W213" i="2" s="1"/>
  <c r="AC213" i="2"/>
  <c r="AD213" i="2"/>
  <c r="Q214" i="2"/>
  <c r="Z214" i="2"/>
  <c r="U214" i="2" s="1"/>
  <c r="AA214" i="2"/>
  <c r="V214" i="2" s="1"/>
  <c r="AB214" i="2"/>
  <c r="W214" i="2" s="1"/>
  <c r="AC214" i="2"/>
  <c r="AD214" i="2"/>
  <c r="Q215" i="2"/>
  <c r="Z215" i="2"/>
  <c r="U215" i="2" s="1"/>
  <c r="AA215" i="2"/>
  <c r="V215" i="2" s="1"/>
  <c r="AB215" i="2"/>
  <c r="W215" i="2" s="1"/>
  <c r="AC215" i="2"/>
  <c r="AD215" i="2"/>
  <c r="Q216" i="2"/>
  <c r="Z216" i="2"/>
  <c r="U216" i="2" s="1"/>
  <c r="AA216" i="2"/>
  <c r="V216" i="2" s="1"/>
  <c r="AB216" i="2"/>
  <c r="W216" i="2" s="1"/>
  <c r="AC216" i="2"/>
  <c r="AD216" i="2"/>
  <c r="Q217" i="2"/>
  <c r="Z217" i="2"/>
  <c r="U217" i="2" s="1"/>
  <c r="AA217" i="2"/>
  <c r="V217" i="2" s="1"/>
  <c r="AB217" i="2"/>
  <c r="W217" i="2" s="1"/>
  <c r="AC217" i="2"/>
  <c r="AD217" i="2"/>
  <c r="Q218" i="2"/>
  <c r="Z218" i="2"/>
  <c r="U218" i="2" s="1"/>
  <c r="AA218" i="2"/>
  <c r="V218" i="2" s="1"/>
  <c r="AB218" i="2"/>
  <c r="W218" i="2" s="1"/>
  <c r="AC218" i="2"/>
  <c r="AD218" i="2"/>
  <c r="Q219" i="2"/>
  <c r="Z219" i="2"/>
  <c r="U219" i="2" s="1"/>
  <c r="AA219" i="2"/>
  <c r="V219" i="2" s="1"/>
  <c r="AB219" i="2"/>
  <c r="W219" i="2" s="1"/>
  <c r="AC219" i="2"/>
  <c r="AD219" i="2"/>
  <c r="Q220" i="2"/>
  <c r="Z220" i="2"/>
  <c r="U220" i="2" s="1"/>
  <c r="AA220" i="2"/>
  <c r="V220" i="2" s="1"/>
  <c r="AB220" i="2"/>
  <c r="W220" i="2" s="1"/>
  <c r="AC220" i="2"/>
  <c r="AD220" i="2"/>
  <c r="Q221" i="2"/>
  <c r="Z221" i="2"/>
  <c r="U221" i="2" s="1"/>
  <c r="AA221" i="2"/>
  <c r="V221" i="2" s="1"/>
  <c r="AB221" i="2"/>
  <c r="W221" i="2" s="1"/>
  <c r="AC221" i="2"/>
  <c r="AD221" i="2"/>
  <c r="Q222" i="2"/>
  <c r="Z222" i="2"/>
  <c r="U222" i="2" s="1"/>
  <c r="AA222" i="2"/>
  <c r="V222" i="2" s="1"/>
  <c r="AB222" i="2"/>
  <c r="W222" i="2" s="1"/>
  <c r="AC222" i="2"/>
  <c r="AD222" i="2"/>
  <c r="Q223" i="2"/>
  <c r="AA223" i="2"/>
  <c r="V223" i="2" s="1"/>
  <c r="AB223" i="2"/>
  <c r="W223" i="2" s="1"/>
  <c r="AC223" i="2"/>
  <c r="AD223" i="2"/>
  <c r="Q224" i="2"/>
  <c r="AA224" i="2"/>
  <c r="V224" i="2" s="1"/>
  <c r="AB224" i="2"/>
  <c r="W224" i="2" s="1"/>
  <c r="AC224" i="2"/>
  <c r="AD224" i="2"/>
  <c r="Q225" i="2"/>
  <c r="AA225" i="2"/>
  <c r="V225" i="2" s="1"/>
  <c r="AB225" i="2"/>
  <c r="W225" i="2" s="1"/>
  <c r="AC225" i="2"/>
  <c r="AD225" i="2"/>
  <c r="Q226" i="2"/>
  <c r="AA226" i="2"/>
  <c r="V226" i="2" s="1"/>
  <c r="AB226" i="2"/>
  <c r="W226" i="2" s="1"/>
  <c r="AC226" i="2"/>
  <c r="AD226" i="2"/>
  <c r="Q227" i="2"/>
  <c r="Z227" i="2"/>
  <c r="U227" i="2" s="1"/>
  <c r="AA227" i="2"/>
  <c r="V227" i="2" s="1"/>
  <c r="AB227" i="2"/>
  <c r="W227" i="2" s="1"/>
  <c r="AC227" i="2"/>
  <c r="AD227" i="2"/>
  <c r="Q228" i="2"/>
  <c r="Z228" i="2"/>
  <c r="U228" i="2" s="1"/>
  <c r="AA228" i="2"/>
  <c r="V228" i="2" s="1"/>
  <c r="AB228" i="2"/>
  <c r="W228" i="2" s="1"/>
  <c r="AC228" i="2"/>
  <c r="AD228" i="2"/>
  <c r="Q229" i="2"/>
  <c r="Z229" i="2"/>
  <c r="U229" i="2" s="1"/>
  <c r="AA229" i="2"/>
  <c r="V229" i="2" s="1"/>
  <c r="AB229" i="2"/>
  <c r="W229" i="2" s="1"/>
  <c r="AC229" i="2"/>
  <c r="AD229" i="2"/>
  <c r="Q230" i="2"/>
  <c r="Y230" i="2"/>
  <c r="T230" i="2" s="1"/>
  <c r="Z230" i="2"/>
  <c r="U230" i="2" s="1"/>
  <c r="AA230" i="2"/>
  <c r="V230" i="2" s="1"/>
  <c r="AB230" i="2"/>
  <c r="W230" i="2" s="1"/>
  <c r="AC230" i="2"/>
  <c r="AD230" i="2"/>
  <c r="Q231" i="2"/>
  <c r="AA231" i="2"/>
  <c r="V231" i="2" s="1"/>
  <c r="AB231" i="2"/>
  <c r="W231" i="2" s="1"/>
  <c r="AC231" i="2"/>
  <c r="AD231" i="2"/>
  <c r="Q232" i="2"/>
  <c r="AA232" i="2"/>
  <c r="V232" i="2" s="1"/>
  <c r="AB232" i="2"/>
  <c r="W232" i="2" s="1"/>
  <c r="AC232" i="2"/>
  <c r="AD232" i="2"/>
  <c r="Q233" i="2"/>
  <c r="Z233" i="2"/>
  <c r="U233" i="2" s="1"/>
  <c r="AA233" i="2"/>
  <c r="V233" i="2" s="1"/>
  <c r="AB233" i="2"/>
  <c r="W233" i="2" s="1"/>
  <c r="AC233" i="2"/>
  <c r="AD233" i="2"/>
  <c r="Q234" i="2"/>
  <c r="Z234" i="2"/>
  <c r="U234" i="2" s="1"/>
  <c r="AA234" i="2"/>
  <c r="V234" i="2" s="1"/>
  <c r="AB234" i="2"/>
  <c r="W234" i="2" s="1"/>
  <c r="AC234" i="2"/>
  <c r="AD234" i="2"/>
  <c r="Q235" i="2"/>
  <c r="AA235" i="2"/>
  <c r="V235" i="2" s="1"/>
  <c r="AB235" i="2"/>
  <c r="W235" i="2" s="1"/>
  <c r="AC235" i="2"/>
  <c r="AD235" i="2"/>
  <c r="Q236" i="2"/>
  <c r="AA236" i="2"/>
  <c r="V236" i="2" s="1"/>
  <c r="AB236" i="2"/>
  <c r="W236" i="2" s="1"/>
  <c r="AC236" i="2"/>
  <c r="AD236" i="2"/>
  <c r="Q237" i="2"/>
  <c r="Z237" i="2"/>
  <c r="U237" i="2" s="1"/>
  <c r="AA237" i="2"/>
  <c r="V237" i="2" s="1"/>
  <c r="AB237" i="2"/>
  <c r="W237" i="2" s="1"/>
  <c r="AC237" i="2"/>
  <c r="AD237" i="2"/>
  <c r="Q238" i="2"/>
  <c r="Z238" i="2"/>
  <c r="U238" i="2" s="1"/>
  <c r="AA238" i="2"/>
  <c r="V238" i="2" s="1"/>
  <c r="AB238" i="2"/>
  <c r="W238" i="2" s="1"/>
  <c r="AC238" i="2"/>
  <c r="AD238" i="2"/>
  <c r="Q239" i="2"/>
  <c r="Z239" i="2"/>
  <c r="U239" i="2" s="1"/>
  <c r="AA239" i="2"/>
  <c r="V239" i="2" s="1"/>
  <c r="AB239" i="2"/>
  <c r="W239" i="2" s="1"/>
  <c r="AC239" i="2"/>
  <c r="AD239" i="2"/>
  <c r="Q240" i="2"/>
  <c r="Z240" i="2"/>
  <c r="U240" i="2" s="1"/>
  <c r="AA240" i="2"/>
  <c r="V240" i="2" s="1"/>
  <c r="AB240" i="2"/>
  <c r="W240" i="2" s="1"/>
  <c r="AC240" i="2"/>
  <c r="AD240" i="2"/>
  <c r="Q241" i="2"/>
  <c r="AA241" i="2"/>
  <c r="V241" i="2" s="1"/>
  <c r="AB241" i="2"/>
  <c r="W241" i="2" s="1"/>
  <c r="AC241" i="2"/>
  <c r="AD241" i="2"/>
  <c r="Q242" i="2"/>
  <c r="AA242" i="2"/>
  <c r="V242" i="2" s="1"/>
  <c r="AB242" i="2"/>
  <c r="W242" i="2" s="1"/>
  <c r="AC242" i="2"/>
  <c r="AD242" i="2"/>
  <c r="Q243" i="2"/>
  <c r="AA243" i="2"/>
  <c r="V243" i="2" s="1"/>
  <c r="AB243" i="2"/>
  <c r="W243" i="2" s="1"/>
  <c r="AC243" i="2"/>
  <c r="AD243" i="2"/>
  <c r="Q244" i="2"/>
  <c r="AA244" i="2"/>
  <c r="V244" i="2" s="1"/>
  <c r="AB244" i="2"/>
  <c r="W244" i="2" s="1"/>
  <c r="AC244" i="2"/>
  <c r="AD244" i="2"/>
  <c r="Q245" i="2"/>
  <c r="Z245" i="2"/>
  <c r="U245" i="2" s="1"/>
  <c r="AA245" i="2"/>
  <c r="V245" i="2" s="1"/>
  <c r="AB245" i="2"/>
  <c r="W245" i="2" s="1"/>
  <c r="AC245" i="2"/>
  <c r="AD245" i="2"/>
  <c r="Q246" i="2"/>
  <c r="Z246" i="2"/>
  <c r="U246" i="2" s="1"/>
  <c r="AA246" i="2"/>
  <c r="V246" i="2" s="1"/>
  <c r="AB246" i="2"/>
  <c r="W246" i="2" s="1"/>
  <c r="AC246" i="2"/>
  <c r="AD246" i="2"/>
  <c r="Q247" i="2"/>
  <c r="Z247" i="2"/>
  <c r="U247" i="2" s="1"/>
  <c r="AA247" i="2"/>
  <c r="V247" i="2" s="1"/>
  <c r="AB247" i="2"/>
  <c r="W247" i="2" s="1"/>
  <c r="AC247" i="2"/>
  <c r="AD247" i="2"/>
  <c r="Q248" i="2"/>
  <c r="AA248" i="2"/>
  <c r="V248" i="2" s="1"/>
  <c r="AB248" i="2"/>
  <c r="W248" i="2" s="1"/>
  <c r="AC248" i="2"/>
  <c r="AD248" i="2"/>
  <c r="Q249" i="2"/>
  <c r="Z249" i="2"/>
  <c r="U249" i="2" s="1"/>
  <c r="AA249" i="2"/>
  <c r="V249" i="2" s="1"/>
  <c r="AB249" i="2"/>
  <c r="W249" i="2" s="1"/>
  <c r="AC249" i="2"/>
  <c r="AD249" i="2"/>
  <c r="Q250" i="2"/>
  <c r="Z250" i="2"/>
  <c r="U250" i="2" s="1"/>
  <c r="AA250" i="2"/>
  <c r="V250" i="2" s="1"/>
  <c r="AB250" i="2"/>
  <c r="W250" i="2" s="1"/>
  <c r="AC250" i="2"/>
  <c r="AD250" i="2"/>
  <c r="Q251" i="2"/>
  <c r="Z251" i="2"/>
  <c r="U251" i="2" s="1"/>
  <c r="AA251" i="2"/>
  <c r="V251" i="2" s="1"/>
  <c r="AB251" i="2"/>
  <c r="W251" i="2" s="1"/>
  <c r="AC251" i="2"/>
  <c r="AD251" i="2"/>
  <c r="Q252" i="2"/>
  <c r="AA252" i="2"/>
  <c r="V252" i="2" s="1"/>
  <c r="AB252" i="2"/>
  <c r="W252" i="2" s="1"/>
  <c r="AC252" i="2"/>
  <c r="AD252" i="2"/>
  <c r="Q253" i="2"/>
  <c r="AA253" i="2"/>
  <c r="V253" i="2" s="1"/>
  <c r="AB253" i="2"/>
  <c r="W253" i="2" s="1"/>
  <c r="AC253" i="2"/>
  <c r="AD253" i="2"/>
  <c r="Q254" i="2"/>
  <c r="AA254" i="2"/>
  <c r="V254" i="2" s="1"/>
  <c r="AB254" i="2"/>
  <c r="W254" i="2" s="1"/>
  <c r="AC254" i="2"/>
  <c r="AD254" i="2"/>
  <c r="Q255" i="2"/>
  <c r="Z255" i="2"/>
  <c r="U255" i="2" s="1"/>
  <c r="AA255" i="2"/>
  <c r="V255" i="2" s="1"/>
  <c r="AB255" i="2"/>
  <c r="W255" i="2" s="1"/>
  <c r="AC255" i="2"/>
  <c r="AD255" i="2"/>
  <c r="Q256" i="2"/>
  <c r="Z256" i="2"/>
  <c r="U256" i="2" s="1"/>
  <c r="AA256" i="2"/>
  <c r="V256" i="2" s="1"/>
  <c r="AB256" i="2"/>
  <c r="W256" i="2" s="1"/>
  <c r="AC256" i="2"/>
  <c r="AD256" i="2"/>
  <c r="Q257" i="2"/>
  <c r="Z257" i="2"/>
  <c r="U257" i="2" s="1"/>
  <c r="AA257" i="2"/>
  <c r="V257" i="2" s="1"/>
  <c r="AB257" i="2"/>
  <c r="W257" i="2" s="1"/>
  <c r="AC257" i="2"/>
  <c r="AD257" i="2"/>
  <c r="Q258" i="2"/>
  <c r="Z258" i="2"/>
  <c r="U258" i="2" s="1"/>
  <c r="AA258" i="2"/>
  <c r="V258" i="2" s="1"/>
  <c r="AB258" i="2"/>
  <c r="W258" i="2" s="1"/>
  <c r="AC258" i="2"/>
  <c r="AD258" i="2"/>
  <c r="Q259" i="2"/>
  <c r="Z259" i="2"/>
  <c r="U259" i="2" s="1"/>
  <c r="AA259" i="2"/>
  <c r="V259" i="2" s="1"/>
  <c r="AB259" i="2"/>
  <c r="W259" i="2" s="1"/>
  <c r="AC259" i="2"/>
  <c r="AD259" i="2"/>
  <c r="Q260" i="2"/>
  <c r="Y260" i="2"/>
  <c r="T260" i="2" s="1"/>
  <c r="Z260" i="2"/>
  <c r="U260" i="2" s="1"/>
  <c r="AA260" i="2"/>
  <c r="V260" i="2" s="1"/>
  <c r="AB260" i="2"/>
  <c r="W260" i="2" s="1"/>
  <c r="AC260" i="2"/>
  <c r="AD260" i="2"/>
  <c r="Q261" i="2"/>
  <c r="Z261" i="2"/>
  <c r="U261" i="2" s="1"/>
  <c r="AA261" i="2"/>
  <c r="V261" i="2" s="1"/>
  <c r="AB261" i="2"/>
  <c r="W261" i="2" s="1"/>
  <c r="AC261" i="2"/>
  <c r="AD261" i="2"/>
  <c r="Q262" i="2"/>
  <c r="Z262" i="2"/>
  <c r="U262" i="2" s="1"/>
  <c r="AA262" i="2"/>
  <c r="V262" i="2" s="1"/>
  <c r="AB262" i="2"/>
  <c r="W262" i="2" s="1"/>
  <c r="AC262" i="2"/>
  <c r="AD262" i="2"/>
  <c r="Q263" i="2"/>
  <c r="Z263" i="2"/>
  <c r="U263" i="2" s="1"/>
  <c r="AA263" i="2"/>
  <c r="V263" i="2" s="1"/>
  <c r="AB263" i="2"/>
  <c r="W263" i="2" s="1"/>
  <c r="AC263" i="2"/>
  <c r="AD263" i="2"/>
  <c r="Q264" i="2"/>
  <c r="Z264" i="2"/>
  <c r="U264" i="2" s="1"/>
  <c r="AA264" i="2"/>
  <c r="V264" i="2" s="1"/>
  <c r="AB264" i="2"/>
  <c r="W264" i="2" s="1"/>
  <c r="AC264" i="2"/>
  <c r="AD264" i="2"/>
  <c r="Q265" i="2"/>
  <c r="Z265" i="2"/>
  <c r="U265" i="2" s="1"/>
  <c r="AA265" i="2"/>
  <c r="V265" i="2" s="1"/>
  <c r="AB265" i="2"/>
  <c r="W265" i="2" s="1"/>
  <c r="AC265" i="2"/>
  <c r="AD265" i="2"/>
  <c r="Q266" i="2"/>
  <c r="Z266" i="2"/>
  <c r="U266" i="2" s="1"/>
  <c r="AA266" i="2"/>
  <c r="V266" i="2" s="1"/>
  <c r="AB266" i="2"/>
  <c r="W266" i="2" s="1"/>
  <c r="AC266" i="2"/>
  <c r="AD266" i="2"/>
  <c r="Q267" i="2"/>
  <c r="Z267" i="2"/>
  <c r="U267" i="2" s="1"/>
  <c r="AA267" i="2"/>
  <c r="V267" i="2" s="1"/>
  <c r="AB267" i="2"/>
  <c r="W267" i="2" s="1"/>
  <c r="AC267" i="2"/>
  <c r="AD267" i="2"/>
  <c r="Q268" i="2"/>
  <c r="Z268" i="2"/>
  <c r="U268" i="2" s="1"/>
  <c r="AA268" i="2"/>
  <c r="V268" i="2" s="1"/>
  <c r="AB268" i="2"/>
  <c r="W268" i="2" s="1"/>
  <c r="AC268" i="2"/>
  <c r="AD268" i="2"/>
  <c r="Q269" i="2"/>
  <c r="Y269" i="2"/>
  <c r="T269" i="2" s="1"/>
  <c r="Z269" i="2"/>
  <c r="U269" i="2" s="1"/>
  <c r="AA269" i="2"/>
  <c r="V269" i="2" s="1"/>
  <c r="AB269" i="2"/>
  <c r="W269" i="2" s="1"/>
  <c r="AC269" i="2"/>
  <c r="AD269" i="2"/>
  <c r="Q270" i="2"/>
  <c r="Z270" i="2"/>
  <c r="U270" i="2" s="1"/>
  <c r="AA270" i="2"/>
  <c r="V270" i="2" s="1"/>
  <c r="AB270" i="2"/>
  <c r="W270" i="2" s="1"/>
  <c r="AC270" i="2"/>
  <c r="AD270" i="2"/>
  <c r="Q271" i="2"/>
  <c r="Z271" i="2"/>
  <c r="U271" i="2" s="1"/>
  <c r="AA271" i="2"/>
  <c r="V271" i="2" s="1"/>
  <c r="AB271" i="2"/>
  <c r="W271" i="2" s="1"/>
  <c r="AC271" i="2"/>
  <c r="AD271" i="2"/>
  <c r="Q272" i="2"/>
  <c r="Z272" i="2"/>
  <c r="U272" i="2" s="1"/>
  <c r="AA272" i="2"/>
  <c r="V272" i="2" s="1"/>
  <c r="AB272" i="2"/>
  <c r="W272" i="2" s="1"/>
  <c r="AC272" i="2"/>
  <c r="AD272" i="2"/>
  <c r="Q273" i="2"/>
  <c r="Z273" i="2"/>
  <c r="U273" i="2" s="1"/>
  <c r="AA273" i="2"/>
  <c r="V273" i="2" s="1"/>
  <c r="AB273" i="2"/>
  <c r="W273" i="2" s="1"/>
  <c r="AC273" i="2"/>
  <c r="AD273" i="2"/>
  <c r="Q274" i="2"/>
  <c r="Y274" i="2"/>
  <c r="T274" i="2" s="1"/>
  <c r="Z274" i="2"/>
  <c r="U274" i="2" s="1"/>
  <c r="AA274" i="2"/>
  <c r="V274" i="2" s="1"/>
  <c r="AB274" i="2"/>
  <c r="W274" i="2" s="1"/>
  <c r="AC274" i="2"/>
  <c r="AD274" i="2"/>
  <c r="Q275" i="2"/>
  <c r="Z275" i="2"/>
  <c r="U275" i="2" s="1"/>
  <c r="AA275" i="2"/>
  <c r="V275" i="2" s="1"/>
  <c r="AB275" i="2"/>
  <c r="W275" i="2" s="1"/>
  <c r="AC275" i="2"/>
  <c r="AD275" i="2"/>
  <c r="Q276" i="2"/>
  <c r="Z276" i="2"/>
  <c r="U276" i="2" s="1"/>
  <c r="AA276" i="2"/>
  <c r="V276" i="2" s="1"/>
  <c r="AB276" i="2"/>
  <c r="W276" i="2" s="1"/>
  <c r="AC276" i="2"/>
  <c r="AD276" i="2"/>
  <c r="Q277" i="2"/>
  <c r="Z277" i="2"/>
  <c r="U277" i="2" s="1"/>
  <c r="AA277" i="2"/>
  <c r="V277" i="2" s="1"/>
  <c r="AB277" i="2"/>
  <c r="W277" i="2" s="1"/>
  <c r="AC277" i="2"/>
  <c r="AD277" i="2"/>
  <c r="Q278" i="2"/>
  <c r="AA278" i="2"/>
  <c r="V278" i="2" s="1"/>
  <c r="AB278" i="2"/>
  <c r="W278" i="2" s="1"/>
  <c r="AC278" i="2"/>
  <c r="AD278" i="2"/>
  <c r="Q279" i="2"/>
  <c r="AA279" i="2"/>
  <c r="V279" i="2" s="1"/>
  <c r="AB279" i="2"/>
  <c r="W279" i="2" s="1"/>
  <c r="AC279" i="2"/>
  <c r="AD279" i="2"/>
  <c r="Q280" i="2"/>
  <c r="AA280" i="2"/>
  <c r="V280" i="2" s="1"/>
  <c r="AB280" i="2"/>
  <c r="W280" i="2" s="1"/>
  <c r="AC280" i="2"/>
  <c r="AD280" i="2"/>
  <c r="Q281" i="2"/>
  <c r="AA281" i="2"/>
  <c r="V281" i="2" s="1"/>
  <c r="AB281" i="2"/>
  <c r="W281" i="2" s="1"/>
  <c r="AC281" i="2"/>
  <c r="AD281" i="2"/>
  <c r="Q282" i="2"/>
  <c r="Z282" i="2"/>
  <c r="U282" i="2" s="1"/>
  <c r="AA282" i="2"/>
  <c r="V282" i="2" s="1"/>
  <c r="AB282" i="2"/>
  <c r="W282" i="2" s="1"/>
  <c r="AC282" i="2"/>
  <c r="AD282" i="2"/>
  <c r="Q283" i="2"/>
  <c r="Z283" i="2"/>
  <c r="U283" i="2" s="1"/>
  <c r="AA283" i="2"/>
  <c r="V283" i="2" s="1"/>
  <c r="AB283" i="2"/>
  <c r="W283" i="2" s="1"/>
  <c r="AC283" i="2"/>
  <c r="AD283" i="2"/>
  <c r="Q284" i="2"/>
  <c r="AA284" i="2"/>
  <c r="V284" i="2" s="1"/>
  <c r="AB284" i="2"/>
  <c r="W284" i="2" s="1"/>
  <c r="AC284" i="2"/>
  <c r="AD284" i="2"/>
  <c r="Q285" i="2"/>
  <c r="Z285" i="2"/>
  <c r="U285" i="2" s="1"/>
  <c r="AA285" i="2"/>
  <c r="V285" i="2" s="1"/>
  <c r="AB285" i="2"/>
  <c r="W285" i="2" s="1"/>
  <c r="AC285" i="2"/>
  <c r="AD285" i="2"/>
  <c r="Q286" i="2"/>
  <c r="AA286" i="2"/>
  <c r="V286" i="2" s="1"/>
  <c r="AB286" i="2"/>
  <c r="W286" i="2" s="1"/>
  <c r="AC286" i="2"/>
  <c r="AD286" i="2"/>
  <c r="Q287" i="2"/>
  <c r="AA287" i="2"/>
  <c r="V287" i="2" s="1"/>
  <c r="AB287" i="2"/>
  <c r="W287" i="2" s="1"/>
  <c r="AC287" i="2"/>
  <c r="AD287" i="2"/>
  <c r="Q288" i="2"/>
  <c r="AA288" i="2"/>
  <c r="V288" i="2" s="1"/>
  <c r="AB288" i="2"/>
  <c r="W288" i="2" s="1"/>
  <c r="AC288" i="2"/>
  <c r="AD288" i="2"/>
  <c r="Q289" i="2"/>
  <c r="AA289" i="2"/>
  <c r="V289" i="2" s="1"/>
  <c r="AB289" i="2"/>
  <c r="W289" i="2" s="1"/>
  <c r="AC289" i="2"/>
  <c r="AD289" i="2"/>
  <c r="Q290" i="2"/>
  <c r="Z290" i="2"/>
  <c r="U290" i="2" s="1"/>
  <c r="AA290" i="2"/>
  <c r="V290" i="2" s="1"/>
  <c r="AB290" i="2"/>
  <c r="W290" i="2" s="1"/>
  <c r="AC290" i="2"/>
  <c r="AD290" i="2"/>
  <c r="Q291" i="2"/>
  <c r="Z291" i="2"/>
  <c r="U291" i="2" s="1"/>
  <c r="AA291" i="2"/>
  <c r="V291" i="2" s="1"/>
  <c r="AB291" i="2"/>
  <c r="W291" i="2" s="1"/>
  <c r="AC291" i="2"/>
  <c r="AD291" i="2"/>
  <c r="Q292" i="2"/>
  <c r="Z292" i="2"/>
  <c r="U292" i="2" s="1"/>
  <c r="AA292" i="2"/>
  <c r="V292" i="2" s="1"/>
  <c r="AB292" i="2"/>
  <c r="W292" i="2" s="1"/>
  <c r="AC292" i="2"/>
  <c r="AD292" i="2"/>
  <c r="Q293" i="2"/>
  <c r="Z293" i="2"/>
  <c r="U293" i="2" s="1"/>
  <c r="AA293" i="2"/>
  <c r="V293" i="2" s="1"/>
  <c r="AB293" i="2"/>
  <c r="W293" i="2" s="1"/>
  <c r="AC293" i="2"/>
  <c r="AD293" i="2"/>
  <c r="Q294" i="2"/>
  <c r="Z294" i="2"/>
  <c r="U294" i="2" s="1"/>
  <c r="AA294" i="2"/>
  <c r="V294" i="2" s="1"/>
  <c r="AB294" i="2"/>
  <c r="W294" i="2" s="1"/>
  <c r="AC294" i="2"/>
  <c r="AD294" i="2"/>
  <c r="Q295" i="2"/>
  <c r="Z295" i="2"/>
  <c r="U295" i="2" s="1"/>
  <c r="AA295" i="2"/>
  <c r="V295" i="2" s="1"/>
  <c r="AB295" i="2"/>
  <c r="W295" i="2" s="1"/>
  <c r="AC295" i="2"/>
  <c r="AD295" i="2"/>
  <c r="Q296" i="2"/>
  <c r="Z296" i="2"/>
  <c r="U296" i="2" s="1"/>
  <c r="AA296" i="2"/>
  <c r="V296" i="2" s="1"/>
  <c r="AB296" i="2"/>
  <c r="W296" i="2" s="1"/>
  <c r="AC296" i="2"/>
  <c r="AD296" i="2"/>
  <c r="Q297" i="2"/>
  <c r="Z297" i="2"/>
  <c r="U297" i="2" s="1"/>
  <c r="AA297" i="2"/>
  <c r="V297" i="2" s="1"/>
  <c r="AB297" i="2"/>
  <c r="W297" i="2" s="1"/>
  <c r="AC297" i="2"/>
  <c r="AD297" i="2"/>
  <c r="Q298" i="2"/>
  <c r="Z298" i="2"/>
  <c r="U298" i="2" s="1"/>
  <c r="AA298" i="2"/>
  <c r="V298" i="2" s="1"/>
  <c r="AB298" i="2"/>
  <c r="W298" i="2" s="1"/>
  <c r="AC298" i="2"/>
  <c r="AD298" i="2"/>
  <c r="Q299" i="2"/>
  <c r="Z299" i="2"/>
  <c r="U299" i="2" s="1"/>
  <c r="AA299" i="2"/>
  <c r="V299" i="2" s="1"/>
  <c r="AB299" i="2"/>
  <c r="W299" i="2" s="1"/>
  <c r="AC299" i="2"/>
  <c r="AD299" i="2"/>
  <c r="Q300" i="2"/>
  <c r="Z300" i="2"/>
  <c r="U300" i="2" s="1"/>
  <c r="AA300" i="2"/>
  <c r="V300" i="2" s="1"/>
  <c r="AB300" i="2"/>
  <c r="W300" i="2" s="1"/>
  <c r="AC300" i="2"/>
  <c r="AD300" i="2"/>
  <c r="Q301" i="2"/>
  <c r="Z301" i="2"/>
  <c r="U301" i="2" s="1"/>
  <c r="AA301" i="2"/>
  <c r="V301" i="2" s="1"/>
  <c r="AB301" i="2"/>
  <c r="W301" i="2" s="1"/>
  <c r="AC301" i="2"/>
  <c r="AD301" i="2"/>
  <c r="Q302" i="2"/>
  <c r="Z302" i="2"/>
  <c r="U302" i="2" s="1"/>
  <c r="AA302" i="2"/>
  <c r="V302" i="2" s="1"/>
  <c r="AB302" i="2"/>
  <c r="W302" i="2" s="1"/>
  <c r="AC302" i="2"/>
  <c r="AD302" i="2"/>
  <c r="Q303" i="2"/>
  <c r="Z303" i="2"/>
  <c r="U303" i="2" s="1"/>
  <c r="AA303" i="2"/>
  <c r="V303" i="2" s="1"/>
  <c r="AB303" i="2"/>
  <c r="W303" i="2" s="1"/>
  <c r="AC303" i="2"/>
  <c r="AD303" i="2"/>
  <c r="Q304" i="2"/>
  <c r="Z304" i="2"/>
  <c r="U304" i="2" s="1"/>
  <c r="AA304" i="2"/>
  <c r="V304" i="2" s="1"/>
  <c r="AB304" i="2"/>
  <c r="W304" i="2" s="1"/>
  <c r="AC304" i="2"/>
  <c r="AD304" i="2"/>
  <c r="Q305" i="2"/>
  <c r="Z305" i="2"/>
  <c r="U305" i="2" s="1"/>
  <c r="AA305" i="2"/>
  <c r="V305" i="2" s="1"/>
  <c r="AB305" i="2"/>
  <c r="W305" i="2" s="1"/>
  <c r="AC305" i="2"/>
  <c r="AD305" i="2"/>
  <c r="Q306" i="2"/>
  <c r="Z306" i="2"/>
  <c r="U306" i="2" s="1"/>
  <c r="AA306" i="2"/>
  <c r="V306" i="2" s="1"/>
  <c r="AB306" i="2"/>
  <c r="W306" i="2" s="1"/>
  <c r="AC306" i="2"/>
  <c r="AD306" i="2"/>
  <c r="Q307" i="2"/>
  <c r="Z307" i="2"/>
  <c r="U307" i="2" s="1"/>
  <c r="AA307" i="2"/>
  <c r="V307" i="2" s="1"/>
  <c r="AB307" i="2"/>
  <c r="W307" i="2" s="1"/>
  <c r="AC307" i="2"/>
  <c r="AD307" i="2"/>
  <c r="Q308" i="2"/>
  <c r="Z308" i="2"/>
  <c r="U308" i="2" s="1"/>
  <c r="AA308" i="2"/>
  <c r="V308" i="2" s="1"/>
  <c r="AB308" i="2"/>
  <c r="W308" i="2" s="1"/>
  <c r="AC308" i="2"/>
  <c r="AD308" i="2"/>
  <c r="Q309" i="2"/>
  <c r="Z309" i="2"/>
  <c r="U309" i="2" s="1"/>
  <c r="AA309" i="2"/>
  <c r="V309" i="2" s="1"/>
  <c r="AB309" i="2"/>
  <c r="W309" i="2" s="1"/>
  <c r="AC309" i="2"/>
  <c r="AD309" i="2"/>
  <c r="Q310" i="2"/>
  <c r="AA310" i="2"/>
  <c r="V310" i="2" s="1"/>
  <c r="AB310" i="2"/>
  <c r="W310" i="2" s="1"/>
  <c r="AC310" i="2"/>
  <c r="AD310" i="2"/>
  <c r="Q311" i="2"/>
  <c r="AA311" i="2"/>
  <c r="V311" i="2" s="1"/>
  <c r="AB311" i="2"/>
  <c r="W311" i="2" s="1"/>
  <c r="AC311" i="2"/>
  <c r="AD311" i="2"/>
  <c r="Q312" i="2"/>
  <c r="Z312" i="2"/>
  <c r="U312" i="2" s="1"/>
  <c r="AA312" i="2"/>
  <c r="V312" i="2" s="1"/>
  <c r="AB312" i="2"/>
  <c r="W312" i="2" s="1"/>
  <c r="AC312" i="2"/>
  <c r="AD312" i="2"/>
  <c r="Q313" i="2"/>
  <c r="Z313" i="2"/>
  <c r="U313" i="2" s="1"/>
  <c r="AA313" i="2"/>
  <c r="V313" i="2" s="1"/>
  <c r="AB313" i="2"/>
  <c r="W313" i="2" s="1"/>
  <c r="AC313" i="2"/>
  <c r="AD313" i="2"/>
  <c r="Q314" i="2"/>
  <c r="Z314" i="2"/>
  <c r="U314" i="2" s="1"/>
  <c r="AA314" i="2"/>
  <c r="V314" i="2" s="1"/>
  <c r="AB314" i="2"/>
  <c r="W314" i="2" s="1"/>
  <c r="AC314" i="2"/>
  <c r="AD314" i="2"/>
  <c r="Q315" i="2"/>
  <c r="AA315" i="2"/>
  <c r="V315" i="2" s="1"/>
  <c r="AB315" i="2"/>
  <c r="W315" i="2" s="1"/>
  <c r="AC315" i="2"/>
  <c r="AD315" i="2"/>
  <c r="Q316" i="2"/>
  <c r="AA316" i="2"/>
  <c r="V316" i="2" s="1"/>
  <c r="AB316" i="2"/>
  <c r="W316" i="2" s="1"/>
  <c r="AC316" i="2"/>
  <c r="AD316" i="2"/>
  <c r="Q317" i="2"/>
  <c r="AA317" i="2"/>
  <c r="V317" i="2" s="1"/>
  <c r="AB317" i="2"/>
  <c r="W317" i="2" s="1"/>
  <c r="AC317" i="2"/>
  <c r="AD317" i="2"/>
  <c r="Q318" i="2"/>
  <c r="Z318" i="2"/>
  <c r="U318" i="2" s="1"/>
  <c r="AA318" i="2"/>
  <c r="V318" i="2" s="1"/>
  <c r="AB318" i="2"/>
  <c r="W318" i="2" s="1"/>
  <c r="AC318" i="2"/>
  <c r="AD318" i="2"/>
  <c r="Q319" i="2"/>
  <c r="AA319" i="2"/>
  <c r="V319" i="2" s="1"/>
  <c r="AB319" i="2"/>
  <c r="W319" i="2" s="1"/>
  <c r="AC319" i="2"/>
  <c r="AD319" i="2"/>
  <c r="Q320" i="2"/>
  <c r="AA320" i="2"/>
  <c r="V320" i="2" s="1"/>
  <c r="AB320" i="2"/>
  <c r="W320" i="2" s="1"/>
  <c r="AC320" i="2"/>
  <c r="AD320" i="2"/>
  <c r="Q321" i="2"/>
  <c r="Z321" i="2"/>
  <c r="U321" i="2" s="1"/>
  <c r="AA321" i="2"/>
  <c r="V321" i="2" s="1"/>
  <c r="AB321" i="2"/>
  <c r="W321" i="2" s="1"/>
  <c r="AC321" i="2"/>
  <c r="AD321" i="2"/>
  <c r="Q322" i="2"/>
  <c r="Z322" i="2"/>
  <c r="U322" i="2" s="1"/>
  <c r="AA322" i="2"/>
  <c r="V322" i="2" s="1"/>
  <c r="AB322" i="2"/>
  <c r="W322" i="2" s="1"/>
  <c r="AC322" i="2"/>
  <c r="AD322" i="2"/>
  <c r="Q323" i="2"/>
  <c r="AA323" i="2"/>
  <c r="V323" i="2" s="1"/>
  <c r="AB323" i="2"/>
  <c r="W323" i="2" s="1"/>
  <c r="AC323" i="2"/>
  <c r="AD323" i="2"/>
  <c r="Q324" i="2"/>
  <c r="Z324" i="2"/>
  <c r="U324" i="2" s="1"/>
  <c r="AA324" i="2"/>
  <c r="V324" i="2" s="1"/>
  <c r="AB324" i="2"/>
  <c r="W324" i="2" s="1"/>
  <c r="AC324" i="2"/>
  <c r="AD324" i="2"/>
  <c r="Q325" i="2"/>
  <c r="Z325" i="2"/>
  <c r="U325" i="2" s="1"/>
  <c r="AA325" i="2"/>
  <c r="V325" i="2" s="1"/>
  <c r="AB325" i="2"/>
  <c r="W325" i="2" s="1"/>
  <c r="AC325" i="2"/>
  <c r="AD325" i="2"/>
  <c r="Q326" i="2"/>
  <c r="Z326" i="2"/>
  <c r="U326" i="2" s="1"/>
  <c r="AA326" i="2"/>
  <c r="V326" i="2" s="1"/>
  <c r="AB326" i="2"/>
  <c r="W326" i="2" s="1"/>
  <c r="AC326" i="2"/>
  <c r="AD326" i="2"/>
  <c r="Q327" i="2"/>
  <c r="Z327" i="2"/>
  <c r="U327" i="2" s="1"/>
  <c r="AA327" i="2"/>
  <c r="V327" i="2" s="1"/>
  <c r="AB327" i="2"/>
  <c r="W327" i="2" s="1"/>
  <c r="AC327" i="2"/>
  <c r="AD327" i="2"/>
  <c r="Q328" i="2"/>
  <c r="Z328" i="2"/>
  <c r="U328" i="2" s="1"/>
  <c r="AA328" i="2"/>
  <c r="V328" i="2" s="1"/>
  <c r="AB328" i="2"/>
  <c r="W328" i="2" s="1"/>
  <c r="AC328" i="2"/>
  <c r="AD328" i="2"/>
  <c r="Q329" i="2"/>
  <c r="Z329" i="2"/>
  <c r="U329" i="2" s="1"/>
  <c r="AA329" i="2"/>
  <c r="V329" i="2" s="1"/>
  <c r="AB329" i="2"/>
  <c r="W329" i="2" s="1"/>
  <c r="AC329" i="2"/>
  <c r="AD329" i="2"/>
  <c r="Q330" i="2"/>
  <c r="AA330" i="2"/>
  <c r="V330" i="2" s="1"/>
  <c r="AB330" i="2"/>
  <c r="W330" i="2" s="1"/>
  <c r="AC330" i="2"/>
  <c r="AD330" i="2"/>
  <c r="Q331" i="2"/>
  <c r="AA331" i="2"/>
  <c r="V331" i="2" s="1"/>
  <c r="AB331" i="2"/>
  <c r="W331" i="2" s="1"/>
  <c r="AC331" i="2"/>
  <c r="AD331" i="2"/>
  <c r="Q332" i="2"/>
  <c r="AA332" i="2"/>
  <c r="V332" i="2" s="1"/>
  <c r="AB332" i="2"/>
  <c r="W332" i="2" s="1"/>
  <c r="AC332" i="2"/>
  <c r="AD332" i="2"/>
  <c r="Q333" i="2"/>
  <c r="Z333" i="2"/>
  <c r="U333" i="2" s="1"/>
  <c r="AA333" i="2"/>
  <c r="V333" i="2" s="1"/>
  <c r="AB333" i="2"/>
  <c r="W333" i="2" s="1"/>
  <c r="AC333" i="2"/>
  <c r="AD333" i="2"/>
  <c r="Q334" i="2"/>
  <c r="AA334" i="2"/>
  <c r="V334" i="2" s="1"/>
  <c r="AB334" i="2"/>
  <c r="W334" i="2" s="1"/>
  <c r="AC334" i="2"/>
  <c r="AD334" i="2"/>
  <c r="Q335" i="2"/>
  <c r="AA335" i="2"/>
  <c r="V335" i="2" s="1"/>
  <c r="AB335" i="2"/>
  <c r="W335" i="2" s="1"/>
  <c r="AC335" i="2"/>
  <c r="AD335" i="2"/>
  <c r="Q336" i="2"/>
  <c r="AA336" i="2"/>
  <c r="V336" i="2" s="1"/>
  <c r="AB336" i="2"/>
  <c r="W336" i="2" s="1"/>
  <c r="AC336" i="2"/>
  <c r="AD336" i="2"/>
  <c r="Q337" i="2"/>
  <c r="AA337" i="2"/>
  <c r="V337" i="2" s="1"/>
  <c r="AB337" i="2"/>
  <c r="W337" i="2" s="1"/>
  <c r="AC337" i="2"/>
  <c r="AD337" i="2"/>
  <c r="Q338" i="2"/>
  <c r="Z338" i="2"/>
  <c r="U338" i="2" s="1"/>
  <c r="AA338" i="2"/>
  <c r="V338" i="2" s="1"/>
  <c r="AB338" i="2"/>
  <c r="W338" i="2" s="1"/>
  <c r="AC338" i="2"/>
  <c r="AD338" i="2"/>
  <c r="Q339" i="2"/>
  <c r="Z339" i="2"/>
  <c r="U339" i="2" s="1"/>
  <c r="AA339" i="2"/>
  <c r="V339" i="2" s="1"/>
  <c r="AB339" i="2"/>
  <c r="W339" i="2" s="1"/>
  <c r="AC339" i="2"/>
  <c r="AD339" i="2"/>
  <c r="Q340" i="2"/>
  <c r="Z340" i="2"/>
  <c r="U340" i="2" s="1"/>
  <c r="AA340" i="2"/>
  <c r="V340" i="2" s="1"/>
  <c r="AB340" i="2"/>
  <c r="W340" i="2" s="1"/>
  <c r="AC340" i="2"/>
  <c r="AD340" i="2"/>
  <c r="Q341" i="2"/>
  <c r="Z341" i="2"/>
  <c r="U341" i="2" s="1"/>
  <c r="AA341" i="2"/>
  <c r="V341" i="2" s="1"/>
  <c r="AB341" i="2"/>
  <c r="W341" i="2" s="1"/>
  <c r="AC341" i="2"/>
  <c r="AD341" i="2"/>
  <c r="Q342" i="2"/>
  <c r="Z342" i="2"/>
  <c r="U342" i="2" s="1"/>
  <c r="AA342" i="2"/>
  <c r="V342" i="2" s="1"/>
  <c r="AB342" i="2"/>
  <c r="W342" i="2" s="1"/>
  <c r="AC342" i="2"/>
  <c r="AD342" i="2"/>
  <c r="Q343" i="2"/>
  <c r="Z343" i="2"/>
  <c r="U343" i="2" s="1"/>
  <c r="AA343" i="2"/>
  <c r="V343" i="2" s="1"/>
  <c r="AB343" i="2"/>
  <c r="W343" i="2" s="1"/>
  <c r="AC343" i="2"/>
  <c r="AD343" i="2"/>
  <c r="Q344" i="2"/>
  <c r="Z344" i="2"/>
  <c r="U344" i="2" s="1"/>
  <c r="AA344" i="2"/>
  <c r="V344" i="2" s="1"/>
  <c r="AB344" i="2"/>
  <c r="W344" i="2" s="1"/>
  <c r="AC344" i="2"/>
  <c r="AD344" i="2"/>
  <c r="Q345" i="2"/>
  <c r="Z345" i="2"/>
  <c r="U345" i="2" s="1"/>
  <c r="AA345" i="2"/>
  <c r="V345" i="2" s="1"/>
  <c r="AB345" i="2"/>
  <c r="W345" i="2" s="1"/>
  <c r="AC345" i="2"/>
  <c r="AD345" i="2"/>
  <c r="Q346" i="2"/>
  <c r="Z346" i="2"/>
  <c r="U346" i="2" s="1"/>
  <c r="AA346" i="2"/>
  <c r="V346" i="2" s="1"/>
  <c r="AB346" i="2"/>
  <c r="W346" i="2" s="1"/>
  <c r="AC346" i="2"/>
  <c r="AD346" i="2"/>
  <c r="Q347" i="2"/>
  <c r="Z347" i="2"/>
  <c r="U347" i="2" s="1"/>
  <c r="AA347" i="2"/>
  <c r="V347" i="2" s="1"/>
  <c r="AB347" i="2"/>
  <c r="W347" i="2" s="1"/>
  <c r="AC347" i="2"/>
  <c r="AD347" i="2"/>
  <c r="Q348" i="2"/>
  <c r="Z348" i="2"/>
  <c r="U348" i="2" s="1"/>
  <c r="AA348" i="2"/>
  <c r="V348" i="2" s="1"/>
  <c r="AB348" i="2"/>
  <c r="W348" i="2" s="1"/>
  <c r="AC348" i="2"/>
  <c r="AD348" i="2"/>
  <c r="Q349" i="2"/>
  <c r="Z349" i="2"/>
  <c r="U349" i="2" s="1"/>
  <c r="AA349" i="2"/>
  <c r="V349" i="2" s="1"/>
  <c r="AB349" i="2"/>
  <c r="W349" i="2" s="1"/>
  <c r="AC349" i="2"/>
  <c r="AD349" i="2"/>
  <c r="Q350" i="2"/>
  <c r="Z350" i="2"/>
  <c r="U350" i="2" s="1"/>
  <c r="AA350" i="2"/>
  <c r="V350" i="2" s="1"/>
  <c r="AB350" i="2"/>
  <c r="W350" i="2" s="1"/>
  <c r="AC350" i="2"/>
  <c r="AD350" i="2"/>
  <c r="Q351" i="2"/>
  <c r="Z351" i="2"/>
  <c r="U351" i="2" s="1"/>
  <c r="AA351" i="2"/>
  <c r="V351" i="2" s="1"/>
  <c r="AB351" i="2"/>
  <c r="W351" i="2" s="1"/>
  <c r="AC351" i="2"/>
  <c r="AD351" i="2"/>
  <c r="Q352" i="2"/>
  <c r="Z352" i="2"/>
  <c r="U352" i="2" s="1"/>
  <c r="AA352" i="2"/>
  <c r="V352" i="2" s="1"/>
  <c r="AB352" i="2"/>
  <c r="W352" i="2" s="1"/>
  <c r="AC352" i="2"/>
  <c r="AD352" i="2"/>
  <c r="Q353" i="2"/>
  <c r="Z353" i="2"/>
  <c r="U353" i="2" s="1"/>
  <c r="AA353" i="2"/>
  <c r="V353" i="2" s="1"/>
  <c r="AB353" i="2"/>
  <c r="W353" i="2" s="1"/>
  <c r="AC353" i="2"/>
  <c r="AD353" i="2"/>
  <c r="Q354" i="2"/>
  <c r="Z354" i="2"/>
  <c r="U354" i="2" s="1"/>
  <c r="AA354" i="2"/>
  <c r="V354" i="2" s="1"/>
  <c r="AB354" i="2"/>
  <c r="W354" i="2" s="1"/>
  <c r="AC354" i="2"/>
  <c r="AD354" i="2"/>
  <c r="Q355" i="2"/>
  <c r="Z355" i="2"/>
  <c r="U355" i="2" s="1"/>
  <c r="AA355" i="2"/>
  <c r="V355" i="2" s="1"/>
  <c r="AB355" i="2"/>
  <c r="W355" i="2" s="1"/>
  <c r="AC355" i="2"/>
  <c r="AD355" i="2"/>
  <c r="Q356" i="2"/>
  <c r="Z356" i="2"/>
  <c r="U356" i="2" s="1"/>
  <c r="AA356" i="2"/>
  <c r="V356" i="2" s="1"/>
  <c r="AB356" i="2"/>
  <c r="W356" i="2" s="1"/>
  <c r="AC356" i="2"/>
  <c r="AD356" i="2"/>
  <c r="Q357" i="2"/>
  <c r="Z357" i="2"/>
  <c r="U357" i="2" s="1"/>
  <c r="AA357" i="2"/>
  <c r="V357" i="2" s="1"/>
  <c r="AB357" i="2"/>
  <c r="W357" i="2" s="1"/>
  <c r="AC357" i="2"/>
  <c r="AD357" i="2"/>
  <c r="Q358" i="2"/>
  <c r="Z358" i="2"/>
  <c r="U358" i="2" s="1"/>
  <c r="AA358" i="2"/>
  <c r="V358" i="2" s="1"/>
  <c r="AB358" i="2"/>
  <c r="W358" i="2" s="1"/>
  <c r="AC358" i="2"/>
  <c r="AD358" i="2"/>
  <c r="Q359" i="2"/>
  <c r="Z359" i="2"/>
  <c r="U359" i="2" s="1"/>
  <c r="AA359" i="2"/>
  <c r="V359" i="2" s="1"/>
  <c r="AB359" i="2"/>
  <c r="W359" i="2" s="1"/>
  <c r="AC359" i="2"/>
  <c r="AD359" i="2"/>
  <c r="Q360" i="2"/>
  <c r="Y360" i="2"/>
  <c r="T360" i="2" s="1"/>
  <c r="Z360" i="2"/>
  <c r="U360" i="2" s="1"/>
  <c r="AA360" i="2"/>
  <c r="V360" i="2" s="1"/>
  <c r="AB360" i="2"/>
  <c r="W360" i="2" s="1"/>
  <c r="AC360" i="2"/>
  <c r="AD360" i="2"/>
  <c r="Q361" i="2"/>
  <c r="Y361" i="2"/>
  <c r="T361" i="2" s="1"/>
  <c r="Z361" i="2"/>
  <c r="U361" i="2" s="1"/>
  <c r="AA361" i="2"/>
  <c r="V361" i="2" s="1"/>
  <c r="AB361" i="2"/>
  <c r="W361" i="2" s="1"/>
  <c r="AC361" i="2"/>
  <c r="AD361" i="2"/>
  <c r="Q362" i="2"/>
  <c r="Y362" i="2"/>
  <c r="T362" i="2" s="1"/>
  <c r="Z362" i="2"/>
  <c r="U362" i="2" s="1"/>
  <c r="AA362" i="2"/>
  <c r="V362" i="2" s="1"/>
  <c r="AB362" i="2"/>
  <c r="W362" i="2" s="1"/>
  <c r="AC362" i="2"/>
  <c r="AD362" i="2"/>
  <c r="Q363" i="2"/>
  <c r="Y363" i="2"/>
  <c r="T363" i="2" s="1"/>
  <c r="Z363" i="2"/>
  <c r="U363" i="2" s="1"/>
  <c r="AA363" i="2"/>
  <c r="V363" i="2" s="1"/>
  <c r="AB363" i="2"/>
  <c r="W363" i="2" s="1"/>
  <c r="AC363" i="2"/>
  <c r="AD363" i="2"/>
  <c r="Q364" i="2"/>
  <c r="Y364" i="2"/>
  <c r="T364" i="2" s="1"/>
  <c r="Z364" i="2"/>
  <c r="U364" i="2" s="1"/>
  <c r="AA364" i="2"/>
  <c r="V364" i="2" s="1"/>
  <c r="AB364" i="2"/>
  <c r="W364" i="2" s="1"/>
  <c r="AC364" i="2"/>
  <c r="AD364" i="2"/>
  <c r="Q365" i="2"/>
  <c r="Y365" i="2"/>
  <c r="T365" i="2" s="1"/>
  <c r="Z365" i="2"/>
  <c r="U365" i="2" s="1"/>
  <c r="AA365" i="2"/>
  <c r="V365" i="2" s="1"/>
  <c r="AB365" i="2"/>
  <c r="W365" i="2" s="1"/>
  <c r="AC365" i="2"/>
  <c r="AD365" i="2"/>
  <c r="Q366" i="2"/>
  <c r="AA366" i="2"/>
  <c r="V366" i="2" s="1"/>
  <c r="AB366" i="2"/>
  <c r="W366" i="2" s="1"/>
  <c r="AC366" i="2"/>
  <c r="AD366" i="2"/>
  <c r="Q367" i="2"/>
  <c r="AA367" i="2"/>
  <c r="V367" i="2" s="1"/>
  <c r="AB367" i="2"/>
  <c r="W367" i="2" s="1"/>
  <c r="AC367" i="2"/>
  <c r="AD367" i="2"/>
  <c r="Q368" i="2"/>
  <c r="AA368" i="2"/>
  <c r="V368" i="2" s="1"/>
  <c r="AB368" i="2"/>
  <c r="W368" i="2" s="1"/>
  <c r="AC368" i="2"/>
  <c r="AD368" i="2"/>
  <c r="Q369" i="2"/>
  <c r="Z369" i="2"/>
  <c r="U369" i="2" s="1"/>
  <c r="AA369" i="2"/>
  <c r="V369" i="2" s="1"/>
  <c r="AB369" i="2"/>
  <c r="W369" i="2" s="1"/>
  <c r="AC369" i="2"/>
  <c r="AD369" i="2"/>
  <c r="Q370" i="2"/>
  <c r="Z370" i="2"/>
  <c r="U370" i="2" s="1"/>
  <c r="AA370" i="2"/>
  <c r="V370" i="2" s="1"/>
  <c r="AB370" i="2"/>
  <c r="W370" i="2" s="1"/>
  <c r="AC370" i="2"/>
  <c r="AD370" i="2"/>
  <c r="Q371" i="2"/>
  <c r="Z371" i="2"/>
  <c r="U371" i="2" s="1"/>
  <c r="AA371" i="2"/>
  <c r="V371" i="2" s="1"/>
  <c r="AB371" i="2"/>
  <c r="W371" i="2" s="1"/>
  <c r="AC371" i="2"/>
  <c r="AD371" i="2"/>
  <c r="Q372" i="2"/>
  <c r="Z372" i="2"/>
  <c r="U372" i="2" s="1"/>
  <c r="AA372" i="2"/>
  <c r="V372" i="2" s="1"/>
  <c r="AB372" i="2"/>
  <c r="W372" i="2" s="1"/>
  <c r="AC372" i="2"/>
  <c r="AD372" i="2"/>
  <c r="Q373" i="2"/>
  <c r="Z373" i="2"/>
  <c r="U373" i="2" s="1"/>
  <c r="AA373" i="2"/>
  <c r="V373" i="2" s="1"/>
  <c r="AB373" i="2"/>
  <c r="W373" i="2" s="1"/>
  <c r="AC373" i="2"/>
  <c r="AD373" i="2"/>
  <c r="Q374" i="2"/>
  <c r="Z374" i="2"/>
  <c r="U374" i="2" s="1"/>
  <c r="AA374" i="2"/>
  <c r="V374" i="2" s="1"/>
  <c r="AB374" i="2"/>
  <c r="W374" i="2" s="1"/>
  <c r="AC374" i="2"/>
  <c r="AD374" i="2"/>
  <c r="Q375" i="2"/>
  <c r="Z375" i="2"/>
  <c r="U375" i="2" s="1"/>
  <c r="AA375" i="2"/>
  <c r="V375" i="2" s="1"/>
  <c r="AB375" i="2"/>
  <c r="W375" i="2" s="1"/>
  <c r="AC375" i="2"/>
  <c r="AD375" i="2"/>
  <c r="Q376" i="2"/>
  <c r="Z376" i="2"/>
  <c r="U376" i="2" s="1"/>
  <c r="AA376" i="2"/>
  <c r="V376" i="2" s="1"/>
  <c r="AB376" i="2"/>
  <c r="W376" i="2" s="1"/>
  <c r="AC376" i="2"/>
  <c r="AD376" i="2"/>
  <c r="Q377" i="2"/>
  <c r="Z377" i="2"/>
  <c r="U377" i="2" s="1"/>
  <c r="AA377" i="2"/>
  <c r="V377" i="2" s="1"/>
  <c r="AB377" i="2"/>
  <c r="W377" i="2" s="1"/>
  <c r="AC377" i="2"/>
  <c r="AD377" i="2"/>
  <c r="Q378" i="2"/>
  <c r="Z378" i="2"/>
  <c r="U378" i="2" s="1"/>
  <c r="AA378" i="2"/>
  <c r="V378" i="2" s="1"/>
  <c r="AB378" i="2"/>
  <c r="W378" i="2" s="1"/>
  <c r="AC378" i="2"/>
  <c r="AD378" i="2"/>
  <c r="Q379" i="2"/>
  <c r="Z379" i="2"/>
  <c r="U379" i="2" s="1"/>
  <c r="AA379" i="2"/>
  <c r="V379" i="2" s="1"/>
  <c r="AB379" i="2"/>
  <c r="W379" i="2" s="1"/>
  <c r="AC379" i="2"/>
  <c r="AD379" i="2"/>
  <c r="Q380" i="2"/>
  <c r="Z380" i="2"/>
  <c r="U380" i="2" s="1"/>
  <c r="AA380" i="2"/>
  <c r="V380" i="2" s="1"/>
  <c r="AB380" i="2"/>
  <c r="W380" i="2" s="1"/>
  <c r="AC380" i="2"/>
  <c r="AD380" i="2"/>
  <c r="Q381" i="2"/>
  <c r="Z381" i="2"/>
  <c r="U381" i="2" s="1"/>
  <c r="AA381" i="2"/>
  <c r="V381" i="2" s="1"/>
  <c r="AB381" i="2"/>
  <c r="W381" i="2" s="1"/>
  <c r="AC381" i="2"/>
  <c r="AD381" i="2"/>
  <c r="Q382" i="2"/>
  <c r="Z382" i="2"/>
  <c r="U382" i="2" s="1"/>
  <c r="AA382" i="2"/>
  <c r="V382" i="2" s="1"/>
  <c r="AB382" i="2"/>
  <c r="W382" i="2" s="1"/>
  <c r="AC382" i="2"/>
  <c r="AD382" i="2"/>
  <c r="Q383" i="2"/>
  <c r="Z383" i="2"/>
  <c r="U383" i="2" s="1"/>
  <c r="AA383" i="2"/>
  <c r="V383" i="2" s="1"/>
  <c r="AB383" i="2"/>
  <c r="W383" i="2" s="1"/>
  <c r="AC383" i="2"/>
  <c r="AD383" i="2"/>
  <c r="Q384" i="2"/>
  <c r="AA384" i="2"/>
  <c r="V384" i="2" s="1"/>
  <c r="AB384" i="2"/>
  <c r="W384" i="2" s="1"/>
  <c r="AC384" i="2"/>
  <c r="AD384" i="2"/>
  <c r="Q385" i="2"/>
  <c r="AA385" i="2"/>
  <c r="V385" i="2" s="1"/>
  <c r="AB385" i="2"/>
  <c r="W385" i="2" s="1"/>
  <c r="AC385" i="2"/>
  <c r="AD385" i="2"/>
  <c r="Q386" i="2"/>
  <c r="Z386" i="2"/>
  <c r="U386" i="2" s="1"/>
  <c r="AA386" i="2"/>
  <c r="V386" i="2" s="1"/>
  <c r="AB386" i="2"/>
  <c r="W386" i="2" s="1"/>
  <c r="AC386" i="2"/>
  <c r="AD386" i="2"/>
  <c r="Q387" i="2"/>
  <c r="Z387" i="2"/>
  <c r="U387" i="2" s="1"/>
  <c r="AA387" i="2"/>
  <c r="V387" i="2" s="1"/>
  <c r="AB387" i="2"/>
  <c r="W387" i="2" s="1"/>
  <c r="AC387" i="2"/>
  <c r="AD387" i="2"/>
  <c r="Q388" i="2"/>
  <c r="Z388" i="2"/>
  <c r="U388" i="2" s="1"/>
  <c r="AA388" i="2"/>
  <c r="V388" i="2" s="1"/>
  <c r="AB388" i="2"/>
  <c r="W388" i="2" s="1"/>
  <c r="AC388" i="2"/>
  <c r="AD388" i="2"/>
  <c r="Q389" i="2"/>
  <c r="AA389" i="2"/>
  <c r="V389" i="2" s="1"/>
  <c r="AB389" i="2"/>
  <c r="W389" i="2" s="1"/>
  <c r="AC389" i="2"/>
  <c r="AD389" i="2"/>
  <c r="Q390" i="2"/>
  <c r="AA390" i="2"/>
  <c r="V390" i="2" s="1"/>
  <c r="AB390" i="2"/>
  <c r="W390" i="2" s="1"/>
  <c r="AC390" i="2"/>
  <c r="AD390" i="2"/>
  <c r="Q391" i="2"/>
  <c r="Z391" i="2"/>
  <c r="U391" i="2" s="1"/>
  <c r="AA391" i="2"/>
  <c r="V391" i="2" s="1"/>
  <c r="AB391" i="2"/>
  <c r="W391" i="2" s="1"/>
  <c r="AC391" i="2"/>
  <c r="AD391" i="2"/>
  <c r="Q392" i="2"/>
  <c r="Z392" i="2"/>
  <c r="U392" i="2" s="1"/>
  <c r="AA392" i="2"/>
  <c r="V392" i="2" s="1"/>
  <c r="AB392" i="2"/>
  <c r="W392" i="2" s="1"/>
  <c r="AC392" i="2"/>
  <c r="AD392" i="2"/>
  <c r="Q393" i="2"/>
  <c r="Z393" i="2"/>
  <c r="U393" i="2" s="1"/>
  <c r="AA393" i="2"/>
  <c r="V393" i="2" s="1"/>
  <c r="AB393" i="2"/>
  <c r="W393" i="2" s="1"/>
  <c r="AC393" i="2"/>
  <c r="AD393" i="2"/>
  <c r="Q394" i="2"/>
  <c r="Z394" i="2"/>
  <c r="U394" i="2" s="1"/>
  <c r="AA394" i="2"/>
  <c r="V394" i="2" s="1"/>
  <c r="AB394" i="2"/>
  <c r="W394" i="2" s="1"/>
  <c r="AC394" i="2"/>
  <c r="AD394" i="2"/>
  <c r="Q395" i="2"/>
  <c r="AA395" i="2"/>
  <c r="V395" i="2" s="1"/>
  <c r="AB395" i="2"/>
  <c r="W395" i="2" s="1"/>
  <c r="AC395" i="2"/>
  <c r="AD395" i="2"/>
  <c r="Q396" i="2"/>
  <c r="Z396" i="2"/>
  <c r="U396" i="2" s="1"/>
  <c r="AA396" i="2"/>
  <c r="V396" i="2" s="1"/>
  <c r="AB396" i="2"/>
  <c r="W396" i="2" s="1"/>
  <c r="AC396" i="2"/>
  <c r="AD396" i="2"/>
  <c r="Q397" i="2"/>
  <c r="AA397" i="2"/>
  <c r="V397" i="2" s="1"/>
  <c r="AB397" i="2"/>
  <c r="W397" i="2" s="1"/>
  <c r="AC397" i="2"/>
  <c r="AD397" i="2"/>
  <c r="Q398" i="2"/>
  <c r="Z398" i="2"/>
  <c r="U398" i="2" s="1"/>
  <c r="AA398" i="2"/>
  <c r="V398" i="2" s="1"/>
  <c r="AB398" i="2"/>
  <c r="W398" i="2" s="1"/>
  <c r="AC398" i="2"/>
  <c r="AD398" i="2"/>
  <c r="Q399" i="2"/>
  <c r="Z399" i="2"/>
  <c r="U399" i="2" s="1"/>
  <c r="AA399" i="2"/>
  <c r="V399" i="2" s="1"/>
  <c r="AB399" i="2"/>
  <c r="W399" i="2" s="1"/>
  <c r="AC399" i="2"/>
  <c r="AD399" i="2"/>
  <c r="Q400" i="2"/>
  <c r="Y400" i="2"/>
  <c r="T400" i="2" s="1"/>
  <c r="Z400" i="2"/>
  <c r="U400" i="2" s="1"/>
  <c r="AA400" i="2"/>
  <c r="V400" i="2" s="1"/>
  <c r="AB400" i="2"/>
  <c r="W400" i="2" s="1"/>
  <c r="AC400" i="2"/>
  <c r="AD400" i="2"/>
  <c r="Q401" i="2"/>
  <c r="Z401" i="2"/>
  <c r="U401" i="2" s="1"/>
  <c r="AA401" i="2"/>
  <c r="V401" i="2" s="1"/>
  <c r="AB401" i="2"/>
  <c r="W401" i="2" s="1"/>
  <c r="AC401" i="2"/>
  <c r="AD401" i="2"/>
  <c r="Q402" i="2"/>
  <c r="Z402" i="2"/>
  <c r="U402" i="2" s="1"/>
  <c r="AA402" i="2"/>
  <c r="V402" i="2" s="1"/>
  <c r="AB402" i="2"/>
  <c r="W402" i="2" s="1"/>
  <c r="AC402" i="2"/>
  <c r="AD402" i="2"/>
  <c r="Q403" i="2"/>
  <c r="Z403" i="2"/>
  <c r="U403" i="2" s="1"/>
  <c r="AA403" i="2"/>
  <c r="V403" i="2" s="1"/>
  <c r="AB403" i="2"/>
  <c r="W403" i="2" s="1"/>
  <c r="AC403" i="2"/>
  <c r="AD403" i="2"/>
  <c r="Q404" i="2"/>
  <c r="Z404" i="2"/>
  <c r="U404" i="2" s="1"/>
  <c r="AA404" i="2"/>
  <c r="V404" i="2" s="1"/>
  <c r="AB404" i="2"/>
  <c r="W404" i="2" s="1"/>
  <c r="AC404" i="2"/>
  <c r="AD404" i="2"/>
  <c r="Q405" i="2"/>
  <c r="Z405" i="2"/>
  <c r="U405" i="2" s="1"/>
  <c r="AA405" i="2"/>
  <c r="V405" i="2" s="1"/>
  <c r="AB405" i="2"/>
  <c r="W405" i="2" s="1"/>
  <c r="AC405" i="2"/>
  <c r="AD405" i="2"/>
  <c r="Q406" i="2"/>
  <c r="Z406" i="2"/>
  <c r="U406" i="2" s="1"/>
  <c r="AA406" i="2"/>
  <c r="V406" i="2" s="1"/>
  <c r="AB406" i="2"/>
  <c r="W406" i="2" s="1"/>
  <c r="AC406" i="2"/>
  <c r="AD406" i="2"/>
  <c r="Q407" i="2"/>
  <c r="Z407" i="2"/>
  <c r="U407" i="2" s="1"/>
  <c r="AA407" i="2"/>
  <c r="V407" i="2" s="1"/>
  <c r="AB407" i="2"/>
  <c r="W407" i="2" s="1"/>
  <c r="AC407" i="2"/>
  <c r="AD407" i="2"/>
  <c r="Q408" i="2"/>
  <c r="Z408" i="2"/>
  <c r="U408" i="2" s="1"/>
  <c r="AA408" i="2"/>
  <c r="V408" i="2" s="1"/>
  <c r="AB408" i="2"/>
  <c r="W408" i="2" s="1"/>
  <c r="AC408" i="2"/>
  <c r="AD408" i="2"/>
  <c r="Q409" i="2"/>
  <c r="AA409" i="2"/>
  <c r="V409" i="2" s="1"/>
  <c r="AB409" i="2"/>
  <c r="W409" i="2" s="1"/>
  <c r="AC409" i="2"/>
  <c r="AD409" i="2"/>
  <c r="Q410" i="2"/>
  <c r="Z410" i="2"/>
  <c r="U410" i="2" s="1"/>
  <c r="AA410" i="2"/>
  <c r="V410" i="2" s="1"/>
  <c r="AB410" i="2"/>
  <c r="W410" i="2" s="1"/>
  <c r="AC410" i="2"/>
  <c r="AD410" i="2"/>
  <c r="Q411" i="2"/>
  <c r="Z411" i="2"/>
  <c r="U411" i="2" s="1"/>
  <c r="AA411" i="2"/>
  <c r="V411" i="2" s="1"/>
  <c r="AB411" i="2"/>
  <c r="W411" i="2" s="1"/>
  <c r="AC411" i="2"/>
  <c r="AD411" i="2"/>
  <c r="Q412" i="2"/>
  <c r="AA412" i="2"/>
  <c r="V412" i="2" s="1"/>
  <c r="AB412" i="2"/>
  <c r="W412" i="2" s="1"/>
  <c r="AC412" i="2"/>
  <c r="AD412" i="2"/>
  <c r="Q413" i="2"/>
  <c r="AA413" i="2"/>
  <c r="V413" i="2" s="1"/>
  <c r="AB413" i="2"/>
  <c r="W413" i="2" s="1"/>
  <c r="AC413" i="2"/>
  <c r="AD413" i="2"/>
  <c r="Q414" i="2"/>
  <c r="Z414" i="2"/>
  <c r="U414" i="2" s="1"/>
  <c r="AA414" i="2"/>
  <c r="V414" i="2" s="1"/>
  <c r="AB414" i="2"/>
  <c r="W414" i="2" s="1"/>
  <c r="AC414" i="2"/>
  <c r="AD414" i="2"/>
  <c r="Q415" i="2"/>
  <c r="Z415" i="2"/>
  <c r="U415" i="2" s="1"/>
  <c r="AA415" i="2"/>
  <c r="V415" i="2" s="1"/>
  <c r="AB415" i="2"/>
  <c r="W415" i="2" s="1"/>
  <c r="AC415" i="2"/>
  <c r="AD415" i="2"/>
  <c r="Q416" i="2"/>
  <c r="Z416" i="2"/>
  <c r="U416" i="2" s="1"/>
  <c r="AA416" i="2"/>
  <c r="V416" i="2" s="1"/>
  <c r="AB416" i="2"/>
  <c r="W416" i="2" s="1"/>
  <c r="AC416" i="2"/>
  <c r="AD416" i="2"/>
  <c r="Q417" i="2"/>
  <c r="Z417" i="2"/>
  <c r="U417" i="2" s="1"/>
  <c r="AA417" i="2"/>
  <c r="V417" i="2" s="1"/>
  <c r="AB417" i="2"/>
  <c r="W417" i="2" s="1"/>
  <c r="AC417" i="2"/>
  <c r="AD417" i="2"/>
  <c r="Q418" i="2"/>
  <c r="AA418" i="2"/>
  <c r="V418" i="2" s="1"/>
  <c r="AB418" i="2"/>
  <c r="W418" i="2" s="1"/>
  <c r="AC418" i="2"/>
  <c r="AD418" i="2"/>
  <c r="Q419" i="2"/>
  <c r="Z419" i="2"/>
  <c r="U419" i="2" s="1"/>
  <c r="AA419" i="2"/>
  <c r="V419" i="2" s="1"/>
  <c r="AB419" i="2"/>
  <c r="W419" i="2" s="1"/>
  <c r="AC419" i="2"/>
  <c r="AD419" i="2"/>
  <c r="Q420" i="2"/>
  <c r="AA420" i="2"/>
  <c r="V420" i="2" s="1"/>
  <c r="AB420" i="2"/>
  <c r="W420" i="2" s="1"/>
  <c r="AC420" i="2"/>
  <c r="AD420" i="2"/>
  <c r="Q421" i="2"/>
  <c r="Y421" i="2"/>
  <c r="T421" i="2" s="1"/>
  <c r="Z421" i="2"/>
  <c r="U421" i="2" s="1"/>
  <c r="AA421" i="2"/>
  <c r="V421" i="2" s="1"/>
  <c r="AB421" i="2"/>
  <c r="W421" i="2" s="1"/>
  <c r="AC421" i="2"/>
  <c r="AD421" i="2"/>
  <c r="Q422" i="2"/>
  <c r="Z422" i="2"/>
  <c r="U422" i="2" s="1"/>
  <c r="AA422" i="2"/>
  <c r="V422" i="2" s="1"/>
  <c r="AB422" i="2"/>
  <c r="W422" i="2" s="1"/>
  <c r="AC422" i="2"/>
  <c r="AD422" i="2"/>
  <c r="Q423" i="2"/>
  <c r="Z423" i="2"/>
  <c r="U423" i="2" s="1"/>
  <c r="AA423" i="2"/>
  <c r="V423" i="2" s="1"/>
  <c r="AB423" i="2"/>
  <c r="W423" i="2" s="1"/>
  <c r="AC423" i="2"/>
  <c r="AD423" i="2"/>
  <c r="Q424" i="2"/>
  <c r="Z424" i="2"/>
  <c r="U424" i="2" s="1"/>
  <c r="AA424" i="2"/>
  <c r="V424" i="2" s="1"/>
  <c r="AB424" i="2"/>
  <c r="W424" i="2" s="1"/>
  <c r="AC424" i="2"/>
  <c r="AD424" i="2"/>
  <c r="Q425" i="2"/>
  <c r="Z425" i="2"/>
  <c r="U425" i="2" s="1"/>
  <c r="AA425" i="2"/>
  <c r="V425" i="2" s="1"/>
  <c r="AB425" i="2"/>
  <c r="W425" i="2" s="1"/>
  <c r="AC425" i="2"/>
  <c r="AD425" i="2"/>
  <c r="Q426" i="2"/>
  <c r="AA426" i="2"/>
  <c r="V426" i="2" s="1"/>
  <c r="AB426" i="2"/>
  <c r="W426" i="2" s="1"/>
  <c r="AC426" i="2"/>
  <c r="AD426" i="2"/>
  <c r="Q427" i="2"/>
  <c r="Z427" i="2"/>
  <c r="U427" i="2" s="1"/>
  <c r="AA427" i="2"/>
  <c r="V427" i="2" s="1"/>
  <c r="AB427" i="2"/>
  <c r="W427" i="2" s="1"/>
  <c r="AC427" i="2"/>
  <c r="AD427" i="2"/>
  <c r="Q428" i="2"/>
  <c r="Z428" i="2"/>
  <c r="U428" i="2" s="1"/>
  <c r="AA428" i="2"/>
  <c r="V428" i="2" s="1"/>
  <c r="AB428" i="2"/>
  <c r="W428" i="2" s="1"/>
  <c r="AC428" i="2"/>
  <c r="AD428" i="2"/>
  <c r="Q429" i="2"/>
  <c r="AA429" i="2"/>
  <c r="V429" i="2" s="1"/>
  <c r="AB429" i="2"/>
  <c r="W429" i="2" s="1"/>
  <c r="AC429" i="2"/>
  <c r="AD429" i="2"/>
  <c r="Q430" i="2"/>
  <c r="Z430" i="2"/>
  <c r="U430" i="2" s="1"/>
  <c r="AA430" i="2"/>
  <c r="V430" i="2" s="1"/>
  <c r="AB430" i="2"/>
  <c r="W430" i="2" s="1"/>
  <c r="AC430" i="2"/>
  <c r="AD430" i="2"/>
  <c r="Q431" i="2"/>
  <c r="Z431" i="2"/>
  <c r="U431" i="2" s="1"/>
  <c r="AA431" i="2"/>
  <c r="V431" i="2" s="1"/>
  <c r="AB431" i="2"/>
  <c r="W431" i="2" s="1"/>
  <c r="AC431" i="2"/>
  <c r="AD431" i="2"/>
  <c r="Q432" i="2"/>
  <c r="Z432" i="2"/>
  <c r="U432" i="2" s="1"/>
  <c r="AA432" i="2"/>
  <c r="V432" i="2" s="1"/>
  <c r="AB432" i="2"/>
  <c r="W432" i="2" s="1"/>
  <c r="AC432" i="2"/>
  <c r="AD432" i="2"/>
  <c r="Q433" i="2"/>
  <c r="Z433" i="2"/>
  <c r="U433" i="2" s="1"/>
  <c r="AA433" i="2"/>
  <c r="V433" i="2" s="1"/>
  <c r="AB433" i="2"/>
  <c r="W433" i="2" s="1"/>
  <c r="AC433" i="2"/>
  <c r="AD433" i="2"/>
  <c r="Q434" i="2"/>
  <c r="Z434" i="2"/>
  <c r="U434" i="2" s="1"/>
  <c r="AA434" i="2"/>
  <c r="V434" i="2" s="1"/>
  <c r="AB434" i="2"/>
  <c r="W434" i="2" s="1"/>
  <c r="AC434" i="2"/>
  <c r="AD434" i="2"/>
  <c r="Q435" i="2"/>
  <c r="Z435" i="2"/>
  <c r="U435" i="2" s="1"/>
  <c r="AA435" i="2"/>
  <c r="V435" i="2" s="1"/>
  <c r="AB435" i="2"/>
  <c r="W435" i="2" s="1"/>
  <c r="AC435" i="2"/>
  <c r="AD435" i="2"/>
  <c r="Q436" i="2"/>
  <c r="Z436" i="2"/>
  <c r="U436" i="2" s="1"/>
  <c r="AA436" i="2"/>
  <c r="V436" i="2" s="1"/>
  <c r="AB436" i="2"/>
  <c r="W436" i="2" s="1"/>
  <c r="AC436" i="2"/>
  <c r="AD436" i="2"/>
  <c r="Q437" i="2"/>
  <c r="Z437" i="2"/>
  <c r="U437" i="2" s="1"/>
  <c r="AA437" i="2"/>
  <c r="V437" i="2" s="1"/>
  <c r="AB437" i="2"/>
  <c r="W437" i="2" s="1"/>
  <c r="AC437" i="2"/>
  <c r="AD437" i="2"/>
  <c r="Q438" i="2"/>
  <c r="Z438" i="2"/>
  <c r="U438" i="2" s="1"/>
  <c r="AA438" i="2"/>
  <c r="V438" i="2" s="1"/>
  <c r="AB438" i="2"/>
  <c r="W438" i="2" s="1"/>
  <c r="AC438" i="2"/>
  <c r="AD438" i="2"/>
  <c r="Q439" i="2"/>
  <c r="AA439" i="2"/>
  <c r="V439" i="2" s="1"/>
  <c r="AB439" i="2"/>
  <c r="W439" i="2" s="1"/>
  <c r="AC439" i="2"/>
  <c r="AD439" i="2"/>
  <c r="Q440" i="2"/>
  <c r="AA440" i="2"/>
  <c r="V440" i="2" s="1"/>
  <c r="AB440" i="2"/>
  <c r="W440" i="2" s="1"/>
  <c r="AC440" i="2"/>
  <c r="AD440" i="2"/>
  <c r="Q441" i="2"/>
  <c r="AA441" i="2"/>
  <c r="V441" i="2" s="1"/>
  <c r="AB441" i="2"/>
  <c r="W441" i="2" s="1"/>
  <c r="AC441" i="2"/>
  <c r="AD441" i="2"/>
  <c r="Q442" i="2"/>
  <c r="AA442" i="2"/>
  <c r="V442" i="2" s="1"/>
  <c r="AB442" i="2"/>
  <c r="W442" i="2" s="1"/>
  <c r="AC442" i="2"/>
  <c r="AD442" i="2"/>
  <c r="Q443" i="2"/>
  <c r="Z443" i="2"/>
  <c r="U443" i="2" s="1"/>
  <c r="AA443" i="2"/>
  <c r="V443" i="2" s="1"/>
  <c r="AB443" i="2"/>
  <c r="W443" i="2" s="1"/>
  <c r="AC443" i="2"/>
  <c r="AD443" i="2"/>
  <c r="Q444" i="2"/>
  <c r="Z444" i="2"/>
  <c r="U444" i="2" s="1"/>
  <c r="AA444" i="2"/>
  <c r="V444" i="2" s="1"/>
  <c r="AB444" i="2"/>
  <c r="W444" i="2" s="1"/>
  <c r="AC444" i="2"/>
  <c r="AD444" i="2"/>
  <c r="Q445" i="2"/>
  <c r="Z445" i="2"/>
  <c r="U445" i="2" s="1"/>
  <c r="AA445" i="2"/>
  <c r="V445" i="2" s="1"/>
  <c r="AB445" i="2"/>
  <c r="W445" i="2" s="1"/>
  <c r="AC445" i="2"/>
  <c r="AD445" i="2"/>
  <c r="Q446" i="2"/>
  <c r="Z446" i="2"/>
  <c r="U446" i="2" s="1"/>
  <c r="AA446" i="2"/>
  <c r="V446" i="2" s="1"/>
  <c r="AB446" i="2"/>
  <c r="W446" i="2" s="1"/>
  <c r="AC446" i="2"/>
  <c r="AD446" i="2"/>
  <c r="Q447" i="2"/>
  <c r="Z447" i="2"/>
  <c r="U447" i="2" s="1"/>
  <c r="AA447" i="2"/>
  <c r="V447" i="2" s="1"/>
  <c r="AB447" i="2"/>
  <c r="W447" i="2" s="1"/>
  <c r="AC447" i="2"/>
  <c r="AD447" i="2"/>
  <c r="Q448" i="2"/>
  <c r="Z448" i="2"/>
  <c r="U448" i="2" s="1"/>
  <c r="AA448" i="2"/>
  <c r="V448" i="2" s="1"/>
  <c r="AB448" i="2"/>
  <c r="W448" i="2" s="1"/>
  <c r="AC448" i="2"/>
  <c r="AD448" i="2"/>
  <c r="Q449" i="2"/>
  <c r="AA449" i="2"/>
  <c r="V449" i="2" s="1"/>
  <c r="AB449" i="2"/>
  <c r="W449" i="2" s="1"/>
  <c r="AC449" i="2"/>
  <c r="AD449" i="2"/>
  <c r="Q450" i="2"/>
  <c r="AA450" i="2"/>
  <c r="V450" i="2" s="1"/>
  <c r="AB450" i="2"/>
  <c r="W450" i="2" s="1"/>
  <c r="AC450" i="2"/>
  <c r="AD450" i="2"/>
  <c r="Q451" i="2"/>
  <c r="AA451" i="2"/>
  <c r="V451" i="2" s="1"/>
  <c r="AB451" i="2"/>
  <c r="W451" i="2" s="1"/>
  <c r="AC451" i="2"/>
  <c r="AD451" i="2"/>
  <c r="Q452" i="2"/>
  <c r="AA452" i="2"/>
  <c r="V452" i="2" s="1"/>
  <c r="AB452" i="2"/>
  <c r="W452" i="2" s="1"/>
  <c r="AC452" i="2"/>
  <c r="AD452" i="2"/>
  <c r="Q453" i="2"/>
  <c r="Z453" i="2"/>
  <c r="U453" i="2" s="1"/>
  <c r="AA453" i="2"/>
  <c r="V453" i="2" s="1"/>
  <c r="AB453" i="2"/>
  <c r="W453" i="2" s="1"/>
  <c r="AC453" i="2"/>
  <c r="AD453" i="2"/>
  <c r="Q454" i="2"/>
  <c r="Z454" i="2"/>
  <c r="U454" i="2" s="1"/>
  <c r="AA454" i="2"/>
  <c r="V454" i="2" s="1"/>
  <c r="AB454" i="2"/>
  <c r="W454" i="2" s="1"/>
  <c r="AC454" i="2"/>
  <c r="AD454" i="2"/>
  <c r="Q455" i="2"/>
  <c r="Z455" i="2"/>
  <c r="U455" i="2" s="1"/>
  <c r="AA455" i="2"/>
  <c r="V455" i="2" s="1"/>
  <c r="AB455" i="2"/>
  <c r="W455" i="2" s="1"/>
  <c r="AC455" i="2"/>
  <c r="AD455" i="2"/>
  <c r="Q456" i="2"/>
  <c r="Z456" i="2"/>
  <c r="U456" i="2" s="1"/>
  <c r="AA456" i="2"/>
  <c r="V456" i="2" s="1"/>
  <c r="AB456" i="2"/>
  <c r="W456" i="2" s="1"/>
  <c r="AC456" i="2"/>
  <c r="AD456" i="2"/>
  <c r="Q457" i="2"/>
  <c r="Z457" i="2"/>
  <c r="U457" i="2" s="1"/>
  <c r="AA457" i="2"/>
  <c r="V457" i="2" s="1"/>
  <c r="AB457" i="2"/>
  <c r="W457" i="2" s="1"/>
  <c r="AC457" i="2"/>
  <c r="AD457" i="2"/>
  <c r="Q458" i="2"/>
  <c r="AA458" i="2"/>
  <c r="V458" i="2" s="1"/>
  <c r="AB458" i="2"/>
  <c r="W458" i="2" s="1"/>
  <c r="AC458" i="2"/>
  <c r="AD458" i="2"/>
  <c r="Q459" i="2"/>
  <c r="Y459" i="2"/>
  <c r="T459" i="2" s="1"/>
  <c r="Z459" i="2"/>
  <c r="U459" i="2" s="1"/>
  <c r="AA459" i="2"/>
  <c r="V459" i="2" s="1"/>
  <c r="AB459" i="2"/>
  <c r="W459" i="2" s="1"/>
  <c r="AC459" i="2"/>
  <c r="AD459" i="2"/>
  <c r="Q460" i="2"/>
  <c r="Y460" i="2"/>
  <c r="T460" i="2" s="1"/>
  <c r="Z460" i="2"/>
  <c r="U460" i="2" s="1"/>
  <c r="AA460" i="2"/>
  <c r="V460" i="2" s="1"/>
  <c r="AB460" i="2"/>
  <c r="W460" i="2" s="1"/>
  <c r="AC460" i="2"/>
  <c r="AD460" i="2"/>
  <c r="Q461" i="2"/>
  <c r="Y461" i="2"/>
  <c r="T461" i="2" s="1"/>
  <c r="Z461" i="2"/>
  <c r="U461" i="2" s="1"/>
  <c r="AA461" i="2"/>
  <c r="V461" i="2" s="1"/>
  <c r="AB461" i="2"/>
  <c r="W461" i="2" s="1"/>
  <c r="AC461" i="2"/>
  <c r="AD461" i="2"/>
  <c r="Q462" i="2"/>
  <c r="Y462" i="2"/>
  <c r="T462" i="2" s="1"/>
  <c r="Z462" i="2"/>
  <c r="U462" i="2" s="1"/>
  <c r="AA462" i="2"/>
  <c r="V462" i="2" s="1"/>
  <c r="AB462" i="2"/>
  <c r="W462" i="2" s="1"/>
  <c r="AC462" i="2"/>
  <c r="AD462" i="2"/>
  <c r="Q463" i="2"/>
  <c r="Y463" i="2"/>
  <c r="T463" i="2" s="1"/>
  <c r="Z463" i="2"/>
  <c r="U463" i="2" s="1"/>
  <c r="AA463" i="2"/>
  <c r="V463" i="2" s="1"/>
  <c r="AB463" i="2"/>
  <c r="W463" i="2" s="1"/>
  <c r="AC463" i="2"/>
  <c r="AD463" i="2"/>
  <c r="Q464" i="2"/>
  <c r="Y464" i="2"/>
  <c r="T464" i="2" s="1"/>
  <c r="Z464" i="2"/>
  <c r="U464" i="2" s="1"/>
  <c r="AA464" i="2"/>
  <c r="V464" i="2" s="1"/>
  <c r="AB464" i="2"/>
  <c r="W464" i="2" s="1"/>
  <c r="AC464" i="2"/>
  <c r="AD464" i="2"/>
  <c r="Q465" i="2"/>
  <c r="Y465" i="2"/>
  <c r="T465" i="2" s="1"/>
  <c r="Z465" i="2"/>
  <c r="U465" i="2" s="1"/>
  <c r="AA465" i="2"/>
  <c r="V465" i="2" s="1"/>
  <c r="AB465" i="2"/>
  <c r="W465" i="2" s="1"/>
  <c r="AC465" i="2"/>
  <c r="AD465" i="2"/>
  <c r="Q466" i="2"/>
  <c r="Y466" i="2"/>
  <c r="T466" i="2" s="1"/>
  <c r="Z466" i="2"/>
  <c r="U466" i="2" s="1"/>
  <c r="AA466" i="2"/>
  <c r="V466" i="2" s="1"/>
  <c r="AB466" i="2"/>
  <c r="W466" i="2" s="1"/>
  <c r="AC466" i="2"/>
  <c r="AD466" i="2"/>
  <c r="Q467" i="2"/>
  <c r="Y467" i="2"/>
  <c r="T467" i="2" s="1"/>
  <c r="Z467" i="2"/>
  <c r="U467" i="2" s="1"/>
  <c r="AA467" i="2"/>
  <c r="V467" i="2" s="1"/>
  <c r="AB467" i="2"/>
  <c r="W467" i="2" s="1"/>
  <c r="AC467" i="2"/>
  <c r="AD467" i="2"/>
  <c r="Q468" i="2"/>
  <c r="Y468" i="2"/>
  <c r="T468" i="2" s="1"/>
  <c r="Z468" i="2"/>
  <c r="U468" i="2" s="1"/>
  <c r="AA468" i="2"/>
  <c r="V468" i="2" s="1"/>
  <c r="AB468" i="2"/>
  <c r="W468" i="2" s="1"/>
  <c r="AC468" i="2"/>
  <c r="AD468" i="2"/>
  <c r="Q469" i="2"/>
  <c r="Y469" i="2"/>
  <c r="T469" i="2" s="1"/>
  <c r="Z469" i="2"/>
  <c r="U469" i="2" s="1"/>
  <c r="AA469" i="2"/>
  <c r="V469" i="2" s="1"/>
  <c r="AB469" i="2"/>
  <c r="W469" i="2" s="1"/>
  <c r="AC469" i="2"/>
  <c r="AD469" i="2"/>
  <c r="Q470" i="2"/>
  <c r="Y470" i="2"/>
  <c r="T470" i="2" s="1"/>
  <c r="Z470" i="2"/>
  <c r="U470" i="2" s="1"/>
  <c r="AA470" i="2"/>
  <c r="V470" i="2" s="1"/>
  <c r="AB470" i="2"/>
  <c r="W470" i="2" s="1"/>
  <c r="AC470" i="2"/>
  <c r="AD470" i="2"/>
  <c r="Q471" i="2"/>
  <c r="Z471" i="2"/>
  <c r="U471" i="2" s="1"/>
  <c r="AA471" i="2"/>
  <c r="V471" i="2" s="1"/>
  <c r="AB471" i="2"/>
  <c r="W471" i="2" s="1"/>
  <c r="AC471" i="2"/>
  <c r="AD471" i="2"/>
  <c r="Q472" i="2"/>
  <c r="Z472" i="2"/>
  <c r="U472" i="2" s="1"/>
  <c r="AA472" i="2"/>
  <c r="V472" i="2" s="1"/>
  <c r="AB472" i="2"/>
  <c r="W472" i="2" s="1"/>
  <c r="AC472" i="2"/>
  <c r="AD472" i="2"/>
  <c r="Q473" i="2"/>
  <c r="Z473" i="2"/>
  <c r="U473" i="2" s="1"/>
  <c r="AA473" i="2"/>
  <c r="V473" i="2" s="1"/>
  <c r="AB473" i="2"/>
  <c r="W473" i="2" s="1"/>
  <c r="AC473" i="2"/>
  <c r="AD473" i="2"/>
  <c r="Q474" i="2"/>
  <c r="Z474" i="2"/>
  <c r="U474" i="2" s="1"/>
  <c r="AA474" i="2"/>
  <c r="V474" i="2" s="1"/>
  <c r="AB474" i="2"/>
  <c r="W474" i="2" s="1"/>
  <c r="AC474" i="2"/>
  <c r="AD474" i="2"/>
  <c r="Q475" i="2"/>
  <c r="Z475" i="2"/>
  <c r="U475" i="2" s="1"/>
  <c r="AA475" i="2"/>
  <c r="V475" i="2" s="1"/>
  <c r="AB475" i="2"/>
  <c r="W475" i="2" s="1"/>
  <c r="AC475" i="2"/>
  <c r="AD475" i="2"/>
  <c r="Q476" i="2"/>
  <c r="Z476" i="2"/>
  <c r="U476" i="2" s="1"/>
  <c r="AA476" i="2"/>
  <c r="V476" i="2" s="1"/>
  <c r="AB476" i="2"/>
  <c r="W476" i="2" s="1"/>
  <c r="AC476" i="2"/>
  <c r="AD476" i="2"/>
  <c r="Q477" i="2"/>
  <c r="Z477" i="2"/>
  <c r="U477" i="2" s="1"/>
  <c r="AA477" i="2"/>
  <c r="V477" i="2" s="1"/>
  <c r="AB477" i="2"/>
  <c r="W477" i="2" s="1"/>
  <c r="AC477" i="2"/>
  <c r="AD477" i="2"/>
  <c r="Q478" i="2"/>
  <c r="Z478" i="2"/>
  <c r="U478" i="2" s="1"/>
  <c r="AA478" i="2"/>
  <c r="V478" i="2" s="1"/>
  <c r="AB478" i="2"/>
  <c r="W478" i="2" s="1"/>
  <c r="AC478" i="2"/>
  <c r="AD478" i="2"/>
  <c r="Q479" i="2"/>
  <c r="Y479" i="2"/>
  <c r="T479" i="2" s="1"/>
  <c r="Z479" i="2"/>
  <c r="U479" i="2" s="1"/>
  <c r="AA479" i="2"/>
  <c r="V479" i="2" s="1"/>
  <c r="AB479" i="2"/>
  <c r="W479" i="2" s="1"/>
  <c r="AC479" i="2"/>
  <c r="AD479" i="2"/>
  <c r="Q480" i="2"/>
  <c r="Y480" i="2"/>
  <c r="T480" i="2" s="1"/>
  <c r="Z480" i="2"/>
  <c r="U480" i="2" s="1"/>
  <c r="AA480" i="2"/>
  <c r="V480" i="2" s="1"/>
  <c r="AB480" i="2"/>
  <c r="W480" i="2" s="1"/>
  <c r="AC480" i="2"/>
  <c r="AD480" i="2"/>
  <c r="Q481" i="2"/>
  <c r="Y481" i="2"/>
  <c r="T481" i="2" s="1"/>
  <c r="Z481" i="2"/>
  <c r="U481" i="2" s="1"/>
  <c r="AA481" i="2"/>
  <c r="V481" i="2" s="1"/>
  <c r="AB481" i="2"/>
  <c r="W481" i="2" s="1"/>
  <c r="AC481" i="2"/>
  <c r="AD481" i="2"/>
  <c r="Q482" i="2"/>
  <c r="Y482" i="2"/>
  <c r="T482" i="2" s="1"/>
  <c r="Z482" i="2"/>
  <c r="U482" i="2" s="1"/>
  <c r="AA482" i="2"/>
  <c r="V482" i="2" s="1"/>
  <c r="AB482" i="2"/>
  <c r="W482" i="2" s="1"/>
  <c r="AC482" i="2"/>
  <c r="AD482" i="2"/>
  <c r="Q483" i="2"/>
  <c r="Y483" i="2"/>
  <c r="T483" i="2" s="1"/>
  <c r="Z483" i="2"/>
  <c r="U483" i="2" s="1"/>
  <c r="AA483" i="2"/>
  <c r="V483" i="2" s="1"/>
  <c r="AB483" i="2"/>
  <c r="W483" i="2" s="1"/>
  <c r="AC483" i="2"/>
  <c r="AD483" i="2"/>
  <c r="Q484" i="2"/>
  <c r="Y484" i="2"/>
  <c r="T484" i="2" s="1"/>
  <c r="Z484" i="2"/>
  <c r="U484" i="2" s="1"/>
  <c r="AA484" i="2"/>
  <c r="V484" i="2" s="1"/>
  <c r="AB484" i="2"/>
  <c r="W484" i="2" s="1"/>
  <c r="AC484" i="2"/>
  <c r="AD484" i="2"/>
  <c r="Q485" i="2"/>
  <c r="Y485" i="2"/>
  <c r="T485" i="2" s="1"/>
  <c r="Z485" i="2"/>
  <c r="U485" i="2" s="1"/>
  <c r="AA485" i="2"/>
  <c r="V485" i="2" s="1"/>
  <c r="AB485" i="2"/>
  <c r="W485" i="2" s="1"/>
  <c r="AC485" i="2"/>
  <c r="AD485" i="2"/>
  <c r="Q486" i="2"/>
  <c r="Y486" i="2"/>
  <c r="T486" i="2" s="1"/>
  <c r="Z486" i="2"/>
  <c r="U486" i="2" s="1"/>
  <c r="AA486" i="2"/>
  <c r="V486" i="2" s="1"/>
  <c r="AB486" i="2"/>
  <c r="W486" i="2" s="1"/>
  <c r="AC486" i="2"/>
  <c r="AD486" i="2"/>
  <c r="Q487" i="2"/>
  <c r="Y487" i="2"/>
  <c r="T487" i="2" s="1"/>
  <c r="Z487" i="2"/>
  <c r="U487" i="2" s="1"/>
  <c r="AA487" i="2"/>
  <c r="V487" i="2" s="1"/>
  <c r="AB487" i="2"/>
  <c r="W487" i="2" s="1"/>
  <c r="AC487" i="2"/>
  <c r="AD487" i="2"/>
  <c r="Q488" i="2"/>
  <c r="Y488" i="2"/>
  <c r="T488" i="2" s="1"/>
  <c r="Z488" i="2"/>
  <c r="U488" i="2" s="1"/>
  <c r="AA488" i="2"/>
  <c r="V488" i="2" s="1"/>
  <c r="AB488" i="2"/>
  <c r="W488" i="2" s="1"/>
  <c r="AC488" i="2"/>
  <c r="AD488" i="2"/>
  <c r="Q489" i="2"/>
  <c r="Y489" i="2"/>
  <c r="T489" i="2" s="1"/>
  <c r="Z489" i="2"/>
  <c r="U489" i="2" s="1"/>
  <c r="AA489" i="2"/>
  <c r="V489" i="2" s="1"/>
  <c r="AB489" i="2"/>
  <c r="W489" i="2" s="1"/>
  <c r="AC489" i="2"/>
  <c r="AD489" i="2"/>
  <c r="Q490" i="2"/>
  <c r="Y490" i="2"/>
  <c r="T490" i="2" s="1"/>
  <c r="Z490" i="2"/>
  <c r="U490" i="2" s="1"/>
  <c r="AA490" i="2"/>
  <c r="V490" i="2" s="1"/>
  <c r="AB490" i="2"/>
  <c r="W490" i="2" s="1"/>
  <c r="AC490" i="2"/>
  <c r="AD490" i="2"/>
  <c r="Q491" i="2"/>
  <c r="Y491" i="2"/>
  <c r="T491" i="2" s="1"/>
  <c r="Z491" i="2"/>
  <c r="U491" i="2" s="1"/>
  <c r="AA491" i="2"/>
  <c r="V491" i="2" s="1"/>
  <c r="AB491" i="2"/>
  <c r="W491" i="2" s="1"/>
  <c r="AC491" i="2"/>
  <c r="AD491" i="2"/>
  <c r="Q492" i="2"/>
  <c r="Z492" i="2"/>
  <c r="U492" i="2" s="1"/>
  <c r="AA492" i="2"/>
  <c r="V492" i="2" s="1"/>
  <c r="AB492" i="2"/>
  <c r="W492" i="2" s="1"/>
  <c r="AC492" i="2"/>
  <c r="AD492" i="2"/>
  <c r="Q493" i="2"/>
  <c r="Z493" i="2"/>
  <c r="U493" i="2" s="1"/>
  <c r="AA493" i="2"/>
  <c r="V493" i="2" s="1"/>
  <c r="AB493" i="2"/>
  <c r="W493" i="2" s="1"/>
  <c r="AC493" i="2"/>
  <c r="AD493" i="2"/>
  <c r="Q494" i="2"/>
  <c r="Z494" i="2"/>
  <c r="U494" i="2" s="1"/>
  <c r="AA494" i="2"/>
  <c r="V494" i="2" s="1"/>
  <c r="AB494" i="2"/>
  <c r="W494" i="2" s="1"/>
  <c r="AC494" i="2"/>
  <c r="AD494" i="2"/>
  <c r="Q495" i="2"/>
  <c r="Z495" i="2"/>
  <c r="U495" i="2" s="1"/>
  <c r="AA495" i="2"/>
  <c r="V495" i="2" s="1"/>
  <c r="AB495" i="2"/>
  <c r="W495" i="2" s="1"/>
  <c r="AC495" i="2"/>
  <c r="AD495" i="2"/>
  <c r="Q496" i="2"/>
  <c r="Z496" i="2"/>
  <c r="U496" i="2" s="1"/>
  <c r="AA496" i="2"/>
  <c r="V496" i="2" s="1"/>
  <c r="AB496" i="2"/>
  <c r="W496" i="2" s="1"/>
  <c r="AC496" i="2"/>
  <c r="AD496" i="2"/>
  <c r="Q497" i="2"/>
  <c r="Z497" i="2"/>
  <c r="U497" i="2" s="1"/>
  <c r="AA497" i="2"/>
  <c r="V497" i="2" s="1"/>
  <c r="AB497" i="2"/>
  <c r="W497" i="2" s="1"/>
  <c r="AC497" i="2"/>
  <c r="AD497" i="2"/>
  <c r="Q498" i="2"/>
  <c r="Z498" i="2"/>
  <c r="U498" i="2" s="1"/>
  <c r="AA498" i="2"/>
  <c r="V498" i="2" s="1"/>
  <c r="AB498" i="2"/>
  <c r="W498" i="2" s="1"/>
  <c r="AC498" i="2"/>
  <c r="AD498" i="2"/>
  <c r="Q499" i="2"/>
  <c r="Z499" i="2"/>
  <c r="U499" i="2" s="1"/>
  <c r="AA499" i="2"/>
  <c r="V499" i="2" s="1"/>
  <c r="AB499" i="2"/>
  <c r="W499" i="2" s="1"/>
  <c r="AC499" i="2"/>
  <c r="AD499" i="2"/>
  <c r="Q500" i="2"/>
  <c r="Z500" i="2"/>
  <c r="U500" i="2" s="1"/>
  <c r="AA500" i="2"/>
  <c r="V500" i="2" s="1"/>
  <c r="AB500" i="2"/>
  <c r="W500" i="2" s="1"/>
  <c r="AC500" i="2"/>
  <c r="AD500" i="2"/>
  <c r="Q501" i="2"/>
  <c r="Z501" i="2"/>
  <c r="U501" i="2" s="1"/>
  <c r="AA501" i="2"/>
  <c r="V501" i="2" s="1"/>
  <c r="AB501" i="2"/>
  <c r="W501" i="2" s="1"/>
  <c r="AC501" i="2"/>
  <c r="AD501" i="2"/>
  <c r="Q502" i="2"/>
  <c r="Z502" i="2"/>
  <c r="U502" i="2" s="1"/>
  <c r="AA502" i="2"/>
  <c r="V502" i="2" s="1"/>
  <c r="AB502" i="2"/>
  <c r="W502" i="2" s="1"/>
  <c r="AC502" i="2"/>
  <c r="AD502" i="2"/>
  <c r="Q503" i="2"/>
  <c r="Z503" i="2"/>
  <c r="U503" i="2" s="1"/>
  <c r="AA503" i="2"/>
  <c r="V503" i="2" s="1"/>
  <c r="AB503" i="2"/>
  <c r="W503" i="2" s="1"/>
  <c r="AC503" i="2"/>
  <c r="AD503" i="2"/>
  <c r="Q504" i="2"/>
  <c r="Z504" i="2"/>
  <c r="U504" i="2" s="1"/>
  <c r="AA504" i="2"/>
  <c r="V504" i="2" s="1"/>
  <c r="AB504" i="2"/>
  <c r="W504" i="2" s="1"/>
  <c r="AC504" i="2"/>
  <c r="AD504" i="2"/>
  <c r="Q505" i="2"/>
  <c r="Z505" i="2"/>
  <c r="U505" i="2" s="1"/>
  <c r="AA505" i="2"/>
  <c r="V505" i="2" s="1"/>
  <c r="AB505" i="2"/>
  <c r="W505" i="2" s="1"/>
  <c r="AC505" i="2"/>
  <c r="AD505" i="2"/>
  <c r="Q506" i="2"/>
  <c r="Z506" i="2"/>
  <c r="U506" i="2" s="1"/>
  <c r="AA506" i="2"/>
  <c r="V506" i="2" s="1"/>
  <c r="AB506" i="2"/>
  <c r="W506" i="2" s="1"/>
  <c r="AC506" i="2"/>
  <c r="AD506" i="2"/>
  <c r="Q507" i="2"/>
  <c r="Z507" i="2"/>
  <c r="U507" i="2" s="1"/>
  <c r="AA507" i="2"/>
  <c r="V507" i="2" s="1"/>
  <c r="AB507" i="2"/>
  <c r="W507" i="2" s="1"/>
  <c r="AC507" i="2"/>
  <c r="AD507" i="2"/>
  <c r="Q508" i="2"/>
  <c r="Z508" i="2"/>
  <c r="U508" i="2" s="1"/>
  <c r="AA508" i="2"/>
  <c r="V508" i="2" s="1"/>
  <c r="AB508" i="2"/>
  <c r="W508" i="2" s="1"/>
  <c r="AC508" i="2"/>
  <c r="AD508" i="2"/>
  <c r="Q509" i="2"/>
  <c r="Z509" i="2"/>
  <c r="U509" i="2" s="1"/>
  <c r="AA509" i="2"/>
  <c r="V509" i="2" s="1"/>
  <c r="AB509" i="2"/>
  <c r="W509" i="2" s="1"/>
  <c r="AC509" i="2"/>
  <c r="AD509" i="2"/>
  <c r="Q510" i="2"/>
  <c r="Z510" i="2"/>
  <c r="U510" i="2" s="1"/>
  <c r="AA510" i="2"/>
  <c r="V510" i="2" s="1"/>
  <c r="AB510" i="2"/>
  <c r="W510" i="2" s="1"/>
  <c r="AC510" i="2"/>
  <c r="AD510" i="2"/>
  <c r="Q511" i="2"/>
  <c r="AA511" i="2"/>
  <c r="V511" i="2" s="1"/>
  <c r="AB511" i="2"/>
  <c r="W511" i="2" s="1"/>
  <c r="AC511" i="2"/>
  <c r="AD511" i="2"/>
  <c r="Q512" i="2"/>
  <c r="AA512" i="2"/>
  <c r="V512" i="2" s="1"/>
  <c r="AB512" i="2"/>
  <c r="W512" i="2" s="1"/>
  <c r="AC512" i="2"/>
  <c r="AD512" i="2"/>
  <c r="Q513" i="2"/>
  <c r="AA513" i="2"/>
  <c r="V513" i="2" s="1"/>
  <c r="AB513" i="2"/>
  <c r="W513" i="2" s="1"/>
  <c r="AC513" i="2"/>
  <c r="AD513" i="2"/>
  <c r="Q514" i="2"/>
  <c r="Z514" i="2"/>
  <c r="U514" i="2" s="1"/>
  <c r="AA514" i="2"/>
  <c r="V514" i="2" s="1"/>
  <c r="AB514" i="2"/>
  <c r="W514" i="2" s="1"/>
  <c r="AC514" i="2"/>
  <c r="AD514" i="2"/>
  <c r="Q515" i="2"/>
  <c r="AA515" i="2"/>
  <c r="V515" i="2" s="1"/>
  <c r="AB515" i="2"/>
  <c r="W515" i="2" s="1"/>
  <c r="AC515" i="2"/>
  <c r="AD515" i="2"/>
  <c r="Q516" i="2"/>
  <c r="AA516" i="2"/>
  <c r="V516" i="2" s="1"/>
  <c r="AB516" i="2"/>
  <c r="W516" i="2" s="1"/>
  <c r="AC516" i="2"/>
  <c r="AD516" i="2"/>
  <c r="Q517" i="2"/>
  <c r="Z517" i="2"/>
  <c r="U517" i="2" s="1"/>
  <c r="AA517" i="2"/>
  <c r="V517" i="2" s="1"/>
  <c r="AB517" i="2"/>
  <c r="W517" i="2" s="1"/>
  <c r="AC517" i="2"/>
  <c r="AD517" i="2"/>
  <c r="Q518" i="2"/>
  <c r="Z518" i="2"/>
  <c r="U518" i="2" s="1"/>
  <c r="AA518" i="2"/>
  <c r="V518" i="2" s="1"/>
  <c r="AB518" i="2"/>
  <c r="W518" i="2" s="1"/>
  <c r="AC518" i="2"/>
  <c r="AD518" i="2"/>
  <c r="Q519" i="2"/>
  <c r="Z519" i="2"/>
  <c r="U519" i="2" s="1"/>
  <c r="AA519" i="2"/>
  <c r="V519" i="2" s="1"/>
  <c r="AB519" i="2"/>
  <c r="W519" i="2" s="1"/>
  <c r="AC519" i="2"/>
  <c r="AD519" i="2"/>
  <c r="Q520" i="2"/>
  <c r="Y520" i="2"/>
  <c r="T520" i="2" s="1"/>
  <c r="Z520" i="2"/>
  <c r="U520" i="2" s="1"/>
  <c r="AA520" i="2"/>
  <c r="V520" i="2" s="1"/>
  <c r="AB520" i="2"/>
  <c r="W520" i="2" s="1"/>
  <c r="AC520" i="2"/>
  <c r="AD520" i="2"/>
  <c r="Q521" i="2"/>
  <c r="Y521" i="2"/>
  <c r="T521" i="2" s="1"/>
  <c r="Z521" i="2"/>
  <c r="U521" i="2" s="1"/>
  <c r="AA521" i="2"/>
  <c r="V521" i="2" s="1"/>
  <c r="AB521" i="2"/>
  <c r="W521" i="2" s="1"/>
  <c r="AC521" i="2"/>
  <c r="AD521" i="2"/>
  <c r="Q522" i="2"/>
  <c r="Z522" i="2"/>
  <c r="U522" i="2" s="1"/>
  <c r="AA522" i="2"/>
  <c r="V522" i="2" s="1"/>
  <c r="AB522" i="2"/>
  <c r="W522" i="2" s="1"/>
  <c r="AC522" i="2"/>
  <c r="AD522" i="2"/>
  <c r="Q523" i="2"/>
  <c r="Z523" i="2"/>
  <c r="U523" i="2" s="1"/>
  <c r="AA523" i="2"/>
  <c r="V523" i="2" s="1"/>
  <c r="AB523" i="2"/>
  <c r="W523" i="2" s="1"/>
  <c r="AC523" i="2"/>
  <c r="AD523" i="2"/>
  <c r="Q524" i="2"/>
  <c r="Z524" i="2"/>
  <c r="U524" i="2" s="1"/>
  <c r="AA524" i="2"/>
  <c r="V524" i="2" s="1"/>
  <c r="AB524" i="2"/>
  <c r="W524" i="2" s="1"/>
  <c r="AC524" i="2"/>
  <c r="AD524" i="2"/>
  <c r="Q525" i="2"/>
  <c r="Z525" i="2"/>
  <c r="U525" i="2" s="1"/>
  <c r="AA525" i="2"/>
  <c r="V525" i="2" s="1"/>
  <c r="AB525" i="2"/>
  <c r="W525" i="2" s="1"/>
  <c r="AC525" i="2"/>
  <c r="AD525" i="2"/>
  <c r="Q526" i="2"/>
  <c r="Z526" i="2"/>
  <c r="U526" i="2" s="1"/>
  <c r="AA526" i="2"/>
  <c r="V526" i="2" s="1"/>
  <c r="AB526" i="2"/>
  <c r="W526" i="2" s="1"/>
  <c r="AC526" i="2"/>
  <c r="AD526" i="2"/>
  <c r="Q527" i="2"/>
  <c r="Z527" i="2"/>
  <c r="U527" i="2" s="1"/>
  <c r="AA527" i="2"/>
  <c r="V527" i="2" s="1"/>
  <c r="AB527" i="2"/>
  <c r="W527" i="2" s="1"/>
  <c r="AC527" i="2"/>
  <c r="AD527" i="2"/>
  <c r="Q528" i="2"/>
  <c r="AA528" i="2"/>
  <c r="V528" i="2" s="1"/>
  <c r="AB528" i="2"/>
  <c r="W528" i="2" s="1"/>
  <c r="AC528" i="2"/>
  <c r="AD528" i="2"/>
  <c r="Q529" i="2"/>
  <c r="AA529" i="2"/>
  <c r="V529" i="2" s="1"/>
  <c r="AB529" i="2"/>
  <c r="W529" i="2" s="1"/>
  <c r="AC529" i="2"/>
  <c r="AD529" i="2"/>
  <c r="Q530" i="2"/>
  <c r="AA530" i="2"/>
  <c r="V530" i="2" s="1"/>
  <c r="AB530" i="2"/>
  <c r="W530" i="2" s="1"/>
  <c r="AC530" i="2"/>
  <c r="AD530" i="2"/>
  <c r="Q531" i="2"/>
  <c r="AA531" i="2"/>
  <c r="V531" i="2" s="1"/>
  <c r="AB531" i="2"/>
  <c r="W531" i="2" s="1"/>
  <c r="AC531" i="2"/>
  <c r="AD531" i="2"/>
  <c r="Q532" i="2"/>
  <c r="AA532" i="2"/>
  <c r="V532" i="2" s="1"/>
  <c r="AB532" i="2"/>
  <c r="W532" i="2" s="1"/>
  <c r="AC532" i="2"/>
  <c r="AD532" i="2"/>
  <c r="Q533" i="2"/>
  <c r="AA533" i="2"/>
  <c r="V533" i="2" s="1"/>
  <c r="AB533" i="2"/>
  <c r="W533" i="2" s="1"/>
  <c r="AC533" i="2"/>
  <c r="AD533" i="2"/>
  <c r="Q534" i="2"/>
  <c r="Z534" i="2"/>
  <c r="U534" i="2" s="1"/>
  <c r="AA534" i="2"/>
  <c r="V534" i="2" s="1"/>
  <c r="AB534" i="2"/>
  <c r="W534" i="2" s="1"/>
  <c r="AC534" i="2"/>
  <c r="AD534" i="2"/>
  <c r="Q535" i="2"/>
  <c r="Z535" i="2"/>
  <c r="U535" i="2" s="1"/>
  <c r="AA535" i="2"/>
  <c r="V535" i="2" s="1"/>
  <c r="AB535" i="2"/>
  <c r="W535" i="2" s="1"/>
  <c r="AC535" i="2"/>
  <c r="AD535" i="2"/>
  <c r="Q536" i="2"/>
  <c r="Z536" i="2"/>
  <c r="U536" i="2" s="1"/>
  <c r="AA536" i="2"/>
  <c r="V536" i="2" s="1"/>
  <c r="AB536" i="2"/>
  <c r="W536" i="2" s="1"/>
  <c r="AC536" i="2"/>
  <c r="AD536" i="2"/>
  <c r="Q537" i="2"/>
  <c r="Z537" i="2"/>
  <c r="U537" i="2" s="1"/>
  <c r="AA537" i="2"/>
  <c r="V537" i="2" s="1"/>
  <c r="AB537" i="2"/>
  <c r="W537" i="2" s="1"/>
  <c r="AC537" i="2"/>
  <c r="AD537" i="2"/>
  <c r="Q538" i="2"/>
  <c r="Z538" i="2"/>
  <c r="U538" i="2" s="1"/>
  <c r="AA538" i="2"/>
  <c r="V538" i="2" s="1"/>
  <c r="AB538" i="2"/>
  <c r="W538" i="2" s="1"/>
  <c r="AC538" i="2"/>
  <c r="AD538" i="2"/>
  <c r="A52" i="28"/>
  <c r="A53" i="28"/>
  <c r="A54" i="28"/>
  <c r="A55" i="28"/>
  <c r="A56" i="28"/>
  <c r="A57" i="28"/>
  <c r="A58" i="28"/>
  <c r="A59" i="28"/>
  <c r="A60" i="28"/>
  <c r="A61" i="28"/>
  <c r="A62" i="28"/>
  <c r="A63" i="28"/>
  <c r="A64" i="28"/>
  <c r="A65" i="28"/>
  <c r="A66" i="28"/>
  <c r="A67" i="28"/>
  <c r="A51" i="28"/>
  <c r="B66" i="28"/>
  <c r="C66" i="28"/>
  <c r="D66" i="28"/>
  <c r="AI523" i="2" l="1"/>
  <c r="AJ523" i="2"/>
  <c r="AI518" i="2"/>
  <c r="AJ518" i="2"/>
  <c r="AI515" i="2"/>
  <c r="AJ515" i="2"/>
  <c r="AI512" i="2"/>
  <c r="AJ512" i="2"/>
  <c r="AI474" i="2"/>
  <c r="AJ474" i="2"/>
  <c r="AI469" i="2"/>
  <c r="AJ469" i="2"/>
  <c r="AI440" i="2"/>
  <c r="AJ440" i="2"/>
  <c r="AI429" i="2"/>
  <c r="AJ429" i="2"/>
  <c r="AI421" i="2"/>
  <c r="AJ421" i="2"/>
  <c r="AI418" i="2"/>
  <c r="AJ418" i="2"/>
  <c r="AI399" i="2"/>
  <c r="AJ399" i="2"/>
  <c r="AI382" i="2"/>
  <c r="AJ382" i="2"/>
  <c r="AI374" i="2"/>
  <c r="AJ374" i="2"/>
  <c r="AI361" i="2"/>
  <c r="AJ361" i="2"/>
  <c r="AI337" i="2"/>
  <c r="AJ337" i="2"/>
  <c r="AI328" i="2"/>
  <c r="AJ328" i="2"/>
  <c r="AI308" i="2"/>
  <c r="AJ308" i="2"/>
  <c r="AI300" i="2"/>
  <c r="AJ300" i="2"/>
  <c r="AI292" i="2"/>
  <c r="AJ292" i="2"/>
  <c r="AI286" i="2"/>
  <c r="AJ286" i="2"/>
  <c r="AI272" i="2"/>
  <c r="AJ272" i="2"/>
  <c r="AI259" i="2"/>
  <c r="AJ259" i="2"/>
  <c r="AI245" i="2"/>
  <c r="AJ245" i="2"/>
  <c r="AI239" i="2"/>
  <c r="AJ239" i="2"/>
  <c r="AI194" i="2"/>
  <c r="AJ194" i="2"/>
  <c r="AI169" i="2"/>
  <c r="AJ169" i="2"/>
  <c r="AI146" i="2"/>
  <c r="AJ146" i="2"/>
  <c r="AI138" i="2"/>
  <c r="AJ138" i="2"/>
  <c r="AI127" i="2"/>
  <c r="AJ127" i="2"/>
  <c r="AI119" i="2"/>
  <c r="AJ119" i="2"/>
  <c r="AI103" i="2"/>
  <c r="AJ103" i="2"/>
  <c r="AI100" i="2"/>
  <c r="AJ100" i="2"/>
  <c r="AI97" i="2"/>
  <c r="AJ97" i="2"/>
  <c r="AI61" i="2"/>
  <c r="AJ61" i="2"/>
  <c r="AI51" i="2"/>
  <c r="AJ51" i="2"/>
  <c r="AI43" i="2"/>
  <c r="AJ43" i="2"/>
  <c r="AI509" i="2"/>
  <c r="AJ509" i="2"/>
  <c r="AI501" i="2"/>
  <c r="AJ501" i="2"/>
  <c r="AI493" i="2"/>
  <c r="AJ493" i="2"/>
  <c r="AI486" i="2"/>
  <c r="AJ486" i="2"/>
  <c r="AI462" i="2"/>
  <c r="AJ462" i="2"/>
  <c r="AI457" i="2"/>
  <c r="AJ457" i="2"/>
  <c r="AI443" i="2"/>
  <c r="AJ443" i="2"/>
  <c r="AI437" i="2"/>
  <c r="AJ437" i="2"/>
  <c r="AI426" i="2"/>
  <c r="AJ426" i="2"/>
  <c r="AI404" i="2"/>
  <c r="AJ404" i="2"/>
  <c r="AI396" i="2"/>
  <c r="AJ396" i="2"/>
  <c r="AI353" i="2"/>
  <c r="AJ353" i="2"/>
  <c r="AI345" i="2"/>
  <c r="AJ345" i="2"/>
  <c r="AI289" i="2"/>
  <c r="AJ289" i="2"/>
  <c r="AI283" i="2"/>
  <c r="AJ283" i="2"/>
  <c r="AI280" i="2"/>
  <c r="AJ280" i="2"/>
  <c r="AI277" i="2"/>
  <c r="AJ277" i="2"/>
  <c r="AI264" i="2"/>
  <c r="AJ264" i="2"/>
  <c r="AI236" i="2"/>
  <c r="AJ236" i="2"/>
  <c r="AI219" i="2"/>
  <c r="AJ219" i="2"/>
  <c r="AI211" i="2"/>
  <c r="AJ211" i="2"/>
  <c r="AI203" i="2"/>
  <c r="AJ203" i="2"/>
  <c r="AI197" i="2"/>
  <c r="AJ197" i="2"/>
  <c r="AI177" i="2"/>
  <c r="AJ177" i="2"/>
  <c r="AI83" i="2"/>
  <c r="AJ83" i="2"/>
  <c r="AI75" i="2"/>
  <c r="AJ75" i="2"/>
  <c r="AI56" i="2"/>
  <c r="AJ56" i="2"/>
  <c r="AI40" i="2"/>
  <c r="AJ40" i="2"/>
  <c r="AI29" i="2"/>
  <c r="AJ29" i="2"/>
  <c r="AI537" i="2"/>
  <c r="AJ537" i="2"/>
  <c r="AI528" i="2"/>
  <c r="AJ528" i="2"/>
  <c r="AI479" i="2"/>
  <c r="AJ479" i="2"/>
  <c r="AI471" i="2"/>
  <c r="AJ471" i="2"/>
  <c r="AI415" i="2"/>
  <c r="AJ415" i="2"/>
  <c r="AI412" i="2"/>
  <c r="AJ412" i="2"/>
  <c r="AI393" i="2"/>
  <c r="AJ393" i="2"/>
  <c r="AI379" i="2"/>
  <c r="AJ379" i="2"/>
  <c r="AI371" i="2"/>
  <c r="AJ371" i="2"/>
  <c r="AI363" i="2"/>
  <c r="AJ363" i="2"/>
  <c r="AI325" i="2"/>
  <c r="AJ325" i="2"/>
  <c r="AI305" i="2"/>
  <c r="AJ305" i="2"/>
  <c r="AI297" i="2"/>
  <c r="AJ297" i="2"/>
  <c r="AI256" i="2"/>
  <c r="AJ256" i="2"/>
  <c r="AI253" i="2"/>
  <c r="AJ253" i="2"/>
  <c r="AI233" i="2"/>
  <c r="AJ233" i="2"/>
  <c r="AI200" i="2"/>
  <c r="AJ200" i="2"/>
  <c r="AI191" i="2"/>
  <c r="AJ191" i="2"/>
  <c r="AI185" i="2"/>
  <c r="AJ185" i="2"/>
  <c r="AI166" i="2"/>
  <c r="AJ166" i="2"/>
  <c r="AI143" i="2"/>
  <c r="AJ143" i="2"/>
  <c r="AI135" i="2"/>
  <c r="AJ135" i="2"/>
  <c r="AI132" i="2"/>
  <c r="AJ132" i="2"/>
  <c r="AI124" i="2"/>
  <c r="AJ124" i="2"/>
  <c r="AI116" i="2"/>
  <c r="AJ116" i="2"/>
  <c r="AI94" i="2"/>
  <c r="AJ94" i="2"/>
  <c r="AI72" i="2"/>
  <c r="AJ72" i="2"/>
  <c r="AI69" i="2"/>
  <c r="AJ69" i="2"/>
  <c r="AI63" i="2"/>
  <c r="AJ63" i="2"/>
  <c r="AI48" i="2"/>
  <c r="AJ48" i="2"/>
  <c r="AI37" i="2"/>
  <c r="AJ37" i="2"/>
  <c r="AI26" i="2"/>
  <c r="AJ26" i="2"/>
  <c r="AI506" i="2"/>
  <c r="AJ506" i="2"/>
  <c r="AI498" i="2"/>
  <c r="AJ498" i="2"/>
  <c r="AI488" i="2"/>
  <c r="AJ488" i="2"/>
  <c r="AI464" i="2"/>
  <c r="AJ464" i="2"/>
  <c r="AI454" i="2"/>
  <c r="AJ454" i="2"/>
  <c r="AI451" i="2"/>
  <c r="AJ451" i="2"/>
  <c r="AI448" i="2"/>
  <c r="AJ448" i="2"/>
  <c r="AI434" i="2"/>
  <c r="AJ434" i="2"/>
  <c r="AI423" i="2"/>
  <c r="AJ423" i="2"/>
  <c r="AI409" i="2"/>
  <c r="AJ409" i="2"/>
  <c r="AI401" i="2"/>
  <c r="AJ401" i="2"/>
  <c r="AI390" i="2"/>
  <c r="AJ390" i="2"/>
  <c r="AI368" i="2"/>
  <c r="AJ368" i="2"/>
  <c r="AI358" i="2"/>
  <c r="AJ358" i="2"/>
  <c r="AI350" i="2"/>
  <c r="AJ350" i="2"/>
  <c r="AI342" i="2"/>
  <c r="AJ342" i="2"/>
  <c r="AI322" i="2"/>
  <c r="AJ322" i="2"/>
  <c r="AI319" i="2"/>
  <c r="AJ319" i="2"/>
  <c r="AI316" i="2"/>
  <c r="AJ316" i="2"/>
  <c r="AI269" i="2"/>
  <c r="AJ269" i="2"/>
  <c r="AI261" i="2"/>
  <c r="AJ261" i="2"/>
  <c r="AI250" i="2"/>
  <c r="AJ250" i="2"/>
  <c r="AI230" i="2"/>
  <c r="AJ230" i="2"/>
  <c r="AI216" i="2"/>
  <c r="AJ216" i="2"/>
  <c r="AI208" i="2"/>
  <c r="AJ208" i="2"/>
  <c r="AI188" i="2"/>
  <c r="AJ188" i="2"/>
  <c r="AI182" i="2"/>
  <c r="AJ182" i="2"/>
  <c r="AI174" i="2"/>
  <c r="AJ174" i="2"/>
  <c r="AI163" i="2"/>
  <c r="AJ163" i="2"/>
  <c r="AI154" i="2"/>
  <c r="AJ154" i="2"/>
  <c r="AI151" i="2"/>
  <c r="AJ151" i="2"/>
  <c r="AI111" i="2"/>
  <c r="AJ111" i="2"/>
  <c r="AI80" i="2"/>
  <c r="AJ80" i="2"/>
  <c r="AI66" i="2"/>
  <c r="AJ66" i="2"/>
  <c r="AI534" i="2"/>
  <c r="AJ534" i="2"/>
  <c r="AI520" i="2"/>
  <c r="AJ520" i="2"/>
  <c r="AI481" i="2"/>
  <c r="AJ481" i="2"/>
  <c r="AI476" i="2"/>
  <c r="AJ476" i="2"/>
  <c r="AI387" i="2"/>
  <c r="AJ387" i="2"/>
  <c r="AI384" i="2"/>
  <c r="AJ384" i="2"/>
  <c r="AI376" i="2"/>
  <c r="AJ376" i="2"/>
  <c r="AI365" i="2"/>
  <c r="AJ365" i="2"/>
  <c r="AI330" i="2"/>
  <c r="AJ330" i="2"/>
  <c r="AI313" i="2"/>
  <c r="AJ313" i="2"/>
  <c r="AI310" i="2"/>
  <c r="AJ310" i="2"/>
  <c r="AI302" i="2"/>
  <c r="AJ302" i="2"/>
  <c r="AI294" i="2"/>
  <c r="AJ294" i="2"/>
  <c r="AI274" i="2"/>
  <c r="AJ274" i="2"/>
  <c r="AI247" i="2"/>
  <c r="AJ247" i="2"/>
  <c r="AI241" i="2"/>
  <c r="AJ241" i="2"/>
  <c r="AI224" i="2"/>
  <c r="AJ224" i="2"/>
  <c r="AI171" i="2"/>
  <c r="AJ171" i="2"/>
  <c r="AI160" i="2"/>
  <c r="AJ160" i="2"/>
  <c r="AI157" i="2"/>
  <c r="AJ157" i="2"/>
  <c r="AI148" i="2"/>
  <c r="AJ148" i="2"/>
  <c r="AI140" i="2"/>
  <c r="AJ140" i="2"/>
  <c r="AI129" i="2"/>
  <c r="AJ129" i="2"/>
  <c r="AI121" i="2"/>
  <c r="AJ121" i="2"/>
  <c r="AI108" i="2"/>
  <c r="AJ108" i="2"/>
  <c r="AI91" i="2"/>
  <c r="AJ91" i="2"/>
  <c r="AI88" i="2"/>
  <c r="AJ88" i="2"/>
  <c r="AI53" i="2"/>
  <c r="AJ53" i="2"/>
  <c r="AI45" i="2"/>
  <c r="AJ45" i="2"/>
  <c r="AI34" i="2"/>
  <c r="AJ34" i="2"/>
  <c r="AI23" i="2"/>
  <c r="AJ23" i="2"/>
  <c r="AI20" i="2"/>
  <c r="AJ20" i="2"/>
  <c r="AI17" i="2"/>
  <c r="AJ17" i="2"/>
  <c r="AI525" i="2"/>
  <c r="AJ525" i="2"/>
  <c r="AI511" i="2"/>
  <c r="AJ511" i="2"/>
  <c r="AI503" i="2"/>
  <c r="AJ503" i="2"/>
  <c r="AI495" i="2"/>
  <c r="AJ495" i="2"/>
  <c r="AI490" i="2"/>
  <c r="AJ490" i="2"/>
  <c r="AI466" i="2"/>
  <c r="AJ466" i="2"/>
  <c r="AI445" i="2"/>
  <c r="AJ445" i="2"/>
  <c r="AI439" i="2"/>
  <c r="AJ439" i="2"/>
  <c r="AI431" i="2"/>
  <c r="AJ431" i="2"/>
  <c r="AI420" i="2"/>
  <c r="AJ420" i="2"/>
  <c r="AI406" i="2"/>
  <c r="AJ406" i="2"/>
  <c r="AI355" i="2"/>
  <c r="AJ355" i="2"/>
  <c r="AI347" i="2"/>
  <c r="AJ347" i="2"/>
  <c r="AI339" i="2"/>
  <c r="AJ339" i="2"/>
  <c r="AI336" i="2"/>
  <c r="AJ336" i="2"/>
  <c r="AI333" i="2"/>
  <c r="AJ333" i="2"/>
  <c r="AI266" i="2"/>
  <c r="AJ266" i="2"/>
  <c r="AI244" i="2"/>
  <c r="AJ244" i="2"/>
  <c r="AI227" i="2"/>
  <c r="AJ227" i="2"/>
  <c r="AI221" i="2"/>
  <c r="AJ221" i="2"/>
  <c r="AI213" i="2"/>
  <c r="AJ213" i="2"/>
  <c r="AI205" i="2"/>
  <c r="AJ205" i="2"/>
  <c r="AI193" i="2"/>
  <c r="AJ193" i="2"/>
  <c r="AI179" i="2"/>
  <c r="AJ179" i="2"/>
  <c r="AI113" i="2"/>
  <c r="AJ113" i="2"/>
  <c r="AI105" i="2"/>
  <c r="AJ105" i="2"/>
  <c r="AI102" i="2"/>
  <c r="AJ102" i="2"/>
  <c r="AI99" i="2"/>
  <c r="AJ99" i="2"/>
  <c r="AI85" i="2"/>
  <c r="AJ85" i="2"/>
  <c r="AI77" i="2"/>
  <c r="AJ77" i="2"/>
  <c r="AI58" i="2"/>
  <c r="AJ58" i="2"/>
  <c r="AI31" i="2"/>
  <c r="AJ31" i="2"/>
  <c r="AI531" i="2"/>
  <c r="AJ531" i="2"/>
  <c r="AI522" i="2"/>
  <c r="AJ522" i="2"/>
  <c r="AI514" i="2"/>
  <c r="AJ514" i="2"/>
  <c r="AI483" i="2"/>
  <c r="AJ483" i="2"/>
  <c r="AI473" i="2"/>
  <c r="AJ473" i="2"/>
  <c r="AI459" i="2"/>
  <c r="AJ459" i="2"/>
  <c r="AI442" i="2"/>
  <c r="AJ442" i="2"/>
  <c r="AI428" i="2"/>
  <c r="AJ428" i="2"/>
  <c r="AI417" i="2"/>
  <c r="AJ417" i="2"/>
  <c r="AI398" i="2"/>
  <c r="AJ398" i="2"/>
  <c r="AI395" i="2"/>
  <c r="AJ395" i="2"/>
  <c r="AI381" i="2"/>
  <c r="AJ381" i="2"/>
  <c r="AI373" i="2"/>
  <c r="AJ373" i="2"/>
  <c r="AI327" i="2"/>
  <c r="AJ327" i="2"/>
  <c r="AI307" i="2"/>
  <c r="AJ307" i="2"/>
  <c r="AI299" i="2"/>
  <c r="AJ299" i="2"/>
  <c r="AI291" i="2"/>
  <c r="AJ291" i="2"/>
  <c r="AI288" i="2"/>
  <c r="AJ288" i="2"/>
  <c r="AI285" i="2"/>
  <c r="AJ285" i="2"/>
  <c r="AI279" i="2"/>
  <c r="AJ279" i="2"/>
  <c r="AI271" i="2"/>
  <c r="AJ271" i="2"/>
  <c r="AI258" i="2"/>
  <c r="AJ258" i="2"/>
  <c r="AI238" i="2"/>
  <c r="AJ238" i="2"/>
  <c r="AI235" i="2"/>
  <c r="AJ235" i="2"/>
  <c r="AI196" i="2"/>
  <c r="AJ196" i="2"/>
  <c r="AI168" i="2"/>
  <c r="AJ168" i="2"/>
  <c r="AI145" i="2"/>
  <c r="AJ145" i="2"/>
  <c r="AI137" i="2"/>
  <c r="AJ137" i="2"/>
  <c r="AI126" i="2"/>
  <c r="AJ126" i="2"/>
  <c r="AI118" i="2"/>
  <c r="AJ118" i="2"/>
  <c r="AI96" i="2"/>
  <c r="AJ96" i="2"/>
  <c r="AI50" i="2"/>
  <c r="AJ50" i="2"/>
  <c r="AI42" i="2"/>
  <c r="AJ42" i="2"/>
  <c r="AI39" i="2"/>
  <c r="AJ39" i="2"/>
  <c r="AI517" i="2"/>
  <c r="AJ517" i="2"/>
  <c r="AI508" i="2"/>
  <c r="AJ508" i="2"/>
  <c r="AI500" i="2"/>
  <c r="AJ500" i="2"/>
  <c r="AI492" i="2"/>
  <c r="AJ492" i="2"/>
  <c r="AI468" i="2"/>
  <c r="AJ468" i="2"/>
  <c r="AI456" i="2"/>
  <c r="AJ456" i="2"/>
  <c r="AI436" i="2"/>
  <c r="AJ436" i="2"/>
  <c r="AI425" i="2"/>
  <c r="AJ425" i="2"/>
  <c r="AI403" i="2"/>
  <c r="AJ403" i="2"/>
  <c r="AI360" i="2"/>
  <c r="AJ360" i="2"/>
  <c r="AI352" i="2"/>
  <c r="AJ352" i="2"/>
  <c r="AI344" i="2"/>
  <c r="AJ344" i="2"/>
  <c r="AI282" i="2"/>
  <c r="AJ282" i="2"/>
  <c r="AI276" i="2"/>
  <c r="AJ276" i="2"/>
  <c r="AI263" i="2"/>
  <c r="AJ263" i="2"/>
  <c r="AI252" i="2"/>
  <c r="AJ252" i="2"/>
  <c r="AI232" i="2"/>
  <c r="AJ232" i="2"/>
  <c r="AI218" i="2"/>
  <c r="AJ218" i="2"/>
  <c r="AI210" i="2"/>
  <c r="AJ210" i="2"/>
  <c r="AI202" i="2"/>
  <c r="AJ202" i="2"/>
  <c r="AI199" i="2"/>
  <c r="AJ199" i="2"/>
  <c r="AI184" i="2"/>
  <c r="AJ184" i="2"/>
  <c r="AI176" i="2"/>
  <c r="AJ176" i="2"/>
  <c r="AI82" i="2"/>
  <c r="AJ82" i="2"/>
  <c r="AI74" i="2"/>
  <c r="AJ74" i="2"/>
  <c r="AI60" i="2"/>
  <c r="AJ60" i="2"/>
  <c r="AI28" i="2"/>
  <c r="AJ28" i="2"/>
  <c r="AI536" i="2"/>
  <c r="AJ536" i="2"/>
  <c r="AI530" i="2"/>
  <c r="AJ530" i="2"/>
  <c r="AI527" i="2"/>
  <c r="AJ527" i="2"/>
  <c r="AI485" i="2"/>
  <c r="AJ485" i="2"/>
  <c r="AI478" i="2"/>
  <c r="AJ478" i="2"/>
  <c r="AI461" i="2"/>
  <c r="AJ461" i="2"/>
  <c r="AI450" i="2"/>
  <c r="AJ450" i="2"/>
  <c r="AI414" i="2"/>
  <c r="AJ414" i="2"/>
  <c r="AI411" i="2"/>
  <c r="AJ411" i="2"/>
  <c r="AI392" i="2"/>
  <c r="AJ392" i="2"/>
  <c r="AI389" i="2"/>
  <c r="AJ389" i="2"/>
  <c r="AI378" i="2"/>
  <c r="AJ378" i="2"/>
  <c r="AI370" i="2"/>
  <c r="AJ370" i="2"/>
  <c r="AI367" i="2"/>
  <c r="AJ367" i="2"/>
  <c r="AI324" i="2"/>
  <c r="AJ324" i="2"/>
  <c r="AI315" i="2"/>
  <c r="AJ315" i="2"/>
  <c r="AI304" i="2"/>
  <c r="AJ304" i="2"/>
  <c r="AI296" i="2"/>
  <c r="AJ296" i="2"/>
  <c r="AI255" i="2"/>
  <c r="AJ255" i="2"/>
  <c r="AI190" i="2"/>
  <c r="AJ190" i="2"/>
  <c r="AI187" i="2"/>
  <c r="AJ187" i="2"/>
  <c r="AI173" i="2"/>
  <c r="AJ173" i="2"/>
  <c r="AI165" i="2"/>
  <c r="AJ165" i="2"/>
  <c r="AI153" i="2"/>
  <c r="AJ153" i="2"/>
  <c r="AI150" i="2"/>
  <c r="AJ150" i="2"/>
  <c r="AI142" i="2"/>
  <c r="AJ142" i="2"/>
  <c r="AI134" i="2"/>
  <c r="AJ134" i="2"/>
  <c r="AI131" i="2"/>
  <c r="AJ131" i="2"/>
  <c r="AI123" i="2"/>
  <c r="AJ123" i="2"/>
  <c r="AI115" i="2"/>
  <c r="AJ115" i="2"/>
  <c r="AI93" i="2"/>
  <c r="AJ93" i="2"/>
  <c r="AI71" i="2"/>
  <c r="AJ71" i="2"/>
  <c r="AI65" i="2"/>
  <c r="AJ65" i="2"/>
  <c r="AI55" i="2"/>
  <c r="AJ55" i="2"/>
  <c r="AI47" i="2"/>
  <c r="AJ47" i="2"/>
  <c r="AI36" i="2"/>
  <c r="AJ36" i="2"/>
  <c r="AI25" i="2"/>
  <c r="AJ25" i="2"/>
  <c r="AI505" i="2"/>
  <c r="AJ505" i="2"/>
  <c r="AI497" i="2"/>
  <c r="AJ497" i="2"/>
  <c r="AI470" i="2"/>
  <c r="AJ470" i="2"/>
  <c r="AI453" i="2"/>
  <c r="AJ453" i="2"/>
  <c r="AI447" i="2"/>
  <c r="AJ447" i="2"/>
  <c r="AI433" i="2"/>
  <c r="AJ433" i="2"/>
  <c r="AI422" i="2"/>
  <c r="AJ422" i="2"/>
  <c r="AI408" i="2"/>
  <c r="AJ408" i="2"/>
  <c r="AI362" i="2"/>
  <c r="AJ362" i="2"/>
  <c r="AI357" i="2"/>
  <c r="AJ357" i="2"/>
  <c r="AI349" i="2"/>
  <c r="AJ349" i="2"/>
  <c r="AI341" i="2"/>
  <c r="AJ341" i="2"/>
  <c r="AI321" i="2"/>
  <c r="AJ321" i="2"/>
  <c r="AI318" i="2"/>
  <c r="AJ318" i="2"/>
  <c r="AI268" i="2"/>
  <c r="AJ268" i="2"/>
  <c r="AI249" i="2"/>
  <c r="AJ249" i="2"/>
  <c r="AI229" i="2"/>
  <c r="AJ229" i="2"/>
  <c r="AI223" i="2"/>
  <c r="AJ223" i="2"/>
  <c r="AI215" i="2"/>
  <c r="AJ215" i="2"/>
  <c r="AI207" i="2"/>
  <c r="AJ207" i="2"/>
  <c r="AI181" i="2"/>
  <c r="AJ181" i="2"/>
  <c r="AI162" i="2"/>
  <c r="AJ162" i="2"/>
  <c r="AI159" i="2"/>
  <c r="AJ159" i="2"/>
  <c r="AI156" i="2"/>
  <c r="AJ156" i="2"/>
  <c r="AI107" i="2"/>
  <c r="AJ107" i="2"/>
  <c r="AI87" i="2"/>
  <c r="AJ87" i="2"/>
  <c r="AI79" i="2"/>
  <c r="AJ79" i="2"/>
  <c r="AI68" i="2"/>
  <c r="AJ68" i="2"/>
  <c r="AI62" i="2"/>
  <c r="AJ62" i="2"/>
  <c r="AI33" i="2"/>
  <c r="AJ33" i="2"/>
  <c r="AI22" i="2"/>
  <c r="AJ22" i="2"/>
  <c r="AI19" i="2"/>
  <c r="AJ19" i="2"/>
  <c r="AI16" i="2"/>
  <c r="AJ16" i="2"/>
  <c r="AI533" i="2"/>
  <c r="AJ533" i="2"/>
  <c r="AI524" i="2"/>
  <c r="AJ524" i="2"/>
  <c r="AI519" i="2"/>
  <c r="AJ519" i="2"/>
  <c r="AI487" i="2"/>
  <c r="AJ487" i="2"/>
  <c r="AI475" i="2"/>
  <c r="AJ475" i="2"/>
  <c r="AI463" i="2"/>
  <c r="AJ463" i="2"/>
  <c r="AI400" i="2"/>
  <c r="AJ400" i="2"/>
  <c r="AI386" i="2"/>
  <c r="AJ386" i="2"/>
  <c r="AI383" i="2"/>
  <c r="AJ383" i="2"/>
  <c r="AI375" i="2"/>
  <c r="AJ375" i="2"/>
  <c r="AI335" i="2"/>
  <c r="AJ335" i="2"/>
  <c r="AI332" i="2"/>
  <c r="AJ332" i="2"/>
  <c r="AI329" i="2"/>
  <c r="AJ329" i="2"/>
  <c r="AI312" i="2"/>
  <c r="AJ312" i="2"/>
  <c r="AI309" i="2"/>
  <c r="AJ309" i="2"/>
  <c r="AI301" i="2"/>
  <c r="AJ301" i="2"/>
  <c r="AI293" i="2"/>
  <c r="AJ293" i="2"/>
  <c r="AI273" i="2"/>
  <c r="AJ273" i="2"/>
  <c r="AI260" i="2"/>
  <c r="AJ260" i="2"/>
  <c r="AI246" i="2"/>
  <c r="AJ246" i="2"/>
  <c r="AI243" i="2"/>
  <c r="AJ243" i="2"/>
  <c r="AI240" i="2"/>
  <c r="AJ240" i="2"/>
  <c r="AI226" i="2"/>
  <c r="AJ226" i="2"/>
  <c r="AI170" i="2"/>
  <c r="AJ170" i="2"/>
  <c r="AI147" i="2"/>
  <c r="AJ147" i="2"/>
  <c r="AI139" i="2"/>
  <c r="AJ139" i="2"/>
  <c r="AI128" i="2"/>
  <c r="AJ128" i="2"/>
  <c r="AI120" i="2"/>
  <c r="AJ120" i="2"/>
  <c r="AI110" i="2"/>
  <c r="AJ110" i="2"/>
  <c r="AI98" i="2"/>
  <c r="AJ98" i="2"/>
  <c r="AI90" i="2"/>
  <c r="AJ90" i="2"/>
  <c r="AI52" i="2"/>
  <c r="AJ52" i="2"/>
  <c r="AI44" i="2"/>
  <c r="AJ44" i="2"/>
  <c r="AI516" i="2"/>
  <c r="AJ516" i="2"/>
  <c r="AI513" i="2"/>
  <c r="AJ513" i="2"/>
  <c r="AI510" i="2"/>
  <c r="AJ510" i="2"/>
  <c r="AI502" i="2"/>
  <c r="AJ502" i="2"/>
  <c r="AI494" i="2"/>
  <c r="AJ494" i="2"/>
  <c r="AI480" i="2"/>
  <c r="AJ480" i="2"/>
  <c r="AI458" i="2"/>
  <c r="AJ458" i="2"/>
  <c r="AI444" i="2"/>
  <c r="AJ444" i="2"/>
  <c r="AI441" i="2"/>
  <c r="AJ441" i="2"/>
  <c r="AI438" i="2"/>
  <c r="AJ438" i="2"/>
  <c r="AI430" i="2"/>
  <c r="AJ430" i="2"/>
  <c r="AI419" i="2"/>
  <c r="AJ419" i="2"/>
  <c r="AI405" i="2"/>
  <c r="AJ405" i="2"/>
  <c r="AI397" i="2"/>
  <c r="AJ397" i="2"/>
  <c r="AI364" i="2"/>
  <c r="AJ364" i="2"/>
  <c r="AI354" i="2"/>
  <c r="AJ354" i="2"/>
  <c r="AI346" i="2"/>
  <c r="AJ346" i="2"/>
  <c r="AI338" i="2"/>
  <c r="AJ338" i="2"/>
  <c r="AI287" i="2"/>
  <c r="AJ287" i="2"/>
  <c r="AI284" i="2"/>
  <c r="AJ284" i="2"/>
  <c r="AI278" i="2"/>
  <c r="AJ278" i="2"/>
  <c r="AI265" i="2"/>
  <c r="AJ265" i="2"/>
  <c r="AI220" i="2"/>
  <c r="AJ220" i="2"/>
  <c r="AI212" i="2"/>
  <c r="AJ212" i="2"/>
  <c r="AI204" i="2"/>
  <c r="AJ204" i="2"/>
  <c r="AI195" i="2"/>
  <c r="AJ195" i="2"/>
  <c r="AI192" i="2"/>
  <c r="AJ192" i="2"/>
  <c r="AI178" i="2"/>
  <c r="AJ178" i="2"/>
  <c r="AI104" i="2"/>
  <c r="AJ104" i="2"/>
  <c r="AI101" i="2"/>
  <c r="AJ101" i="2"/>
  <c r="AI84" i="2"/>
  <c r="AJ84" i="2"/>
  <c r="AI76" i="2"/>
  <c r="AJ76" i="2"/>
  <c r="AI57" i="2"/>
  <c r="AJ57" i="2"/>
  <c r="AI30" i="2"/>
  <c r="AJ30" i="2"/>
  <c r="AI489" i="2"/>
  <c r="AJ489" i="2"/>
  <c r="AI472" i="2"/>
  <c r="AJ472" i="2"/>
  <c r="AI465" i="2"/>
  <c r="AJ465" i="2"/>
  <c r="AI427" i="2"/>
  <c r="AJ427" i="2"/>
  <c r="AI416" i="2"/>
  <c r="AJ416" i="2"/>
  <c r="AI394" i="2"/>
  <c r="AJ394" i="2"/>
  <c r="AI380" i="2"/>
  <c r="AJ380" i="2"/>
  <c r="AI372" i="2"/>
  <c r="AJ372" i="2"/>
  <c r="AI326" i="2"/>
  <c r="AJ326" i="2"/>
  <c r="AI306" i="2"/>
  <c r="AJ306" i="2"/>
  <c r="AI298" i="2"/>
  <c r="AJ298" i="2"/>
  <c r="AI290" i="2"/>
  <c r="AJ290" i="2"/>
  <c r="AI281" i="2"/>
  <c r="AJ281" i="2"/>
  <c r="AI270" i="2"/>
  <c r="AJ270" i="2"/>
  <c r="AI257" i="2"/>
  <c r="AJ257" i="2"/>
  <c r="AI237" i="2"/>
  <c r="AJ237" i="2"/>
  <c r="AI234" i="2"/>
  <c r="AJ234" i="2"/>
  <c r="AI231" i="2"/>
  <c r="AJ231" i="2"/>
  <c r="AI198" i="2"/>
  <c r="AJ198" i="2"/>
  <c r="AI167" i="2"/>
  <c r="AJ167" i="2"/>
  <c r="AI144" i="2"/>
  <c r="AJ144" i="2"/>
  <c r="AI136" i="2"/>
  <c r="AJ136" i="2"/>
  <c r="AI125" i="2"/>
  <c r="AJ125" i="2"/>
  <c r="AI117" i="2"/>
  <c r="AJ117" i="2"/>
  <c r="AI112" i="2"/>
  <c r="AJ112" i="2"/>
  <c r="AI95" i="2"/>
  <c r="AJ95" i="2"/>
  <c r="AI49" i="2"/>
  <c r="AJ49" i="2"/>
  <c r="AI41" i="2"/>
  <c r="AJ41" i="2"/>
  <c r="AI38" i="2"/>
  <c r="AJ38" i="2"/>
  <c r="AI529" i="2"/>
  <c r="AJ529" i="2"/>
  <c r="AI507" i="2"/>
  <c r="AJ507" i="2"/>
  <c r="AI499" i="2"/>
  <c r="AJ499" i="2"/>
  <c r="AI482" i="2"/>
  <c r="AJ482" i="2"/>
  <c r="AI455" i="2"/>
  <c r="AJ455" i="2"/>
  <c r="AI449" i="2"/>
  <c r="AJ449" i="2"/>
  <c r="AI435" i="2"/>
  <c r="AJ435" i="2"/>
  <c r="AI424" i="2"/>
  <c r="AJ424" i="2"/>
  <c r="AI413" i="2"/>
  <c r="AJ413" i="2"/>
  <c r="AI402" i="2"/>
  <c r="AJ402" i="2"/>
  <c r="AI366" i="2"/>
  <c r="AJ366" i="2"/>
  <c r="AI359" i="2"/>
  <c r="AJ359" i="2"/>
  <c r="AI351" i="2"/>
  <c r="AJ351" i="2"/>
  <c r="AI343" i="2"/>
  <c r="AJ343" i="2"/>
  <c r="AI323" i="2"/>
  <c r="AJ323" i="2"/>
  <c r="AI275" i="2"/>
  <c r="AJ275" i="2"/>
  <c r="AI262" i="2"/>
  <c r="AJ262" i="2"/>
  <c r="AI254" i="2"/>
  <c r="AJ254" i="2"/>
  <c r="AI251" i="2"/>
  <c r="AJ251" i="2"/>
  <c r="AI217" i="2"/>
  <c r="AJ217" i="2"/>
  <c r="AI209" i="2"/>
  <c r="AJ209" i="2"/>
  <c r="AI201" i="2"/>
  <c r="AJ201" i="2"/>
  <c r="AI186" i="2"/>
  <c r="AJ186" i="2"/>
  <c r="AI183" i="2"/>
  <c r="AJ183" i="2"/>
  <c r="AI175" i="2"/>
  <c r="AJ175" i="2"/>
  <c r="AI164" i="2"/>
  <c r="AJ164" i="2"/>
  <c r="AI152" i="2"/>
  <c r="AJ152" i="2"/>
  <c r="AI149" i="2"/>
  <c r="AJ149" i="2"/>
  <c r="AI133" i="2"/>
  <c r="AJ133" i="2"/>
  <c r="AI81" i="2"/>
  <c r="AJ81" i="2"/>
  <c r="AI73" i="2"/>
  <c r="AJ73" i="2"/>
  <c r="AI70" i="2"/>
  <c r="AJ70" i="2"/>
  <c r="AI64" i="2"/>
  <c r="AJ64" i="2"/>
  <c r="AI27" i="2"/>
  <c r="AJ27" i="2"/>
  <c r="AI521" i="2"/>
  <c r="AJ521" i="2"/>
  <c r="AI535" i="2"/>
  <c r="AJ535" i="2"/>
  <c r="AI532" i="2"/>
  <c r="AJ532" i="2"/>
  <c r="AI526" i="2"/>
  <c r="AJ526" i="2"/>
  <c r="AI491" i="2"/>
  <c r="AJ491" i="2"/>
  <c r="AI477" i="2"/>
  <c r="AJ477" i="2"/>
  <c r="AI467" i="2"/>
  <c r="AJ467" i="2"/>
  <c r="AI452" i="2"/>
  <c r="AJ452" i="2"/>
  <c r="AI410" i="2"/>
  <c r="AJ410" i="2"/>
  <c r="AI391" i="2"/>
  <c r="AJ391" i="2"/>
  <c r="AI388" i="2"/>
  <c r="AJ388" i="2"/>
  <c r="AI377" i="2"/>
  <c r="AJ377" i="2"/>
  <c r="AI369" i="2"/>
  <c r="AJ369" i="2"/>
  <c r="AI320" i="2"/>
  <c r="AJ320" i="2"/>
  <c r="AI317" i="2"/>
  <c r="AJ317" i="2"/>
  <c r="AI314" i="2"/>
  <c r="AJ314" i="2"/>
  <c r="AI303" i="2"/>
  <c r="AJ303" i="2"/>
  <c r="AI295" i="2"/>
  <c r="AJ295" i="2"/>
  <c r="AI248" i="2"/>
  <c r="AJ248" i="2"/>
  <c r="AI189" i="2"/>
  <c r="AJ189" i="2"/>
  <c r="AI172" i="2"/>
  <c r="AJ172" i="2"/>
  <c r="AI155" i="2"/>
  <c r="AJ155" i="2"/>
  <c r="AI141" i="2"/>
  <c r="AJ141" i="2"/>
  <c r="AI130" i="2"/>
  <c r="AJ130" i="2"/>
  <c r="AI122" i="2"/>
  <c r="AJ122" i="2"/>
  <c r="AI114" i="2"/>
  <c r="AJ114" i="2"/>
  <c r="AI92" i="2"/>
  <c r="AJ92" i="2"/>
  <c r="AI67" i="2"/>
  <c r="AJ67" i="2"/>
  <c r="AI59" i="2"/>
  <c r="AJ59" i="2"/>
  <c r="AI54" i="2"/>
  <c r="AJ54" i="2"/>
  <c r="AI46" i="2"/>
  <c r="AJ46" i="2"/>
  <c r="AI35" i="2"/>
  <c r="AJ35" i="2"/>
  <c r="AI24" i="2"/>
  <c r="AJ24" i="2"/>
  <c r="AI18" i="2"/>
  <c r="AJ18" i="2"/>
  <c r="AI15" i="2"/>
  <c r="AJ15" i="2"/>
  <c r="AI538" i="2"/>
  <c r="AJ538" i="2"/>
  <c r="AI504" i="2"/>
  <c r="AJ504" i="2"/>
  <c r="AI496" i="2"/>
  <c r="AJ496" i="2"/>
  <c r="AI484" i="2"/>
  <c r="AJ484" i="2"/>
  <c r="AI460" i="2"/>
  <c r="AJ460" i="2"/>
  <c r="AI446" i="2"/>
  <c r="AJ446" i="2"/>
  <c r="AI432" i="2"/>
  <c r="AJ432" i="2"/>
  <c r="AI407" i="2"/>
  <c r="AJ407" i="2"/>
  <c r="AI385" i="2"/>
  <c r="AJ385" i="2"/>
  <c r="AI356" i="2"/>
  <c r="AJ356" i="2"/>
  <c r="AI348" i="2"/>
  <c r="AJ348" i="2"/>
  <c r="AI340" i="2"/>
  <c r="AJ340" i="2"/>
  <c r="AI334" i="2"/>
  <c r="AJ334" i="2"/>
  <c r="AI331" i="2"/>
  <c r="AJ331" i="2"/>
  <c r="AI311" i="2"/>
  <c r="AJ311" i="2"/>
  <c r="AI267" i="2"/>
  <c r="AJ267" i="2"/>
  <c r="AI242" i="2"/>
  <c r="AJ242" i="2"/>
  <c r="AI228" i="2"/>
  <c r="AJ228" i="2"/>
  <c r="AI225" i="2"/>
  <c r="AJ225" i="2"/>
  <c r="AI222" i="2"/>
  <c r="AJ222" i="2"/>
  <c r="AI214" i="2"/>
  <c r="AJ214" i="2"/>
  <c r="AI206" i="2"/>
  <c r="AJ206" i="2"/>
  <c r="AI180" i="2"/>
  <c r="AJ180" i="2"/>
  <c r="AI161" i="2"/>
  <c r="AJ161" i="2"/>
  <c r="AI158" i="2"/>
  <c r="AJ158" i="2"/>
  <c r="AI109" i="2"/>
  <c r="AJ109" i="2"/>
  <c r="AI106" i="2"/>
  <c r="AJ106" i="2"/>
  <c r="AI89" i="2"/>
  <c r="AJ89" i="2"/>
  <c r="AI86" i="2"/>
  <c r="AJ86" i="2"/>
  <c r="AI78" i="2"/>
  <c r="AJ78" i="2"/>
  <c r="AI32" i="2"/>
  <c r="AJ32" i="2"/>
  <c r="AI21" i="2"/>
  <c r="AJ21" i="2"/>
  <c r="Y26" i="2"/>
  <c r="T26" i="2" s="1"/>
  <c r="Y88" i="2"/>
  <c r="T88" i="2" s="1"/>
  <c r="Y323" i="2"/>
  <c r="T323" i="2" s="1"/>
  <c r="Y337" i="2"/>
  <c r="T337" i="2" s="1"/>
  <c r="Y15" i="2"/>
  <c r="T15" i="2" s="1"/>
  <c r="Y231" i="2"/>
  <c r="T231" i="2" s="1"/>
  <c r="Y284" i="2"/>
  <c r="T284" i="2" s="1"/>
  <c r="Y311" i="2"/>
  <c r="T311" i="2" s="1"/>
  <c r="Y418" i="2"/>
  <c r="T418" i="2" s="1"/>
  <c r="Y99" i="2"/>
  <c r="T99" i="2" s="1"/>
  <c r="Y195" i="2"/>
  <c r="T195" i="2" s="1"/>
  <c r="Y286" i="2"/>
  <c r="T286" i="2" s="1"/>
  <c r="Y315" i="2"/>
  <c r="T315" i="2" s="1"/>
  <c r="Y334" i="2"/>
  <c r="T334" i="2" s="1"/>
  <c r="Y389" i="2"/>
  <c r="T389" i="2" s="1"/>
  <c r="Y458" i="2"/>
  <c r="T458" i="2" s="1"/>
  <c r="Y103" i="2"/>
  <c r="T103" i="2" s="1"/>
  <c r="Y185" i="2"/>
  <c r="T185" i="2" s="1"/>
  <c r="Y40" i="2"/>
  <c r="T40" i="2" s="1"/>
  <c r="Y197" i="2"/>
  <c r="T197" i="2" s="1"/>
  <c r="Y279" i="2"/>
  <c r="T279" i="2" s="1"/>
  <c r="Y19" i="2"/>
  <c r="T19" i="2" s="1"/>
  <c r="Y149" i="2"/>
  <c r="T149" i="2" s="1"/>
  <c r="Y281" i="2"/>
  <c r="T281" i="2" s="1"/>
  <c r="Y288" i="2"/>
  <c r="T288" i="2" s="1"/>
  <c r="Y317" i="2"/>
  <c r="T317" i="2" s="1"/>
  <c r="Y420" i="2"/>
  <c r="T420" i="2" s="1"/>
  <c r="Y160" i="2"/>
  <c r="T160" i="2" s="1"/>
  <c r="Y248" i="2"/>
  <c r="T248" i="2" s="1"/>
  <c r="Y336" i="2"/>
  <c r="T336" i="2" s="1"/>
  <c r="Y153" i="2"/>
  <c r="T153" i="2" s="1"/>
  <c r="Y173" i="2"/>
  <c r="T173" i="2" s="1"/>
  <c r="Y199" i="2"/>
  <c r="T199" i="2" s="1"/>
  <c r="Y224" i="2"/>
  <c r="T224" i="2" s="1"/>
  <c r="Y226" i="2"/>
  <c r="T226" i="2" s="1"/>
  <c r="Y33" i="2"/>
  <c r="T33" i="2" s="1"/>
  <c r="Y87" i="2"/>
  <c r="T87" i="2" s="1"/>
  <c r="Y89" i="2"/>
  <c r="T89" i="2" s="1"/>
  <c r="Y100" i="2"/>
  <c r="T100" i="2" s="1"/>
  <c r="Y164" i="2"/>
  <c r="T164" i="2" s="1"/>
  <c r="Y252" i="2"/>
  <c r="T252" i="2" s="1"/>
  <c r="Y278" i="2"/>
  <c r="T278" i="2" s="1"/>
  <c r="Y102" i="2"/>
  <c r="T102" i="2" s="1"/>
  <c r="Y184" i="2"/>
  <c r="T184" i="2" s="1"/>
  <c r="Y196" i="2"/>
  <c r="T196" i="2" s="1"/>
  <c r="Y232" i="2"/>
  <c r="T232" i="2" s="1"/>
  <c r="Y18" i="2"/>
  <c r="T18" i="2" s="1"/>
  <c r="Y159" i="2"/>
  <c r="T159" i="2" s="1"/>
  <c r="Y287" i="2"/>
  <c r="T287" i="2" s="1"/>
  <c r="Y16" i="2"/>
  <c r="T16" i="2" s="1"/>
  <c r="Y39" i="2"/>
  <c r="T39" i="2" s="1"/>
  <c r="Y20" i="2"/>
  <c r="T20" i="2" s="1"/>
  <c r="Y193" i="2"/>
  <c r="T193" i="2" s="1"/>
  <c r="Y194" i="2"/>
  <c r="T194" i="2" s="1"/>
  <c r="Y367" i="2"/>
  <c r="T367" i="2" s="1"/>
  <c r="Y384" i="2"/>
  <c r="T384" i="2" s="1"/>
  <c r="Y426" i="2"/>
  <c r="T426" i="2" s="1"/>
  <c r="Y533" i="2"/>
  <c r="T533" i="2" s="1"/>
  <c r="Y152" i="2"/>
  <c r="T152" i="2" s="1"/>
  <c r="Y316" i="2"/>
  <c r="T316" i="2" s="1"/>
  <c r="Y225" i="2"/>
  <c r="T225" i="2" s="1"/>
  <c r="Y390" i="2"/>
  <c r="T390" i="2" s="1"/>
  <c r="Y440" i="2"/>
  <c r="T440" i="2" s="1"/>
  <c r="Y442" i="2"/>
  <c r="T442" i="2" s="1"/>
  <c r="Y150" i="2"/>
  <c r="T150" i="2" s="1"/>
  <c r="Y200" i="2"/>
  <c r="T200" i="2" s="1"/>
  <c r="Y409" i="2"/>
  <c r="T409" i="2" s="1"/>
  <c r="Y452" i="2"/>
  <c r="T452" i="2" s="1"/>
  <c r="Y528" i="2"/>
  <c r="T528" i="2" s="1"/>
  <c r="Y530" i="2"/>
  <c r="T530" i="2" s="1"/>
  <c r="Y133" i="2"/>
  <c r="T133" i="2" s="1"/>
  <c r="Y223" i="2"/>
  <c r="T223" i="2" s="1"/>
  <c r="Y310" i="2"/>
  <c r="T310" i="2" s="1"/>
  <c r="Y413" i="2"/>
  <c r="T413" i="2" s="1"/>
  <c r="Y335" i="2"/>
  <c r="T335" i="2" s="1"/>
  <c r="Y429" i="2"/>
  <c r="T429" i="2" s="1"/>
  <c r="Y289" i="2"/>
  <c r="T289" i="2" s="1"/>
  <c r="Y532" i="2"/>
  <c r="T532" i="2" s="1"/>
  <c r="Y280" i="2"/>
  <c r="T280" i="2" s="1"/>
  <c r="Y366" i="2"/>
  <c r="T366" i="2" s="1"/>
  <c r="Y368" i="2"/>
  <c r="T368" i="2" s="1"/>
  <c r="Y385" i="2"/>
  <c r="T385" i="2" s="1"/>
  <c r="Y441" i="2"/>
  <c r="T441" i="2" s="1"/>
  <c r="Y22" i="2"/>
  <c r="T22" i="2" s="1"/>
  <c r="Y439" i="2"/>
  <c r="T439" i="2" s="1"/>
  <c r="Y395" i="2"/>
  <c r="T395" i="2" s="1"/>
  <c r="Y412" i="2"/>
  <c r="T412" i="2" s="1"/>
  <c r="Y529" i="2"/>
  <c r="T529" i="2" s="1"/>
  <c r="Y531" i="2"/>
  <c r="T531" i="2" s="1"/>
  <c r="Y98" i="2"/>
  <c r="T98" i="2" s="1"/>
  <c r="Y132" i="2"/>
  <c r="T132" i="2" s="1"/>
  <c r="Y397" i="2"/>
  <c r="T397" i="2" s="1"/>
  <c r="Z132" i="2"/>
  <c r="U132" i="2" s="1"/>
  <c r="Z200" i="2"/>
  <c r="U200" i="2" s="1"/>
  <c r="Z385" i="2"/>
  <c r="U385" i="2" s="1"/>
  <c r="Z26" i="2"/>
  <c r="U26" i="2" s="1"/>
  <c r="Z88" i="2"/>
  <c r="U88" i="2" s="1"/>
  <c r="Z323" i="2"/>
  <c r="U323" i="2" s="1"/>
  <c r="Z337" i="2"/>
  <c r="U337" i="2" s="1"/>
  <c r="Z15" i="2"/>
  <c r="U15" i="2" s="1"/>
  <c r="Z231" i="2"/>
  <c r="U231" i="2" s="1"/>
  <c r="Z284" i="2"/>
  <c r="U284" i="2" s="1"/>
  <c r="Z311" i="2"/>
  <c r="U311" i="2" s="1"/>
  <c r="Z418" i="2"/>
  <c r="U418" i="2" s="1"/>
  <c r="Z99" i="2"/>
  <c r="U99" i="2" s="1"/>
  <c r="Z195" i="2"/>
  <c r="U195" i="2" s="1"/>
  <c r="Z103" i="2"/>
  <c r="U103" i="2" s="1"/>
  <c r="Z185" i="2"/>
  <c r="U185" i="2" s="1"/>
  <c r="Z40" i="2"/>
  <c r="U40" i="2" s="1"/>
  <c r="Z197" i="2"/>
  <c r="U197" i="2" s="1"/>
  <c r="Z279" i="2"/>
  <c r="U279" i="2" s="1"/>
  <c r="Z409" i="2"/>
  <c r="U409" i="2" s="1"/>
  <c r="Z429" i="2"/>
  <c r="U429" i="2" s="1"/>
  <c r="Z440" i="2"/>
  <c r="U440" i="2" s="1"/>
  <c r="Z19" i="2"/>
  <c r="U19" i="2" s="1"/>
  <c r="Z149" i="2"/>
  <c r="U149" i="2" s="1"/>
  <c r="Z281" i="2"/>
  <c r="U281" i="2" s="1"/>
  <c r="Z288" i="2"/>
  <c r="U288" i="2" s="1"/>
  <c r="Z317" i="2"/>
  <c r="U317" i="2" s="1"/>
  <c r="Z160" i="2"/>
  <c r="U160" i="2" s="1"/>
  <c r="Z248" i="2"/>
  <c r="U248" i="2" s="1"/>
  <c r="Z98" i="2"/>
  <c r="U98" i="2" s="1"/>
  <c r="Z133" i="2"/>
  <c r="U133" i="2" s="1"/>
  <c r="Z194" i="2"/>
  <c r="U194" i="2" s="1"/>
  <c r="Z33" i="2"/>
  <c r="U33" i="2" s="1"/>
  <c r="Z87" i="2"/>
  <c r="U87" i="2" s="1"/>
  <c r="Z89" i="2"/>
  <c r="U89" i="2" s="1"/>
  <c r="Z100" i="2"/>
  <c r="U100" i="2" s="1"/>
  <c r="Z164" i="2"/>
  <c r="U164" i="2" s="1"/>
  <c r="Z252" i="2"/>
  <c r="U252" i="2" s="1"/>
  <c r="Z278" i="2"/>
  <c r="U278" i="2" s="1"/>
  <c r="Z102" i="2"/>
  <c r="U102" i="2" s="1"/>
  <c r="Z184" i="2"/>
  <c r="U184" i="2" s="1"/>
  <c r="Z196" i="2"/>
  <c r="U196" i="2" s="1"/>
  <c r="Z232" i="2"/>
  <c r="U232" i="2" s="1"/>
  <c r="Z316" i="2"/>
  <c r="U316" i="2" s="1"/>
  <c r="Z18" i="2"/>
  <c r="U18" i="2" s="1"/>
  <c r="Z159" i="2"/>
  <c r="U159" i="2" s="1"/>
  <c r="Z16" i="2"/>
  <c r="U16" i="2" s="1"/>
  <c r="Z39" i="2"/>
  <c r="U39" i="2" s="1"/>
  <c r="Z336" i="2"/>
  <c r="U336" i="2" s="1"/>
  <c r="Z397" i="2"/>
  <c r="U397" i="2" s="1"/>
  <c r="Z367" i="2"/>
  <c r="U367" i="2" s="1"/>
  <c r="Z384" i="2"/>
  <c r="U384" i="2" s="1"/>
  <c r="Z426" i="2"/>
  <c r="U426" i="2" s="1"/>
  <c r="Z533" i="2"/>
  <c r="U533" i="2" s="1"/>
  <c r="Z152" i="2"/>
  <c r="U152" i="2" s="1"/>
  <c r="Z173" i="2"/>
  <c r="U173" i="2" s="1"/>
  <c r="Z225" i="2"/>
  <c r="U225" i="2" s="1"/>
  <c r="Z390" i="2"/>
  <c r="U390" i="2" s="1"/>
  <c r="Z442" i="2"/>
  <c r="U442" i="2" s="1"/>
  <c r="Z150" i="2"/>
  <c r="U150" i="2" s="1"/>
  <c r="Z286" i="2"/>
  <c r="U286" i="2" s="1"/>
  <c r="Z452" i="2"/>
  <c r="U452" i="2" s="1"/>
  <c r="Z528" i="2"/>
  <c r="U528" i="2" s="1"/>
  <c r="Z530" i="2"/>
  <c r="U530" i="2" s="1"/>
  <c r="Z223" i="2"/>
  <c r="U223" i="2" s="1"/>
  <c r="Z310" i="2"/>
  <c r="U310" i="2" s="1"/>
  <c r="Z413" i="2"/>
  <c r="U413" i="2" s="1"/>
  <c r="Z458" i="2"/>
  <c r="U458" i="2" s="1"/>
  <c r="Z153" i="2"/>
  <c r="U153" i="2" s="1"/>
  <c r="Z335" i="2"/>
  <c r="U335" i="2" s="1"/>
  <c r="Z193" i="2"/>
  <c r="U193" i="2" s="1"/>
  <c r="Z226" i="2"/>
  <c r="U226" i="2" s="1"/>
  <c r="Z289" i="2"/>
  <c r="U289" i="2" s="1"/>
  <c r="Z532" i="2"/>
  <c r="U532" i="2" s="1"/>
  <c r="Z280" i="2"/>
  <c r="U280" i="2" s="1"/>
  <c r="Z315" i="2"/>
  <c r="U315" i="2" s="1"/>
  <c r="Z366" i="2"/>
  <c r="U366" i="2" s="1"/>
  <c r="Z368" i="2"/>
  <c r="U368" i="2" s="1"/>
  <c r="Z389" i="2"/>
  <c r="U389" i="2" s="1"/>
  <c r="Z441" i="2"/>
  <c r="U441" i="2" s="1"/>
  <c r="Z22" i="2"/>
  <c r="U22" i="2" s="1"/>
  <c r="Z439" i="2"/>
  <c r="U439" i="2" s="1"/>
  <c r="Z224" i="2"/>
  <c r="U224" i="2" s="1"/>
  <c r="Z287" i="2"/>
  <c r="U287" i="2" s="1"/>
  <c r="Z20" i="2"/>
  <c r="U20" i="2" s="1"/>
  <c r="Z199" i="2"/>
  <c r="U199" i="2" s="1"/>
  <c r="Z395" i="2"/>
  <c r="U395" i="2" s="1"/>
  <c r="Z412" i="2"/>
  <c r="U412" i="2" s="1"/>
  <c r="Z420" i="2"/>
  <c r="U420" i="2" s="1"/>
  <c r="Z529" i="2"/>
  <c r="U529" i="2" s="1"/>
  <c r="Z334" i="2"/>
  <c r="U334" i="2" s="1"/>
  <c r="Z531" i="2"/>
  <c r="U531" i="2" s="1"/>
  <c r="Z70" i="2"/>
  <c r="U70" i="2" s="1"/>
  <c r="Z72" i="2"/>
  <c r="U72" i="2" s="1"/>
  <c r="Z69" i="2"/>
  <c r="U69" i="2" s="1"/>
  <c r="Z330" i="2"/>
  <c r="U330" i="2" s="1"/>
  <c r="Z332" i="2"/>
  <c r="U332" i="2" s="1"/>
  <c r="Z154" i="2"/>
  <c r="U154" i="2" s="1"/>
  <c r="Z156" i="2"/>
  <c r="U156" i="2" s="1"/>
  <c r="Z511" i="2"/>
  <c r="U511" i="2" s="1"/>
  <c r="Z64" i="2"/>
  <c r="U64" i="2" s="1"/>
  <c r="Z66" i="2"/>
  <c r="U66" i="2" s="1"/>
  <c r="Z242" i="2"/>
  <c r="U242" i="2" s="1"/>
  <c r="Z253" i="2"/>
  <c r="U253" i="2" s="1"/>
  <c r="Z320" i="2"/>
  <c r="U320" i="2" s="1"/>
  <c r="Z107" i="2"/>
  <c r="U107" i="2" s="1"/>
  <c r="Z235" i="2"/>
  <c r="U235" i="2" s="1"/>
  <c r="Z187" i="2"/>
  <c r="U187" i="2" s="1"/>
  <c r="Z244" i="2"/>
  <c r="U244" i="2" s="1"/>
  <c r="Z65" i="2"/>
  <c r="U65" i="2" s="1"/>
  <c r="Z157" i="2"/>
  <c r="U157" i="2" s="1"/>
  <c r="Z241" i="2"/>
  <c r="U241" i="2" s="1"/>
  <c r="Z243" i="2"/>
  <c r="U243" i="2" s="1"/>
  <c r="Z516" i="2"/>
  <c r="U516" i="2" s="1"/>
  <c r="Z188" i="2"/>
  <c r="U188" i="2" s="1"/>
  <c r="Z186" i="2"/>
  <c r="U186" i="2" s="1"/>
  <c r="Z450" i="2"/>
  <c r="U450" i="2" s="1"/>
  <c r="Z67" i="2"/>
  <c r="U67" i="2" s="1"/>
  <c r="Z109" i="2"/>
  <c r="U109" i="2" s="1"/>
  <c r="Z155" i="2"/>
  <c r="U155" i="2" s="1"/>
  <c r="Z513" i="2"/>
  <c r="U513" i="2" s="1"/>
  <c r="Z515" i="2"/>
  <c r="U515" i="2" s="1"/>
  <c r="Z198" i="2"/>
  <c r="U198" i="2" s="1"/>
  <c r="Z331" i="2"/>
  <c r="U331" i="2" s="1"/>
  <c r="Z319" i="2"/>
  <c r="U319" i="2" s="1"/>
  <c r="Z451" i="2"/>
  <c r="U451" i="2" s="1"/>
  <c r="Z449" i="2"/>
  <c r="U449" i="2" s="1"/>
  <c r="Z63" i="2"/>
  <c r="U63" i="2" s="1"/>
  <c r="Z108" i="2"/>
  <c r="U108" i="2" s="1"/>
  <c r="Z254" i="2"/>
  <c r="U254" i="2" s="1"/>
  <c r="Z512" i="2"/>
  <c r="U512" i="2" s="1"/>
  <c r="Z236" i="2"/>
  <c r="U236" i="2" s="1"/>
  <c r="Y154" i="2"/>
  <c r="T154" i="2" s="1"/>
  <c r="Y156" i="2"/>
  <c r="T156" i="2" s="1"/>
  <c r="Y64" i="2"/>
  <c r="T64" i="2" s="1"/>
  <c r="Y449" i="2"/>
  <c r="T449" i="2" s="1"/>
  <c r="Y66" i="2"/>
  <c r="T66" i="2" s="1"/>
  <c r="Y242" i="2"/>
  <c r="T242" i="2" s="1"/>
  <c r="Y253" i="2"/>
  <c r="T253" i="2" s="1"/>
  <c r="Y107" i="2"/>
  <c r="T107" i="2" s="1"/>
  <c r="Y235" i="2"/>
  <c r="T235" i="2" s="1"/>
  <c r="Y187" i="2"/>
  <c r="T187" i="2" s="1"/>
  <c r="Y244" i="2"/>
  <c r="T244" i="2" s="1"/>
  <c r="Y331" i="2"/>
  <c r="T331" i="2" s="1"/>
  <c r="Y63" i="2"/>
  <c r="T63" i="2" s="1"/>
  <c r="Y109" i="2"/>
  <c r="T109" i="2" s="1"/>
  <c r="Y155" i="2"/>
  <c r="T155" i="2" s="1"/>
  <c r="Y65" i="2"/>
  <c r="T65" i="2" s="1"/>
  <c r="Y157" i="2"/>
  <c r="T157" i="2" s="1"/>
  <c r="Y241" i="2"/>
  <c r="T241" i="2" s="1"/>
  <c r="Y236" i="2"/>
  <c r="T236" i="2" s="1"/>
  <c r="Y67" i="2"/>
  <c r="T67" i="2" s="1"/>
  <c r="Y108" i="2"/>
  <c r="T108" i="2" s="1"/>
  <c r="Y186" i="2"/>
  <c r="T186" i="2" s="1"/>
  <c r="Y198" i="2"/>
  <c r="T198" i="2" s="1"/>
  <c r="Y188" i="2"/>
  <c r="T188" i="2" s="1"/>
  <c r="Y320" i="2"/>
  <c r="T320" i="2" s="1"/>
  <c r="Y332" i="2"/>
  <c r="T332" i="2" s="1"/>
  <c r="Y330" i="2"/>
  <c r="T330" i="2" s="1"/>
  <c r="Y450" i="2"/>
  <c r="T450" i="2" s="1"/>
  <c r="Y511" i="2"/>
  <c r="T511" i="2" s="1"/>
  <c r="Y513" i="2"/>
  <c r="T513" i="2" s="1"/>
  <c r="Y515" i="2"/>
  <c r="T515" i="2" s="1"/>
  <c r="Y319" i="2"/>
  <c r="T319" i="2" s="1"/>
  <c r="Y451" i="2"/>
  <c r="T451" i="2" s="1"/>
  <c r="Y254" i="2"/>
  <c r="T254" i="2" s="1"/>
  <c r="Y512" i="2"/>
  <c r="T512" i="2" s="1"/>
  <c r="Y243" i="2"/>
  <c r="T243" i="2" s="1"/>
  <c r="Y516" i="2"/>
  <c r="T516" i="2" s="1"/>
  <c r="Y190" i="2"/>
  <c r="T190" i="2" s="1"/>
  <c r="D251" i="2"/>
  <c r="I246" i="2"/>
  <c r="I245" i="2"/>
  <c r="D246" i="2"/>
  <c r="I240" i="2"/>
  <c r="D240" i="2"/>
  <c r="I141" i="2"/>
  <c r="D141" i="2"/>
  <c r="G6" i="2"/>
  <c r="G10" i="2"/>
  <c r="G9" i="2"/>
  <c r="G8" i="2"/>
  <c r="G7" i="2"/>
  <c r="G5" i="2"/>
  <c r="B16" i="10"/>
  <c r="K15" i="1"/>
  <c r="K44" i="1"/>
  <c r="I538" i="2"/>
  <c r="Y306" i="2"/>
  <c r="T306" i="2" s="1"/>
  <c r="K45" i="1"/>
  <c r="K56" i="1"/>
  <c r="J29" i="1"/>
  <c r="K32" i="1"/>
  <c r="J27" i="1"/>
  <c r="K27" i="1"/>
  <c r="K54" i="1"/>
  <c r="J15" i="1" l="1"/>
  <c r="Y473" i="2"/>
  <c r="T473" i="2" s="1"/>
  <c r="Y496" i="2"/>
  <c r="T496" i="2" s="1"/>
  <c r="Y471" i="2"/>
  <c r="T471" i="2" s="1"/>
  <c r="Y478" i="2"/>
  <c r="T478" i="2" s="1"/>
  <c r="Y494" i="2"/>
  <c r="T494" i="2" s="1"/>
  <c r="Y476" i="2"/>
  <c r="T476" i="2" s="1"/>
  <c r="Y492" i="2"/>
  <c r="T492" i="2" s="1"/>
  <c r="Y114" i="2"/>
  <c r="T114" i="2" s="1"/>
  <c r="Y499" i="2"/>
  <c r="T499" i="2" s="1"/>
  <c r="Y474" i="2"/>
  <c r="T474" i="2" s="1"/>
  <c r="Y497" i="2"/>
  <c r="T497" i="2" s="1"/>
  <c r="Y472" i="2"/>
  <c r="T472" i="2" s="1"/>
  <c r="Y495" i="2"/>
  <c r="T495" i="2" s="1"/>
  <c r="Y477" i="2"/>
  <c r="T477" i="2" s="1"/>
  <c r="Y493" i="2"/>
  <c r="T493" i="2" s="1"/>
  <c r="Y115" i="2"/>
  <c r="T115" i="2" s="1"/>
  <c r="Y475" i="2"/>
  <c r="T475" i="2" s="1"/>
  <c r="Y498" i="2"/>
  <c r="T498" i="2" s="1"/>
  <c r="Y53" i="2"/>
  <c r="T53" i="2" s="1"/>
  <c r="Y501" i="2"/>
  <c r="T501" i="2" s="1"/>
  <c r="Y28" i="2"/>
  <c r="T28" i="2" s="1"/>
  <c r="Y423" i="2"/>
  <c r="T423" i="2" s="1"/>
  <c r="Y117" i="2"/>
  <c r="T117" i="2" s="1"/>
  <c r="Y214" i="2"/>
  <c r="T214" i="2" s="1"/>
  <c r="Y143" i="2"/>
  <c r="T143" i="2" s="1"/>
  <c r="Y340" i="2"/>
  <c r="T340" i="2" s="1"/>
  <c r="Y356" i="2"/>
  <c r="T356" i="2" s="1"/>
  <c r="Y78" i="2"/>
  <c r="T78" i="2" s="1"/>
  <c r="Y258" i="2"/>
  <c r="T258" i="2" s="1"/>
  <c r="Y165" i="2"/>
  <c r="T165" i="2" s="1"/>
  <c r="Y354" i="2"/>
  <c r="T354" i="2" s="1"/>
  <c r="Y380" i="2"/>
  <c r="T380" i="2" s="1"/>
  <c r="Y434" i="2"/>
  <c r="T434" i="2" s="1"/>
  <c r="Y503" i="2"/>
  <c r="T503" i="2" s="1"/>
  <c r="Y83" i="2"/>
  <c r="T83" i="2" s="1"/>
  <c r="Y137" i="2"/>
  <c r="T137" i="2" s="1"/>
  <c r="Y215" i="2"/>
  <c r="T215" i="2" s="1"/>
  <c r="Y293" i="2"/>
  <c r="T293" i="2" s="1"/>
  <c r="Y314" i="2"/>
  <c r="T314" i="2" s="1"/>
  <c r="Y536" i="2"/>
  <c r="T536" i="2" s="1"/>
  <c r="Y32" i="2"/>
  <c r="T32" i="2" s="1"/>
  <c r="Y343" i="2"/>
  <c r="T343" i="2" s="1"/>
  <c r="Y393" i="2"/>
  <c r="T393" i="2" s="1"/>
  <c r="Y415" i="2"/>
  <c r="T415" i="2" s="1"/>
  <c r="Y455" i="2"/>
  <c r="T455" i="2" s="1"/>
  <c r="Y135" i="2"/>
  <c r="T135" i="2" s="1"/>
  <c r="Y534" i="2"/>
  <c r="T534" i="2" s="1"/>
  <c r="Y56" i="2"/>
  <c r="T56" i="2" s="1"/>
  <c r="Y168" i="2"/>
  <c r="T168" i="2" s="1"/>
  <c r="Y204" i="2"/>
  <c r="T204" i="2" s="1"/>
  <c r="Y383" i="2"/>
  <c r="T383" i="2" s="1"/>
  <c r="Y425" i="2"/>
  <c r="T425" i="2" s="1"/>
  <c r="Y453" i="2"/>
  <c r="T453" i="2" s="1"/>
  <c r="Y79" i="2"/>
  <c r="T79" i="2" s="1"/>
  <c r="Y259" i="2"/>
  <c r="T259" i="2" s="1"/>
  <c r="Y283" i="2"/>
  <c r="T283" i="2" s="1"/>
  <c r="Y86" i="2"/>
  <c r="T86" i="2" s="1"/>
  <c r="Y166" i="2"/>
  <c r="T166" i="2" s="1"/>
  <c r="Y202" i="2"/>
  <c r="T202" i="2" s="1"/>
  <c r="Y355" i="2"/>
  <c r="T355" i="2" s="1"/>
  <c r="Y381" i="2"/>
  <c r="T381" i="2" s="1"/>
  <c r="Y435" i="2"/>
  <c r="T435" i="2" s="1"/>
  <c r="Y519" i="2"/>
  <c r="T519" i="2" s="1"/>
  <c r="Y257" i="2"/>
  <c r="T257" i="2" s="1"/>
  <c r="Y372" i="2"/>
  <c r="T372" i="2" s="1"/>
  <c r="Y138" i="2"/>
  <c r="T138" i="2" s="1"/>
  <c r="Y216" i="2"/>
  <c r="T216" i="2" s="1"/>
  <c r="Y294" i="2"/>
  <c r="T294" i="2" s="1"/>
  <c r="Y379" i="2"/>
  <c r="T379" i="2" s="1"/>
  <c r="Y537" i="2"/>
  <c r="T537" i="2" s="1"/>
  <c r="Y207" i="2"/>
  <c r="T207" i="2" s="1"/>
  <c r="Y326" i="2"/>
  <c r="T326" i="2" s="1"/>
  <c r="Y82" i="2"/>
  <c r="T82" i="2" s="1"/>
  <c r="Y136" i="2"/>
  <c r="T136" i="2" s="1"/>
  <c r="Y234" i="2"/>
  <c r="T234" i="2" s="1"/>
  <c r="Y292" i="2"/>
  <c r="T292" i="2" s="1"/>
  <c r="Y377" i="2"/>
  <c r="T377" i="2" s="1"/>
  <c r="Y535" i="2"/>
  <c r="T535" i="2" s="1"/>
  <c r="Y31" i="2"/>
  <c r="T31" i="2" s="1"/>
  <c r="Y41" i="2"/>
  <c r="T41" i="2" s="1"/>
  <c r="Y342" i="2"/>
  <c r="T342" i="2" s="1"/>
  <c r="Y522" i="2"/>
  <c r="T522" i="2" s="1"/>
  <c r="Y48" i="2"/>
  <c r="T48" i="2" s="1"/>
  <c r="Y122" i="2"/>
  <c r="T122" i="2" s="1"/>
  <c r="Y134" i="2"/>
  <c r="T134" i="2" s="1"/>
  <c r="Y162" i="2"/>
  <c r="T162" i="2" s="1"/>
  <c r="Y276" i="2"/>
  <c r="T276" i="2" s="1"/>
  <c r="Y375" i="2"/>
  <c r="T375" i="2" s="1"/>
  <c r="Y29" i="2"/>
  <c r="T29" i="2" s="1"/>
  <c r="Y167" i="2"/>
  <c r="T167" i="2" s="1"/>
  <c r="Y203" i="2"/>
  <c r="T203" i="2" s="1"/>
  <c r="Y424" i="2"/>
  <c r="T424" i="2" s="1"/>
  <c r="Y302" i="2"/>
  <c r="T302" i="2" s="1"/>
  <c r="Y307" i="2"/>
  <c r="T307" i="2" s="1"/>
  <c r="Y249" i="2"/>
  <c r="T249" i="2" s="1"/>
  <c r="Y303" i="2"/>
  <c r="T303" i="2" s="1"/>
  <c r="Y247" i="2"/>
  <c r="T247" i="2" s="1"/>
  <c r="J56" i="1"/>
  <c r="Y158" i="2"/>
  <c r="T158" i="2" s="1"/>
  <c r="Y305" i="2"/>
  <c r="T305" i="2" s="1"/>
  <c r="Y237" i="2"/>
  <c r="T237" i="2" s="1"/>
  <c r="Y308" i="2"/>
  <c r="T308" i="2" s="1"/>
  <c r="J32" i="1"/>
  <c r="Y304" i="2"/>
  <c r="T304" i="2" s="1"/>
  <c r="Y309" i="2"/>
  <c r="T309" i="2" s="1"/>
  <c r="Y70" i="2"/>
  <c r="T70" i="2" s="1"/>
  <c r="Y72" i="2"/>
  <c r="T72" i="2" s="1"/>
  <c r="Y69" i="2"/>
  <c r="T69" i="2" s="1"/>
  <c r="J44" i="1"/>
  <c r="J45" i="1"/>
  <c r="Y127" i="2" l="1"/>
  <c r="T127" i="2" s="1"/>
  <c r="I198" i="2"/>
  <c r="I235" i="2"/>
  <c r="I236" i="2"/>
  <c r="D238" i="2"/>
  <c r="I238" i="2"/>
  <c r="D303" i="2"/>
  <c r="I303" i="2"/>
  <c r="I324" i="2" l="1"/>
  <c r="D63" i="56" l="1"/>
  <c r="D64" i="56"/>
  <c r="D65" i="56"/>
  <c r="D66" i="56"/>
  <c r="D67" i="56"/>
  <c r="D68" i="56"/>
  <c r="D69" i="56"/>
  <c r="D70" i="56"/>
  <c r="D71" i="56"/>
  <c r="D72" i="56"/>
  <c r="D73" i="56"/>
  <c r="D74" i="56"/>
  <c r="D75" i="56"/>
  <c r="D76" i="56"/>
  <c r="D77" i="56"/>
  <c r="D78" i="56"/>
  <c r="D62" i="56"/>
  <c r="D15" i="2" l="1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63" i="2"/>
  <c r="D64" i="2"/>
  <c r="D65" i="2"/>
  <c r="D66" i="2"/>
  <c r="D47" i="2"/>
  <c r="D48" i="2"/>
  <c r="D49" i="2"/>
  <c r="D50" i="2"/>
  <c r="D51" i="2"/>
  <c r="D52" i="2"/>
  <c r="D53" i="2"/>
  <c r="D54" i="2"/>
  <c r="D55" i="2"/>
  <c r="D56" i="2"/>
  <c r="D57" i="2"/>
  <c r="D67" i="2"/>
  <c r="D58" i="2"/>
  <c r="D59" i="2"/>
  <c r="D60" i="2"/>
  <c r="D61" i="2"/>
  <c r="D62" i="2"/>
  <c r="D116" i="2"/>
  <c r="D117" i="2"/>
  <c r="D118" i="2"/>
  <c r="D119" i="2"/>
  <c r="D120" i="2"/>
  <c r="D121" i="2"/>
  <c r="D122" i="2"/>
  <c r="D123" i="2"/>
  <c r="D124" i="2"/>
  <c r="D125" i="2"/>
  <c r="D158" i="2"/>
  <c r="D126" i="2"/>
  <c r="D127" i="2"/>
  <c r="D154" i="2"/>
  <c r="D128" i="2"/>
  <c r="D155" i="2"/>
  <c r="D156" i="2"/>
  <c r="D129" i="2"/>
  <c r="D157" i="2"/>
  <c r="D130" i="2"/>
  <c r="D131" i="2"/>
  <c r="D132" i="2"/>
  <c r="D133" i="2"/>
  <c r="D134" i="2"/>
  <c r="D135" i="2"/>
  <c r="D136" i="2"/>
  <c r="D137" i="2"/>
  <c r="D138" i="2"/>
  <c r="D139" i="2"/>
  <c r="D140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07" i="2"/>
  <c r="D108" i="2"/>
  <c r="D109" i="2"/>
  <c r="D71" i="2"/>
  <c r="D68" i="2"/>
  <c r="D69" i="2"/>
  <c r="D70" i="2"/>
  <c r="D73" i="2"/>
  <c r="D74" i="2"/>
  <c r="D75" i="2"/>
  <c r="D76" i="2"/>
  <c r="D77" i="2"/>
  <c r="D78" i="2"/>
  <c r="D110" i="2"/>
  <c r="D79" i="2"/>
  <c r="D80" i="2"/>
  <c r="D81" i="2"/>
  <c r="D82" i="2"/>
  <c r="D83" i="2"/>
  <c r="D111" i="2"/>
  <c r="D112" i="2"/>
  <c r="D84" i="2"/>
  <c r="D85" i="2"/>
  <c r="D86" i="2"/>
  <c r="D87" i="2"/>
  <c r="D88" i="2"/>
  <c r="D89" i="2"/>
  <c r="D90" i="2"/>
  <c r="D91" i="2"/>
  <c r="D113" i="2"/>
  <c r="D92" i="2"/>
  <c r="D93" i="2"/>
  <c r="D94" i="2"/>
  <c r="D95" i="2"/>
  <c r="D96" i="2"/>
  <c r="D97" i="2"/>
  <c r="D98" i="2"/>
  <c r="D99" i="2"/>
  <c r="D100" i="2"/>
  <c r="D101" i="2"/>
  <c r="D114" i="2"/>
  <c r="D115" i="2"/>
  <c r="D72" i="2"/>
  <c r="D102" i="2"/>
  <c r="D103" i="2"/>
  <c r="D104" i="2"/>
  <c r="D105" i="2"/>
  <c r="D106" i="2"/>
  <c r="D164" i="2"/>
  <c r="D189" i="2"/>
  <c r="D165" i="2"/>
  <c r="D166" i="2"/>
  <c r="D167" i="2"/>
  <c r="D168" i="2"/>
  <c r="D169" i="2"/>
  <c r="D190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91" i="2"/>
  <c r="D186" i="2"/>
  <c r="D187" i="2"/>
  <c r="D188" i="2"/>
  <c r="D192" i="2"/>
  <c r="D193" i="2"/>
  <c r="D194" i="2"/>
  <c r="D195" i="2"/>
  <c r="D196" i="2"/>
  <c r="D197" i="2"/>
  <c r="D198" i="2"/>
  <c r="D235" i="2"/>
  <c r="D236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310" i="2"/>
  <c r="D311" i="2"/>
  <c r="D312" i="2"/>
  <c r="D313" i="2"/>
  <c r="D314" i="2"/>
  <c r="D315" i="2"/>
  <c r="D316" i="2"/>
  <c r="D317" i="2"/>
  <c r="D318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I332" i="2"/>
  <c r="I67" i="2"/>
  <c r="Y277" i="2"/>
  <c r="T277" i="2" s="1"/>
  <c r="Y510" i="2" l="1"/>
  <c r="T510" i="2" s="1"/>
  <c r="Y238" i="2"/>
  <c r="T238" i="2" s="1"/>
  <c r="Y538" i="2"/>
  <c r="T538" i="2" s="1"/>
  <c r="Y192" i="2"/>
  <c r="T192" i="2" s="1"/>
  <c r="Y405" i="2"/>
  <c r="T405" i="2" s="1"/>
  <c r="Y403" i="2"/>
  <c r="T403" i="2" s="1"/>
  <c r="Y406" i="2"/>
  <c r="T406" i="2" s="1"/>
  <c r="Y189" i="2"/>
  <c r="T189" i="2" s="1"/>
  <c r="Y402" i="2"/>
  <c r="T402" i="2" s="1"/>
  <c r="Y34" i="2"/>
  <c r="T34" i="2" s="1"/>
  <c r="Y46" i="2"/>
  <c r="T46" i="2" s="1"/>
  <c r="Y297" i="2"/>
  <c r="T297" i="2" s="1"/>
  <c r="Y329" i="2"/>
  <c r="T329" i="2" s="1"/>
  <c r="Y85" i="2"/>
  <c r="T85" i="2" s="1"/>
  <c r="Y95" i="2"/>
  <c r="T95" i="2" s="1"/>
  <c r="Y139" i="2"/>
  <c r="T139" i="2" s="1"/>
  <c r="Y151" i="2"/>
  <c r="T151" i="2" s="1"/>
  <c r="Y179" i="2"/>
  <c r="T179" i="2" s="1"/>
  <c r="Y217" i="2"/>
  <c r="T217" i="2" s="1"/>
  <c r="Y76" i="2"/>
  <c r="T76" i="2" s="1"/>
  <c r="Y146" i="2"/>
  <c r="T146" i="2" s="1"/>
  <c r="Y256" i="2"/>
  <c r="T256" i="2" s="1"/>
  <c r="Y272" i="2"/>
  <c r="T272" i="2" s="1"/>
  <c r="Y295" i="2"/>
  <c r="T295" i="2" s="1"/>
  <c r="Y345" i="2"/>
  <c r="T345" i="2" s="1"/>
  <c r="Y371" i="2"/>
  <c r="T371" i="2" s="1"/>
  <c r="Y417" i="2"/>
  <c r="T417" i="2" s="1"/>
  <c r="Y427" i="2"/>
  <c r="T427" i="2" s="1"/>
  <c r="Y525" i="2"/>
  <c r="T525" i="2" s="1"/>
  <c r="Y51" i="2"/>
  <c r="T51" i="2" s="1"/>
  <c r="Y177" i="2"/>
  <c r="T177" i="2" s="1"/>
  <c r="Y263" i="2"/>
  <c r="T263" i="2" s="1"/>
  <c r="Y398" i="2"/>
  <c r="T398" i="2" s="1"/>
  <c r="Y42" i="2"/>
  <c r="T42" i="2" s="1"/>
  <c r="Y106" i="2"/>
  <c r="T106" i="2" s="1"/>
  <c r="Y222" i="2"/>
  <c r="T222" i="2" s="1"/>
  <c r="Y270" i="2"/>
  <c r="T270" i="2" s="1"/>
  <c r="Y325" i="2"/>
  <c r="T325" i="2" s="1"/>
  <c r="Y447" i="2"/>
  <c r="T447" i="2" s="1"/>
  <c r="Y101" i="2"/>
  <c r="T101" i="2" s="1"/>
  <c r="Y163" i="2"/>
  <c r="T163" i="2" s="1"/>
  <c r="Y175" i="2"/>
  <c r="T175" i="2" s="1"/>
  <c r="Y261" i="2"/>
  <c r="T261" i="2" s="1"/>
  <c r="Y291" i="2"/>
  <c r="T291" i="2" s="1"/>
  <c r="Y350" i="2"/>
  <c r="T350" i="2" s="1"/>
  <c r="Y410" i="2"/>
  <c r="T410" i="2" s="1"/>
  <c r="Y430" i="2"/>
  <c r="T430" i="2" s="1"/>
  <c r="Y508" i="2"/>
  <c r="T508" i="2" s="1"/>
  <c r="Y30" i="2"/>
  <c r="T30" i="2" s="1"/>
  <c r="Y104" i="2"/>
  <c r="T104" i="2" s="1"/>
  <c r="Y220" i="2"/>
  <c r="T220" i="2" s="1"/>
  <c r="Y228" i="2"/>
  <c r="T228" i="2" s="1"/>
  <c r="Y268" i="2"/>
  <c r="T268" i="2" s="1"/>
  <c r="Y341" i="2"/>
  <c r="T341" i="2" s="1"/>
  <c r="Y357" i="2"/>
  <c r="T357" i="2" s="1"/>
  <c r="Y391" i="2"/>
  <c r="T391" i="2" s="1"/>
  <c r="Y437" i="2"/>
  <c r="T437" i="2" s="1"/>
  <c r="Y23" i="2"/>
  <c r="T23" i="2" s="1"/>
  <c r="Y35" i="2"/>
  <c r="T35" i="2" s="1"/>
  <c r="Y275" i="2"/>
  <c r="T275" i="2" s="1"/>
  <c r="Y298" i="2"/>
  <c r="T298" i="2" s="1"/>
  <c r="Y348" i="2"/>
  <c r="T348" i="2" s="1"/>
  <c r="Y386" i="2"/>
  <c r="T386" i="2" s="1"/>
  <c r="Y396" i="2"/>
  <c r="T396" i="2" s="1"/>
  <c r="Y506" i="2"/>
  <c r="T506" i="2" s="1"/>
  <c r="Y96" i="2"/>
  <c r="T96" i="2" s="1"/>
  <c r="Y128" i="2"/>
  <c r="T128" i="2" s="1"/>
  <c r="Y140" i="2"/>
  <c r="T140" i="2" s="1"/>
  <c r="Y180" i="2"/>
  <c r="T180" i="2" s="1"/>
  <c r="Y218" i="2"/>
  <c r="T218" i="2" s="1"/>
  <c r="Y443" i="2"/>
  <c r="T443" i="2" s="1"/>
  <c r="Y45" i="2"/>
  <c r="T45" i="2" s="1"/>
  <c r="Y77" i="2"/>
  <c r="T77" i="2" s="1"/>
  <c r="Y147" i="2"/>
  <c r="T147" i="2" s="1"/>
  <c r="Y273" i="2"/>
  <c r="T273" i="2" s="1"/>
  <c r="Y296" i="2"/>
  <c r="T296" i="2" s="1"/>
  <c r="Y328" i="2"/>
  <c r="T328" i="2" s="1"/>
  <c r="Y346" i="2"/>
  <c r="T346" i="2" s="1"/>
  <c r="Y504" i="2"/>
  <c r="T504" i="2" s="1"/>
  <c r="Y526" i="2"/>
  <c r="T526" i="2" s="1"/>
  <c r="Y84" i="2"/>
  <c r="T84" i="2" s="1"/>
  <c r="Y178" i="2"/>
  <c r="T178" i="2" s="1"/>
  <c r="Y255" i="2"/>
  <c r="T255" i="2" s="1"/>
  <c r="Y271" i="2"/>
  <c r="T271" i="2" s="1"/>
  <c r="Y370" i="2"/>
  <c r="T370" i="2" s="1"/>
  <c r="Y394" i="2"/>
  <c r="T394" i="2" s="1"/>
  <c r="Y448" i="2"/>
  <c r="T448" i="2" s="1"/>
  <c r="Y456" i="2"/>
  <c r="T456" i="2" s="1"/>
  <c r="Y524" i="2"/>
  <c r="T524" i="2" s="1"/>
  <c r="Y38" i="2"/>
  <c r="T38" i="2" s="1"/>
  <c r="Y50" i="2"/>
  <c r="T50" i="2" s="1"/>
  <c r="Y124" i="2"/>
  <c r="T124" i="2" s="1"/>
  <c r="Y176" i="2"/>
  <c r="T176" i="2" s="1"/>
  <c r="Y262" i="2"/>
  <c r="T262" i="2" s="1"/>
  <c r="Y313" i="2"/>
  <c r="T313" i="2" s="1"/>
  <c r="Y351" i="2"/>
  <c r="T351" i="2" s="1"/>
  <c r="Y411" i="2"/>
  <c r="T411" i="2" s="1"/>
  <c r="Y431" i="2"/>
  <c r="T431" i="2" s="1"/>
  <c r="Y57" i="2"/>
  <c r="T57" i="2" s="1"/>
  <c r="Y73" i="2"/>
  <c r="T73" i="2" s="1"/>
  <c r="Y105" i="2"/>
  <c r="T105" i="2" s="1"/>
  <c r="Y131" i="2"/>
  <c r="T131" i="2" s="1"/>
  <c r="Y221" i="2"/>
  <c r="T221" i="2" s="1"/>
  <c r="Y229" i="2"/>
  <c r="T229" i="2" s="1"/>
  <c r="Y392" i="2"/>
  <c r="T392" i="2" s="1"/>
  <c r="Y414" i="2"/>
  <c r="T414" i="2" s="1"/>
  <c r="Y24" i="2"/>
  <c r="T24" i="2" s="1"/>
  <c r="Y36" i="2"/>
  <c r="T36" i="2" s="1"/>
  <c r="Y80" i="2"/>
  <c r="T80" i="2" s="1"/>
  <c r="Y174" i="2"/>
  <c r="T174" i="2" s="1"/>
  <c r="Y290" i="2"/>
  <c r="T290" i="2" s="1"/>
  <c r="Y349" i="2"/>
  <c r="T349" i="2" s="1"/>
  <c r="Y387" i="2"/>
  <c r="T387" i="2" s="1"/>
  <c r="Y419" i="2"/>
  <c r="T419" i="2" s="1"/>
  <c r="Y507" i="2"/>
  <c r="T507" i="2" s="1"/>
  <c r="Y129" i="2"/>
  <c r="T129" i="2" s="1"/>
  <c r="Y181" i="2"/>
  <c r="T181" i="2" s="1"/>
  <c r="Y219" i="2"/>
  <c r="T219" i="2" s="1"/>
  <c r="Y436" i="2"/>
  <c r="T436" i="2" s="1"/>
  <c r="Y444" i="2"/>
  <c r="T444" i="2" s="1"/>
  <c r="Y120" i="2"/>
  <c r="T120" i="2" s="1"/>
  <c r="Y210" i="2"/>
  <c r="T210" i="2" s="1"/>
  <c r="Y282" i="2"/>
  <c r="T282" i="2" s="1"/>
  <c r="Y347" i="2"/>
  <c r="T347" i="2" s="1"/>
  <c r="Y373" i="2"/>
  <c r="T373" i="2" s="1"/>
  <c r="Y505" i="2"/>
  <c r="T505" i="2" s="1"/>
  <c r="Y527" i="2"/>
  <c r="T527" i="2" s="1"/>
  <c r="Y27" i="2"/>
  <c r="T27" i="2" s="1"/>
  <c r="Y71" i="2"/>
  <c r="T71" i="2" s="1"/>
  <c r="Y265" i="2"/>
  <c r="T265" i="2" s="1"/>
  <c r="Y322" i="2"/>
  <c r="T322" i="2" s="1"/>
  <c r="Y338" i="2"/>
  <c r="T338" i="2" s="1"/>
  <c r="Y422" i="2"/>
  <c r="T422" i="2" s="1"/>
  <c r="Y518" i="2"/>
  <c r="T518" i="2" s="1"/>
  <c r="Y44" i="2"/>
  <c r="T44" i="2" s="1"/>
  <c r="Y118" i="2"/>
  <c r="T118" i="2" s="1"/>
  <c r="Y172" i="2"/>
  <c r="T172" i="2" s="1"/>
  <c r="Y208" i="2"/>
  <c r="T208" i="2" s="1"/>
  <c r="Y327" i="2"/>
  <c r="T327" i="2" s="1"/>
  <c r="Y407" i="2"/>
  <c r="T407" i="2" s="1"/>
  <c r="Y457" i="2"/>
  <c r="T457" i="2" s="1"/>
  <c r="Y93" i="2"/>
  <c r="T93" i="2" s="1"/>
  <c r="Y285" i="2"/>
  <c r="T285" i="2" s="1"/>
  <c r="Y352" i="2"/>
  <c r="T352" i="2" s="1"/>
  <c r="Y378" i="2"/>
  <c r="T378" i="2" s="1"/>
  <c r="Y432" i="2"/>
  <c r="T432" i="2" s="1"/>
  <c r="Y74" i="2"/>
  <c r="T74" i="2" s="1"/>
  <c r="Y116" i="2"/>
  <c r="T116" i="2" s="1"/>
  <c r="Y144" i="2"/>
  <c r="T144" i="2" s="1"/>
  <c r="Y170" i="2"/>
  <c r="T170" i="2" s="1"/>
  <c r="Y359" i="2"/>
  <c r="T359" i="2" s="1"/>
  <c r="Y369" i="2"/>
  <c r="T369" i="2" s="1"/>
  <c r="Y523" i="2"/>
  <c r="T523" i="2" s="1"/>
  <c r="Y17" i="2"/>
  <c r="T17" i="2" s="1"/>
  <c r="Y25" i="2"/>
  <c r="T25" i="2" s="1"/>
  <c r="Y37" i="2"/>
  <c r="T37" i="2" s="1"/>
  <c r="Y49" i="2"/>
  <c r="T49" i="2" s="1"/>
  <c r="Y81" i="2"/>
  <c r="T81" i="2" s="1"/>
  <c r="Y91" i="2"/>
  <c r="T91" i="2" s="1"/>
  <c r="Y123" i="2"/>
  <c r="T123" i="2" s="1"/>
  <c r="Y213" i="2"/>
  <c r="T213" i="2" s="1"/>
  <c r="Y233" i="2"/>
  <c r="T233" i="2" s="1"/>
  <c r="Y300" i="2"/>
  <c r="T300" i="2" s="1"/>
  <c r="Y312" i="2"/>
  <c r="T312" i="2" s="1"/>
  <c r="Y376" i="2"/>
  <c r="T376" i="2" s="1"/>
  <c r="Y388" i="2"/>
  <c r="T388" i="2" s="1"/>
  <c r="Y142" i="2"/>
  <c r="T142" i="2" s="1"/>
  <c r="Y182" i="2"/>
  <c r="T182" i="2" s="1"/>
  <c r="Y333" i="2"/>
  <c r="T333" i="2" s="1"/>
  <c r="Y445" i="2"/>
  <c r="T445" i="2" s="1"/>
  <c r="Y121" i="2"/>
  <c r="T121" i="2" s="1"/>
  <c r="Y161" i="2"/>
  <c r="T161" i="2" s="1"/>
  <c r="Y211" i="2"/>
  <c r="T211" i="2" s="1"/>
  <c r="Y374" i="2"/>
  <c r="T374" i="2" s="1"/>
  <c r="Y266" i="2"/>
  <c r="T266" i="2" s="1"/>
  <c r="Y339" i="2"/>
  <c r="T339" i="2" s="1"/>
  <c r="Y401" i="2"/>
  <c r="T401" i="2" s="1"/>
  <c r="Y119" i="2"/>
  <c r="T119" i="2" s="1"/>
  <c r="Y318" i="2"/>
  <c r="T318" i="2" s="1"/>
  <c r="Y408" i="2"/>
  <c r="T408" i="2" s="1"/>
  <c r="Y428" i="2"/>
  <c r="T428" i="2" s="1"/>
  <c r="Y52" i="2"/>
  <c r="T52" i="2" s="1"/>
  <c r="Y126" i="2"/>
  <c r="T126" i="2" s="1"/>
  <c r="Y264" i="2"/>
  <c r="T264" i="2" s="1"/>
  <c r="Y321" i="2"/>
  <c r="T321" i="2" s="1"/>
  <c r="Y353" i="2"/>
  <c r="T353" i="2" s="1"/>
  <c r="Y399" i="2"/>
  <c r="T399" i="2" s="1"/>
  <c r="Y433" i="2"/>
  <c r="T433" i="2" s="1"/>
  <c r="Y21" i="2"/>
  <c r="T21" i="2" s="1"/>
  <c r="Y43" i="2"/>
  <c r="T43" i="2" s="1"/>
  <c r="Y145" i="2"/>
  <c r="T145" i="2" s="1"/>
  <c r="Y171" i="2"/>
  <c r="T171" i="2" s="1"/>
  <c r="Y239" i="2"/>
  <c r="T239" i="2" s="1"/>
  <c r="Y416" i="2"/>
  <c r="T416" i="2" s="1"/>
  <c r="Y92" i="2"/>
  <c r="T92" i="2" s="1"/>
  <c r="Y301" i="2"/>
  <c r="T301" i="2" s="1"/>
  <c r="Y509" i="2"/>
  <c r="T509" i="2" s="1"/>
  <c r="Y169" i="2"/>
  <c r="T169" i="2" s="1"/>
  <c r="Y183" i="2"/>
  <c r="T183" i="2" s="1"/>
  <c r="Y205" i="2"/>
  <c r="T205" i="2" s="1"/>
  <c r="Y245" i="2"/>
  <c r="T245" i="2" s="1"/>
  <c r="Y324" i="2"/>
  <c r="T324" i="2" s="1"/>
  <c r="Y358" i="2"/>
  <c r="T358" i="2" s="1"/>
  <c r="Y446" i="2"/>
  <c r="T446" i="2" s="1"/>
  <c r="Y454" i="2"/>
  <c r="T454" i="2" s="1"/>
  <c r="Y500" i="2"/>
  <c r="T500" i="2" s="1"/>
  <c r="Y90" i="2"/>
  <c r="T90" i="2" s="1"/>
  <c r="Y212" i="2"/>
  <c r="T212" i="2" s="1"/>
  <c r="Y250" i="2"/>
  <c r="T250" i="2" s="1"/>
  <c r="Y299" i="2"/>
  <c r="T299" i="2" s="1"/>
  <c r="Y227" i="2"/>
  <c r="T227" i="2" s="1"/>
  <c r="Y267" i="2"/>
  <c r="T267" i="2" s="1"/>
  <c r="Y382" i="2"/>
  <c r="T382" i="2" s="1"/>
  <c r="Y201" i="2"/>
  <c r="T201" i="2" s="1"/>
  <c r="Y130" i="2"/>
  <c r="T130" i="2" s="1"/>
  <c r="Y47" i="2"/>
  <c r="T47" i="2" s="1"/>
  <c r="Y54" i="2"/>
  <c r="T54" i="2" s="1"/>
  <c r="Y514" i="2"/>
  <c r="T514" i="2" s="1"/>
  <c r="Y75" i="2"/>
  <c r="T75" i="2" s="1"/>
  <c r="Y438" i="2"/>
  <c r="T438" i="2" s="1"/>
  <c r="Y240" i="2"/>
  <c r="T240" i="2" s="1"/>
  <c r="Y246" i="2"/>
  <c r="T246" i="2" s="1"/>
  <c r="Y251" i="2"/>
  <c r="T251" i="2" s="1"/>
  <c r="Y209" i="2"/>
  <c r="T209" i="2" s="1"/>
  <c r="Y94" i="2"/>
  <c r="T94" i="2" s="1"/>
  <c r="Y517" i="2"/>
  <c r="T517" i="2" s="1"/>
  <c r="Y141" i="2"/>
  <c r="T141" i="2" s="1"/>
  <c r="Y404" i="2"/>
  <c r="T404" i="2" s="1"/>
  <c r="Y125" i="2"/>
  <c r="T125" i="2" s="1"/>
  <c r="Y206" i="2"/>
  <c r="T206" i="2" s="1"/>
  <c r="Y344" i="2"/>
  <c r="T344" i="2" s="1"/>
  <c r="Y502" i="2"/>
  <c r="T502" i="2" s="1"/>
  <c r="Y97" i="2"/>
  <c r="T97" i="2" s="1"/>
  <c r="J20" i="1"/>
  <c r="I106" i="2"/>
  <c r="I435" i="2"/>
  <c r="I434" i="2"/>
  <c r="J54" i="1" l="1"/>
  <c r="K53" i="1"/>
  <c r="J53" i="1"/>
  <c r="I510" i="2" l="1"/>
  <c r="J21" i="1"/>
  <c r="K21" i="1" l="1"/>
  <c r="K20" i="1"/>
  <c r="K34" i="1"/>
  <c r="J34" i="1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115" i="2"/>
  <c r="I114" i="2"/>
  <c r="I105" i="2"/>
  <c r="I104" i="2"/>
  <c r="I103" i="2"/>
  <c r="I102" i="2"/>
  <c r="I72" i="2"/>
  <c r="I63" i="2"/>
  <c r="I64" i="2"/>
  <c r="I65" i="2"/>
  <c r="I66" i="2"/>
  <c r="I47" i="2"/>
  <c r="I49" i="2"/>
  <c r="I50" i="2"/>
  <c r="I51" i="2"/>
  <c r="I52" i="2"/>
  <c r="I53" i="2"/>
  <c r="I54" i="2"/>
  <c r="I55" i="2"/>
  <c r="I56" i="2"/>
  <c r="I57" i="2"/>
  <c r="I58" i="2"/>
  <c r="K60" i="1"/>
  <c r="J60" i="1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99" i="10"/>
  <c r="B52" i="28"/>
  <c r="C52" i="28"/>
  <c r="B53" i="28"/>
  <c r="C53" i="28"/>
  <c r="B54" i="28"/>
  <c r="C54" i="28"/>
  <c r="B55" i="28"/>
  <c r="C55" i="28"/>
  <c r="B56" i="28"/>
  <c r="C56" i="28"/>
  <c r="B57" i="28"/>
  <c r="C57" i="28"/>
  <c r="B58" i="28"/>
  <c r="C58" i="28"/>
  <c r="B59" i="28"/>
  <c r="C59" i="28"/>
  <c r="B60" i="28"/>
  <c r="C60" i="28"/>
  <c r="B61" i="28"/>
  <c r="C61" i="28"/>
  <c r="B62" i="28"/>
  <c r="C62" i="28"/>
  <c r="B63" i="28"/>
  <c r="C63" i="28"/>
  <c r="B64" i="28"/>
  <c r="C64" i="28"/>
  <c r="B65" i="28"/>
  <c r="C65" i="28"/>
  <c r="B67" i="28"/>
  <c r="C67" i="28"/>
  <c r="C51" i="28"/>
  <c r="B51" i="28"/>
  <c r="K55" i="1"/>
  <c r="J55" i="1"/>
  <c r="K41" i="1"/>
  <c r="J41" i="1"/>
  <c r="K26" i="1"/>
  <c r="J26" i="1"/>
  <c r="K31" i="1"/>
  <c r="J31" i="1"/>
  <c r="D160" i="2" l="1"/>
  <c r="D304" i="2"/>
  <c r="D253" i="2"/>
  <c r="D268" i="2"/>
  <c r="D284" i="2"/>
  <c r="D300" i="2"/>
  <c r="D323" i="2"/>
  <c r="D361" i="2"/>
  <c r="D350" i="2"/>
  <c r="D372" i="2"/>
  <c r="D388" i="2"/>
  <c r="D399" i="2"/>
  <c r="D436" i="2"/>
  <c r="D451" i="2"/>
  <c r="D500" i="2"/>
  <c r="D515" i="2"/>
  <c r="D531" i="2"/>
  <c r="D161" i="2"/>
  <c r="D305" i="2"/>
  <c r="D254" i="2"/>
  <c r="D269" i="2"/>
  <c r="D285" i="2"/>
  <c r="D301" i="2"/>
  <c r="D324" i="2"/>
  <c r="D362" i="2"/>
  <c r="D351" i="2"/>
  <c r="D373" i="2"/>
  <c r="D389" i="2"/>
  <c r="D400" i="2"/>
  <c r="D437" i="2"/>
  <c r="D452" i="2"/>
  <c r="D501" i="2"/>
  <c r="D516" i="2"/>
  <c r="D532" i="2"/>
  <c r="D162" i="2"/>
  <c r="D306" i="2"/>
  <c r="D255" i="2"/>
  <c r="D270" i="2"/>
  <c r="D286" i="2"/>
  <c r="D325" i="2"/>
  <c r="D363" i="2"/>
  <c r="D352" i="2"/>
  <c r="D374" i="2"/>
  <c r="D390" i="2"/>
  <c r="D401" i="2"/>
  <c r="D422" i="2"/>
  <c r="D438" i="2"/>
  <c r="D453" i="2"/>
  <c r="D502" i="2"/>
  <c r="D517" i="2"/>
  <c r="D533" i="2"/>
  <c r="D163" i="2"/>
  <c r="D237" i="2"/>
  <c r="D256" i="2"/>
  <c r="D271" i="2"/>
  <c r="D287" i="2"/>
  <c r="D326" i="2"/>
  <c r="D339" i="2"/>
  <c r="D353" i="2"/>
  <c r="D375" i="2"/>
  <c r="D402" i="2"/>
  <c r="D423" i="2"/>
  <c r="D459" i="2"/>
  <c r="D454" i="2"/>
  <c r="D503" i="2"/>
  <c r="D518" i="2"/>
  <c r="D534" i="2"/>
  <c r="D307" i="2"/>
  <c r="D257" i="2"/>
  <c r="D272" i="2"/>
  <c r="D288" i="2"/>
  <c r="D327" i="2"/>
  <c r="D340" i="2"/>
  <c r="D354" i="2"/>
  <c r="D376" i="2"/>
  <c r="D403" i="2"/>
  <c r="D424" i="2"/>
  <c r="D439" i="2"/>
  <c r="D455" i="2"/>
  <c r="D504" i="2"/>
  <c r="D519" i="2"/>
  <c r="D535" i="2"/>
  <c r="D241" i="2"/>
  <c r="D258" i="2"/>
  <c r="D273" i="2"/>
  <c r="D289" i="2"/>
  <c r="D328" i="2"/>
  <c r="D364" i="2"/>
  <c r="D355" i="2"/>
  <c r="D377" i="2"/>
  <c r="D391" i="2"/>
  <c r="D425" i="2"/>
  <c r="D440" i="2"/>
  <c r="D456" i="2"/>
  <c r="D505" i="2"/>
  <c r="D520" i="2"/>
  <c r="D536" i="2"/>
  <c r="D242" i="2"/>
  <c r="D259" i="2"/>
  <c r="D274" i="2"/>
  <c r="D290" i="2"/>
  <c r="D329" i="2"/>
  <c r="D341" i="2"/>
  <c r="D356" i="2"/>
  <c r="D378" i="2"/>
  <c r="D392" i="2"/>
  <c r="D426" i="2"/>
  <c r="D441" i="2"/>
  <c r="D457" i="2"/>
  <c r="D506" i="2"/>
  <c r="D521" i="2"/>
  <c r="D537" i="2"/>
  <c r="D243" i="2"/>
  <c r="D260" i="2"/>
  <c r="D275" i="2"/>
  <c r="D291" i="2"/>
  <c r="D330" i="2"/>
  <c r="D342" i="2"/>
  <c r="D357" i="2"/>
  <c r="D379" i="2"/>
  <c r="D393" i="2"/>
  <c r="D427" i="2"/>
  <c r="D442" i="2"/>
  <c r="D458" i="2"/>
  <c r="D507" i="2"/>
  <c r="D522" i="2"/>
  <c r="D244" i="2"/>
  <c r="D261" i="2"/>
  <c r="D276" i="2"/>
  <c r="D292" i="2"/>
  <c r="D331" i="2"/>
  <c r="D343" i="2"/>
  <c r="D358" i="2"/>
  <c r="D380" i="2"/>
  <c r="D404" i="2"/>
  <c r="D428" i="2"/>
  <c r="D443" i="2"/>
  <c r="D508" i="2"/>
  <c r="D523" i="2"/>
  <c r="D245" i="2"/>
  <c r="D262" i="2"/>
  <c r="D277" i="2"/>
  <c r="D293" i="2"/>
  <c r="D332" i="2"/>
  <c r="D344" i="2"/>
  <c r="D359" i="2"/>
  <c r="D381" i="2"/>
  <c r="D394" i="2"/>
  <c r="D429" i="2"/>
  <c r="D444" i="2"/>
  <c r="D509" i="2"/>
  <c r="D524" i="2"/>
  <c r="D247" i="2"/>
  <c r="D309" i="2"/>
  <c r="D278" i="2"/>
  <c r="D294" i="2"/>
  <c r="D333" i="2"/>
  <c r="D345" i="2"/>
  <c r="D366" i="2"/>
  <c r="D382" i="2"/>
  <c r="D395" i="2"/>
  <c r="D430" i="2"/>
  <c r="D445" i="2"/>
  <c r="D510" i="2"/>
  <c r="D525" i="2"/>
  <c r="D248" i="2"/>
  <c r="D263" i="2"/>
  <c r="D279" i="2"/>
  <c r="D295" i="2"/>
  <c r="D319" i="2"/>
  <c r="D334" i="2"/>
  <c r="D346" i="2"/>
  <c r="D367" i="2"/>
  <c r="D383" i="2"/>
  <c r="D396" i="2"/>
  <c r="D431" i="2"/>
  <c r="D446" i="2"/>
  <c r="D511" i="2"/>
  <c r="D526" i="2"/>
  <c r="D249" i="2"/>
  <c r="D264" i="2"/>
  <c r="D280" i="2"/>
  <c r="D296" i="2"/>
  <c r="D320" i="2"/>
  <c r="D335" i="2"/>
  <c r="D365" i="2"/>
  <c r="D368" i="2"/>
  <c r="D384" i="2"/>
  <c r="D405" i="2"/>
  <c r="D432" i="2"/>
  <c r="D447" i="2"/>
  <c r="D538" i="2"/>
  <c r="D527" i="2"/>
  <c r="D302" i="2"/>
  <c r="D250" i="2"/>
  <c r="D265" i="2"/>
  <c r="D281" i="2"/>
  <c r="D297" i="2"/>
  <c r="D360" i="2"/>
  <c r="D336" i="2"/>
  <c r="D347" i="2"/>
  <c r="D369" i="2"/>
  <c r="D385" i="2"/>
  <c r="D397" i="2"/>
  <c r="D433" i="2"/>
  <c r="D448" i="2"/>
  <c r="D512" i="2"/>
  <c r="D528" i="2"/>
  <c r="D308" i="2"/>
  <c r="D266" i="2"/>
  <c r="D282" i="2"/>
  <c r="D298" i="2"/>
  <c r="D321" i="2"/>
  <c r="D337" i="2"/>
  <c r="D348" i="2"/>
  <c r="D370" i="2"/>
  <c r="D386" i="2"/>
  <c r="D406" i="2"/>
  <c r="D434" i="2"/>
  <c r="D449" i="2"/>
  <c r="D513" i="2"/>
  <c r="D529" i="2"/>
  <c r="D159" i="2"/>
  <c r="D239" i="2"/>
  <c r="D252" i="2"/>
  <c r="D267" i="2"/>
  <c r="D283" i="2"/>
  <c r="D299" i="2"/>
  <c r="D322" i="2"/>
  <c r="D338" i="2"/>
  <c r="D349" i="2"/>
  <c r="D371" i="2"/>
  <c r="D387" i="2"/>
  <c r="D398" i="2"/>
  <c r="D435" i="2"/>
  <c r="D450" i="2"/>
  <c r="D514" i="2"/>
  <c r="D530" i="2"/>
  <c r="I28" i="2"/>
  <c r="I27" i="2"/>
  <c r="K47" i="1"/>
  <c r="A13" i="28"/>
  <c r="A14" i="28"/>
  <c r="A16" i="28"/>
  <c r="A17" i="28"/>
  <c r="A15" i="28"/>
  <c r="A18" i="28"/>
  <c r="A19" i="28"/>
  <c r="A20" i="28"/>
  <c r="A21" i="28"/>
  <c r="A22" i="28"/>
  <c r="A23" i="28"/>
  <c r="A24" i="28"/>
  <c r="A25" i="28"/>
  <c r="A26" i="28"/>
  <c r="A27" i="28"/>
  <c r="A28" i="28"/>
  <c r="A29" i="28"/>
  <c r="K40" i="1"/>
  <c r="J40" i="1"/>
  <c r="I231" i="2"/>
  <c r="I232" i="2"/>
  <c r="I233" i="2"/>
  <c r="I234" i="2"/>
  <c r="I215" i="2"/>
  <c r="I216" i="2"/>
  <c r="D14" i="2"/>
  <c r="I297" i="2"/>
  <c r="I281" i="2"/>
  <c r="I239" i="2"/>
  <c r="K43" i="1" l="1"/>
  <c r="J43" i="1"/>
  <c r="W76" i="56" l="1"/>
  <c r="W77" i="56"/>
  <c r="W78" i="56"/>
  <c r="K50" i="1"/>
  <c r="J50" i="1"/>
  <c r="E131" i="10"/>
  <c r="D65" i="28"/>
  <c r="D67" i="28"/>
  <c r="XEY22" i="28"/>
  <c r="XES22" i="28" s="1"/>
  <c r="XEM22" i="28" s="1"/>
  <c r="XEG22" i="28" s="1"/>
  <c r="XEA22" i="28" s="1"/>
  <c r="XDU22" i="28" s="1"/>
  <c r="XDO22" i="28" s="1"/>
  <c r="XDI22" i="28" s="1"/>
  <c r="XDC22" i="28" s="1"/>
  <c r="XCW22" i="28" s="1"/>
  <c r="XCQ22" i="28" s="1"/>
  <c r="XCK22" i="28" s="1"/>
  <c r="XCE22" i="28" s="1"/>
  <c r="XBY22" i="28" s="1"/>
  <c r="XBS22" i="28" s="1"/>
  <c r="XBM22" i="28" s="1"/>
  <c r="XBG22" i="28" s="1"/>
  <c r="XBA22" i="28" s="1"/>
  <c r="XAU22" i="28" s="1"/>
  <c r="XAO22" i="28" s="1"/>
  <c r="XAI22" i="28" s="1"/>
  <c r="XAC22" i="28" s="1"/>
  <c r="WZW22" i="28" s="1"/>
  <c r="WZQ22" i="28" s="1"/>
  <c r="WZK22" i="28" s="1"/>
  <c r="WZE22" i="28" s="1"/>
  <c r="WYY22" i="28" s="1"/>
  <c r="WYS22" i="28" s="1"/>
  <c r="WYM22" i="28" s="1"/>
  <c r="WYG22" i="28" s="1"/>
  <c r="WYA22" i="28" s="1"/>
  <c r="WXU22" i="28" s="1"/>
  <c r="WXO22" i="28" s="1"/>
  <c r="WXI22" i="28" s="1"/>
  <c r="WXC22" i="28" s="1"/>
  <c r="WWW22" i="28" s="1"/>
  <c r="WWQ22" i="28" s="1"/>
  <c r="WWK22" i="28" s="1"/>
  <c r="WWE22" i="28" s="1"/>
  <c r="WVY22" i="28" s="1"/>
  <c r="WVS22" i="28" s="1"/>
  <c r="WVM22" i="28" s="1"/>
  <c r="WVG22" i="28" s="1"/>
  <c r="WVA22" i="28" s="1"/>
  <c r="WUU22" i="28" s="1"/>
  <c r="WUO22" i="28" s="1"/>
  <c r="WUI22" i="28" s="1"/>
  <c r="WUC22" i="28" s="1"/>
  <c r="WTW22" i="28" s="1"/>
  <c r="WTQ22" i="28" s="1"/>
  <c r="WTK22" i="28" s="1"/>
  <c r="WTE22" i="28" s="1"/>
  <c r="WSY22" i="28" s="1"/>
  <c r="WSS22" i="28" s="1"/>
  <c r="WSM22" i="28" s="1"/>
  <c r="WSG22" i="28" s="1"/>
  <c r="WSA22" i="28" s="1"/>
  <c r="WRU22" i="28" s="1"/>
  <c r="WRO22" i="28" s="1"/>
  <c r="WRI22" i="28" s="1"/>
  <c r="WRC22" i="28" s="1"/>
  <c r="WQW22" i="28" s="1"/>
  <c r="WQQ22" i="28" s="1"/>
  <c r="WQK22" i="28" s="1"/>
  <c r="WQE22" i="28" s="1"/>
  <c r="WPY22" i="28" s="1"/>
  <c r="WPS22" i="28" s="1"/>
  <c r="WPM22" i="28" s="1"/>
  <c r="WPG22" i="28" s="1"/>
  <c r="WPA22" i="28" s="1"/>
  <c r="WOU22" i="28" s="1"/>
  <c r="WOO22" i="28" s="1"/>
  <c r="WOI22" i="28" s="1"/>
  <c r="WOC22" i="28" s="1"/>
  <c r="WNW22" i="28" s="1"/>
  <c r="WNQ22" i="28" s="1"/>
  <c r="WNK22" i="28" s="1"/>
  <c r="WNE22" i="28" s="1"/>
  <c r="WMY22" i="28" s="1"/>
  <c r="WMS22" i="28" s="1"/>
  <c r="WMM22" i="28" s="1"/>
  <c r="WMG22" i="28" s="1"/>
  <c r="WMA22" i="28" s="1"/>
  <c r="WLU22" i="28" s="1"/>
  <c r="WLO22" i="28" s="1"/>
  <c r="WLI22" i="28" s="1"/>
  <c r="WLC22" i="28" s="1"/>
  <c r="WKW22" i="28" s="1"/>
  <c r="WKQ22" i="28" s="1"/>
  <c r="WKK22" i="28" s="1"/>
  <c r="WKE22" i="28" s="1"/>
  <c r="WJY22" i="28" s="1"/>
  <c r="WJS22" i="28" s="1"/>
  <c r="WJM22" i="28" s="1"/>
  <c r="WJG22" i="28" s="1"/>
  <c r="WJA22" i="28" s="1"/>
  <c r="WIU22" i="28" s="1"/>
  <c r="WIO22" i="28" s="1"/>
  <c r="WII22" i="28" s="1"/>
  <c r="WIC22" i="28" s="1"/>
  <c r="WHW22" i="28" s="1"/>
  <c r="WHQ22" i="28" s="1"/>
  <c r="WHK22" i="28" s="1"/>
  <c r="WHE22" i="28" s="1"/>
  <c r="WGY22" i="28" s="1"/>
  <c r="WGS22" i="28" s="1"/>
  <c r="WGM22" i="28" s="1"/>
  <c r="WGG22" i="28" s="1"/>
  <c r="WGA22" i="28" s="1"/>
  <c r="WFU22" i="28" s="1"/>
  <c r="WFO22" i="28" s="1"/>
  <c r="WFI22" i="28" s="1"/>
  <c r="WFC22" i="28" s="1"/>
  <c r="WEW22" i="28" s="1"/>
  <c r="WEQ22" i="28" s="1"/>
  <c r="WEK22" i="28" s="1"/>
  <c r="WEE22" i="28" s="1"/>
  <c r="WDY22" i="28" s="1"/>
  <c r="WDS22" i="28" s="1"/>
  <c r="WDM22" i="28" s="1"/>
  <c r="WDG22" i="28" s="1"/>
  <c r="WDA22" i="28" s="1"/>
  <c r="WCU22" i="28" s="1"/>
  <c r="WCO22" i="28" s="1"/>
  <c r="WCI22" i="28" s="1"/>
  <c r="WCC22" i="28" s="1"/>
  <c r="WBW22" i="28" s="1"/>
  <c r="WBQ22" i="28" s="1"/>
  <c r="WBK22" i="28" s="1"/>
  <c r="WBE22" i="28" s="1"/>
  <c r="WAY22" i="28" s="1"/>
  <c r="WAS22" i="28" s="1"/>
  <c r="WAM22" i="28" s="1"/>
  <c r="WAG22" i="28" s="1"/>
  <c r="WAA22" i="28" s="1"/>
  <c r="VZU22" i="28" s="1"/>
  <c r="VZO22" i="28" s="1"/>
  <c r="VZI22" i="28" s="1"/>
  <c r="VZC22" i="28" s="1"/>
  <c r="VYW22" i="28" s="1"/>
  <c r="VYQ22" i="28" s="1"/>
  <c r="VYK22" i="28" s="1"/>
  <c r="VYE22" i="28" s="1"/>
  <c r="VXY22" i="28" s="1"/>
  <c r="VXS22" i="28" s="1"/>
  <c r="VXM22" i="28" s="1"/>
  <c r="VXG22" i="28" s="1"/>
  <c r="VXA22" i="28" s="1"/>
  <c r="VWU22" i="28" s="1"/>
  <c r="VWO22" i="28" s="1"/>
  <c r="VWI22" i="28" s="1"/>
  <c r="VWC22" i="28" s="1"/>
  <c r="VVW22" i="28" s="1"/>
  <c r="VVQ22" i="28" s="1"/>
  <c r="VVK22" i="28" s="1"/>
  <c r="VVE22" i="28" s="1"/>
  <c r="VUY22" i="28" s="1"/>
  <c r="VUS22" i="28" s="1"/>
  <c r="VUM22" i="28" s="1"/>
  <c r="VUG22" i="28" s="1"/>
  <c r="VUA22" i="28" s="1"/>
  <c r="VTU22" i="28" s="1"/>
  <c r="VTO22" i="28" s="1"/>
  <c r="VTI22" i="28" s="1"/>
  <c r="VTC22" i="28" s="1"/>
  <c r="VSW22" i="28" s="1"/>
  <c r="VSQ22" i="28" s="1"/>
  <c r="VSK22" i="28" s="1"/>
  <c r="VSE22" i="28" s="1"/>
  <c r="VRY22" i="28" s="1"/>
  <c r="VRS22" i="28" s="1"/>
  <c r="VRM22" i="28" s="1"/>
  <c r="VRG22" i="28" s="1"/>
  <c r="VRA22" i="28" s="1"/>
  <c r="VQU22" i="28" s="1"/>
  <c r="VQO22" i="28" s="1"/>
  <c r="VQI22" i="28" s="1"/>
  <c r="VQC22" i="28" s="1"/>
  <c r="VPW22" i="28" s="1"/>
  <c r="VPQ22" i="28" s="1"/>
  <c r="VPK22" i="28" s="1"/>
  <c r="VPE22" i="28" s="1"/>
  <c r="VOY22" i="28" s="1"/>
  <c r="VOS22" i="28" s="1"/>
  <c r="VOM22" i="28" s="1"/>
  <c r="VOG22" i="28" s="1"/>
  <c r="VOA22" i="28" s="1"/>
  <c r="VNU22" i="28" s="1"/>
  <c r="VNO22" i="28" s="1"/>
  <c r="VNI22" i="28" s="1"/>
  <c r="VNC22" i="28" s="1"/>
  <c r="VMW22" i="28" s="1"/>
  <c r="VMQ22" i="28" s="1"/>
  <c r="VMK22" i="28" s="1"/>
  <c r="VME22" i="28" s="1"/>
  <c r="VLY22" i="28" s="1"/>
  <c r="VLS22" i="28" s="1"/>
  <c r="VLM22" i="28" s="1"/>
  <c r="VLG22" i="28" s="1"/>
  <c r="VLA22" i="28" s="1"/>
  <c r="VKU22" i="28" s="1"/>
  <c r="VKO22" i="28" s="1"/>
  <c r="VKI22" i="28" s="1"/>
  <c r="VKC22" i="28" s="1"/>
  <c r="VJW22" i="28" s="1"/>
  <c r="VJQ22" i="28" s="1"/>
  <c r="VJK22" i="28" s="1"/>
  <c r="VJE22" i="28" s="1"/>
  <c r="VIY22" i="28" s="1"/>
  <c r="VIS22" i="28" s="1"/>
  <c r="VIM22" i="28" s="1"/>
  <c r="VIG22" i="28" s="1"/>
  <c r="VIA22" i="28" s="1"/>
  <c r="VHU22" i="28" s="1"/>
  <c r="VHO22" i="28" s="1"/>
  <c r="VHI22" i="28" s="1"/>
  <c r="VHC22" i="28" s="1"/>
  <c r="VGW22" i="28" s="1"/>
  <c r="VGQ22" i="28" s="1"/>
  <c r="VGK22" i="28" s="1"/>
  <c r="VGE22" i="28" s="1"/>
  <c r="VFY22" i="28" s="1"/>
  <c r="VFS22" i="28" s="1"/>
  <c r="VFM22" i="28" s="1"/>
  <c r="VFG22" i="28" s="1"/>
  <c r="VFA22" i="28" s="1"/>
  <c r="VEU22" i="28" s="1"/>
  <c r="VEO22" i="28" s="1"/>
  <c r="VEI22" i="28" s="1"/>
  <c r="VEC22" i="28" s="1"/>
  <c r="VDW22" i="28" s="1"/>
  <c r="VDQ22" i="28" s="1"/>
  <c r="VDK22" i="28" s="1"/>
  <c r="VDE22" i="28" s="1"/>
  <c r="VCY22" i="28" s="1"/>
  <c r="VCS22" i="28" s="1"/>
  <c r="VCM22" i="28" s="1"/>
  <c r="VCG22" i="28" s="1"/>
  <c r="VCA22" i="28" s="1"/>
  <c r="VBU22" i="28" s="1"/>
  <c r="VBO22" i="28" s="1"/>
  <c r="VBI22" i="28" s="1"/>
  <c r="VBC22" i="28" s="1"/>
  <c r="VAW22" i="28" s="1"/>
  <c r="VAQ22" i="28" s="1"/>
  <c r="VAK22" i="28" s="1"/>
  <c r="VAE22" i="28" s="1"/>
  <c r="UZY22" i="28" s="1"/>
  <c r="UZS22" i="28" s="1"/>
  <c r="UZM22" i="28" s="1"/>
  <c r="UZG22" i="28" s="1"/>
  <c r="UZA22" i="28" s="1"/>
  <c r="UYU22" i="28" s="1"/>
  <c r="UYO22" i="28" s="1"/>
  <c r="UYI22" i="28" s="1"/>
  <c r="UYC22" i="28" s="1"/>
  <c r="UXW22" i="28" s="1"/>
  <c r="UXQ22" i="28" s="1"/>
  <c r="UXK22" i="28" s="1"/>
  <c r="UXE22" i="28" s="1"/>
  <c r="UWY22" i="28" s="1"/>
  <c r="UWS22" i="28" s="1"/>
  <c r="UWM22" i="28" s="1"/>
  <c r="UWG22" i="28" s="1"/>
  <c r="UWA22" i="28" s="1"/>
  <c r="UVU22" i="28" s="1"/>
  <c r="UVO22" i="28" s="1"/>
  <c r="UVI22" i="28" s="1"/>
  <c r="UVC22" i="28" s="1"/>
  <c r="UUW22" i="28" s="1"/>
  <c r="UUQ22" i="28" s="1"/>
  <c r="UUK22" i="28" s="1"/>
  <c r="UUE22" i="28" s="1"/>
  <c r="UTY22" i="28" s="1"/>
  <c r="UTS22" i="28" s="1"/>
  <c r="UTM22" i="28" s="1"/>
  <c r="UTG22" i="28" s="1"/>
  <c r="UTA22" i="28" s="1"/>
  <c r="USU22" i="28" s="1"/>
  <c r="USO22" i="28" s="1"/>
  <c r="USI22" i="28" s="1"/>
  <c r="USC22" i="28" s="1"/>
  <c r="URW22" i="28" s="1"/>
  <c r="URQ22" i="28" s="1"/>
  <c r="URK22" i="28" s="1"/>
  <c r="URE22" i="28" s="1"/>
  <c r="UQY22" i="28" s="1"/>
  <c r="UQS22" i="28" s="1"/>
  <c r="UQM22" i="28" s="1"/>
  <c r="UQG22" i="28" s="1"/>
  <c r="UQA22" i="28" s="1"/>
  <c r="UPU22" i="28" s="1"/>
  <c r="UPO22" i="28" s="1"/>
  <c r="UPI22" i="28" s="1"/>
  <c r="UPC22" i="28" s="1"/>
  <c r="UOW22" i="28" s="1"/>
  <c r="UOQ22" i="28" s="1"/>
  <c r="UOK22" i="28" s="1"/>
  <c r="UOE22" i="28" s="1"/>
  <c r="UNY22" i="28" s="1"/>
  <c r="UNS22" i="28" s="1"/>
  <c r="UNM22" i="28" s="1"/>
  <c r="UNG22" i="28" s="1"/>
  <c r="UNA22" i="28" s="1"/>
  <c r="UMU22" i="28" s="1"/>
  <c r="UMO22" i="28" s="1"/>
  <c r="UMI22" i="28" s="1"/>
  <c r="UMC22" i="28" s="1"/>
  <c r="ULW22" i="28" s="1"/>
  <c r="ULQ22" i="28" s="1"/>
  <c r="ULK22" i="28" s="1"/>
  <c r="ULE22" i="28" s="1"/>
  <c r="UKY22" i="28" s="1"/>
  <c r="UKS22" i="28" s="1"/>
  <c r="UKM22" i="28" s="1"/>
  <c r="UKG22" i="28" s="1"/>
  <c r="UKA22" i="28" s="1"/>
  <c r="UJU22" i="28" s="1"/>
  <c r="UJO22" i="28" s="1"/>
  <c r="UJI22" i="28" s="1"/>
  <c r="UJC22" i="28" s="1"/>
  <c r="UIW22" i="28" s="1"/>
  <c r="UIQ22" i="28" s="1"/>
  <c r="UIK22" i="28" s="1"/>
  <c r="UIE22" i="28" s="1"/>
  <c r="UHY22" i="28" s="1"/>
  <c r="UHS22" i="28" s="1"/>
  <c r="UHM22" i="28" s="1"/>
  <c r="UHG22" i="28" s="1"/>
  <c r="UHA22" i="28" s="1"/>
  <c r="UGU22" i="28" s="1"/>
  <c r="UGO22" i="28" s="1"/>
  <c r="UGI22" i="28" s="1"/>
  <c r="UGC22" i="28" s="1"/>
  <c r="UFW22" i="28" s="1"/>
  <c r="UFQ22" i="28" s="1"/>
  <c r="UFK22" i="28" s="1"/>
  <c r="UFE22" i="28" s="1"/>
  <c r="UEY22" i="28" s="1"/>
  <c r="UES22" i="28" s="1"/>
  <c r="UEM22" i="28" s="1"/>
  <c r="UEG22" i="28" s="1"/>
  <c r="UEA22" i="28" s="1"/>
  <c r="UDU22" i="28" s="1"/>
  <c r="UDO22" i="28" s="1"/>
  <c r="UDI22" i="28" s="1"/>
  <c r="UDC22" i="28" s="1"/>
  <c r="UCW22" i="28" s="1"/>
  <c r="UCQ22" i="28" s="1"/>
  <c r="UCK22" i="28" s="1"/>
  <c r="UCE22" i="28" s="1"/>
  <c r="UBY22" i="28" s="1"/>
  <c r="UBS22" i="28" s="1"/>
  <c r="UBM22" i="28" s="1"/>
  <c r="UBG22" i="28" s="1"/>
  <c r="UBA22" i="28" s="1"/>
  <c r="UAU22" i="28" s="1"/>
  <c r="UAO22" i="28" s="1"/>
  <c r="UAI22" i="28" s="1"/>
  <c r="UAC22" i="28" s="1"/>
  <c r="TZW22" i="28" s="1"/>
  <c r="TZQ22" i="28" s="1"/>
  <c r="TZK22" i="28" s="1"/>
  <c r="TZE22" i="28" s="1"/>
  <c r="TYY22" i="28" s="1"/>
  <c r="TYS22" i="28" s="1"/>
  <c r="TYM22" i="28" s="1"/>
  <c r="TYG22" i="28" s="1"/>
  <c r="TYA22" i="28" s="1"/>
  <c r="TXU22" i="28" s="1"/>
  <c r="TXO22" i="28" s="1"/>
  <c r="TXI22" i="28" s="1"/>
  <c r="TXC22" i="28" s="1"/>
  <c r="TWW22" i="28" s="1"/>
  <c r="TWQ22" i="28" s="1"/>
  <c r="TWK22" i="28" s="1"/>
  <c r="TWE22" i="28" s="1"/>
  <c r="TVY22" i="28" s="1"/>
  <c r="TVS22" i="28" s="1"/>
  <c r="TVM22" i="28" s="1"/>
  <c r="TVG22" i="28" s="1"/>
  <c r="TVA22" i="28" s="1"/>
  <c r="TUU22" i="28" s="1"/>
  <c r="TUO22" i="28" s="1"/>
  <c r="TUI22" i="28" s="1"/>
  <c r="TUC22" i="28" s="1"/>
  <c r="TTW22" i="28" s="1"/>
  <c r="TTQ22" i="28" s="1"/>
  <c r="TTK22" i="28" s="1"/>
  <c r="TTE22" i="28" s="1"/>
  <c r="TSY22" i="28" s="1"/>
  <c r="TSS22" i="28" s="1"/>
  <c r="TSM22" i="28" s="1"/>
  <c r="TSG22" i="28" s="1"/>
  <c r="TSA22" i="28" s="1"/>
  <c r="TRU22" i="28" s="1"/>
  <c r="TRO22" i="28" s="1"/>
  <c r="TRI22" i="28" s="1"/>
  <c r="TRC22" i="28" s="1"/>
  <c r="TQW22" i="28" s="1"/>
  <c r="TQQ22" i="28" s="1"/>
  <c r="TQK22" i="28" s="1"/>
  <c r="TQE22" i="28" s="1"/>
  <c r="TPY22" i="28" s="1"/>
  <c r="TPS22" i="28" s="1"/>
  <c r="TPM22" i="28" s="1"/>
  <c r="TPG22" i="28" s="1"/>
  <c r="TPA22" i="28" s="1"/>
  <c r="TOU22" i="28" s="1"/>
  <c r="TOO22" i="28" s="1"/>
  <c r="TOI22" i="28" s="1"/>
  <c r="TOC22" i="28" s="1"/>
  <c r="TNW22" i="28" s="1"/>
  <c r="TNQ22" i="28" s="1"/>
  <c r="TNK22" i="28" s="1"/>
  <c r="TNE22" i="28" s="1"/>
  <c r="TMY22" i="28" s="1"/>
  <c r="TMS22" i="28" s="1"/>
  <c r="TMM22" i="28" s="1"/>
  <c r="TMG22" i="28" s="1"/>
  <c r="TMA22" i="28" s="1"/>
  <c r="TLU22" i="28" s="1"/>
  <c r="TLO22" i="28" s="1"/>
  <c r="TLI22" i="28" s="1"/>
  <c r="TLC22" i="28" s="1"/>
  <c r="TKW22" i="28" s="1"/>
  <c r="TKQ22" i="28" s="1"/>
  <c r="TKK22" i="28" s="1"/>
  <c r="TKE22" i="28" s="1"/>
  <c r="TJY22" i="28" s="1"/>
  <c r="TJS22" i="28" s="1"/>
  <c r="TJM22" i="28" s="1"/>
  <c r="TJG22" i="28" s="1"/>
  <c r="TJA22" i="28" s="1"/>
  <c r="TIU22" i="28" s="1"/>
  <c r="TIO22" i="28" s="1"/>
  <c r="TII22" i="28" s="1"/>
  <c r="TIC22" i="28" s="1"/>
  <c r="THW22" i="28" s="1"/>
  <c r="THQ22" i="28" s="1"/>
  <c r="THK22" i="28" s="1"/>
  <c r="THE22" i="28" s="1"/>
  <c r="TGY22" i="28" s="1"/>
  <c r="TGS22" i="28" s="1"/>
  <c r="TGM22" i="28" s="1"/>
  <c r="TGG22" i="28" s="1"/>
  <c r="TGA22" i="28" s="1"/>
  <c r="TFU22" i="28" s="1"/>
  <c r="TFO22" i="28" s="1"/>
  <c r="TFI22" i="28" s="1"/>
  <c r="TFC22" i="28" s="1"/>
  <c r="TEW22" i="28" s="1"/>
  <c r="TEQ22" i="28" s="1"/>
  <c r="TEK22" i="28" s="1"/>
  <c r="TEE22" i="28" s="1"/>
  <c r="TDY22" i="28" s="1"/>
  <c r="TDS22" i="28" s="1"/>
  <c r="TDM22" i="28" s="1"/>
  <c r="TDG22" i="28" s="1"/>
  <c r="TDA22" i="28" s="1"/>
  <c r="TCU22" i="28" s="1"/>
  <c r="TCO22" i="28" s="1"/>
  <c r="TCI22" i="28" s="1"/>
  <c r="TCC22" i="28" s="1"/>
  <c r="TBW22" i="28" s="1"/>
  <c r="TBQ22" i="28" s="1"/>
  <c r="TBK22" i="28" s="1"/>
  <c r="TBE22" i="28" s="1"/>
  <c r="TAY22" i="28" s="1"/>
  <c r="TAS22" i="28" s="1"/>
  <c r="TAM22" i="28" s="1"/>
  <c r="TAG22" i="28" s="1"/>
  <c r="TAA22" i="28" s="1"/>
  <c r="SZU22" i="28" s="1"/>
  <c r="SZO22" i="28" s="1"/>
  <c r="SZI22" i="28" s="1"/>
  <c r="SZC22" i="28" s="1"/>
  <c r="SYW22" i="28" s="1"/>
  <c r="SYQ22" i="28" s="1"/>
  <c r="SYK22" i="28" s="1"/>
  <c r="SYE22" i="28" s="1"/>
  <c r="SXY22" i="28" s="1"/>
  <c r="SXS22" i="28" s="1"/>
  <c r="SXM22" i="28" s="1"/>
  <c r="SXG22" i="28" s="1"/>
  <c r="SXA22" i="28" s="1"/>
  <c r="SWU22" i="28" s="1"/>
  <c r="SWO22" i="28" s="1"/>
  <c r="SWI22" i="28" s="1"/>
  <c r="SWC22" i="28" s="1"/>
  <c r="SVW22" i="28" s="1"/>
  <c r="SVQ22" i="28" s="1"/>
  <c r="SVK22" i="28" s="1"/>
  <c r="SVE22" i="28" s="1"/>
  <c r="SUY22" i="28" s="1"/>
  <c r="SUS22" i="28" s="1"/>
  <c r="SUM22" i="28" s="1"/>
  <c r="SUG22" i="28" s="1"/>
  <c r="SUA22" i="28" s="1"/>
  <c r="STU22" i="28" s="1"/>
  <c r="STO22" i="28" s="1"/>
  <c r="STI22" i="28" s="1"/>
  <c r="STC22" i="28" s="1"/>
  <c r="SSW22" i="28" s="1"/>
  <c r="SSQ22" i="28" s="1"/>
  <c r="SSK22" i="28" s="1"/>
  <c r="SSE22" i="28" s="1"/>
  <c r="SRY22" i="28" s="1"/>
  <c r="SRS22" i="28" s="1"/>
  <c r="SRM22" i="28" s="1"/>
  <c r="SRG22" i="28" s="1"/>
  <c r="SRA22" i="28" s="1"/>
  <c r="SQU22" i="28" s="1"/>
  <c r="SQO22" i="28" s="1"/>
  <c r="SQI22" i="28" s="1"/>
  <c r="SQC22" i="28" s="1"/>
  <c r="SPW22" i="28" s="1"/>
  <c r="SPQ22" i="28" s="1"/>
  <c r="SPK22" i="28" s="1"/>
  <c r="SPE22" i="28" s="1"/>
  <c r="SOY22" i="28" s="1"/>
  <c r="SOS22" i="28" s="1"/>
  <c r="SOM22" i="28" s="1"/>
  <c r="SOG22" i="28" s="1"/>
  <c r="SOA22" i="28" s="1"/>
  <c r="SNU22" i="28" s="1"/>
  <c r="SNO22" i="28" s="1"/>
  <c r="SNI22" i="28" s="1"/>
  <c r="SNC22" i="28" s="1"/>
  <c r="SMW22" i="28" s="1"/>
  <c r="SMQ22" i="28" s="1"/>
  <c r="SMK22" i="28" s="1"/>
  <c r="SME22" i="28" s="1"/>
  <c r="SLY22" i="28" s="1"/>
  <c r="SLS22" i="28" s="1"/>
  <c r="SLM22" i="28" s="1"/>
  <c r="SLG22" i="28" s="1"/>
  <c r="SLA22" i="28" s="1"/>
  <c r="SKU22" i="28" s="1"/>
  <c r="SKO22" i="28" s="1"/>
  <c r="SKI22" i="28" s="1"/>
  <c r="SKC22" i="28" s="1"/>
  <c r="SJW22" i="28" s="1"/>
  <c r="SJQ22" i="28" s="1"/>
  <c r="SJK22" i="28" s="1"/>
  <c r="SJE22" i="28" s="1"/>
  <c r="SIY22" i="28" s="1"/>
  <c r="SIS22" i="28" s="1"/>
  <c r="SIM22" i="28" s="1"/>
  <c r="SIG22" i="28" s="1"/>
  <c r="SIA22" i="28" s="1"/>
  <c r="SHU22" i="28" s="1"/>
  <c r="SHO22" i="28" s="1"/>
  <c r="SHI22" i="28" s="1"/>
  <c r="SHC22" i="28" s="1"/>
  <c r="SGW22" i="28" s="1"/>
  <c r="SGQ22" i="28" s="1"/>
  <c r="SGK22" i="28" s="1"/>
  <c r="SGE22" i="28" s="1"/>
  <c r="SFY22" i="28" s="1"/>
  <c r="SFS22" i="28" s="1"/>
  <c r="SFM22" i="28" s="1"/>
  <c r="SFG22" i="28" s="1"/>
  <c r="SFA22" i="28" s="1"/>
  <c r="SEU22" i="28" s="1"/>
  <c r="SEO22" i="28" s="1"/>
  <c r="SEI22" i="28" s="1"/>
  <c r="SEC22" i="28" s="1"/>
  <c r="SDW22" i="28" s="1"/>
  <c r="SDQ22" i="28" s="1"/>
  <c r="SDK22" i="28" s="1"/>
  <c r="SDE22" i="28" s="1"/>
  <c r="SCY22" i="28" s="1"/>
  <c r="SCS22" i="28" s="1"/>
  <c r="SCM22" i="28" s="1"/>
  <c r="SCG22" i="28" s="1"/>
  <c r="SCA22" i="28" s="1"/>
  <c r="SBU22" i="28" s="1"/>
  <c r="SBO22" i="28" s="1"/>
  <c r="SBI22" i="28" s="1"/>
  <c r="SBC22" i="28" s="1"/>
  <c r="SAW22" i="28" s="1"/>
  <c r="SAQ22" i="28" s="1"/>
  <c r="SAK22" i="28" s="1"/>
  <c r="SAE22" i="28" s="1"/>
  <c r="RZY22" i="28" s="1"/>
  <c r="RZS22" i="28" s="1"/>
  <c r="RZM22" i="28" s="1"/>
  <c r="RZG22" i="28" s="1"/>
  <c r="RZA22" i="28" s="1"/>
  <c r="RYU22" i="28" s="1"/>
  <c r="RYO22" i="28" s="1"/>
  <c r="RYI22" i="28" s="1"/>
  <c r="RYC22" i="28" s="1"/>
  <c r="RXW22" i="28" s="1"/>
  <c r="RXQ22" i="28" s="1"/>
  <c r="RXK22" i="28" s="1"/>
  <c r="RXE22" i="28" s="1"/>
  <c r="RWY22" i="28" s="1"/>
  <c r="RWS22" i="28" s="1"/>
  <c r="RWM22" i="28" s="1"/>
  <c r="RWG22" i="28" s="1"/>
  <c r="RWA22" i="28" s="1"/>
  <c r="RVU22" i="28" s="1"/>
  <c r="RVO22" i="28" s="1"/>
  <c r="RVI22" i="28" s="1"/>
  <c r="RVC22" i="28" s="1"/>
  <c r="RUW22" i="28" s="1"/>
  <c r="RUQ22" i="28" s="1"/>
  <c r="RUK22" i="28" s="1"/>
  <c r="RUE22" i="28" s="1"/>
  <c r="RTY22" i="28" s="1"/>
  <c r="RTS22" i="28" s="1"/>
  <c r="RTM22" i="28" s="1"/>
  <c r="RTG22" i="28" s="1"/>
  <c r="RTA22" i="28" s="1"/>
  <c r="RSU22" i="28" s="1"/>
  <c r="RSO22" i="28" s="1"/>
  <c r="RSI22" i="28" s="1"/>
  <c r="RSC22" i="28" s="1"/>
  <c r="RRW22" i="28" s="1"/>
  <c r="RRQ22" i="28" s="1"/>
  <c r="RRK22" i="28" s="1"/>
  <c r="RRE22" i="28" s="1"/>
  <c r="RQY22" i="28" s="1"/>
  <c r="RQS22" i="28" s="1"/>
  <c r="RQM22" i="28" s="1"/>
  <c r="RQG22" i="28" s="1"/>
  <c r="RQA22" i="28" s="1"/>
  <c r="RPU22" i="28" s="1"/>
  <c r="RPO22" i="28" s="1"/>
  <c r="RPI22" i="28" s="1"/>
  <c r="RPC22" i="28" s="1"/>
  <c r="ROW22" i="28" s="1"/>
  <c r="ROQ22" i="28" s="1"/>
  <c r="ROK22" i="28" s="1"/>
  <c r="ROE22" i="28" s="1"/>
  <c r="RNY22" i="28" s="1"/>
  <c r="RNS22" i="28" s="1"/>
  <c r="RNM22" i="28" s="1"/>
  <c r="RNG22" i="28" s="1"/>
  <c r="RNA22" i="28" s="1"/>
  <c r="RMU22" i="28" s="1"/>
  <c r="RMO22" i="28" s="1"/>
  <c r="RMI22" i="28" s="1"/>
  <c r="RMC22" i="28" s="1"/>
  <c r="RLW22" i="28" s="1"/>
  <c r="RLQ22" i="28" s="1"/>
  <c r="RLK22" i="28" s="1"/>
  <c r="RLE22" i="28" s="1"/>
  <c r="RKY22" i="28" s="1"/>
  <c r="RKS22" i="28" s="1"/>
  <c r="RKM22" i="28" s="1"/>
  <c r="RKG22" i="28" s="1"/>
  <c r="RKA22" i="28" s="1"/>
  <c r="RJU22" i="28" s="1"/>
  <c r="RJO22" i="28" s="1"/>
  <c r="RJI22" i="28" s="1"/>
  <c r="RJC22" i="28" s="1"/>
  <c r="RIW22" i="28" s="1"/>
  <c r="RIQ22" i="28" s="1"/>
  <c r="RIK22" i="28" s="1"/>
  <c r="RIE22" i="28" s="1"/>
  <c r="RHY22" i="28" s="1"/>
  <c r="RHS22" i="28" s="1"/>
  <c r="RHM22" i="28" s="1"/>
  <c r="RHG22" i="28" s="1"/>
  <c r="RHA22" i="28" s="1"/>
  <c r="RGU22" i="28" s="1"/>
  <c r="RGO22" i="28" s="1"/>
  <c r="RGI22" i="28" s="1"/>
  <c r="RGC22" i="28" s="1"/>
  <c r="RFW22" i="28" s="1"/>
  <c r="RFQ22" i="28" s="1"/>
  <c r="RFK22" i="28" s="1"/>
  <c r="RFE22" i="28" s="1"/>
  <c r="REY22" i="28" s="1"/>
  <c r="RES22" i="28" s="1"/>
  <c r="REM22" i="28" s="1"/>
  <c r="REG22" i="28" s="1"/>
  <c r="REA22" i="28" s="1"/>
  <c r="RDU22" i="28" s="1"/>
  <c r="RDO22" i="28" s="1"/>
  <c r="RDI22" i="28" s="1"/>
  <c r="RDC22" i="28" s="1"/>
  <c r="RCW22" i="28" s="1"/>
  <c r="RCQ22" i="28" s="1"/>
  <c r="RCK22" i="28" s="1"/>
  <c r="RCE22" i="28" s="1"/>
  <c r="RBY22" i="28" s="1"/>
  <c r="RBS22" i="28" s="1"/>
  <c r="RBM22" i="28" s="1"/>
  <c r="RBG22" i="28" s="1"/>
  <c r="RBA22" i="28" s="1"/>
  <c r="RAU22" i="28" s="1"/>
  <c r="RAO22" i="28" s="1"/>
  <c r="RAI22" i="28" s="1"/>
  <c r="RAC22" i="28" s="1"/>
  <c r="QZW22" i="28" s="1"/>
  <c r="QZQ22" i="28" s="1"/>
  <c r="QZK22" i="28" s="1"/>
  <c r="QZE22" i="28" s="1"/>
  <c r="QYY22" i="28" s="1"/>
  <c r="QYS22" i="28" s="1"/>
  <c r="QYM22" i="28" s="1"/>
  <c r="QYG22" i="28" s="1"/>
  <c r="QYA22" i="28" s="1"/>
  <c r="QXU22" i="28" s="1"/>
  <c r="QXO22" i="28" s="1"/>
  <c r="QXI22" i="28" s="1"/>
  <c r="QXC22" i="28" s="1"/>
  <c r="QWW22" i="28" s="1"/>
  <c r="QWQ22" i="28" s="1"/>
  <c r="QWK22" i="28" s="1"/>
  <c r="QWE22" i="28" s="1"/>
  <c r="QVY22" i="28" s="1"/>
  <c r="QVS22" i="28" s="1"/>
  <c r="QVM22" i="28" s="1"/>
  <c r="QVG22" i="28" s="1"/>
  <c r="QVA22" i="28" s="1"/>
  <c r="QUU22" i="28" s="1"/>
  <c r="QUO22" i="28" s="1"/>
  <c r="QUI22" i="28" s="1"/>
  <c r="QUC22" i="28" s="1"/>
  <c r="QTW22" i="28" s="1"/>
  <c r="QTQ22" i="28" s="1"/>
  <c r="QTK22" i="28" s="1"/>
  <c r="QTE22" i="28" s="1"/>
  <c r="QSY22" i="28" s="1"/>
  <c r="QSS22" i="28" s="1"/>
  <c r="QSM22" i="28" s="1"/>
  <c r="QSG22" i="28" s="1"/>
  <c r="QSA22" i="28" s="1"/>
  <c r="QRU22" i="28" s="1"/>
  <c r="QRO22" i="28" s="1"/>
  <c r="QRI22" i="28" s="1"/>
  <c r="QRC22" i="28" s="1"/>
  <c r="QQW22" i="28" s="1"/>
  <c r="QQQ22" i="28" s="1"/>
  <c r="QQK22" i="28" s="1"/>
  <c r="QQE22" i="28" s="1"/>
  <c r="QPY22" i="28" s="1"/>
  <c r="QPS22" i="28" s="1"/>
  <c r="QPM22" i="28" s="1"/>
  <c r="QPG22" i="28" s="1"/>
  <c r="QPA22" i="28" s="1"/>
  <c r="QOU22" i="28" s="1"/>
  <c r="QOO22" i="28" s="1"/>
  <c r="QOI22" i="28" s="1"/>
  <c r="QOC22" i="28" s="1"/>
  <c r="QNW22" i="28" s="1"/>
  <c r="QNQ22" i="28" s="1"/>
  <c r="QNK22" i="28" s="1"/>
  <c r="QNE22" i="28" s="1"/>
  <c r="QMY22" i="28" s="1"/>
  <c r="QMS22" i="28" s="1"/>
  <c r="QMM22" i="28" s="1"/>
  <c r="QMG22" i="28" s="1"/>
  <c r="QMA22" i="28" s="1"/>
  <c r="QLU22" i="28" s="1"/>
  <c r="QLO22" i="28" s="1"/>
  <c r="QLI22" i="28" s="1"/>
  <c r="QLC22" i="28" s="1"/>
  <c r="QKW22" i="28" s="1"/>
  <c r="QKQ22" i="28" s="1"/>
  <c r="QKK22" i="28" s="1"/>
  <c r="QKE22" i="28" s="1"/>
  <c r="QJY22" i="28" s="1"/>
  <c r="QJS22" i="28" s="1"/>
  <c r="QJM22" i="28" s="1"/>
  <c r="QJG22" i="28" s="1"/>
  <c r="QJA22" i="28" s="1"/>
  <c r="QIU22" i="28" s="1"/>
  <c r="QIO22" i="28" s="1"/>
  <c r="QII22" i="28" s="1"/>
  <c r="QIC22" i="28" s="1"/>
  <c r="QHW22" i="28" s="1"/>
  <c r="QHQ22" i="28" s="1"/>
  <c r="QHK22" i="28" s="1"/>
  <c r="QHE22" i="28" s="1"/>
  <c r="QGY22" i="28" s="1"/>
  <c r="QGS22" i="28" s="1"/>
  <c r="QGM22" i="28" s="1"/>
  <c r="QGG22" i="28" s="1"/>
  <c r="QGA22" i="28" s="1"/>
  <c r="QFU22" i="28" s="1"/>
  <c r="QFO22" i="28" s="1"/>
  <c r="QFI22" i="28" s="1"/>
  <c r="QFC22" i="28" s="1"/>
  <c r="QEW22" i="28" s="1"/>
  <c r="QEQ22" i="28" s="1"/>
  <c r="QEK22" i="28" s="1"/>
  <c r="QEE22" i="28" s="1"/>
  <c r="QDY22" i="28" s="1"/>
  <c r="QDS22" i="28" s="1"/>
  <c r="QDM22" i="28" s="1"/>
  <c r="QDG22" i="28" s="1"/>
  <c r="QDA22" i="28" s="1"/>
  <c r="QCU22" i="28" s="1"/>
  <c r="QCO22" i="28" s="1"/>
  <c r="QCI22" i="28" s="1"/>
  <c r="QCC22" i="28" s="1"/>
  <c r="QBW22" i="28" s="1"/>
  <c r="QBQ22" i="28" s="1"/>
  <c r="QBK22" i="28" s="1"/>
  <c r="QBE22" i="28" s="1"/>
  <c r="QAY22" i="28" s="1"/>
  <c r="QAS22" i="28" s="1"/>
  <c r="QAM22" i="28" s="1"/>
  <c r="QAG22" i="28" s="1"/>
  <c r="QAA22" i="28" s="1"/>
  <c r="PZU22" i="28" s="1"/>
  <c r="PZO22" i="28" s="1"/>
  <c r="PZI22" i="28" s="1"/>
  <c r="PZC22" i="28" s="1"/>
  <c r="PYW22" i="28" s="1"/>
  <c r="PYQ22" i="28" s="1"/>
  <c r="PYK22" i="28" s="1"/>
  <c r="PYE22" i="28" s="1"/>
  <c r="PXY22" i="28" s="1"/>
  <c r="PXS22" i="28" s="1"/>
  <c r="PXM22" i="28" s="1"/>
  <c r="PXG22" i="28" s="1"/>
  <c r="PXA22" i="28" s="1"/>
  <c r="PWU22" i="28" s="1"/>
  <c r="PWO22" i="28" s="1"/>
  <c r="PWI22" i="28" s="1"/>
  <c r="PWC22" i="28" s="1"/>
  <c r="PVW22" i="28" s="1"/>
  <c r="PVQ22" i="28" s="1"/>
  <c r="PVK22" i="28" s="1"/>
  <c r="PVE22" i="28" s="1"/>
  <c r="PUY22" i="28" s="1"/>
  <c r="PUS22" i="28" s="1"/>
  <c r="PUM22" i="28" s="1"/>
  <c r="PUG22" i="28" s="1"/>
  <c r="PUA22" i="28" s="1"/>
  <c r="PTU22" i="28" s="1"/>
  <c r="PTO22" i="28" s="1"/>
  <c r="PTI22" i="28" s="1"/>
  <c r="PTC22" i="28" s="1"/>
  <c r="PSW22" i="28" s="1"/>
  <c r="PSQ22" i="28" s="1"/>
  <c r="PSK22" i="28" s="1"/>
  <c r="PSE22" i="28" s="1"/>
  <c r="PRY22" i="28" s="1"/>
  <c r="PRS22" i="28" s="1"/>
  <c r="PRM22" i="28" s="1"/>
  <c r="PRG22" i="28" s="1"/>
  <c r="PRA22" i="28" s="1"/>
  <c r="PQU22" i="28" s="1"/>
  <c r="PQO22" i="28" s="1"/>
  <c r="PQI22" i="28" s="1"/>
  <c r="PQC22" i="28" s="1"/>
  <c r="PPW22" i="28" s="1"/>
  <c r="PPQ22" i="28" s="1"/>
  <c r="PPK22" i="28" s="1"/>
  <c r="PPE22" i="28" s="1"/>
  <c r="POY22" i="28" s="1"/>
  <c r="POS22" i="28" s="1"/>
  <c r="POM22" i="28" s="1"/>
  <c r="POG22" i="28" s="1"/>
  <c r="POA22" i="28" s="1"/>
  <c r="PNU22" i="28" s="1"/>
  <c r="PNO22" i="28" s="1"/>
  <c r="PNI22" i="28" s="1"/>
  <c r="PNC22" i="28" s="1"/>
  <c r="PMW22" i="28" s="1"/>
  <c r="PMQ22" i="28" s="1"/>
  <c r="PMK22" i="28" s="1"/>
  <c r="PME22" i="28" s="1"/>
  <c r="PLY22" i="28" s="1"/>
  <c r="PLS22" i="28" s="1"/>
  <c r="PLM22" i="28" s="1"/>
  <c r="PLG22" i="28" s="1"/>
  <c r="PLA22" i="28" s="1"/>
  <c r="PKU22" i="28" s="1"/>
  <c r="PKO22" i="28" s="1"/>
  <c r="PKI22" i="28" s="1"/>
  <c r="PKC22" i="28" s="1"/>
  <c r="PJW22" i="28" s="1"/>
  <c r="PJQ22" i="28" s="1"/>
  <c r="PJK22" i="28" s="1"/>
  <c r="PJE22" i="28" s="1"/>
  <c r="PIY22" i="28" s="1"/>
  <c r="PIS22" i="28" s="1"/>
  <c r="PIM22" i="28" s="1"/>
  <c r="PIG22" i="28" s="1"/>
  <c r="PIA22" i="28" s="1"/>
  <c r="PHU22" i="28" s="1"/>
  <c r="PHO22" i="28" s="1"/>
  <c r="PHI22" i="28" s="1"/>
  <c r="PHC22" i="28" s="1"/>
  <c r="PGW22" i="28" s="1"/>
  <c r="PGQ22" i="28" s="1"/>
  <c r="PGK22" i="28" s="1"/>
  <c r="PGE22" i="28" s="1"/>
  <c r="PFY22" i="28" s="1"/>
  <c r="PFS22" i="28" s="1"/>
  <c r="PFM22" i="28" s="1"/>
  <c r="PFG22" i="28" s="1"/>
  <c r="PFA22" i="28" s="1"/>
  <c r="PEU22" i="28" s="1"/>
  <c r="PEO22" i="28" s="1"/>
  <c r="PEI22" i="28" s="1"/>
  <c r="PEC22" i="28" s="1"/>
  <c r="PDW22" i="28" s="1"/>
  <c r="PDQ22" i="28" s="1"/>
  <c r="PDK22" i="28" s="1"/>
  <c r="PDE22" i="28" s="1"/>
  <c r="PCY22" i="28" s="1"/>
  <c r="PCS22" i="28" s="1"/>
  <c r="PCM22" i="28" s="1"/>
  <c r="PCG22" i="28" s="1"/>
  <c r="PCA22" i="28" s="1"/>
  <c r="PBU22" i="28" s="1"/>
  <c r="PBO22" i="28" s="1"/>
  <c r="PBI22" i="28" s="1"/>
  <c r="PBC22" i="28" s="1"/>
  <c r="PAW22" i="28" s="1"/>
  <c r="PAQ22" i="28" s="1"/>
  <c r="PAK22" i="28" s="1"/>
  <c r="PAE22" i="28" s="1"/>
  <c r="OZY22" i="28" s="1"/>
  <c r="OZS22" i="28" s="1"/>
  <c r="OZM22" i="28" s="1"/>
  <c r="OZG22" i="28" s="1"/>
  <c r="OZA22" i="28" s="1"/>
  <c r="OYU22" i="28" s="1"/>
  <c r="OYO22" i="28" s="1"/>
  <c r="OYI22" i="28" s="1"/>
  <c r="OYC22" i="28" s="1"/>
  <c r="OXW22" i="28" s="1"/>
  <c r="OXQ22" i="28" s="1"/>
  <c r="OXK22" i="28" s="1"/>
  <c r="OXE22" i="28" s="1"/>
  <c r="OWY22" i="28" s="1"/>
  <c r="OWS22" i="28" s="1"/>
  <c r="OWM22" i="28" s="1"/>
  <c r="OWG22" i="28" s="1"/>
  <c r="OWA22" i="28" s="1"/>
  <c r="OVU22" i="28" s="1"/>
  <c r="OVO22" i="28" s="1"/>
  <c r="OVI22" i="28" s="1"/>
  <c r="OVC22" i="28" s="1"/>
  <c r="OUW22" i="28" s="1"/>
  <c r="OUQ22" i="28" s="1"/>
  <c r="OUK22" i="28" s="1"/>
  <c r="OUE22" i="28" s="1"/>
  <c r="OTY22" i="28" s="1"/>
  <c r="OTS22" i="28" s="1"/>
  <c r="OTM22" i="28" s="1"/>
  <c r="OTG22" i="28" s="1"/>
  <c r="OTA22" i="28" s="1"/>
  <c r="OSU22" i="28" s="1"/>
  <c r="OSO22" i="28" s="1"/>
  <c r="OSI22" i="28" s="1"/>
  <c r="OSC22" i="28" s="1"/>
  <c r="ORW22" i="28" s="1"/>
  <c r="ORQ22" i="28" s="1"/>
  <c r="ORK22" i="28" s="1"/>
  <c r="ORE22" i="28" s="1"/>
  <c r="OQY22" i="28" s="1"/>
  <c r="OQS22" i="28" s="1"/>
  <c r="OQM22" i="28" s="1"/>
  <c r="OQG22" i="28" s="1"/>
  <c r="OQA22" i="28" s="1"/>
  <c r="OPU22" i="28" s="1"/>
  <c r="OPO22" i="28" s="1"/>
  <c r="OPI22" i="28" s="1"/>
  <c r="OPC22" i="28" s="1"/>
  <c r="OOW22" i="28" s="1"/>
  <c r="OOQ22" i="28" s="1"/>
  <c r="OOK22" i="28" s="1"/>
  <c r="OOE22" i="28" s="1"/>
  <c r="ONY22" i="28" s="1"/>
  <c r="ONS22" i="28" s="1"/>
  <c r="ONM22" i="28" s="1"/>
  <c r="ONG22" i="28" s="1"/>
  <c r="ONA22" i="28" s="1"/>
  <c r="OMU22" i="28" s="1"/>
  <c r="OMO22" i="28" s="1"/>
  <c r="OMI22" i="28" s="1"/>
  <c r="OMC22" i="28" s="1"/>
  <c r="OLW22" i="28" s="1"/>
  <c r="OLQ22" i="28" s="1"/>
  <c r="OLK22" i="28" s="1"/>
  <c r="OLE22" i="28" s="1"/>
  <c r="OKY22" i="28" s="1"/>
  <c r="OKS22" i="28" s="1"/>
  <c r="OKM22" i="28" s="1"/>
  <c r="OKG22" i="28" s="1"/>
  <c r="OKA22" i="28" s="1"/>
  <c r="OJU22" i="28" s="1"/>
  <c r="OJO22" i="28" s="1"/>
  <c r="OJI22" i="28" s="1"/>
  <c r="OJC22" i="28" s="1"/>
  <c r="OIW22" i="28" s="1"/>
  <c r="OIQ22" i="28" s="1"/>
  <c r="OIK22" i="28" s="1"/>
  <c r="OIE22" i="28" s="1"/>
  <c r="OHY22" i="28" s="1"/>
  <c r="OHS22" i="28" s="1"/>
  <c r="OHM22" i="28" s="1"/>
  <c r="OHG22" i="28" s="1"/>
  <c r="OHA22" i="28" s="1"/>
  <c r="OGU22" i="28" s="1"/>
  <c r="OGO22" i="28" s="1"/>
  <c r="OGI22" i="28" s="1"/>
  <c r="OGC22" i="28" s="1"/>
  <c r="OFW22" i="28" s="1"/>
  <c r="OFQ22" i="28" s="1"/>
  <c r="OFK22" i="28" s="1"/>
  <c r="OFE22" i="28" s="1"/>
  <c r="OEY22" i="28" s="1"/>
  <c r="OES22" i="28" s="1"/>
  <c r="OEM22" i="28" s="1"/>
  <c r="OEG22" i="28" s="1"/>
  <c r="OEA22" i="28" s="1"/>
  <c r="ODU22" i="28" s="1"/>
  <c r="ODO22" i="28" s="1"/>
  <c r="ODI22" i="28" s="1"/>
  <c r="ODC22" i="28" s="1"/>
  <c r="OCW22" i="28" s="1"/>
  <c r="OCQ22" i="28" s="1"/>
  <c r="OCK22" i="28" s="1"/>
  <c r="OCE22" i="28" s="1"/>
  <c r="OBY22" i="28" s="1"/>
  <c r="OBS22" i="28" s="1"/>
  <c r="OBM22" i="28" s="1"/>
  <c r="OBG22" i="28" s="1"/>
  <c r="OBA22" i="28" s="1"/>
  <c r="OAU22" i="28" s="1"/>
  <c r="OAO22" i="28" s="1"/>
  <c r="OAI22" i="28" s="1"/>
  <c r="OAC22" i="28" s="1"/>
  <c r="NZW22" i="28" s="1"/>
  <c r="NZQ22" i="28" s="1"/>
  <c r="NZK22" i="28" s="1"/>
  <c r="NZE22" i="28" s="1"/>
  <c r="NYY22" i="28" s="1"/>
  <c r="NYS22" i="28" s="1"/>
  <c r="NYM22" i="28" s="1"/>
  <c r="NYG22" i="28" s="1"/>
  <c r="NYA22" i="28" s="1"/>
  <c r="NXU22" i="28" s="1"/>
  <c r="NXO22" i="28" s="1"/>
  <c r="NXI22" i="28" s="1"/>
  <c r="NXC22" i="28" s="1"/>
  <c r="NWW22" i="28" s="1"/>
  <c r="NWQ22" i="28" s="1"/>
  <c r="NWK22" i="28" s="1"/>
  <c r="NWE22" i="28" s="1"/>
  <c r="NVY22" i="28" s="1"/>
  <c r="NVS22" i="28" s="1"/>
  <c r="NVM22" i="28" s="1"/>
  <c r="NVG22" i="28" s="1"/>
  <c r="NVA22" i="28" s="1"/>
  <c r="NUU22" i="28" s="1"/>
  <c r="NUO22" i="28" s="1"/>
  <c r="NUI22" i="28" s="1"/>
  <c r="NUC22" i="28" s="1"/>
  <c r="NTW22" i="28" s="1"/>
  <c r="NTQ22" i="28" s="1"/>
  <c r="NTK22" i="28" s="1"/>
  <c r="NTE22" i="28" s="1"/>
  <c r="NSY22" i="28" s="1"/>
  <c r="NSS22" i="28" s="1"/>
  <c r="NSM22" i="28" s="1"/>
  <c r="NSG22" i="28" s="1"/>
  <c r="NSA22" i="28" s="1"/>
  <c r="NRU22" i="28" s="1"/>
  <c r="NRO22" i="28" s="1"/>
  <c r="NRI22" i="28" s="1"/>
  <c r="NRC22" i="28" s="1"/>
  <c r="NQW22" i="28" s="1"/>
  <c r="NQQ22" i="28" s="1"/>
  <c r="NQK22" i="28" s="1"/>
  <c r="NQE22" i="28" s="1"/>
  <c r="NPY22" i="28" s="1"/>
  <c r="NPS22" i="28" s="1"/>
  <c r="NPM22" i="28" s="1"/>
  <c r="NPG22" i="28" s="1"/>
  <c r="NPA22" i="28" s="1"/>
  <c r="NOU22" i="28" s="1"/>
  <c r="NOO22" i="28" s="1"/>
  <c r="NOI22" i="28" s="1"/>
  <c r="NOC22" i="28" s="1"/>
  <c r="NNW22" i="28" s="1"/>
  <c r="NNQ22" i="28" s="1"/>
  <c r="NNK22" i="28" s="1"/>
  <c r="NNE22" i="28" s="1"/>
  <c r="NMY22" i="28" s="1"/>
  <c r="NMS22" i="28" s="1"/>
  <c r="NMM22" i="28" s="1"/>
  <c r="NMG22" i="28" s="1"/>
  <c r="NMA22" i="28" s="1"/>
  <c r="NLU22" i="28" s="1"/>
  <c r="NLO22" i="28" s="1"/>
  <c r="NLI22" i="28" s="1"/>
  <c r="NLC22" i="28" s="1"/>
  <c r="NKW22" i="28" s="1"/>
  <c r="NKQ22" i="28" s="1"/>
  <c r="NKK22" i="28" s="1"/>
  <c r="NKE22" i="28" s="1"/>
  <c r="NJY22" i="28" s="1"/>
  <c r="NJS22" i="28" s="1"/>
  <c r="NJM22" i="28" s="1"/>
  <c r="NJG22" i="28" s="1"/>
  <c r="NJA22" i="28" s="1"/>
  <c r="NIU22" i="28" s="1"/>
  <c r="NIO22" i="28" s="1"/>
  <c r="NII22" i="28" s="1"/>
  <c r="NIC22" i="28" s="1"/>
  <c r="NHW22" i="28" s="1"/>
  <c r="NHQ22" i="28" s="1"/>
  <c r="NHK22" i="28" s="1"/>
  <c r="NHE22" i="28" s="1"/>
  <c r="NGY22" i="28" s="1"/>
  <c r="NGS22" i="28" s="1"/>
  <c r="NGM22" i="28" s="1"/>
  <c r="NGG22" i="28" s="1"/>
  <c r="NGA22" i="28" s="1"/>
  <c r="NFU22" i="28" s="1"/>
  <c r="NFO22" i="28" s="1"/>
  <c r="NFI22" i="28" s="1"/>
  <c r="NFC22" i="28" s="1"/>
  <c r="NEW22" i="28" s="1"/>
  <c r="NEQ22" i="28" s="1"/>
  <c r="NEK22" i="28" s="1"/>
  <c r="NEE22" i="28" s="1"/>
  <c r="NDY22" i="28" s="1"/>
  <c r="NDS22" i="28" s="1"/>
  <c r="NDM22" i="28" s="1"/>
  <c r="NDG22" i="28" s="1"/>
  <c r="NDA22" i="28" s="1"/>
  <c r="NCU22" i="28" s="1"/>
  <c r="NCO22" i="28" s="1"/>
  <c r="NCI22" i="28" s="1"/>
  <c r="NCC22" i="28" s="1"/>
  <c r="NBW22" i="28" s="1"/>
  <c r="NBQ22" i="28" s="1"/>
  <c r="NBK22" i="28" s="1"/>
  <c r="NBE22" i="28" s="1"/>
  <c r="NAY22" i="28" s="1"/>
  <c r="NAS22" i="28" s="1"/>
  <c r="NAM22" i="28" s="1"/>
  <c r="NAG22" i="28" s="1"/>
  <c r="NAA22" i="28" s="1"/>
  <c r="MZU22" i="28" s="1"/>
  <c r="MZO22" i="28" s="1"/>
  <c r="MZI22" i="28" s="1"/>
  <c r="MZC22" i="28" s="1"/>
  <c r="MYW22" i="28" s="1"/>
  <c r="MYQ22" i="28" s="1"/>
  <c r="MYK22" i="28" s="1"/>
  <c r="MYE22" i="28" s="1"/>
  <c r="MXY22" i="28" s="1"/>
  <c r="MXS22" i="28" s="1"/>
  <c r="MXM22" i="28" s="1"/>
  <c r="MXG22" i="28" s="1"/>
  <c r="MXA22" i="28" s="1"/>
  <c r="MWU22" i="28" s="1"/>
  <c r="MWO22" i="28" s="1"/>
  <c r="MWI22" i="28" s="1"/>
  <c r="MWC22" i="28" s="1"/>
  <c r="MVW22" i="28" s="1"/>
  <c r="MVQ22" i="28" s="1"/>
  <c r="MVK22" i="28" s="1"/>
  <c r="MVE22" i="28" s="1"/>
  <c r="MUY22" i="28" s="1"/>
  <c r="MUS22" i="28" s="1"/>
  <c r="MUM22" i="28" s="1"/>
  <c r="MUG22" i="28" s="1"/>
  <c r="MUA22" i="28" s="1"/>
  <c r="MTU22" i="28" s="1"/>
  <c r="MTO22" i="28" s="1"/>
  <c r="MTI22" i="28" s="1"/>
  <c r="MTC22" i="28" s="1"/>
  <c r="MSW22" i="28" s="1"/>
  <c r="MSQ22" i="28" s="1"/>
  <c r="MSK22" i="28" s="1"/>
  <c r="MSE22" i="28" s="1"/>
  <c r="MRY22" i="28" s="1"/>
  <c r="MRS22" i="28" s="1"/>
  <c r="MRM22" i="28" s="1"/>
  <c r="MRG22" i="28" s="1"/>
  <c r="MRA22" i="28" s="1"/>
  <c r="MQU22" i="28" s="1"/>
  <c r="MQO22" i="28" s="1"/>
  <c r="MQI22" i="28" s="1"/>
  <c r="MQC22" i="28" s="1"/>
  <c r="MPW22" i="28" s="1"/>
  <c r="MPQ22" i="28" s="1"/>
  <c r="MPK22" i="28" s="1"/>
  <c r="MPE22" i="28" s="1"/>
  <c r="MOY22" i="28" s="1"/>
  <c r="MOS22" i="28" s="1"/>
  <c r="MOM22" i="28" s="1"/>
  <c r="MOG22" i="28" s="1"/>
  <c r="MOA22" i="28" s="1"/>
  <c r="MNU22" i="28" s="1"/>
  <c r="MNO22" i="28" s="1"/>
  <c r="MNI22" i="28" s="1"/>
  <c r="MNC22" i="28" s="1"/>
  <c r="MMW22" i="28" s="1"/>
  <c r="MMQ22" i="28" s="1"/>
  <c r="MMK22" i="28" s="1"/>
  <c r="MME22" i="28" s="1"/>
  <c r="MLY22" i="28" s="1"/>
  <c r="MLS22" i="28" s="1"/>
  <c r="MLM22" i="28" s="1"/>
  <c r="MLG22" i="28" s="1"/>
  <c r="MLA22" i="28" s="1"/>
  <c r="MKU22" i="28" s="1"/>
  <c r="MKO22" i="28" s="1"/>
  <c r="MKI22" i="28" s="1"/>
  <c r="MKC22" i="28" s="1"/>
  <c r="MJW22" i="28" s="1"/>
  <c r="MJQ22" i="28" s="1"/>
  <c r="MJK22" i="28" s="1"/>
  <c r="MJE22" i="28" s="1"/>
  <c r="MIY22" i="28" s="1"/>
  <c r="MIS22" i="28" s="1"/>
  <c r="MIM22" i="28" s="1"/>
  <c r="MIG22" i="28" s="1"/>
  <c r="MIA22" i="28" s="1"/>
  <c r="MHU22" i="28" s="1"/>
  <c r="MHO22" i="28" s="1"/>
  <c r="MHI22" i="28" s="1"/>
  <c r="MHC22" i="28" s="1"/>
  <c r="MGW22" i="28" s="1"/>
  <c r="MGQ22" i="28" s="1"/>
  <c r="MGK22" i="28" s="1"/>
  <c r="MGE22" i="28" s="1"/>
  <c r="MFY22" i="28" s="1"/>
  <c r="MFS22" i="28" s="1"/>
  <c r="MFM22" i="28" s="1"/>
  <c r="MFG22" i="28" s="1"/>
  <c r="MFA22" i="28" s="1"/>
  <c r="MEU22" i="28" s="1"/>
  <c r="MEO22" i="28" s="1"/>
  <c r="MEI22" i="28" s="1"/>
  <c r="MEC22" i="28" s="1"/>
  <c r="MDW22" i="28" s="1"/>
  <c r="MDQ22" i="28" s="1"/>
  <c r="MDK22" i="28" s="1"/>
  <c r="MDE22" i="28" s="1"/>
  <c r="MCY22" i="28" s="1"/>
  <c r="MCS22" i="28" s="1"/>
  <c r="MCM22" i="28" s="1"/>
  <c r="MCG22" i="28" s="1"/>
  <c r="MCA22" i="28" s="1"/>
  <c r="MBU22" i="28" s="1"/>
  <c r="MBO22" i="28" s="1"/>
  <c r="MBI22" i="28" s="1"/>
  <c r="MBC22" i="28" s="1"/>
  <c r="MAW22" i="28" s="1"/>
  <c r="MAQ22" i="28" s="1"/>
  <c r="MAK22" i="28" s="1"/>
  <c r="MAE22" i="28" s="1"/>
  <c r="LZY22" i="28" s="1"/>
  <c r="LZS22" i="28" s="1"/>
  <c r="LZM22" i="28" s="1"/>
  <c r="LZG22" i="28" s="1"/>
  <c r="LZA22" i="28" s="1"/>
  <c r="LYU22" i="28" s="1"/>
  <c r="LYO22" i="28" s="1"/>
  <c r="LYI22" i="28" s="1"/>
  <c r="LYC22" i="28" s="1"/>
  <c r="LXW22" i="28" s="1"/>
  <c r="LXQ22" i="28" s="1"/>
  <c r="LXK22" i="28" s="1"/>
  <c r="LXE22" i="28" s="1"/>
  <c r="LWY22" i="28" s="1"/>
  <c r="LWS22" i="28" s="1"/>
  <c r="LWM22" i="28" s="1"/>
  <c r="LWG22" i="28" s="1"/>
  <c r="LWA22" i="28" s="1"/>
  <c r="LVU22" i="28" s="1"/>
  <c r="LVO22" i="28" s="1"/>
  <c r="LVI22" i="28" s="1"/>
  <c r="LVC22" i="28" s="1"/>
  <c r="LUW22" i="28" s="1"/>
  <c r="LUQ22" i="28" s="1"/>
  <c r="LUK22" i="28" s="1"/>
  <c r="LUE22" i="28" s="1"/>
  <c r="LTY22" i="28" s="1"/>
  <c r="LTS22" i="28" s="1"/>
  <c r="LTM22" i="28" s="1"/>
  <c r="LTG22" i="28" s="1"/>
  <c r="LTA22" i="28" s="1"/>
  <c r="LSU22" i="28" s="1"/>
  <c r="LSO22" i="28" s="1"/>
  <c r="LSI22" i="28" s="1"/>
  <c r="LSC22" i="28" s="1"/>
  <c r="LRW22" i="28" s="1"/>
  <c r="LRQ22" i="28" s="1"/>
  <c r="LRK22" i="28" s="1"/>
  <c r="LRE22" i="28" s="1"/>
  <c r="LQY22" i="28" s="1"/>
  <c r="LQS22" i="28" s="1"/>
  <c r="LQM22" i="28" s="1"/>
  <c r="LQG22" i="28" s="1"/>
  <c r="LQA22" i="28" s="1"/>
  <c r="LPU22" i="28" s="1"/>
  <c r="LPO22" i="28" s="1"/>
  <c r="LPI22" i="28" s="1"/>
  <c r="LPC22" i="28" s="1"/>
  <c r="LOW22" i="28" s="1"/>
  <c r="LOQ22" i="28" s="1"/>
  <c r="LOK22" i="28" s="1"/>
  <c r="LOE22" i="28" s="1"/>
  <c r="LNY22" i="28" s="1"/>
  <c r="LNS22" i="28" s="1"/>
  <c r="LNM22" i="28" s="1"/>
  <c r="LNG22" i="28" s="1"/>
  <c r="LNA22" i="28" s="1"/>
  <c r="LMU22" i="28" s="1"/>
  <c r="LMO22" i="28" s="1"/>
  <c r="LMI22" i="28" s="1"/>
  <c r="LMC22" i="28" s="1"/>
  <c r="LLW22" i="28" s="1"/>
  <c r="LLQ22" i="28" s="1"/>
  <c r="LLK22" i="28" s="1"/>
  <c r="LLE22" i="28" s="1"/>
  <c r="LKY22" i="28" s="1"/>
  <c r="LKS22" i="28" s="1"/>
  <c r="LKM22" i="28" s="1"/>
  <c r="LKG22" i="28" s="1"/>
  <c r="LKA22" i="28" s="1"/>
  <c r="LJU22" i="28" s="1"/>
  <c r="LJO22" i="28" s="1"/>
  <c r="LJI22" i="28" s="1"/>
  <c r="LJC22" i="28" s="1"/>
  <c r="LIW22" i="28" s="1"/>
  <c r="LIQ22" i="28" s="1"/>
  <c r="LIK22" i="28" s="1"/>
  <c r="LIE22" i="28" s="1"/>
  <c r="LHY22" i="28" s="1"/>
  <c r="LHS22" i="28" s="1"/>
  <c r="LHM22" i="28" s="1"/>
  <c r="LHG22" i="28" s="1"/>
  <c r="LHA22" i="28" s="1"/>
  <c r="LGU22" i="28" s="1"/>
  <c r="LGO22" i="28" s="1"/>
  <c r="LGI22" i="28" s="1"/>
  <c r="LGC22" i="28" s="1"/>
  <c r="LFW22" i="28" s="1"/>
  <c r="LFQ22" i="28" s="1"/>
  <c r="LFK22" i="28" s="1"/>
  <c r="LFE22" i="28" s="1"/>
  <c r="LEY22" i="28" s="1"/>
  <c r="LES22" i="28" s="1"/>
  <c r="LEM22" i="28" s="1"/>
  <c r="LEG22" i="28" s="1"/>
  <c r="LEA22" i="28" s="1"/>
  <c r="LDU22" i="28" s="1"/>
  <c r="LDO22" i="28" s="1"/>
  <c r="LDI22" i="28" s="1"/>
  <c r="LDC22" i="28" s="1"/>
  <c r="LCW22" i="28" s="1"/>
  <c r="LCQ22" i="28" s="1"/>
  <c r="LCK22" i="28" s="1"/>
  <c r="LCE22" i="28" s="1"/>
  <c r="LBY22" i="28" s="1"/>
  <c r="LBS22" i="28" s="1"/>
  <c r="LBM22" i="28" s="1"/>
  <c r="LBG22" i="28" s="1"/>
  <c r="LBA22" i="28" s="1"/>
  <c r="LAU22" i="28" s="1"/>
  <c r="LAO22" i="28" s="1"/>
  <c r="LAI22" i="28" s="1"/>
  <c r="LAC22" i="28" s="1"/>
  <c r="KZW22" i="28" s="1"/>
  <c r="KZQ22" i="28" s="1"/>
  <c r="KZK22" i="28" s="1"/>
  <c r="KZE22" i="28" s="1"/>
  <c r="KYY22" i="28" s="1"/>
  <c r="KYS22" i="28" s="1"/>
  <c r="KYM22" i="28" s="1"/>
  <c r="KYG22" i="28" s="1"/>
  <c r="KYA22" i="28" s="1"/>
  <c r="KXU22" i="28" s="1"/>
  <c r="KXO22" i="28" s="1"/>
  <c r="KXI22" i="28" s="1"/>
  <c r="KXC22" i="28" s="1"/>
  <c r="KWW22" i="28" s="1"/>
  <c r="KWQ22" i="28" s="1"/>
  <c r="KWK22" i="28" s="1"/>
  <c r="KWE22" i="28" s="1"/>
  <c r="KVY22" i="28" s="1"/>
  <c r="KVS22" i="28" s="1"/>
  <c r="KVM22" i="28" s="1"/>
  <c r="KVG22" i="28" s="1"/>
  <c r="KVA22" i="28" s="1"/>
  <c r="KUU22" i="28" s="1"/>
  <c r="KUO22" i="28" s="1"/>
  <c r="KUI22" i="28" s="1"/>
  <c r="KUC22" i="28" s="1"/>
  <c r="KTW22" i="28" s="1"/>
  <c r="KTQ22" i="28" s="1"/>
  <c r="KTK22" i="28" s="1"/>
  <c r="KTE22" i="28" s="1"/>
  <c r="KSY22" i="28" s="1"/>
  <c r="KSS22" i="28" s="1"/>
  <c r="KSM22" i="28" s="1"/>
  <c r="KSG22" i="28" s="1"/>
  <c r="KSA22" i="28" s="1"/>
  <c r="KRU22" i="28" s="1"/>
  <c r="KRO22" i="28" s="1"/>
  <c r="KRI22" i="28" s="1"/>
  <c r="KRC22" i="28" s="1"/>
  <c r="KQW22" i="28" s="1"/>
  <c r="KQQ22" i="28" s="1"/>
  <c r="KQK22" i="28" s="1"/>
  <c r="KQE22" i="28" s="1"/>
  <c r="KPY22" i="28" s="1"/>
  <c r="KPS22" i="28" s="1"/>
  <c r="KPM22" i="28" s="1"/>
  <c r="KPG22" i="28" s="1"/>
  <c r="KPA22" i="28" s="1"/>
  <c r="KOU22" i="28" s="1"/>
  <c r="KOO22" i="28" s="1"/>
  <c r="KOI22" i="28" s="1"/>
  <c r="KOC22" i="28" s="1"/>
  <c r="KNW22" i="28" s="1"/>
  <c r="KNQ22" i="28" s="1"/>
  <c r="KNK22" i="28" s="1"/>
  <c r="KNE22" i="28" s="1"/>
  <c r="KMY22" i="28" s="1"/>
  <c r="KMS22" i="28" s="1"/>
  <c r="KMM22" i="28" s="1"/>
  <c r="KMG22" i="28" s="1"/>
  <c r="KMA22" i="28" s="1"/>
  <c r="KLU22" i="28" s="1"/>
  <c r="KLO22" i="28" s="1"/>
  <c r="KLI22" i="28" s="1"/>
  <c r="KLC22" i="28" s="1"/>
  <c r="KKW22" i="28" s="1"/>
  <c r="KKQ22" i="28" s="1"/>
  <c r="KKK22" i="28" s="1"/>
  <c r="KKE22" i="28" s="1"/>
  <c r="KJY22" i="28" s="1"/>
  <c r="KJS22" i="28" s="1"/>
  <c r="KJM22" i="28" s="1"/>
  <c r="KJG22" i="28" s="1"/>
  <c r="KJA22" i="28" s="1"/>
  <c r="KIU22" i="28" s="1"/>
  <c r="KIO22" i="28" s="1"/>
  <c r="KII22" i="28" s="1"/>
  <c r="KIC22" i="28" s="1"/>
  <c r="KHW22" i="28" s="1"/>
  <c r="KHQ22" i="28" s="1"/>
  <c r="KHK22" i="28" s="1"/>
  <c r="KHE22" i="28" s="1"/>
  <c r="KGY22" i="28" s="1"/>
  <c r="KGS22" i="28" s="1"/>
  <c r="KGM22" i="28" s="1"/>
  <c r="KGG22" i="28" s="1"/>
  <c r="KGA22" i="28" s="1"/>
  <c r="KFU22" i="28" s="1"/>
  <c r="KFO22" i="28" s="1"/>
  <c r="KFI22" i="28" s="1"/>
  <c r="KFC22" i="28" s="1"/>
  <c r="KEW22" i="28" s="1"/>
  <c r="KEQ22" i="28" s="1"/>
  <c r="KEK22" i="28" s="1"/>
  <c r="KEE22" i="28" s="1"/>
  <c r="KDY22" i="28" s="1"/>
  <c r="KDS22" i="28" s="1"/>
  <c r="KDM22" i="28" s="1"/>
  <c r="KDG22" i="28" s="1"/>
  <c r="KDA22" i="28" s="1"/>
  <c r="KCU22" i="28" s="1"/>
  <c r="KCO22" i="28" s="1"/>
  <c r="KCI22" i="28" s="1"/>
  <c r="KCC22" i="28" s="1"/>
  <c r="KBW22" i="28" s="1"/>
  <c r="KBQ22" i="28" s="1"/>
  <c r="KBK22" i="28" s="1"/>
  <c r="KBE22" i="28" s="1"/>
  <c r="KAY22" i="28" s="1"/>
  <c r="KAS22" i="28" s="1"/>
  <c r="KAM22" i="28" s="1"/>
  <c r="KAG22" i="28" s="1"/>
  <c r="KAA22" i="28" s="1"/>
  <c r="JZU22" i="28" s="1"/>
  <c r="JZO22" i="28" s="1"/>
  <c r="JZI22" i="28" s="1"/>
  <c r="JZC22" i="28" s="1"/>
  <c r="JYW22" i="28" s="1"/>
  <c r="JYQ22" i="28" s="1"/>
  <c r="JYK22" i="28" s="1"/>
  <c r="JYE22" i="28" s="1"/>
  <c r="JXY22" i="28" s="1"/>
  <c r="JXS22" i="28" s="1"/>
  <c r="JXM22" i="28" s="1"/>
  <c r="JXG22" i="28" s="1"/>
  <c r="JXA22" i="28" s="1"/>
  <c r="JWU22" i="28" s="1"/>
  <c r="JWO22" i="28" s="1"/>
  <c r="JWI22" i="28" s="1"/>
  <c r="JWC22" i="28" s="1"/>
  <c r="JVW22" i="28" s="1"/>
  <c r="JVQ22" i="28" s="1"/>
  <c r="JVK22" i="28" s="1"/>
  <c r="JVE22" i="28" s="1"/>
  <c r="JUY22" i="28" s="1"/>
  <c r="JUS22" i="28" s="1"/>
  <c r="JUM22" i="28" s="1"/>
  <c r="JUG22" i="28" s="1"/>
  <c r="JUA22" i="28" s="1"/>
  <c r="JTU22" i="28" s="1"/>
  <c r="JTO22" i="28" s="1"/>
  <c r="JTI22" i="28" s="1"/>
  <c r="JTC22" i="28" s="1"/>
  <c r="JSW22" i="28" s="1"/>
  <c r="JSQ22" i="28" s="1"/>
  <c r="JSK22" i="28" s="1"/>
  <c r="JSE22" i="28" s="1"/>
  <c r="JRY22" i="28" s="1"/>
  <c r="JRS22" i="28" s="1"/>
  <c r="JRM22" i="28" s="1"/>
  <c r="JRG22" i="28" s="1"/>
  <c r="JRA22" i="28" s="1"/>
  <c r="JQU22" i="28" s="1"/>
  <c r="JQO22" i="28" s="1"/>
  <c r="JQI22" i="28" s="1"/>
  <c r="JQC22" i="28" s="1"/>
  <c r="JPW22" i="28" s="1"/>
  <c r="JPQ22" i="28" s="1"/>
  <c r="JPK22" i="28" s="1"/>
  <c r="JPE22" i="28" s="1"/>
  <c r="JOY22" i="28" s="1"/>
  <c r="JOS22" i="28" s="1"/>
  <c r="JOM22" i="28" s="1"/>
  <c r="JOG22" i="28" s="1"/>
  <c r="JOA22" i="28" s="1"/>
  <c r="JNU22" i="28" s="1"/>
  <c r="JNO22" i="28" s="1"/>
  <c r="JNI22" i="28" s="1"/>
  <c r="JNC22" i="28" s="1"/>
  <c r="JMW22" i="28" s="1"/>
  <c r="JMQ22" i="28" s="1"/>
  <c r="JMK22" i="28" s="1"/>
  <c r="JME22" i="28" s="1"/>
  <c r="JLY22" i="28" s="1"/>
  <c r="JLS22" i="28" s="1"/>
  <c r="JLM22" i="28" s="1"/>
  <c r="JLG22" i="28" s="1"/>
  <c r="JLA22" i="28" s="1"/>
  <c r="JKU22" i="28" s="1"/>
  <c r="JKO22" i="28" s="1"/>
  <c r="JKI22" i="28" s="1"/>
  <c r="JKC22" i="28" s="1"/>
  <c r="JJW22" i="28" s="1"/>
  <c r="JJQ22" i="28" s="1"/>
  <c r="JJK22" i="28" s="1"/>
  <c r="JJE22" i="28" s="1"/>
  <c r="JIY22" i="28" s="1"/>
  <c r="JIS22" i="28" s="1"/>
  <c r="JIM22" i="28" s="1"/>
  <c r="JIG22" i="28" s="1"/>
  <c r="JIA22" i="28" s="1"/>
  <c r="JHU22" i="28" s="1"/>
  <c r="JHO22" i="28" s="1"/>
  <c r="JHI22" i="28" s="1"/>
  <c r="JHC22" i="28" s="1"/>
  <c r="JGW22" i="28" s="1"/>
  <c r="JGQ22" i="28" s="1"/>
  <c r="JGK22" i="28" s="1"/>
  <c r="JGE22" i="28" s="1"/>
  <c r="JFY22" i="28" s="1"/>
  <c r="JFS22" i="28" s="1"/>
  <c r="JFM22" i="28" s="1"/>
  <c r="JFG22" i="28" s="1"/>
  <c r="JFA22" i="28" s="1"/>
  <c r="JEU22" i="28" s="1"/>
  <c r="JEO22" i="28" s="1"/>
  <c r="JEI22" i="28" s="1"/>
  <c r="JEC22" i="28" s="1"/>
  <c r="JDW22" i="28" s="1"/>
  <c r="JDQ22" i="28" s="1"/>
  <c r="JDK22" i="28" s="1"/>
  <c r="JDE22" i="28" s="1"/>
  <c r="JCY22" i="28" s="1"/>
  <c r="JCS22" i="28" s="1"/>
  <c r="JCM22" i="28" s="1"/>
  <c r="JCG22" i="28" s="1"/>
  <c r="JCA22" i="28" s="1"/>
  <c r="JBU22" i="28" s="1"/>
  <c r="JBO22" i="28" s="1"/>
  <c r="JBI22" i="28" s="1"/>
  <c r="JBC22" i="28" s="1"/>
  <c r="JAW22" i="28" s="1"/>
  <c r="JAQ22" i="28" s="1"/>
  <c r="JAK22" i="28" s="1"/>
  <c r="JAE22" i="28" s="1"/>
  <c r="IZY22" i="28" s="1"/>
  <c r="IZS22" i="28" s="1"/>
  <c r="IZM22" i="28" s="1"/>
  <c r="IZG22" i="28" s="1"/>
  <c r="IZA22" i="28" s="1"/>
  <c r="IYU22" i="28" s="1"/>
  <c r="IYO22" i="28" s="1"/>
  <c r="IYI22" i="28" s="1"/>
  <c r="IYC22" i="28" s="1"/>
  <c r="IXW22" i="28" s="1"/>
  <c r="IXQ22" i="28" s="1"/>
  <c r="IXK22" i="28" s="1"/>
  <c r="IXE22" i="28" s="1"/>
  <c r="IWY22" i="28" s="1"/>
  <c r="IWS22" i="28" s="1"/>
  <c r="IWM22" i="28" s="1"/>
  <c r="IWG22" i="28" s="1"/>
  <c r="IWA22" i="28" s="1"/>
  <c r="IVU22" i="28" s="1"/>
  <c r="IVO22" i="28" s="1"/>
  <c r="IVI22" i="28" s="1"/>
  <c r="IVC22" i="28" s="1"/>
  <c r="IUW22" i="28" s="1"/>
  <c r="IUQ22" i="28" s="1"/>
  <c r="IUK22" i="28" s="1"/>
  <c r="IUE22" i="28" s="1"/>
  <c r="ITY22" i="28" s="1"/>
  <c r="ITS22" i="28" s="1"/>
  <c r="ITM22" i="28" s="1"/>
  <c r="ITG22" i="28" s="1"/>
  <c r="ITA22" i="28" s="1"/>
  <c r="ISU22" i="28" s="1"/>
  <c r="ISO22" i="28" s="1"/>
  <c r="ISI22" i="28" s="1"/>
  <c r="ISC22" i="28" s="1"/>
  <c r="IRW22" i="28" s="1"/>
  <c r="IRQ22" i="28" s="1"/>
  <c r="IRK22" i="28" s="1"/>
  <c r="IRE22" i="28" s="1"/>
  <c r="IQY22" i="28" s="1"/>
  <c r="IQS22" i="28" s="1"/>
  <c r="IQM22" i="28" s="1"/>
  <c r="IQG22" i="28" s="1"/>
  <c r="IQA22" i="28" s="1"/>
  <c r="IPU22" i="28" s="1"/>
  <c r="IPO22" i="28" s="1"/>
  <c r="IPI22" i="28" s="1"/>
  <c r="IPC22" i="28" s="1"/>
  <c r="IOW22" i="28" s="1"/>
  <c r="IOQ22" i="28" s="1"/>
  <c r="IOK22" i="28" s="1"/>
  <c r="IOE22" i="28" s="1"/>
  <c r="INY22" i="28" s="1"/>
  <c r="INS22" i="28" s="1"/>
  <c r="INM22" i="28" s="1"/>
  <c r="ING22" i="28" s="1"/>
  <c r="INA22" i="28" s="1"/>
  <c r="IMU22" i="28" s="1"/>
  <c r="IMO22" i="28" s="1"/>
  <c r="IMI22" i="28" s="1"/>
  <c r="IMC22" i="28" s="1"/>
  <c r="ILW22" i="28" s="1"/>
  <c r="ILQ22" i="28" s="1"/>
  <c r="ILK22" i="28" s="1"/>
  <c r="ILE22" i="28" s="1"/>
  <c r="IKY22" i="28" s="1"/>
  <c r="IKS22" i="28" s="1"/>
  <c r="IKM22" i="28" s="1"/>
  <c r="IKG22" i="28" s="1"/>
  <c r="IKA22" i="28" s="1"/>
  <c r="IJU22" i="28" s="1"/>
  <c r="IJO22" i="28" s="1"/>
  <c r="IJI22" i="28" s="1"/>
  <c r="IJC22" i="28" s="1"/>
  <c r="IIW22" i="28" s="1"/>
  <c r="IIQ22" i="28" s="1"/>
  <c r="IIK22" i="28" s="1"/>
  <c r="IIE22" i="28" s="1"/>
  <c r="IHY22" i="28" s="1"/>
  <c r="IHS22" i="28" s="1"/>
  <c r="IHM22" i="28" s="1"/>
  <c r="IHG22" i="28" s="1"/>
  <c r="IHA22" i="28" s="1"/>
  <c r="IGU22" i="28" s="1"/>
  <c r="IGO22" i="28" s="1"/>
  <c r="IGI22" i="28" s="1"/>
  <c r="IGC22" i="28" s="1"/>
  <c r="IFW22" i="28" s="1"/>
  <c r="IFQ22" i="28" s="1"/>
  <c r="IFK22" i="28" s="1"/>
  <c r="IFE22" i="28" s="1"/>
  <c r="IEY22" i="28" s="1"/>
  <c r="IES22" i="28" s="1"/>
  <c r="IEM22" i="28" s="1"/>
  <c r="IEG22" i="28" s="1"/>
  <c r="IEA22" i="28" s="1"/>
  <c r="IDU22" i="28" s="1"/>
  <c r="IDO22" i="28" s="1"/>
  <c r="IDI22" i="28" s="1"/>
  <c r="IDC22" i="28" s="1"/>
  <c r="ICW22" i="28" s="1"/>
  <c r="ICQ22" i="28" s="1"/>
  <c r="ICK22" i="28" s="1"/>
  <c r="ICE22" i="28" s="1"/>
  <c r="IBY22" i="28" s="1"/>
  <c r="IBS22" i="28" s="1"/>
  <c r="IBM22" i="28" s="1"/>
  <c r="IBG22" i="28" s="1"/>
  <c r="IBA22" i="28" s="1"/>
  <c r="IAU22" i="28" s="1"/>
  <c r="IAO22" i="28" s="1"/>
  <c r="IAI22" i="28" s="1"/>
  <c r="IAC22" i="28" s="1"/>
  <c r="HZW22" i="28" s="1"/>
  <c r="HZQ22" i="28" s="1"/>
  <c r="HZK22" i="28" s="1"/>
  <c r="HZE22" i="28" s="1"/>
  <c r="HYY22" i="28" s="1"/>
  <c r="HYS22" i="28" s="1"/>
  <c r="HYM22" i="28" s="1"/>
  <c r="HYG22" i="28" s="1"/>
  <c r="HYA22" i="28" s="1"/>
  <c r="HXU22" i="28" s="1"/>
  <c r="HXO22" i="28" s="1"/>
  <c r="HXI22" i="28" s="1"/>
  <c r="HXC22" i="28" s="1"/>
  <c r="HWW22" i="28" s="1"/>
  <c r="HWQ22" i="28" s="1"/>
  <c r="HWK22" i="28" s="1"/>
  <c r="HWE22" i="28" s="1"/>
  <c r="HVY22" i="28" s="1"/>
  <c r="HVS22" i="28" s="1"/>
  <c r="HVM22" i="28" s="1"/>
  <c r="HVG22" i="28" s="1"/>
  <c r="HVA22" i="28" s="1"/>
  <c r="HUU22" i="28" s="1"/>
  <c r="HUO22" i="28" s="1"/>
  <c r="HUI22" i="28" s="1"/>
  <c r="HUC22" i="28" s="1"/>
  <c r="HTW22" i="28" s="1"/>
  <c r="HTQ22" i="28" s="1"/>
  <c r="HTK22" i="28" s="1"/>
  <c r="HTE22" i="28" s="1"/>
  <c r="HSY22" i="28" s="1"/>
  <c r="HSS22" i="28" s="1"/>
  <c r="HSM22" i="28" s="1"/>
  <c r="HSG22" i="28" s="1"/>
  <c r="HSA22" i="28" s="1"/>
  <c r="HRU22" i="28" s="1"/>
  <c r="HRO22" i="28" s="1"/>
  <c r="HRI22" i="28" s="1"/>
  <c r="HRC22" i="28" s="1"/>
  <c r="HQW22" i="28" s="1"/>
  <c r="HQQ22" i="28" s="1"/>
  <c r="HQK22" i="28" s="1"/>
  <c r="HQE22" i="28" s="1"/>
  <c r="HPY22" i="28" s="1"/>
  <c r="HPS22" i="28" s="1"/>
  <c r="HPM22" i="28" s="1"/>
  <c r="HPG22" i="28" s="1"/>
  <c r="HPA22" i="28" s="1"/>
  <c r="HOU22" i="28" s="1"/>
  <c r="HOO22" i="28" s="1"/>
  <c r="HOI22" i="28" s="1"/>
  <c r="HOC22" i="28" s="1"/>
  <c r="HNW22" i="28" s="1"/>
  <c r="HNQ22" i="28" s="1"/>
  <c r="HNK22" i="28" s="1"/>
  <c r="HNE22" i="28" s="1"/>
  <c r="HMY22" i="28" s="1"/>
  <c r="HMS22" i="28" s="1"/>
  <c r="HMM22" i="28" s="1"/>
  <c r="HMG22" i="28" s="1"/>
  <c r="HMA22" i="28" s="1"/>
  <c r="HLU22" i="28" s="1"/>
  <c r="HLO22" i="28" s="1"/>
  <c r="HLI22" i="28" s="1"/>
  <c r="HLC22" i="28" s="1"/>
  <c r="HKW22" i="28" s="1"/>
  <c r="HKQ22" i="28" s="1"/>
  <c r="HKK22" i="28" s="1"/>
  <c r="HKE22" i="28" s="1"/>
  <c r="HJY22" i="28" s="1"/>
  <c r="HJS22" i="28" s="1"/>
  <c r="HJM22" i="28" s="1"/>
  <c r="HJG22" i="28" s="1"/>
  <c r="HJA22" i="28" s="1"/>
  <c r="HIU22" i="28" s="1"/>
  <c r="HIO22" i="28" s="1"/>
  <c r="HII22" i="28" s="1"/>
  <c r="HIC22" i="28" s="1"/>
  <c r="HHW22" i="28" s="1"/>
  <c r="HHQ22" i="28" s="1"/>
  <c r="HHK22" i="28" s="1"/>
  <c r="HHE22" i="28" s="1"/>
  <c r="HGY22" i="28" s="1"/>
  <c r="HGS22" i="28" s="1"/>
  <c r="HGM22" i="28" s="1"/>
  <c r="HGG22" i="28" s="1"/>
  <c r="HGA22" i="28" s="1"/>
  <c r="HFU22" i="28" s="1"/>
  <c r="HFO22" i="28" s="1"/>
  <c r="HFI22" i="28" s="1"/>
  <c r="HFC22" i="28" s="1"/>
  <c r="HEW22" i="28" s="1"/>
  <c r="HEQ22" i="28" s="1"/>
  <c r="HEK22" i="28" s="1"/>
  <c r="HEE22" i="28" s="1"/>
  <c r="HDY22" i="28" s="1"/>
  <c r="HDS22" i="28" s="1"/>
  <c r="HDM22" i="28" s="1"/>
  <c r="HDG22" i="28" s="1"/>
  <c r="HDA22" i="28" s="1"/>
  <c r="HCU22" i="28" s="1"/>
  <c r="HCO22" i="28" s="1"/>
  <c r="HCI22" i="28" s="1"/>
  <c r="HCC22" i="28" s="1"/>
  <c r="HBW22" i="28" s="1"/>
  <c r="HBQ22" i="28" s="1"/>
  <c r="HBK22" i="28" s="1"/>
  <c r="HBE22" i="28" s="1"/>
  <c r="HAY22" i="28" s="1"/>
  <c r="HAS22" i="28" s="1"/>
  <c r="HAM22" i="28" s="1"/>
  <c r="HAG22" i="28" s="1"/>
  <c r="HAA22" i="28" s="1"/>
  <c r="GZU22" i="28" s="1"/>
  <c r="GZO22" i="28" s="1"/>
  <c r="GZI22" i="28" s="1"/>
  <c r="GZC22" i="28" s="1"/>
  <c r="GYW22" i="28" s="1"/>
  <c r="GYQ22" i="28" s="1"/>
  <c r="GYK22" i="28" s="1"/>
  <c r="GYE22" i="28" s="1"/>
  <c r="GXY22" i="28" s="1"/>
  <c r="GXS22" i="28" s="1"/>
  <c r="GXM22" i="28" s="1"/>
  <c r="GXG22" i="28" s="1"/>
  <c r="GXA22" i="28" s="1"/>
  <c r="GWU22" i="28" s="1"/>
  <c r="GWO22" i="28" s="1"/>
  <c r="GWI22" i="28" s="1"/>
  <c r="GWC22" i="28" s="1"/>
  <c r="GVW22" i="28" s="1"/>
  <c r="GVQ22" i="28" s="1"/>
  <c r="GVK22" i="28" s="1"/>
  <c r="GVE22" i="28" s="1"/>
  <c r="GUY22" i="28" s="1"/>
  <c r="GUS22" i="28" s="1"/>
  <c r="GUM22" i="28" s="1"/>
  <c r="GUG22" i="28" s="1"/>
  <c r="GUA22" i="28" s="1"/>
  <c r="GTU22" i="28" s="1"/>
  <c r="GTO22" i="28" s="1"/>
  <c r="GTI22" i="28" s="1"/>
  <c r="GTC22" i="28" s="1"/>
  <c r="GSW22" i="28" s="1"/>
  <c r="GSQ22" i="28" s="1"/>
  <c r="GSK22" i="28" s="1"/>
  <c r="GSE22" i="28" s="1"/>
  <c r="GRY22" i="28" s="1"/>
  <c r="GRS22" i="28" s="1"/>
  <c r="GRM22" i="28" s="1"/>
  <c r="GRG22" i="28" s="1"/>
  <c r="GRA22" i="28" s="1"/>
  <c r="GQU22" i="28" s="1"/>
  <c r="GQO22" i="28" s="1"/>
  <c r="GQI22" i="28" s="1"/>
  <c r="GQC22" i="28" s="1"/>
  <c r="GPW22" i="28" s="1"/>
  <c r="GPQ22" i="28" s="1"/>
  <c r="GPK22" i="28" s="1"/>
  <c r="GPE22" i="28" s="1"/>
  <c r="GOY22" i="28" s="1"/>
  <c r="GOS22" i="28" s="1"/>
  <c r="GOM22" i="28" s="1"/>
  <c r="GOG22" i="28" s="1"/>
  <c r="GOA22" i="28" s="1"/>
  <c r="GNU22" i="28" s="1"/>
  <c r="GNO22" i="28" s="1"/>
  <c r="GNI22" i="28" s="1"/>
  <c r="GNC22" i="28" s="1"/>
  <c r="GMW22" i="28" s="1"/>
  <c r="GMQ22" i="28" s="1"/>
  <c r="GMK22" i="28" s="1"/>
  <c r="GME22" i="28" s="1"/>
  <c r="GLY22" i="28" s="1"/>
  <c r="GLS22" i="28" s="1"/>
  <c r="GLM22" i="28" s="1"/>
  <c r="GLG22" i="28" s="1"/>
  <c r="GLA22" i="28" s="1"/>
  <c r="GKU22" i="28" s="1"/>
  <c r="GKO22" i="28" s="1"/>
  <c r="GKI22" i="28" s="1"/>
  <c r="GKC22" i="28" s="1"/>
  <c r="GJW22" i="28" s="1"/>
  <c r="GJQ22" i="28" s="1"/>
  <c r="GJK22" i="28" s="1"/>
  <c r="GJE22" i="28" s="1"/>
  <c r="GIY22" i="28" s="1"/>
  <c r="GIS22" i="28" s="1"/>
  <c r="GIM22" i="28" s="1"/>
  <c r="GIG22" i="28" s="1"/>
  <c r="GIA22" i="28" s="1"/>
  <c r="GHU22" i="28" s="1"/>
  <c r="GHO22" i="28" s="1"/>
  <c r="GHI22" i="28" s="1"/>
  <c r="GHC22" i="28" s="1"/>
  <c r="GGW22" i="28" s="1"/>
  <c r="GGQ22" i="28" s="1"/>
  <c r="GGK22" i="28" s="1"/>
  <c r="GGE22" i="28" s="1"/>
  <c r="GFY22" i="28" s="1"/>
  <c r="GFS22" i="28" s="1"/>
  <c r="GFM22" i="28" s="1"/>
  <c r="GFG22" i="28" s="1"/>
  <c r="GFA22" i="28" s="1"/>
  <c r="GEU22" i="28" s="1"/>
  <c r="GEO22" i="28" s="1"/>
  <c r="GEI22" i="28" s="1"/>
  <c r="GEC22" i="28" s="1"/>
  <c r="GDW22" i="28" s="1"/>
  <c r="GDQ22" i="28" s="1"/>
  <c r="GDK22" i="28" s="1"/>
  <c r="GDE22" i="28" s="1"/>
  <c r="GCY22" i="28" s="1"/>
  <c r="GCS22" i="28" s="1"/>
  <c r="GCM22" i="28" s="1"/>
  <c r="GCG22" i="28" s="1"/>
  <c r="GCA22" i="28" s="1"/>
  <c r="GBU22" i="28" s="1"/>
  <c r="GBO22" i="28" s="1"/>
  <c r="GBI22" i="28" s="1"/>
  <c r="GBC22" i="28" s="1"/>
  <c r="GAW22" i="28" s="1"/>
  <c r="GAQ22" i="28" s="1"/>
  <c r="GAK22" i="28" s="1"/>
  <c r="GAE22" i="28" s="1"/>
  <c r="FZY22" i="28" s="1"/>
  <c r="FZS22" i="28" s="1"/>
  <c r="FZM22" i="28" s="1"/>
  <c r="FZG22" i="28" s="1"/>
  <c r="FZA22" i="28" s="1"/>
  <c r="FYU22" i="28" s="1"/>
  <c r="FYO22" i="28" s="1"/>
  <c r="FYI22" i="28" s="1"/>
  <c r="FYC22" i="28" s="1"/>
  <c r="FXW22" i="28" s="1"/>
  <c r="FXQ22" i="28" s="1"/>
  <c r="FXK22" i="28" s="1"/>
  <c r="FXE22" i="28" s="1"/>
  <c r="FWY22" i="28" s="1"/>
  <c r="FWS22" i="28" s="1"/>
  <c r="FWM22" i="28" s="1"/>
  <c r="FWG22" i="28" s="1"/>
  <c r="FWA22" i="28" s="1"/>
  <c r="FVU22" i="28" s="1"/>
  <c r="FVO22" i="28" s="1"/>
  <c r="FVI22" i="28" s="1"/>
  <c r="FVC22" i="28" s="1"/>
  <c r="FUW22" i="28" s="1"/>
  <c r="FUQ22" i="28" s="1"/>
  <c r="FUK22" i="28" s="1"/>
  <c r="FUE22" i="28" s="1"/>
  <c r="FTY22" i="28" s="1"/>
  <c r="FTS22" i="28" s="1"/>
  <c r="FTM22" i="28" s="1"/>
  <c r="FTG22" i="28" s="1"/>
  <c r="FTA22" i="28" s="1"/>
  <c r="FSU22" i="28" s="1"/>
  <c r="FSO22" i="28" s="1"/>
  <c r="FSI22" i="28" s="1"/>
  <c r="FSC22" i="28" s="1"/>
  <c r="FRW22" i="28" s="1"/>
  <c r="FRQ22" i="28" s="1"/>
  <c r="FRK22" i="28" s="1"/>
  <c r="FRE22" i="28" s="1"/>
  <c r="FQY22" i="28" s="1"/>
  <c r="FQS22" i="28" s="1"/>
  <c r="FQM22" i="28" s="1"/>
  <c r="FQG22" i="28" s="1"/>
  <c r="FQA22" i="28" s="1"/>
  <c r="FPU22" i="28" s="1"/>
  <c r="FPO22" i="28" s="1"/>
  <c r="FPI22" i="28" s="1"/>
  <c r="FPC22" i="28" s="1"/>
  <c r="FOW22" i="28" s="1"/>
  <c r="FOQ22" i="28" s="1"/>
  <c r="FOK22" i="28" s="1"/>
  <c r="FOE22" i="28" s="1"/>
  <c r="FNY22" i="28" s="1"/>
  <c r="FNS22" i="28" s="1"/>
  <c r="FNM22" i="28" s="1"/>
  <c r="FNG22" i="28" s="1"/>
  <c r="FNA22" i="28" s="1"/>
  <c r="FMU22" i="28" s="1"/>
  <c r="FMO22" i="28" s="1"/>
  <c r="FMI22" i="28" s="1"/>
  <c r="FMC22" i="28" s="1"/>
  <c r="FLW22" i="28" s="1"/>
  <c r="FLQ22" i="28" s="1"/>
  <c r="FLK22" i="28" s="1"/>
  <c r="FLE22" i="28" s="1"/>
  <c r="FKY22" i="28" s="1"/>
  <c r="FKS22" i="28" s="1"/>
  <c r="FKM22" i="28" s="1"/>
  <c r="FKG22" i="28" s="1"/>
  <c r="FKA22" i="28" s="1"/>
  <c r="FJU22" i="28" s="1"/>
  <c r="FJO22" i="28" s="1"/>
  <c r="FJI22" i="28" s="1"/>
  <c r="FJC22" i="28" s="1"/>
  <c r="FIW22" i="28" s="1"/>
  <c r="FIQ22" i="28" s="1"/>
  <c r="FIK22" i="28" s="1"/>
  <c r="FIE22" i="28" s="1"/>
  <c r="FHY22" i="28" s="1"/>
  <c r="FHS22" i="28" s="1"/>
  <c r="FHM22" i="28" s="1"/>
  <c r="FHG22" i="28" s="1"/>
  <c r="FHA22" i="28" s="1"/>
  <c r="FGU22" i="28" s="1"/>
  <c r="FGO22" i="28" s="1"/>
  <c r="FGI22" i="28" s="1"/>
  <c r="FGC22" i="28" s="1"/>
  <c r="FFW22" i="28" s="1"/>
  <c r="FFQ22" i="28" s="1"/>
  <c r="FFK22" i="28" s="1"/>
  <c r="FFE22" i="28" s="1"/>
  <c r="FEY22" i="28" s="1"/>
  <c r="FES22" i="28" s="1"/>
  <c r="FEM22" i="28" s="1"/>
  <c r="FEG22" i="28" s="1"/>
  <c r="FEA22" i="28" s="1"/>
  <c r="FDU22" i="28" s="1"/>
  <c r="FDO22" i="28" s="1"/>
  <c r="FDI22" i="28" s="1"/>
  <c r="FDC22" i="28" s="1"/>
  <c r="FCW22" i="28" s="1"/>
  <c r="FCQ22" i="28" s="1"/>
  <c r="FCK22" i="28" s="1"/>
  <c r="FCE22" i="28" s="1"/>
  <c r="FBY22" i="28" s="1"/>
  <c r="FBS22" i="28" s="1"/>
  <c r="FBM22" i="28" s="1"/>
  <c r="FBG22" i="28" s="1"/>
  <c r="FBA22" i="28" s="1"/>
  <c r="FAU22" i="28" s="1"/>
  <c r="FAO22" i="28" s="1"/>
  <c r="FAI22" i="28" s="1"/>
  <c r="FAC22" i="28" s="1"/>
  <c r="EZW22" i="28" s="1"/>
  <c r="EZQ22" i="28" s="1"/>
  <c r="EZK22" i="28" s="1"/>
  <c r="EZE22" i="28" s="1"/>
  <c r="EYY22" i="28" s="1"/>
  <c r="EYS22" i="28" s="1"/>
  <c r="EYM22" i="28" s="1"/>
  <c r="EYG22" i="28" s="1"/>
  <c r="EYA22" i="28" s="1"/>
  <c r="EXU22" i="28" s="1"/>
  <c r="EXO22" i="28" s="1"/>
  <c r="EXI22" i="28" s="1"/>
  <c r="EXC22" i="28" s="1"/>
  <c r="EWW22" i="28" s="1"/>
  <c r="EWQ22" i="28" s="1"/>
  <c r="EWK22" i="28" s="1"/>
  <c r="EWE22" i="28" s="1"/>
  <c r="EVY22" i="28" s="1"/>
  <c r="EVS22" i="28" s="1"/>
  <c r="EVM22" i="28" s="1"/>
  <c r="EVG22" i="28" s="1"/>
  <c r="EVA22" i="28" s="1"/>
  <c r="EUU22" i="28" s="1"/>
  <c r="EUO22" i="28" s="1"/>
  <c r="EUI22" i="28" s="1"/>
  <c r="EUC22" i="28" s="1"/>
  <c r="ETW22" i="28" s="1"/>
  <c r="ETQ22" i="28" s="1"/>
  <c r="ETK22" i="28" s="1"/>
  <c r="ETE22" i="28" s="1"/>
  <c r="ESY22" i="28" s="1"/>
  <c r="ESS22" i="28" s="1"/>
  <c r="ESM22" i="28" s="1"/>
  <c r="ESG22" i="28" s="1"/>
  <c r="ESA22" i="28" s="1"/>
  <c r="ERU22" i="28" s="1"/>
  <c r="ERO22" i="28" s="1"/>
  <c r="ERI22" i="28" s="1"/>
  <c r="ERC22" i="28" s="1"/>
  <c r="EQW22" i="28" s="1"/>
  <c r="EQQ22" i="28" s="1"/>
  <c r="EQK22" i="28" s="1"/>
  <c r="EQE22" i="28" s="1"/>
  <c r="EPY22" i="28" s="1"/>
  <c r="EPS22" i="28" s="1"/>
  <c r="EPM22" i="28" s="1"/>
  <c r="EPG22" i="28" s="1"/>
  <c r="EPA22" i="28" s="1"/>
  <c r="EOU22" i="28" s="1"/>
  <c r="EOO22" i="28" s="1"/>
  <c r="EOI22" i="28" s="1"/>
  <c r="EOC22" i="28" s="1"/>
  <c r="ENW22" i="28" s="1"/>
  <c r="ENQ22" i="28" s="1"/>
  <c r="ENK22" i="28" s="1"/>
  <c r="ENE22" i="28" s="1"/>
  <c r="EMY22" i="28" s="1"/>
  <c r="EMS22" i="28" s="1"/>
  <c r="EMM22" i="28" s="1"/>
  <c r="EMG22" i="28" s="1"/>
  <c r="EMA22" i="28" s="1"/>
  <c r="ELU22" i="28" s="1"/>
  <c r="ELO22" i="28" s="1"/>
  <c r="ELI22" i="28" s="1"/>
  <c r="ELC22" i="28" s="1"/>
  <c r="EKW22" i="28" s="1"/>
  <c r="EKQ22" i="28" s="1"/>
  <c r="EKK22" i="28" s="1"/>
  <c r="EKE22" i="28" s="1"/>
  <c r="EJY22" i="28" s="1"/>
  <c r="EJS22" i="28" s="1"/>
  <c r="EJM22" i="28" s="1"/>
  <c r="EJG22" i="28" s="1"/>
  <c r="EJA22" i="28" s="1"/>
  <c r="EIU22" i="28" s="1"/>
  <c r="EIO22" i="28" s="1"/>
  <c r="EII22" i="28" s="1"/>
  <c r="EIC22" i="28" s="1"/>
  <c r="EHW22" i="28" s="1"/>
  <c r="EHQ22" i="28" s="1"/>
  <c r="EHK22" i="28" s="1"/>
  <c r="EHE22" i="28" s="1"/>
  <c r="EGY22" i="28" s="1"/>
  <c r="EGS22" i="28" s="1"/>
  <c r="EGM22" i="28" s="1"/>
  <c r="EGG22" i="28" s="1"/>
  <c r="EGA22" i="28" s="1"/>
  <c r="EFU22" i="28" s="1"/>
  <c r="EFO22" i="28" s="1"/>
  <c r="EFI22" i="28" s="1"/>
  <c r="EFC22" i="28" s="1"/>
  <c r="EEW22" i="28" s="1"/>
  <c r="EEQ22" i="28" s="1"/>
  <c r="EEK22" i="28" s="1"/>
  <c r="EEE22" i="28" s="1"/>
  <c r="EDY22" i="28" s="1"/>
  <c r="EDS22" i="28" s="1"/>
  <c r="EDM22" i="28" s="1"/>
  <c r="EDG22" i="28" s="1"/>
  <c r="EDA22" i="28" s="1"/>
  <c r="ECU22" i="28" s="1"/>
  <c r="ECO22" i="28" s="1"/>
  <c r="ECI22" i="28" s="1"/>
  <c r="ECC22" i="28" s="1"/>
  <c r="EBW22" i="28" s="1"/>
  <c r="EBQ22" i="28" s="1"/>
  <c r="EBK22" i="28" s="1"/>
  <c r="EBE22" i="28" s="1"/>
  <c r="EAY22" i="28" s="1"/>
  <c r="EAS22" i="28" s="1"/>
  <c r="EAM22" i="28" s="1"/>
  <c r="EAG22" i="28" s="1"/>
  <c r="EAA22" i="28" s="1"/>
  <c r="DZU22" i="28" s="1"/>
  <c r="DZO22" i="28" s="1"/>
  <c r="DZI22" i="28" s="1"/>
  <c r="DZC22" i="28" s="1"/>
  <c r="DYW22" i="28" s="1"/>
  <c r="DYQ22" i="28" s="1"/>
  <c r="DYK22" i="28" s="1"/>
  <c r="DYE22" i="28" s="1"/>
  <c r="DXY22" i="28" s="1"/>
  <c r="DXS22" i="28" s="1"/>
  <c r="DXM22" i="28" s="1"/>
  <c r="DXG22" i="28" s="1"/>
  <c r="DXA22" i="28" s="1"/>
  <c r="DWU22" i="28" s="1"/>
  <c r="DWO22" i="28" s="1"/>
  <c r="DWI22" i="28" s="1"/>
  <c r="DWC22" i="28" s="1"/>
  <c r="DVW22" i="28" s="1"/>
  <c r="DVQ22" i="28" s="1"/>
  <c r="DVK22" i="28" s="1"/>
  <c r="DVE22" i="28" s="1"/>
  <c r="DUY22" i="28" s="1"/>
  <c r="DUS22" i="28" s="1"/>
  <c r="DUM22" i="28" s="1"/>
  <c r="DUG22" i="28" s="1"/>
  <c r="DUA22" i="28" s="1"/>
  <c r="DTU22" i="28" s="1"/>
  <c r="DTO22" i="28" s="1"/>
  <c r="DTI22" i="28" s="1"/>
  <c r="DTC22" i="28" s="1"/>
  <c r="DSW22" i="28" s="1"/>
  <c r="DSQ22" i="28" s="1"/>
  <c r="DSK22" i="28" s="1"/>
  <c r="DSE22" i="28" s="1"/>
  <c r="DRY22" i="28" s="1"/>
  <c r="DRS22" i="28" s="1"/>
  <c r="DRM22" i="28" s="1"/>
  <c r="DRG22" i="28" s="1"/>
  <c r="DRA22" i="28" s="1"/>
  <c r="DQU22" i="28" s="1"/>
  <c r="DQO22" i="28" s="1"/>
  <c r="DQI22" i="28" s="1"/>
  <c r="DQC22" i="28" s="1"/>
  <c r="DPW22" i="28" s="1"/>
  <c r="DPQ22" i="28" s="1"/>
  <c r="DPK22" i="28" s="1"/>
  <c r="DPE22" i="28" s="1"/>
  <c r="DOY22" i="28" s="1"/>
  <c r="DOS22" i="28" s="1"/>
  <c r="DOM22" i="28" s="1"/>
  <c r="DOG22" i="28" s="1"/>
  <c r="DOA22" i="28" s="1"/>
  <c r="DNU22" i="28" s="1"/>
  <c r="DNO22" i="28" s="1"/>
  <c r="DNI22" i="28" s="1"/>
  <c r="DNC22" i="28" s="1"/>
  <c r="DMW22" i="28" s="1"/>
  <c r="DMQ22" i="28" s="1"/>
  <c r="DMK22" i="28" s="1"/>
  <c r="DME22" i="28" s="1"/>
  <c r="DLY22" i="28" s="1"/>
  <c r="DLS22" i="28" s="1"/>
  <c r="DLM22" i="28" s="1"/>
  <c r="DLG22" i="28" s="1"/>
  <c r="DLA22" i="28" s="1"/>
  <c r="DKU22" i="28" s="1"/>
  <c r="DKO22" i="28" s="1"/>
  <c r="DKI22" i="28" s="1"/>
  <c r="DKC22" i="28" s="1"/>
  <c r="DJW22" i="28" s="1"/>
  <c r="DJQ22" i="28" s="1"/>
  <c r="DJK22" i="28" s="1"/>
  <c r="DJE22" i="28" s="1"/>
  <c r="DIY22" i="28" s="1"/>
  <c r="DIS22" i="28" s="1"/>
  <c r="DIM22" i="28" s="1"/>
  <c r="DIG22" i="28" s="1"/>
  <c r="DIA22" i="28" s="1"/>
  <c r="DHU22" i="28" s="1"/>
  <c r="DHO22" i="28" s="1"/>
  <c r="DHI22" i="28" s="1"/>
  <c r="DHC22" i="28" s="1"/>
  <c r="DGW22" i="28" s="1"/>
  <c r="DGQ22" i="28" s="1"/>
  <c r="DGK22" i="28" s="1"/>
  <c r="DGE22" i="28" s="1"/>
  <c r="DFY22" i="28" s="1"/>
  <c r="DFS22" i="28" s="1"/>
  <c r="DFM22" i="28" s="1"/>
  <c r="DFG22" i="28" s="1"/>
  <c r="DFA22" i="28" s="1"/>
  <c r="DEU22" i="28" s="1"/>
  <c r="DEO22" i="28" s="1"/>
  <c r="DEI22" i="28" s="1"/>
  <c r="DEC22" i="28" s="1"/>
  <c r="DDW22" i="28" s="1"/>
  <c r="DDQ22" i="28" s="1"/>
  <c r="DDK22" i="28" s="1"/>
  <c r="DDE22" i="28" s="1"/>
  <c r="DCY22" i="28" s="1"/>
  <c r="DCS22" i="28" s="1"/>
  <c r="DCM22" i="28" s="1"/>
  <c r="DCG22" i="28" s="1"/>
  <c r="DCA22" i="28" s="1"/>
  <c r="DBU22" i="28" s="1"/>
  <c r="DBO22" i="28" s="1"/>
  <c r="DBI22" i="28" s="1"/>
  <c r="DBC22" i="28" s="1"/>
  <c r="DAW22" i="28" s="1"/>
  <c r="DAQ22" i="28" s="1"/>
  <c r="DAK22" i="28" s="1"/>
  <c r="DAE22" i="28" s="1"/>
  <c r="CZY22" i="28" s="1"/>
  <c r="CZS22" i="28" s="1"/>
  <c r="CZM22" i="28" s="1"/>
  <c r="CZG22" i="28" s="1"/>
  <c r="CZA22" i="28" s="1"/>
  <c r="CYU22" i="28" s="1"/>
  <c r="CYO22" i="28" s="1"/>
  <c r="CYI22" i="28" s="1"/>
  <c r="CYC22" i="28" s="1"/>
  <c r="CXW22" i="28" s="1"/>
  <c r="CXQ22" i="28" s="1"/>
  <c r="CXK22" i="28" s="1"/>
  <c r="CXE22" i="28" s="1"/>
  <c r="CWY22" i="28" s="1"/>
  <c r="CWS22" i="28" s="1"/>
  <c r="CWM22" i="28" s="1"/>
  <c r="CWG22" i="28" s="1"/>
  <c r="CWA22" i="28" s="1"/>
  <c r="CVU22" i="28" s="1"/>
  <c r="CVO22" i="28" s="1"/>
  <c r="CVI22" i="28" s="1"/>
  <c r="CVC22" i="28" s="1"/>
  <c r="CUW22" i="28" s="1"/>
  <c r="CUQ22" i="28" s="1"/>
  <c r="CUK22" i="28" s="1"/>
  <c r="CUE22" i="28" s="1"/>
  <c r="CTY22" i="28" s="1"/>
  <c r="CTS22" i="28" s="1"/>
  <c r="CTM22" i="28" s="1"/>
  <c r="CTG22" i="28" s="1"/>
  <c r="CTA22" i="28" s="1"/>
  <c r="CSU22" i="28" s="1"/>
  <c r="CSO22" i="28" s="1"/>
  <c r="CSI22" i="28" s="1"/>
  <c r="CSC22" i="28" s="1"/>
  <c r="CRW22" i="28" s="1"/>
  <c r="CRQ22" i="28" s="1"/>
  <c r="CRK22" i="28" s="1"/>
  <c r="CRE22" i="28" s="1"/>
  <c r="CQY22" i="28" s="1"/>
  <c r="CQS22" i="28" s="1"/>
  <c r="CQM22" i="28" s="1"/>
  <c r="CQG22" i="28" s="1"/>
  <c r="CQA22" i="28" s="1"/>
  <c r="CPU22" i="28" s="1"/>
  <c r="CPO22" i="28" s="1"/>
  <c r="CPI22" i="28" s="1"/>
  <c r="CPC22" i="28" s="1"/>
  <c r="COW22" i="28" s="1"/>
  <c r="COQ22" i="28" s="1"/>
  <c r="COK22" i="28" s="1"/>
  <c r="COE22" i="28" s="1"/>
  <c r="CNY22" i="28" s="1"/>
  <c r="CNS22" i="28" s="1"/>
  <c r="CNM22" i="28" s="1"/>
  <c r="CNG22" i="28" s="1"/>
  <c r="CNA22" i="28" s="1"/>
  <c r="CMU22" i="28" s="1"/>
  <c r="CMO22" i="28" s="1"/>
  <c r="CMI22" i="28" s="1"/>
  <c r="CMC22" i="28" s="1"/>
  <c r="CLW22" i="28" s="1"/>
  <c r="CLQ22" i="28" s="1"/>
  <c r="CLK22" i="28" s="1"/>
  <c r="CLE22" i="28" s="1"/>
  <c r="CKY22" i="28" s="1"/>
  <c r="CKS22" i="28" s="1"/>
  <c r="CKM22" i="28" s="1"/>
  <c r="CKG22" i="28" s="1"/>
  <c r="CKA22" i="28" s="1"/>
  <c r="CJU22" i="28" s="1"/>
  <c r="CJO22" i="28" s="1"/>
  <c r="CJI22" i="28" s="1"/>
  <c r="CJC22" i="28" s="1"/>
  <c r="CIW22" i="28" s="1"/>
  <c r="CIQ22" i="28" s="1"/>
  <c r="CIK22" i="28" s="1"/>
  <c r="CIE22" i="28" s="1"/>
  <c r="CHY22" i="28" s="1"/>
  <c r="CHS22" i="28" s="1"/>
  <c r="CHM22" i="28" s="1"/>
  <c r="CHG22" i="28" s="1"/>
  <c r="CHA22" i="28" s="1"/>
  <c r="CGU22" i="28" s="1"/>
  <c r="CGO22" i="28" s="1"/>
  <c r="CGI22" i="28" s="1"/>
  <c r="CGC22" i="28" s="1"/>
  <c r="CFW22" i="28" s="1"/>
  <c r="CFQ22" i="28" s="1"/>
  <c r="CFK22" i="28" s="1"/>
  <c r="CFE22" i="28" s="1"/>
  <c r="CEY22" i="28" s="1"/>
  <c r="CES22" i="28" s="1"/>
  <c r="CEM22" i="28" s="1"/>
  <c r="CEG22" i="28" s="1"/>
  <c r="CEA22" i="28" s="1"/>
  <c r="CDU22" i="28" s="1"/>
  <c r="CDO22" i="28" s="1"/>
  <c r="CDI22" i="28" s="1"/>
  <c r="CDC22" i="28" s="1"/>
  <c r="CCW22" i="28" s="1"/>
  <c r="CCQ22" i="28" s="1"/>
  <c r="CCK22" i="28" s="1"/>
  <c r="CCE22" i="28" s="1"/>
  <c r="CBY22" i="28" s="1"/>
  <c r="CBS22" i="28" s="1"/>
  <c r="CBM22" i="28" s="1"/>
  <c r="CBG22" i="28" s="1"/>
  <c r="CBA22" i="28" s="1"/>
  <c r="CAU22" i="28" s="1"/>
  <c r="CAO22" i="28" s="1"/>
  <c r="CAI22" i="28" s="1"/>
  <c r="CAC22" i="28" s="1"/>
  <c r="BZW22" i="28" s="1"/>
  <c r="BZQ22" i="28" s="1"/>
  <c r="BZK22" i="28" s="1"/>
  <c r="BZE22" i="28" s="1"/>
  <c r="BYY22" i="28" s="1"/>
  <c r="BYS22" i="28" s="1"/>
  <c r="BYM22" i="28" s="1"/>
  <c r="BYG22" i="28" s="1"/>
  <c r="BYA22" i="28" s="1"/>
  <c r="BXU22" i="28" s="1"/>
  <c r="BXO22" i="28" s="1"/>
  <c r="BXI22" i="28" s="1"/>
  <c r="BXC22" i="28" s="1"/>
  <c r="BWW22" i="28" s="1"/>
  <c r="BWQ22" i="28" s="1"/>
  <c r="BWK22" i="28" s="1"/>
  <c r="BWE22" i="28" s="1"/>
  <c r="BVY22" i="28" s="1"/>
  <c r="BVS22" i="28" s="1"/>
  <c r="BVM22" i="28" s="1"/>
  <c r="BVG22" i="28" s="1"/>
  <c r="BVA22" i="28" s="1"/>
  <c r="BUU22" i="28" s="1"/>
  <c r="BUO22" i="28" s="1"/>
  <c r="BUI22" i="28" s="1"/>
  <c r="BUC22" i="28" s="1"/>
  <c r="BTW22" i="28" s="1"/>
  <c r="BTQ22" i="28" s="1"/>
  <c r="BTK22" i="28" s="1"/>
  <c r="BTE22" i="28" s="1"/>
  <c r="BSY22" i="28" s="1"/>
  <c r="BSS22" i="28" s="1"/>
  <c r="BSM22" i="28" s="1"/>
  <c r="BSG22" i="28" s="1"/>
  <c r="BSA22" i="28" s="1"/>
  <c r="BRU22" i="28" s="1"/>
  <c r="BRO22" i="28" s="1"/>
  <c r="BRI22" i="28" s="1"/>
  <c r="BRC22" i="28" s="1"/>
  <c r="BQW22" i="28" s="1"/>
  <c r="BQQ22" i="28" s="1"/>
  <c r="BQK22" i="28" s="1"/>
  <c r="BQE22" i="28" s="1"/>
  <c r="BPY22" i="28" s="1"/>
  <c r="BPS22" i="28" s="1"/>
  <c r="BPM22" i="28" s="1"/>
  <c r="BPG22" i="28" s="1"/>
  <c r="BPA22" i="28" s="1"/>
  <c r="BOU22" i="28" s="1"/>
  <c r="BOO22" i="28" s="1"/>
  <c r="BOI22" i="28" s="1"/>
  <c r="BOC22" i="28" s="1"/>
  <c r="BNW22" i="28" s="1"/>
  <c r="BNQ22" i="28" s="1"/>
  <c r="BNK22" i="28" s="1"/>
  <c r="BNE22" i="28" s="1"/>
  <c r="BMY22" i="28" s="1"/>
  <c r="BMS22" i="28" s="1"/>
  <c r="BMM22" i="28" s="1"/>
  <c r="BMG22" i="28" s="1"/>
  <c r="BMA22" i="28" s="1"/>
  <c r="BLU22" i="28" s="1"/>
  <c r="BLO22" i="28" s="1"/>
  <c r="BLI22" i="28" s="1"/>
  <c r="BLC22" i="28" s="1"/>
  <c r="BKW22" i="28" s="1"/>
  <c r="BKQ22" i="28" s="1"/>
  <c r="BKK22" i="28" s="1"/>
  <c r="BKE22" i="28" s="1"/>
  <c r="BJY22" i="28" s="1"/>
  <c r="BJS22" i="28" s="1"/>
  <c r="BJM22" i="28" s="1"/>
  <c r="BJG22" i="28" s="1"/>
  <c r="BJA22" i="28" s="1"/>
  <c r="BIU22" i="28" s="1"/>
  <c r="BIO22" i="28" s="1"/>
  <c r="BII22" i="28" s="1"/>
  <c r="BIC22" i="28" s="1"/>
  <c r="BHW22" i="28" s="1"/>
  <c r="BHQ22" i="28" s="1"/>
  <c r="BHK22" i="28" s="1"/>
  <c r="BHE22" i="28" s="1"/>
  <c r="BGY22" i="28" s="1"/>
  <c r="BGS22" i="28" s="1"/>
  <c r="BGM22" i="28" s="1"/>
  <c r="BGG22" i="28" s="1"/>
  <c r="BGA22" i="28" s="1"/>
  <c r="BFU22" i="28" s="1"/>
  <c r="BFO22" i="28" s="1"/>
  <c r="BFI22" i="28" s="1"/>
  <c r="BFC22" i="28" s="1"/>
  <c r="BEW22" i="28" s="1"/>
  <c r="BEQ22" i="28" s="1"/>
  <c r="BEK22" i="28" s="1"/>
  <c r="BEE22" i="28" s="1"/>
  <c r="BDY22" i="28" s="1"/>
  <c r="BDS22" i="28" s="1"/>
  <c r="BDM22" i="28" s="1"/>
  <c r="BDG22" i="28" s="1"/>
  <c r="BDA22" i="28" s="1"/>
  <c r="BCU22" i="28" s="1"/>
  <c r="BCO22" i="28" s="1"/>
  <c r="BCI22" i="28" s="1"/>
  <c r="BCC22" i="28" s="1"/>
  <c r="BBW22" i="28" s="1"/>
  <c r="BBQ22" i="28" s="1"/>
  <c r="BBK22" i="28" s="1"/>
  <c r="BBE22" i="28" s="1"/>
  <c r="BAY22" i="28" s="1"/>
  <c r="BAS22" i="28" s="1"/>
  <c r="BAM22" i="28" s="1"/>
  <c r="BAG22" i="28" s="1"/>
  <c r="BAA22" i="28" s="1"/>
  <c r="AZU22" i="28" s="1"/>
  <c r="AZO22" i="28" s="1"/>
  <c r="AZI22" i="28" s="1"/>
  <c r="AZC22" i="28" s="1"/>
  <c r="AYW22" i="28" s="1"/>
  <c r="AYQ22" i="28" s="1"/>
  <c r="AYK22" i="28" s="1"/>
  <c r="AYE22" i="28" s="1"/>
  <c r="AXY22" i="28" s="1"/>
  <c r="AXS22" i="28" s="1"/>
  <c r="AXM22" i="28" s="1"/>
  <c r="AXG22" i="28" s="1"/>
  <c r="AXA22" i="28" s="1"/>
  <c r="AWU22" i="28" s="1"/>
  <c r="AWO22" i="28" s="1"/>
  <c r="AWI22" i="28" s="1"/>
  <c r="AWC22" i="28" s="1"/>
  <c r="AVW22" i="28" s="1"/>
  <c r="AVQ22" i="28" s="1"/>
  <c r="AVK22" i="28" s="1"/>
  <c r="AVE22" i="28" s="1"/>
  <c r="AUY22" i="28" s="1"/>
  <c r="AUS22" i="28" s="1"/>
  <c r="AUM22" i="28" s="1"/>
  <c r="AUG22" i="28" s="1"/>
  <c r="AUA22" i="28" s="1"/>
  <c r="ATU22" i="28" s="1"/>
  <c r="ATO22" i="28" s="1"/>
  <c r="ATI22" i="28" s="1"/>
  <c r="ATC22" i="28" s="1"/>
  <c r="ASW22" i="28" s="1"/>
  <c r="ASQ22" i="28" s="1"/>
  <c r="ASK22" i="28" s="1"/>
  <c r="ASE22" i="28" s="1"/>
  <c r="ARY22" i="28" s="1"/>
  <c r="ARS22" i="28" s="1"/>
  <c r="ARM22" i="28" s="1"/>
  <c r="ARG22" i="28" s="1"/>
  <c r="ARA22" i="28" s="1"/>
  <c r="AQU22" i="28" s="1"/>
  <c r="AQO22" i="28" s="1"/>
  <c r="AQI22" i="28" s="1"/>
  <c r="AQC22" i="28" s="1"/>
  <c r="APW22" i="28" s="1"/>
  <c r="APQ22" i="28" s="1"/>
  <c r="APK22" i="28" s="1"/>
  <c r="APE22" i="28" s="1"/>
  <c r="AOY22" i="28" s="1"/>
  <c r="AOS22" i="28" s="1"/>
  <c r="AOM22" i="28" s="1"/>
  <c r="AOG22" i="28" s="1"/>
  <c r="AOA22" i="28" s="1"/>
  <c r="ANU22" i="28" s="1"/>
  <c r="ANO22" i="28" s="1"/>
  <c r="ANI22" i="28" s="1"/>
  <c r="ANC22" i="28" s="1"/>
  <c r="AMW22" i="28" s="1"/>
  <c r="AMQ22" i="28" s="1"/>
  <c r="AMK22" i="28" s="1"/>
  <c r="AME22" i="28" s="1"/>
  <c r="ALY22" i="28" s="1"/>
  <c r="ALS22" i="28" s="1"/>
  <c r="ALM22" i="28" s="1"/>
  <c r="ALG22" i="28" s="1"/>
  <c r="ALA22" i="28" s="1"/>
  <c r="AKU22" i="28" s="1"/>
  <c r="AKO22" i="28" s="1"/>
  <c r="AKI22" i="28" s="1"/>
  <c r="AKC22" i="28" s="1"/>
  <c r="AJW22" i="28" s="1"/>
  <c r="AJQ22" i="28" s="1"/>
  <c r="AJK22" i="28" s="1"/>
  <c r="AJE22" i="28" s="1"/>
  <c r="AIY22" i="28" s="1"/>
  <c r="AIS22" i="28" s="1"/>
  <c r="AIM22" i="28" s="1"/>
  <c r="AIG22" i="28" s="1"/>
  <c r="AIA22" i="28" s="1"/>
  <c r="AHU22" i="28" s="1"/>
  <c r="AHO22" i="28" s="1"/>
  <c r="AHI22" i="28" s="1"/>
  <c r="AHC22" i="28" s="1"/>
  <c r="AGW22" i="28" s="1"/>
  <c r="AGQ22" i="28" s="1"/>
  <c r="AGK22" i="28" s="1"/>
  <c r="AGE22" i="28" s="1"/>
  <c r="AFY22" i="28" s="1"/>
  <c r="AFS22" i="28" s="1"/>
  <c r="AFM22" i="28" s="1"/>
  <c r="AFG22" i="28" s="1"/>
  <c r="AFA22" i="28" s="1"/>
  <c r="AEU22" i="28" s="1"/>
  <c r="AEO22" i="28" s="1"/>
  <c r="AEI22" i="28" s="1"/>
  <c r="AEC22" i="28" s="1"/>
  <c r="ADW22" i="28" s="1"/>
  <c r="ADQ22" i="28" s="1"/>
  <c r="ADK22" i="28" s="1"/>
  <c r="ADE22" i="28" s="1"/>
  <c r="ACY22" i="28" s="1"/>
  <c r="ACS22" i="28" s="1"/>
  <c r="ACM22" i="28" s="1"/>
  <c r="ACG22" i="28" s="1"/>
  <c r="ACA22" i="28" s="1"/>
  <c r="ABU22" i="28" s="1"/>
  <c r="ABO22" i="28" s="1"/>
  <c r="ABI22" i="28" s="1"/>
  <c r="ABC22" i="28" s="1"/>
  <c r="AAW22" i="28" s="1"/>
  <c r="AAQ22" i="28" s="1"/>
  <c r="AAK22" i="28" s="1"/>
  <c r="AAE22" i="28" s="1"/>
  <c r="ZY22" i="28" s="1"/>
  <c r="ZS22" i="28" s="1"/>
  <c r="ZM22" i="28" s="1"/>
  <c r="ZG22" i="28" s="1"/>
  <c r="ZA22" i="28" s="1"/>
  <c r="YU22" i="28" s="1"/>
  <c r="YO22" i="28" s="1"/>
  <c r="YI22" i="28" s="1"/>
  <c r="YC22" i="28" s="1"/>
  <c r="XW22" i="28" s="1"/>
  <c r="XQ22" i="28" s="1"/>
  <c r="XK22" i="28" s="1"/>
  <c r="XE22" i="28" s="1"/>
  <c r="WY22" i="28" s="1"/>
  <c r="WS22" i="28" s="1"/>
  <c r="WM22" i="28" s="1"/>
  <c r="WG22" i="28" s="1"/>
  <c r="WA22" i="28" s="1"/>
  <c r="VU22" i="28" s="1"/>
  <c r="VO22" i="28" s="1"/>
  <c r="VI22" i="28" s="1"/>
  <c r="VC22" i="28" s="1"/>
  <c r="UW22" i="28" s="1"/>
  <c r="UQ22" i="28" s="1"/>
  <c r="UK22" i="28" s="1"/>
  <c r="UE22" i="28" s="1"/>
  <c r="TY22" i="28" s="1"/>
  <c r="TS22" i="28" s="1"/>
  <c r="TM22" i="28" s="1"/>
  <c r="TG22" i="28" s="1"/>
  <c r="TA22" i="28" s="1"/>
  <c r="SU22" i="28" s="1"/>
  <c r="SO22" i="28" s="1"/>
  <c r="SI22" i="28" s="1"/>
  <c r="SC22" i="28" s="1"/>
  <c r="RW22" i="28" s="1"/>
  <c r="RQ22" i="28" s="1"/>
  <c r="RK22" i="28" s="1"/>
  <c r="RE22" i="28" s="1"/>
  <c r="QY22" i="28" s="1"/>
  <c r="QS22" i="28" s="1"/>
  <c r="QM22" i="28" s="1"/>
  <c r="QG22" i="28" s="1"/>
  <c r="QA22" i="28" s="1"/>
  <c r="PU22" i="28" s="1"/>
  <c r="PO22" i="28" s="1"/>
  <c r="PI22" i="28" s="1"/>
  <c r="PC22" i="28" s="1"/>
  <c r="OW22" i="28" s="1"/>
  <c r="OQ22" i="28" s="1"/>
  <c r="OK22" i="28" s="1"/>
  <c r="OE22" i="28" s="1"/>
  <c r="NY22" i="28" s="1"/>
  <c r="NS22" i="28" s="1"/>
  <c r="NM22" i="28" s="1"/>
  <c r="NG22" i="28" s="1"/>
  <c r="NA22" i="28" s="1"/>
  <c r="MU22" i="28" s="1"/>
  <c r="MO22" i="28" s="1"/>
  <c r="MI22" i="28" s="1"/>
  <c r="MC22" i="28" s="1"/>
  <c r="LW22" i="28" s="1"/>
  <c r="LQ22" i="28" s="1"/>
  <c r="LK22" i="28" s="1"/>
  <c r="LE22" i="28" s="1"/>
  <c r="KY22" i="28" s="1"/>
  <c r="KS22" i="28" s="1"/>
  <c r="KM22" i="28" s="1"/>
  <c r="KG22" i="28" s="1"/>
  <c r="KA22" i="28" s="1"/>
  <c r="JU22" i="28" s="1"/>
  <c r="JO22" i="28" s="1"/>
  <c r="JI22" i="28" s="1"/>
  <c r="JC22" i="28" s="1"/>
  <c r="IW22" i="28" s="1"/>
  <c r="IQ22" i="28" s="1"/>
  <c r="IK22" i="28" s="1"/>
  <c r="IE22" i="28" s="1"/>
  <c r="HY22" i="28" s="1"/>
  <c r="HS22" i="28" s="1"/>
  <c r="HM22" i="28" s="1"/>
  <c r="HG22" i="28" s="1"/>
  <c r="HA22" i="28" s="1"/>
  <c r="GU22" i="28" s="1"/>
  <c r="GO22" i="28" s="1"/>
  <c r="GI22" i="28" s="1"/>
  <c r="GC22" i="28" s="1"/>
  <c r="FW22" i="28" s="1"/>
  <c r="FQ22" i="28" s="1"/>
  <c r="FK22" i="28" s="1"/>
  <c r="FE22" i="28" s="1"/>
  <c r="EY22" i="28" s="1"/>
  <c r="ES22" i="28" s="1"/>
  <c r="EM22" i="28" s="1"/>
  <c r="EG22" i="28" s="1"/>
  <c r="EA22" i="28" s="1"/>
  <c r="DU22" i="28" s="1"/>
  <c r="DO22" i="28" s="1"/>
  <c r="DI22" i="28" s="1"/>
  <c r="DC22" i="28" s="1"/>
  <c r="CW22" i="28" s="1"/>
  <c r="CQ22" i="28" s="1"/>
  <c r="CK22" i="28" s="1"/>
  <c r="CE22" i="28" s="1"/>
  <c r="BY22" i="28" s="1"/>
  <c r="BS22" i="28" s="1"/>
  <c r="BM22" i="28" s="1"/>
  <c r="BG22" i="28" s="1"/>
  <c r="BA22" i="28" s="1"/>
  <c r="AU22" i="28" s="1"/>
  <c r="AO22" i="28" s="1"/>
  <c r="AI22" i="28" s="1"/>
  <c r="AC22" i="28" s="1"/>
  <c r="W22" i="28" s="1"/>
  <c r="XEZ22" i="28"/>
  <c r="XET22" i="28" s="1"/>
  <c r="XEN22" i="28" s="1"/>
  <c r="XEH22" i="28" s="1"/>
  <c r="XEB22" i="28" s="1"/>
  <c r="XDV22" i="28" s="1"/>
  <c r="XDP22" i="28" s="1"/>
  <c r="XDJ22" i="28" s="1"/>
  <c r="XDD22" i="28" s="1"/>
  <c r="XCX22" i="28" s="1"/>
  <c r="XCR22" i="28" s="1"/>
  <c r="XCL22" i="28" s="1"/>
  <c r="XCF22" i="28" s="1"/>
  <c r="XBZ22" i="28" s="1"/>
  <c r="XBT22" i="28" s="1"/>
  <c r="XBN22" i="28" s="1"/>
  <c r="XBH22" i="28" s="1"/>
  <c r="XBB22" i="28" s="1"/>
  <c r="XAV22" i="28" s="1"/>
  <c r="XAP22" i="28" s="1"/>
  <c r="XAJ22" i="28" s="1"/>
  <c r="XAD22" i="28" s="1"/>
  <c r="WZX22" i="28" s="1"/>
  <c r="WZR22" i="28" s="1"/>
  <c r="WZL22" i="28" s="1"/>
  <c r="WZF22" i="28" s="1"/>
  <c r="WYZ22" i="28" s="1"/>
  <c r="WYT22" i="28" s="1"/>
  <c r="WYN22" i="28" s="1"/>
  <c r="WYH22" i="28" s="1"/>
  <c r="WYB22" i="28" s="1"/>
  <c r="WXV22" i="28" s="1"/>
  <c r="WXP22" i="28" s="1"/>
  <c r="WXJ22" i="28" s="1"/>
  <c r="WXD22" i="28" s="1"/>
  <c r="WWX22" i="28" s="1"/>
  <c r="WWR22" i="28" s="1"/>
  <c r="WWL22" i="28" s="1"/>
  <c r="WWF22" i="28" s="1"/>
  <c r="WVZ22" i="28" s="1"/>
  <c r="WVT22" i="28" s="1"/>
  <c r="WVN22" i="28" s="1"/>
  <c r="WVH22" i="28" s="1"/>
  <c r="WVB22" i="28" s="1"/>
  <c r="WUV22" i="28" s="1"/>
  <c r="WUP22" i="28" s="1"/>
  <c r="WUJ22" i="28" s="1"/>
  <c r="WUD22" i="28" s="1"/>
  <c r="WTX22" i="28" s="1"/>
  <c r="WTR22" i="28" s="1"/>
  <c r="WTL22" i="28" s="1"/>
  <c r="WTF22" i="28" s="1"/>
  <c r="WSZ22" i="28" s="1"/>
  <c r="WST22" i="28" s="1"/>
  <c r="WSN22" i="28" s="1"/>
  <c r="WSH22" i="28" s="1"/>
  <c r="WSB22" i="28" s="1"/>
  <c r="WRV22" i="28" s="1"/>
  <c r="WRP22" i="28" s="1"/>
  <c r="WRJ22" i="28" s="1"/>
  <c r="WRD22" i="28" s="1"/>
  <c r="WQX22" i="28" s="1"/>
  <c r="WQR22" i="28" s="1"/>
  <c r="WQL22" i="28" s="1"/>
  <c r="WQF22" i="28" s="1"/>
  <c r="WPZ22" i="28" s="1"/>
  <c r="WPT22" i="28" s="1"/>
  <c r="WPN22" i="28" s="1"/>
  <c r="WPH22" i="28" s="1"/>
  <c r="WPB22" i="28" s="1"/>
  <c r="WOV22" i="28" s="1"/>
  <c r="WOP22" i="28" s="1"/>
  <c r="WOJ22" i="28" s="1"/>
  <c r="WOD22" i="28" s="1"/>
  <c r="WNX22" i="28" s="1"/>
  <c r="WNR22" i="28" s="1"/>
  <c r="WNL22" i="28" s="1"/>
  <c r="WNF22" i="28" s="1"/>
  <c r="WMZ22" i="28" s="1"/>
  <c r="WMT22" i="28" s="1"/>
  <c r="WMN22" i="28" s="1"/>
  <c r="WMH22" i="28" s="1"/>
  <c r="WMB22" i="28" s="1"/>
  <c r="WLV22" i="28" s="1"/>
  <c r="WLP22" i="28" s="1"/>
  <c r="WLJ22" i="28" s="1"/>
  <c r="WLD22" i="28" s="1"/>
  <c r="WKX22" i="28" s="1"/>
  <c r="WKR22" i="28" s="1"/>
  <c r="WKL22" i="28" s="1"/>
  <c r="WKF22" i="28" s="1"/>
  <c r="WJZ22" i="28" s="1"/>
  <c r="WJT22" i="28" s="1"/>
  <c r="WJN22" i="28" s="1"/>
  <c r="WJH22" i="28" s="1"/>
  <c r="WJB22" i="28" s="1"/>
  <c r="WIV22" i="28" s="1"/>
  <c r="WIP22" i="28" s="1"/>
  <c r="WIJ22" i="28" s="1"/>
  <c r="WID22" i="28" s="1"/>
  <c r="WHX22" i="28" s="1"/>
  <c r="WHR22" i="28" s="1"/>
  <c r="WHL22" i="28" s="1"/>
  <c r="WHF22" i="28" s="1"/>
  <c r="WGZ22" i="28" s="1"/>
  <c r="WGT22" i="28" s="1"/>
  <c r="WGN22" i="28" s="1"/>
  <c r="WGH22" i="28" s="1"/>
  <c r="WGB22" i="28" s="1"/>
  <c r="WFV22" i="28" s="1"/>
  <c r="WFP22" i="28" s="1"/>
  <c r="WFJ22" i="28" s="1"/>
  <c r="WFD22" i="28" s="1"/>
  <c r="WEX22" i="28" s="1"/>
  <c r="WER22" i="28" s="1"/>
  <c r="WEL22" i="28" s="1"/>
  <c r="WEF22" i="28" s="1"/>
  <c r="WDZ22" i="28" s="1"/>
  <c r="WDT22" i="28" s="1"/>
  <c r="WDN22" i="28" s="1"/>
  <c r="WDH22" i="28" s="1"/>
  <c r="WDB22" i="28" s="1"/>
  <c r="WCV22" i="28" s="1"/>
  <c r="WCP22" i="28" s="1"/>
  <c r="WCJ22" i="28" s="1"/>
  <c r="WCD22" i="28" s="1"/>
  <c r="WBX22" i="28" s="1"/>
  <c r="WBR22" i="28" s="1"/>
  <c r="WBL22" i="28" s="1"/>
  <c r="WBF22" i="28" s="1"/>
  <c r="WAZ22" i="28" s="1"/>
  <c r="WAT22" i="28" s="1"/>
  <c r="WAN22" i="28" s="1"/>
  <c r="WAH22" i="28" s="1"/>
  <c r="WAB22" i="28" s="1"/>
  <c r="VZV22" i="28" s="1"/>
  <c r="VZP22" i="28" s="1"/>
  <c r="VZJ22" i="28" s="1"/>
  <c r="VZD22" i="28" s="1"/>
  <c r="VYX22" i="28" s="1"/>
  <c r="VYR22" i="28" s="1"/>
  <c r="VYL22" i="28" s="1"/>
  <c r="VYF22" i="28" s="1"/>
  <c r="VXZ22" i="28" s="1"/>
  <c r="VXT22" i="28" s="1"/>
  <c r="VXN22" i="28" s="1"/>
  <c r="VXH22" i="28" s="1"/>
  <c r="VXB22" i="28" s="1"/>
  <c r="VWV22" i="28" s="1"/>
  <c r="VWP22" i="28" s="1"/>
  <c r="VWJ22" i="28" s="1"/>
  <c r="VWD22" i="28" s="1"/>
  <c r="VVX22" i="28" s="1"/>
  <c r="VVR22" i="28" s="1"/>
  <c r="VVL22" i="28" s="1"/>
  <c r="VVF22" i="28" s="1"/>
  <c r="VUZ22" i="28" s="1"/>
  <c r="VUT22" i="28" s="1"/>
  <c r="VUN22" i="28" s="1"/>
  <c r="VUH22" i="28" s="1"/>
  <c r="VUB22" i="28" s="1"/>
  <c r="VTV22" i="28" s="1"/>
  <c r="VTP22" i="28" s="1"/>
  <c r="VTJ22" i="28" s="1"/>
  <c r="VTD22" i="28" s="1"/>
  <c r="VSX22" i="28" s="1"/>
  <c r="VSR22" i="28" s="1"/>
  <c r="VSL22" i="28" s="1"/>
  <c r="VSF22" i="28" s="1"/>
  <c r="VRZ22" i="28" s="1"/>
  <c r="VRT22" i="28" s="1"/>
  <c r="VRN22" i="28" s="1"/>
  <c r="VRH22" i="28" s="1"/>
  <c r="VRB22" i="28" s="1"/>
  <c r="VQV22" i="28" s="1"/>
  <c r="VQP22" i="28" s="1"/>
  <c r="VQJ22" i="28" s="1"/>
  <c r="VQD22" i="28" s="1"/>
  <c r="VPX22" i="28" s="1"/>
  <c r="VPR22" i="28" s="1"/>
  <c r="VPL22" i="28" s="1"/>
  <c r="VPF22" i="28" s="1"/>
  <c r="VOZ22" i="28" s="1"/>
  <c r="VOT22" i="28" s="1"/>
  <c r="VON22" i="28" s="1"/>
  <c r="VOH22" i="28" s="1"/>
  <c r="VOB22" i="28" s="1"/>
  <c r="VNV22" i="28" s="1"/>
  <c r="VNP22" i="28" s="1"/>
  <c r="VNJ22" i="28" s="1"/>
  <c r="VND22" i="28" s="1"/>
  <c r="VMX22" i="28" s="1"/>
  <c r="VMR22" i="28" s="1"/>
  <c r="VML22" i="28" s="1"/>
  <c r="VMF22" i="28" s="1"/>
  <c r="VLZ22" i="28" s="1"/>
  <c r="VLT22" i="28" s="1"/>
  <c r="VLN22" i="28" s="1"/>
  <c r="VLH22" i="28" s="1"/>
  <c r="VLB22" i="28" s="1"/>
  <c r="VKV22" i="28" s="1"/>
  <c r="VKP22" i="28" s="1"/>
  <c r="VKJ22" i="28" s="1"/>
  <c r="VKD22" i="28" s="1"/>
  <c r="VJX22" i="28" s="1"/>
  <c r="VJR22" i="28" s="1"/>
  <c r="VJL22" i="28" s="1"/>
  <c r="VJF22" i="28" s="1"/>
  <c r="VIZ22" i="28" s="1"/>
  <c r="VIT22" i="28" s="1"/>
  <c r="VIN22" i="28" s="1"/>
  <c r="VIH22" i="28" s="1"/>
  <c r="VIB22" i="28" s="1"/>
  <c r="VHV22" i="28" s="1"/>
  <c r="VHP22" i="28" s="1"/>
  <c r="VHJ22" i="28" s="1"/>
  <c r="VHD22" i="28" s="1"/>
  <c r="VGX22" i="28" s="1"/>
  <c r="VGR22" i="28" s="1"/>
  <c r="VGL22" i="28" s="1"/>
  <c r="VGF22" i="28" s="1"/>
  <c r="VFZ22" i="28" s="1"/>
  <c r="VFT22" i="28" s="1"/>
  <c r="VFN22" i="28" s="1"/>
  <c r="VFH22" i="28" s="1"/>
  <c r="VFB22" i="28" s="1"/>
  <c r="VEV22" i="28" s="1"/>
  <c r="VEP22" i="28" s="1"/>
  <c r="VEJ22" i="28" s="1"/>
  <c r="VED22" i="28" s="1"/>
  <c r="VDX22" i="28" s="1"/>
  <c r="VDR22" i="28" s="1"/>
  <c r="VDL22" i="28" s="1"/>
  <c r="VDF22" i="28" s="1"/>
  <c r="VCZ22" i="28" s="1"/>
  <c r="VCT22" i="28" s="1"/>
  <c r="VCN22" i="28" s="1"/>
  <c r="VCH22" i="28" s="1"/>
  <c r="VCB22" i="28" s="1"/>
  <c r="VBV22" i="28" s="1"/>
  <c r="VBP22" i="28" s="1"/>
  <c r="VBJ22" i="28" s="1"/>
  <c r="VBD22" i="28" s="1"/>
  <c r="VAX22" i="28" s="1"/>
  <c r="VAR22" i="28" s="1"/>
  <c r="VAL22" i="28" s="1"/>
  <c r="VAF22" i="28" s="1"/>
  <c r="UZZ22" i="28" s="1"/>
  <c r="UZT22" i="28" s="1"/>
  <c r="UZN22" i="28" s="1"/>
  <c r="UZH22" i="28" s="1"/>
  <c r="UZB22" i="28" s="1"/>
  <c r="UYV22" i="28" s="1"/>
  <c r="UYP22" i="28" s="1"/>
  <c r="UYJ22" i="28" s="1"/>
  <c r="UYD22" i="28" s="1"/>
  <c r="UXX22" i="28" s="1"/>
  <c r="UXR22" i="28" s="1"/>
  <c r="UXL22" i="28" s="1"/>
  <c r="UXF22" i="28" s="1"/>
  <c r="UWZ22" i="28" s="1"/>
  <c r="UWT22" i="28" s="1"/>
  <c r="UWN22" i="28" s="1"/>
  <c r="UWH22" i="28" s="1"/>
  <c r="UWB22" i="28" s="1"/>
  <c r="UVV22" i="28" s="1"/>
  <c r="UVP22" i="28" s="1"/>
  <c r="UVJ22" i="28" s="1"/>
  <c r="UVD22" i="28" s="1"/>
  <c r="UUX22" i="28" s="1"/>
  <c r="UUR22" i="28" s="1"/>
  <c r="UUL22" i="28" s="1"/>
  <c r="UUF22" i="28" s="1"/>
  <c r="UTZ22" i="28" s="1"/>
  <c r="UTT22" i="28" s="1"/>
  <c r="UTN22" i="28" s="1"/>
  <c r="UTH22" i="28" s="1"/>
  <c r="UTB22" i="28" s="1"/>
  <c r="USV22" i="28" s="1"/>
  <c r="USP22" i="28" s="1"/>
  <c r="USJ22" i="28" s="1"/>
  <c r="USD22" i="28" s="1"/>
  <c r="URX22" i="28" s="1"/>
  <c r="URR22" i="28" s="1"/>
  <c r="URL22" i="28" s="1"/>
  <c r="URF22" i="28" s="1"/>
  <c r="UQZ22" i="28" s="1"/>
  <c r="UQT22" i="28" s="1"/>
  <c r="UQN22" i="28" s="1"/>
  <c r="UQH22" i="28" s="1"/>
  <c r="UQB22" i="28" s="1"/>
  <c r="UPV22" i="28" s="1"/>
  <c r="UPP22" i="28" s="1"/>
  <c r="UPJ22" i="28" s="1"/>
  <c r="UPD22" i="28" s="1"/>
  <c r="UOX22" i="28" s="1"/>
  <c r="UOR22" i="28" s="1"/>
  <c r="UOL22" i="28" s="1"/>
  <c r="UOF22" i="28" s="1"/>
  <c r="UNZ22" i="28" s="1"/>
  <c r="UNT22" i="28" s="1"/>
  <c r="UNN22" i="28" s="1"/>
  <c r="UNH22" i="28" s="1"/>
  <c r="UNB22" i="28" s="1"/>
  <c r="UMV22" i="28" s="1"/>
  <c r="UMP22" i="28" s="1"/>
  <c r="UMJ22" i="28" s="1"/>
  <c r="UMD22" i="28" s="1"/>
  <c r="ULX22" i="28" s="1"/>
  <c r="ULR22" i="28" s="1"/>
  <c r="ULL22" i="28" s="1"/>
  <c r="ULF22" i="28" s="1"/>
  <c r="UKZ22" i="28" s="1"/>
  <c r="UKT22" i="28" s="1"/>
  <c r="UKN22" i="28" s="1"/>
  <c r="UKH22" i="28" s="1"/>
  <c r="UKB22" i="28" s="1"/>
  <c r="UJV22" i="28" s="1"/>
  <c r="UJP22" i="28" s="1"/>
  <c r="UJJ22" i="28" s="1"/>
  <c r="UJD22" i="28" s="1"/>
  <c r="UIX22" i="28" s="1"/>
  <c r="UIR22" i="28" s="1"/>
  <c r="UIL22" i="28" s="1"/>
  <c r="UIF22" i="28" s="1"/>
  <c r="UHZ22" i="28" s="1"/>
  <c r="UHT22" i="28" s="1"/>
  <c r="UHN22" i="28" s="1"/>
  <c r="UHH22" i="28" s="1"/>
  <c r="UHB22" i="28" s="1"/>
  <c r="UGV22" i="28" s="1"/>
  <c r="UGP22" i="28" s="1"/>
  <c r="UGJ22" i="28" s="1"/>
  <c r="UGD22" i="28" s="1"/>
  <c r="UFX22" i="28" s="1"/>
  <c r="UFR22" i="28" s="1"/>
  <c r="UFL22" i="28" s="1"/>
  <c r="UFF22" i="28" s="1"/>
  <c r="UEZ22" i="28" s="1"/>
  <c r="UET22" i="28" s="1"/>
  <c r="UEN22" i="28" s="1"/>
  <c r="UEH22" i="28" s="1"/>
  <c r="UEB22" i="28" s="1"/>
  <c r="UDV22" i="28" s="1"/>
  <c r="UDP22" i="28" s="1"/>
  <c r="UDJ22" i="28" s="1"/>
  <c r="UDD22" i="28" s="1"/>
  <c r="UCX22" i="28" s="1"/>
  <c r="UCR22" i="28" s="1"/>
  <c r="UCL22" i="28" s="1"/>
  <c r="UCF22" i="28" s="1"/>
  <c r="UBZ22" i="28" s="1"/>
  <c r="UBT22" i="28" s="1"/>
  <c r="UBN22" i="28" s="1"/>
  <c r="UBH22" i="28" s="1"/>
  <c r="UBB22" i="28" s="1"/>
  <c r="UAV22" i="28" s="1"/>
  <c r="UAP22" i="28" s="1"/>
  <c r="UAJ22" i="28" s="1"/>
  <c r="UAD22" i="28" s="1"/>
  <c r="TZX22" i="28" s="1"/>
  <c r="TZR22" i="28" s="1"/>
  <c r="TZL22" i="28" s="1"/>
  <c r="TZF22" i="28" s="1"/>
  <c r="TYZ22" i="28" s="1"/>
  <c r="TYT22" i="28" s="1"/>
  <c r="TYN22" i="28" s="1"/>
  <c r="TYH22" i="28" s="1"/>
  <c r="TYB22" i="28" s="1"/>
  <c r="TXV22" i="28" s="1"/>
  <c r="TXP22" i="28" s="1"/>
  <c r="TXJ22" i="28" s="1"/>
  <c r="TXD22" i="28" s="1"/>
  <c r="TWX22" i="28" s="1"/>
  <c r="TWR22" i="28" s="1"/>
  <c r="TWL22" i="28" s="1"/>
  <c r="TWF22" i="28" s="1"/>
  <c r="TVZ22" i="28" s="1"/>
  <c r="TVT22" i="28" s="1"/>
  <c r="TVN22" i="28" s="1"/>
  <c r="TVH22" i="28" s="1"/>
  <c r="TVB22" i="28" s="1"/>
  <c r="TUV22" i="28" s="1"/>
  <c r="TUP22" i="28" s="1"/>
  <c r="TUJ22" i="28" s="1"/>
  <c r="TUD22" i="28" s="1"/>
  <c r="TTX22" i="28" s="1"/>
  <c r="TTR22" i="28" s="1"/>
  <c r="TTL22" i="28" s="1"/>
  <c r="TTF22" i="28" s="1"/>
  <c r="TSZ22" i="28" s="1"/>
  <c r="TST22" i="28" s="1"/>
  <c r="TSN22" i="28" s="1"/>
  <c r="TSH22" i="28" s="1"/>
  <c r="TSB22" i="28" s="1"/>
  <c r="TRV22" i="28" s="1"/>
  <c r="TRP22" i="28" s="1"/>
  <c r="TRJ22" i="28" s="1"/>
  <c r="TRD22" i="28" s="1"/>
  <c r="TQX22" i="28" s="1"/>
  <c r="TQR22" i="28" s="1"/>
  <c r="TQL22" i="28" s="1"/>
  <c r="TQF22" i="28" s="1"/>
  <c r="TPZ22" i="28" s="1"/>
  <c r="TPT22" i="28" s="1"/>
  <c r="TPN22" i="28" s="1"/>
  <c r="TPH22" i="28" s="1"/>
  <c r="TPB22" i="28" s="1"/>
  <c r="TOV22" i="28" s="1"/>
  <c r="TOP22" i="28" s="1"/>
  <c r="TOJ22" i="28" s="1"/>
  <c r="TOD22" i="28" s="1"/>
  <c r="TNX22" i="28" s="1"/>
  <c r="TNR22" i="28" s="1"/>
  <c r="TNL22" i="28" s="1"/>
  <c r="TNF22" i="28" s="1"/>
  <c r="TMZ22" i="28" s="1"/>
  <c r="TMT22" i="28" s="1"/>
  <c r="TMN22" i="28" s="1"/>
  <c r="TMH22" i="28" s="1"/>
  <c r="TMB22" i="28" s="1"/>
  <c r="TLV22" i="28" s="1"/>
  <c r="TLP22" i="28" s="1"/>
  <c r="TLJ22" i="28" s="1"/>
  <c r="TLD22" i="28" s="1"/>
  <c r="TKX22" i="28" s="1"/>
  <c r="TKR22" i="28" s="1"/>
  <c r="TKL22" i="28" s="1"/>
  <c r="TKF22" i="28" s="1"/>
  <c r="TJZ22" i="28" s="1"/>
  <c r="TJT22" i="28" s="1"/>
  <c r="TJN22" i="28" s="1"/>
  <c r="TJH22" i="28" s="1"/>
  <c r="TJB22" i="28" s="1"/>
  <c r="TIV22" i="28" s="1"/>
  <c r="TIP22" i="28" s="1"/>
  <c r="TIJ22" i="28" s="1"/>
  <c r="TID22" i="28" s="1"/>
  <c r="THX22" i="28" s="1"/>
  <c r="THR22" i="28" s="1"/>
  <c r="THL22" i="28" s="1"/>
  <c r="THF22" i="28" s="1"/>
  <c r="TGZ22" i="28" s="1"/>
  <c r="TGT22" i="28" s="1"/>
  <c r="TGN22" i="28" s="1"/>
  <c r="TGH22" i="28" s="1"/>
  <c r="TGB22" i="28" s="1"/>
  <c r="TFV22" i="28" s="1"/>
  <c r="TFP22" i="28" s="1"/>
  <c r="TFJ22" i="28" s="1"/>
  <c r="TFD22" i="28" s="1"/>
  <c r="TEX22" i="28" s="1"/>
  <c r="TER22" i="28" s="1"/>
  <c r="TEL22" i="28" s="1"/>
  <c r="TEF22" i="28" s="1"/>
  <c r="TDZ22" i="28" s="1"/>
  <c r="TDT22" i="28" s="1"/>
  <c r="TDN22" i="28" s="1"/>
  <c r="TDH22" i="28" s="1"/>
  <c r="TDB22" i="28" s="1"/>
  <c r="TCV22" i="28" s="1"/>
  <c r="TCP22" i="28" s="1"/>
  <c r="TCJ22" i="28" s="1"/>
  <c r="TCD22" i="28" s="1"/>
  <c r="TBX22" i="28" s="1"/>
  <c r="TBR22" i="28" s="1"/>
  <c r="TBL22" i="28" s="1"/>
  <c r="TBF22" i="28" s="1"/>
  <c r="TAZ22" i="28" s="1"/>
  <c r="TAT22" i="28" s="1"/>
  <c r="TAN22" i="28" s="1"/>
  <c r="TAH22" i="28" s="1"/>
  <c r="TAB22" i="28" s="1"/>
  <c r="SZV22" i="28" s="1"/>
  <c r="SZP22" i="28" s="1"/>
  <c r="SZJ22" i="28" s="1"/>
  <c r="SZD22" i="28" s="1"/>
  <c r="SYX22" i="28" s="1"/>
  <c r="SYR22" i="28" s="1"/>
  <c r="SYL22" i="28" s="1"/>
  <c r="SYF22" i="28" s="1"/>
  <c r="SXZ22" i="28" s="1"/>
  <c r="SXT22" i="28" s="1"/>
  <c r="SXN22" i="28" s="1"/>
  <c r="SXH22" i="28" s="1"/>
  <c r="SXB22" i="28" s="1"/>
  <c r="SWV22" i="28" s="1"/>
  <c r="SWP22" i="28" s="1"/>
  <c r="SWJ22" i="28" s="1"/>
  <c r="SWD22" i="28" s="1"/>
  <c r="SVX22" i="28" s="1"/>
  <c r="SVR22" i="28" s="1"/>
  <c r="SVL22" i="28" s="1"/>
  <c r="SVF22" i="28" s="1"/>
  <c r="SUZ22" i="28" s="1"/>
  <c r="SUT22" i="28" s="1"/>
  <c r="SUN22" i="28" s="1"/>
  <c r="SUH22" i="28" s="1"/>
  <c r="SUB22" i="28" s="1"/>
  <c r="STV22" i="28" s="1"/>
  <c r="STP22" i="28" s="1"/>
  <c r="STJ22" i="28" s="1"/>
  <c r="STD22" i="28" s="1"/>
  <c r="SSX22" i="28" s="1"/>
  <c r="SSR22" i="28" s="1"/>
  <c r="SSL22" i="28" s="1"/>
  <c r="SSF22" i="28" s="1"/>
  <c r="SRZ22" i="28" s="1"/>
  <c r="SRT22" i="28" s="1"/>
  <c r="SRN22" i="28" s="1"/>
  <c r="SRH22" i="28" s="1"/>
  <c r="SRB22" i="28" s="1"/>
  <c r="SQV22" i="28" s="1"/>
  <c r="SQP22" i="28" s="1"/>
  <c r="SQJ22" i="28" s="1"/>
  <c r="SQD22" i="28" s="1"/>
  <c r="SPX22" i="28" s="1"/>
  <c r="SPR22" i="28" s="1"/>
  <c r="SPL22" i="28" s="1"/>
  <c r="SPF22" i="28" s="1"/>
  <c r="SOZ22" i="28" s="1"/>
  <c r="SOT22" i="28" s="1"/>
  <c r="SON22" i="28" s="1"/>
  <c r="SOH22" i="28" s="1"/>
  <c r="SOB22" i="28" s="1"/>
  <c r="SNV22" i="28" s="1"/>
  <c r="SNP22" i="28" s="1"/>
  <c r="SNJ22" i="28" s="1"/>
  <c r="SND22" i="28" s="1"/>
  <c r="SMX22" i="28" s="1"/>
  <c r="SMR22" i="28" s="1"/>
  <c r="SML22" i="28" s="1"/>
  <c r="SMF22" i="28" s="1"/>
  <c r="SLZ22" i="28" s="1"/>
  <c r="SLT22" i="28" s="1"/>
  <c r="SLN22" i="28" s="1"/>
  <c r="SLH22" i="28" s="1"/>
  <c r="SLB22" i="28" s="1"/>
  <c r="SKV22" i="28" s="1"/>
  <c r="SKP22" i="28" s="1"/>
  <c r="SKJ22" i="28" s="1"/>
  <c r="SKD22" i="28" s="1"/>
  <c r="SJX22" i="28" s="1"/>
  <c r="SJR22" i="28" s="1"/>
  <c r="SJL22" i="28" s="1"/>
  <c r="SJF22" i="28" s="1"/>
  <c r="SIZ22" i="28" s="1"/>
  <c r="SIT22" i="28" s="1"/>
  <c r="SIN22" i="28" s="1"/>
  <c r="SIH22" i="28" s="1"/>
  <c r="SIB22" i="28" s="1"/>
  <c r="SHV22" i="28" s="1"/>
  <c r="SHP22" i="28" s="1"/>
  <c r="SHJ22" i="28" s="1"/>
  <c r="SHD22" i="28" s="1"/>
  <c r="SGX22" i="28" s="1"/>
  <c r="SGR22" i="28" s="1"/>
  <c r="SGL22" i="28" s="1"/>
  <c r="SGF22" i="28" s="1"/>
  <c r="SFZ22" i="28" s="1"/>
  <c r="SFT22" i="28" s="1"/>
  <c r="SFN22" i="28" s="1"/>
  <c r="SFH22" i="28" s="1"/>
  <c r="SFB22" i="28" s="1"/>
  <c r="SEV22" i="28" s="1"/>
  <c r="SEP22" i="28" s="1"/>
  <c r="SEJ22" i="28" s="1"/>
  <c r="SED22" i="28" s="1"/>
  <c r="SDX22" i="28" s="1"/>
  <c r="SDR22" i="28" s="1"/>
  <c r="SDL22" i="28" s="1"/>
  <c r="SDF22" i="28" s="1"/>
  <c r="SCZ22" i="28" s="1"/>
  <c r="SCT22" i="28" s="1"/>
  <c r="SCN22" i="28" s="1"/>
  <c r="SCH22" i="28" s="1"/>
  <c r="SCB22" i="28" s="1"/>
  <c r="SBV22" i="28" s="1"/>
  <c r="SBP22" i="28" s="1"/>
  <c r="SBJ22" i="28" s="1"/>
  <c r="SBD22" i="28" s="1"/>
  <c r="SAX22" i="28" s="1"/>
  <c r="SAR22" i="28" s="1"/>
  <c r="SAL22" i="28" s="1"/>
  <c r="SAF22" i="28" s="1"/>
  <c r="RZZ22" i="28" s="1"/>
  <c r="RZT22" i="28" s="1"/>
  <c r="RZN22" i="28" s="1"/>
  <c r="RZH22" i="28" s="1"/>
  <c r="RZB22" i="28" s="1"/>
  <c r="RYV22" i="28" s="1"/>
  <c r="RYP22" i="28" s="1"/>
  <c r="RYJ22" i="28" s="1"/>
  <c r="RYD22" i="28" s="1"/>
  <c r="RXX22" i="28" s="1"/>
  <c r="RXR22" i="28" s="1"/>
  <c r="RXL22" i="28" s="1"/>
  <c r="RXF22" i="28" s="1"/>
  <c r="RWZ22" i="28" s="1"/>
  <c r="RWT22" i="28" s="1"/>
  <c r="RWN22" i="28" s="1"/>
  <c r="RWH22" i="28" s="1"/>
  <c r="RWB22" i="28" s="1"/>
  <c r="RVV22" i="28" s="1"/>
  <c r="RVP22" i="28" s="1"/>
  <c r="RVJ22" i="28" s="1"/>
  <c r="RVD22" i="28" s="1"/>
  <c r="RUX22" i="28" s="1"/>
  <c r="RUR22" i="28" s="1"/>
  <c r="RUL22" i="28" s="1"/>
  <c r="RUF22" i="28" s="1"/>
  <c r="RTZ22" i="28" s="1"/>
  <c r="RTT22" i="28" s="1"/>
  <c r="RTN22" i="28" s="1"/>
  <c r="RTH22" i="28" s="1"/>
  <c r="RTB22" i="28" s="1"/>
  <c r="RSV22" i="28" s="1"/>
  <c r="RSP22" i="28" s="1"/>
  <c r="RSJ22" i="28" s="1"/>
  <c r="RSD22" i="28" s="1"/>
  <c r="RRX22" i="28" s="1"/>
  <c r="RRR22" i="28" s="1"/>
  <c r="RRL22" i="28" s="1"/>
  <c r="RRF22" i="28" s="1"/>
  <c r="RQZ22" i="28" s="1"/>
  <c r="RQT22" i="28" s="1"/>
  <c r="RQN22" i="28" s="1"/>
  <c r="RQH22" i="28" s="1"/>
  <c r="RQB22" i="28" s="1"/>
  <c r="RPV22" i="28" s="1"/>
  <c r="RPP22" i="28" s="1"/>
  <c r="RPJ22" i="28" s="1"/>
  <c r="RPD22" i="28" s="1"/>
  <c r="ROX22" i="28" s="1"/>
  <c r="ROR22" i="28" s="1"/>
  <c r="ROL22" i="28" s="1"/>
  <c r="ROF22" i="28" s="1"/>
  <c r="RNZ22" i="28" s="1"/>
  <c r="RNT22" i="28" s="1"/>
  <c r="RNN22" i="28" s="1"/>
  <c r="RNH22" i="28" s="1"/>
  <c r="RNB22" i="28" s="1"/>
  <c r="RMV22" i="28" s="1"/>
  <c r="RMP22" i="28" s="1"/>
  <c r="RMJ22" i="28" s="1"/>
  <c r="RMD22" i="28" s="1"/>
  <c r="RLX22" i="28" s="1"/>
  <c r="RLR22" i="28" s="1"/>
  <c r="RLL22" i="28" s="1"/>
  <c r="RLF22" i="28" s="1"/>
  <c r="RKZ22" i="28" s="1"/>
  <c r="RKT22" i="28" s="1"/>
  <c r="RKN22" i="28" s="1"/>
  <c r="RKH22" i="28" s="1"/>
  <c r="RKB22" i="28" s="1"/>
  <c r="RJV22" i="28" s="1"/>
  <c r="RJP22" i="28" s="1"/>
  <c r="RJJ22" i="28" s="1"/>
  <c r="RJD22" i="28" s="1"/>
  <c r="RIX22" i="28" s="1"/>
  <c r="RIR22" i="28" s="1"/>
  <c r="RIL22" i="28" s="1"/>
  <c r="RIF22" i="28" s="1"/>
  <c r="RHZ22" i="28" s="1"/>
  <c r="RHT22" i="28" s="1"/>
  <c r="RHN22" i="28" s="1"/>
  <c r="RHH22" i="28" s="1"/>
  <c r="RHB22" i="28" s="1"/>
  <c r="RGV22" i="28" s="1"/>
  <c r="RGP22" i="28" s="1"/>
  <c r="RGJ22" i="28" s="1"/>
  <c r="RGD22" i="28" s="1"/>
  <c r="RFX22" i="28" s="1"/>
  <c r="RFR22" i="28" s="1"/>
  <c r="RFL22" i="28" s="1"/>
  <c r="RFF22" i="28" s="1"/>
  <c r="REZ22" i="28" s="1"/>
  <c r="RET22" i="28" s="1"/>
  <c r="REN22" i="28" s="1"/>
  <c r="REH22" i="28" s="1"/>
  <c r="REB22" i="28" s="1"/>
  <c r="RDV22" i="28" s="1"/>
  <c r="RDP22" i="28" s="1"/>
  <c r="RDJ22" i="28" s="1"/>
  <c r="RDD22" i="28" s="1"/>
  <c r="RCX22" i="28" s="1"/>
  <c r="RCR22" i="28" s="1"/>
  <c r="RCL22" i="28" s="1"/>
  <c r="RCF22" i="28" s="1"/>
  <c r="RBZ22" i="28" s="1"/>
  <c r="RBT22" i="28" s="1"/>
  <c r="RBN22" i="28" s="1"/>
  <c r="RBH22" i="28" s="1"/>
  <c r="RBB22" i="28" s="1"/>
  <c r="RAV22" i="28" s="1"/>
  <c r="RAP22" i="28" s="1"/>
  <c r="RAJ22" i="28" s="1"/>
  <c r="RAD22" i="28" s="1"/>
  <c r="QZX22" i="28" s="1"/>
  <c r="QZR22" i="28" s="1"/>
  <c r="QZL22" i="28" s="1"/>
  <c r="QZF22" i="28" s="1"/>
  <c r="QYZ22" i="28" s="1"/>
  <c r="QYT22" i="28" s="1"/>
  <c r="QYN22" i="28" s="1"/>
  <c r="QYH22" i="28" s="1"/>
  <c r="QYB22" i="28" s="1"/>
  <c r="QXV22" i="28" s="1"/>
  <c r="QXP22" i="28" s="1"/>
  <c r="QXJ22" i="28" s="1"/>
  <c r="QXD22" i="28" s="1"/>
  <c r="QWX22" i="28" s="1"/>
  <c r="QWR22" i="28" s="1"/>
  <c r="QWL22" i="28" s="1"/>
  <c r="QWF22" i="28" s="1"/>
  <c r="QVZ22" i="28" s="1"/>
  <c r="QVT22" i="28" s="1"/>
  <c r="QVN22" i="28" s="1"/>
  <c r="QVH22" i="28" s="1"/>
  <c r="QVB22" i="28" s="1"/>
  <c r="QUV22" i="28" s="1"/>
  <c r="QUP22" i="28" s="1"/>
  <c r="QUJ22" i="28" s="1"/>
  <c r="QUD22" i="28" s="1"/>
  <c r="QTX22" i="28" s="1"/>
  <c r="QTR22" i="28" s="1"/>
  <c r="QTL22" i="28" s="1"/>
  <c r="QTF22" i="28" s="1"/>
  <c r="QSZ22" i="28" s="1"/>
  <c r="QST22" i="28" s="1"/>
  <c r="QSN22" i="28" s="1"/>
  <c r="QSH22" i="28" s="1"/>
  <c r="QSB22" i="28" s="1"/>
  <c r="QRV22" i="28" s="1"/>
  <c r="QRP22" i="28" s="1"/>
  <c r="QRJ22" i="28" s="1"/>
  <c r="QRD22" i="28" s="1"/>
  <c r="QQX22" i="28" s="1"/>
  <c r="QQR22" i="28" s="1"/>
  <c r="QQL22" i="28" s="1"/>
  <c r="QQF22" i="28" s="1"/>
  <c r="QPZ22" i="28" s="1"/>
  <c r="QPT22" i="28" s="1"/>
  <c r="QPN22" i="28" s="1"/>
  <c r="QPH22" i="28" s="1"/>
  <c r="QPB22" i="28" s="1"/>
  <c r="QOV22" i="28" s="1"/>
  <c r="QOP22" i="28" s="1"/>
  <c r="QOJ22" i="28" s="1"/>
  <c r="QOD22" i="28" s="1"/>
  <c r="QNX22" i="28" s="1"/>
  <c r="QNR22" i="28" s="1"/>
  <c r="QNL22" i="28" s="1"/>
  <c r="QNF22" i="28" s="1"/>
  <c r="QMZ22" i="28" s="1"/>
  <c r="QMT22" i="28" s="1"/>
  <c r="QMN22" i="28" s="1"/>
  <c r="QMH22" i="28" s="1"/>
  <c r="QMB22" i="28" s="1"/>
  <c r="QLV22" i="28" s="1"/>
  <c r="QLP22" i="28" s="1"/>
  <c r="QLJ22" i="28" s="1"/>
  <c r="QLD22" i="28" s="1"/>
  <c r="QKX22" i="28" s="1"/>
  <c r="QKR22" i="28" s="1"/>
  <c r="QKL22" i="28" s="1"/>
  <c r="QKF22" i="28" s="1"/>
  <c r="QJZ22" i="28" s="1"/>
  <c r="QJT22" i="28" s="1"/>
  <c r="QJN22" i="28" s="1"/>
  <c r="QJH22" i="28" s="1"/>
  <c r="QJB22" i="28" s="1"/>
  <c r="QIV22" i="28" s="1"/>
  <c r="QIP22" i="28" s="1"/>
  <c r="QIJ22" i="28" s="1"/>
  <c r="QID22" i="28" s="1"/>
  <c r="QHX22" i="28" s="1"/>
  <c r="QHR22" i="28" s="1"/>
  <c r="QHL22" i="28" s="1"/>
  <c r="QHF22" i="28" s="1"/>
  <c r="QGZ22" i="28" s="1"/>
  <c r="QGT22" i="28" s="1"/>
  <c r="QGN22" i="28" s="1"/>
  <c r="QGH22" i="28" s="1"/>
  <c r="QGB22" i="28" s="1"/>
  <c r="QFV22" i="28" s="1"/>
  <c r="QFP22" i="28" s="1"/>
  <c r="QFJ22" i="28" s="1"/>
  <c r="QFD22" i="28" s="1"/>
  <c r="QEX22" i="28" s="1"/>
  <c r="QER22" i="28" s="1"/>
  <c r="QEL22" i="28" s="1"/>
  <c r="QEF22" i="28" s="1"/>
  <c r="QDZ22" i="28" s="1"/>
  <c r="QDT22" i="28" s="1"/>
  <c r="QDN22" i="28" s="1"/>
  <c r="QDH22" i="28" s="1"/>
  <c r="QDB22" i="28" s="1"/>
  <c r="QCV22" i="28" s="1"/>
  <c r="QCP22" i="28" s="1"/>
  <c r="QCJ22" i="28" s="1"/>
  <c r="QCD22" i="28" s="1"/>
  <c r="QBX22" i="28" s="1"/>
  <c r="QBR22" i="28" s="1"/>
  <c r="QBL22" i="28" s="1"/>
  <c r="QBF22" i="28" s="1"/>
  <c r="QAZ22" i="28" s="1"/>
  <c r="QAT22" i="28" s="1"/>
  <c r="QAN22" i="28" s="1"/>
  <c r="QAH22" i="28" s="1"/>
  <c r="QAB22" i="28" s="1"/>
  <c r="PZV22" i="28" s="1"/>
  <c r="PZP22" i="28" s="1"/>
  <c r="PZJ22" i="28" s="1"/>
  <c r="PZD22" i="28" s="1"/>
  <c r="PYX22" i="28" s="1"/>
  <c r="PYR22" i="28" s="1"/>
  <c r="PYL22" i="28" s="1"/>
  <c r="PYF22" i="28" s="1"/>
  <c r="PXZ22" i="28" s="1"/>
  <c r="PXT22" i="28" s="1"/>
  <c r="PXN22" i="28" s="1"/>
  <c r="PXH22" i="28" s="1"/>
  <c r="PXB22" i="28" s="1"/>
  <c r="PWV22" i="28" s="1"/>
  <c r="PWP22" i="28" s="1"/>
  <c r="PWJ22" i="28" s="1"/>
  <c r="PWD22" i="28" s="1"/>
  <c r="PVX22" i="28" s="1"/>
  <c r="PVR22" i="28" s="1"/>
  <c r="PVL22" i="28" s="1"/>
  <c r="PVF22" i="28" s="1"/>
  <c r="PUZ22" i="28" s="1"/>
  <c r="PUT22" i="28" s="1"/>
  <c r="PUN22" i="28" s="1"/>
  <c r="PUH22" i="28" s="1"/>
  <c r="PUB22" i="28" s="1"/>
  <c r="PTV22" i="28" s="1"/>
  <c r="PTP22" i="28" s="1"/>
  <c r="PTJ22" i="28" s="1"/>
  <c r="PTD22" i="28" s="1"/>
  <c r="PSX22" i="28" s="1"/>
  <c r="PSR22" i="28" s="1"/>
  <c r="PSL22" i="28" s="1"/>
  <c r="PSF22" i="28" s="1"/>
  <c r="PRZ22" i="28" s="1"/>
  <c r="PRT22" i="28" s="1"/>
  <c r="PRN22" i="28" s="1"/>
  <c r="PRH22" i="28" s="1"/>
  <c r="PRB22" i="28" s="1"/>
  <c r="PQV22" i="28" s="1"/>
  <c r="PQP22" i="28" s="1"/>
  <c r="PQJ22" i="28" s="1"/>
  <c r="PQD22" i="28" s="1"/>
  <c r="PPX22" i="28" s="1"/>
  <c r="PPR22" i="28" s="1"/>
  <c r="PPL22" i="28" s="1"/>
  <c r="PPF22" i="28" s="1"/>
  <c r="POZ22" i="28" s="1"/>
  <c r="POT22" i="28" s="1"/>
  <c r="PON22" i="28" s="1"/>
  <c r="POH22" i="28" s="1"/>
  <c r="POB22" i="28" s="1"/>
  <c r="PNV22" i="28" s="1"/>
  <c r="PNP22" i="28" s="1"/>
  <c r="PNJ22" i="28" s="1"/>
  <c r="PND22" i="28" s="1"/>
  <c r="PMX22" i="28" s="1"/>
  <c r="PMR22" i="28" s="1"/>
  <c r="PML22" i="28" s="1"/>
  <c r="PMF22" i="28" s="1"/>
  <c r="PLZ22" i="28" s="1"/>
  <c r="PLT22" i="28" s="1"/>
  <c r="PLN22" i="28" s="1"/>
  <c r="PLH22" i="28" s="1"/>
  <c r="PLB22" i="28" s="1"/>
  <c r="PKV22" i="28" s="1"/>
  <c r="PKP22" i="28" s="1"/>
  <c r="PKJ22" i="28" s="1"/>
  <c r="PKD22" i="28" s="1"/>
  <c r="PJX22" i="28" s="1"/>
  <c r="PJR22" i="28" s="1"/>
  <c r="PJL22" i="28" s="1"/>
  <c r="PJF22" i="28" s="1"/>
  <c r="PIZ22" i="28" s="1"/>
  <c r="PIT22" i="28" s="1"/>
  <c r="PIN22" i="28" s="1"/>
  <c r="PIH22" i="28" s="1"/>
  <c r="PIB22" i="28" s="1"/>
  <c r="PHV22" i="28" s="1"/>
  <c r="PHP22" i="28" s="1"/>
  <c r="PHJ22" i="28" s="1"/>
  <c r="PHD22" i="28" s="1"/>
  <c r="PGX22" i="28" s="1"/>
  <c r="PGR22" i="28" s="1"/>
  <c r="PGL22" i="28" s="1"/>
  <c r="PGF22" i="28" s="1"/>
  <c r="PFZ22" i="28" s="1"/>
  <c r="PFT22" i="28" s="1"/>
  <c r="PFN22" i="28" s="1"/>
  <c r="PFH22" i="28" s="1"/>
  <c r="PFB22" i="28" s="1"/>
  <c r="PEV22" i="28" s="1"/>
  <c r="PEP22" i="28" s="1"/>
  <c r="PEJ22" i="28" s="1"/>
  <c r="PED22" i="28" s="1"/>
  <c r="PDX22" i="28" s="1"/>
  <c r="PDR22" i="28" s="1"/>
  <c r="PDL22" i="28" s="1"/>
  <c r="PDF22" i="28" s="1"/>
  <c r="PCZ22" i="28" s="1"/>
  <c r="PCT22" i="28" s="1"/>
  <c r="PCN22" i="28" s="1"/>
  <c r="PCH22" i="28" s="1"/>
  <c r="PCB22" i="28" s="1"/>
  <c r="PBV22" i="28" s="1"/>
  <c r="PBP22" i="28" s="1"/>
  <c r="PBJ22" i="28" s="1"/>
  <c r="PBD22" i="28" s="1"/>
  <c r="PAX22" i="28" s="1"/>
  <c r="PAR22" i="28" s="1"/>
  <c r="PAL22" i="28" s="1"/>
  <c r="PAF22" i="28" s="1"/>
  <c r="OZZ22" i="28" s="1"/>
  <c r="OZT22" i="28" s="1"/>
  <c r="OZN22" i="28" s="1"/>
  <c r="OZH22" i="28" s="1"/>
  <c r="OZB22" i="28" s="1"/>
  <c r="OYV22" i="28" s="1"/>
  <c r="OYP22" i="28" s="1"/>
  <c r="OYJ22" i="28" s="1"/>
  <c r="OYD22" i="28" s="1"/>
  <c r="OXX22" i="28" s="1"/>
  <c r="OXR22" i="28" s="1"/>
  <c r="OXL22" i="28" s="1"/>
  <c r="OXF22" i="28" s="1"/>
  <c r="OWZ22" i="28" s="1"/>
  <c r="OWT22" i="28" s="1"/>
  <c r="OWN22" i="28" s="1"/>
  <c r="OWH22" i="28" s="1"/>
  <c r="OWB22" i="28" s="1"/>
  <c r="OVV22" i="28" s="1"/>
  <c r="OVP22" i="28" s="1"/>
  <c r="OVJ22" i="28" s="1"/>
  <c r="OVD22" i="28" s="1"/>
  <c r="OUX22" i="28" s="1"/>
  <c r="OUR22" i="28" s="1"/>
  <c r="OUL22" i="28" s="1"/>
  <c r="OUF22" i="28" s="1"/>
  <c r="OTZ22" i="28" s="1"/>
  <c r="OTT22" i="28" s="1"/>
  <c r="OTN22" i="28" s="1"/>
  <c r="OTH22" i="28" s="1"/>
  <c r="OTB22" i="28" s="1"/>
  <c r="OSV22" i="28" s="1"/>
  <c r="OSP22" i="28" s="1"/>
  <c r="OSJ22" i="28" s="1"/>
  <c r="OSD22" i="28" s="1"/>
  <c r="ORX22" i="28" s="1"/>
  <c r="ORR22" i="28" s="1"/>
  <c r="ORL22" i="28" s="1"/>
  <c r="ORF22" i="28" s="1"/>
  <c r="OQZ22" i="28" s="1"/>
  <c r="OQT22" i="28" s="1"/>
  <c r="OQN22" i="28" s="1"/>
  <c r="OQH22" i="28" s="1"/>
  <c r="OQB22" i="28" s="1"/>
  <c r="OPV22" i="28" s="1"/>
  <c r="OPP22" i="28" s="1"/>
  <c r="OPJ22" i="28" s="1"/>
  <c r="OPD22" i="28" s="1"/>
  <c r="OOX22" i="28" s="1"/>
  <c r="OOR22" i="28" s="1"/>
  <c r="OOL22" i="28" s="1"/>
  <c r="OOF22" i="28" s="1"/>
  <c r="ONZ22" i="28" s="1"/>
  <c r="ONT22" i="28" s="1"/>
  <c r="ONN22" i="28" s="1"/>
  <c r="ONH22" i="28" s="1"/>
  <c r="ONB22" i="28" s="1"/>
  <c r="OMV22" i="28" s="1"/>
  <c r="OMP22" i="28" s="1"/>
  <c r="OMJ22" i="28" s="1"/>
  <c r="OMD22" i="28" s="1"/>
  <c r="OLX22" i="28" s="1"/>
  <c r="OLR22" i="28" s="1"/>
  <c r="OLL22" i="28" s="1"/>
  <c r="OLF22" i="28" s="1"/>
  <c r="OKZ22" i="28" s="1"/>
  <c r="OKT22" i="28" s="1"/>
  <c r="OKN22" i="28" s="1"/>
  <c r="OKH22" i="28" s="1"/>
  <c r="OKB22" i="28" s="1"/>
  <c r="OJV22" i="28" s="1"/>
  <c r="OJP22" i="28" s="1"/>
  <c r="OJJ22" i="28" s="1"/>
  <c r="OJD22" i="28" s="1"/>
  <c r="OIX22" i="28" s="1"/>
  <c r="OIR22" i="28" s="1"/>
  <c r="OIL22" i="28" s="1"/>
  <c r="OIF22" i="28" s="1"/>
  <c r="OHZ22" i="28" s="1"/>
  <c r="OHT22" i="28" s="1"/>
  <c r="OHN22" i="28" s="1"/>
  <c r="OHH22" i="28" s="1"/>
  <c r="OHB22" i="28" s="1"/>
  <c r="OGV22" i="28" s="1"/>
  <c r="OGP22" i="28" s="1"/>
  <c r="OGJ22" i="28" s="1"/>
  <c r="OGD22" i="28" s="1"/>
  <c r="OFX22" i="28" s="1"/>
  <c r="OFR22" i="28" s="1"/>
  <c r="OFL22" i="28" s="1"/>
  <c r="OFF22" i="28" s="1"/>
  <c r="OEZ22" i="28" s="1"/>
  <c r="OET22" i="28" s="1"/>
  <c r="OEN22" i="28" s="1"/>
  <c r="OEH22" i="28" s="1"/>
  <c r="OEB22" i="28" s="1"/>
  <c r="ODV22" i="28" s="1"/>
  <c r="ODP22" i="28" s="1"/>
  <c r="ODJ22" i="28" s="1"/>
  <c r="ODD22" i="28" s="1"/>
  <c r="OCX22" i="28" s="1"/>
  <c r="OCR22" i="28" s="1"/>
  <c r="OCL22" i="28" s="1"/>
  <c r="OCF22" i="28" s="1"/>
  <c r="OBZ22" i="28" s="1"/>
  <c r="OBT22" i="28" s="1"/>
  <c r="OBN22" i="28" s="1"/>
  <c r="OBH22" i="28" s="1"/>
  <c r="OBB22" i="28" s="1"/>
  <c r="OAV22" i="28" s="1"/>
  <c r="OAP22" i="28" s="1"/>
  <c r="OAJ22" i="28" s="1"/>
  <c r="OAD22" i="28" s="1"/>
  <c r="NZX22" i="28" s="1"/>
  <c r="NZR22" i="28" s="1"/>
  <c r="NZL22" i="28" s="1"/>
  <c r="NZF22" i="28" s="1"/>
  <c r="NYZ22" i="28" s="1"/>
  <c r="NYT22" i="28" s="1"/>
  <c r="NYN22" i="28" s="1"/>
  <c r="NYH22" i="28" s="1"/>
  <c r="NYB22" i="28" s="1"/>
  <c r="NXV22" i="28" s="1"/>
  <c r="NXP22" i="28" s="1"/>
  <c r="NXJ22" i="28" s="1"/>
  <c r="NXD22" i="28" s="1"/>
  <c r="NWX22" i="28" s="1"/>
  <c r="NWR22" i="28" s="1"/>
  <c r="NWL22" i="28" s="1"/>
  <c r="NWF22" i="28" s="1"/>
  <c r="NVZ22" i="28" s="1"/>
  <c r="NVT22" i="28" s="1"/>
  <c r="NVN22" i="28" s="1"/>
  <c r="NVH22" i="28" s="1"/>
  <c r="NVB22" i="28" s="1"/>
  <c r="NUV22" i="28" s="1"/>
  <c r="NUP22" i="28" s="1"/>
  <c r="NUJ22" i="28" s="1"/>
  <c r="NUD22" i="28" s="1"/>
  <c r="NTX22" i="28" s="1"/>
  <c r="NTR22" i="28" s="1"/>
  <c r="NTL22" i="28" s="1"/>
  <c r="NTF22" i="28" s="1"/>
  <c r="NSZ22" i="28" s="1"/>
  <c r="NST22" i="28" s="1"/>
  <c r="NSN22" i="28" s="1"/>
  <c r="NSH22" i="28" s="1"/>
  <c r="NSB22" i="28" s="1"/>
  <c r="NRV22" i="28" s="1"/>
  <c r="NRP22" i="28" s="1"/>
  <c r="NRJ22" i="28" s="1"/>
  <c r="NRD22" i="28" s="1"/>
  <c r="NQX22" i="28" s="1"/>
  <c r="NQR22" i="28" s="1"/>
  <c r="NQL22" i="28" s="1"/>
  <c r="NQF22" i="28" s="1"/>
  <c r="NPZ22" i="28" s="1"/>
  <c r="NPT22" i="28" s="1"/>
  <c r="NPN22" i="28" s="1"/>
  <c r="NPH22" i="28" s="1"/>
  <c r="NPB22" i="28" s="1"/>
  <c r="NOV22" i="28" s="1"/>
  <c r="NOP22" i="28" s="1"/>
  <c r="NOJ22" i="28" s="1"/>
  <c r="NOD22" i="28" s="1"/>
  <c r="NNX22" i="28" s="1"/>
  <c r="NNR22" i="28" s="1"/>
  <c r="NNL22" i="28" s="1"/>
  <c r="NNF22" i="28" s="1"/>
  <c r="NMZ22" i="28" s="1"/>
  <c r="NMT22" i="28" s="1"/>
  <c r="NMN22" i="28" s="1"/>
  <c r="NMH22" i="28" s="1"/>
  <c r="NMB22" i="28" s="1"/>
  <c r="NLV22" i="28" s="1"/>
  <c r="NLP22" i="28" s="1"/>
  <c r="NLJ22" i="28" s="1"/>
  <c r="NLD22" i="28" s="1"/>
  <c r="NKX22" i="28" s="1"/>
  <c r="NKR22" i="28" s="1"/>
  <c r="NKL22" i="28" s="1"/>
  <c r="NKF22" i="28" s="1"/>
  <c r="NJZ22" i="28" s="1"/>
  <c r="NJT22" i="28" s="1"/>
  <c r="NJN22" i="28" s="1"/>
  <c r="NJH22" i="28" s="1"/>
  <c r="NJB22" i="28" s="1"/>
  <c r="NIV22" i="28" s="1"/>
  <c r="NIP22" i="28" s="1"/>
  <c r="NIJ22" i="28" s="1"/>
  <c r="NID22" i="28" s="1"/>
  <c r="NHX22" i="28" s="1"/>
  <c r="NHR22" i="28" s="1"/>
  <c r="NHL22" i="28" s="1"/>
  <c r="NHF22" i="28" s="1"/>
  <c r="NGZ22" i="28" s="1"/>
  <c r="NGT22" i="28" s="1"/>
  <c r="NGN22" i="28" s="1"/>
  <c r="NGH22" i="28" s="1"/>
  <c r="NGB22" i="28" s="1"/>
  <c r="NFV22" i="28" s="1"/>
  <c r="NFP22" i="28" s="1"/>
  <c r="NFJ22" i="28" s="1"/>
  <c r="NFD22" i="28" s="1"/>
  <c r="NEX22" i="28" s="1"/>
  <c r="NER22" i="28" s="1"/>
  <c r="NEL22" i="28" s="1"/>
  <c r="NEF22" i="28" s="1"/>
  <c r="NDZ22" i="28" s="1"/>
  <c r="NDT22" i="28" s="1"/>
  <c r="NDN22" i="28" s="1"/>
  <c r="NDH22" i="28" s="1"/>
  <c r="NDB22" i="28" s="1"/>
  <c r="NCV22" i="28" s="1"/>
  <c r="NCP22" i="28" s="1"/>
  <c r="NCJ22" i="28" s="1"/>
  <c r="NCD22" i="28" s="1"/>
  <c r="NBX22" i="28" s="1"/>
  <c r="NBR22" i="28" s="1"/>
  <c r="NBL22" i="28" s="1"/>
  <c r="NBF22" i="28" s="1"/>
  <c r="NAZ22" i="28" s="1"/>
  <c r="NAT22" i="28" s="1"/>
  <c r="NAN22" i="28" s="1"/>
  <c r="NAH22" i="28" s="1"/>
  <c r="NAB22" i="28" s="1"/>
  <c r="MZV22" i="28" s="1"/>
  <c r="MZP22" i="28" s="1"/>
  <c r="MZJ22" i="28" s="1"/>
  <c r="MZD22" i="28" s="1"/>
  <c r="MYX22" i="28" s="1"/>
  <c r="MYR22" i="28" s="1"/>
  <c r="MYL22" i="28" s="1"/>
  <c r="MYF22" i="28" s="1"/>
  <c r="MXZ22" i="28" s="1"/>
  <c r="MXT22" i="28" s="1"/>
  <c r="MXN22" i="28" s="1"/>
  <c r="MXH22" i="28" s="1"/>
  <c r="MXB22" i="28" s="1"/>
  <c r="MWV22" i="28" s="1"/>
  <c r="MWP22" i="28" s="1"/>
  <c r="MWJ22" i="28" s="1"/>
  <c r="MWD22" i="28" s="1"/>
  <c r="MVX22" i="28" s="1"/>
  <c r="MVR22" i="28" s="1"/>
  <c r="MVL22" i="28" s="1"/>
  <c r="MVF22" i="28" s="1"/>
  <c r="MUZ22" i="28" s="1"/>
  <c r="MUT22" i="28" s="1"/>
  <c r="MUN22" i="28" s="1"/>
  <c r="MUH22" i="28" s="1"/>
  <c r="MUB22" i="28" s="1"/>
  <c r="MTV22" i="28" s="1"/>
  <c r="MTP22" i="28" s="1"/>
  <c r="MTJ22" i="28" s="1"/>
  <c r="MTD22" i="28" s="1"/>
  <c r="MSX22" i="28" s="1"/>
  <c r="MSR22" i="28" s="1"/>
  <c r="MSL22" i="28" s="1"/>
  <c r="MSF22" i="28" s="1"/>
  <c r="MRZ22" i="28" s="1"/>
  <c r="MRT22" i="28" s="1"/>
  <c r="MRN22" i="28" s="1"/>
  <c r="MRH22" i="28" s="1"/>
  <c r="MRB22" i="28" s="1"/>
  <c r="MQV22" i="28" s="1"/>
  <c r="MQP22" i="28" s="1"/>
  <c r="MQJ22" i="28" s="1"/>
  <c r="MQD22" i="28" s="1"/>
  <c r="MPX22" i="28" s="1"/>
  <c r="MPR22" i="28" s="1"/>
  <c r="MPL22" i="28" s="1"/>
  <c r="MPF22" i="28" s="1"/>
  <c r="MOZ22" i="28" s="1"/>
  <c r="MOT22" i="28" s="1"/>
  <c r="MON22" i="28" s="1"/>
  <c r="MOH22" i="28" s="1"/>
  <c r="MOB22" i="28" s="1"/>
  <c r="MNV22" i="28" s="1"/>
  <c r="MNP22" i="28" s="1"/>
  <c r="MNJ22" i="28" s="1"/>
  <c r="MND22" i="28" s="1"/>
  <c r="MMX22" i="28" s="1"/>
  <c r="MMR22" i="28" s="1"/>
  <c r="MML22" i="28" s="1"/>
  <c r="MMF22" i="28" s="1"/>
  <c r="MLZ22" i="28" s="1"/>
  <c r="MLT22" i="28" s="1"/>
  <c r="MLN22" i="28" s="1"/>
  <c r="MLH22" i="28" s="1"/>
  <c r="MLB22" i="28" s="1"/>
  <c r="MKV22" i="28" s="1"/>
  <c r="MKP22" i="28" s="1"/>
  <c r="MKJ22" i="28" s="1"/>
  <c r="MKD22" i="28" s="1"/>
  <c r="MJX22" i="28" s="1"/>
  <c r="MJR22" i="28" s="1"/>
  <c r="MJL22" i="28" s="1"/>
  <c r="MJF22" i="28" s="1"/>
  <c r="MIZ22" i="28" s="1"/>
  <c r="MIT22" i="28" s="1"/>
  <c r="MIN22" i="28" s="1"/>
  <c r="MIH22" i="28" s="1"/>
  <c r="MIB22" i="28" s="1"/>
  <c r="MHV22" i="28" s="1"/>
  <c r="MHP22" i="28" s="1"/>
  <c r="MHJ22" i="28" s="1"/>
  <c r="MHD22" i="28" s="1"/>
  <c r="MGX22" i="28" s="1"/>
  <c r="MGR22" i="28" s="1"/>
  <c r="MGL22" i="28" s="1"/>
  <c r="MGF22" i="28" s="1"/>
  <c r="MFZ22" i="28" s="1"/>
  <c r="MFT22" i="28" s="1"/>
  <c r="MFN22" i="28" s="1"/>
  <c r="MFH22" i="28" s="1"/>
  <c r="MFB22" i="28" s="1"/>
  <c r="MEV22" i="28" s="1"/>
  <c r="MEP22" i="28" s="1"/>
  <c r="MEJ22" i="28" s="1"/>
  <c r="MED22" i="28" s="1"/>
  <c r="MDX22" i="28" s="1"/>
  <c r="MDR22" i="28" s="1"/>
  <c r="MDL22" i="28" s="1"/>
  <c r="MDF22" i="28" s="1"/>
  <c r="MCZ22" i="28" s="1"/>
  <c r="MCT22" i="28" s="1"/>
  <c r="MCN22" i="28" s="1"/>
  <c r="MCH22" i="28" s="1"/>
  <c r="MCB22" i="28" s="1"/>
  <c r="MBV22" i="28" s="1"/>
  <c r="MBP22" i="28" s="1"/>
  <c r="MBJ22" i="28" s="1"/>
  <c r="MBD22" i="28" s="1"/>
  <c r="MAX22" i="28" s="1"/>
  <c r="MAR22" i="28" s="1"/>
  <c r="MAL22" i="28" s="1"/>
  <c r="MAF22" i="28" s="1"/>
  <c r="LZZ22" i="28" s="1"/>
  <c r="LZT22" i="28" s="1"/>
  <c r="LZN22" i="28" s="1"/>
  <c r="LZH22" i="28" s="1"/>
  <c r="LZB22" i="28" s="1"/>
  <c r="LYV22" i="28" s="1"/>
  <c r="LYP22" i="28" s="1"/>
  <c r="LYJ22" i="28" s="1"/>
  <c r="LYD22" i="28" s="1"/>
  <c r="LXX22" i="28" s="1"/>
  <c r="LXR22" i="28" s="1"/>
  <c r="LXL22" i="28" s="1"/>
  <c r="LXF22" i="28" s="1"/>
  <c r="LWZ22" i="28" s="1"/>
  <c r="LWT22" i="28" s="1"/>
  <c r="LWN22" i="28" s="1"/>
  <c r="LWH22" i="28" s="1"/>
  <c r="LWB22" i="28" s="1"/>
  <c r="LVV22" i="28" s="1"/>
  <c r="LVP22" i="28" s="1"/>
  <c r="LVJ22" i="28" s="1"/>
  <c r="LVD22" i="28" s="1"/>
  <c r="LUX22" i="28" s="1"/>
  <c r="LUR22" i="28" s="1"/>
  <c r="LUL22" i="28" s="1"/>
  <c r="LUF22" i="28" s="1"/>
  <c r="LTZ22" i="28" s="1"/>
  <c r="LTT22" i="28" s="1"/>
  <c r="LTN22" i="28" s="1"/>
  <c r="LTH22" i="28" s="1"/>
  <c r="LTB22" i="28" s="1"/>
  <c r="LSV22" i="28" s="1"/>
  <c r="LSP22" i="28" s="1"/>
  <c r="LSJ22" i="28" s="1"/>
  <c r="LSD22" i="28" s="1"/>
  <c r="LRX22" i="28" s="1"/>
  <c r="LRR22" i="28" s="1"/>
  <c r="LRL22" i="28" s="1"/>
  <c r="LRF22" i="28" s="1"/>
  <c r="LQZ22" i="28" s="1"/>
  <c r="LQT22" i="28" s="1"/>
  <c r="LQN22" i="28" s="1"/>
  <c r="LQH22" i="28" s="1"/>
  <c r="LQB22" i="28" s="1"/>
  <c r="LPV22" i="28" s="1"/>
  <c r="LPP22" i="28" s="1"/>
  <c r="LPJ22" i="28" s="1"/>
  <c r="LPD22" i="28" s="1"/>
  <c r="LOX22" i="28" s="1"/>
  <c r="LOR22" i="28" s="1"/>
  <c r="LOL22" i="28" s="1"/>
  <c r="LOF22" i="28" s="1"/>
  <c r="LNZ22" i="28" s="1"/>
  <c r="LNT22" i="28" s="1"/>
  <c r="LNN22" i="28" s="1"/>
  <c r="LNH22" i="28" s="1"/>
  <c r="LNB22" i="28" s="1"/>
  <c r="LMV22" i="28" s="1"/>
  <c r="LMP22" i="28" s="1"/>
  <c r="LMJ22" i="28" s="1"/>
  <c r="LMD22" i="28" s="1"/>
  <c r="LLX22" i="28" s="1"/>
  <c r="LLR22" i="28" s="1"/>
  <c r="LLL22" i="28" s="1"/>
  <c r="LLF22" i="28" s="1"/>
  <c r="LKZ22" i="28" s="1"/>
  <c r="LKT22" i="28" s="1"/>
  <c r="LKN22" i="28" s="1"/>
  <c r="LKH22" i="28" s="1"/>
  <c r="LKB22" i="28" s="1"/>
  <c r="LJV22" i="28" s="1"/>
  <c r="LJP22" i="28" s="1"/>
  <c r="LJJ22" i="28" s="1"/>
  <c r="LJD22" i="28" s="1"/>
  <c r="LIX22" i="28" s="1"/>
  <c r="LIR22" i="28" s="1"/>
  <c r="LIL22" i="28" s="1"/>
  <c r="LIF22" i="28" s="1"/>
  <c r="LHZ22" i="28" s="1"/>
  <c r="LHT22" i="28" s="1"/>
  <c r="LHN22" i="28" s="1"/>
  <c r="LHH22" i="28" s="1"/>
  <c r="LHB22" i="28" s="1"/>
  <c r="LGV22" i="28" s="1"/>
  <c r="LGP22" i="28" s="1"/>
  <c r="LGJ22" i="28" s="1"/>
  <c r="LGD22" i="28" s="1"/>
  <c r="LFX22" i="28" s="1"/>
  <c r="LFR22" i="28" s="1"/>
  <c r="LFL22" i="28" s="1"/>
  <c r="LFF22" i="28" s="1"/>
  <c r="LEZ22" i="28" s="1"/>
  <c r="LET22" i="28" s="1"/>
  <c r="LEN22" i="28" s="1"/>
  <c r="LEH22" i="28" s="1"/>
  <c r="LEB22" i="28" s="1"/>
  <c r="LDV22" i="28" s="1"/>
  <c r="LDP22" i="28" s="1"/>
  <c r="LDJ22" i="28" s="1"/>
  <c r="LDD22" i="28" s="1"/>
  <c r="LCX22" i="28" s="1"/>
  <c r="LCR22" i="28" s="1"/>
  <c r="LCL22" i="28" s="1"/>
  <c r="LCF22" i="28" s="1"/>
  <c r="LBZ22" i="28" s="1"/>
  <c r="LBT22" i="28" s="1"/>
  <c r="LBN22" i="28" s="1"/>
  <c r="LBH22" i="28" s="1"/>
  <c r="LBB22" i="28" s="1"/>
  <c r="LAV22" i="28" s="1"/>
  <c r="LAP22" i="28" s="1"/>
  <c r="LAJ22" i="28" s="1"/>
  <c r="LAD22" i="28" s="1"/>
  <c r="KZX22" i="28" s="1"/>
  <c r="KZR22" i="28" s="1"/>
  <c r="KZL22" i="28" s="1"/>
  <c r="KZF22" i="28" s="1"/>
  <c r="KYZ22" i="28" s="1"/>
  <c r="KYT22" i="28" s="1"/>
  <c r="KYN22" i="28" s="1"/>
  <c r="KYH22" i="28" s="1"/>
  <c r="KYB22" i="28" s="1"/>
  <c r="KXV22" i="28" s="1"/>
  <c r="KXP22" i="28" s="1"/>
  <c r="KXJ22" i="28" s="1"/>
  <c r="KXD22" i="28" s="1"/>
  <c r="KWX22" i="28" s="1"/>
  <c r="KWR22" i="28" s="1"/>
  <c r="KWL22" i="28" s="1"/>
  <c r="KWF22" i="28" s="1"/>
  <c r="KVZ22" i="28" s="1"/>
  <c r="KVT22" i="28" s="1"/>
  <c r="KVN22" i="28" s="1"/>
  <c r="KVH22" i="28" s="1"/>
  <c r="KVB22" i="28" s="1"/>
  <c r="KUV22" i="28" s="1"/>
  <c r="KUP22" i="28" s="1"/>
  <c r="KUJ22" i="28" s="1"/>
  <c r="KUD22" i="28" s="1"/>
  <c r="KTX22" i="28" s="1"/>
  <c r="KTR22" i="28" s="1"/>
  <c r="KTL22" i="28" s="1"/>
  <c r="KTF22" i="28" s="1"/>
  <c r="KSZ22" i="28" s="1"/>
  <c r="KST22" i="28" s="1"/>
  <c r="KSN22" i="28" s="1"/>
  <c r="KSH22" i="28" s="1"/>
  <c r="KSB22" i="28" s="1"/>
  <c r="KRV22" i="28" s="1"/>
  <c r="KRP22" i="28" s="1"/>
  <c r="KRJ22" i="28" s="1"/>
  <c r="KRD22" i="28" s="1"/>
  <c r="KQX22" i="28" s="1"/>
  <c r="KQR22" i="28" s="1"/>
  <c r="KQL22" i="28" s="1"/>
  <c r="KQF22" i="28" s="1"/>
  <c r="KPZ22" i="28" s="1"/>
  <c r="KPT22" i="28" s="1"/>
  <c r="KPN22" i="28" s="1"/>
  <c r="KPH22" i="28" s="1"/>
  <c r="KPB22" i="28" s="1"/>
  <c r="KOV22" i="28" s="1"/>
  <c r="KOP22" i="28" s="1"/>
  <c r="KOJ22" i="28" s="1"/>
  <c r="KOD22" i="28" s="1"/>
  <c r="KNX22" i="28" s="1"/>
  <c r="KNR22" i="28" s="1"/>
  <c r="KNL22" i="28" s="1"/>
  <c r="KNF22" i="28" s="1"/>
  <c r="KMZ22" i="28" s="1"/>
  <c r="KMT22" i="28" s="1"/>
  <c r="KMN22" i="28" s="1"/>
  <c r="KMH22" i="28" s="1"/>
  <c r="KMB22" i="28" s="1"/>
  <c r="KLV22" i="28" s="1"/>
  <c r="KLP22" i="28" s="1"/>
  <c r="KLJ22" i="28" s="1"/>
  <c r="KLD22" i="28" s="1"/>
  <c r="KKX22" i="28" s="1"/>
  <c r="KKR22" i="28" s="1"/>
  <c r="KKL22" i="28" s="1"/>
  <c r="KKF22" i="28" s="1"/>
  <c r="KJZ22" i="28" s="1"/>
  <c r="KJT22" i="28" s="1"/>
  <c r="KJN22" i="28" s="1"/>
  <c r="KJH22" i="28" s="1"/>
  <c r="KJB22" i="28" s="1"/>
  <c r="KIV22" i="28" s="1"/>
  <c r="KIP22" i="28" s="1"/>
  <c r="KIJ22" i="28" s="1"/>
  <c r="KID22" i="28" s="1"/>
  <c r="KHX22" i="28" s="1"/>
  <c r="KHR22" i="28" s="1"/>
  <c r="KHL22" i="28" s="1"/>
  <c r="KHF22" i="28" s="1"/>
  <c r="KGZ22" i="28" s="1"/>
  <c r="KGT22" i="28" s="1"/>
  <c r="KGN22" i="28" s="1"/>
  <c r="KGH22" i="28" s="1"/>
  <c r="KGB22" i="28" s="1"/>
  <c r="KFV22" i="28" s="1"/>
  <c r="KFP22" i="28" s="1"/>
  <c r="KFJ22" i="28" s="1"/>
  <c r="KFD22" i="28" s="1"/>
  <c r="KEX22" i="28" s="1"/>
  <c r="KER22" i="28" s="1"/>
  <c r="KEL22" i="28" s="1"/>
  <c r="KEF22" i="28" s="1"/>
  <c r="KDZ22" i="28" s="1"/>
  <c r="KDT22" i="28" s="1"/>
  <c r="KDN22" i="28" s="1"/>
  <c r="KDH22" i="28" s="1"/>
  <c r="KDB22" i="28" s="1"/>
  <c r="KCV22" i="28" s="1"/>
  <c r="KCP22" i="28" s="1"/>
  <c r="KCJ22" i="28" s="1"/>
  <c r="KCD22" i="28" s="1"/>
  <c r="KBX22" i="28" s="1"/>
  <c r="KBR22" i="28" s="1"/>
  <c r="KBL22" i="28" s="1"/>
  <c r="KBF22" i="28" s="1"/>
  <c r="KAZ22" i="28" s="1"/>
  <c r="KAT22" i="28" s="1"/>
  <c r="KAN22" i="28" s="1"/>
  <c r="KAH22" i="28" s="1"/>
  <c r="KAB22" i="28" s="1"/>
  <c r="JZV22" i="28" s="1"/>
  <c r="JZP22" i="28" s="1"/>
  <c r="JZJ22" i="28" s="1"/>
  <c r="JZD22" i="28" s="1"/>
  <c r="JYX22" i="28" s="1"/>
  <c r="JYR22" i="28" s="1"/>
  <c r="JYL22" i="28" s="1"/>
  <c r="JYF22" i="28" s="1"/>
  <c r="JXZ22" i="28" s="1"/>
  <c r="JXT22" i="28" s="1"/>
  <c r="JXN22" i="28" s="1"/>
  <c r="JXH22" i="28" s="1"/>
  <c r="JXB22" i="28" s="1"/>
  <c r="JWV22" i="28" s="1"/>
  <c r="JWP22" i="28" s="1"/>
  <c r="JWJ22" i="28" s="1"/>
  <c r="JWD22" i="28" s="1"/>
  <c r="JVX22" i="28" s="1"/>
  <c r="JVR22" i="28" s="1"/>
  <c r="JVL22" i="28" s="1"/>
  <c r="JVF22" i="28" s="1"/>
  <c r="JUZ22" i="28" s="1"/>
  <c r="JUT22" i="28" s="1"/>
  <c r="JUN22" i="28" s="1"/>
  <c r="JUH22" i="28" s="1"/>
  <c r="JUB22" i="28" s="1"/>
  <c r="JTV22" i="28" s="1"/>
  <c r="JTP22" i="28" s="1"/>
  <c r="JTJ22" i="28" s="1"/>
  <c r="JTD22" i="28" s="1"/>
  <c r="JSX22" i="28" s="1"/>
  <c r="JSR22" i="28" s="1"/>
  <c r="JSL22" i="28" s="1"/>
  <c r="JSF22" i="28" s="1"/>
  <c r="JRZ22" i="28" s="1"/>
  <c r="JRT22" i="28" s="1"/>
  <c r="JRN22" i="28" s="1"/>
  <c r="JRH22" i="28" s="1"/>
  <c r="JRB22" i="28" s="1"/>
  <c r="JQV22" i="28" s="1"/>
  <c r="JQP22" i="28" s="1"/>
  <c r="JQJ22" i="28" s="1"/>
  <c r="JQD22" i="28" s="1"/>
  <c r="JPX22" i="28" s="1"/>
  <c r="JPR22" i="28" s="1"/>
  <c r="JPL22" i="28" s="1"/>
  <c r="JPF22" i="28" s="1"/>
  <c r="JOZ22" i="28" s="1"/>
  <c r="JOT22" i="28" s="1"/>
  <c r="JON22" i="28" s="1"/>
  <c r="JOH22" i="28" s="1"/>
  <c r="JOB22" i="28" s="1"/>
  <c r="JNV22" i="28" s="1"/>
  <c r="JNP22" i="28" s="1"/>
  <c r="JNJ22" i="28" s="1"/>
  <c r="JND22" i="28" s="1"/>
  <c r="JMX22" i="28" s="1"/>
  <c r="JMR22" i="28" s="1"/>
  <c r="JML22" i="28" s="1"/>
  <c r="JMF22" i="28" s="1"/>
  <c r="JLZ22" i="28" s="1"/>
  <c r="JLT22" i="28" s="1"/>
  <c r="JLN22" i="28" s="1"/>
  <c r="JLH22" i="28" s="1"/>
  <c r="JLB22" i="28" s="1"/>
  <c r="JKV22" i="28" s="1"/>
  <c r="JKP22" i="28" s="1"/>
  <c r="JKJ22" i="28" s="1"/>
  <c r="JKD22" i="28" s="1"/>
  <c r="JJX22" i="28" s="1"/>
  <c r="JJR22" i="28" s="1"/>
  <c r="JJL22" i="28" s="1"/>
  <c r="JJF22" i="28" s="1"/>
  <c r="JIZ22" i="28" s="1"/>
  <c r="JIT22" i="28" s="1"/>
  <c r="JIN22" i="28" s="1"/>
  <c r="JIH22" i="28" s="1"/>
  <c r="JIB22" i="28" s="1"/>
  <c r="JHV22" i="28" s="1"/>
  <c r="JHP22" i="28" s="1"/>
  <c r="JHJ22" i="28" s="1"/>
  <c r="JHD22" i="28" s="1"/>
  <c r="JGX22" i="28" s="1"/>
  <c r="JGR22" i="28" s="1"/>
  <c r="JGL22" i="28" s="1"/>
  <c r="JGF22" i="28" s="1"/>
  <c r="JFZ22" i="28" s="1"/>
  <c r="JFT22" i="28" s="1"/>
  <c r="JFN22" i="28" s="1"/>
  <c r="JFH22" i="28" s="1"/>
  <c r="JFB22" i="28" s="1"/>
  <c r="JEV22" i="28" s="1"/>
  <c r="JEP22" i="28" s="1"/>
  <c r="JEJ22" i="28" s="1"/>
  <c r="JED22" i="28" s="1"/>
  <c r="JDX22" i="28" s="1"/>
  <c r="JDR22" i="28" s="1"/>
  <c r="JDL22" i="28" s="1"/>
  <c r="JDF22" i="28" s="1"/>
  <c r="JCZ22" i="28" s="1"/>
  <c r="JCT22" i="28" s="1"/>
  <c r="JCN22" i="28" s="1"/>
  <c r="JCH22" i="28" s="1"/>
  <c r="JCB22" i="28" s="1"/>
  <c r="JBV22" i="28" s="1"/>
  <c r="JBP22" i="28" s="1"/>
  <c r="JBJ22" i="28" s="1"/>
  <c r="JBD22" i="28" s="1"/>
  <c r="JAX22" i="28" s="1"/>
  <c r="JAR22" i="28" s="1"/>
  <c r="JAL22" i="28" s="1"/>
  <c r="JAF22" i="28" s="1"/>
  <c r="IZZ22" i="28" s="1"/>
  <c r="IZT22" i="28" s="1"/>
  <c r="IZN22" i="28" s="1"/>
  <c r="IZH22" i="28" s="1"/>
  <c r="IZB22" i="28" s="1"/>
  <c r="IYV22" i="28" s="1"/>
  <c r="IYP22" i="28" s="1"/>
  <c r="IYJ22" i="28" s="1"/>
  <c r="IYD22" i="28" s="1"/>
  <c r="IXX22" i="28" s="1"/>
  <c r="IXR22" i="28" s="1"/>
  <c r="IXL22" i="28" s="1"/>
  <c r="IXF22" i="28" s="1"/>
  <c r="IWZ22" i="28" s="1"/>
  <c r="IWT22" i="28" s="1"/>
  <c r="IWN22" i="28" s="1"/>
  <c r="IWH22" i="28" s="1"/>
  <c r="IWB22" i="28" s="1"/>
  <c r="IVV22" i="28" s="1"/>
  <c r="IVP22" i="28" s="1"/>
  <c r="IVJ22" i="28" s="1"/>
  <c r="IVD22" i="28" s="1"/>
  <c r="IUX22" i="28" s="1"/>
  <c r="IUR22" i="28" s="1"/>
  <c r="IUL22" i="28" s="1"/>
  <c r="IUF22" i="28" s="1"/>
  <c r="ITZ22" i="28" s="1"/>
  <c r="ITT22" i="28" s="1"/>
  <c r="ITN22" i="28" s="1"/>
  <c r="ITH22" i="28" s="1"/>
  <c r="ITB22" i="28" s="1"/>
  <c r="ISV22" i="28" s="1"/>
  <c r="ISP22" i="28" s="1"/>
  <c r="ISJ22" i="28" s="1"/>
  <c r="ISD22" i="28" s="1"/>
  <c r="IRX22" i="28" s="1"/>
  <c r="IRR22" i="28" s="1"/>
  <c r="IRL22" i="28" s="1"/>
  <c r="IRF22" i="28" s="1"/>
  <c r="IQZ22" i="28" s="1"/>
  <c r="IQT22" i="28" s="1"/>
  <c r="IQN22" i="28" s="1"/>
  <c r="IQH22" i="28" s="1"/>
  <c r="IQB22" i="28" s="1"/>
  <c r="IPV22" i="28" s="1"/>
  <c r="IPP22" i="28" s="1"/>
  <c r="IPJ22" i="28" s="1"/>
  <c r="IPD22" i="28" s="1"/>
  <c r="IOX22" i="28" s="1"/>
  <c r="IOR22" i="28" s="1"/>
  <c r="IOL22" i="28" s="1"/>
  <c r="IOF22" i="28" s="1"/>
  <c r="INZ22" i="28" s="1"/>
  <c r="INT22" i="28" s="1"/>
  <c r="INN22" i="28" s="1"/>
  <c r="INH22" i="28" s="1"/>
  <c r="INB22" i="28" s="1"/>
  <c r="IMV22" i="28" s="1"/>
  <c r="IMP22" i="28" s="1"/>
  <c r="IMJ22" i="28" s="1"/>
  <c r="IMD22" i="28" s="1"/>
  <c r="ILX22" i="28" s="1"/>
  <c r="ILR22" i="28" s="1"/>
  <c r="ILL22" i="28" s="1"/>
  <c r="ILF22" i="28" s="1"/>
  <c r="IKZ22" i="28" s="1"/>
  <c r="IKT22" i="28" s="1"/>
  <c r="IKN22" i="28" s="1"/>
  <c r="IKH22" i="28" s="1"/>
  <c r="IKB22" i="28" s="1"/>
  <c r="IJV22" i="28" s="1"/>
  <c r="IJP22" i="28" s="1"/>
  <c r="IJJ22" i="28" s="1"/>
  <c r="IJD22" i="28" s="1"/>
  <c r="IIX22" i="28" s="1"/>
  <c r="IIR22" i="28" s="1"/>
  <c r="IIL22" i="28" s="1"/>
  <c r="IIF22" i="28" s="1"/>
  <c r="IHZ22" i="28" s="1"/>
  <c r="IHT22" i="28" s="1"/>
  <c r="IHN22" i="28" s="1"/>
  <c r="IHH22" i="28" s="1"/>
  <c r="IHB22" i="28" s="1"/>
  <c r="IGV22" i="28" s="1"/>
  <c r="IGP22" i="28" s="1"/>
  <c r="IGJ22" i="28" s="1"/>
  <c r="IGD22" i="28" s="1"/>
  <c r="IFX22" i="28" s="1"/>
  <c r="IFR22" i="28" s="1"/>
  <c r="IFL22" i="28" s="1"/>
  <c r="IFF22" i="28" s="1"/>
  <c r="IEZ22" i="28" s="1"/>
  <c r="IET22" i="28" s="1"/>
  <c r="IEN22" i="28" s="1"/>
  <c r="IEH22" i="28" s="1"/>
  <c r="IEB22" i="28" s="1"/>
  <c r="IDV22" i="28" s="1"/>
  <c r="IDP22" i="28" s="1"/>
  <c r="IDJ22" i="28" s="1"/>
  <c r="IDD22" i="28" s="1"/>
  <c r="ICX22" i="28" s="1"/>
  <c r="ICR22" i="28" s="1"/>
  <c r="ICL22" i="28" s="1"/>
  <c r="ICF22" i="28" s="1"/>
  <c r="IBZ22" i="28" s="1"/>
  <c r="IBT22" i="28" s="1"/>
  <c r="IBN22" i="28" s="1"/>
  <c r="IBH22" i="28" s="1"/>
  <c r="IBB22" i="28" s="1"/>
  <c r="IAV22" i="28" s="1"/>
  <c r="IAP22" i="28" s="1"/>
  <c r="IAJ22" i="28" s="1"/>
  <c r="IAD22" i="28" s="1"/>
  <c r="HZX22" i="28" s="1"/>
  <c r="HZR22" i="28" s="1"/>
  <c r="HZL22" i="28" s="1"/>
  <c r="HZF22" i="28" s="1"/>
  <c r="HYZ22" i="28" s="1"/>
  <c r="HYT22" i="28" s="1"/>
  <c r="HYN22" i="28" s="1"/>
  <c r="HYH22" i="28" s="1"/>
  <c r="HYB22" i="28" s="1"/>
  <c r="HXV22" i="28" s="1"/>
  <c r="HXP22" i="28" s="1"/>
  <c r="HXJ22" i="28" s="1"/>
  <c r="HXD22" i="28" s="1"/>
  <c r="HWX22" i="28" s="1"/>
  <c r="HWR22" i="28" s="1"/>
  <c r="HWL22" i="28" s="1"/>
  <c r="HWF22" i="28" s="1"/>
  <c r="HVZ22" i="28" s="1"/>
  <c r="HVT22" i="28" s="1"/>
  <c r="HVN22" i="28" s="1"/>
  <c r="HVH22" i="28" s="1"/>
  <c r="HVB22" i="28" s="1"/>
  <c r="HUV22" i="28" s="1"/>
  <c r="HUP22" i="28" s="1"/>
  <c r="HUJ22" i="28" s="1"/>
  <c r="HUD22" i="28" s="1"/>
  <c r="HTX22" i="28" s="1"/>
  <c r="HTR22" i="28" s="1"/>
  <c r="HTL22" i="28" s="1"/>
  <c r="HTF22" i="28" s="1"/>
  <c r="HSZ22" i="28" s="1"/>
  <c r="HST22" i="28" s="1"/>
  <c r="HSN22" i="28" s="1"/>
  <c r="HSH22" i="28" s="1"/>
  <c r="HSB22" i="28" s="1"/>
  <c r="HRV22" i="28" s="1"/>
  <c r="HRP22" i="28" s="1"/>
  <c r="HRJ22" i="28" s="1"/>
  <c r="HRD22" i="28" s="1"/>
  <c r="HQX22" i="28" s="1"/>
  <c r="HQR22" i="28" s="1"/>
  <c r="HQL22" i="28" s="1"/>
  <c r="HQF22" i="28" s="1"/>
  <c r="HPZ22" i="28" s="1"/>
  <c r="HPT22" i="28" s="1"/>
  <c r="HPN22" i="28" s="1"/>
  <c r="HPH22" i="28" s="1"/>
  <c r="HPB22" i="28" s="1"/>
  <c r="HOV22" i="28" s="1"/>
  <c r="HOP22" i="28" s="1"/>
  <c r="HOJ22" i="28" s="1"/>
  <c r="HOD22" i="28" s="1"/>
  <c r="HNX22" i="28" s="1"/>
  <c r="HNR22" i="28" s="1"/>
  <c r="HNL22" i="28" s="1"/>
  <c r="HNF22" i="28" s="1"/>
  <c r="HMZ22" i="28" s="1"/>
  <c r="HMT22" i="28" s="1"/>
  <c r="HMN22" i="28" s="1"/>
  <c r="HMH22" i="28" s="1"/>
  <c r="HMB22" i="28" s="1"/>
  <c r="HLV22" i="28" s="1"/>
  <c r="HLP22" i="28" s="1"/>
  <c r="HLJ22" i="28" s="1"/>
  <c r="HLD22" i="28" s="1"/>
  <c r="HKX22" i="28" s="1"/>
  <c r="HKR22" i="28" s="1"/>
  <c r="HKL22" i="28" s="1"/>
  <c r="HKF22" i="28" s="1"/>
  <c r="HJZ22" i="28" s="1"/>
  <c r="HJT22" i="28" s="1"/>
  <c r="HJN22" i="28" s="1"/>
  <c r="HJH22" i="28" s="1"/>
  <c r="HJB22" i="28" s="1"/>
  <c r="HIV22" i="28" s="1"/>
  <c r="HIP22" i="28" s="1"/>
  <c r="HIJ22" i="28" s="1"/>
  <c r="HID22" i="28" s="1"/>
  <c r="HHX22" i="28" s="1"/>
  <c r="HHR22" i="28" s="1"/>
  <c r="HHL22" i="28" s="1"/>
  <c r="HHF22" i="28" s="1"/>
  <c r="HGZ22" i="28" s="1"/>
  <c r="HGT22" i="28" s="1"/>
  <c r="HGN22" i="28" s="1"/>
  <c r="HGH22" i="28" s="1"/>
  <c r="HGB22" i="28" s="1"/>
  <c r="HFV22" i="28" s="1"/>
  <c r="HFP22" i="28" s="1"/>
  <c r="HFJ22" i="28" s="1"/>
  <c r="HFD22" i="28" s="1"/>
  <c r="HEX22" i="28" s="1"/>
  <c r="HER22" i="28" s="1"/>
  <c r="HEL22" i="28" s="1"/>
  <c r="HEF22" i="28" s="1"/>
  <c r="HDZ22" i="28" s="1"/>
  <c r="HDT22" i="28" s="1"/>
  <c r="HDN22" i="28" s="1"/>
  <c r="HDH22" i="28" s="1"/>
  <c r="HDB22" i="28" s="1"/>
  <c r="HCV22" i="28" s="1"/>
  <c r="HCP22" i="28" s="1"/>
  <c r="HCJ22" i="28" s="1"/>
  <c r="HCD22" i="28" s="1"/>
  <c r="HBX22" i="28" s="1"/>
  <c r="HBR22" i="28" s="1"/>
  <c r="HBL22" i="28" s="1"/>
  <c r="HBF22" i="28" s="1"/>
  <c r="HAZ22" i="28" s="1"/>
  <c r="HAT22" i="28" s="1"/>
  <c r="HAN22" i="28" s="1"/>
  <c r="HAH22" i="28" s="1"/>
  <c r="HAB22" i="28" s="1"/>
  <c r="GZV22" i="28" s="1"/>
  <c r="GZP22" i="28" s="1"/>
  <c r="GZJ22" i="28" s="1"/>
  <c r="GZD22" i="28" s="1"/>
  <c r="GYX22" i="28" s="1"/>
  <c r="GYR22" i="28" s="1"/>
  <c r="GYL22" i="28" s="1"/>
  <c r="GYF22" i="28" s="1"/>
  <c r="GXZ22" i="28" s="1"/>
  <c r="GXT22" i="28" s="1"/>
  <c r="GXN22" i="28" s="1"/>
  <c r="GXH22" i="28" s="1"/>
  <c r="GXB22" i="28" s="1"/>
  <c r="GWV22" i="28" s="1"/>
  <c r="GWP22" i="28" s="1"/>
  <c r="GWJ22" i="28" s="1"/>
  <c r="GWD22" i="28" s="1"/>
  <c r="GVX22" i="28" s="1"/>
  <c r="GVR22" i="28" s="1"/>
  <c r="GVL22" i="28" s="1"/>
  <c r="GVF22" i="28" s="1"/>
  <c r="GUZ22" i="28" s="1"/>
  <c r="GUT22" i="28" s="1"/>
  <c r="GUN22" i="28" s="1"/>
  <c r="GUH22" i="28" s="1"/>
  <c r="GUB22" i="28" s="1"/>
  <c r="GTV22" i="28" s="1"/>
  <c r="GTP22" i="28" s="1"/>
  <c r="GTJ22" i="28" s="1"/>
  <c r="GTD22" i="28" s="1"/>
  <c r="GSX22" i="28" s="1"/>
  <c r="GSR22" i="28" s="1"/>
  <c r="GSL22" i="28" s="1"/>
  <c r="GSF22" i="28" s="1"/>
  <c r="GRZ22" i="28" s="1"/>
  <c r="GRT22" i="28" s="1"/>
  <c r="GRN22" i="28" s="1"/>
  <c r="GRH22" i="28" s="1"/>
  <c r="GRB22" i="28" s="1"/>
  <c r="GQV22" i="28" s="1"/>
  <c r="GQP22" i="28" s="1"/>
  <c r="GQJ22" i="28" s="1"/>
  <c r="GQD22" i="28" s="1"/>
  <c r="GPX22" i="28" s="1"/>
  <c r="GPR22" i="28" s="1"/>
  <c r="GPL22" i="28" s="1"/>
  <c r="GPF22" i="28" s="1"/>
  <c r="GOZ22" i="28" s="1"/>
  <c r="GOT22" i="28" s="1"/>
  <c r="GON22" i="28" s="1"/>
  <c r="GOH22" i="28" s="1"/>
  <c r="GOB22" i="28" s="1"/>
  <c r="GNV22" i="28" s="1"/>
  <c r="GNP22" i="28" s="1"/>
  <c r="GNJ22" i="28" s="1"/>
  <c r="GND22" i="28" s="1"/>
  <c r="GMX22" i="28" s="1"/>
  <c r="GMR22" i="28" s="1"/>
  <c r="GML22" i="28" s="1"/>
  <c r="GMF22" i="28" s="1"/>
  <c r="GLZ22" i="28" s="1"/>
  <c r="GLT22" i="28" s="1"/>
  <c r="GLN22" i="28" s="1"/>
  <c r="GLH22" i="28" s="1"/>
  <c r="GLB22" i="28" s="1"/>
  <c r="GKV22" i="28" s="1"/>
  <c r="GKP22" i="28" s="1"/>
  <c r="GKJ22" i="28" s="1"/>
  <c r="GKD22" i="28" s="1"/>
  <c r="GJX22" i="28" s="1"/>
  <c r="GJR22" i="28" s="1"/>
  <c r="GJL22" i="28" s="1"/>
  <c r="GJF22" i="28" s="1"/>
  <c r="GIZ22" i="28" s="1"/>
  <c r="GIT22" i="28" s="1"/>
  <c r="GIN22" i="28" s="1"/>
  <c r="GIH22" i="28" s="1"/>
  <c r="GIB22" i="28" s="1"/>
  <c r="GHV22" i="28" s="1"/>
  <c r="GHP22" i="28" s="1"/>
  <c r="GHJ22" i="28" s="1"/>
  <c r="GHD22" i="28" s="1"/>
  <c r="GGX22" i="28" s="1"/>
  <c r="GGR22" i="28" s="1"/>
  <c r="GGL22" i="28" s="1"/>
  <c r="GGF22" i="28" s="1"/>
  <c r="GFZ22" i="28" s="1"/>
  <c r="GFT22" i="28" s="1"/>
  <c r="GFN22" i="28" s="1"/>
  <c r="GFH22" i="28" s="1"/>
  <c r="GFB22" i="28" s="1"/>
  <c r="GEV22" i="28" s="1"/>
  <c r="GEP22" i="28" s="1"/>
  <c r="GEJ22" i="28" s="1"/>
  <c r="GED22" i="28" s="1"/>
  <c r="GDX22" i="28" s="1"/>
  <c r="GDR22" i="28" s="1"/>
  <c r="GDL22" i="28" s="1"/>
  <c r="GDF22" i="28" s="1"/>
  <c r="GCZ22" i="28" s="1"/>
  <c r="GCT22" i="28" s="1"/>
  <c r="GCN22" i="28" s="1"/>
  <c r="GCH22" i="28" s="1"/>
  <c r="GCB22" i="28" s="1"/>
  <c r="GBV22" i="28" s="1"/>
  <c r="GBP22" i="28" s="1"/>
  <c r="GBJ22" i="28" s="1"/>
  <c r="GBD22" i="28" s="1"/>
  <c r="GAX22" i="28" s="1"/>
  <c r="GAR22" i="28" s="1"/>
  <c r="GAL22" i="28" s="1"/>
  <c r="GAF22" i="28" s="1"/>
  <c r="FZZ22" i="28" s="1"/>
  <c r="FZT22" i="28" s="1"/>
  <c r="FZN22" i="28" s="1"/>
  <c r="FZH22" i="28" s="1"/>
  <c r="FZB22" i="28" s="1"/>
  <c r="FYV22" i="28" s="1"/>
  <c r="FYP22" i="28" s="1"/>
  <c r="FYJ22" i="28" s="1"/>
  <c r="FYD22" i="28" s="1"/>
  <c r="FXX22" i="28" s="1"/>
  <c r="FXR22" i="28" s="1"/>
  <c r="FXL22" i="28" s="1"/>
  <c r="FXF22" i="28" s="1"/>
  <c r="FWZ22" i="28" s="1"/>
  <c r="FWT22" i="28" s="1"/>
  <c r="FWN22" i="28" s="1"/>
  <c r="FWH22" i="28" s="1"/>
  <c r="FWB22" i="28" s="1"/>
  <c r="FVV22" i="28" s="1"/>
  <c r="FVP22" i="28" s="1"/>
  <c r="FVJ22" i="28" s="1"/>
  <c r="FVD22" i="28" s="1"/>
  <c r="FUX22" i="28" s="1"/>
  <c r="FUR22" i="28" s="1"/>
  <c r="FUL22" i="28" s="1"/>
  <c r="FUF22" i="28" s="1"/>
  <c r="FTZ22" i="28" s="1"/>
  <c r="FTT22" i="28" s="1"/>
  <c r="FTN22" i="28" s="1"/>
  <c r="FTH22" i="28" s="1"/>
  <c r="FTB22" i="28" s="1"/>
  <c r="FSV22" i="28" s="1"/>
  <c r="FSP22" i="28" s="1"/>
  <c r="FSJ22" i="28" s="1"/>
  <c r="FSD22" i="28" s="1"/>
  <c r="FRX22" i="28" s="1"/>
  <c r="FRR22" i="28" s="1"/>
  <c r="FRL22" i="28" s="1"/>
  <c r="FRF22" i="28" s="1"/>
  <c r="FQZ22" i="28" s="1"/>
  <c r="FQT22" i="28" s="1"/>
  <c r="FQN22" i="28" s="1"/>
  <c r="FQH22" i="28" s="1"/>
  <c r="FQB22" i="28" s="1"/>
  <c r="FPV22" i="28" s="1"/>
  <c r="FPP22" i="28" s="1"/>
  <c r="FPJ22" i="28" s="1"/>
  <c r="FPD22" i="28" s="1"/>
  <c r="FOX22" i="28" s="1"/>
  <c r="FOR22" i="28" s="1"/>
  <c r="FOL22" i="28" s="1"/>
  <c r="FOF22" i="28" s="1"/>
  <c r="FNZ22" i="28" s="1"/>
  <c r="FNT22" i="28" s="1"/>
  <c r="FNN22" i="28" s="1"/>
  <c r="FNH22" i="28" s="1"/>
  <c r="FNB22" i="28" s="1"/>
  <c r="FMV22" i="28" s="1"/>
  <c r="FMP22" i="28" s="1"/>
  <c r="FMJ22" i="28" s="1"/>
  <c r="FMD22" i="28" s="1"/>
  <c r="FLX22" i="28" s="1"/>
  <c r="FLR22" i="28" s="1"/>
  <c r="FLL22" i="28" s="1"/>
  <c r="FLF22" i="28" s="1"/>
  <c r="FKZ22" i="28" s="1"/>
  <c r="FKT22" i="28" s="1"/>
  <c r="FKN22" i="28" s="1"/>
  <c r="FKH22" i="28" s="1"/>
  <c r="FKB22" i="28" s="1"/>
  <c r="FJV22" i="28" s="1"/>
  <c r="FJP22" i="28" s="1"/>
  <c r="FJJ22" i="28" s="1"/>
  <c r="FJD22" i="28" s="1"/>
  <c r="FIX22" i="28" s="1"/>
  <c r="FIR22" i="28" s="1"/>
  <c r="FIL22" i="28" s="1"/>
  <c r="FIF22" i="28" s="1"/>
  <c r="FHZ22" i="28" s="1"/>
  <c r="FHT22" i="28" s="1"/>
  <c r="FHN22" i="28" s="1"/>
  <c r="FHH22" i="28" s="1"/>
  <c r="FHB22" i="28" s="1"/>
  <c r="FGV22" i="28" s="1"/>
  <c r="FGP22" i="28" s="1"/>
  <c r="FGJ22" i="28" s="1"/>
  <c r="FGD22" i="28" s="1"/>
  <c r="FFX22" i="28" s="1"/>
  <c r="FFR22" i="28" s="1"/>
  <c r="FFL22" i="28" s="1"/>
  <c r="FFF22" i="28" s="1"/>
  <c r="FEZ22" i="28" s="1"/>
  <c r="FET22" i="28" s="1"/>
  <c r="FEN22" i="28" s="1"/>
  <c r="FEH22" i="28" s="1"/>
  <c r="FEB22" i="28" s="1"/>
  <c r="FDV22" i="28" s="1"/>
  <c r="FDP22" i="28" s="1"/>
  <c r="FDJ22" i="28" s="1"/>
  <c r="FDD22" i="28" s="1"/>
  <c r="FCX22" i="28" s="1"/>
  <c r="FCR22" i="28" s="1"/>
  <c r="FCL22" i="28" s="1"/>
  <c r="FCF22" i="28" s="1"/>
  <c r="FBZ22" i="28" s="1"/>
  <c r="FBT22" i="28" s="1"/>
  <c r="FBN22" i="28" s="1"/>
  <c r="FBH22" i="28" s="1"/>
  <c r="FBB22" i="28" s="1"/>
  <c r="FAV22" i="28" s="1"/>
  <c r="FAP22" i="28" s="1"/>
  <c r="FAJ22" i="28" s="1"/>
  <c r="FAD22" i="28" s="1"/>
  <c r="EZX22" i="28" s="1"/>
  <c r="EZR22" i="28" s="1"/>
  <c r="EZL22" i="28" s="1"/>
  <c r="EZF22" i="28" s="1"/>
  <c r="EYZ22" i="28" s="1"/>
  <c r="EYT22" i="28" s="1"/>
  <c r="EYN22" i="28" s="1"/>
  <c r="EYH22" i="28" s="1"/>
  <c r="EYB22" i="28" s="1"/>
  <c r="EXV22" i="28" s="1"/>
  <c r="EXP22" i="28" s="1"/>
  <c r="EXJ22" i="28" s="1"/>
  <c r="EXD22" i="28" s="1"/>
  <c r="EWX22" i="28" s="1"/>
  <c r="EWR22" i="28" s="1"/>
  <c r="EWL22" i="28" s="1"/>
  <c r="EWF22" i="28" s="1"/>
  <c r="EVZ22" i="28" s="1"/>
  <c r="EVT22" i="28" s="1"/>
  <c r="EVN22" i="28" s="1"/>
  <c r="EVH22" i="28" s="1"/>
  <c r="EVB22" i="28" s="1"/>
  <c r="EUV22" i="28" s="1"/>
  <c r="EUP22" i="28" s="1"/>
  <c r="EUJ22" i="28" s="1"/>
  <c r="EUD22" i="28" s="1"/>
  <c r="ETX22" i="28" s="1"/>
  <c r="ETR22" i="28" s="1"/>
  <c r="ETL22" i="28" s="1"/>
  <c r="ETF22" i="28" s="1"/>
  <c r="ESZ22" i="28" s="1"/>
  <c r="EST22" i="28" s="1"/>
  <c r="ESN22" i="28" s="1"/>
  <c r="ESH22" i="28" s="1"/>
  <c r="ESB22" i="28" s="1"/>
  <c r="ERV22" i="28" s="1"/>
  <c r="ERP22" i="28" s="1"/>
  <c r="ERJ22" i="28" s="1"/>
  <c r="ERD22" i="28" s="1"/>
  <c r="EQX22" i="28" s="1"/>
  <c r="EQR22" i="28" s="1"/>
  <c r="EQL22" i="28" s="1"/>
  <c r="EQF22" i="28" s="1"/>
  <c r="EPZ22" i="28" s="1"/>
  <c r="EPT22" i="28" s="1"/>
  <c r="EPN22" i="28" s="1"/>
  <c r="EPH22" i="28" s="1"/>
  <c r="EPB22" i="28" s="1"/>
  <c r="EOV22" i="28" s="1"/>
  <c r="EOP22" i="28" s="1"/>
  <c r="EOJ22" i="28" s="1"/>
  <c r="EOD22" i="28" s="1"/>
  <c r="ENX22" i="28" s="1"/>
  <c r="ENR22" i="28" s="1"/>
  <c r="ENL22" i="28" s="1"/>
  <c r="ENF22" i="28" s="1"/>
  <c r="EMZ22" i="28" s="1"/>
  <c r="EMT22" i="28" s="1"/>
  <c r="EMN22" i="28" s="1"/>
  <c r="EMH22" i="28" s="1"/>
  <c r="EMB22" i="28" s="1"/>
  <c r="ELV22" i="28" s="1"/>
  <c r="ELP22" i="28" s="1"/>
  <c r="ELJ22" i="28" s="1"/>
  <c r="ELD22" i="28" s="1"/>
  <c r="EKX22" i="28" s="1"/>
  <c r="EKR22" i="28" s="1"/>
  <c r="EKL22" i="28" s="1"/>
  <c r="EKF22" i="28" s="1"/>
  <c r="EJZ22" i="28" s="1"/>
  <c r="EJT22" i="28" s="1"/>
  <c r="EJN22" i="28" s="1"/>
  <c r="EJH22" i="28" s="1"/>
  <c r="EJB22" i="28" s="1"/>
  <c r="EIV22" i="28" s="1"/>
  <c r="EIP22" i="28" s="1"/>
  <c r="EIJ22" i="28" s="1"/>
  <c r="EID22" i="28" s="1"/>
  <c r="EHX22" i="28" s="1"/>
  <c r="EHR22" i="28" s="1"/>
  <c r="EHL22" i="28" s="1"/>
  <c r="EHF22" i="28" s="1"/>
  <c r="EGZ22" i="28" s="1"/>
  <c r="EGT22" i="28" s="1"/>
  <c r="EGN22" i="28" s="1"/>
  <c r="EGH22" i="28" s="1"/>
  <c r="EGB22" i="28" s="1"/>
  <c r="EFV22" i="28" s="1"/>
  <c r="EFP22" i="28" s="1"/>
  <c r="EFJ22" i="28" s="1"/>
  <c r="EFD22" i="28" s="1"/>
  <c r="EEX22" i="28" s="1"/>
  <c r="EER22" i="28" s="1"/>
  <c r="EEL22" i="28" s="1"/>
  <c r="EEF22" i="28" s="1"/>
  <c r="EDZ22" i="28" s="1"/>
  <c r="EDT22" i="28" s="1"/>
  <c r="EDN22" i="28" s="1"/>
  <c r="EDH22" i="28" s="1"/>
  <c r="EDB22" i="28" s="1"/>
  <c r="ECV22" i="28" s="1"/>
  <c r="ECP22" i="28" s="1"/>
  <c r="ECJ22" i="28" s="1"/>
  <c r="ECD22" i="28" s="1"/>
  <c r="EBX22" i="28" s="1"/>
  <c r="EBR22" i="28" s="1"/>
  <c r="EBL22" i="28" s="1"/>
  <c r="EBF22" i="28" s="1"/>
  <c r="EAZ22" i="28" s="1"/>
  <c r="EAT22" i="28" s="1"/>
  <c r="EAN22" i="28" s="1"/>
  <c r="EAH22" i="28" s="1"/>
  <c r="EAB22" i="28" s="1"/>
  <c r="DZV22" i="28" s="1"/>
  <c r="DZP22" i="28" s="1"/>
  <c r="DZJ22" i="28" s="1"/>
  <c r="DZD22" i="28" s="1"/>
  <c r="DYX22" i="28" s="1"/>
  <c r="DYR22" i="28" s="1"/>
  <c r="DYL22" i="28" s="1"/>
  <c r="DYF22" i="28" s="1"/>
  <c r="DXZ22" i="28" s="1"/>
  <c r="DXT22" i="28" s="1"/>
  <c r="DXN22" i="28" s="1"/>
  <c r="DXH22" i="28" s="1"/>
  <c r="DXB22" i="28" s="1"/>
  <c r="DWV22" i="28" s="1"/>
  <c r="DWP22" i="28" s="1"/>
  <c r="DWJ22" i="28" s="1"/>
  <c r="DWD22" i="28" s="1"/>
  <c r="DVX22" i="28" s="1"/>
  <c r="DVR22" i="28" s="1"/>
  <c r="DVL22" i="28" s="1"/>
  <c r="DVF22" i="28" s="1"/>
  <c r="DUZ22" i="28" s="1"/>
  <c r="DUT22" i="28" s="1"/>
  <c r="DUN22" i="28" s="1"/>
  <c r="DUH22" i="28" s="1"/>
  <c r="DUB22" i="28" s="1"/>
  <c r="DTV22" i="28" s="1"/>
  <c r="DTP22" i="28" s="1"/>
  <c r="DTJ22" i="28" s="1"/>
  <c r="DTD22" i="28" s="1"/>
  <c r="DSX22" i="28" s="1"/>
  <c r="DSR22" i="28" s="1"/>
  <c r="DSL22" i="28" s="1"/>
  <c r="DSF22" i="28" s="1"/>
  <c r="DRZ22" i="28" s="1"/>
  <c r="DRT22" i="28" s="1"/>
  <c r="DRN22" i="28" s="1"/>
  <c r="DRH22" i="28" s="1"/>
  <c r="DRB22" i="28" s="1"/>
  <c r="DQV22" i="28" s="1"/>
  <c r="DQP22" i="28" s="1"/>
  <c r="DQJ22" i="28" s="1"/>
  <c r="DQD22" i="28" s="1"/>
  <c r="DPX22" i="28" s="1"/>
  <c r="DPR22" i="28" s="1"/>
  <c r="DPL22" i="28" s="1"/>
  <c r="DPF22" i="28" s="1"/>
  <c r="DOZ22" i="28" s="1"/>
  <c r="DOT22" i="28" s="1"/>
  <c r="DON22" i="28" s="1"/>
  <c r="DOH22" i="28" s="1"/>
  <c r="DOB22" i="28" s="1"/>
  <c r="DNV22" i="28" s="1"/>
  <c r="DNP22" i="28" s="1"/>
  <c r="DNJ22" i="28" s="1"/>
  <c r="DND22" i="28" s="1"/>
  <c r="DMX22" i="28" s="1"/>
  <c r="DMR22" i="28" s="1"/>
  <c r="DML22" i="28" s="1"/>
  <c r="DMF22" i="28" s="1"/>
  <c r="DLZ22" i="28" s="1"/>
  <c r="DLT22" i="28" s="1"/>
  <c r="DLN22" i="28" s="1"/>
  <c r="DLH22" i="28" s="1"/>
  <c r="DLB22" i="28" s="1"/>
  <c r="DKV22" i="28" s="1"/>
  <c r="DKP22" i="28" s="1"/>
  <c r="DKJ22" i="28" s="1"/>
  <c r="DKD22" i="28" s="1"/>
  <c r="DJX22" i="28" s="1"/>
  <c r="DJR22" i="28" s="1"/>
  <c r="DJL22" i="28" s="1"/>
  <c r="DJF22" i="28" s="1"/>
  <c r="DIZ22" i="28" s="1"/>
  <c r="DIT22" i="28" s="1"/>
  <c r="DIN22" i="28" s="1"/>
  <c r="DIH22" i="28" s="1"/>
  <c r="DIB22" i="28" s="1"/>
  <c r="DHV22" i="28" s="1"/>
  <c r="DHP22" i="28" s="1"/>
  <c r="DHJ22" i="28" s="1"/>
  <c r="DHD22" i="28" s="1"/>
  <c r="DGX22" i="28" s="1"/>
  <c r="DGR22" i="28" s="1"/>
  <c r="DGL22" i="28" s="1"/>
  <c r="DGF22" i="28" s="1"/>
  <c r="DFZ22" i="28" s="1"/>
  <c r="DFT22" i="28" s="1"/>
  <c r="DFN22" i="28" s="1"/>
  <c r="DFH22" i="28" s="1"/>
  <c r="DFB22" i="28" s="1"/>
  <c r="DEV22" i="28" s="1"/>
  <c r="DEP22" i="28" s="1"/>
  <c r="DEJ22" i="28" s="1"/>
  <c r="DED22" i="28" s="1"/>
  <c r="DDX22" i="28" s="1"/>
  <c r="DDR22" i="28" s="1"/>
  <c r="DDL22" i="28" s="1"/>
  <c r="DDF22" i="28" s="1"/>
  <c r="DCZ22" i="28" s="1"/>
  <c r="DCT22" i="28" s="1"/>
  <c r="DCN22" i="28" s="1"/>
  <c r="DCH22" i="28" s="1"/>
  <c r="DCB22" i="28" s="1"/>
  <c r="DBV22" i="28" s="1"/>
  <c r="DBP22" i="28" s="1"/>
  <c r="DBJ22" i="28" s="1"/>
  <c r="DBD22" i="28" s="1"/>
  <c r="DAX22" i="28" s="1"/>
  <c r="DAR22" i="28" s="1"/>
  <c r="DAL22" i="28" s="1"/>
  <c r="DAF22" i="28" s="1"/>
  <c r="CZZ22" i="28" s="1"/>
  <c r="CZT22" i="28" s="1"/>
  <c r="CZN22" i="28" s="1"/>
  <c r="CZH22" i="28" s="1"/>
  <c r="CZB22" i="28" s="1"/>
  <c r="CYV22" i="28" s="1"/>
  <c r="CYP22" i="28" s="1"/>
  <c r="CYJ22" i="28" s="1"/>
  <c r="CYD22" i="28" s="1"/>
  <c r="CXX22" i="28" s="1"/>
  <c r="CXR22" i="28" s="1"/>
  <c r="CXL22" i="28" s="1"/>
  <c r="CXF22" i="28" s="1"/>
  <c r="CWZ22" i="28" s="1"/>
  <c r="CWT22" i="28" s="1"/>
  <c r="CWN22" i="28" s="1"/>
  <c r="CWH22" i="28" s="1"/>
  <c r="CWB22" i="28" s="1"/>
  <c r="CVV22" i="28" s="1"/>
  <c r="CVP22" i="28" s="1"/>
  <c r="CVJ22" i="28" s="1"/>
  <c r="CVD22" i="28" s="1"/>
  <c r="CUX22" i="28" s="1"/>
  <c r="CUR22" i="28" s="1"/>
  <c r="CUL22" i="28" s="1"/>
  <c r="CUF22" i="28" s="1"/>
  <c r="CTZ22" i="28" s="1"/>
  <c r="CTT22" i="28" s="1"/>
  <c r="CTN22" i="28" s="1"/>
  <c r="CTH22" i="28" s="1"/>
  <c r="CTB22" i="28" s="1"/>
  <c r="CSV22" i="28" s="1"/>
  <c r="CSP22" i="28" s="1"/>
  <c r="CSJ22" i="28" s="1"/>
  <c r="CSD22" i="28" s="1"/>
  <c r="CRX22" i="28" s="1"/>
  <c r="CRR22" i="28" s="1"/>
  <c r="CRL22" i="28" s="1"/>
  <c r="CRF22" i="28" s="1"/>
  <c r="CQZ22" i="28" s="1"/>
  <c r="CQT22" i="28" s="1"/>
  <c r="CQN22" i="28" s="1"/>
  <c r="CQH22" i="28" s="1"/>
  <c r="CQB22" i="28" s="1"/>
  <c r="CPV22" i="28" s="1"/>
  <c r="CPP22" i="28" s="1"/>
  <c r="CPJ22" i="28" s="1"/>
  <c r="CPD22" i="28" s="1"/>
  <c r="COX22" i="28" s="1"/>
  <c r="COR22" i="28" s="1"/>
  <c r="COL22" i="28" s="1"/>
  <c r="COF22" i="28" s="1"/>
  <c r="CNZ22" i="28" s="1"/>
  <c r="CNT22" i="28" s="1"/>
  <c r="CNN22" i="28" s="1"/>
  <c r="CNH22" i="28" s="1"/>
  <c r="CNB22" i="28" s="1"/>
  <c r="CMV22" i="28" s="1"/>
  <c r="CMP22" i="28" s="1"/>
  <c r="CMJ22" i="28" s="1"/>
  <c r="CMD22" i="28" s="1"/>
  <c r="CLX22" i="28" s="1"/>
  <c r="CLR22" i="28" s="1"/>
  <c r="CLL22" i="28" s="1"/>
  <c r="CLF22" i="28" s="1"/>
  <c r="CKZ22" i="28" s="1"/>
  <c r="CKT22" i="28" s="1"/>
  <c r="CKN22" i="28" s="1"/>
  <c r="CKH22" i="28" s="1"/>
  <c r="CKB22" i="28" s="1"/>
  <c r="CJV22" i="28" s="1"/>
  <c r="CJP22" i="28" s="1"/>
  <c r="CJJ22" i="28" s="1"/>
  <c r="CJD22" i="28" s="1"/>
  <c r="CIX22" i="28" s="1"/>
  <c r="CIR22" i="28" s="1"/>
  <c r="CIL22" i="28" s="1"/>
  <c r="CIF22" i="28" s="1"/>
  <c r="CHZ22" i="28" s="1"/>
  <c r="CHT22" i="28" s="1"/>
  <c r="CHN22" i="28" s="1"/>
  <c r="CHH22" i="28" s="1"/>
  <c r="CHB22" i="28" s="1"/>
  <c r="CGV22" i="28" s="1"/>
  <c r="CGP22" i="28" s="1"/>
  <c r="CGJ22" i="28" s="1"/>
  <c r="CGD22" i="28" s="1"/>
  <c r="CFX22" i="28" s="1"/>
  <c r="CFR22" i="28" s="1"/>
  <c r="CFL22" i="28" s="1"/>
  <c r="CFF22" i="28" s="1"/>
  <c r="CEZ22" i="28" s="1"/>
  <c r="CET22" i="28" s="1"/>
  <c r="CEN22" i="28" s="1"/>
  <c r="CEH22" i="28" s="1"/>
  <c r="CEB22" i="28" s="1"/>
  <c r="CDV22" i="28" s="1"/>
  <c r="CDP22" i="28" s="1"/>
  <c r="CDJ22" i="28" s="1"/>
  <c r="CDD22" i="28" s="1"/>
  <c r="CCX22" i="28" s="1"/>
  <c r="CCR22" i="28" s="1"/>
  <c r="CCL22" i="28" s="1"/>
  <c r="CCF22" i="28" s="1"/>
  <c r="CBZ22" i="28" s="1"/>
  <c r="CBT22" i="28" s="1"/>
  <c r="CBN22" i="28" s="1"/>
  <c r="CBH22" i="28" s="1"/>
  <c r="CBB22" i="28" s="1"/>
  <c r="CAV22" i="28" s="1"/>
  <c r="CAP22" i="28" s="1"/>
  <c r="CAJ22" i="28" s="1"/>
  <c r="CAD22" i="28" s="1"/>
  <c r="BZX22" i="28" s="1"/>
  <c r="BZR22" i="28" s="1"/>
  <c r="BZL22" i="28" s="1"/>
  <c r="BZF22" i="28" s="1"/>
  <c r="BYZ22" i="28" s="1"/>
  <c r="BYT22" i="28" s="1"/>
  <c r="BYN22" i="28" s="1"/>
  <c r="BYH22" i="28" s="1"/>
  <c r="BYB22" i="28" s="1"/>
  <c r="BXV22" i="28" s="1"/>
  <c r="BXP22" i="28" s="1"/>
  <c r="BXJ22" i="28" s="1"/>
  <c r="BXD22" i="28" s="1"/>
  <c r="BWX22" i="28" s="1"/>
  <c r="BWR22" i="28" s="1"/>
  <c r="BWL22" i="28" s="1"/>
  <c r="BWF22" i="28" s="1"/>
  <c r="BVZ22" i="28" s="1"/>
  <c r="BVT22" i="28" s="1"/>
  <c r="BVN22" i="28" s="1"/>
  <c r="BVH22" i="28" s="1"/>
  <c r="BVB22" i="28" s="1"/>
  <c r="BUV22" i="28" s="1"/>
  <c r="BUP22" i="28" s="1"/>
  <c r="BUJ22" i="28" s="1"/>
  <c r="BUD22" i="28" s="1"/>
  <c r="BTX22" i="28" s="1"/>
  <c r="BTR22" i="28" s="1"/>
  <c r="BTL22" i="28" s="1"/>
  <c r="BTF22" i="28" s="1"/>
  <c r="BSZ22" i="28" s="1"/>
  <c r="BST22" i="28" s="1"/>
  <c r="BSN22" i="28" s="1"/>
  <c r="BSH22" i="28" s="1"/>
  <c r="BSB22" i="28" s="1"/>
  <c r="BRV22" i="28" s="1"/>
  <c r="BRP22" i="28" s="1"/>
  <c r="BRJ22" i="28" s="1"/>
  <c r="BRD22" i="28" s="1"/>
  <c r="BQX22" i="28" s="1"/>
  <c r="BQR22" i="28" s="1"/>
  <c r="BQL22" i="28" s="1"/>
  <c r="BQF22" i="28" s="1"/>
  <c r="BPZ22" i="28" s="1"/>
  <c r="BPT22" i="28" s="1"/>
  <c r="BPN22" i="28" s="1"/>
  <c r="BPH22" i="28" s="1"/>
  <c r="BPB22" i="28" s="1"/>
  <c r="BOV22" i="28" s="1"/>
  <c r="BOP22" i="28" s="1"/>
  <c r="BOJ22" i="28" s="1"/>
  <c r="BOD22" i="28" s="1"/>
  <c r="BNX22" i="28" s="1"/>
  <c r="BNR22" i="28" s="1"/>
  <c r="BNL22" i="28" s="1"/>
  <c r="BNF22" i="28" s="1"/>
  <c r="BMZ22" i="28" s="1"/>
  <c r="BMT22" i="28" s="1"/>
  <c r="BMN22" i="28" s="1"/>
  <c r="BMH22" i="28" s="1"/>
  <c r="BMB22" i="28" s="1"/>
  <c r="BLV22" i="28" s="1"/>
  <c r="BLP22" i="28" s="1"/>
  <c r="BLJ22" i="28" s="1"/>
  <c r="BLD22" i="28" s="1"/>
  <c r="BKX22" i="28" s="1"/>
  <c r="BKR22" i="28" s="1"/>
  <c r="BKL22" i="28" s="1"/>
  <c r="BKF22" i="28" s="1"/>
  <c r="BJZ22" i="28" s="1"/>
  <c r="BJT22" i="28" s="1"/>
  <c r="BJN22" i="28" s="1"/>
  <c r="BJH22" i="28" s="1"/>
  <c r="BJB22" i="28" s="1"/>
  <c r="BIV22" i="28" s="1"/>
  <c r="BIP22" i="28" s="1"/>
  <c r="BIJ22" i="28" s="1"/>
  <c r="BID22" i="28" s="1"/>
  <c r="BHX22" i="28" s="1"/>
  <c r="BHR22" i="28" s="1"/>
  <c r="BHL22" i="28" s="1"/>
  <c r="BHF22" i="28" s="1"/>
  <c r="BGZ22" i="28" s="1"/>
  <c r="BGT22" i="28" s="1"/>
  <c r="BGN22" i="28" s="1"/>
  <c r="BGH22" i="28" s="1"/>
  <c r="BGB22" i="28" s="1"/>
  <c r="BFV22" i="28" s="1"/>
  <c r="BFP22" i="28" s="1"/>
  <c r="BFJ22" i="28" s="1"/>
  <c r="BFD22" i="28" s="1"/>
  <c r="BEX22" i="28" s="1"/>
  <c r="BER22" i="28" s="1"/>
  <c r="BEL22" i="28" s="1"/>
  <c r="BEF22" i="28" s="1"/>
  <c r="BDZ22" i="28" s="1"/>
  <c r="BDT22" i="28" s="1"/>
  <c r="BDN22" i="28" s="1"/>
  <c r="BDH22" i="28" s="1"/>
  <c r="BDB22" i="28" s="1"/>
  <c r="BCV22" i="28" s="1"/>
  <c r="BCP22" i="28" s="1"/>
  <c r="BCJ22" i="28" s="1"/>
  <c r="BCD22" i="28" s="1"/>
  <c r="BBX22" i="28" s="1"/>
  <c r="BBR22" i="28" s="1"/>
  <c r="BBL22" i="28" s="1"/>
  <c r="BBF22" i="28" s="1"/>
  <c r="BAZ22" i="28" s="1"/>
  <c r="BAT22" i="28" s="1"/>
  <c r="BAN22" i="28" s="1"/>
  <c r="BAH22" i="28" s="1"/>
  <c r="BAB22" i="28" s="1"/>
  <c r="AZV22" i="28" s="1"/>
  <c r="AZP22" i="28" s="1"/>
  <c r="AZJ22" i="28" s="1"/>
  <c r="AZD22" i="28" s="1"/>
  <c r="AYX22" i="28" s="1"/>
  <c r="AYR22" i="28" s="1"/>
  <c r="AYL22" i="28" s="1"/>
  <c r="AYF22" i="28" s="1"/>
  <c r="AXZ22" i="28" s="1"/>
  <c r="AXT22" i="28" s="1"/>
  <c r="AXN22" i="28" s="1"/>
  <c r="AXH22" i="28" s="1"/>
  <c r="AXB22" i="28" s="1"/>
  <c r="AWV22" i="28" s="1"/>
  <c r="AWP22" i="28" s="1"/>
  <c r="AWJ22" i="28" s="1"/>
  <c r="AWD22" i="28" s="1"/>
  <c r="AVX22" i="28" s="1"/>
  <c r="AVR22" i="28" s="1"/>
  <c r="AVL22" i="28" s="1"/>
  <c r="AVF22" i="28" s="1"/>
  <c r="AUZ22" i="28" s="1"/>
  <c r="AUT22" i="28" s="1"/>
  <c r="AUN22" i="28" s="1"/>
  <c r="AUH22" i="28" s="1"/>
  <c r="AUB22" i="28" s="1"/>
  <c r="ATV22" i="28" s="1"/>
  <c r="ATP22" i="28" s="1"/>
  <c r="ATJ22" i="28" s="1"/>
  <c r="ATD22" i="28" s="1"/>
  <c r="ASX22" i="28" s="1"/>
  <c r="ASR22" i="28" s="1"/>
  <c r="ASL22" i="28" s="1"/>
  <c r="ASF22" i="28" s="1"/>
  <c r="ARZ22" i="28" s="1"/>
  <c r="ART22" i="28" s="1"/>
  <c r="ARN22" i="28" s="1"/>
  <c r="ARH22" i="28" s="1"/>
  <c r="ARB22" i="28" s="1"/>
  <c r="AQV22" i="28" s="1"/>
  <c r="AQP22" i="28" s="1"/>
  <c r="AQJ22" i="28" s="1"/>
  <c r="AQD22" i="28" s="1"/>
  <c r="APX22" i="28" s="1"/>
  <c r="APR22" i="28" s="1"/>
  <c r="APL22" i="28" s="1"/>
  <c r="APF22" i="28" s="1"/>
  <c r="AOZ22" i="28" s="1"/>
  <c r="AOT22" i="28" s="1"/>
  <c r="AON22" i="28" s="1"/>
  <c r="AOH22" i="28" s="1"/>
  <c r="AOB22" i="28" s="1"/>
  <c r="ANV22" i="28" s="1"/>
  <c r="ANP22" i="28" s="1"/>
  <c r="ANJ22" i="28" s="1"/>
  <c r="AND22" i="28" s="1"/>
  <c r="AMX22" i="28" s="1"/>
  <c r="AMR22" i="28" s="1"/>
  <c r="AML22" i="28" s="1"/>
  <c r="AMF22" i="28" s="1"/>
  <c r="ALZ22" i="28" s="1"/>
  <c r="ALT22" i="28" s="1"/>
  <c r="ALN22" i="28" s="1"/>
  <c r="ALH22" i="28" s="1"/>
  <c r="ALB22" i="28" s="1"/>
  <c r="AKV22" i="28" s="1"/>
  <c r="AKP22" i="28" s="1"/>
  <c r="AKJ22" i="28" s="1"/>
  <c r="AKD22" i="28" s="1"/>
  <c r="AJX22" i="28" s="1"/>
  <c r="AJR22" i="28" s="1"/>
  <c r="AJL22" i="28" s="1"/>
  <c r="AJF22" i="28" s="1"/>
  <c r="AIZ22" i="28" s="1"/>
  <c r="AIT22" i="28" s="1"/>
  <c r="AIN22" i="28" s="1"/>
  <c r="AIH22" i="28" s="1"/>
  <c r="AIB22" i="28" s="1"/>
  <c r="AHV22" i="28" s="1"/>
  <c r="AHP22" i="28" s="1"/>
  <c r="AHJ22" i="28" s="1"/>
  <c r="AHD22" i="28" s="1"/>
  <c r="AGX22" i="28" s="1"/>
  <c r="AGR22" i="28" s="1"/>
  <c r="AGL22" i="28" s="1"/>
  <c r="AGF22" i="28" s="1"/>
  <c r="AFZ22" i="28" s="1"/>
  <c r="AFT22" i="28" s="1"/>
  <c r="AFN22" i="28" s="1"/>
  <c r="AFH22" i="28" s="1"/>
  <c r="AFB22" i="28" s="1"/>
  <c r="AEV22" i="28" s="1"/>
  <c r="AEP22" i="28" s="1"/>
  <c r="AEJ22" i="28" s="1"/>
  <c r="AED22" i="28" s="1"/>
  <c r="ADX22" i="28" s="1"/>
  <c r="ADR22" i="28" s="1"/>
  <c r="ADL22" i="28" s="1"/>
  <c r="ADF22" i="28" s="1"/>
  <c r="ACZ22" i="28" s="1"/>
  <c r="ACT22" i="28" s="1"/>
  <c r="ACN22" i="28" s="1"/>
  <c r="ACH22" i="28" s="1"/>
  <c r="ACB22" i="28" s="1"/>
  <c r="ABV22" i="28" s="1"/>
  <c r="ABP22" i="28" s="1"/>
  <c r="ABJ22" i="28" s="1"/>
  <c r="ABD22" i="28" s="1"/>
  <c r="AAX22" i="28" s="1"/>
  <c r="AAR22" i="28" s="1"/>
  <c r="AAL22" i="28" s="1"/>
  <c r="AAF22" i="28" s="1"/>
  <c r="ZZ22" i="28" s="1"/>
  <c r="ZT22" i="28" s="1"/>
  <c r="ZN22" i="28" s="1"/>
  <c r="ZH22" i="28" s="1"/>
  <c r="ZB22" i="28" s="1"/>
  <c r="YV22" i="28" s="1"/>
  <c r="YP22" i="28" s="1"/>
  <c r="YJ22" i="28" s="1"/>
  <c r="YD22" i="28" s="1"/>
  <c r="XX22" i="28" s="1"/>
  <c r="XR22" i="28" s="1"/>
  <c r="XL22" i="28" s="1"/>
  <c r="XF22" i="28" s="1"/>
  <c r="WZ22" i="28" s="1"/>
  <c r="WT22" i="28" s="1"/>
  <c r="WN22" i="28" s="1"/>
  <c r="WH22" i="28" s="1"/>
  <c r="WB22" i="28" s="1"/>
  <c r="VV22" i="28" s="1"/>
  <c r="VP22" i="28" s="1"/>
  <c r="VJ22" i="28" s="1"/>
  <c r="VD22" i="28" s="1"/>
  <c r="UX22" i="28" s="1"/>
  <c r="UR22" i="28" s="1"/>
  <c r="UL22" i="28" s="1"/>
  <c r="UF22" i="28" s="1"/>
  <c r="TZ22" i="28" s="1"/>
  <c r="TT22" i="28" s="1"/>
  <c r="TN22" i="28" s="1"/>
  <c r="TH22" i="28" s="1"/>
  <c r="TB22" i="28" s="1"/>
  <c r="SV22" i="28" s="1"/>
  <c r="SP22" i="28" s="1"/>
  <c r="SJ22" i="28" s="1"/>
  <c r="SD22" i="28" s="1"/>
  <c r="RX22" i="28" s="1"/>
  <c r="RR22" i="28" s="1"/>
  <c r="RL22" i="28" s="1"/>
  <c r="RF22" i="28" s="1"/>
  <c r="QZ22" i="28" s="1"/>
  <c r="QT22" i="28" s="1"/>
  <c r="QN22" i="28" s="1"/>
  <c r="QH22" i="28" s="1"/>
  <c r="QB22" i="28" s="1"/>
  <c r="PV22" i="28" s="1"/>
  <c r="PP22" i="28" s="1"/>
  <c r="PJ22" i="28" s="1"/>
  <c r="PD22" i="28" s="1"/>
  <c r="OX22" i="28" s="1"/>
  <c r="OR22" i="28" s="1"/>
  <c r="OL22" i="28" s="1"/>
  <c r="OF22" i="28" s="1"/>
  <c r="NZ22" i="28" s="1"/>
  <c r="NT22" i="28" s="1"/>
  <c r="NN22" i="28" s="1"/>
  <c r="NH22" i="28" s="1"/>
  <c r="NB22" i="28" s="1"/>
  <c r="MV22" i="28" s="1"/>
  <c r="MP22" i="28" s="1"/>
  <c r="MJ22" i="28" s="1"/>
  <c r="MD22" i="28" s="1"/>
  <c r="LX22" i="28" s="1"/>
  <c r="LR22" i="28" s="1"/>
  <c r="LL22" i="28" s="1"/>
  <c r="LF22" i="28" s="1"/>
  <c r="KZ22" i="28" s="1"/>
  <c r="KT22" i="28" s="1"/>
  <c r="KN22" i="28" s="1"/>
  <c r="KH22" i="28" s="1"/>
  <c r="KB22" i="28" s="1"/>
  <c r="JV22" i="28" s="1"/>
  <c r="JP22" i="28" s="1"/>
  <c r="JJ22" i="28" s="1"/>
  <c r="JD22" i="28" s="1"/>
  <c r="IX22" i="28" s="1"/>
  <c r="IR22" i="28" s="1"/>
  <c r="IL22" i="28" s="1"/>
  <c r="IF22" i="28" s="1"/>
  <c r="HZ22" i="28" s="1"/>
  <c r="HT22" i="28" s="1"/>
  <c r="HN22" i="28" s="1"/>
  <c r="HH22" i="28" s="1"/>
  <c r="HB22" i="28" s="1"/>
  <c r="GV22" i="28" s="1"/>
  <c r="GP22" i="28" s="1"/>
  <c r="GJ22" i="28" s="1"/>
  <c r="GD22" i="28" s="1"/>
  <c r="FX22" i="28" s="1"/>
  <c r="FR22" i="28" s="1"/>
  <c r="FL22" i="28" s="1"/>
  <c r="FF22" i="28" s="1"/>
  <c r="EZ22" i="28" s="1"/>
  <c r="ET22" i="28" s="1"/>
  <c r="EN22" i="28" s="1"/>
  <c r="EH22" i="28" s="1"/>
  <c r="EB22" i="28" s="1"/>
  <c r="DV22" i="28" s="1"/>
  <c r="DP22" i="28" s="1"/>
  <c r="DJ22" i="28" s="1"/>
  <c r="DD22" i="28" s="1"/>
  <c r="CX22" i="28" s="1"/>
  <c r="CR22" i="28" s="1"/>
  <c r="CL22" i="28" s="1"/>
  <c r="CF22" i="28" s="1"/>
  <c r="BZ22" i="28" s="1"/>
  <c r="BT22" i="28" s="1"/>
  <c r="BN22" i="28" s="1"/>
  <c r="BH22" i="28" s="1"/>
  <c r="BB22" i="28" s="1"/>
  <c r="AV22" i="28" s="1"/>
  <c r="AP22" i="28" s="1"/>
  <c r="AJ22" i="28" s="1"/>
  <c r="AD22" i="28" s="1"/>
  <c r="X22" i="28" s="1"/>
  <c r="XFA22" i="28"/>
  <c r="XEU22" i="28" s="1"/>
  <c r="XEO22" i="28" s="1"/>
  <c r="XEI22" i="28" s="1"/>
  <c r="XEC22" i="28" s="1"/>
  <c r="XDW22" i="28" s="1"/>
  <c r="XDQ22" i="28" s="1"/>
  <c r="XDK22" i="28" s="1"/>
  <c r="XDE22" i="28" s="1"/>
  <c r="XCY22" i="28" s="1"/>
  <c r="XCS22" i="28" s="1"/>
  <c r="XCM22" i="28" s="1"/>
  <c r="XCG22" i="28" s="1"/>
  <c r="XCA22" i="28" s="1"/>
  <c r="XBU22" i="28" s="1"/>
  <c r="XBO22" i="28" s="1"/>
  <c r="XBI22" i="28" s="1"/>
  <c r="XBC22" i="28" s="1"/>
  <c r="XAW22" i="28" s="1"/>
  <c r="XAQ22" i="28" s="1"/>
  <c r="XAK22" i="28" s="1"/>
  <c r="XAE22" i="28" s="1"/>
  <c r="WZY22" i="28" s="1"/>
  <c r="WZS22" i="28" s="1"/>
  <c r="WZM22" i="28" s="1"/>
  <c r="WZG22" i="28" s="1"/>
  <c r="WZA22" i="28" s="1"/>
  <c r="WYU22" i="28" s="1"/>
  <c r="WYO22" i="28" s="1"/>
  <c r="WYI22" i="28" s="1"/>
  <c r="WYC22" i="28" s="1"/>
  <c r="WXW22" i="28" s="1"/>
  <c r="WXQ22" i="28" s="1"/>
  <c r="WXK22" i="28" s="1"/>
  <c r="WXE22" i="28" s="1"/>
  <c r="WWY22" i="28" s="1"/>
  <c r="WWS22" i="28" s="1"/>
  <c r="WWM22" i="28" s="1"/>
  <c r="WWG22" i="28" s="1"/>
  <c r="WWA22" i="28" s="1"/>
  <c r="WVU22" i="28" s="1"/>
  <c r="WVO22" i="28" s="1"/>
  <c r="WVI22" i="28" s="1"/>
  <c r="WVC22" i="28" s="1"/>
  <c r="WUW22" i="28" s="1"/>
  <c r="WUQ22" i="28" s="1"/>
  <c r="WUK22" i="28" s="1"/>
  <c r="WUE22" i="28" s="1"/>
  <c r="WTY22" i="28" s="1"/>
  <c r="WTS22" i="28" s="1"/>
  <c r="WTM22" i="28" s="1"/>
  <c r="WTG22" i="28" s="1"/>
  <c r="WTA22" i="28" s="1"/>
  <c r="WSU22" i="28" s="1"/>
  <c r="WSO22" i="28" s="1"/>
  <c r="WSI22" i="28" s="1"/>
  <c r="WSC22" i="28" s="1"/>
  <c r="WRW22" i="28" s="1"/>
  <c r="WRQ22" i="28" s="1"/>
  <c r="WRK22" i="28" s="1"/>
  <c r="WRE22" i="28" s="1"/>
  <c r="WQY22" i="28" s="1"/>
  <c r="WQS22" i="28" s="1"/>
  <c r="WQM22" i="28" s="1"/>
  <c r="WQG22" i="28" s="1"/>
  <c r="WQA22" i="28" s="1"/>
  <c r="WPU22" i="28" s="1"/>
  <c r="WPO22" i="28" s="1"/>
  <c r="WPI22" i="28" s="1"/>
  <c r="WPC22" i="28" s="1"/>
  <c r="WOW22" i="28" s="1"/>
  <c r="WOQ22" i="28" s="1"/>
  <c r="WOK22" i="28" s="1"/>
  <c r="WOE22" i="28" s="1"/>
  <c r="WNY22" i="28" s="1"/>
  <c r="WNS22" i="28" s="1"/>
  <c r="WNM22" i="28" s="1"/>
  <c r="WNG22" i="28" s="1"/>
  <c r="WNA22" i="28" s="1"/>
  <c r="WMU22" i="28" s="1"/>
  <c r="WMO22" i="28" s="1"/>
  <c r="WMI22" i="28" s="1"/>
  <c r="WMC22" i="28" s="1"/>
  <c r="WLW22" i="28" s="1"/>
  <c r="WLQ22" i="28" s="1"/>
  <c r="WLK22" i="28" s="1"/>
  <c r="WLE22" i="28" s="1"/>
  <c r="WKY22" i="28" s="1"/>
  <c r="WKS22" i="28" s="1"/>
  <c r="WKM22" i="28" s="1"/>
  <c r="WKG22" i="28" s="1"/>
  <c r="WKA22" i="28" s="1"/>
  <c r="WJU22" i="28" s="1"/>
  <c r="WJO22" i="28" s="1"/>
  <c r="WJI22" i="28" s="1"/>
  <c r="WJC22" i="28" s="1"/>
  <c r="WIW22" i="28" s="1"/>
  <c r="WIQ22" i="28" s="1"/>
  <c r="WIK22" i="28" s="1"/>
  <c r="WIE22" i="28" s="1"/>
  <c r="WHY22" i="28" s="1"/>
  <c r="WHS22" i="28" s="1"/>
  <c r="WHM22" i="28" s="1"/>
  <c r="WHG22" i="28" s="1"/>
  <c r="WHA22" i="28" s="1"/>
  <c r="WGU22" i="28" s="1"/>
  <c r="WGO22" i="28" s="1"/>
  <c r="WGI22" i="28" s="1"/>
  <c r="WGC22" i="28" s="1"/>
  <c r="WFW22" i="28" s="1"/>
  <c r="WFQ22" i="28" s="1"/>
  <c r="WFK22" i="28" s="1"/>
  <c r="WFE22" i="28" s="1"/>
  <c r="WEY22" i="28" s="1"/>
  <c r="WES22" i="28" s="1"/>
  <c r="WEM22" i="28" s="1"/>
  <c r="WEG22" i="28" s="1"/>
  <c r="WEA22" i="28" s="1"/>
  <c r="WDU22" i="28" s="1"/>
  <c r="WDO22" i="28" s="1"/>
  <c r="WDI22" i="28" s="1"/>
  <c r="WDC22" i="28" s="1"/>
  <c r="WCW22" i="28" s="1"/>
  <c r="WCQ22" i="28" s="1"/>
  <c r="WCK22" i="28" s="1"/>
  <c r="WCE22" i="28" s="1"/>
  <c r="WBY22" i="28" s="1"/>
  <c r="WBS22" i="28" s="1"/>
  <c r="WBM22" i="28" s="1"/>
  <c r="WBG22" i="28" s="1"/>
  <c r="WBA22" i="28" s="1"/>
  <c r="WAU22" i="28" s="1"/>
  <c r="WAO22" i="28" s="1"/>
  <c r="WAI22" i="28" s="1"/>
  <c r="WAC22" i="28" s="1"/>
  <c r="VZW22" i="28" s="1"/>
  <c r="VZQ22" i="28" s="1"/>
  <c r="VZK22" i="28" s="1"/>
  <c r="VZE22" i="28" s="1"/>
  <c r="VYY22" i="28" s="1"/>
  <c r="VYS22" i="28" s="1"/>
  <c r="VYM22" i="28" s="1"/>
  <c r="VYG22" i="28" s="1"/>
  <c r="VYA22" i="28" s="1"/>
  <c r="VXU22" i="28" s="1"/>
  <c r="VXO22" i="28" s="1"/>
  <c r="VXI22" i="28" s="1"/>
  <c r="VXC22" i="28" s="1"/>
  <c r="VWW22" i="28" s="1"/>
  <c r="VWQ22" i="28" s="1"/>
  <c r="VWK22" i="28" s="1"/>
  <c r="VWE22" i="28" s="1"/>
  <c r="VVY22" i="28" s="1"/>
  <c r="VVS22" i="28" s="1"/>
  <c r="VVM22" i="28" s="1"/>
  <c r="VVG22" i="28" s="1"/>
  <c r="VVA22" i="28" s="1"/>
  <c r="VUU22" i="28" s="1"/>
  <c r="VUO22" i="28" s="1"/>
  <c r="VUI22" i="28" s="1"/>
  <c r="VUC22" i="28" s="1"/>
  <c r="VTW22" i="28" s="1"/>
  <c r="VTQ22" i="28" s="1"/>
  <c r="VTK22" i="28" s="1"/>
  <c r="VTE22" i="28" s="1"/>
  <c r="VSY22" i="28" s="1"/>
  <c r="VSS22" i="28" s="1"/>
  <c r="VSM22" i="28" s="1"/>
  <c r="VSG22" i="28" s="1"/>
  <c r="VSA22" i="28" s="1"/>
  <c r="VRU22" i="28" s="1"/>
  <c r="VRO22" i="28" s="1"/>
  <c r="VRI22" i="28" s="1"/>
  <c r="VRC22" i="28" s="1"/>
  <c r="VQW22" i="28" s="1"/>
  <c r="VQQ22" i="28" s="1"/>
  <c r="VQK22" i="28" s="1"/>
  <c r="VQE22" i="28" s="1"/>
  <c r="VPY22" i="28" s="1"/>
  <c r="VPS22" i="28" s="1"/>
  <c r="VPM22" i="28" s="1"/>
  <c r="VPG22" i="28" s="1"/>
  <c r="VPA22" i="28" s="1"/>
  <c r="VOU22" i="28" s="1"/>
  <c r="VOO22" i="28" s="1"/>
  <c r="VOI22" i="28" s="1"/>
  <c r="VOC22" i="28" s="1"/>
  <c r="VNW22" i="28" s="1"/>
  <c r="VNQ22" i="28" s="1"/>
  <c r="VNK22" i="28" s="1"/>
  <c r="VNE22" i="28" s="1"/>
  <c r="VMY22" i="28" s="1"/>
  <c r="VMS22" i="28" s="1"/>
  <c r="VMM22" i="28" s="1"/>
  <c r="VMG22" i="28" s="1"/>
  <c r="VMA22" i="28" s="1"/>
  <c r="VLU22" i="28" s="1"/>
  <c r="VLO22" i="28" s="1"/>
  <c r="VLI22" i="28" s="1"/>
  <c r="VLC22" i="28" s="1"/>
  <c r="VKW22" i="28" s="1"/>
  <c r="VKQ22" i="28" s="1"/>
  <c r="VKK22" i="28" s="1"/>
  <c r="VKE22" i="28" s="1"/>
  <c r="VJY22" i="28" s="1"/>
  <c r="VJS22" i="28" s="1"/>
  <c r="VJM22" i="28" s="1"/>
  <c r="VJG22" i="28" s="1"/>
  <c r="VJA22" i="28" s="1"/>
  <c r="VIU22" i="28" s="1"/>
  <c r="VIO22" i="28" s="1"/>
  <c r="VII22" i="28" s="1"/>
  <c r="VIC22" i="28" s="1"/>
  <c r="VHW22" i="28" s="1"/>
  <c r="VHQ22" i="28" s="1"/>
  <c r="VHK22" i="28" s="1"/>
  <c r="VHE22" i="28" s="1"/>
  <c r="VGY22" i="28" s="1"/>
  <c r="VGS22" i="28" s="1"/>
  <c r="VGM22" i="28" s="1"/>
  <c r="VGG22" i="28" s="1"/>
  <c r="VGA22" i="28" s="1"/>
  <c r="VFU22" i="28" s="1"/>
  <c r="VFO22" i="28" s="1"/>
  <c r="VFI22" i="28" s="1"/>
  <c r="VFC22" i="28" s="1"/>
  <c r="VEW22" i="28" s="1"/>
  <c r="VEQ22" i="28" s="1"/>
  <c r="VEK22" i="28" s="1"/>
  <c r="VEE22" i="28" s="1"/>
  <c r="VDY22" i="28" s="1"/>
  <c r="VDS22" i="28" s="1"/>
  <c r="VDM22" i="28" s="1"/>
  <c r="VDG22" i="28" s="1"/>
  <c r="VDA22" i="28" s="1"/>
  <c r="VCU22" i="28" s="1"/>
  <c r="VCO22" i="28" s="1"/>
  <c r="VCI22" i="28" s="1"/>
  <c r="VCC22" i="28" s="1"/>
  <c r="VBW22" i="28" s="1"/>
  <c r="VBQ22" i="28" s="1"/>
  <c r="VBK22" i="28" s="1"/>
  <c r="VBE22" i="28" s="1"/>
  <c r="VAY22" i="28" s="1"/>
  <c r="VAS22" i="28" s="1"/>
  <c r="VAM22" i="28" s="1"/>
  <c r="VAG22" i="28" s="1"/>
  <c r="VAA22" i="28" s="1"/>
  <c r="UZU22" i="28" s="1"/>
  <c r="UZO22" i="28" s="1"/>
  <c r="UZI22" i="28" s="1"/>
  <c r="UZC22" i="28" s="1"/>
  <c r="UYW22" i="28" s="1"/>
  <c r="UYQ22" i="28" s="1"/>
  <c r="UYK22" i="28" s="1"/>
  <c r="UYE22" i="28" s="1"/>
  <c r="UXY22" i="28" s="1"/>
  <c r="UXS22" i="28" s="1"/>
  <c r="UXM22" i="28" s="1"/>
  <c r="UXG22" i="28" s="1"/>
  <c r="UXA22" i="28" s="1"/>
  <c r="UWU22" i="28" s="1"/>
  <c r="UWO22" i="28" s="1"/>
  <c r="UWI22" i="28" s="1"/>
  <c r="UWC22" i="28" s="1"/>
  <c r="UVW22" i="28" s="1"/>
  <c r="UVQ22" i="28" s="1"/>
  <c r="UVK22" i="28" s="1"/>
  <c r="UVE22" i="28" s="1"/>
  <c r="UUY22" i="28" s="1"/>
  <c r="UUS22" i="28" s="1"/>
  <c r="UUM22" i="28" s="1"/>
  <c r="UUG22" i="28" s="1"/>
  <c r="UUA22" i="28" s="1"/>
  <c r="UTU22" i="28" s="1"/>
  <c r="UTO22" i="28" s="1"/>
  <c r="UTI22" i="28" s="1"/>
  <c r="UTC22" i="28" s="1"/>
  <c r="USW22" i="28" s="1"/>
  <c r="USQ22" i="28" s="1"/>
  <c r="USK22" i="28" s="1"/>
  <c r="USE22" i="28" s="1"/>
  <c r="URY22" i="28" s="1"/>
  <c r="URS22" i="28" s="1"/>
  <c r="URM22" i="28" s="1"/>
  <c r="URG22" i="28" s="1"/>
  <c r="URA22" i="28" s="1"/>
  <c r="UQU22" i="28" s="1"/>
  <c r="UQO22" i="28" s="1"/>
  <c r="UQI22" i="28" s="1"/>
  <c r="UQC22" i="28" s="1"/>
  <c r="UPW22" i="28" s="1"/>
  <c r="UPQ22" i="28" s="1"/>
  <c r="UPK22" i="28" s="1"/>
  <c r="UPE22" i="28" s="1"/>
  <c r="UOY22" i="28" s="1"/>
  <c r="UOS22" i="28" s="1"/>
  <c r="UOM22" i="28" s="1"/>
  <c r="UOG22" i="28" s="1"/>
  <c r="UOA22" i="28" s="1"/>
  <c r="UNU22" i="28" s="1"/>
  <c r="UNO22" i="28" s="1"/>
  <c r="UNI22" i="28" s="1"/>
  <c r="UNC22" i="28" s="1"/>
  <c r="UMW22" i="28" s="1"/>
  <c r="UMQ22" i="28" s="1"/>
  <c r="UMK22" i="28" s="1"/>
  <c r="UME22" i="28" s="1"/>
  <c r="ULY22" i="28" s="1"/>
  <c r="ULS22" i="28" s="1"/>
  <c r="ULM22" i="28" s="1"/>
  <c r="ULG22" i="28" s="1"/>
  <c r="ULA22" i="28" s="1"/>
  <c r="UKU22" i="28" s="1"/>
  <c r="UKO22" i="28" s="1"/>
  <c r="UKI22" i="28" s="1"/>
  <c r="UKC22" i="28" s="1"/>
  <c r="UJW22" i="28" s="1"/>
  <c r="UJQ22" i="28" s="1"/>
  <c r="UJK22" i="28" s="1"/>
  <c r="UJE22" i="28" s="1"/>
  <c r="UIY22" i="28" s="1"/>
  <c r="UIS22" i="28" s="1"/>
  <c r="UIM22" i="28" s="1"/>
  <c r="UIG22" i="28" s="1"/>
  <c r="UIA22" i="28" s="1"/>
  <c r="UHU22" i="28" s="1"/>
  <c r="UHO22" i="28" s="1"/>
  <c r="UHI22" i="28" s="1"/>
  <c r="UHC22" i="28" s="1"/>
  <c r="UGW22" i="28" s="1"/>
  <c r="UGQ22" i="28" s="1"/>
  <c r="UGK22" i="28" s="1"/>
  <c r="UGE22" i="28" s="1"/>
  <c r="UFY22" i="28" s="1"/>
  <c r="UFS22" i="28" s="1"/>
  <c r="UFM22" i="28" s="1"/>
  <c r="UFG22" i="28" s="1"/>
  <c r="UFA22" i="28" s="1"/>
  <c r="UEU22" i="28" s="1"/>
  <c r="UEO22" i="28" s="1"/>
  <c r="UEI22" i="28" s="1"/>
  <c r="UEC22" i="28" s="1"/>
  <c r="UDW22" i="28" s="1"/>
  <c r="UDQ22" i="28" s="1"/>
  <c r="UDK22" i="28" s="1"/>
  <c r="UDE22" i="28" s="1"/>
  <c r="UCY22" i="28" s="1"/>
  <c r="UCS22" i="28" s="1"/>
  <c r="UCM22" i="28" s="1"/>
  <c r="UCG22" i="28" s="1"/>
  <c r="UCA22" i="28" s="1"/>
  <c r="UBU22" i="28" s="1"/>
  <c r="UBO22" i="28" s="1"/>
  <c r="UBI22" i="28" s="1"/>
  <c r="UBC22" i="28" s="1"/>
  <c r="UAW22" i="28" s="1"/>
  <c r="UAQ22" i="28" s="1"/>
  <c r="UAK22" i="28" s="1"/>
  <c r="UAE22" i="28" s="1"/>
  <c r="TZY22" i="28" s="1"/>
  <c r="TZS22" i="28" s="1"/>
  <c r="TZM22" i="28" s="1"/>
  <c r="TZG22" i="28" s="1"/>
  <c r="TZA22" i="28" s="1"/>
  <c r="TYU22" i="28" s="1"/>
  <c r="TYO22" i="28" s="1"/>
  <c r="TYI22" i="28" s="1"/>
  <c r="TYC22" i="28" s="1"/>
  <c r="TXW22" i="28" s="1"/>
  <c r="TXQ22" i="28" s="1"/>
  <c r="TXK22" i="28" s="1"/>
  <c r="TXE22" i="28" s="1"/>
  <c r="TWY22" i="28" s="1"/>
  <c r="TWS22" i="28" s="1"/>
  <c r="TWM22" i="28" s="1"/>
  <c r="TWG22" i="28" s="1"/>
  <c r="TWA22" i="28" s="1"/>
  <c r="TVU22" i="28" s="1"/>
  <c r="TVO22" i="28" s="1"/>
  <c r="TVI22" i="28" s="1"/>
  <c r="TVC22" i="28" s="1"/>
  <c r="TUW22" i="28" s="1"/>
  <c r="TUQ22" i="28" s="1"/>
  <c r="TUK22" i="28" s="1"/>
  <c r="TUE22" i="28" s="1"/>
  <c r="TTY22" i="28" s="1"/>
  <c r="TTS22" i="28" s="1"/>
  <c r="TTM22" i="28" s="1"/>
  <c r="TTG22" i="28" s="1"/>
  <c r="TTA22" i="28" s="1"/>
  <c r="TSU22" i="28" s="1"/>
  <c r="TSO22" i="28" s="1"/>
  <c r="TSI22" i="28" s="1"/>
  <c r="TSC22" i="28" s="1"/>
  <c r="TRW22" i="28" s="1"/>
  <c r="TRQ22" i="28" s="1"/>
  <c r="TRK22" i="28" s="1"/>
  <c r="TRE22" i="28" s="1"/>
  <c r="TQY22" i="28" s="1"/>
  <c r="TQS22" i="28" s="1"/>
  <c r="TQM22" i="28" s="1"/>
  <c r="TQG22" i="28" s="1"/>
  <c r="TQA22" i="28" s="1"/>
  <c r="TPU22" i="28" s="1"/>
  <c r="TPO22" i="28" s="1"/>
  <c r="TPI22" i="28" s="1"/>
  <c r="TPC22" i="28" s="1"/>
  <c r="TOW22" i="28" s="1"/>
  <c r="TOQ22" i="28" s="1"/>
  <c r="TOK22" i="28" s="1"/>
  <c r="TOE22" i="28" s="1"/>
  <c r="TNY22" i="28" s="1"/>
  <c r="TNS22" i="28" s="1"/>
  <c r="TNM22" i="28" s="1"/>
  <c r="TNG22" i="28" s="1"/>
  <c r="TNA22" i="28" s="1"/>
  <c r="TMU22" i="28" s="1"/>
  <c r="TMO22" i="28" s="1"/>
  <c r="TMI22" i="28" s="1"/>
  <c r="TMC22" i="28" s="1"/>
  <c r="TLW22" i="28" s="1"/>
  <c r="TLQ22" i="28" s="1"/>
  <c r="TLK22" i="28" s="1"/>
  <c r="TLE22" i="28" s="1"/>
  <c r="TKY22" i="28" s="1"/>
  <c r="TKS22" i="28" s="1"/>
  <c r="TKM22" i="28" s="1"/>
  <c r="TKG22" i="28" s="1"/>
  <c r="TKA22" i="28" s="1"/>
  <c r="TJU22" i="28" s="1"/>
  <c r="TJO22" i="28" s="1"/>
  <c r="TJI22" i="28" s="1"/>
  <c r="TJC22" i="28" s="1"/>
  <c r="TIW22" i="28" s="1"/>
  <c r="TIQ22" i="28" s="1"/>
  <c r="TIK22" i="28" s="1"/>
  <c r="TIE22" i="28" s="1"/>
  <c r="THY22" i="28" s="1"/>
  <c r="THS22" i="28" s="1"/>
  <c r="THM22" i="28" s="1"/>
  <c r="THG22" i="28" s="1"/>
  <c r="THA22" i="28" s="1"/>
  <c r="TGU22" i="28" s="1"/>
  <c r="TGO22" i="28" s="1"/>
  <c r="TGI22" i="28" s="1"/>
  <c r="TGC22" i="28" s="1"/>
  <c r="TFW22" i="28" s="1"/>
  <c r="TFQ22" i="28" s="1"/>
  <c r="TFK22" i="28" s="1"/>
  <c r="TFE22" i="28" s="1"/>
  <c r="TEY22" i="28" s="1"/>
  <c r="TES22" i="28" s="1"/>
  <c r="TEM22" i="28" s="1"/>
  <c r="TEG22" i="28" s="1"/>
  <c r="TEA22" i="28" s="1"/>
  <c r="TDU22" i="28" s="1"/>
  <c r="TDO22" i="28" s="1"/>
  <c r="TDI22" i="28" s="1"/>
  <c r="TDC22" i="28" s="1"/>
  <c r="TCW22" i="28" s="1"/>
  <c r="TCQ22" i="28" s="1"/>
  <c r="TCK22" i="28" s="1"/>
  <c r="TCE22" i="28" s="1"/>
  <c r="TBY22" i="28" s="1"/>
  <c r="TBS22" i="28" s="1"/>
  <c r="TBM22" i="28" s="1"/>
  <c r="TBG22" i="28" s="1"/>
  <c r="TBA22" i="28" s="1"/>
  <c r="TAU22" i="28" s="1"/>
  <c r="TAO22" i="28" s="1"/>
  <c r="TAI22" i="28" s="1"/>
  <c r="TAC22" i="28" s="1"/>
  <c r="SZW22" i="28" s="1"/>
  <c r="SZQ22" i="28" s="1"/>
  <c r="SZK22" i="28" s="1"/>
  <c r="SZE22" i="28" s="1"/>
  <c r="SYY22" i="28" s="1"/>
  <c r="SYS22" i="28" s="1"/>
  <c r="SYM22" i="28" s="1"/>
  <c r="SYG22" i="28" s="1"/>
  <c r="SYA22" i="28" s="1"/>
  <c r="SXU22" i="28" s="1"/>
  <c r="SXO22" i="28" s="1"/>
  <c r="SXI22" i="28" s="1"/>
  <c r="SXC22" i="28" s="1"/>
  <c r="SWW22" i="28" s="1"/>
  <c r="SWQ22" i="28" s="1"/>
  <c r="SWK22" i="28" s="1"/>
  <c r="SWE22" i="28" s="1"/>
  <c r="SVY22" i="28" s="1"/>
  <c r="SVS22" i="28" s="1"/>
  <c r="SVM22" i="28" s="1"/>
  <c r="SVG22" i="28" s="1"/>
  <c r="SVA22" i="28" s="1"/>
  <c r="SUU22" i="28" s="1"/>
  <c r="SUO22" i="28" s="1"/>
  <c r="SUI22" i="28" s="1"/>
  <c r="SUC22" i="28" s="1"/>
  <c r="STW22" i="28" s="1"/>
  <c r="STQ22" i="28" s="1"/>
  <c r="STK22" i="28" s="1"/>
  <c r="STE22" i="28" s="1"/>
  <c r="SSY22" i="28" s="1"/>
  <c r="SSS22" i="28" s="1"/>
  <c r="SSM22" i="28" s="1"/>
  <c r="SSG22" i="28" s="1"/>
  <c r="SSA22" i="28" s="1"/>
  <c r="SRU22" i="28" s="1"/>
  <c r="SRO22" i="28" s="1"/>
  <c r="SRI22" i="28" s="1"/>
  <c r="SRC22" i="28" s="1"/>
  <c r="SQW22" i="28" s="1"/>
  <c r="SQQ22" i="28" s="1"/>
  <c r="SQK22" i="28" s="1"/>
  <c r="SQE22" i="28" s="1"/>
  <c r="SPY22" i="28" s="1"/>
  <c r="SPS22" i="28" s="1"/>
  <c r="SPM22" i="28" s="1"/>
  <c r="SPG22" i="28" s="1"/>
  <c r="SPA22" i="28" s="1"/>
  <c r="SOU22" i="28" s="1"/>
  <c r="SOO22" i="28" s="1"/>
  <c r="SOI22" i="28" s="1"/>
  <c r="SOC22" i="28" s="1"/>
  <c r="SNW22" i="28" s="1"/>
  <c r="SNQ22" i="28" s="1"/>
  <c r="SNK22" i="28" s="1"/>
  <c r="SNE22" i="28" s="1"/>
  <c r="SMY22" i="28" s="1"/>
  <c r="SMS22" i="28" s="1"/>
  <c r="SMM22" i="28" s="1"/>
  <c r="SMG22" i="28" s="1"/>
  <c r="SMA22" i="28" s="1"/>
  <c r="SLU22" i="28" s="1"/>
  <c r="SLO22" i="28" s="1"/>
  <c r="SLI22" i="28" s="1"/>
  <c r="SLC22" i="28" s="1"/>
  <c r="SKW22" i="28" s="1"/>
  <c r="SKQ22" i="28" s="1"/>
  <c r="SKK22" i="28" s="1"/>
  <c r="SKE22" i="28" s="1"/>
  <c r="SJY22" i="28" s="1"/>
  <c r="SJS22" i="28" s="1"/>
  <c r="SJM22" i="28" s="1"/>
  <c r="SJG22" i="28" s="1"/>
  <c r="SJA22" i="28" s="1"/>
  <c r="SIU22" i="28" s="1"/>
  <c r="SIO22" i="28" s="1"/>
  <c r="SII22" i="28" s="1"/>
  <c r="SIC22" i="28" s="1"/>
  <c r="SHW22" i="28" s="1"/>
  <c r="SHQ22" i="28" s="1"/>
  <c r="SHK22" i="28" s="1"/>
  <c r="SHE22" i="28" s="1"/>
  <c r="SGY22" i="28" s="1"/>
  <c r="SGS22" i="28" s="1"/>
  <c r="SGM22" i="28" s="1"/>
  <c r="SGG22" i="28" s="1"/>
  <c r="SGA22" i="28" s="1"/>
  <c r="SFU22" i="28" s="1"/>
  <c r="SFO22" i="28" s="1"/>
  <c r="SFI22" i="28" s="1"/>
  <c r="SFC22" i="28" s="1"/>
  <c r="SEW22" i="28" s="1"/>
  <c r="SEQ22" i="28" s="1"/>
  <c r="SEK22" i="28" s="1"/>
  <c r="SEE22" i="28" s="1"/>
  <c r="SDY22" i="28" s="1"/>
  <c r="SDS22" i="28" s="1"/>
  <c r="SDM22" i="28" s="1"/>
  <c r="SDG22" i="28" s="1"/>
  <c r="SDA22" i="28" s="1"/>
  <c r="SCU22" i="28" s="1"/>
  <c r="SCO22" i="28" s="1"/>
  <c r="SCI22" i="28" s="1"/>
  <c r="SCC22" i="28" s="1"/>
  <c r="SBW22" i="28" s="1"/>
  <c r="SBQ22" i="28" s="1"/>
  <c r="SBK22" i="28" s="1"/>
  <c r="SBE22" i="28" s="1"/>
  <c r="SAY22" i="28" s="1"/>
  <c r="SAS22" i="28" s="1"/>
  <c r="SAM22" i="28" s="1"/>
  <c r="SAG22" i="28" s="1"/>
  <c r="SAA22" i="28" s="1"/>
  <c r="RZU22" i="28" s="1"/>
  <c r="RZO22" i="28" s="1"/>
  <c r="RZI22" i="28" s="1"/>
  <c r="RZC22" i="28" s="1"/>
  <c r="RYW22" i="28" s="1"/>
  <c r="RYQ22" i="28" s="1"/>
  <c r="RYK22" i="28" s="1"/>
  <c r="RYE22" i="28" s="1"/>
  <c r="RXY22" i="28" s="1"/>
  <c r="RXS22" i="28" s="1"/>
  <c r="RXM22" i="28" s="1"/>
  <c r="RXG22" i="28" s="1"/>
  <c r="RXA22" i="28" s="1"/>
  <c r="RWU22" i="28" s="1"/>
  <c r="RWO22" i="28" s="1"/>
  <c r="RWI22" i="28" s="1"/>
  <c r="RWC22" i="28" s="1"/>
  <c r="RVW22" i="28" s="1"/>
  <c r="RVQ22" i="28" s="1"/>
  <c r="RVK22" i="28" s="1"/>
  <c r="RVE22" i="28" s="1"/>
  <c r="RUY22" i="28" s="1"/>
  <c r="RUS22" i="28" s="1"/>
  <c r="RUM22" i="28" s="1"/>
  <c r="RUG22" i="28" s="1"/>
  <c r="RUA22" i="28" s="1"/>
  <c r="RTU22" i="28" s="1"/>
  <c r="RTO22" i="28" s="1"/>
  <c r="RTI22" i="28" s="1"/>
  <c r="RTC22" i="28" s="1"/>
  <c r="RSW22" i="28" s="1"/>
  <c r="RSQ22" i="28" s="1"/>
  <c r="RSK22" i="28" s="1"/>
  <c r="RSE22" i="28" s="1"/>
  <c r="RRY22" i="28" s="1"/>
  <c r="RRS22" i="28" s="1"/>
  <c r="RRM22" i="28" s="1"/>
  <c r="RRG22" i="28" s="1"/>
  <c r="RRA22" i="28" s="1"/>
  <c r="RQU22" i="28" s="1"/>
  <c r="RQO22" i="28" s="1"/>
  <c r="RQI22" i="28" s="1"/>
  <c r="RQC22" i="28" s="1"/>
  <c r="RPW22" i="28" s="1"/>
  <c r="RPQ22" i="28" s="1"/>
  <c r="RPK22" i="28" s="1"/>
  <c r="RPE22" i="28" s="1"/>
  <c r="ROY22" i="28" s="1"/>
  <c r="ROS22" i="28" s="1"/>
  <c r="ROM22" i="28" s="1"/>
  <c r="ROG22" i="28" s="1"/>
  <c r="ROA22" i="28" s="1"/>
  <c r="RNU22" i="28" s="1"/>
  <c r="RNO22" i="28" s="1"/>
  <c r="RNI22" i="28" s="1"/>
  <c r="RNC22" i="28" s="1"/>
  <c r="RMW22" i="28" s="1"/>
  <c r="RMQ22" i="28" s="1"/>
  <c r="RMK22" i="28" s="1"/>
  <c r="RME22" i="28" s="1"/>
  <c r="RLY22" i="28" s="1"/>
  <c r="RLS22" i="28" s="1"/>
  <c r="RLM22" i="28" s="1"/>
  <c r="RLG22" i="28" s="1"/>
  <c r="RLA22" i="28" s="1"/>
  <c r="RKU22" i="28" s="1"/>
  <c r="RKO22" i="28" s="1"/>
  <c r="RKI22" i="28" s="1"/>
  <c r="RKC22" i="28" s="1"/>
  <c r="RJW22" i="28" s="1"/>
  <c r="RJQ22" i="28" s="1"/>
  <c r="RJK22" i="28" s="1"/>
  <c r="RJE22" i="28" s="1"/>
  <c r="RIY22" i="28" s="1"/>
  <c r="RIS22" i="28" s="1"/>
  <c r="RIM22" i="28" s="1"/>
  <c r="RIG22" i="28" s="1"/>
  <c r="RIA22" i="28" s="1"/>
  <c r="RHU22" i="28" s="1"/>
  <c r="RHO22" i="28" s="1"/>
  <c r="RHI22" i="28" s="1"/>
  <c r="RHC22" i="28" s="1"/>
  <c r="RGW22" i="28" s="1"/>
  <c r="RGQ22" i="28" s="1"/>
  <c r="RGK22" i="28" s="1"/>
  <c r="RGE22" i="28" s="1"/>
  <c r="RFY22" i="28" s="1"/>
  <c r="RFS22" i="28" s="1"/>
  <c r="RFM22" i="28" s="1"/>
  <c r="RFG22" i="28" s="1"/>
  <c r="RFA22" i="28" s="1"/>
  <c r="REU22" i="28" s="1"/>
  <c r="REO22" i="28" s="1"/>
  <c r="REI22" i="28" s="1"/>
  <c r="REC22" i="28" s="1"/>
  <c r="RDW22" i="28" s="1"/>
  <c r="RDQ22" i="28" s="1"/>
  <c r="RDK22" i="28" s="1"/>
  <c r="RDE22" i="28" s="1"/>
  <c r="RCY22" i="28" s="1"/>
  <c r="RCS22" i="28" s="1"/>
  <c r="RCM22" i="28" s="1"/>
  <c r="RCG22" i="28" s="1"/>
  <c r="RCA22" i="28" s="1"/>
  <c r="RBU22" i="28" s="1"/>
  <c r="RBO22" i="28" s="1"/>
  <c r="RBI22" i="28" s="1"/>
  <c r="RBC22" i="28" s="1"/>
  <c r="RAW22" i="28" s="1"/>
  <c r="RAQ22" i="28" s="1"/>
  <c r="RAK22" i="28" s="1"/>
  <c r="RAE22" i="28" s="1"/>
  <c r="QZY22" i="28" s="1"/>
  <c r="QZS22" i="28" s="1"/>
  <c r="QZM22" i="28" s="1"/>
  <c r="QZG22" i="28" s="1"/>
  <c r="QZA22" i="28" s="1"/>
  <c r="QYU22" i="28" s="1"/>
  <c r="QYO22" i="28" s="1"/>
  <c r="QYI22" i="28" s="1"/>
  <c r="QYC22" i="28" s="1"/>
  <c r="QXW22" i="28" s="1"/>
  <c r="QXQ22" i="28" s="1"/>
  <c r="QXK22" i="28" s="1"/>
  <c r="QXE22" i="28" s="1"/>
  <c r="QWY22" i="28" s="1"/>
  <c r="QWS22" i="28" s="1"/>
  <c r="QWM22" i="28" s="1"/>
  <c r="QWG22" i="28" s="1"/>
  <c r="QWA22" i="28" s="1"/>
  <c r="QVU22" i="28" s="1"/>
  <c r="QVO22" i="28" s="1"/>
  <c r="QVI22" i="28" s="1"/>
  <c r="QVC22" i="28" s="1"/>
  <c r="QUW22" i="28" s="1"/>
  <c r="QUQ22" i="28" s="1"/>
  <c r="QUK22" i="28" s="1"/>
  <c r="QUE22" i="28" s="1"/>
  <c r="QTY22" i="28" s="1"/>
  <c r="QTS22" i="28" s="1"/>
  <c r="QTM22" i="28" s="1"/>
  <c r="QTG22" i="28" s="1"/>
  <c r="QTA22" i="28" s="1"/>
  <c r="QSU22" i="28" s="1"/>
  <c r="QSO22" i="28" s="1"/>
  <c r="QSI22" i="28" s="1"/>
  <c r="QSC22" i="28" s="1"/>
  <c r="QRW22" i="28" s="1"/>
  <c r="QRQ22" i="28" s="1"/>
  <c r="QRK22" i="28" s="1"/>
  <c r="QRE22" i="28" s="1"/>
  <c r="QQY22" i="28" s="1"/>
  <c r="QQS22" i="28" s="1"/>
  <c r="QQM22" i="28" s="1"/>
  <c r="QQG22" i="28" s="1"/>
  <c r="QQA22" i="28" s="1"/>
  <c r="QPU22" i="28" s="1"/>
  <c r="QPO22" i="28" s="1"/>
  <c r="QPI22" i="28" s="1"/>
  <c r="QPC22" i="28" s="1"/>
  <c r="QOW22" i="28" s="1"/>
  <c r="QOQ22" i="28" s="1"/>
  <c r="QOK22" i="28" s="1"/>
  <c r="QOE22" i="28" s="1"/>
  <c r="QNY22" i="28" s="1"/>
  <c r="QNS22" i="28" s="1"/>
  <c r="QNM22" i="28" s="1"/>
  <c r="QNG22" i="28" s="1"/>
  <c r="QNA22" i="28" s="1"/>
  <c r="QMU22" i="28" s="1"/>
  <c r="QMO22" i="28" s="1"/>
  <c r="QMI22" i="28" s="1"/>
  <c r="QMC22" i="28" s="1"/>
  <c r="QLW22" i="28" s="1"/>
  <c r="QLQ22" i="28" s="1"/>
  <c r="QLK22" i="28" s="1"/>
  <c r="QLE22" i="28" s="1"/>
  <c r="QKY22" i="28" s="1"/>
  <c r="QKS22" i="28" s="1"/>
  <c r="QKM22" i="28" s="1"/>
  <c r="QKG22" i="28" s="1"/>
  <c r="QKA22" i="28" s="1"/>
  <c r="QJU22" i="28" s="1"/>
  <c r="QJO22" i="28" s="1"/>
  <c r="QJI22" i="28" s="1"/>
  <c r="QJC22" i="28" s="1"/>
  <c r="QIW22" i="28" s="1"/>
  <c r="QIQ22" i="28" s="1"/>
  <c r="QIK22" i="28" s="1"/>
  <c r="QIE22" i="28" s="1"/>
  <c r="QHY22" i="28" s="1"/>
  <c r="QHS22" i="28" s="1"/>
  <c r="QHM22" i="28" s="1"/>
  <c r="QHG22" i="28" s="1"/>
  <c r="QHA22" i="28" s="1"/>
  <c r="QGU22" i="28" s="1"/>
  <c r="QGO22" i="28" s="1"/>
  <c r="QGI22" i="28" s="1"/>
  <c r="QGC22" i="28" s="1"/>
  <c r="QFW22" i="28" s="1"/>
  <c r="QFQ22" i="28" s="1"/>
  <c r="QFK22" i="28" s="1"/>
  <c r="QFE22" i="28" s="1"/>
  <c r="QEY22" i="28" s="1"/>
  <c r="QES22" i="28" s="1"/>
  <c r="QEM22" i="28" s="1"/>
  <c r="QEG22" i="28" s="1"/>
  <c r="QEA22" i="28" s="1"/>
  <c r="QDU22" i="28" s="1"/>
  <c r="QDO22" i="28" s="1"/>
  <c r="QDI22" i="28" s="1"/>
  <c r="QDC22" i="28" s="1"/>
  <c r="QCW22" i="28" s="1"/>
  <c r="QCQ22" i="28" s="1"/>
  <c r="QCK22" i="28" s="1"/>
  <c r="QCE22" i="28" s="1"/>
  <c r="QBY22" i="28" s="1"/>
  <c r="QBS22" i="28" s="1"/>
  <c r="QBM22" i="28" s="1"/>
  <c r="QBG22" i="28" s="1"/>
  <c r="QBA22" i="28" s="1"/>
  <c r="QAU22" i="28" s="1"/>
  <c r="QAO22" i="28" s="1"/>
  <c r="QAI22" i="28" s="1"/>
  <c r="QAC22" i="28" s="1"/>
  <c r="PZW22" i="28" s="1"/>
  <c r="PZQ22" i="28" s="1"/>
  <c r="PZK22" i="28" s="1"/>
  <c r="PZE22" i="28" s="1"/>
  <c r="PYY22" i="28" s="1"/>
  <c r="PYS22" i="28" s="1"/>
  <c r="PYM22" i="28" s="1"/>
  <c r="PYG22" i="28" s="1"/>
  <c r="PYA22" i="28" s="1"/>
  <c r="PXU22" i="28" s="1"/>
  <c r="PXO22" i="28" s="1"/>
  <c r="PXI22" i="28" s="1"/>
  <c r="PXC22" i="28" s="1"/>
  <c r="PWW22" i="28" s="1"/>
  <c r="PWQ22" i="28" s="1"/>
  <c r="PWK22" i="28" s="1"/>
  <c r="PWE22" i="28" s="1"/>
  <c r="PVY22" i="28" s="1"/>
  <c r="PVS22" i="28" s="1"/>
  <c r="PVM22" i="28" s="1"/>
  <c r="PVG22" i="28" s="1"/>
  <c r="PVA22" i="28" s="1"/>
  <c r="PUU22" i="28" s="1"/>
  <c r="PUO22" i="28" s="1"/>
  <c r="PUI22" i="28" s="1"/>
  <c r="PUC22" i="28" s="1"/>
  <c r="PTW22" i="28" s="1"/>
  <c r="PTQ22" i="28" s="1"/>
  <c r="PTK22" i="28" s="1"/>
  <c r="PTE22" i="28" s="1"/>
  <c r="PSY22" i="28" s="1"/>
  <c r="PSS22" i="28" s="1"/>
  <c r="PSM22" i="28" s="1"/>
  <c r="PSG22" i="28" s="1"/>
  <c r="PSA22" i="28" s="1"/>
  <c r="PRU22" i="28" s="1"/>
  <c r="PRO22" i="28" s="1"/>
  <c r="PRI22" i="28" s="1"/>
  <c r="PRC22" i="28" s="1"/>
  <c r="PQW22" i="28" s="1"/>
  <c r="PQQ22" i="28" s="1"/>
  <c r="PQK22" i="28" s="1"/>
  <c r="PQE22" i="28" s="1"/>
  <c r="PPY22" i="28" s="1"/>
  <c r="PPS22" i="28" s="1"/>
  <c r="PPM22" i="28" s="1"/>
  <c r="PPG22" i="28" s="1"/>
  <c r="PPA22" i="28" s="1"/>
  <c r="POU22" i="28" s="1"/>
  <c r="POO22" i="28" s="1"/>
  <c r="POI22" i="28" s="1"/>
  <c r="POC22" i="28" s="1"/>
  <c r="PNW22" i="28" s="1"/>
  <c r="PNQ22" i="28" s="1"/>
  <c r="PNK22" i="28" s="1"/>
  <c r="PNE22" i="28" s="1"/>
  <c r="PMY22" i="28" s="1"/>
  <c r="PMS22" i="28" s="1"/>
  <c r="PMM22" i="28" s="1"/>
  <c r="PMG22" i="28" s="1"/>
  <c r="PMA22" i="28" s="1"/>
  <c r="PLU22" i="28" s="1"/>
  <c r="PLO22" i="28" s="1"/>
  <c r="PLI22" i="28" s="1"/>
  <c r="PLC22" i="28" s="1"/>
  <c r="PKW22" i="28" s="1"/>
  <c r="PKQ22" i="28" s="1"/>
  <c r="PKK22" i="28" s="1"/>
  <c r="PKE22" i="28" s="1"/>
  <c r="PJY22" i="28" s="1"/>
  <c r="PJS22" i="28" s="1"/>
  <c r="PJM22" i="28" s="1"/>
  <c r="PJG22" i="28" s="1"/>
  <c r="PJA22" i="28" s="1"/>
  <c r="PIU22" i="28" s="1"/>
  <c r="PIO22" i="28" s="1"/>
  <c r="PII22" i="28" s="1"/>
  <c r="PIC22" i="28" s="1"/>
  <c r="PHW22" i="28" s="1"/>
  <c r="PHQ22" i="28" s="1"/>
  <c r="PHK22" i="28" s="1"/>
  <c r="PHE22" i="28" s="1"/>
  <c r="PGY22" i="28" s="1"/>
  <c r="PGS22" i="28" s="1"/>
  <c r="PGM22" i="28" s="1"/>
  <c r="PGG22" i="28" s="1"/>
  <c r="PGA22" i="28" s="1"/>
  <c r="PFU22" i="28" s="1"/>
  <c r="PFO22" i="28" s="1"/>
  <c r="PFI22" i="28" s="1"/>
  <c r="PFC22" i="28" s="1"/>
  <c r="PEW22" i="28" s="1"/>
  <c r="PEQ22" i="28" s="1"/>
  <c r="PEK22" i="28" s="1"/>
  <c r="PEE22" i="28" s="1"/>
  <c r="PDY22" i="28" s="1"/>
  <c r="PDS22" i="28" s="1"/>
  <c r="PDM22" i="28" s="1"/>
  <c r="PDG22" i="28" s="1"/>
  <c r="PDA22" i="28" s="1"/>
  <c r="PCU22" i="28" s="1"/>
  <c r="PCO22" i="28" s="1"/>
  <c r="PCI22" i="28" s="1"/>
  <c r="PCC22" i="28" s="1"/>
  <c r="PBW22" i="28" s="1"/>
  <c r="PBQ22" i="28" s="1"/>
  <c r="PBK22" i="28" s="1"/>
  <c r="PBE22" i="28" s="1"/>
  <c r="PAY22" i="28" s="1"/>
  <c r="PAS22" i="28" s="1"/>
  <c r="PAM22" i="28" s="1"/>
  <c r="PAG22" i="28" s="1"/>
  <c r="PAA22" i="28" s="1"/>
  <c r="OZU22" i="28" s="1"/>
  <c r="OZO22" i="28" s="1"/>
  <c r="OZI22" i="28" s="1"/>
  <c r="OZC22" i="28" s="1"/>
  <c r="OYW22" i="28" s="1"/>
  <c r="OYQ22" i="28" s="1"/>
  <c r="OYK22" i="28" s="1"/>
  <c r="OYE22" i="28" s="1"/>
  <c r="OXY22" i="28" s="1"/>
  <c r="OXS22" i="28" s="1"/>
  <c r="OXM22" i="28" s="1"/>
  <c r="OXG22" i="28" s="1"/>
  <c r="OXA22" i="28" s="1"/>
  <c r="OWU22" i="28" s="1"/>
  <c r="OWO22" i="28" s="1"/>
  <c r="OWI22" i="28" s="1"/>
  <c r="OWC22" i="28" s="1"/>
  <c r="OVW22" i="28" s="1"/>
  <c r="OVQ22" i="28" s="1"/>
  <c r="OVK22" i="28" s="1"/>
  <c r="OVE22" i="28" s="1"/>
  <c r="OUY22" i="28" s="1"/>
  <c r="OUS22" i="28" s="1"/>
  <c r="OUM22" i="28" s="1"/>
  <c r="OUG22" i="28" s="1"/>
  <c r="OUA22" i="28" s="1"/>
  <c r="OTU22" i="28" s="1"/>
  <c r="OTO22" i="28" s="1"/>
  <c r="OTI22" i="28" s="1"/>
  <c r="OTC22" i="28" s="1"/>
  <c r="OSW22" i="28" s="1"/>
  <c r="OSQ22" i="28" s="1"/>
  <c r="OSK22" i="28" s="1"/>
  <c r="OSE22" i="28" s="1"/>
  <c r="ORY22" i="28" s="1"/>
  <c r="ORS22" i="28" s="1"/>
  <c r="ORM22" i="28" s="1"/>
  <c r="ORG22" i="28" s="1"/>
  <c r="ORA22" i="28" s="1"/>
  <c r="OQU22" i="28" s="1"/>
  <c r="OQO22" i="28" s="1"/>
  <c r="OQI22" i="28" s="1"/>
  <c r="OQC22" i="28" s="1"/>
  <c r="OPW22" i="28" s="1"/>
  <c r="OPQ22" i="28" s="1"/>
  <c r="OPK22" i="28" s="1"/>
  <c r="OPE22" i="28" s="1"/>
  <c r="OOY22" i="28" s="1"/>
  <c r="OOS22" i="28" s="1"/>
  <c r="OOM22" i="28" s="1"/>
  <c r="OOG22" i="28" s="1"/>
  <c r="OOA22" i="28" s="1"/>
  <c r="ONU22" i="28" s="1"/>
  <c r="ONO22" i="28" s="1"/>
  <c r="ONI22" i="28" s="1"/>
  <c r="ONC22" i="28" s="1"/>
  <c r="OMW22" i="28" s="1"/>
  <c r="OMQ22" i="28" s="1"/>
  <c r="OMK22" i="28" s="1"/>
  <c r="OME22" i="28" s="1"/>
  <c r="OLY22" i="28" s="1"/>
  <c r="OLS22" i="28" s="1"/>
  <c r="OLM22" i="28" s="1"/>
  <c r="OLG22" i="28" s="1"/>
  <c r="OLA22" i="28" s="1"/>
  <c r="OKU22" i="28" s="1"/>
  <c r="OKO22" i="28" s="1"/>
  <c r="OKI22" i="28" s="1"/>
  <c r="OKC22" i="28" s="1"/>
  <c r="OJW22" i="28" s="1"/>
  <c r="OJQ22" i="28" s="1"/>
  <c r="OJK22" i="28" s="1"/>
  <c r="OJE22" i="28" s="1"/>
  <c r="OIY22" i="28" s="1"/>
  <c r="OIS22" i="28" s="1"/>
  <c r="OIM22" i="28" s="1"/>
  <c r="OIG22" i="28" s="1"/>
  <c r="OIA22" i="28" s="1"/>
  <c r="OHU22" i="28" s="1"/>
  <c r="OHO22" i="28" s="1"/>
  <c r="OHI22" i="28" s="1"/>
  <c r="OHC22" i="28" s="1"/>
  <c r="OGW22" i="28" s="1"/>
  <c r="OGQ22" i="28" s="1"/>
  <c r="OGK22" i="28" s="1"/>
  <c r="OGE22" i="28" s="1"/>
  <c r="OFY22" i="28" s="1"/>
  <c r="OFS22" i="28" s="1"/>
  <c r="OFM22" i="28" s="1"/>
  <c r="OFG22" i="28" s="1"/>
  <c r="OFA22" i="28" s="1"/>
  <c r="OEU22" i="28" s="1"/>
  <c r="OEO22" i="28" s="1"/>
  <c r="OEI22" i="28" s="1"/>
  <c r="OEC22" i="28" s="1"/>
  <c r="ODW22" i="28" s="1"/>
  <c r="ODQ22" i="28" s="1"/>
  <c r="ODK22" i="28" s="1"/>
  <c r="ODE22" i="28" s="1"/>
  <c r="OCY22" i="28" s="1"/>
  <c r="OCS22" i="28" s="1"/>
  <c r="OCM22" i="28" s="1"/>
  <c r="OCG22" i="28" s="1"/>
  <c r="OCA22" i="28" s="1"/>
  <c r="OBU22" i="28" s="1"/>
  <c r="OBO22" i="28" s="1"/>
  <c r="OBI22" i="28" s="1"/>
  <c r="OBC22" i="28" s="1"/>
  <c r="OAW22" i="28" s="1"/>
  <c r="OAQ22" i="28" s="1"/>
  <c r="OAK22" i="28" s="1"/>
  <c r="OAE22" i="28" s="1"/>
  <c r="NZY22" i="28" s="1"/>
  <c r="NZS22" i="28" s="1"/>
  <c r="NZM22" i="28" s="1"/>
  <c r="NZG22" i="28" s="1"/>
  <c r="NZA22" i="28" s="1"/>
  <c r="NYU22" i="28" s="1"/>
  <c r="NYO22" i="28" s="1"/>
  <c r="NYI22" i="28" s="1"/>
  <c r="NYC22" i="28" s="1"/>
  <c r="NXW22" i="28" s="1"/>
  <c r="NXQ22" i="28" s="1"/>
  <c r="NXK22" i="28" s="1"/>
  <c r="NXE22" i="28" s="1"/>
  <c r="NWY22" i="28" s="1"/>
  <c r="NWS22" i="28" s="1"/>
  <c r="NWM22" i="28" s="1"/>
  <c r="NWG22" i="28" s="1"/>
  <c r="NWA22" i="28" s="1"/>
  <c r="NVU22" i="28" s="1"/>
  <c r="NVO22" i="28" s="1"/>
  <c r="NVI22" i="28" s="1"/>
  <c r="NVC22" i="28" s="1"/>
  <c r="NUW22" i="28" s="1"/>
  <c r="NUQ22" i="28" s="1"/>
  <c r="NUK22" i="28" s="1"/>
  <c r="NUE22" i="28" s="1"/>
  <c r="NTY22" i="28" s="1"/>
  <c r="NTS22" i="28" s="1"/>
  <c r="NTM22" i="28" s="1"/>
  <c r="NTG22" i="28" s="1"/>
  <c r="NTA22" i="28" s="1"/>
  <c r="NSU22" i="28" s="1"/>
  <c r="NSO22" i="28" s="1"/>
  <c r="NSI22" i="28" s="1"/>
  <c r="NSC22" i="28" s="1"/>
  <c r="NRW22" i="28" s="1"/>
  <c r="NRQ22" i="28" s="1"/>
  <c r="NRK22" i="28" s="1"/>
  <c r="NRE22" i="28" s="1"/>
  <c r="NQY22" i="28" s="1"/>
  <c r="NQS22" i="28" s="1"/>
  <c r="NQM22" i="28" s="1"/>
  <c r="NQG22" i="28" s="1"/>
  <c r="NQA22" i="28" s="1"/>
  <c r="NPU22" i="28" s="1"/>
  <c r="NPO22" i="28" s="1"/>
  <c r="NPI22" i="28" s="1"/>
  <c r="NPC22" i="28" s="1"/>
  <c r="NOW22" i="28" s="1"/>
  <c r="NOQ22" i="28" s="1"/>
  <c r="NOK22" i="28" s="1"/>
  <c r="NOE22" i="28" s="1"/>
  <c r="NNY22" i="28" s="1"/>
  <c r="NNS22" i="28" s="1"/>
  <c r="NNM22" i="28" s="1"/>
  <c r="NNG22" i="28" s="1"/>
  <c r="NNA22" i="28" s="1"/>
  <c r="NMU22" i="28" s="1"/>
  <c r="NMO22" i="28" s="1"/>
  <c r="NMI22" i="28" s="1"/>
  <c r="NMC22" i="28" s="1"/>
  <c r="NLW22" i="28" s="1"/>
  <c r="NLQ22" i="28" s="1"/>
  <c r="NLK22" i="28" s="1"/>
  <c r="NLE22" i="28" s="1"/>
  <c r="NKY22" i="28" s="1"/>
  <c r="NKS22" i="28" s="1"/>
  <c r="NKM22" i="28" s="1"/>
  <c r="NKG22" i="28" s="1"/>
  <c r="NKA22" i="28" s="1"/>
  <c r="NJU22" i="28" s="1"/>
  <c r="NJO22" i="28" s="1"/>
  <c r="NJI22" i="28" s="1"/>
  <c r="NJC22" i="28" s="1"/>
  <c r="NIW22" i="28" s="1"/>
  <c r="NIQ22" i="28" s="1"/>
  <c r="NIK22" i="28" s="1"/>
  <c r="NIE22" i="28" s="1"/>
  <c r="NHY22" i="28" s="1"/>
  <c r="NHS22" i="28" s="1"/>
  <c r="NHM22" i="28" s="1"/>
  <c r="NHG22" i="28" s="1"/>
  <c r="NHA22" i="28" s="1"/>
  <c r="NGU22" i="28" s="1"/>
  <c r="NGO22" i="28" s="1"/>
  <c r="NGI22" i="28" s="1"/>
  <c r="NGC22" i="28" s="1"/>
  <c r="NFW22" i="28" s="1"/>
  <c r="NFQ22" i="28" s="1"/>
  <c r="NFK22" i="28" s="1"/>
  <c r="NFE22" i="28" s="1"/>
  <c r="NEY22" i="28" s="1"/>
  <c r="NES22" i="28" s="1"/>
  <c r="NEM22" i="28" s="1"/>
  <c r="NEG22" i="28" s="1"/>
  <c r="NEA22" i="28" s="1"/>
  <c r="NDU22" i="28" s="1"/>
  <c r="NDO22" i="28" s="1"/>
  <c r="NDI22" i="28" s="1"/>
  <c r="NDC22" i="28" s="1"/>
  <c r="NCW22" i="28" s="1"/>
  <c r="NCQ22" i="28" s="1"/>
  <c r="NCK22" i="28" s="1"/>
  <c r="NCE22" i="28" s="1"/>
  <c r="NBY22" i="28" s="1"/>
  <c r="NBS22" i="28" s="1"/>
  <c r="NBM22" i="28" s="1"/>
  <c r="NBG22" i="28" s="1"/>
  <c r="NBA22" i="28" s="1"/>
  <c r="NAU22" i="28" s="1"/>
  <c r="NAO22" i="28" s="1"/>
  <c r="NAI22" i="28" s="1"/>
  <c r="NAC22" i="28" s="1"/>
  <c r="MZW22" i="28" s="1"/>
  <c r="MZQ22" i="28" s="1"/>
  <c r="MZK22" i="28" s="1"/>
  <c r="MZE22" i="28" s="1"/>
  <c r="MYY22" i="28" s="1"/>
  <c r="MYS22" i="28" s="1"/>
  <c r="MYM22" i="28" s="1"/>
  <c r="MYG22" i="28" s="1"/>
  <c r="MYA22" i="28" s="1"/>
  <c r="MXU22" i="28" s="1"/>
  <c r="MXO22" i="28" s="1"/>
  <c r="MXI22" i="28" s="1"/>
  <c r="MXC22" i="28" s="1"/>
  <c r="MWW22" i="28" s="1"/>
  <c r="MWQ22" i="28" s="1"/>
  <c r="MWK22" i="28" s="1"/>
  <c r="MWE22" i="28" s="1"/>
  <c r="MVY22" i="28" s="1"/>
  <c r="MVS22" i="28" s="1"/>
  <c r="MVM22" i="28" s="1"/>
  <c r="MVG22" i="28" s="1"/>
  <c r="MVA22" i="28" s="1"/>
  <c r="MUU22" i="28" s="1"/>
  <c r="MUO22" i="28" s="1"/>
  <c r="MUI22" i="28" s="1"/>
  <c r="MUC22" i="28" s="1"/>
  <c r="MTW22" i="28" s="1"/>
  <c r="MTQ22" i="28" s="1"/>
  <c r="MTK22" i="28" s="1"/>
  <c r="MTE22" i="28" s="1"/>
  <c r="MSY22" i="28" s="1"/>
  <c r="MSS22" i="28" s="1"/>
  <c r="MSM22" i="28" s="1"/>
  <c r="MSG22" i="28" s="1"/>
  <c r="MSA22" i="28" s="1"/>
  <c r="MRU22" i="28" s="1"/>
  <c r="MRO22" i="28" s="1"/>
  <c r="MRI22" i="28" s="1"/>
  <c r="MRC22" i="28" s="1"/>
  <c r="MQW22" i="28" s="1"/>
  <c r="MQQ22" i="28" s="1"/>
  <c r="MQK22" i="28" s="1"/>
  <c r="MQE22" i="28" s="1"/>
  <c r="MPY22" i="28" s="1"/>
  <c r="MPS22" i="28" s="1"/>
  <c r="MPM22" i="28" s="1"/>
  <c r="MPG22" i="28" s="1"/>
  <c r="MPA22" i="28" s="1"/>
  <c r="MOU22" i="28" s="1"/>
  <c r="MOO22" i="28" s="1"/>
  <c r="MOI22" i="28" s="1"/>
  <c r="MOC22" i="28" s="1"/>
  <c r="MNW22" i="28" s="1"/>
  <c r="MNQ22" i="28" s="1"/>
  <c r="MNK22" i="28" s="1"/>
  <c r="MNE22" i="28" s="1"/>
  <c r="MMY22" i="28" s="1"/>
  <c r="MMS22" i="28" s="1"/>
  <c r="MMM22" i="28" s="1"/>
  <c r="MMG22" i="28" s="1"/>
  <c r="MMA22" i="28" s="1"/>
  <c r="MLU22" i="28" s="1"/>
  <c r="MLO22" i="28" s="1"/>
  <c r="MLI22" i="28" s="1"/>
  <c r="MLC22" i="28" s="1"/>
  <c r="MKW22" i="28" s="1"/>
  <c r="MKQ22" i="28" s="1"/>
  <c r="MKK22" i="28" s="1"/>
  <c r="MKE22" i="28" s="1"/>
  <c r="MJY22" i="28" s="1"/>
  <c r="MJS22" i="28" s="1"/>
  <c r="MJM22" i="28" s="1"/>
  <c r="MJG22" i="28" s="1"/>
  <c r="MJA22" i="28" s="1"/>
  <c r="MIU22" i="28" s="1"/>
  <c r="MIO22" i="28" s="1"/>
  <c r="MII22" i="28" s="1"/>
  <c r="MIC22" i="28" s="1"/>
  <c r="MHW22" i="28" s="1"/>
  <c r="MHQ22" i="28" s="1"/>
  <c r="MHK22" i="28" s="1"/>
  <c r="MHE22" i="28" s="1"/>
  <c r="MGY22" i="28" s="1"/>
  <c r="MGS22" i="28" s="1"/>
  <c r="MGM22" i="28" s="1"/>
  <c r="MGG22" i="28" s="1"/>
  <c r="MGA22" i="28" s="1"/>
  <c r="MFU22" i="28" s="1"/>
  <c r="MFO22" i="28" s="1"/>
  <c r="MFI22" i="28" s="1"/>
  <c r="MFC22" i="28" s="1"/>
  <c r="MEW22" i="28" s="1"/>
  <c r="MEQ22" i="28" s="1"/>
  <c r="MEK22" i="28" s="1"/>
  <c r="MEE22" i="28" s="1"/>
  <c r="MDY22" i="28" s="1"/>
  <c r="MDS22" i="28" s="1"/>
  <c r="MDM22" i="28" s="1"/>
  <c r="MDG22" i="28" s="1"/>
  <c r="MDA22" i="28" s="1"/>
  <c r="MCU22" i="28" s="1"/>
  <c r="MCO22" i="28" s="1"/>
  <c r="MCI22" i="28" s="1"/>
  <c r="MCC22" i="28" s="1"/>
  <c r="MBW22" i="28" s="1"/>
  <c r="MBQ22" i="28" s="1"/>
  <c r="MBK22" i="28" s="1"/>
  <c r="MBE22" i="28" s="1"/>
  <c r="MAY22" i="28" s="1"/>
  <c r="MAS22" i="28" s="1"/>
  <c r="MAM22" i="28" s="1"/>
  <c r="MAG22" i="28" s="1"/>
  <c r="MAA22" i="28" s="1"/>
  <c r="LZU22" i="28" s="1"/>
  <c r="LZO22" i="28" s="1"/>
  <c r="LZI22" i="28" s="1"/>
  <c r="LZC22" i="28" s="1"/>
  <c r="LYW22" i="28" s="1"/>
  <c r="LYQ22" i="28" s="1"/>
  <c r="LYK22" i="28" s="1"/>
  <c r="LYE22" i="28" s="1"/>
  <c r="LXY22" i="28" s="1"/>
  <c r="LXS22" i="28" s="1"/>
  <c r="LXM22" i="28" s="1"/>
  <c r="LXG22" i="28" s="1"/>
  <c r="LXA22" i="28" s="1"/>
  <c r="LWU22" i="28" s="1"/>
  <c r="LWO22" i="28" s="1"/>
  <c r="LWI22" i="28" s="1"/>
  <c r="LWC22" i="28" s="1"/>
  <c r="LVW22" i="28" s="1"/>
  <c r="LVQ22" i="28" s="1"/>
  <c r="LVK22" i="28" s="1"/>
  <c r="LVE22" i="28" s="1"/>
  <c r="LUY22" i="28" s="1"/>
  <c r="LUS22" i="28" s="1"/>
  <c r="LUM22" i="28" s="1"/>
  <c r="LUG22" i="28" s="1"/>
  <c r="LUA22" i="28" s="1"/>
  <c r="LTU22" i="28" s="1"/>
  <c r="LTO22" i="28" s="1"/>
  <c r="LTI22" i="28" s="1"/>
  <c r="LTC22" i="28" s="1"/>
  <c r="LSW22" i="28" s="1"/>
  <c r="LSQ22" i="28" s="1"/>
  <c r="LSK22" i="28" s="1"/>
  <c r="LSE22" i="28" s="1"/>
  <c r="LRY22" i="28" s="1"/>
  <c r="LRS22" i="28" s="1"/>
  <c r="LRM22" i="28" s="1"/>
  <c r="LRG22" i="28" s="1"/>
  <c r="LRA22" i="28" s="1"/>
  <c r="LQU22" i="28" s="1"/>
  <c r="LQO22" i="28" s="1"/>
  <c r="LQI22" i="28" s="1"/>
  <c r="LQC22" i="28" s="1"/>
  <c r="LPW22" i="28" s="1"/>
  <c r="LPQ22" i="28" s="1"/>
  <c r="LPK22" i="28" s="1"/>
  <c r="LPE22" i="28" s="1"/>
  <c r="LOY22" i="28" s="1"/>
  <c r="LOS22" i="28" s="1"/>
  <c r="LOM22" i="28" s="1"/>
  <c r="LOG22" i="28" s="1"/>
  <c r="LOA22" i="28" s="1"/>
  <c r="LNU22" i="28" s="1"/>
  <c r="LNO22" i="28" s="1"/>
  <c r="LNI22" i="28" s="1"/>
  <c r="LNC22" i="28" s="1"/>
  <c r="LMW22" i="28" s="1"/>
  <c r="LMQ22" i="28" s="1"/>
  <c r="LMK22" i="28" s="1"/>
  <c r="LME22" i="28" s="1"/>
  <c r="LLY22" i="28" s="1"/>
  <c r="LLS22" i="28" s="1"/>
  <c r="LLM22" i="28" s="1"/>
  <c r="LLG22" i="28" s="1"/>
  <c r="LLA22" i="28" s="1"/>
  <c r="LKU22" i="28" s="1"/>
  <c r="LKO22" i="28" s="1"/>
  <c r="LKI22" i="28" s="1"/>
  <c r="LKC22" i="28" s="1"/>
  <c r="LJW22" i="28" s="1"/>
  <c r="LJQ22" i="28" s="1"/>
  <c r="LJK22" i="28" s="1"/>
  <c r="LJE22" i="28" s="1"/>
  <c r="LIY22" i="28" s="1"/>
  <c r="LIS22" i="28" s="1"/>
  <c r="LIM22" i="28" s="1"/>
  <c r="LIG22" i="28" s="1"/>
  <c r="LIA22" i="28" s="1"/>
  <c r="LHU22" i="28" s="1"/>
  <c r="LHO22" i="28" s="1"/>
  <c r="LHI22" i="28" s="1"/>
  <c r="LHC22" i="28" s="1"/>
  <c r="LGW22" i="28" s="1"/>
  <c r="LGQ22" i="28" s="1"/>
  <c r="LGK22" i="28" s="1"/>
  <c r="LGE22" i="28" s="1"/>
  <c r="LFY22" i="28" s="1"/>
  <c r="LFS22" i="28" s="1"/>
  <c r="LFM22" i="28" s="1"/>
  <c r="LFG22" i="28" s="1"/>
  <c r="LFA22" i="28" s="1"/>
  <c r="LEU22" i="28" s="1"/>
  <c r="LEO22" i="28" s="1"/>
  <c r="LEI22" i="28" s="1"/>
  <c r="LEC22" i="28" s="1"/>
  <c r="LDW22" i="28" s="1"/>
  <c r="LDQ22" i="28" s="1"/>
  <c r="LDK22" i="28" s="1"/>
  <c r="LDE22" i="28" s="1"/>
  <c r="LCY22" i="28" s="1"/>
  <c r="LCS22" i="28" s="1"/>
  <c r="LCM22" i="28" s="1"/>
  <c r="LCG22" i="28" s="1"/>
  <c r="LCA22" i="28" s="1"/>
  <c r="LBU22" i="28" s="1"/>
  <c r="LBO22" i="28" s="1"/>
  <c r="LBI22" i="28" s="1"/>
  <c r="LBC22" i="28" s="1"/>
  <c r="LAW22" i="28" s="1"/>
  <c r="LAQ22" i="28" s="1"/>
  <c r="LAK22" i="28" s="1"/>
  <c r="LAE22" i="28" s="1"/>
  <c r="KZY22" i="28" s="1"/>
  <c r="KZS22" i="28" s="1"/>
  <c r="KZM22" i="28" s="1"/>
  <c r="KZG22" i="28" s="1"/>
  <c r="KZA22" i="28" s="1"/>
  <c r="KYU22" i="28" s="1"/>
  <c r="KYO22" i="28" s="1"/>
  <c r="KYI22" i="28" s="1"/>
  <c r="KYC22" i="28" s="1"/>
  <c r="KXW22" i="28" s="1"/>
  <c r="KXQ22" i="28" s="1"/>
  <c r="KXK22" i="28" s="1"/>
  <c r="KXE22" i="28" s="1"/>
  <c r="KWY22" i="28" s="1"/>
  <c r="KWS22" i="28" s="1"/>
  <c r="KWM22" i="28" s="1"/>
  <c r="KWG22" i="28" s="1"/>
  <c r="KWA22" i="28" s="1"/>
  <c r="KVU22" i="28" s="1"/>
  <c r="KVO22" i="28" s="1"/>
  <c r="KVI22" i="28" s="1"/>
  <c r="KVC22" i="28" s="1"/>
  <c r="KUW22" i="28" s="1"/>
  <c r="KUQ22" i="28" s="1"/>
  <c r="KUK22" i="28" s="1"/>
  <c r="KUE22" i="28" s="1"/>
  <c r="KTY22" i="28" s="1"/>
  <c r="KTS22" i="28" s="1"/>
  <c r="KTM22" i="28" s="1"/>
  <c r="KTG22" i="28" s="1"/>
  <c r="KTA22" i="28" s="1"/>
  <c r="KSU22" i="28" s="1"/>
  <c r="KSO22" i="28" s="1"/>
  <c r="KSI22" i="28" s="1"/>
  <c r="KSC22" i="28" s="1"/>
  <c r="KRW22" i="28" s="1"/>
  <c r="KRQ22" i="28" s="1"/>
  <c r="KRK22" i="28" s="1"/>
  <c r="KRE22" i="28" s="1"/>
  <c r="KQY22" i="28" s="1"/>
  <c r="KQS22" i="28" s="1"/>
  <c r="KQM22" i="28" s="1"/>
  <c r="KQG22" i="28" s="1"/>
  <c r="KQA22" i="28" s="1"/>
  <c r="KPU22" i="28" s="1"/>
  <c r="KPO22" i="28" s="1"/>
  <c r="KPI22" i="28" s="1"/>
  <c r="KPC22" i="28" s="1"/>
  <c r="KOW22" i="28" s="1"/>
  <c r="KOQ22" i="28" s="1"/>
  <c r="KOK22" i="28" s="1"/>
  <c r="KOE22" i="28" s="1"/>
  <c r="KNY22" i="28" s="1"/>
  <c r="KNS22" i="28" s="1"/>
  <c r="KNM22" i="28" s="1"/>
  <c r="KNG22" i="28" s="1"/>
  <c r="KNA22" i="28" s="1"/>
  <c r="KMU22" i="28" s="1"/>
  <c r="KMO22" i="28" s="1"/>
  <c r="KMI22" i="28" s="1"/>
  <c r="KMC22" i="28" s="1"/>
  <c r="KLW22" i="28" s="1"/>
  <c r="KLQ22" i="28" s="1"/>
  <c r="KLK22" i="28" s="1"/>
  <c r="KLE22" i="28" s="1"/>
  <c r="KKY22" i="28" s="1"/>
  <c r="KKS22" i="28" s="1"/>
  <c r="KKM22" i="28" s="1"/>
  <c r="KKG22" i="28" s="1"/>
  <c r="KKA22" i="28" s="1"/>
  <c r="KJU22" i="28" s="1"/>
  <c r="KJO22" i="28" s="1"/>
  <c r="KJI22" i="28" s="1"/>
  <c r="KJC22" i="28" s="1"/>
  <c r="KIW22" i="28" s="1"/>
  <c r="KIQ22" i="28" s="1"/>
  <c r="KIK22" i="28" s="1"/>
  <c r="KIE22" i="28" s="1"/>
  <c r="KHY22" i="28" s="1"/>
  <c r="KHS22" i="28" s="1"/>
  <c r="KHM22" i="28" s="1"/>
  <c r="KHG22" i="28" s="1"/>
  <c r="KHA22" i="28" s="1"/>
  <c r="KGU22" i="28" s="1"/>
  <c r="KGO22" i="28" s="1"/>
  <c r="KGI22" i="28" s="1"/>
  <c r="KGC22" i="28" s="1"/>
  <c r="KFW22" i="28" s="1"/>
  <c r="KFQ22" i="28" s="1"/>
  <c r="KFK22" i="28" s="1"/>
  <c r="KFE22" i="28" s="1"/>
  <c r="KEY22" i="28" s="1"/>
  <c r="KES22" i="28" s="1"/>
  <c r="KEM22" i="28" s="1"/>
  <c r="KEG22" i="28" s="1"/>
  <c r="KEA22" i="28" s="1"/>
  <c r="KDU22" i="28" s="1"/>
  <c r="KDO22" i="28" s="1"/>
  <c r="KDI22" i="28" s="1"/>
  <c r="KDC22" i="28" s="1"/>
  <c r="KCW22" i="28" s="1"/>
  <c r="KCQ22" i="28" s="1"/>
  <c r="KCK22" i="28" s="1"/>
  <c r="KCE22" i="28" s="1"/>
  <c r="KBY22" i="28" s="1"/>
  <c r="KBS22" i="28" s="1"/>
  <c r="KBM22" i="28" s="1"/>
  <c r="KBG22" i="28" s="1"/>
  <c r="KBA22" i="28" s="1"/>
  <c r="KAU22" i="28" s="1"/>
  <c r="KAO22" i="28" s="1"/>
  <c r="KAI22" i="28" s="1"/>
  <c r="KAC22" i="28" s="1"/>
  <c r="JZW22" i="28" s="1"/>
  <c r="JZQ22" i="28" s="1"/>
  <c r="JZK22" i="28" s="1"/>
  <c r="JZE22" i="28" s="1"/>
  <c r="JYY22" i="28" s="1"/>
  <c r="JYS22" i="28" s="1"/>
  <c r="JYM22" i="28" s="1"/>
  <c r="JYG22" i="28" s="1"/>
  <c r="JYA22" i="28" s="1"/>
  <c r="JXU22" i="28" s="1"/>
  <c r="JXO22" i="28" s="1"/>
  <c r="JXI22" i="28" s="1"/>
  <c r="JXC22" i="28" s="1"/>
  <c r="JWW22" i="28" s="1"/>
  <c r="JWQ22" i="28" s="1"/>
  <c r="JWK22" i="28" s="1"/>
  <c r="JWE22" i="28" s="1"/>
  <c r="JVY22" i="28" s="1"/>
  <c r="JVS22" i="28" s="1"/>
  <c r="JVM22" i="28" s="1"/>
  <c r="JVG22" i="28" s="1"/>
  <c r="JVA22" i="28" s="1"/>
  <c r="JUU22" i="28" s="1"/>
  <c r="JUO22" i="28" s="1"/>
  <c r="JUI22" i="28" s="1"/>
  <c r="JUC22" i="28" s="1"/>
  <c r="JTW22" i="28" s="1"/>
  <c r="JTQ22" i="28" s="1"/>
  <c r="JTK22" i="28" s="1"/>
  <c r="JTE22" i="28" s="1"/>
  <c r="JSY22" i="28" s="1"/>
  <c r="JSS22" i="28" s="1"/>
  <c r="JSM22" i="28" s="1"/>
  <c r="JSG22" i="28" s="1"/>
  <c r="JSA22" i="28" s="1"/>
  <c r="JRU22" i="28" s="1"/>
  <c r="JRO22" i="28" s="1"/>
  <c r="JRI22" i="28" s="1"/>
  <c r="JRC22" i="28" s="1"/>
  <c r="JQW22" i="28" s="1"/>
  <c r="JQQ22" i="28" s="1"/>
  <c r="JQK22" i="28" s="1"/>
  <c r="JQE22" i="28" s="1"/>
  <c r="JPY22" i="28" s="1"/>
  <c r="JPS22" i="28" s="1"/>
  <c r="JPM22" i="28" s="1"/>
  <c r="JPG22" i="28" s="1"/>
  <c r="JPA22" i="28" s="1"/>
  <c r="JOU22" i="28" s="1"/>
  <c r="JOO22" i="28" s="1"/>
  <c r="JOI22" i="28" s="1"/>
  <c r="JOC22" i="28" s="1"/>
  <c r="JNW22" i="28" s="1"/>
  <c r="JNQ22" i="28" s="1"/>
  <c r="JNK22" i="28" s="1"/>
  <c r="JNE22" i="28" s="1"/>
  <c r="JMY22" i="28" s="1"/>
  <c r="JMS22" i="28" s="1"/>
  <c r="JMM22" i="28" s="1"/>
  <c r="JMG22" i="28" s="1"/>
  <c r="JMA22" i="28" s="1"/>
  <c r="JLU22" i="28" s="1"/>
  <c r="JLO22" i="28" s="1"/>
  <c r="JLI22" i="28" s="1"/>
  <c r="JLC22" i="28" s="1"/>
  <c r="JKW22" i="28" s="1"/>
  <c r="JKQ22" i="28" s="1"/>
  <c r="JKK22" i="28" s="1"/>
  <c r="JKE22" i="28" s="1"/>
  <c r="JJY22" i="28" s="1"/>
  <c r="JJS22" i="28" s="1"/>
  <c r="JJM22" i="28" s="1"/>
  <c r="JJG22" i="28" s="1"/>
  <c r="JJA22" i="28" s="1"/>
  <c r="JIU22" i="28" s="1"/>
  <c r="JIO22" i="28" s="1"/>
  <c r="JII22" i="28" s="1"/>
  <c r="JIC22" i="28" s="1"/>
  <c r="JHW22" i="28" s="1"/>
  <c r="JHQ22" i="28" s="1"/>
  <c r="JHK22" i="28" s="1"/>
  <c r="JHE22" i="28" s="1"/>
  <c r="JGY22" i="28" s="1"/>
  <c r="JGS22" i="28" s="1"/>
  <c r="JGM22" i="28" s="1"/>
  <c r="JGG22" i="28" s="1"/>
  <c r="JGA22" i="28" s="1"/>
  <c r="JFU22" i="28" s="1"/>
  <c r="JFO22" i="28" s="1"/>
  <c r="JFI22" i="28" s="1"/>
  <c r="JFC22" i="28" s="1"/>
  <c r="JEW22" i="28" s="1"/>
  <c r="JEQ22" i="28" s="1"/>
  <c r="JEK22" i="28" s="1"/>
  <c r="JEE22" i="28" s="1"/>
  <c r="JDY22" i="28" s="1"/>
  <c r="JDS22" i="28" s="1"/>
  <c r="JDM22" i="28" s="1"/>
  <c r="JDG22" i="28" s="1"/>
  <c r="JDA22" i="28" s="1"/>
  <c r="JCU22" i="28" s="1"/>
  <c r="JCO22" i="28" s="1"/>
  <c r="JCI22" i="28" s="1"/>
  <c r="JCC22" i="28" s="1"/>
  <c r="JBW22" i="28" s="1"/>
  <c r="JBQ22" i="28" s="1"/>
  <c r="JBK22" i="28" s="1"/>
  <c r="JBE22" i="28" s="1"/>
  <c r="JAY22" i="28" s="1"/>
  <c r="JAS22" i="28" s="1"/>
  <c r="JAM22" i="28" s="1"/>
  <c r="JAG22" i="28" s="1"/>
  <c r="JAA22" i="28" s="1"/>
  <c r="IZU22" i="28" s="1"/>
  <c r="IZO22" i="28" s="1"/>
  <c r="IZI22" i="28" s="1"/>
  <c r="IZC22" i="28" s="1"/>
  <c r="IYW22" i="28" s="1"/>
  <c r="IYQ22" i="28" s="1"/>
  <c r="IYK22" i="28" s="1"/>
  <c r="IYE22" i="28" s="1"/>
  <c r="IXY22" i="28" s="1"/>
  <c r="IXS22" i="28" s="1"/>
  <c r="IXM22" i="28" s="1"/>
  <c r="IXG22" i="28" s="1"/>
  <c r="IXA22" i="28" s="1"/>
  <c r="IWU22" i="28" s="1"/>
  <c r="IWO22" i="28" s="1"/>
  <c r="IWI22" i="28" s="1"/>
  <c r="IWC22" i="28" s="1"/>
  <c r="IVW22" i="28" s="1"/>
  <c r="IVQ22" i="28" s="1"/>
  <c r="IVK22" i="28" s="1"/>
  <c r="IVE22" i="28" s="1"/>
  <c r="IUY22" i="28" s="1"/>
  <c r="IUS22" i="28" s="1"/>
  <c r="IUM22" i="28" s="1"/>
  <c r="IUG22" i="28" s="1"/>
  <c r="IUA22" i="28" s="1"/>
  <c r="ITU22" i="28" s="1"/>
  <c r="ITO22" i="28" s="1"/>
  <c r="ITI22" i="28" s="1"/>
  <c r="ITC22" i="28" s="1"/>
  <c r="ISW22" i="28" s="1"/>
  <c r="ISQ22" i="28" s="1"/>
  <c r="ISK22" i="28" s="1"/>
  <c r="ISE22" i="28" s="1"/>
  <c r="IRY22" i="28" s="1"/>
  <c r="IRS22" i="28" s="1"/>
  <c r="IRM22" i="28" s="1"/>
  <c r="IRG22" i="28" s="1"/>
  <c r="IRA22" i="28" s="1"/>
  <c r="IQU22" i="28" s="1"/>
  <c r="IQO22" i="28" s="1"/>
  <c r="IQI22" i="28" s="1"/>
  <c r="IQC22" i="28" s="1"/>
  <c r="IPW22" i="28" s="1"/>
  <c r="IPQ22" i="28" s="1"/>
  <c r="IPK22" i="28" s="1"/>
  <c r="IPE22" i="28" s="1"/>
  <c r="IOY22" i="28" s="1"/>
  <c r="IOS22" i="28" s="1"/>
  <c r="IOM22" i="28" s="1"/>
  <c r="IOG22" i="28" s="1"/>
  <c r="IOA22" i="28" s="1"/>
  <c r="INU22" i="28" s="1"/>
  <c r="INO22" i="28" s="1"/>
  <c r="INI22" i="28" s="1"/>
  <c r="INC22" i="28" s="1"/>
  <c r="IMW22" i="28" s="1"/>
  <c r="IMQ22" i="28" s="1"/>
  <c r="IMK22" i="28" s="1"/>
  <c r="IME22" i="28" s="1"/>
  <c r="ILY22" i="28" s="1"/>
  <c r="ILS22" i="28" s="1"/>
  <c r="ILM22" i="28" s="1"/>
  <c r="ILG22" i="28" s="1"/>
  <c r="ILA22" i="28" s="1"/>
  <c r="IKU22" i="28" s="1"/>
  <c r="IKO22" i="28" s="1"/>
  <c r="IKI22" i="28" s="1"/>
  <c r="IKC22" i="28" s="1"/>
  <c r="IJW22" i="28" s="1"/>
  <c r="IJQ22" i="28" s="1"/>
  <c r="IJK22" i="28" s="1"/>
  <c r="IJE22" i="28" s="1"/>
  <c r="IIY22" i="28" s="1"/>
  <c r="IIS22" i="28" s="1"/>
  <c r="IIM22" i="28" s="1"/>
  <c r="IIG22" i="28" s="1"/>
  <c r="IIA22" i="28" s="1"/>
  <c r="IHU22" i="28" s="1"/>
  <c r="IHO22" i="28" s="1"/>
  <c r="IHI22" i="28" s="1"/>
  <c r="IHC22" i="28" s="1"/>
  <c r="IGW22" i="28" s="1"/>
  <c r="IGQ22" i="28" s="1"/>
  <c r="IGK22" i="28" s="1"/>
  <c r="IGE22" i="28" s="1"/>
  <c r="IFY22" i="28" s="1"/>
  <c r="IFS22" i="28" s="1"/>
  <c r="IFM22" i="28" s="1"/>
  <c r="IFG22" i="28" s="1"/>
  <c r="IFA22" i="28" s="1"/>
  <c r="IEU22" i="28" s="1"/>
  <c r="IEO22" i="28" s="1"/>
  <c r="IEI22" i="28" s="1"/>
  <c r="IEC22" i="28" s="1"/>
  <c r="IDW22" i="28" s="1"/>
  <c r="IDQ22" i="28" s="1"/>
  <c r="IDK22" i="28" s="1"/>
  <c r="IDE22" i="28" s="1"/>
  <c r="ICY22" i="28" s="1"/>
  <c r="ICS22" i="28" s="1"/>
  <c r="ICM22" i="28" s="1"/>
  <c r="ICG22" i="28" s="1"/>
  <c r="ICA22" i="28" s="1"/>
  <c r="IBU22" i="28" s="1"/>
  <c r="IBO22" i="28" s="1"/>
  <c r="IBI22" i="28" s="1"/>
  <c r="IBC22" i="28" s="1"/>
  <c r="IAW22" i="28" s="1"/>
  <c r="IAQ22" i="28" s="1"/>
  <c r="IAK22" i="28" s="1"/>
  <c r="IAE22" i="28" s="1"/>
  <c r="HZY22" i="28" s="1"/>
  <c r="HZS22" i="28" s="1"/>
  <c r="HZM22" i="28" s="1"/>
  <c r="HZG22" i="28" s="1"/>
  <c r="HZA22" i="28" s="1"/>
  <c r="HYU22" i="28" s="1"/>
  <c r="HYO22" i="28" s="1"/>
  <c r="HYI22" i="28" s="1"/>
  <c r="HYC22" i="28" s="1"/>
  <c r="HXW22" i="28" s="1"/>
  <c r="HXQ22" i="28" s="1"/>
  <c r="HXK22" i="28" s="1"/>
  <c r="HXE22" i="28" s="1"/>
  <c r="HWY22" i="28" s="1"/>
  <c r="HWS22" i="28" s="1"/>
  <c r="HWM22" i="28" s="1"/>
  <c r="HWG22" i="28" s="1"/>
  <c r="HWA22" i="28" s="1"/>
  <c r="HVU22" i="28" s="1"/>
  <c r="HVO22" i="28" s="1"/>
  <c r="HVI22" i="28" s="1"/>
  <c r="HVC22" i="28" s="1"/>
  <c r="HUW22" i="28" s="1"/>
  <c r="HUQ22" i="28" s="1"/>
  <c r="HUK22" i="28" s="1"/>
  <c r="HUE22" i="28" s="1"/>
  <c r="HTY22" i="28" s="1"/>
  <c r="HTS22" i="28" s="1"/>
  <c r="HTM22" i="28" s="1"/>
  <c r="HTG22" i="28" s="1"/>
  <c r="HTA22" i="28" s="1"/>
  <c r="HSU22" i="28" s="1"/>
  <c r="HSO22" i="28" s="1"/>
  <c r="HSI22" i="28" s="1"/>
  <c r="HSC22" i="28" s="1"/>
  <c r="HRW22" i="28" s="1"/>
  <c r="HRQ22" i="28" s="1"/>
  <c r="HRK22" i="28" s="1"/>
  <c r="HRE22" i="28" s="1"/>
  <c r="HQY22" i="28" s="1"/>
  <c r="HQS22" i="28" s="1"/>
  <c r="HQM22" i="28" s="1"/>
  <c r="HQG22" i="28" s="1"/>
  <c r="HQA22" i="28" s="1"/>
  <c r="HPU22" i="28" s="1"/>
  <c r="HPO22" i="28" s="1"/>
  <c r="HPI22" i="28" s="1"/>
  <c r="HPC22" i="28" s="1"/>
  <c r="HOW22" i="28" s="1"/>
  <c r="HOQ22" i="28" s="1"/>
  <c r="HOK22" i="28" s="1"/>
  <c r="HOE22" i="28" s="1"/>
  <c r="HNY22" i="28" s="1"/>
  <c r="HNS22" i="28" s="1"/>
  <c r="HNM22" i="28" s="1"/>
  <c r="HNG22" i="28" s="1"/>
  <c r="HNA22" i="28" s="1"/>
  <c r="HMU22" i="28" s="1"/>
  <c r="HMO22" i="28" s="1"/>
  <c r="HMI22" i="28" s="1"/>
  <c r="HMC22" i="28" s="1"/>
  <c r="HLW22" i="28" s="1"/>
  <c r="HLQ22" i="28" s="1"/>
  <c r="HLK22" i="28" s="1"/>
  <c r="HLE22" i="28" s="1"/>
  <c r="HKY22" i="28" s="1"/>
  <c r="HKS22" i="28" s="1"/>
  <c r="HKM22" i="28" s="1"/>
  <c r="HKG22" i="28" s="1"/>
  <c r="HKA22" i="28" s="1"/>
  <c r="HJU22" i="28" s="1"/>
  <c r="HJO22" i="28" s="1"/>
  <c r="HJI22" i="28" s="1"/>
  <c r="HJC22" i="28" s="1"/>
  <c r="HIW22" i="28" s="1"/>
  <c r="HIQ22" i="28" s="1"/>
  <c r="HIK22" i="28" s="1"/>
  <c r="HIE22" i="28" s="1"/>
  <c r="HHY22" i="28" s="1"/>
  <c r="HHS22" i="28" s="1"/>
  <c r="HHM22" i="28" s="1"/>
  <c r="HHG22" i="28" s="1"/>
  <c r="HHA22" i="28" s="1"/>
  <c r="HGU22" i="28" s="1"/>
  <c r="HGO22" i="28" s="1"/>
  <c r="HGI22" i="28" s="1"/>
  <c r="HGC22" i="28" s="1"/>
  <c r="HFW22" i="28" s="1"/>
  <c r="HFQ22" i="28" s="1"/>
  <c r="HFK22" i="28" s="1"/>
  <c r="HFE22" i="28" s="1"/>
  <c r="HEY22" i="28" s="1"/>
  <c r="HES22" i="28" s="1"/>
  <c r="HEM22" i="28" s="1"/>
  <c r="HEG22" i="28" s="1"/>
  <c r="HEA22" i="28" s="1"/>
  <c r="HDU22" i="28" s="1"/>
  <c r="HDO22" i="28" s="1"/>
  <c r="HDI22" i="28" s="1"/>
  <c r="HDC22" i="28" s="1"/>
  <c r="HCW22" i="28" s="1"/>
  <c r="HCQ22" i="28" s="1"/>
  <c r="HCK22" i="28" s="1"/>
  <c r="HCE22" i="28" s="1"/>
  <c r="HBY22" i="28" s="1"/>
  <c r="HBS22" i="28" s="1"/>
  <c r="HBM22" i="28" s="1"/>
  <c r="HBG22" i="28" s="1"/>
  <c r="HBA22" i="28" s="1"/>
  <c r="HAU22" i="28" s="1"/>
  <c r="HAO22" i="28" s="1"/>
  <c r="HAI22" i="28" s="1"/>
  <c r="HAC22" i="28" s="1"/>
  <c r="GZW22" i="28" s="1"/>
  <c r="GZQ22" i="28" s="1"/>
  <c r="GZK22" i="28" s="1"/>
  <c r="GZE22" i="28" s="1"/>
  <c r="GYY22" i="28" s="1"/>
  <c r="GYS22" i="28" s="1"/>
  <c r="GYM22" i="28" s="1"/>
  <c r="GYG22" i="28" s="1"/>
  <c r="GYA22" i="28" s="1"/>
  <c r="GXU22" i="28" s="1"/>
  <c r="GXO22" i="28" s="1"/>
  <c r="GXI22" i="28" s="1"/>
  <c r="GXC22" i="28" s="1"/>
  <c r="GWW22" i="28" s="1"/>
  <c r="GWQ22" i="28" s="1"/>
  <c r="GWK22" i="28" s="1"/>
  <c r="GWE22" i="28" s="1"/>
  <c r="GVY22" i="28" s="1"/>
  <c r="GVS22" i="28" s="1"/>
  <c r="GVM22" i="28" s="1"/>
  <c r="GVG22" i="28" s="1"/>
  <c r="GVA22" i="28" s="1"/>
  <c r="GUU22" i="28" s="1"/>
  <c r="GUO22" i="28" s="1"/>
  <c r="GUI22" i="28" s="1"/>
  <c r="GUC22" i="28" s="1"/>
  <c r="GTW22" i="28" s="1"/>
  <c r="GTQ22" i="28" s="1"/>
  <c r="GTK22" i="28" s="1"/>
  <c r="GTE22" i="28" s="1"/>
  <c r="GSY22" i="28" s="1"/>
  <c r="GSS22" i="28" s="1"/>
  <c r="GSM22" i="28" s="1"/>
  <c r="GSG22" i="28" s="1"/>
  <c r="GSA22" i="28" s="1"/>
  <c r="GRU22" i="28" s="1"/>
  <c r="GRO22" i="28" s="1"/>
  <c r="GRI22" i="28" s="1"/>
  <c r="GRC22" i="28" s="1"/>
  <c r="GQW22" i="28" s="1"/>
  <c r="GQQ22" i="28" s="1"/>
  <c r="GQK22" i="28" s="1"/>
  <c r="GQE22" i="28" s="1"/>
  <c r="GPY22" i="28" s="1"/>
  <c r="GPS22" i="28" s="1"/>
  <c r="GPM22" i="28" s="1"/>
  <c r="GPG22" i="28" s="1"/>
  <c r="GPA22" i="28" s="1"/>
  <c r="GOU22" i="28" s="1"/>
  <c r="GOO22" i="28" s="1"/>
  <c r="GOI22" i="28" s="1"/>
  <c r="GOC22" i="28" s="1"/>
  <c r="GNW22" i="28" s="1"/>
  <c r="GNQ22" i="28" s="1"/>
  <c r="GNK22" i="28" s="1"/>
  <c r="GNE22" i="28" s="1"/>
  <c r="GMY22" i="28" s="1"/>
  <c r="GMS22" i="28" s="1"/>
  <c r="GMM22" i="28" s="1"/>
  <c r="GMG22" i="28" s="1"/>
  <c r="GMA22" i="28" s="1"/>
  <c r="GLU22" i="28" s="1"/>
  <c r="GLO22" i="28" s="1"/>
  <c r="GLI22" i="28" s="1"/>
  <c r="GLC22" i="28" s="1"/>
  <c r="GKW22" i="28" s="1"/>
  <c r="GKQ22" i="28" s="1"/>
  <c r="GKK22" i="28" s="1"/>
  <c r="GKE22" i="28" s="1"/>
  <c r="GJY22" i="28" s="1"/>
  <c r="GJS22" i="28" s="1"/>
  <c r="GJM22" i="28" s="1"/>
  <c r="GJG22" i="28" s="1"/>
  <c r="GJA22" i="28" s="1"/>
  <c r="GIU22" i="28" s="1"/>
  <c r="GIO22" i="28" s="1"/>
  <c r="GII22" i="28" s="1"/>
  <c r="GIC22" i="28" s="1"/>
  <c r="GHW22" i="28" s="1"/>
  <c r="GHQ22" i="28" s="1"/>
  <c r="GHK22" i="28" s="1"/>
  <c r="GHE22" i="28" s="1"/>
  <c r="GGY22" i="28" s="1"/>
  <c r="GGS22" i="28" s="1"/>
  <c r="GGM22" i="28" s="1"/>
  <c r="GGG22" i="28" s="1"/>
  <c r="GGA22" i="28" s="1"/>
  <c r="GFU22" i="28" s="1"/>
  <c r="GFO22" i="28" s="1"/>
  <c r="GFI22" i="28" s="1"/>
  <c r="GFC22" i="28" s="1"/>
  <c r="GEW22" i="28" s="1"/>
  <c r="GEQ22" i="28" s="1"/>
  <c r="GEK22" i="28" s="1"/>
  <c r="GEE22" i="28" s="1"/>
  <c r="GDY22" i="28" s="1"/>
  <c r="GDS22" i="28" s="1"/>
  <c r="GDM22" i="28" s="1"/>
  <c r="GDG22" i="28" s="1"/>
  <c r="GDA22" i="28" s="1"/>
  <c r="GCU22" i="28" s="1"/>
  <c r="GCO22" i="28" s="1"/>
  <c r="GCI22" i="28" s="1"/>
  <c r="GCC22" i="28" s="1"/>
  <c r="GBW22" i="28" s="1"/>
  <c r="GBQ22" i="28" s="1"/>
  <c r="GBK22" i="28" s="1"/>
  <c r="GBE22" i="28" s="1"/>
  <c r="GAY22" i="28" s="1"/>
  <c r="GAS22" i="28" s="1"/>
  <c r="GAM22" i="28" s="1"/>
  <c r="GAG22" i="28" s="1"/>
  <c r="GAA22" i="28" s="1"/>
  <c r="FZU22" i="28" s="1"/>
  <c r="FZO22" i="28" s="1"/>
  <c r="FZI22" i="28" s="1"/>
  <c r="FZC22" i="28" s="1"/>
  <c r="FYW22" i="28" s="1"/>
  <c r="FYQ22" i="28" s="1"/>
  <c r="FYK22" i="28" s="1"/>
  <c r="FYE22" i="28" s="1"/>
  <c r="FXY22" i="28" s="1"/>
  <c r="FXS22" i="28" s="1"/>
  <c r="FXM22" i="28" s="1"/>
  <c r="FXG22" i="28" s="1"/>
  <c r="FXA22" i="28" s="1"/>
  <c r="FWU22" i="28" s="1"/>
  <c r="FWO22" i="28" s="1"/>
  <c r="FWI22" i="28" s="1"/>
  <c r="FWC22" i="28" s="1"/>
  <c r="FVW22" i="28" s="1"/>
  <c r="FVQ22" i="28" s="1"/>
  <c r="FVK22" i="28" s="1"/>
  <c r="FVE22" i="28" s="1"/>
  <c r="FUY22" i="28" s="1"/>
  <c r="FUS22" i="28" s="1"/>
  <c r="FUM22" i="28" s="1"/>
  <c r="FUG22" i="28" s="1"/>
  <c r="FUA22" i="28" s="1"/>
  <c r="FTU22" i="28" s="1"/>
  <c r="FTO22" i="28" s="1"/>
  <c r="FTI22" i="28" s="1"/>
  <c r="FTC22" i="28" s="1"/>
  <c r="FSW22" i="28" s="1"/>
  <c r="FSQ22" i="28" s="1"/>
  <c r="FSK22" i="28" s="1"/>
  <c r="FSE22" i="28" s="1"/>
  <c r="FRY22" i="28" s="1"/>
  <c r="FRS22" i="28" s="1"/>
  <c r="FRM22" i="28" s="1"/>
  <c r="FRG22" i="28" s="1"/>
  <c r="FRA22" i="28" s="1"/>
  <c r="FQU22" i="28" s="1"/>
  <c r="FQO22" i="28" s="1"/>
  <c r="FQI22" i="28" s="1"/>
  <c r="FQC22" i="28" s="1"/>
  <c r="FPW22" i="28" s="1"/>
  <c r="FPQ22" i="28" s="1"/>
  <c r="FPK22" i="28" s="1"/>
  <c r="FPE22" i="28" s="1"/>
  <c r="FOY22" i="28" s="1"/>
  <c r="FOS22" i="28" s="1"/>
  <c r="FOM22" i="28" s="1"/>
  <c r="FOG22" i="28" s="1"/>
  <c r="FOA22" i="28" s="1"/>
  <c r="FNU22" i="28" s="1"/>
  <c r="FNO22" i="28" s="1"/>
  <c r="FNI22" i="28" s="1"/>
  <c r="FNC22" i="28" s="1"/>
  <c r="FMW22" i="28" s="1"/>
  <c r="FMQ22" i="28" s="1"/>
  <c r="FMK22" i="28" s="1"/>
  <c r="FME22" i="28" s="1"/>
  <c r="FLY22" i="28" s="1"/>
  <c r="FLS22" i="28" s="1"/>
  <c r="FLM22" i="28" s="1"/>
  <c r="FLG22" i="28" s="1"/>
  <c r="FLA22" i="28" s="1"/>
  <c r="FKU22" i="28" s="1"/>
  <c r="FKO22" i="28" s="1"/>
  <c r="FKI22" i="28" s="1"/>
  <c r="FKC22" i="28" s="1"/>
  <c r="FJW22" i="28" s="1"/>
  <c r="FJQ22" i="28" s="1"/>
  <c r="FJK22" i="28" s="1"/>
  <c r="FJE22" i="28" s="1"/>
  <c r="FIY22" i="28" s="1"/>
  <c r="FIS22" i="28" s="1"/>
  <c r="FIM22" i="28" s="1"/>
  <c r="FIG22" i="28" s="1"/>
  <c r="FIA22" i="28" s="1"/>
  <c r="FHU22" i="28" s="1"/>
  <c r="FHO22" i="28" s="1"/>
  <c r="FHI22" i="28" s="1"/>
  <c r="FHC22" i="28" s="1"/>
  <c r="FGW22" i="28" s="1"/>
  <c r="FGQ22" i="28" s="1"/>
  <c r="FGK22" i="28" s="1"/>
  <c r="FGE22" i="28" s="1"/>
  <c r="FFY22" i="28" s="1"/>
  <c r="FFS22" i="28" s="1"/>
  <c r="FFM22" i="28" s="1"/>
  <c r="FFG22" i="28" s="1"/>
  <c r="FFA22" i="28" s="1"/>
  <c r="FEU22" i="28" s="1"/>
  <c r="FEO22" i="28" s="1"/>
  <c r="FEI22" i="28" s="1"/>
  <c r="FEC22" i="28" s="1"/>
  <c r="FDW22" i="28" s="1"/>
  <c r="FDQ22" i="28" s="1"/>
  <c r="FDK22" i="28" s="1"/>
  <c r="FDE22" i="28" s="1"/>
  <c r="FCY22" i="28" s="1"/>
  <c r="FCS22" i="28" s="1"/>
  <c r="FCM22" i="28" s="1"/>
  <c r="FCG22" i="28" s="1"/>
  <c r="FCA22" i="28" s="1"/>
  <c r="FBU22" i="28" s="1"/>
  <c r="FBO22" i="28" s="1"/>
  <c r="FBI22" i="28" s="1"/>
  <c r="FBC22" i="28" s="1"/>
  <c r="FAW22" i="28" s="1"/>
  <c r="FAQ22" i="28" s="1"/>
  <c r="FAK22" i="28" s="1"/>
  <c r="FAE22" i="28" s="1"/>
  <c r="EZY22" i="28" s="1"/>
  <c r="EZS22" i="28" s="1"/>
  <c r="EZM22" i="28" s="1"/>
  <c r="EZG22" i="28" s="1"/>
  <c r="EZA22" i="28" s="1"/>
  <c r="EYU22" i="28" s="1"/>
  <c r="EYO22" i="28" s="1"/>
  <c r="EYI22" i="28" s="1"/>
  <c r="EYC22" i="28" s="1"/>
  <c r="EXW22" i="28" s="1"/>
  <c r="EXQ22" i="28" s="1"/>
  <c r="EXK22" i="28" s="1"/>
  <c r="EXE22" i="28" s="1"/>
  <c r="EWY22" i="28" s="1"/>
  <c r="EWS22" i="28" s="1"/>
  <c r="EWM22" i="28" s="1"/>
  <c r="EWG22" i="28" s="1"/>
  <c r="EWA22" i="28" s="1"/>
  <c r="EVU22" i="28" s="1"/>
  <c r="EVO22" i="28" s="1"/>
  <c r="EVI22" i="28" s="1"/>
  <c r="EVC22" i="28" s="1"/>
  <c r="EUW22" i="28" s="1"/>
  <c r="EUQ22" i="28" s="1"/>
  <c r="EUK22" i="28" s="1"/>
  <c r="EUE22" i="28" s="1"/>
  <c r="ETY22" i="28" s="1"/>
  <c r="ETS22" i="28" s="1"/>
  <c r="ETM22" i="28" s="1"/>
  <c r="ETG22" i="28" s="1"/>
  <c r="ETA22" i="28" s="1"/>
  <c r="ESU22" i="28" s="1"/>
  <c r="ESO22" i="28" s="1"/>
  <c r="ESI22" i="28" s="1"/>
  <c r="ESC22" i="28" s="1"/>
  <c r="ERW22" i="28" s="1"/>
  <c r="ERQ22" i="28" s="1"/>
  <c r="ERK22" i="28" s="1"/>
  <c r="ERE22" i="28" s="1"/>
  <c r="EQY22" i="28" s="1"/>
  <c r="EQS22" i="28" s="1"/>
  <c r="EQM22" i="28" s="1"/>
  <c r="EQG22" i="28" s="1"/>
  <c r="EQA22" i="28" s="1"/>
  <c r="EPU22" i="28" s="1"/>
  <c r="EPO22" i="28" s="1"/>
  <c r="EPI22" i="28" s="1"/>
  <c r="EPC22" i="28" s="1"/>
  <c r="EOW22" i="28" s="1"/>
  <c r="EOQ22" i="28" s="1"/>
  <c r="EOK22" i="28" s="1"/>
  <c r="EOE22" i="28" s="1"/>
  <c r="ENY22" i="28" s="1"/>
  <c r="ENS22" i="28" s="1"/>
  <c r="ENM22" i="28" s="1"/>
  <c r="ENG22" i="28" s="1"/>
  <c r="ENA22" i="28" s="1"/>
  <c r="EMU22" i="28" s="1"/>
  <c r="EMO22" i="28" s="1"/>
  <c r="EMI22" i="28" s="1"/>
  <c r="EMC22" i="28" s="1"/>
  <c r="ELW22" i="28" s="1"/>
  <c r="ELQ22" i="28" s="1"/>
  <c r="ELK22" i="28" s="1"/>
  <c r="ELE22" i="28" s="1"/>
  <c r="EKY22" i="28" s="1"/>
  <c r="EKS22" i="28" s="1"/>
  <c r="EKM22" i="28" s="1"/>
  <c r="EKG22" i="28" s="1"/>
  <c r="EKA22" i="28" s="1"/>
  <c r="EJU22" i="28" s="1"/>
  <c r="EJO22" i="28" s="1"/>
  <c r="EJI22" i="28" s="1"/>
  <c r="EJC22" i="28" s="1"/>
  <c r="EIW22" i="28" s="1"/>
  <c r="EIQ22" i="28" s="1"/>
  <c r="EIK22" i="28" s="1"/>
  <c r="EIE22" i="28" s="1"/>
  <c r="EHY22" i="28" s="1"/>
  <c r="EHS22" i="28" s="1"/>
  <c r="EHM22" i="28" s="1"/>
  <c r="EHG22" i="28" s="1"/>
  <c r="EHA22" i="28" s="1"/>
  <c r="EGU22" i="28" s="1"/>
  <c r="EGO22" i="28" s="1"/>
  <c r="EGI22" i="28" s="1"/>
  <c r="EGC22" i="28" s="1"/>
  <c r="EFW22" i="28" s="1"/>
  <c r="EFQ22" i="28" s="1"/>
  <c r="EFK22" i="28" s="1"/>
  <c r="EFE22" i="28" s="1"/>
  <c r="EEY22" i="28" s="1"/>
  <c r="EES22" i="28" s="1"/>
  <c r="EEM22" i="28" s="1"/>
  <c r="EEG22" i="28" s="1"/>
  <c r="EEA22" i="28" s="1"/>
  <c r="EDU22" i="28" s="1"/>
  <c r="EDO22" i="28" s="1"/>
  <c r="EDI22" i="28" s="1"/>
  <c r="EDC22" i="28" s="1"/>
  <c r="ECW22" i="28" s="1"/>
  <c r="ECQ22" i="28" s="1"/>
  <c r="ECK22" i="28" s="1"/>
  <c r="ECE22" i="28" s="1"/>
  <c r="EBY22" i="28" s="1"/>
  <c r="EBS22" i="28" s="1"/>
  <c r="EBM22" i="28" s="1"/>
  <c r="EBG22" i="28" s="1"/>
  <c r="EBA22" i="28" s="1"/>
  <c r="EAU22" i="28" s="1"/>
  <c r="EAO22" i="28" s="1"/>
  <c r="EAI22" i="28" s="1"/>
  <c r="EAC22" i="28" s="1"/>
  <c r="DZW22" i="28" s="1"/>
  <c r="DZQ22" i="28" s="1"/>
  <c r="DZK22" i="28" s="1"/>
  <c r="DZE22" i="28" s="1"/>
  <c r="DYY22" i="28" s="1"/>
  <c r="DYS22" i="28" s="1"/>
  <c r="DYM22" i="28" s="1"/>
  <c r="DYG22" i="28" s="1"/>
  <c r="DYA22" i="28" s="1"/>
  <c r="DXU22" i="28" s="1"/>
  <c r="DXO22" i="28" s="1"/>
  <c r="DXI22" i="28" s="1"/>
  <c r="DXC22" i="28" s="1"/>
  <c r="DWW22" i="28" s="1"/>
  <c r="DWQ22" i="28" s="1"/>
  <c r="DWK22" i="28" s="1"/>
  <c r="DWE22" i="28" s="1"/>
  <c r="DVY22" i="28" s="1"/>
  <c r="DVS22" i="28" s="1"/>
  <c r="DVM22" i="28" s="1"/>
  <c r="DVG22" i="28" s="1"/>
  <c r="DVA22" i="28" s="1"/>
  <c r="DUU22" i="28" s="1"/>
  <c r="DUO22" i="28" s="1"/>
  <c r="DUI22" i="28" s="1"/>
  <c r="DUC22" i="28" s="1"/>
  <c r="DTW22" i="28" s="1"/>
  <c r="DTQ22" i="28" s="1"/>
  <c r="DTK22" i="28" s="1"/>
  <c r="DTE22" i="28" s="1"/>
  <c r="DSY22" i="28" s="1"/>
  <c r="DSS22" i="28" s="1"/>
  <c r="DSM22" i="28" s="1"/>
  <c r="DSG22" i="28" s="1"/>
  <c r="DSA22" i="28" s="1"/>
  <c r="DRU22" i="28" s="1"/>
  <c r="DRO22" i="28" s="1"/>
  <c r="DRI22" i="28" s="1"/>
  <c r="DRC22" i="28" s="1"/>
  <c r="DQW22" i="28" s="1"/>
  <c r="DQQ22" i="28" s="1"/>
  <c r="DQK22" i="28" s="1"/>
  <c r="DQE22" i="28" s="1"/>
  <c r="DPY22" i="28" s="1"/>
  <c r="DPS22" i="28" s="1"/>
  <c r="DPM22" i="28" s="1"/>
  <c r="DPG22" i="28" s="1"/>
  <c r="DPA22" i="28" s="1"/>
  <c r="DOU22" i="28" s="1"/>
  <c r="DOO22" i="28" s="1"/>
  <c r="DOI22" i="28" s="1"/>
  <c r="DOC22" i="28" s="1"/>
  <c r="DNW22" i="28" s="1"/>
  <c r="DNQ22" i="28" s="1"/>
  <c r="DNK22" i="28" s="1"/>
  <c r="DNE22" i="28" s="1"/>
  <c r="DMY22" i="28" s="1"/>
  <c r="DMS22" i="28" s="1"/>
  <c r="DMM22" i="28" s="1"/>
  <c r="DMG22" i="28" s="1"/>
  <c r="DMA22" i="28" s="1"/>
  <c r="DLU22" i="28" s="1"/>
  <c r="DLO22" i="28" s="1"/>
  <c r="DLI22" i="28" s="1"/>
  <c r="DLC22" i="28" s="1"/>
  <c r="DKW22" i="28" s="1"/>
  <c r="DKQ22" i="28" s="1"/>
  <c r="DKK22" i="28" s="1"/>
  <c r="DKE22" i="28" s="1"/>
  <c r="DJY22" i="28" s="1"/>
  <c r="DJS22" i="28" s="1"/>
  <c r="DJM22" i="28" s="1"/>
  <c r="DJG22" i="28" s="1"/>
  <c r="DJA22" i="28" s="1"/>
  <c r="DIU22" i="28" s="1"/>
  <c r="DIO22" i="28" s="1"/>
  <c r="DII22" i="28" s="1"/>
  <c r="DIC22" i="28" s="1"/>
  <c r="DHW22" i="28" s="1"/>
  <c r="DHQ22" i="28" s="1"/>
  <c r="DHK22" i="28" s="1"/>
  <c r="DHE22" i="28" s="1"/>
  <c r="DGY22" i="28" s="1"/>
  <c r="DGS22" i="28" s="1"/>
  <c r="DGM22" i="28" s="1"/>
  <c r="DGG22" i="28" s="1"/>
  <c r="DGA22" i="28" s="1"/>
  <c r="DFU22" i="28" s="1"/>
  <c r="DFO22" i="28" s="1"/>
  <c r="DFI22" i="28" s="1"/>
  <c r="DFC22" i="28" s="1"/>
  <c r="DEW22" i="28" s="1"/>
  <c r="DEQ22" i="28" s="1"/>
  <c r="DEK22" i="28" s="1"/>
  <c r="DEE22" i="28" s="1"/>
  <c r="DDY22" i="28" s="1"/>
  <c r="DDS22" i="28" s="1"/>
  <c r="DDM22" i="28" s="1"/>
  <c r="DDG22" i="28" s="1"/>
  <c r="DDA22" i="28" s="1"/>
  <c r="DCU22" i="28" s="1"/>
  <c r="DCO22" i="28" s="1"/>
  <c r="DCI22" i="28" s="1"/>
  <c r="DCC22" i="28" s="1"/>
  <c r="DBW22" i="28" s="1"/>
  <c r="DBQ22" i="28" s="1"/>
  <c r="DBK22" i="28" s="1"/>
  <c r="DBE22" i="28" s="1"/>
  <c r="DAY22" i="28" s="1"/>
  <c r="DAS22" i="28" s="1"/>
  <c r="DAM22" i="28" s="1"/>
  <c r="DAG22" i="28" s="1"/>
  <c r="DAA22" i="28" s="1"/>
  <c r="CZU22" i="28" s="1"/>
  <c r="CZO22" i="28" s="1"/>
  <c r="CZI22" i="28" s="1"/>
  <c r="CZC22" i="28" s="1"/>
  <c r="CYW22" i="28" s="1"/>
  <c r="CYQ22" i="28" s="1"/>
  <c r="CYK22" i="28" s="1"/>
  <c r="CYE22" i="28" s="1"/>
  <c r="CXY22" i="28" s="1"/>
  <c r="CXS22" i="28" s="1"/>
  <c r="CXM22" i="28" s="1"/>
  <c r="CXG22" i="28" s="1"/>
  <c r="CXA22" i="28" s="1"/>
  <c r="CWU22" i="28" s="1"/>
  <c r="CWO22" i="28" s="1"/>
  <c r="CWI22" i="28" s="1"/>
  <c r="CWC22" i="28" s="1"/>
  <c r="CVW22" i="28" s="1"/>
  <c r="CVQ22" i="28" s="1"/>
  <c r="CVK22" i="28" s="1"/>
  <c r="CVE22" i="28" s="1"/>
  <c r="CUY22" i="28" s="1"/>
  <c r="CUS22" i="28" s="1"/>
  <c r="CUM22" i="28" s="1"/>
  <c r="CUG22" i="28" s="1"/>
  <c r="CUA22" i="28" s="1"/>
  <c r="CTU22" i="28" s="1"/>
  <c r="CTO22" i="28" s="1"/>
  <c r="CTI22" i="28" s="1"/>
  <c r="CTC22" i="28" s="1"/>
  <c r="CSW22" i="28" s="1"/>
  <c r="CSQ22" i="28" s="1"/>
  <c r="CSK22" i="28" s="1"/>
  <c r="CSE22" i="28" s="1"/>
  <c r="CRY22" i="28" s="1"/>
  <c r="CRS22" i="28" s="1"/>
  <c r="CRM22" i="28" s="1"/>
  <c r="CRG22" i="28" s="1"/>
  <c r="CRA22" i="28" s="1"/>
  <c r="CQU22" i="28" s="1"/>
  <c r="CQO22" i="28" s="1"/>
  <c r="CQI22" i="28" s="1"/>
  <c r="CQC22" i="28" s="1"/>
  <c r="CPW22" i="28" s="1"/>
  <c r="CPQ22" i="28" s="1"/>
  <c r="CPK22" i="28" s="1"/>
  <c r="CPE22" i="28" s="1"/>
  <c r="COY22" i="28" s="1"/>
  <c r="COS22" i="28" s="1"/>
  <c r="COM22" i="28" s="1"/>
  <c r="COG22" i="28" s="1"/>
  <c r="COA22" i="28" s="1"/>
  <c r="CNU22" i="28" s="1"/>
  <c r="CNO22" i="28" s="1"/>
  <c r="CNI22" i="28" s="1"/>
  <c r="CNC22" i="28" s="1"/>
  <c r="CMW22" i="28" s="1"/>
  <c r="CMQ22" i="28" s="1"/>
  <c r="CMK22" i="28" s="1"/>
  <c r="CME22" i="28" s="1"/>
  <c r="CLY22" i="28" s="1"/>
  <c r="CLS22" i="28" s="1"/>
  <c r="CLM22" i="28" s="1"/>
  <c r="CLG22" i="28" s="1"/>
  <c r="CLA22" i="28" s="1"/>
  <c r="CKU22" i="28" s="1"/>
  <c r="CKO22" i="28" s="1"/>
  <c r="CKI22" i="28" s="1"/>
  <c r="CKC22" i="28" s="1"/>
  <c r="CJW22" i="28" s="1"/>
  <c r="CJQ22" i="28" s="1"/>
  <c r="CJK22" i="28" s="1"/>
  <c r="CJE22" i="28" s="1"/>
  <c r="CIY22" i="28" s="1"/>
  <c r="CIS22" i="28" s="1"/>
  <c r="CIM22" i="28" s="1"/>
  <c r="CIG22" i="28" s="1"/>
  <c r="CIA22" i="28" s="1"/>
  <c r="CHU22" i="28" s="1"/>
  <c r="CHO22" i="28" s="1"/>
  <c r="CHI22" i="28" s="1"/>
  <c r="CHC22" i="28" s="1"/>
  <c r="CGW22" i="28" s="1"/>
  <c r="CGQ22" i="28" s="1"/>
  <c r="CGK22" i="28" s="1"/>
  <c r="CGE22" i="28" s="1"/>
  <c r="CFY22" i="28" s="1"/>
  <c r="CFS22" i="28" s="1"/>
  <c r="CFM22" i="28" s="1"/>
  <c r="CFG22" i="28" s="1"/>
  <c r="CFA22" i="28" s="1"/>
  <c r="CEU22" i="28" s="1"/>
  <c r="CEO22" i="28" s="1"/>
  <c r="CEI22" i="28" s="1"/>
  <c r="CEC22" i="28" s="1"/>
  <c r="CDW22" i="28" s="1"/>
  <c r="CDQ22" i="28" s="1"/>
  <c r="CDK22" i="28" s="1"/>
  <c r="CDE22" i="28" s="1"/>
  <c r="CCY22" i="28" s="1"/>
  <c r="CCS22" i="28" s="1"/>
  <c r="CCM22" i="28" s="1"/>
  <c r="CCG22" i="28" s="1"/>
  <c r="CCA22" i="28" s="1"/>
  <c r="CBU22" i="28" s="1"/>
  <c r="CBO22" i="28" s="1"/>
  <c r="CBI22" i="28" s="1"/>
  <c r="CBC22" i="28" s="1"/>
  <c r="CAW22" i="28" s="1"/>
  <c r="CAQ22" i="28" s="1"/>
  <c r="CAK22" i="28" s="1"/>
  <c r="CAE22" i="28" s="1"/>
  <c r="BZY22" i="28" s="1"/>
  <c r="BZS22" i="28" s="1"/>
  <c r="BZM22" i="28" s="1"/>
  <c r="BZG22" i="28" s="1"/>
  <c r="BZA22" i="28" s="1"/>
  <c r="BYU22" i="28" s="1"/>
  <c r="BYO22" i="28" s="1"/>
  <c r="BYI22" i="28" s="1"/>
  <c r="BYC22" i="28" s="1"/>
  <c r="BXW22" i="28" s="1"/>
  <c r="BXQ22" i="28" s="1"/>
  <c r="BXK22" i="28" s="1"/>
  <c r="BXE22" i="28" s="1"/>
  <c r="BWY22" i="28" s="1"/>
  <c r="BWS22" i="28" s="1"/>
  <c r="BWM22" i="28" s="1"/>
  <c r="BWG22" i="28" s="1"/>
  <c r="BWA22" i="28" s="1"/>
  <c r="BVU22" i="28" s="1"/>
  <c r="BVO22" i="28" s="1"/>
  <c r="BVI22" i="28" s="1"/>
  <c r="BVC22" i="28" s="1"/>
  <c r="BUW22" i="28" s="1"/>
  <c r="BUQ22" i="28" s="1"/>
  <c r="BUK22" i="28" s="1"/>
  <c r="BUE22" i="28" s="1"/>
  <c r="BTY22" i="28" s="1"/>
  <c r="BTS22" i="28" s="1"/>
  <c r="BTM22" i="28" s="1"/>
  <c r="BTG22" i="28" s="1"/>
  <c r="BTA22" i="28" s="1"/>
  <c r="BSU22" i="28" s="1"/>
  <c r="BSO22" i="28" s="1"/>
  <c r="BSI22" i="28" s="1"/>
  <c r="BSC22" i="28" s="1"/>
  <c r="BRW22" i="28" s="1"/>
  <c r="BRQ22" i="28" s="1"/>
  <c r="BRK22" i="28" s="1"/>
  <c r="BRE22" i="28" s="1"/>
  <c r="BQY22" i="28" s="1"/>
  <c r="BQS22" i="28" s="1"/>
  <c r="BQM22" i="28" s="1"/>
  <c r="BQG22" i="28" s="1"/>
  <c r="BQA22" i="28" s="1"/>
  <c r="BPU22" i="28" s="1"/>
  <c r="BPO22" i="28" s="1"/>
  <c r="BPI22" i="28" s="1"/>
  <c r="BPC22" i="28" s="1"/>
  <c r="BOW22" i="28" s="1"/>
  <c r="BOQ22" i="28" s="1"/>
  <c r="BOK22" i="28" s="1"/>
  <c r="BOE22" i="28" s="1"/>
  <c r="BNY22" i="28" s="1"/>
  <c r="BNS22" i="28" s="1"/>
  <c r="BNM22" i="28" s="1"/>
  <c r="BNG22" i="28" s="1"/>
  <c r="BNA22" i="28" s="1"/>
  <c r="BMU22" i="28" s="1"/>
  <c r="BMO22" i="28" s="1"/>
  <c r="BMI22" i="28" s="1"/>
  <c r="BMC22" i="28" s="1"/>
  <c r="BLW22" i="28" s="1"/>
  <c r="BLQ22" i="28" s="1"/>
  <c r="BLK22" i="28" s="1"/>
  <c r="BLE22" i="28" s="1"/>
  <c r="BKY22" i="28" s="1"/>
  <c r="BKS22" i="28" s="1"/>
  <c r="BKM22" i="28" s="1"/>
  <c r="BKG22" i="28" s="1"/>
  <c r="BKA22" i="28" s="1"/>
  <c r="BJU22" i="28" s="1"/>
  <c r="BJO22" i="28" s="1"/>
  <c r="BJI22" i="28" s="1"/>
  <c r="BJC22" i="28" s="1"/>
  <c r="BIW22" i="28" s="1"/>
  <c r="BIQ22" i="28" s="1"/>
  <c r="BIK22" i="28" s="1"/>
  <c r="BIE22" i="28" s="1"/>
  <c r="BHY22" i="28" s="1"/>
  <c r="BHS22" i="28" s="1"/>
  <c r="BHM22" i="28" s="1"/>
  <c r="BHG22" i="28" s="1"/>
  <c r="BHA22" i="28" s="1"/>
  <c r="BGU22" i="28" s="1"/>
  <c r="BGO22" i="28" s="1"/>
  <c r="BGI22" i="28" s="1"/>
  <c r="BGC22" i="28" s="1"/>
  <c r="BFW22" i="28" s="1"/>
  <c r="BFQ22" i="28" s="1"/>
  <c r="BFK22" i="28" s="1"/>
  <c r="BFE22" i="28" s="1"/>
  <c r="BEY22" i="28" s="1"/>
  <c r="BES22" i="28" s="1"/>
  <c r="BEM22" i="28" s="1"/>
  <c r="BEG22" i="28" s="1"/>
  <c r="BEA22" i="28" s="1"/>
  <c r="BDU22" i="28" s="1"/>
  <c r="BDO22" i="28" s="1"/>
  <c r="BDI22" i="28" s="1"/>
  <c r="BDC22" i="28" s="1"/>
  <c r="BCW22" i="28" s="1"/>
  <c r="BCQ22" i="28" s="1"/>
  <c r="BCK22" i="28" s="1"/>
  <c r="BCE22" i="28" s="1"/>
  <c r="BBY22" i="28" s="1"/>
  <c r="BBS22" i="28" s="1"/>
  <c r="BBM22" i="28" s="1"/>
  <c r="BBG22" i="28" s="1"/>
  <c r="BBA22" i="28" s="1"/>
  <c r="BAU22" i="28" s="1"/>
  <c r="BAO22" i="28" s="1"/>
  <c r="BAI22" i="28" s="1"/>
  <c r="BAC22" i="28" s="1"/>
  <c r="AZW22" i="28" s="1"/>
  <c r="AZQ22" i="28" s="1"/>
  <c r="AZK22" i="28" s="1"/>
  <c r="AZE22" i="28" s="1"/>
  <c r="AYY22" i="28" s="1"/>
  <c r="AYS22" i="28" s="1"/>
  <c r="AYM22" i="28" s="1"/>
  <c r="AYG22" i="28" s="1"/>
  <c r="AYA22" i="28" s="1"/>
  <c r="AXU22" i="28" s="1"/>
  <c r="AXO22" i="28" s="1"/>
  <c r="AXI22" i="28" s="1"/>
  <c r="AXC22" i="28" s="1"/>
  <c r="AWW22" i="28" s="1"/>
  <c r="AWQ22" i="28" s="1"/>
  <c r="AWK22" i="28" s="1"/>
  <c r="AWE22" i="28" s="1"/>
  <c r="AVY22" i="28" s="1"/>
  <c r="AVS22" i="28" s="1"/>
  <c r="AVM22" i="28" s="1"/>
  <c r="AVG22" i="28" s="1"/>
  <c r="AVA22" i="28" s="1"/>
  <c r="AUU22" i="28" s="1"/>
  <c r="AUO22" i="28" s="1"/>
  <c r="AUI22" i="28" s="1"/>
  <c r="AUC22" i="28" s="1"/>
  <c r="ATW22" i="28" s="1"/>
  <c r="ATQ22" i="28" s="1"/>
  <c r="ATK22" i="28" s="1"/>
  <c r="ATE22" i="28" s="1"/>
  <c r="ASY22" i="28" s="1"/>
  <c r="ASS22" i="28" s="1"/>
  <c r="ASM22" i="28" s="1"/>
  <c r="ASG22" i="28" s="1"/>
  <c r="ASA22" i="28" s="1"/>
  <c r="ARU22" i="28" s="1"/>
  <c r="ARO22" i="28" s="1"/>
  <c r="ARI22" i="28" s="1"/>
  <c r="ARC22" i="28" s="1"/>
  <c r="AQW22" i="28" s="1"/>
  <c r="AQQ22" i="28" s="1"/>
  <c r="AQK22" i="28" s="1"/>
  <c r="AQE22" i="28" s="1"/>
  <c r="APY22" i="28" s="1"/>
  <c r="APS22" i="28" s="1"/>
  <c r="APM22" i="28" s="1"/>
  <c r="APG22" i="28" s="1"/>
  <c r="APA22" i="28" s="1"/>
  <c r="AOU22" i="28" s="1"/>
  <c r="AOO22" i="28" s="1"/>
  <c r="AOI22" i="28" s="1"/>
  <c r="AOC22" i="28" s="1"/>
  <c r="ANW22" i="28" s="1"/>
  <c r="ANQ22" i="28" s="1"/>
  <c r="ANK22" i="28" s="1"/>
  <c r="ANE22" i="28" s="1"/>
  <c r="AMY22" i="28" s="1"/>
  <c r="AMS22" i="28" s="1"/>
  <c r="AMM22" i="28" s="1"/>
  <c r="AMG22" i="28" s="1"/>
  <c r="AMA22" i="28" s="1"/>
  <c r="ALU22" i="28" s="1"/>
  <c r="ALO22" i="28" s="1"/>
  <c r="ALI22" i="28" s="1"/>
  <c r="ALC22" i="28" s="1"/>
  <c r="AKW22" i="28" s="1"/>
  <c r="AKQ22" i="28" s="1"/>
  <c r="AKK22" i="28" s="1"/>
  <c r="AKE22" i="28" s="1"/>
  <c r="AJY22" i="28" s="1"/>
  <c r="AJS22" i="28" s="1"/>
  <c r="AJM22" i="28" s="1"/>
  <c r="AJG22" i="28" s="1"/>
  <c r="AJA22" i="28" s="1"/>
  <c r="AIU22" i="28" s="1"/>
  <c r="AIO22" i="28" s="1"/>
  <c r="AII22" i="28" s="1"/>
  <c r="AIC22" i="28" s="1"/>
  <c r="AHW22" i="28" s="1"/>
  <c r="AHQ22" i="28" s="1"/>
  <c r="AHK22" i="28" s="1"/>
  <c r="AHE22" i="28" s="1"/>
  <c r="AGY22" i="28" s="1"/>
  <c r="AGS22" i="28" s="1"/>
  <c r="AGM22" i="28" s="1"/>
  <c r="AGG22" i="28" s="1"/>
  <c r="AGA22" i="28" s="1"/>
  <c r="AFU22" i="28" s="1"/>
  <c r="AFO22" i="28" s="1"/>
  <c r="AFI22" i="28" s="1"/>
  <c r="AFC22" i="28" s="1"/>
  <c r="AEW22" i="28" s="1"/>
  <c r="AEQ22" i="28" s="1"/>
  <c r="AEK22" i="28" s="1"/>
  <c r="AEE22" i="28" s="1"/>
  <c r="ADY22" i="28" s="1"/>
  <c r="ADS22" i="28" s="1"/>
  <c r="ADM22" i="28" s="1"/>
  <c r="ADG22" i="28" s="1"/>
  <c r="ADA22" i="28" s="1"/>
  <c r="ACU22" i="28" s="1"/>
  <c r="ACO22" i="28" s="1"/>
  <c r="ACI22" i="28" s="1"/>
  <c r="ACC22" i="28" s="1"/>
  <c r="ABW22" i="28" s="1"/>
  <c r="ABQ22" i="28" s="1"/>
  <c r="ABK22" i="28" s="1"/>
  <c r="ABE22" i="28" s="1"/>
  <c r="AAY22" i="28" s="1"/>
  <c r="AAS22" i="28" s="1"/>
  <c r="AAM22" i="28" s="1"/>
  <c r="AAG22" i="28" s="1"/>
  <c r="AAA22" i="28" s="1"/>
  <c r="ZU22" i="28" s="1"/>
  <c r="ZO22" i="28" s="1"/>
  <c r="ZI22" i="28" s="1"/>
  <c r="ZC22" i="28" s="1"/>
  <c r="YW22" i="28" s="1"/>
  <c r="YQ22" i="28" s="1"/>
  <c r="YK22" i="28" s="1"/>
  <c r="YE22" i="28" s="1"/>
  <c r="XY22" i="28" s="1"/>
  <c r="XS22" i="28" s="1"/>
  <c r="XM22" i="28" s="1"/>
  <c r="XG22" i="28" s="1"/>
  <c r="XA22" i="28" s="1"/>
  <c r="WU22" i="28" s="1"/>
  <c r="WO22" i="28" s="1"/>
  <c r="WI22" i="28" s="1"/>
  <c r="WC22" i="28" s="1"/>
  <c r="VW22" i="28" s="1"/>
  <c r="VQ22" i="28" s="1"/>
  <c r="VK22" i="28" s="1"/>
  <c r="VE22" i="28" s="1"/>
  <c r="UY22" i="28" s="1"/>
  <c r="US22" i="28" s="1"/>
  <c r="UM22" i="28" s="1"/>
  <c r="UG22" i="28" s="1"/>
  <c r="UA22" i="28" s="1"/>
  <c r="TU22" i="28" s="1"/>
  <c r="TO22" i="28" s="1"/>
  <c r="TI22" i="28" s="1"/>
  <c r="TC22" i="28" s="1"/>
  <c r="SW22" i="28" s="1"/>
  <c r="SQ22" i="28" s="1"/>
  <c r="SK22" i="28" s="1"/>
  <c r="SE22" i="28" s="1"/>
  <c r="RY22" i="28" s="1"/>
  <c r="RS22" i="28" s="1"/>
  <c r="RM22" i="28" s="1"/>
  <c r="RG22" i="28" s="1"/>
  <c r="RA22" i="28" s="1"/>
  <c r="QU22" i="28" s="1"/>
  <c r="QO22" i="28" s="1"/>
  <c r="QI22" i="28" s="1"/>
  <c r="QC22" i="28" s="1"/>
  <c r="PW22" i="28" s="1"/>
  <c r="PQ22" i="28" s="1"/>
  <c r="PK22" i="28" s="1"/>
  <c r="PE22" i="28" s="1"/>
  <c r="OY22" i="28" s="1"/>
  <c r="OS22" i="28" s="1"/>
  <c r="OM22" i="28" s="1"/>
  <c r="OG22" i="28" s="1"/>
  <c r="OA22" i="28" s="1"/>
  <c r="NU22" i="28" s="1"/>
  <c r="NO22" i="28" s="1"/>
  <c r="NI22" i="28" s="1"/>
  <c r="NC22" i="28" s="1"/>
  <c r="MW22" i="28" s="1"/>
  <c r="MQ22" i="28" s="1"/>
  <c r="MK22" i="28" s="1"/>
  <c r="ME22" i="28" s="1"/>
  <c r="LY22" i="28" s="1"/>
  <c r="LS22" i="28" s="1"/>
  <c r="LM22" i="28" s="1"/>
  <c r="LG22" i="28" s="1"/>
  <c r="LA22" i="28" s="1"/>
  <c r="KU22" i="28" s="1"/>
  <c r="KO22" i="28" s="1"/>
  <c r="KI22" i="28" s="1"/>
  <c r="KC22" i="28" s="1"/>
  <c r="JW22" i="28" s="1"/>
  <c r="JQ22" i="28" s="1"/>
  <c r="JK22" i="28" s="1"/>
  <c r="JE22" i="28" s="1"/>
  <c r="IY22" i="28" s="1"/>
  <c r="IS22" i="28" s="1"/>
  <c r="IM22" i="28" s="1"/>
  <c r="IG22" i="28" s="1"/>
  <c r="IA22" i="28" s="1"/>
  <c r="HU22" i="28" s="1"/>
  <c r="HO22" i="28" s="1"/>
  <c r="HI22" i="28" s="1"/>
  <c r="HC22" i="28" s="1"/>
  <c r="GW22" i="28" s="1"/>
  <c r="GQ22" i="28" s="1"/>
  <c r="GK22" i="28" s="1"/>
  <c r="GE22" i="28" s="1"/>
  <c r="FY22" i="28" s="1"/>
  <c r="FS22" i="28" s="1"/>
  <c r="FM22" i="28" s="1"/>
  <c r="FG22" i="28" s="1"/>
  <c r="FA22" i="28" s="1"/>
  <c r="EU22" i="28" s="1"/>
  <c r="EO22" i="28" s="1"/>
  <c r="EI22" i="28" s="1"/>
  <c r="EC22" i="28" s="1"/>
  <c r="DW22" i="28" s="1"/>
  <c r="DQ22" i="28" s="1"/>
  <c r="DK22" i="28" s="1"/>
  <c r="DE22" i="28" s="1"/>
  <c r="CY22" i="28" s="1"/>
  <c r="CS22" i="28" s="1"/>
  <c r="CM22" i="28" s="1"/>
  <c r="CG22" i="28" s="1"/>
  <c r="CA22" i="28" s="1"/>
  <c r="BU22" i="28" s="1"/>
  <c r="BO22" i="28" s="1"/>
  <c r="BI22" i="28" s="1"/>
  <c r="BC22" i="28" s="1"/>
  <c r="AW22" i="28" s="1"/>
  <c r="AQ22" i="28" s="1"/>
  <c r="AK22" i="28" s="1"/>
  <c r="AE22" i="28" s="1"/>
  <c r="Y22" i="28" s="1"/>
  <c r="XFB22" i="28"/>
  <c r="XEV22" i="28" s="1"/>
  <c r="XEP22" i="28" s="1"/>
  <c r="XEJ22" i="28" s="1"/>
  <c r="XED22" i="28" s="1"/>
  <c r="XDX22" i="28" s="1"/>
  <c r="XDR22" i="28" s="1"/>
  <c r="XDL22" i="28" s="1"/>
  <c r="XDF22" i="28" s="1"/>
  <c r="XCZ22" i="28" s="1"/>
  <c r="XCT22" i="28" s="1"/>
  <c r="XCN22" i="28" s="1"/>
  <c r="XCH22" i="28" s="1"/>
  <c r="XCB22" i="28" s="1"/>
  <c r="XBV22" i="28" s="1"/>
  <c r="XBP22" i="28" s="1"/>
  <c r="XBJ22" i="28" s="1"/>
  <c r="XBD22" i="28" s="1"/>
  <c r="XAX22" i="28" s="1"/>
  <c r="XAR22" i="28" s="1"/>
  <c r="XAL22" i="28" s="1"/>
  <c r="XAF22" i="28" s="1"/>
  <c r="WZZ22" i="28" s="1"/>
  <c r="WZT22" i="28" s="1"/>
  <c r="WZN22" i="28" s="1"/>
  <c r="WZH22" i="28" s="1"/>
  <c r="WZB22" i="28" s="1"/>
  <c r="WYV22" i="28" s="1"/>
  <c r="WYP22" i="28" s="1"/>
  <c r="WYJ22" i="28" s="1"/>
  <c r="WYD22" i="28" s="1"/>
  <c r="WXX22" i="28" s="1"/>
  <c r="WXR22" i="28" s="1"/>
  <c r="WXL22" i="28" s="1"/>
  <c r="WXF22" i="28" s="1"/>
  <c r="WWZ22" i="28" s="1"/>
  <c r="WWT22" i="28" s="1"/>
  <c r="WWN22" i="28" s="1"/>
  <c r="WWH22" i="28" s="1"/>
  <c r="WWB22" i="28" s="1"/>
  <c r="WVV22" i="28" s="1"/>
  <c r="WVP22" i="28" s="1"/>
  <c r="WVJ22" i="28" s="1"/>
  <c r="WVD22" i="28" s="1"/>
  <c r="WUX22" i="28" s="1"/>
  <c r="WUR22" i="28" s="1"/>
  <c r="WUL22" i="28" s="1"/>
  <c r="WUF22" i="28" s="1"/>
  <c r="WTZ22" i="28" s="1"/>
  <c r="WTT22" i="28" s="1"/>
  <c r="WTN22" i="28" s="1"/>
  <c r="WTH22" i="28" s="1"/>
  <c r="WTB22" i="28" s="1"/>
  <c r="WSV22" i="28" s="1"/>
  <c r="WSP22" i="28" s="1"/>
  <c r="WSJ22" i="28" s="1"/>
  <c r="WSD22" i="28" s="1"/>
  <c r="WRX22" i="28" s="1"/>
  <c r="WRR22" i="28" s="1"/>
  <c r="WRL22" i="28" s="1"/>
  <c r="WRF22" i="28" s="1"/>
  <c r="WQZ22" i="28" s="1"/>
  <c r="WQT22" i="28" s="1"/>
  <c r="WQN22" i="28" s="1"/>
  <c r="WQH22" i="28" s="1"/>
  <c r="WQB22" i="28" s="1"/>
  <c r="WPV22" i="28" s="1"/>
  <c r="WPP22" i="28" s="1"/>
  <c r="WPJ22" i="28" s="1"/>
  <c r="WPD22" i="28" s="1"/>
  <c r="WOX22" i="28" s="1"/>
  <c r="WOR22" i="28" s="1"/>
  <c r="WOL22" i="28" s="1"/>
  <c r="WOF22" i="28" s="1"/>
  <c r="WNZ22" i="28" s="1"/>
  <c r="WNT22" i="28" s="1"/>
  <c r="WNN22" i="28" s="1"/>
  <c r="WNH22" i="28" s="1"/>
  <c r="WNB22" i="28" s="1"/>
  <c r="WMV22" i="28" s="1"/>
  <c r="WMP22" i="28" s="1"/>
  <c r="WMJ22" i="28" s="1"/>
  <c r="WMD22" i="28" s="1"/>
  <c r="WLX22" i="28" s="1"/>
  <c r="WLR22" i="28" s="1"/>
  <c r="WLL22" i="28" s="1"/>
  <c r="WLF22" i="28" s="1"/>
  <c r="WKZ22" i="28" s="1"/>
  <c r="WKT22" i="28" s="1"/>
  <c r="WKN22" i="28" s="1"/>
  <c r="WKH22" i="28" s="1"/>
  <c r="WKB22" i="28" s="1"/>
  <c r="WJV22" i="28" s="1"/>
  <c r="WJP22" i="28" s="1"/>
  <c r="WJJ22" i="28" s="1"/>
  <c r="WJD22" i="28" s="1"/>
  <c r="WIX22" i="28" s="1"/>
  <c r="WIR22" i="28" s="1"/>
  <c r="WIL22" i="28" s="1"/>
  <c r="WIF22" i="28" s="1"/>
  <c r="WHZ22" i="28" s="1"/>
  <c r="WHT22" i="28" s="1"/>
  <c r="WHN22" i="28" s="1"/>
  <c r="WHH22" i="28" s="1"/>
  <c r="WHB22" i="28" s="1"/>
  <c r="WGV22" i="28" s="1"/>
  <c r="WGP22" i="28" s="1"/>
  <c r="WGJ22" i="28" s="1"/>
  <c r="WGD22" i="28" s="1"/>
  <c r="WFX22" i="28" s="1"/>
  <c r="WFR22" i="28" s="1"/>
  <c r="WFL22" i="28" s="1"/>
  <c r="WFF22" i="28" s="1"/>
  <c r="WEZ22" i="28" s="1"/>
  <c r="WET22" i="28" s="1"/>
  <c r="WEN22" i="28" s="1"/>
  <c r="WEH22" i="28" s="1"/>
  <c r="WEB22" i="28" s="1"/>
  <c r="WDV22" i="28" s="1"/>
  <c r="WDP22" i="28" s="1"/>
  <c r="WDJ22" i="28" s="1"/>
  <c r="WDD22" i="28" s="1"/>
  <c r="WCX22" i="28" s="1"/>
  <c r="WCR22" i="28" s="1"/>
  <c r="WCL22" i="28" s="1"/>
  <c r="WCF22" i="28" s="1"/>
  <c r="WBZ22" i="28" s="1"/>
  <c r="WBT22" i="28" s="1"/>
  <c r="WBN22" i="28" s="1"/>
  <c r="WBH22" i="28" s="1"/>
  <c r="WBB22" i="28" s="1"/>
  <c r="WAV22" i="28" s="1"/>
  <c r="WAP22" i="28" s="1"/>
  <c r="WAJ22" i="28" s="1"/>
  <c r="WAD22" i="28" s="1"/>
  <c r="VZX22" i="28" s="1"/>
  <c r="VZR22" i="28" s="1"/>
  <c r="VZL22" i="28" s="1"/>
  <c r="VZF22" i="28" s="1"/>
  <c r="VYZ22" i="28" s="1"/>
  <c r="VYT22" i="28" s="1"/>
  <c r="VYN22" i="28" s="1"/>
  <c r="VYH22" i="28" s="1"/>
  <c r="VYB22" i="28" s="1"/>
  <c r="VXV22" i="28" s="1"/>
  <c r="VXP22" i="28" s="1"/>
  <c r="VXJ22" i="28" s="1"/>
  <c r="VXD22" i="28" s="1"/>
  <c r="VWX22" i="28" s="1"/>
  <c r="VWR22" i="28" s="1"/>
  <c r="VWL22" i="28" s="1"/>
  <c r="VWF22" i="28" s="1"/>
  <c r="VVZ22" i="28" s="1"/>
  <c r="VVT22" i="28" s="1"/>
  <c r="VVN22" i="28" s="1"/>
  <c r="VVH22" i="28" s="1"/>
  <c r="VVB22" i="28" s="1"/>
  <c r="VUV22" i="28" s="1"/>
  <c r="VUP22" i="28" s="1"/>
  <c r="VUJ22" i="28" s="1"/>
  <c r="VUD22" i="28" s="1"/>
  <c r="VTX22" i="28" s="1"/>
  <c r="VTR22" i="28" s="1"/>
  <c r="VTL22" i="28" s="1"/>
  <c r="VTF22" i="28" s="1"/>
  <c r="VSZ22" i="28" s="1"/>
  <c r="VST22" i="28" s="1"/>
  <c r="VSN22" i="28" s="1"/>
  <c r="VSH22" i="28" s="1"/>
  <c r="VSB22" i="28" s="1"/>
  <c r="VRV22" i="28" s="1"/>
  <c r="VRP22" i="28" s="1"/>
  <c r="VRJ22" i="28" s="1"/>
  <c r="VRD22" i="28" s="1"/>
  <c r="VQX22" i="28" s="1"/>
  <c r="VQR22" i="28" s="1"/>
  <c r="VQL22" i="28" s="1"/>
  <c r="VQF22" i="28" s="1"/>
  <c r="VPZ22" i="28" s="1"/>
  <c r="VPT22" i="28" s="1"/>
  <c r="VPN22" i="28" s="1"/>
  <c r="VPH22" i="28" s="1"/>
  <c r="VPB22" i="28" s="1"/>
  <c r="VOV22" i="28" s="1"/>
  <c r="VOP22" i="28" s="1"/>
  <c r="VOJ22" i="28" s="1"/>
  <c r="VOD22" i="28" s="1"/>
  <c r="VNX22" i="28" s="1"/>
  <c r="VNR22" i="28" s="1"/>
  <c r="VNL22" i="28" s="1"/>
  <c r="VNF22" i="28" s="1"/>
  <c r="VMZ22" i="28" s="1"/>
  <c r="VMT22" i="28" s="1"/>
  <c r="VMN22" i="28" s="1"/>
  <c r="VMH22" i="28" s="1"/>
  <c r="VMB22" i="28" s="1"/>
  <c r="VLV22" i="28" s="1"/>
  <c r="VLP22" i="28" s="1"/>
  <c r="VLJ22" i="28" s="1"/>
  <c r="VLD22" i="28" s="1"/>
  <c r="VKX22" i="28" s="1"/>
  <c r="VKR22" i="28" s="1"/>
  <c r="VKL22" i="28" s="1"/>
  <c r="VKF22" i="28" s="1"/>
  <c r="VJZ22" i="28" s="1"/>
  <c r="VJT22" i="28" s="1"/>
  <c r="VJN22" i="28" s="1"/>
  <c r="VJH22" i="28" s="1"/>
  <c r="VJB22" i="28" s="1"/>
  <c r="VIV22" i="28" s="1"/>
  <c r="VIP22" i="28" s="1"/>
  <c r="VIJ22" i="28" s="1"/>
  <c r="VID22" i="28" s="1"/>
  <c r="VHX22" i="28" s="1"/>
  <c r="VHR22" i="28" s="1"/>
  <c r="VHL22" i="28" s="1"/>
  <c r="VHF22" i="28" s="1"/>
  <c r="VGZ22" i="28" s="1"/>
  <c r="VGT22" i="28" s="1"/>
  <c r="VGN22" i="28" s="1"/>
  <c r="VGH22" i="28" s="1"/>
  <c r="VGB22" i="28" s="1"/>
  <c r="VFV22" i="28" s="1"/>
  <c r="VFP22" i="28" s="1"/>
  <c r="VFJ22" i="28" s="1"/>
  <c r="VFD22" i="28" s="1"/>
  <c r="VEX22" i="28" s="1"/>
  <c r="VER22" i="28" s="1"/>
  <c r="VEL22" i="28" s="1"/>
  <c r="VEF22" i="28" s="1"/>
  <c r="VDZ22" i="28" s="1"/>
  <c r="VDT22" i="28" s="1"/>
  <c r="VDN22" i="28" s="1"/>
  <c r="VDH22" i="28" s="1"/>
  <c r="VDB22" i="28" s="1"/>
  <c r="VCV22" i="28" s="1"/>
  <c r="VCP22" i="28" s="1"/>
  <c r="VCJ22" i="28" s="1"/>
  <c r="VCD22" i="28" s="1"/>
  <c r="VBX22" i="28" s="1"/>
  <c r="VBR22" i="28" s="1"/>
  <c r="VBL22" i="28" s="1"/>
  <c r="VBF22" i="28" s="1"/>
  <c r="VAZ22" i="28" s="1"/>
  <c r="VAT22" i="28" s="1"/>
  <c r="VAN22" i="28" s="1"/>
  <c r="VAH22" i="28" s="1"/>
  <c r="VAB22" i="28" s="1"/>
  <c r="UZV22" i="28" s="1"/>
  <c r="UZP22" i="28" s="1"/>
  <c r="UZJ22" i="28" s="1"/>
  <c r="UZD22" i="28" s="1"/>
  <c r="UYX22" i="28" s="1"/>
  <c r="UYR22" i="28" s="1"/>
  <c r="UYL22" i="28" s="1"/>
  <c r="UYF22" i="28" s="1"/>
  <c r="UXZ22" i="28" s="1"/>
  <c r="UXT22" i="28" s="1"/>
  <c r="UXN22" i="28" s="1"/>
  <c r="UXH22" i="28" s="1"/>
  <c r="UXB22" i="28" s="1"/>
  <c r="UWV22" i="28" s="1"/>
  <c r="UWP22" i="28" s="1"/>
  <c r="UWJ22" i="28" s="1"/>
  <c r="UWD22" i="28" s="1"/>
  <c r="UVX22" i="28" s="1"/>
  <c r="UVR22" i="28" s="1"/>
  <c r="UVL22" i="28" s="1"/>
  <c r="UVF22" i="28" s="1"/>
  <c r="UUZ22" i="28" s="1"/>
  <c r="UUT22" i="28" s="1"/>
  <c r="UUN22" i="28" s="1"/>
  <c r="UUH22" i="28" s="1"/>
  <c r="UUB22" i="28" s="1"/>
  <c r="UTV22" i="28" s="1"/>
  <c r="UTP22" i="28" s="1"/>
  <c r="UTJ22" i="28" s="1"/>
  <c r="UTD22" i="28" s="1"/>
  <c r="USX22" i="28" s="1"/>
  <c r="USR22" i="28" s="1"/>
  <c r="USL22" i="28" s="1"/>
  <c r="USF22" i="28" s="1"/>
  <c r="URZ22" i="28" s="1"/>
  <c r="URT22" i="28" s="1"/>
  <c r="URN22" i="28" s="1"/>
  <c r="URH22" i="28" s="1"/>
  <c r="URB22" i="28" s="1"/>
  <c r="UQV22" i="28" s="1"/>
  <c r="UQP22" i="28" s="1"/>
  <c r="UQJ22" i="28" s="1"/>
  <c r="UQD22" i="28" s="1"/>
  <c r="UPX22" i="28" s="1"/>
  <c r="UPR22" i="28" s="1"/>
  <c r="UPL22" i="28" s="1"/>
  <c r="UPF22" i="28" s="1"/>
  <c r="UOZ22" i="28" s="1"/>
  <c r="UOT22" i="28" s="1"/>
  <c r="UON22" i="28" s="1"/>
  <c r="UOH22" i="28" s="1"/>
  <c r="UOB22" i="28" s="1"/>
  <c r="UNV22" i="28" s="1"/>
  <c r="UNP22" i="28" s="1"/>
  <c r="UNJ22" i="28" s="1"/>
  <c r="UND22" i="28" s="1"/>
  <c r="UMX22" i="28" s="1"/>
  <c r="UMR22" i="28" s="1"/>
  <c r="UML22" i="28" s="1"/>
  <c r="UMF22" i="28" s="1"/>
  <c r="ULZ22" i="28" s="1"/>
  <c r="ULT22" i="28" s="1"/>
  <c r="ULN22" i="28" s="1"/>
  <c r="ULH22" i="28" s="1"/>
  <c r="ULB22" i="28" s="1"/>
  <c r="UKV22" i="28" s="1"/>
  <c r="UKP22" i="28" s="1"/>
  <c r="UKJ22" i="28" s="1"/>
  <c r="UKD22" i="28" s="1"/>
  <c r="UJX22" i="28" s="1"/>
  <c r="UJR22" i="28" s="1"/>
  <c r="UJL22" i="28" s="1"/>
  <c r="UJF22" i="28" s="1"/>
  <c r="UIZ22" i="28" s="1"/>
  <c r="UIT22" i="28" s="1"/>
  <c r="UIN22" i="28" s="1"/>
  <c r="UIH22" i="28" s="1"/>
  <c r="UIB22" i="28" s="1"/>
  <c r="UHV22" i="28" s="1"/>
  <c r="UHP22" i="28" s="1"/>
  <c r="UHJ22" i="28" s="1"/>
  <c r="UHD22" i="28" s="1"/>
  <c r="UGX22" i="28" s="1"/>
  <c r="UGR22" i="28" s="1"/>
  <c r="UGL22" i="28" s="1"/>
  <c r="UGF22" i="28" s="1"/>
  <c r="UFZ22" i="28" s="1"/>
  <c r="UFT22" i="28" s="1"/>
  <c r="UFN22" i="28" s="1"/>
  <c r="UFH22" i="28" s="1"/>
  <c r="UFB22" i="28" s="1"/>
  <c r="UEV22" i="28" s="1"/>
  <c r="UEP22" i="28" s="1"/>
  <c r="UEJ22" i="28" s="1"/>
  <c r="UED22" i="28" s="1"/>
  <c r="UDX22" i="28" s="1"/>
  <c r="UDR22" i="28" s="1"/>
  <c r="UDL22" i="28" s="1"/>
  <c r="UDF22" i="28" s="1"/>
  <c r="UCZ22" i="28" s="1"/>
  <c r="UCT22" i="28" s="1"/>
  <c r="UCN22" i="28" s="1"/>
  <c r="UCH22" i="28" s="1"/>
  <c r="UCB22" i="28" s="1"/>
  <c r="UBV22" i="28" s="1"/>
  <c r="UBP22" i="28" s="1"/>
  <c r="UBJ22" i="28" s="1"/>
  <c r="UBD22" i="28" s="1"/>
  <c r="UAX22" i="28" s="1"/>
  <c r="UAR22" i="28" s="1"/>
  <c r="UAL22" i="28" s="1"/>
  <c r="UAF22" i="28" s="1"/>
  <c r="TZZ22" i="28" s="1"/>
  <c r="TZT22" i="28" s="1"/>
  <c r="TZN22" i="28" s="1"/>
  <c r="TZH22" i="28" s="1"/>
  <c r="TZB22" i="28" s="1"/>
  <c r="TYV22" i="28" s="1"/>
  <c r="TYP22" i="28" s="1"/>
  <c r="TYJ22" i="28" s="1"/>
  <c r="TYD22" i="28" s="1"/>
  <c r="TXX22" i="28" s="1"/>
  <c r="TXR22" i="28" s="1"/>
  <c r="TXL22" i="28" s="1"/>
  <c r="TXF22" i="28" s="1"/>
  <c r="TWZ22" i="28" s="1"/>
  <c r="TWT22" i="28" s="1"/>
  <c r="TWN22" i="28" s="1"/>
  <c r="TWH22" i="28" s="1"/>
  <c r="TWB22" i="28" s="1"/>
  <c r="TVV22" i="28" s="1"/>
  <c r="TVP22" i="28" s="1"/>
  <c r="TVJ22" i="28" s="1"/>
  <c r="TVD22" i="28" s="1"/>
  <c r="TUX22" i="28" s="1"/>
  <c r="TUR22" i="28" s="1"/>
  <c r="TUL22" i="28" s="1"/>
  <c r="TUF22" i="28" s="1"/>
  <c r="TTZ22" i="28" s="1"/>
  <c r="TTT22" i="28" s="1"/>
  <c r="TTN22" i="28" s="1"/>
  <c r="TTH22" i="28" s="1"/>
  <c r="TTB22" i="28" s="1"/>
  <c r="TSV22" i="28" s="1"/>
  <c r="TSP22" i="28" s="1"/>
  <c r="TSJ22" i="28" s="1"/>
  <c r="TSD22" i="28" s="1"/>
  <c r="TRX22" i="28" s="1"/>
  <c r="TRR22" i="28" s="1"/>
  <c r="TRL22" i="28" s="1"/>
  <c r="TRF22" i="28" s="1"/>
  <c r="TQZ22" i="28" s="1"/>
  <c r="TQT22" i="28" s="1"/>
  <c r="TQN22" i="28" s="1"/>
  <c r="TQH22" i="28" s="1"/>
  <c r="TQB22" i="28" s="1"/>
  <c r="TPV22" i="28" s="1"/>
  <c r="TPP22" i="28" s="1"/>
  <c r="TPJ22" i="28" s="1"/>
  <c r="TPD22" i="28" s="1"/>
  <c r="TOX22" i="28" s="1"/>
  <c r="TOR22" i="28" s="1"/>
  <c r="TOL22" i="28" s="1"/>
  <c r="TOF22" i="28" s="1"/>
  <c r="TNZ22" i="28" s="1"/>
  <c r="TNT22" i="28" s="1"/>
  <c r="TNN22" i="28" s="1"/>
  <c r="TNH22" i="28" s="1"/>
  <c r="TNB22" i="28" s="1"/>
  <c r="TMV22" i="28" s="1"/>
  <c r="TMP22" i="28" s="1"/>
  <c r="TMJ22" i="28" s="1"/>
  <c r="TMD22" i="28" s="1"/>
  <c r="TLX22" i="28" s="1"/>
  <c r="TLR22" i="28" s="1"/>
  <c r="TLL22" i="28" s="1"/>
  <c r="TLF22" i="28" s="1"/>
  <c r="TKZ22" i="28" s="1"/>
  <c r="TKT22" i="28" s="1"/>
  <c r="TKN22" i="28" s="1"/>
  <c r="TKH22" i="28" s="1"/>
  <c r="TKB22" i="28" s="1"/>
  <c r="TJV22" i="28" s="1"/>
  <c r="TJP22" i="28" s="1"/>
  <c r="TJJ22" i="28" s="1"/>
  <c r="TJD22" i="28" s="1"/>
  <c r="TIX22" i="28" s="1"/>
  <c r="TIR22" i="28" s="1"/>
  <c r="TIL22" i="28" s="1"/>
  <c r="TIF22" i="28" s="1"/>
  <c r="THZ22" i="28" s="1"/>
  <c r="THT22" i="28" s="1"/>
  <c r="THN22" i="28" s="1"/>
  <c r="THH22" i="28" s="1"/>
  <c r="THB22" i="28" s="1"/>
  <c r="TGV22" i="28" s="1"/>
  <c r="TGP22" i="28" s="1"/>
  <c r="TGJ22" i="28" s="1"/>
  <c r="TGD22" i="28" s="1"/>
  <c r="TFX22" i="28" s="1"/>
  <c r="TFR22" i="28" s="1"/>
  <c r="TFL22" i="28" s="1"/>
  <c r="TFF22" i="28" s="1"/>
  <c r="TEZ22" i="28" s="1"/>
  <c r="TET22" i="28" s="1"/>
  <c r="TEN22" i="28" s="1"/>
  <c r="TEH22" i="28" s="1"/>
  <c r="TEB22" i="28" s="1"/>
  <c r="TDV22" i="28" s="1"/>
  <c r="TDP22" i="28" s="1"/>
  <c r="TDJ22" i="28" s="1"/>
  <c r="TDD22" i="28" s="1"/>
  <c r="TCX22" i="28" s="1"/>
  <c r="TCR22" i="28" s="1"/>
  <c r="TCL22" i="28" s="1"/>
  <c r="TCF22" i="28" s="1"/>
  <c r="TBZ22" i="28" s="1"/>
  <c r="TBT22" i="28" s="1"/>
  <c r="TBN22" i="28" s="1"/>
  <c r="TBH22" i="28" s="1"/>
  <c r="TBB22" i="28" s="1"/>
  <c r="TAV22" i="28" s="1"/>
  <c r="TAP22" i="28" s="1"/>
  <c r="TAJ22" i="28" s="1"/>
  <c r="TAD22" i="28" s="1"/>
  <c r="SZX22" i="28" s="1"/>
  <c r="SZR22" i="28" s="1"/>
  <c r="SZL22" i="28" s="1"/>
  <c r="SZF22" i="28" s="1"/>
  <c r="SYZ22" i="28" s="1"/>
  <c r="SYT22" i="28" s="1"/>
  <c r="SYN22" i="28" s="1"/>
  <c r="SYH22" i="28" s="1"/>
  <c r="SYB22" i="28" s="1"/>
  <c r="SXV22" i="28" s="1"/>
  <c r="SXP22" i="28" s="1"/>
  <c r="SXJ22" i="28" s="1"/>
  <c r="SXD22" i="28" s="1"/>
  <c r="SWX22" i="28" s="1"/>
  <c r="SWR22" i="28" s="1"/>
  <c r="SWL22" i="28" s="1"/>
  <c r="SWF22" i="28" s="1"/>
  <c r="SVZ22" i="28" s="1"/>
  <c r="SVT22" i="28" s="1"/>
  <c r="SVN22" i="28" s="1"/>
  <c r="SVH22" i="28" s="1"/>
  <c r="SVB22" i="28" s="1"/>
  <c r="SUV22" i="28" s="1"/>
  <c r="SUP22" i="28" s="1"/>
  <c r="SUJ22" i="28" s="1"/>
  <c r="SUD22" i="28" s="1"/>
  <c r="STX22" i="28" s="1"/>
  <c r="STR22" i="28" s="1"/>
  <c r="STL22" i="28" s="1"/>
  <c r="STF22" i="28" s="1"/>
  <c r="SSZ22" i="28" s="1"/>
  <c r="SST22" i="28" s="1"/>
  <c r="SSN22" i="28" s="1"/>
  <c r="SSH22" i="28" s="1"/>
  <c r="SSB22" i="28" s="1"/>
  <c r="SRV22" i="28" s="1"/>
  <c r="SRP22" i="28" s="1"/>
  <c r="SRJ22" i="28" s="1"/>
  <c r="SRD22" i="28" s="1"/>
  <c r="SQX22" i="28" s="1"/>
  <c r="SQR22" i="28" s="1"/>
  <c r="SQL22" i="28" s="1"/>
  <c r="SQF22" i="28" s="1"/>
  <c r="SPZ22" i="28" s="1"/>
  <c r="SPT22" i="28" s="1"/>
  <c r="SPN22" i="28" s="1"/>
  <c r="SPH22" i="28" s="1"/>
  <c r="SPB22" i="28" s="1"/>
  <c r="SOV22" i="28" s="1"/>
  <c r="SOP22" i="28" s="1"/>
  <c r="SOJ22" i="28" s="1"/>
  <c r="SOD22" i="28" s="1"/>
  <c r="SNX22" i="28" s="1"/>
  <c r="SNR22" i="28" s="1"/>
  <c r="SNL22" i="28" s="1"/>
  <c r="SNF22" i="28" s="1"/>
  <c r="SMZ22" i="28" s="1"/>
  <c r="SMT22" i="28" s="1"/>
  <c r="SMN22" i="28" s="1"/>
  <c r="SMH22" i="28" s="1"/>
  <c r="SMB22" i="28" s="1"/>
  <c r="SLV22" i="28" s="1"/>
  <c r="SLP22" i="28" s="1"/>
  <c r="SLJ22" i="28" s="1"/>
  <c r="SLD22" i="28" s="1"/>
  <c r="SKX22" i="28" s="1"/>
  <c r="SKR22" i="28" s="1"/>
  <c r="SKL22" i="28" s="1"/>
  <c r="SKF22" i="28" s="1"/>
  <c r="SJZ22" i="28" s="1"/>
  <c r="SJT22" i="28" s="1"/>
  <c r="SJN22" i="28" s="1"/>
  <c r="SJH22" i="28" s="1"/>
  <c r="SJB22" i="28" s="1"/>
  <c r="SIV22" i="28" s="1"/>
  <c r="SIP22" i="28" s="1"/>
  <c r="SIJ22" i="28" s="1"/>
  <c r="SID22" i="28" s="1"/>
  <c r="SHX22" i="28" s="1"/>
  <c r="SHR22" i="28" s="1"/>
  <c r="SHL22" i="28" s="1"/>
  <c r="SHF22" i="28" s="1"/>
  <c r="SGZ22" i="28" s="1"/>
  <c r="SGT22" i="28" s="1"/>
  <c r="SGN22" i="28" s="1"/>
  <c r="SGH22" i="28" s="1"/>
  <c r="SGB22" i="28" s="1"/>
  <c r="SFV22" i="28" s="1"/>
  <c r="SFP22" i="28" s="1"/>
  <c r="SFJ22" i="28" s="1"/>
  <c r="SFD22" i="28" s="1"/>
  <c r="SEX22" i="28" s="1"/>
  <c r="SER22" i="28" s="1"/>
  <c r="SEL22" i="28" s="1"/>
  <c r="SEF22" i="28" s="1"/>
  <c r="SDZ22" i="28" s="1"/>
  <c r="SDT22" i="28" s="1"/>
  <c r="SDN22" i="28" s="1"/>
  <c r="SDH22" i="28" s="1"/>
  <c r="SDB22" i="28" s="1"/>
  <c r="SCV22" i="28" s="1"/>
  <c r="SCP22" i="28" s="1"/>
  <c r="SCJ22" i="28" s="1"/>
  <c r="SCD22" i="28" s="1"/>
  <c r="SBX22" i="28" s="1"/>
  <c r="SBR22" i="28" s="1"/>
  <c r="SBL22" i="28" s="1"/>
  <c r="SBF22" i="28" s="1"/>
  <c r="SAZ22" i="28" s="1"/>
  <c r="SAT22" i="28" s="1"/>
  <c r="SAN22" i="28" s="1"/>
  <c r="SAH22" i="28" s="1"/>
  <c r="SAB22" i="28" s="1"/>
  <c r="RZV22" i="28" s="1"/>
  <c r="RZP22" i="28" s="1"/>
  <c r="RZJ22" i="28" s="1"/>
  <c r="RZD22" i="28" s="1"/>
  <c r="RYX22" i="28" s="1"/>
  <c r="RYR22" i="28" s="1"/>
  <c r="RYL22" i="28" s="1"/>
  <c r="RYF22" i="28" s="1"/>
  <c r="RXZ22" i="28" s="1"/>
  <c r="RXT22" i="28" s="1"/>
  <c r="RXN22" i="28" s="1"/>
  <c r="RXH22" i="28" s="1"/>
  <c r="RXB22" i="28" s="1"/>
  <c r="RWV22" i="28" s="1"/>
  <c r="RWP22" i="28" s="1"/>
  <c r="RWJ22" i="28" s="1"/>
  <c r="RWD22" i="28" s="1"/>
  <c r="RVX22" i="28" s="1"/>
  <c r="RVR22" i="28" s="1"/>
  <c r="RVL22" i="28" s="1"/>
  <c r="RVF22" i="28" s="1"/>
  <c r="RUZ22" i="28" s="1"/>
  <c r="RUT22" i="28" s="1"/>
  <c r="RUN22" i="28" s="1"/>
  <c r="RUH22" i="28" s="1"/>
  <c r="RUB22" i="28" s="1"/>
  <c r="RTV22" i="28" s="1"/>
  <c r="RTP22" i="28" s="1"/>
  <c r="RTJ22" i="28" s="1"/>
  <c r="RTD22" i="28" s="1"/>
  <c r="RSX22" i="28" s="1"/>
  <c r="RSR22" i="28" s="1"/>
  <c r="RSL22" i="28" s="1"/>
  <c r="RSF22" i="28" s="1"/>
  <c r="RRZ22" i="28" s="1"/>
  <c r="RRT22" i="28" s="1"/>
  <c r="RRN22" i="28" s="1"/>
  <c r="RRH22" i="28" s="1"/>
  <c r="RRB22" i="28" s="1"/>
  <c r="RQV22" i="28" s="1"/>
  <c r="RQP22" i="28" s="1"/>
  <c r="RQJ22" i="28" s="1"/>
  <c r="RQD22" i="28" s="1"/>
  <c r="RPX22" i="28" s="1"/>
  <c r="RPR22" i="28" s="1"/>
  <c r="RPL22" i="28" s="1"/>
  <c r="RPF22" i="28" s="1"/>
  <c r="ROZ22" i="28" s="1"/>
  <c r="ROT22" i="28" s="1"/>
  <c r="RON22" i="28" s="1"/>
  <c r="ROH22" i="28" s="1"/>
  <c r="ROB22" i="28" s="1"/>
  <c r="RNV22" i="28" s="1"/>
  <c r="RNP22" i="28" s="1"/>
  <c r="RNJ22" i="28" s="1"/>
  <c r="RND22" i="28" s="1"/>
  <c r="RMX22" i="28" s="1"/>
  <c r="RMR22" i="28" s="1"/>
  <c r="RML22" i="28" s="1"/>
  <c r="RMF22" i="28" s="1"/>
  <c r="RLZ22" i="28" s="1"/>
  <c r="RLT22" i="28" s="1"/>
  <c r="RLN22" i="28" s="1"/>
  <c r="RLH22" i="28" s="1"/>
  <c r="RLB22" i="28" s="1"/>
  <c r="RKV22" i="28" s="1"/>
  <c r="RKP22" i="28" s="1"/>
  <c r="RKJ22" i="28" s="1"/>
  <c r="RKD22" i="28" s="1"/>
  <c r="RJX22" i="28" s="1"/>
  <c r="RJR22" i="28" s="1"/>
  <c r="RJL22" i="28" s="1"/>
  <c r="RJF22" i="28" s="1"/>
  <c r="RIZ22" i="28" s="1"/>
  <c r="RIT22" i="28" s="1"/>
  <c r="RIN22" i="28" s="1"/>
  <c r="RIH22" i="28" s="1"/>
  <c r="RIB22" i="28" s="1"/>
  <c r="RHV22" i="28" s="1"/>
  <c r="RHP22" i="28" s="1"/>
  <c r="RHJ22" i="28" s="1"/>
  <c r="RHD22" i="28" s="1"/>
  <c r="RGX22" i="28" s="1"/>
  <c r="RGR22" i="28" s="1"/>
  <c r="RGL22" i="28" s="1"/>
  <c r="RGF22" i="28" s="1"/>
  <c r="RFZ22" i="28" s="1"/>
  <c r="RFT22" i="28" s="1"/>
  <c r="RFN22" i="28" s="1"/>
  <c r="RFH22" i="28" s="1"/>
  <c r="RFB22" i="28" s="1"/>
  <c r="REV22" i="28" s="1"/>
  <c r="REP22" i="28" s="1"/>
  <c r="REJ22" i="28" s="1"/>
  <c r="RED22" i="28" s="1"/>
  <c r="RDX22" i="28" s="1"/>
  <c r="RDR22" i="28" s="1"/>
  <c r="RDL22" i="28" s="1"/>
  <c r="RDF22" i="28" s="1"/>
  <c r="RCZ22" i="28" s="1"/>
  <c r="RCT22" i="28" s="1"/>
  <c r="RCN22" i="28" s="1"/>
  <c r="RCH22" i="28" s="1"/>
  <c r="RCB22" i="28" s="1"/>
  <c r="RBV22" i="28" s="1"/>
  <c r="RBP22" i="28" s="1"/>
  <c r="RBJ22" i="28" s="1"/>
  <c r="RBD22" i="28" s="1"/>
  <c r="RAX22" i="28" s="1"/>
  <c r="RAR22" i="28" s="1"/>
  <c r="RAL22" i="28" s="1"/>
  <c r="RAF22" i="28" s="1"/>
  <c r="QZZ22" i="28" s="1"/>
  <c r="QZT22" i="28" s="1"/>
  <c r="QZN22" i="28" s="1"/>
  <c r="QZH22" i="28" s="1"/>
  <c r="QZB22" i="28" s="1"/>
  <c r="QYV22" i="28" s="1"/>
  <c r="QYP22" i="28" s="1"/>
  <c r="QYJ22" i="28" s="1"/>
  <c r="QYD22" i="28" s="1"/>
  <c r="QXX22" i="28" s="1"/>
  <c r="QXR22" i="28" s="1"/>
  <c r="QXL22" i="28" s="1"/>
  <c r="QXF22" i="28" s="1"/>
  <c r="QWZ22" i="28" s="1"/>
  <c r="QWT22" i="28" s="1"/>
  <c r="QWN22" i="28" s="1"/>
  <c r="QWH22" i="28" s="1"/>
  <c r="QWB22" i="28" s="1"/>
  <c r="QVV22" i="28" s="1"/>
  <c r="QVP22" i="28" s="1"/>
  <c r="QVJ22" i="28" s="1"/>
  <c r="QVD22" i="28" s="1"/>
  <c r="QUX22" i="28" s="1"/>
  <c r="QUR22" i="28" s="1"/>
  <c r="QUL22" i="28" s="1"/>
  <c r="QUF22" i="28" s="1"/>
  <c r="QTZ22" i="28" s="1"/>
  <c r="QTT22" i="28" s="1"/>
  <c r="QTN22" i="28" s="1"/>
  <c r="QTH22" i="28" s="1"/>
  <c r="QTB22" i="28" s="1"/>
  <c r="QSV22" i="28" s="1"/>
  <c r="QSP22" i="28" s="1"/>
  <c r="QSJ22" i="28" s="1"/>
  <c r="QSD22" i="28" s="1"/>
  <c r="QRX22" i="28" s="1"/>
  <c r="QRR22" i="28" s="1"/>
  <c r="QRL22" i="28" s="1"/>
  <c r="QRF22" i="28" s="1"/>
  <c r="QQZ22" i="28" s="1"/>
  <c r="QQT22" i="28" s="1"/>
  <c r="QQN22" i="28" s="1"/>
  <c r="QQH22" i="28" s="1"/>
  <c r="QQB22" i="28" s="1"/>
  <c r="QPV22" i="28" s="1"/>
  <c r="QPP22" i="28" s="1"/>
  <c r="QPJ22" i="28" s="1"/>
  <c r="QPD22" i="28" s="1"/>
  <c r="QOX22" i="28" s="1"/>
  <c r="QOR22" i="28" s="1"/>
  <c r="QOL22" i="28" s="1"/>
  <c r="QOF22" i="28" s="1"/>
  <c r="QNZ22" i="28" s="1"/>
  <c r="QNT22" i="28" s="1"/>
  <c r="QNN22" i="28" s="1"/>
  <c r="QNH22" i="28" s="1"/>
  <c r="QNB22" i="28" s="1"/>
  <c r="QMV22" i="28" s="1"/>
  <c r="QMP22" i="28" s="1"/>
  <c r="QMJ22" i="28" s="1"/>
  <c r="QMD22" i="28" s="1"/>
  <c r="QLX22" i="28" s="1"/>
  <c r="QLR22" i="28" s="1"/>
  <c r="QLL22" i="28" s="1"/>
  <c r="QLF22" i="28" s="1"/>
  <c r="QKZ22" i="28" s="1"/>
  <c r="QKT22" i="28" s="1"/>
  <c r="QKN22" i="28" s="1"/>
  <c r="QKH22" i="28" s="1"/>
  <c r="QKB22" i="28" s="1"/>
  <c r="QJV22" i="28" s="1"/>
  <c r="QJP22" i="28" s="1"/>
  <c r="QJJ22" i="28" s="1"/>
  <c r="QJD22" i="28" s="1"/>
  <c r="QIX22" i="28" s="1"/>
  <c r="QIR22" i="28" s="1"/>
  <c r="QIL22" i="28" s="1"/>
  <c r="QIF22" i="28" s="1"/>
  <c r="QHZ22" i="28" s="1"/>
  <c r="QHT22" i="28" s="1"/>
  <c r="QHN22" i="28" s="1"/>
  <c r="QHH22" i="28" s="1"/>
  <c r="QHB22" i="28" s="1"/>
  <c r="QGV22" i="28" s="1"/>
  <c r="QGP22" i="28" s="1"/>
  <c r="QGJ22" i="28" s="1"/>
  <c r="QGD22" i="28" s="1"/>
  <c r="QFX22" i="28" s="1"/>
  <c r="QFR22" i="28" s="1"/>
  <c r="QFL22" i="28" s="1"/>
  <c r="QFF22" i="28" s="1"/>
  <c r="QEZ22" i="28" s="1"/>
  <c r="QET22" i="28" s="1"/>
  <c r="QEN22" i="28" s="1"/>
  <c r="QEH22" i="28" s="1"/>
  <c r="QEB22" i="28" s="1"/>
  <c r="QDV22" i="28" s="1"/>
  <c r="QDP22" i="28" s="1"/>
  <c r="QDJ22" i="28" s="1"/>
  <c r="QDD22" i="28" s="1"/>
  <c r="QCX22" i="28" s="1"/>
  <c r="QCR22" i="28" s="1"/>
  <c r="QCL22" i="28" s="1"/>
  <c r="QCF22" i="28" s="1"/>
  <c r="QBZ22" i="28" s="1"/>
  <c r="QBT22" i="28" s="1"/>
  <c r="QBN22" i="28" s="1"/>
  <c r="QBH22" i="28" s="1"/>
  <c r="QBB22" i="28" s="1"/>
  <c r="QAV22" i="28" s="1"/>
  <c r="QAP22" i="28" s="1"/>
  <c r="QAJ22" i="28" s="1"/>
  <c r="QAD22" i="28" s="1"/>
  <c r="PZX22" i="28" s="1"/>
  <c r="PZR22" i="28" s="1"/>
  <c r="PZL22" i="28" s="1"/>
  <c r="PZF22" i="28" s="1"/>
  <c r="PYZ22" i="28" s="1"/>
  <c r="PYT22" i="28" s="1"/>
  <c r="PYN22" i="28" s="1"/>
  <c r="PYH22" i="28" s="1"/>
  <c r="PYB22" i="28" s="1"/>
  <c r="PXV22" i="28" s="1"/>
  <c r="PXP22" i="28" s="1"/>
  <c r="PXJ22" i="28" s="1"/>
  <c r="PXD22" i="28" s="1"/>
  <c r="PWX22" i="28" s="1"/>
  <c r="PWR22" i="28" s="1"/>
  <c r="PWL22" i="28" s="1"/>
  <c r="PWF22" i="28" s="1"/>
  <c r="PVZ22" i="28" s="1"/>
  <c r="PVT22" i="28" s="1"/>
  <c r="PVN22" i="28" s="1"/>
  <c r="PVH22" i="28" s="1"/>
  <c r="PVB22" i="28" s="1"/>
  <c r="PUV22" i="28" s="1"/>
  <c r="PUP22" i="28" s="1"/>
  <c r="PUJ22" i="28" s="1"/>
  <c r="PUD22" i="28" s="1"/>
  <c r="PTX22" i="28" s="1"/>
  <c r="PTR22" i="28" s="1"/>
  <c r="PTL22" i="28" s="1"/>
  <c r="PTF22" i="28" s="1"/>
  <c r="PSZ22" i="28" s="1"/>
  <c r="PST22" i="28" s="1"/>
  <c r="PSN22" i="28" s="1"/>
  <c r="PSH22" i="28" s="1"/>
  <c r="PSB22" i="28" s="1"/>
  <c r="PRV22" i="28" s="1"/>
  <c r="PRP22" i="28" s="1"/>
  <c r="PRJ22" i="28" s="1"/>
  <c r="PRD22" i="28" s="1"/>
  <c r="PQX22" i="28" s="1"/>
  <c r="PQR22" i="28" s="1"/>
  <c r="PQL22" i="28" s="1"/>
  <c r="PQF22" i="28" s="1"/>
  <c r="PPZ22" i="28" s="1"/>
  <c r="PPT22" i="28" s="1"/>
  <c r="PPN22" i="28" s="1"/>
  <c r="PPH22" i="28" s="1"/>
  <c r="PPB22" i="28" s="1"/>
  <c r="POV22" i="28" s="1"/>
  <c r="POP22" i="28" s="1"/>
  <c r="POJ22" i="28" s="1"/>
  <c r="POD22" i="28" s="1"/>
  <c r="PNX22" i="28" s="1"/>
  <c r="PNR22" i="28" s="1"/>
  <c r="PNL22" i="28" s="1"/>
  <c r="PNF22" i="28" s="1"/>
  <c r="PMZ22" i="28" s="1"/>
  <c r="PMT22" i="28" s="1"/>
  <c r="PMN22" i="28" s="1"/>
  <c r="PMH22" i="28" s="1"/>
  <c r="PMB22" i="28" s="1"/>
  <c r="PLV22" i="28" s="1"/>
  <c r="PLP22" i="28" s="1"/>
  <c r="PLJ22" i="28" s="1"/>
  <c r="PLD22" i="28" s="1"/>
  <c r="PKX22" i="28" s="1"/>
  <c r="PKR22" i="28" s="1"/>
  <c r="PKL22" i="28" s="1"/>
  <c r="PKF22" i="28" s="1"/>
  <c r="PJZ22" i="28" s="1"/>
  <c r="PJT22" i="28" s="1"/>
  <c r="PJN22" i="28" s="1"/>
  <c r="PJH22" i="28" s="1"/>
  <c r="PJB22" i="28" s="1"/>
  <c r="PIV22" i="28" s="1"/>
  <c r="PIP22" i="28" s="1"/>
  <c r="PIJ22" i="28" s="1"/>
  <c r="PID22" i="28" s="1"/>
  <c r="PHX22" i="28" s="1"/>
  <c r="PHR22" i="28" s="1"/>
  <c r="PHL22" i="28" s="1"/>
  <c r="PHF22" i="28" s="1"/>
  <c r="PGZ22" i="28" s="1"/>
  <c r="PGT22" i="28" s="1"/>
  <c r="PGN22" i="28" s="1"/>
  <c r="PGH22" i="28" s="1"/>
  <c r="PGB22" i="28" s="1"/>
  <c r="PFV22" i="28" s="1"/>
  <c r="PFP22" i="28" s="1"/>
  <c r="PFJ22" i="28" s="1"/>
  <c r="PFD22" i="28" s="1"/>
  <c r="PEX22" i="28" s="1"/>
  <c r="PER22" i="28" s="1"/>
  <c r="PEL22" i="28" s="1"/>
  <c r="PEF22" i="28" s="1"/>
  <c r="PDZ22" i="28" s="1"/>
  <c r="PDT22" i="28" s="1"/>
  <c r="PDN22" i="28" s="1"/>
  <c r="PDH22" i="28" s="1"/>
  <c r="PDB22" i="28" s="1"/>
  <c r="PCV22" i="28" s="1"/>
  <c r="PCP22" i="28" s="1"/>
  <c r="PCJ22" i="28" s="1"/>
  <c r="PCD22" i="28" s="1"/>
  <c r="PBX22" i="28" s="1"/>
  <c r="PBR22" i="28" s="1"/>
  <c r="PBL22" i="28" s="1"/>
  <c r="PBF22" i="28" s="1"/>
  <c r="PAZ22" i="28" s="1"/>
  <c r="PAT22" i="28" s="1"/>
  <c r="PAN22" i="28" s="1"/>
  <c r="PAH22" i="28" s="1"/>
  <c r="PAB22" i="28" s="1"/>
  <c r="OZV22" i="28" s="1"/>
  <c r="OZP22" i="28" s="1"/>
  <c r="OZJ22" i="28" s="1"/>
  <c r="OZD22" i="28" s="1"/>
  <c r="OYX22" i="28" s="1"/>
  <c r="OYR22" i="28" s="1"/>
  <c r="OYL22" i="28" s="1"/>
  <c r="OYF22" i="28" s="1"/>
  <c r="OXZ22" i="28" s="1"/>
  <c r="OXT22" i="28" s="1"/>
  <c r="OXN22" i="28" s="1"/>
  <c r="OXH22" i="28" s="1"/>
  <c r="OXB22" i="28" s="1"/>
  <c r="OWV22" i="28" s="1"/>
  <c r="OWP22" i="28" s="1"/>
  <c r="OWJ22" i="28" s="1"/>
  <c r="OWD22" i="28" s="1"/>
  <c r="OVX22" i="28" s="1"/>
  <c r="OVR22" i="28" s="1"/>
  <c r="OVL22" i="28" s="1"/>
  <c r="OVF22" i="28" s="1"/>
  <c r="OUZ22" i="28" s="1"/>
  <c r="OUT22" i="28" s="1"/>
  <c r="OUN22" i="28" s="1"/>
  <c r="OUH22" i="28" s="1"/>
  <c r="OUB22" i="28" s="1"/>
  <c r="OTV22" i="28" s="1"/>
  <c r="OTP22" i="28" s="1"/>
  <c r="OTJ22" i="28" s="1"/>
  <c r="OTD22" i="28" s="1"/>
  <c r="OSX22" i="28" s="1"/>
  <c r="OSR22" i="28" s="1"/>
  <c r="OSL22" i="28" s="1"/>
  <c r="OSF22" i="28" s="1"/>
  <c r="ORZ22" i="28" s="1"/>
  <c r="ORT22" i="28" s="1"/>
  <c r="ORN22" i="28" s="1"/>
  <c r="ORH22" i="28" s="1"/>
  <c r="ORB22" i="28" s="1"/>
  <c r="OQV22" i="28" s="1"/>
  <c r="OQP22" i="28" s="1"/>
  <c r="OQJ22" i="28" s="1"/>
  <c r="OQD22" i="28" s="1"/>
  <c r="OPX22" i="28" s="1"/>
  <c r="OPR22" i="28" s="1"/>
  <c r="OPL22" i="28" s="1"/>
  <c r="OPF22" i="28" s="1"/>
  <c r="OOZ22" i="28" s="1"/>
  <c r="OOT22" i="28" s="1"/>
  <c r="OON22" i="28" s="1"/>
  <c r="OOH22" i="28" s="1"/>
  <c r="OOB22" i="28" s="1"/>
  <c r="ONV22" i="28" s="1"/>
  <c r="ONP22" i="28" s="1"/>
  <c r="ONJ22" i="28" s="1"/>
  <c r="OND22" i="28" s="1"/>
  <c r="OMX22" i="28" s="1"/>
  <c r="OMR22" i="28" s="1"/>
  <c r="OML22" i="28" s="1"/>
  <c r="OMF22" i="28" s="1"/>
  <c r="OLZ22" i="28" s="1"/>
  <c r="OLT22" i="28" s="1"/>
  <c r="OLN22" i="28" s="1"/>
  <c r="OLH22" i="28" s="1"/>
  <c r="OLB22" i="28" s="1"/>
  <c r="OKV22" i="28" s="1"/>
  <c r="OKP22" i="28" s="1"/>
  <c r="OKJ22" i="28" s="1"/>
  <c r="OKD22" i="28" s="1"/>
  <c r="OJX22" i="28" s="1"/>
  <c r="OJR22" i="28" s="1"/>
  <c r="OJL22" i="28" s="1"/>
  <c r="OJF22" i="28" s="1"/>
  <c r="OIZ22" i="28" s="1"/>
  <c r="OIT22" i="28" s="1"/>
  <c r="OIN22" i="28" s="1"/>
  <c r="OIH22" i="28" s="1"/>
  <c r="OIB22" i="28" s="1"/>
  <c r="OHV22" i="28" s="1"/>
  <c r="OHP22" i="28" s="1"/>
  <c r="OHJ22" i="28" s="1"/>
  <c r="OHD22" i="28" s="1"/>
  <c r="OGX22" i="28" s="1"/>
  <c r="OGR22" i="28" s="1"/>
  <c r="OGL22" i="28" s="1"/>
  <c r="OGF22" i="28" s="1"/>
  <c r="OFZ22" i="28" s="1"/>
  <c r="OFT22" i="28" s="1"/>
  <c r="OFN22" i="28" s="1"/>
  <c r="OFH22" i="28" s="1"/>
  <c r="OFB22" i="28" s="1"/>
  <c r="OEV22" i="28" s="1"/>
  <c r="OEP22" i="28" s="1"/>
  <c r="OEJ22" i="28" s="1"/>
  <c r="OED22" i="28" s="1"/>
  <c r="ODX22" i="28" s="1"/>
  <c r="ODR22" i="28" s="1"/>
  <c r="ODL22" i="28" s="1"/>
  <c r="ODF22" i="28" s="1"/>
  <c r="OCZ22" i="28" s="1"/>
  <c r="OCT22" i="28" s="1"/>
  <c r="OCN22" i="28" s="1"/>
  <c r="OCH22" i="28" s="1"/>
  <c r="OCB22" i="28" s="1"/>
  <c r="OBV22" i="28" s="1"/>
  <c r="OBP22" i="28" s="1"/>
  <c r="OBJ22" i="28" s="1"/>
  <c r="OBD22" i="28" s="1"/>
  <c r="OAX22" i="28" s="1"/>
  <c r="OAR22" i="28" s="1"/>
  <c r="OAL22" i="28" s="1"/>
  <c r="OAF22" i="28" s="1"/>
  <c r="NZZ22" i="28" s="1"/>
  <c r="NZT22" i="28" s="1"/>
  <c r="NZN22" i="28" s="1"/>
  <c r="NZH22" i="28" s="1"/>
  <c r="NZB22" i="28" s="1"/>
  <c r="NYV22" i="28" s="1"/>
  <c r="NYP22" i="28" s="1"/>
  <c r="NYJ22" i="28" s="1"/>
  <c r="NYD22" i="28" s="1"/>
  <c r="NXX22" i="28" s="1"/>
  <c r="NXR22" i="28" s="1"/>
  <c r="NXL22" i="28" s="1"/>
  <c r="NXF22" i="28" s="1"/>
  <c r="NWZ22" i="28" s="1"/>
  <c r="NWT22" i="28" s="1"/>
  <c r="NWN22" i="28" s="1"/>
  <c r="NWH22" i="28" s="1"/>
  <c r="NWB22" i="28" s="1"/>
  <c r="NVV22" i="28" s="1"/>
  <c r="NVP22" i="28" s="1"/>
  <c r="NVJ22" i="28" s="1"/>
  <c r="NVD22" i="28" s="1"/>
  <c r="NUX22" i="28" s="1"/>
  <c r="NUR22" i="28" s="1"/>
  <c r="NUL22" i="28" s="1"/>
  <c r="NUF22" i="28" s="1"/>
  <c r="NTZ22" i="28" s="1"/>
  <c r="NTT22" i="28" s="1"/>
  <c r="NTN22" i="28" s="1"/>
  <c r="NTH22" i="28" s="1"/>
  <c r="NTB22" i="28" s="1"/>
  <c r="NSV22" i="28" s="1"/>
  <c r="NSP22" i="28" s="1"/>
  <c r="NSJ22" i="28" s="1"/>
  <c r="NSD22" i="28" s="1"/>
  <c r="NRX22" i="28" s="1"/>
  <c r="NRR22" i="28" s="1"/>
  <c r="NRL22" i="28" s="1"/>
  <c r="NRF22" i="28" s="1"/>
  <c r="NQZ22" i="28" s="1"/>
  <c r="NQT22" i="28" s="1"/>
  <c r="NQN22" i="28" s="1"/>
  <c r="NQH22" i="28" s="1"/>
  <c r="NQB22" i="28" s="1"/>
  <c r="NPV22" i="28" s="1"/>
  <c r="NPP22" i="28" s="1"/>
  <c r="NPJ22" i="28" s="1"/>
  <c r="NPD22" i="28" s="1"/>
  <c r="NOX22" i="28" s="1"/>
  <c r="NOR22" i="28" s="1"/>
  <c r="NOL22" i="28" s="1"/>
  <c r="NOF22" i="28" s="1"/>
  <c r="NNZ22" i="28" s="1"/>
  <c r="NNT22" i="28" s="1"/>
  <c r="NNN22" i="28" s="1"/>
  <c r="NNH22" i="28" s="1"/>
  <c r="NNB22" i="28" s="1"/>
  <c r="NMV22" i="28" s="1"/>
  <c r="NMP22" i="28" s="1"/>
  <c r="NMJ22" i="28" s="1"/>
  <c r="NMD22" i="28" s="1"/>
  <c r="NLX22" i="28" s="1"/>
  <c r="NLR22" i="28" s="1"/>
  <c r="NLL22" i="28" s="1"/>
  <c r="NLF22" i="28" s="1"/>
  <c r="NKZ22" i="28" s="1"/>
  <c r="NKT22" i="28" s="1"/>
  <c r="NKN22" i="28" s="1"/>
  <c r="NKH22" i="28" s="1"/>
  <c r="NKB22" i="28" s="1"/>
  <c r="NJV22" i="28" s="1"/>
  <c r="NJP22" i="28" s="1"/>
  <c r="NJJ22" i="28" s="1"/>
  <c r="NJD22" i="28" s="1"/>
  <c r="NIX22" i="28" s="1"/>
  <c r="NIR22" i="28" s="1"/>
  <c r="NIL22" i="28" s="1"/>
  <c r="NIF22" i="28" s="1"/>
  <c r="NHZ22" i="28" s="1"/>
  <c r="NHT22" i="28" s="1"/>
  <c r="NHN22" i="28" s="1"/>
  <c r="NHH22" i="28" s="1"/>
  <c r="NHB22" i="28" s="1"/>
  <c r="NGV22" i="28" s="1"/>
  <c r="NGP22" i="28" s="1"/>
  <c r="NGJ22" i="28" s="1"/>
  <c r="NGD22" i="28" s="1"/>
  <c r="NFX22" i="28" s="1"/>
  <c r="NFR22" i="28" s="1"/>
  <c r="NFL22" i="28" s="1"/>
  <c r="NFF22" i="28" s="1"/>
  <c r="NEZ22" i="28" s="1"/>
  <c r="NET22" i="28" s="1"/>
  <c r="NEN22" i="28" s="1"/>
  <c r="NEH22" i="28" s="1"/>
  <c r="NEB22" i="28" s="1"/>
  <c r="NDV22" i="28" s="1"/>
  <c r="NDP22" i="28" s="1"/>
  <c r="NDJ22" i="28" s="1"/>
  <c r="NDD22" i="28" s="1"/>
  <c r="NCX22" i="28" s="1"/>
  <c r="NCR22" i="28" s="1"/>
  <c r="NCL22" i="28" s="1"/>
  <c r="NCF22" i="28" s="1"/>
  <c r="NBZ22" i="28" s="1"/>
  <c r="NBT22" i="28" s="1"/>
  <c r="NBN22" i="28" s="1"/>
  <c r="NBH22" i="28" s="1"/>
  <c r="NBB22" i="28" s="1"/>
  <c r="NAV22" i="28" s="1"/>
  <c r="NAP22" i="28" s="1"/>
  <c r="NAJ22" i="28" s="1"/>
  <c r="NAD22" i="28" s="1"/>
  <c r="MZX22" i="28" s="1"/>
  <c r="MZR22" i="28" s="1"/>
  <c r="MZL22" i="28" s="1"/>
  <c r="MZF22" i="28" s="1"/>
  <c r="MYZ22" i="28" s="1"/>
  <c r="MYT22" i="28" s="1"/>
  <c r="MYN22" i="28" s="1"/>
  <c r="MYH22" i="28" s="1"/>
  <c r="MYB22" i="28" s="1"/>
  <c r="MXV22" i="28" s="1"/>
  <c r="MXP22" i="28" s="1"/>
  <c r="MXJ22" i="28" s="1"/>
  <c r="MXD22" i="28" s="1"/>
  <c r="MWX22" i="28" s="1"/>
  <c r="MWR22" i="28" s="1"/>
  <c r="MWL22" i="28" s="1"/>
  <c r="MWF22" i="28" s="1"/>
  <c r="MVZ22" i="28" s="1"/>
  <c r="MVT22" i="28" s="1"/>
  <c r="MVN22" i="28" s="1"/>
  <c r="MVH22" i="28" s="1"/>
  <c r="MVB22" i="28" s="1"/>
  <c r="MUV22" i="28" s="1"/>
  <c r="MUP22" i="28" s="1"/>
  <c r="MUJ22" i="28" s="1"/>
  <c r="MUD22" i="28" s="1"/>
  <c r="MTX22" i="28" s="1"/>
  <c r="MTR22" i="28" s="1"/>
  <c r="MTL22" i="28" s="1"/>
  <c r="MTF22" i="28" s="1"/>
  <c r="MSZ22" i="28" s="1"/>
  <c r="MST22" i="28" s="1"/>
  <c r="MSN22" i="28" s="1"/>
  <c r="MSH22" i="28" s="1"/>
  <c r="MSB22" i="28" s="1"/>
  <c r="MRV22" i="28" s="1"/>
  <c r="MRP22" i="28" s="1"/>
  <c r="MRJ22" i="28" s="1"/>
  <c r="MRD22" i="28" s="1"/>
  <c r="MQX22" i="28" s="1"/>
  <c r="MQR22" i="28" s="1"/>
  <c r="MQL22" i="28" s="1"/>
  <c r="MQF22" i="28" s="1"/>
  <c r="MPZ22" i="28" s="1"/>
  <c r="MPT22" i="28" s="1"/>
  <c r="MPN22" i="28" s="1"/>
  <c r="MPH22" i="28" s="1"/>
  <c r="MPB22" i="28" s="1"/>
  <c r="MOV22" i="28" s="1"/>
  <c r="MOP22" i="28" s="1"/>
  <c r="MOJ22" i="28" s="1"/>
  <c r="MOD22" i="28" s="1"/>
  <c r="MNX22" i="28" s="1"/>
  <c r="MNR22" i="28" s="1"/>
  <c r="MNL22" i="28" s="1"/>
  <c r="MNF22" i="28" s="1"/>
  <c r="MMZ22" i="28" s="1"/>
  <c r="MMT22" i="28" s="1"/>
  <c r="MMN22" i="28" s="1"/>
  <c r="MMH22" i="28" s="1"/>
  <c r="MMB22" i="28" s="1"/>
  <c r="MLV22" i="28" s="1"/>
  <c r="MLP22" i="28" s="1"/>
  <c r="MLJ22" i="28" s="1"/>
  <c r="MLD22" i="28" s="1"/>
  <c r="MKX22" i="28" s="1"/>
  <c r="MKR22" i="28" s="1"/>
  <c r="MKL22" i="28" s="1"/>
  <c r="MKF22" i="28" s="1"/>
  <c r="MJZ22" i="28" s="1"/>
  <c r="MJT22" i="28" s="1"/>
  <c r="MJN22" i="28" s="1"/>
  <c r="MJH22" i="28" s="1"/>
  <c r="MJB22" i="28" s="1"/>
  <c r="MIV22" i="28" s="1"/>
  <c r="MIP22" i="28" s="1"/>
  <c r="MIJ22" i="28" s="1"/>
  <c r="MID22" i="28" s="1"/>
  <c r="MHX22" i="28" s="1"/>
  <c r="MHR22" i="28" s="1"/>
  <c r="MHL22" i="28" s="1"/>
  <c r="MHF22" i="28" s="1"/>
  <c r="MGZ22" i="28" s="1"/>
  <c r="MGT22" i="28" s="1"/>
  <c r="MGN22" i="28" s="1"/>
  <c r="MGH22" i="28" s="1"/>
  <c r="MGB22" i="28" s="1"/>
  <c r="MFV22" i="28" s="1"/>
  <c r="MFP22" i="28" s="1"/>
  <c r="MFJ22" i="28" s="1"/>
  <c r="MFD22" i="28" s="1"/>
  <c r="MEX22" i="28" s="1"/>
  <c r="MER22" i="28" s="1"/>
  <c r="MEL22" i="28" s="1"/>
  <c r="MEF22" i="28" s="1"/>
  <c r="MDZ22" i="28" s="1"/>
  <c r="MDT22" i="28" s="1"/>
  <c r="MDN22" i="28" s="1"/>
  <c r="MDH22" i="28" s="1"/>
  <c r="MDB22" i="28" s="1"/>
  <c r="MCV22" i="28" s="1"/>
  <c r="MCP22" i="28" s="1"/>
  <c r="MCJ22" i="28" s="1"/>
  <c r="MCD22" i="28" s="1"/>
  <c r="MBX22" i="28" s="1"/>
  <c r="MBR22" i="28" s="1"/>
  <c r="MBL22" i="28" s="1"/>
  <c r="MBF22" i="28" s="1"/>
  <c r="MAZ22" i="28" s="1"/>
  <c r="MAT22" i="28" s="1"/>
  <c r="MAN22" i="28" s="1"/>
  <c r="MAH22" i="28" s="1"/>
  <c r="MAB22" i="28" s="1"/>
  <c r="LZV22" i="28" s="1"/>
  <c r="LZP22" i="28" s="1"/>
  <c r="LZJ22" i="28" s="1"/>
  <c r="LZD22" i="28" s="1"/>
  <c r="LYX22" i="28" s="1"/>
  <c r="LYR22" i="28" s="1"/>
  <c r="LYL22" i="28" s="1"/>
  <c r="LYF22" i="28" s="1"/>
  <c r="LXZ22" i="28" s="1"/>
  <c r="LXT22" i="28" s="1"/>
  <c r="LXN22" i="28" s="1"/>
  <c r="LXH22" i="28" s="1"/>
  <c r="LXB22" i="28" s="1"/>
  <c r="LWV22" i="28" s="1"/>
  <c r="LWP22" i="28" s="1"/>
  <c r="LWJ22" i="28" s="1"/>
  <c r="LWD22" i="28" s="1"/>
  <c r="LVX22" i="28" s="1"/>
  <c r="LVR22" i="28" s="1"/>
  <c r="LVL22" i="28" s="1"/>
  <c r="LVF22" i="28" s="1"/>
  <c r="LUZ22" i="28" s="1"/>
  <c r="LUT22" i="28" s="1"/>
  <c r="LUN22" i="28" s="1"/>
  <c r="LUH22" i="28" s="1"/>
  <c r="LUB22" i="28" s="1"/>
  <c r="LTV22" i="28" s="1"/>
  <c r="LTP22" i="28" s="1"/>
  <c r="LTJ22" i="28" s="1"/>
  <c r="LTD22" i="28" s="1"/>
  <c r="LSX22" i="28" s="1"/>
  <c r="LSR22" i="28" s="1"/>
  <c r="LSL22" i="28" s="1"/>
  <c r="LSF22" i="28" s="1"/>
  <c r="LRZ22" i="28" s="1"/>
  <c r="LRT22" i="28" s="1"/>
  <c r="LRN22" i="28" s="1"/>
  <c r="LRH22" i="28" s="1"/>
  <c r="LRB22" i="28" s="1"/>
  <c r="LQV22" i="28" s="1"/>
  <c r="LQP22" i="28" s="1"/>
  <c r="LQJ22" i="28" s="1"/>
  <c r="LQD22" i="28" s="1"/>
  <c r="LPX22" i="28" s="1"/>
  <c r="LPR22" i="28" s="1"/>
  <c r="LPL22" i="28" s="1"/>
  <c r="LPF22" i="28" s="1"/>
  <c r="LOZ22" i="28" s="1"/>
  <c r="LOT22" i="28" s="1"/>
  <c r="LON22" i="28" s="1"/>
  <c r="LOH22" i="28" s="1"/>
  <c r="LOB22" i="28" s="1"/>
  <c r="LNV22" i="28" s="1"/>
  <c r="LNP22" i="28" s="1"/>
  <c r="LNJ22" i="28" s="1"/>
  <c r="LND22" i="28" s="1"/>
  <c r="LMX22" i="28" s="1"/>
  <c r="LMR22" i="28" s="1"/>
  <c r="LML22" i="28" s="1"/>
  <c r="LMF22" i="28" s="1"/>
  <c r="LLZ22" i="28" s="1"/>
  <c r="LLT22" i="28" s="1"/>
  <c r="LLN22" i="28" s="1"/>
  <c r="LLH22" i="28" s="1"/>
  <c r="LLB22" i="28" s="1"/>
  <c r="LKV22" i="28" s="1"/>
  <c r="LKP22" i="28" s="1"/>
  <c r="LKJ22" i="28" s="1"/>
  <c r="LKD22" i="28" s="1"/>
  <c r="LJX22" i="28" s="1"/>
  <c r="LJR22" i="28" s="1"/>
  <c r="LJL22" i="28" s="1"/>
  <c r="LJF22" i="28" s="1"/>
  <c r="LIZ22" i="28" s="1"/>
  <c r="LIT22" i="28" s="1"/>
  <c r="LIN22" i="28" s="1"/>
  <c r="LIH22" i="28" s="1"/>
  <c r="LIB22" i="28" s="1"/>
  <c r="LHV22" i="28" s="1"/>
  <c r="LHP22" i="28" s="1"/>
  <c r="LHJ22" i="28" s="1"/>
  <c r="LHD22" i="28" s="1"/>
  <c r="LGX22" i="28" s="1"/>
  <c r="LGR22" i="28" s="1"/>
  <c r="LGL22" i="28" s="1"/>
  <c r="LGF22" i="28" s="1"/>
  <c r="LFZ22" i="28" s="1"/>
  <c r="LFT22" i="28" s="1"/>
  <c r="LFN22" i="28" s="1"/>
  <c r="LFH22" i="28" s="1"/>
  <c r="LFB22" i="28" s="1"/>
  <c r="LEV22" i="28" s="1"/>
  <c r="LEP22" i="28" s="1"/>
  <c r="LEJ22" i="28" s="1"/>
  <c r="LED22" i="28" s="1"/>
  <c r="LDX22" i="28" s="1"/>
  <c r="LDR22" i="28" s="1"/>
  <c r="LDL22" i="28" s="1"/>
  <c r="LDF22" i="28" s="1"/>
  <c r="LCZ22" i="28" s="1"/>
  <c r="LCT22" i="28" s="1"/>
  <c r="LCN22" i="28" s="1"/>
  <c r="LCH22" i="28" s="1"/>
  <c r="LCB22" i="28" s="1"/>
  <c r="LBV22" i="28" s="1"/>
  <c r="LBP22" i="28" s="1"/>
  <c r="LBJ22" i="28" s="1"/>
  <c r="LBD22" i="28" s="1"/>
  <c r="LAX22" i="28" s="1"/>
  <c r="LAR22" i="28" s="1"/>
  <c r="LAL22" i="28" s="1"/>
  <c r="LAF22" i="28" s="1"/>
  <c r="KZZ22" i="28" s="1"/>
  <c r="KZT22" i="28" s="1"/>
  <c r="KZN22" i="28" s="1"/>
  <c r="KZH22" i="28" s="1"/>
  <c r="KZB22" i="28" s="1"/>
  <c r="KYV22" i="28" s="1"/>
  <c r="KYP22" i="28" s="1"/>
  <c r="KYJ22" i="28" s="1"/>
  <c r="KYD22" i="28" s="1"/>
  <c r="KXX22" i="28" s="1"/>
  <c r="KXR22" i="28" s="1"/>
  <c r="KXL22" i="28" s="1"/>
  <c r="KXF22" i="28" s="1"/>
  <c r="KWZ22" i="28" s="1"/>
  <c r="KWT22" i="28" s="1"/>
  <c r="KWN22" i="28" s="1"/>
  <c r="KWH22" i="28" s="1"/>
  <c r="KWB22" i="28" s="1"/>
  <c r="KVV22" i="28" s="1"/>
  <c r="KVP22" i="28" s="1"/>
  <c r="KVJ22" i="28" s="1"/>
  <c r="KVD22" i="28" s="1"/>
  <c r="KUX22" i="28" s="1"/>
  <c r="KUR22" i="28" s="1"/>
  <c r="KUL22" i="28" s="1"/>
  <c r="KUF22" i="28" s="1"/>
  <c r="KTZ22" i="28" s="1"/>
  <c r="KTT22" i="28" s="1"/>
  <c r="KTN22" i="28" s="1"/>
  <c r="KTH22" i="28" s="1"/>
  <c r="KTB22" i="28" s="1"/>
  <c r="KSV22" i="28" s="1"/>
  <c r="KSP22" i="28" s="1"/>
  <c r="KSJ22" i="28" s="1"/>
  <c r="KSD22" i="28" s="1"/>
  <c r="KRX22" i="28" s="1"/>
  <c r="KRR22" i="28" s="1"/>
  <c r="KRL22" i="28" s="1"/>
  <c r="KRF22" i="28" s="1"/>
  <c r="KQZ22" i="28" s="1"/>
  <c r="KQT22" i="28" s="1"/>
  <c r="KQN22" i="28" s="1"/>
  <c r="KQH22" i="28" s="1"/>
  <c r="KQB22" i="28" s="1"/>
  <c r="KPV22" i="28" s="1"/>
  <c r="KPP22" i="28" s="1"/>
  <c r="KPJ22" i="28" s="1"/>
  <c r="KPD22" i="28" s="1"/>
  <c r="KOX22" i="28" s="1"/>
  <c r="KOR22" i="28" s="1"/>
  <c r="KOL22" i="28" s="1"/>
  <c r="KOF22" i="28" s="1"/>
  <c r="KNZ22" i="28" s="1"/>
  <c r="KNT22" i="28" s="1"/>
  <c r="KNN22" i="28" s="1"/>
  <c r="KNH22" i="28" s="1"/>
  <c r="KNB22" i="28" s="1"/>
  <c r="KMV22" i="28" s="1"/>
  <c r="KMP22" i="28" s="1"/>
  <c r="KMJ22" i="28" s="1"/>
  <c r="KMD22" i="28" s="1"/>
  <c r="KLX22" i="28" s="1"/>
  <c r="KLR22" i="28" s="1"/>
  <c r="KLL22" i="28" s="1"/>
  <c r="KLF22" i="28" s="1"/>
  <c r="KKZ22" i="28" s="1"/>
  <c r="KKT22" i="28" s="1"/>
  <c r="KKN22" i="28" s="1"/>
  <c r="KKH22" i="28" s="1"/>
  <c r="KKB22" i="28" s="1"/>
  <c r="KJV22" i="28" s="1"/>
  <c r="KJP22" i="28" s="1"/>
  <c r="KJJ22" i="28" s="1"/>
  <c r="KJD22" i="28" s="1"/>
  <c r="KIX22" i="28" s="1"/>
  <c r="KIR22" i="28" s="1"/>
  <c r="KIL22" i="28" s="1"/>
  <c r="KIF22" i="28" s="1"/>
  <c r="KHZ22" i="28" s="1"/>
  <c r="KHT22" i="28" s="1"/>
  <c r="KHN22" i="28" s="1"/>
  <c r="KHH22" i="28" s="1"/>
  <c r="KHB22" i="28" s="1"/>
  <c r="KGV22" i="28" s="1"/>
  <c r="KGP22" i="28" s="1"/>
  <c r="KGJ22" i="28" s="1"/>
  <c r="KGD22" i="28" s="1"/>
  <c r="KFX22" i="28" s="1"/>
  <c r="KFR22" i="28" s="1"/>
  <c r="KFL22" i="28" s="1"/>
  <c r="KFF22" i="28" s="1"/>
  <c r="KEZ22" i="28" s="1"/>
  <c r="KET22" i="28" s="1"/>
  <c r="KEN22" i="28" s="1"/>
  <c r="KEH22" i="28" s="1"/>
  <c r="KEB22" i="28" s="1"/>
  <c r="KDV22" i="28" s="1"/>
  <c r="KDP22" i="28" s="1"/>
  <c r="KDJ22" i="28" s="1"/>
  <c r="KDD22" i="28" s="1"/>
  <c r="KCX22" i="28" s="1"/>
  <c r="KCR22" i="28" s="1"/>
  <c r="KCL22" i="28" s="1"/>
  <c r="KCF22" i="28" s="1"/>
  <c r="KBZ22" i="28" s="1"/>
  <c r="KBT22" i="28" s="1"/>
  <c r="KBN22" i="28" s="1"/>
  <c r="KBH22" i="28" s="1"/>
  <c r="KBB22" i="28" s="1"/>
  <c r="KAV22" i="28" s="1"/>
  <c r="KAP22" i="28" s="1"/>
  <c r="KAJ22" i="28" s="1"/>
  <c r="KAD22" i="28" s="1"/>
  <c r="JZX22" i="28" s="1"/>
  <c r="JZR22" i="28" s="1"/>
  <c r="JZL22" i="28" s="1"/>
  <c r="JZF22" i="28" s="1"/>
  <c r="JYZ22" i="28" s="1"/>
  <c r="JYT22" i="28" s="1"/>
  <c r="JYN22" i="28" s="1"/>
  <c r="JYH22" i="28" s="1"/>
  <c r="JYB22" i="28" s="1"/>
  <c r="JXV22" i="28" s="1"/>
  <c r="JXP22" i="28" s="1"/>
  <c r="JXJ22" i="28" s="1"/>
  <c r="JXD22" i="28" s="1"/>
  <c r="JWX22" i="28" s="1"/>
  <c r="JWR22" i="28" s="1"/>
  <c r="JWL22" i="28" s="1"/>
  <c r="JWF22" i="28" s="1"/>
  <c r="JVZ22" i="28" s="1"/>
  <c r="JVT22" i="28" s="1"/>
  <c r="JVN22" i="28" s="1"/>
  <c r="JVH22" i="28" s="1"/>
  <c r="JVB22" i="28" s="1"/>
  <c r="JUV22" i="28" s="1"/>
  <c r="JUP22" i="28" s="1"/>
  <c r="JUJ22" i="28" s="1"/>
  <c r="JUD22" i="28" s="1"/>
  <c r="JTX22" i="28" s="1"/>
  <c r="JTR22" i="28" s="1"/>
  <c r="JTL22" i="28" s="1"/>
  <c r="JTF22" i="28" s="1"/>
  <c r="JSZ22" i="28" s="1"/>
  <c r="JST22" i="28" s="1"/>
  <c r="JSN22" i="28" s="1"/>
  <c r="JSH22" i="28" s="1"/>
  <c r="JSB22" i="28" s="1"/>
  <c r="JRV22" i="28" s="1"/>
  <c r="JRP22" i="28" s="1"/>
  <c r="JRJ22" i="28" s="1"/>
  <c r="JRD22" i="28" s="1"/>
  <c r="JQX22" i="28" s="1"/>
  <c r="JQR22" i="28" s="1"/>
  <c r="JQL22" i="28" s="1"/>
  <c r="JQF22" i="28" s="1"/>
  <c r="JPZ22" i="28" s="1"/>
  <c r="JPT22" i="28" s="1"/>
  <c r="JPN22" i="28" s="1"/>
  <c r="JPH22" i="28" s="1"/>
  <c r="JPB22" i="28" s="1"/>
  <c r="JOV22" i="28" s="1"/>
  <c r="JOP22" i="28" s="1"/>
  <c r="JOJ22" i="28" s="1"/>
  <c r="JOD22" i="28" s="1"/>
  <c r="JNX22" i="28" s="1"/>
  <c r="JNR22" i="28" s="1"/>
  <c r="JNL22" i="28" s="1"/>
  <c r="JNF22" i="28" s="1"/>
  <c r="JMZ22" i="28" s="1"/>
  <c r="JMT22" i="28" s="1"/>
  <c r="JMN22" i="28" s="1"/>
  <c r="JMH22" i="28" s="1"/>
  <c r="JMB22" i="28" s="1"/>
  <c r="JLV22" i="28" s="1"/>
  <c r="JLP22" i="28" s="1"/>
  <c r="JLJ22" i="28" s="1"/>
  <c r="JLD22" i="28" s="1"/>
  <c r="JKX22" i="28" s="1"/>
  <c r="JKR22" i="28" s="1"/>
  <c r="JKL22" i="28" s="1"/>
  <c r="JKF22" i="28" s="1"/>
  <c r="JJZ22" i="28" s="1"/>
  <c r="JJT22" i="28" s="1"/>
  <c r="JJN22" i="28" s="1"/>
  <c r="JJH22" i="28" s="1"/>
  <c r="JJB22" i="28" s="1"/>
  <c r="JIV22" i="28" s="1"/>
  <c r="JIP22" i="28" s="1"/>
  <c r="JIJ22" i="28" s="1"/>
  <c r="JID22" i="28" s="1"/>
  <c r="JHX22" i="28" s="1"/>
  <c r="JHR22" i="28" s="1"/>
  <c r="JHL22" i="28" s="1"/>
  <c r="JHF22" i="28" s="1"/>
  <c r="JGZ22" i="28" s="1"/>
  <c r="JGT22" i="28" s="1"/>
  <c r="JGN22" i="28" s="1"/>
  <c r="JGH22" i="28" s="1"/>
  <c r="JGB22" i="28" s="1"/>
  <c r="JFV22" i="28" s="1"/>
  <c r="JFP22" i="28" s="1"/>
  <c r="JFJ22" i="28" s="1"/>
  <c r="JFD22" i="28" s="1"/>
  <c r="JEX22" i="28" s="1"/>
  <c r="JER22" i="28" s="1"/>
  <c r="JEL22" i="28" s="1"/>
  <c r="JEF22" i="28" s="1"/>
  <c r="JDZ22" i="28" s="1"/>
  <c r="JDT22" i="28" s="1"/>
  <c r="JDN22" i="28" s="1"/>
  <c r="JDH22" i="28" s="1"/>
  <c r="JDB22" i="28" s="1"/>
  <c r="JCV22" i="28" s="1"/>
  <c r="JCP22" i="28" s="1"/>
  <c r="JCJ22" i="28" s="1"/>
  <c r="JCD22" i="28" s="1"/>
  <c r="JBX22" i="28" s="1"/>
  <c r="JBR22" i="28" s="1"/>
  <c r="JBL22" i="28" s="1"/>
  <c r="JBF22" i="28" s="1"/>
  <c r="JAZ22" i="28" s="1"/>
  <c r="JAT22" i="28" s="1"/>
  <c r="JAN22" i="28" s="1"/>
  <c r="JAH22" i="28" s="1"/>
  <c r="JAB22" i="28" s="1"/>
  <c r="IZV22" i="28" s="1"/>
  <c r="IZP22" i="28" s="1"/>
  <c r="IZJ22" i="28" s="1"/>
  <c r="IZD22" i="28" s="1"/>
  <c r="IYX22" i="28" s="1"/>
  <c r="IYR22" i="28" s="1"/>
  <c r="IYL22" i="28" s="1"/>
  <c r="IYF22" i="28" s="1"/>
  <c r="IXZ22" i="28" s="1"/>
  <c r="IXT22" i="28" s="1"/>
  <c r="IXN22" i="28" s="1"/>
  <c r="IXH22" i="28" s="1"/>
  <c r="IXB22" i="28" s="1"/>
  <c r="IWV22" i="28" s="1"/>
  <c r="IWP22" i="28" s="1"/>
  <c r="IWJ22" i="28" s="1"/>
  <c r="IWD22" i="28" s="1"/>
  <c r="IVX22" i="28" s="1"/>
  <c r="IVR22" i="28" s="1"/>
  <c r="IVL22" i="28" s="1"/>
  <c r="IVF22" i="28" s="1"/>
  <c r="IUZ22" i="28" s="1"/>
  <c r="IUT22" i="28" s="1"/>
  <c r="IUN22" i="28" s="1"/>
  <c r="IUH22" i="28" s="1"/>
  <c r="IUB22" i="28" s="1"/>
  <c r="ITV22" i="28" s="1"/>
  <c r="ITP22" i="28" s="1"/>
  <c r="ITJ22" i="28" s="1"/>
  <c r="ITD22" i="28" s="1"/>
  <c r="ISX22" i="28" s="1"/>
  <c r="ISR22" i="28" s="1"/>
  <c r="ISL22" i="28" s="1"/>
  <c r="ISF22" i="28" s="1"/>
  <c r="IRZ22" i="28" s="1"/>
  <c r="IRT22" i="28" s="1"/>
  <c r="IRN22" i="28" s="1"/>
  <c r="IRH22" i="28" s="1"/>
  <c r="IRB22" i="28" s="1"/>
  <c r="IQV22" i="28" s="1"/>
  <c r="IQP22" i="28" s="1"/>
  <c r="IQJ22" i="28" s="1"/>
  <c r="IQD22" i="28" s="1"/>
  <c r="IPX22" i="28" s="1"/>
  <c r="IPR22" i="28" s="1"/>
  <c r="IPL22" i="28" s="1"/>
  <c r="IPF22" i="28" s="1"/>
  <c r="IOZ22" i="28" s="1"/>
  <c r="IOT22" i="28" s="1"/>
  <c r="ION22" i="28" s="1"/>
  <c r="IOH22" i="28" s="1"/>
  <c r="IOB22" i="28" s="1"/>
  <c r="INV22" i="28" s="1"/>
  <c r="INP22" i="28" s="1"/>
  <c r="INJ22" i="28" s="1"/>
  <c r="IND22" i="28" s="1"/>
  <c r="IMX22" i="28" s="1"/>
  <c r="IMR22" i="28" s="1"/>
  <c r="IML22" i="28" s="1"/>
  <c r="IMF22" i="28" s="1"/>
  <c r="ILZ22" i="28" s="1"/>
  <c r="ILT22" i="28" s="1"/>
  <c r="ILN22" i="28" s="1"/>
  <c r="ILH22" i="28" s="1"/>
  <c r="ILB22" i="28" s="1"/>
  <c r="IKV22" i="28" s="1"/>
  <c r="IKP22" i="28" s="1"/>
  <c r="IKJ22" i="28" s="1"/>
  <c r="IKD22" i="28" s="1"/>
  <c r="IJX22" i="28" s="1"/>
  <c r="IJR22" i="28" s="1"/>
  <c r="IJL22" i="28" s="1"/>
  <c r="IJF22" i="28" s="1"/>
  <c r="IIZ22" i="28" s="1"/>
  <c r="IIT22" i="28" s="1"/>
  <c r="IIN22" i="28" s="1"/>
  <c r="IIH22" i="28" s="1"/>
  <c r="IIB22" i="28" s="1"/>
  <c r="IHV22" i="28" s="1"/>
  <c r="IHP22" i="28" s="1"/>
  <c r="IHJ22" i="28" s="1"/>
  <c r="IHD22" i="28" s="1"/>
  <c r="IGX22" i="28" s="1"/>
  <c r="IGR22" i="28" s="1"/>
  <c r="IGL22" i="28" s="1"/>
  <c r="IGF22" i="28" s="1"/>
  <c r="IFZ22" i="28" s="1"/>
  <c r="IFT22" i="28" s="1"/>
  <c r="IFN22" i="28" s="1"/>
  <c r="IFH22" i="28" s="1"/>
  <c r="IFB22" i="28" s="1"/>
  <c r="IEV22" i="28" s="1"/>
  <c r="IEP22" i="28" s="1"/>
  <c r="IEJ22" i="28" s="1"/>
  <c r="IED22" i="28" s="1"/>
  <c r="IDX22" i="28" s="1"/>
  <c r="IDR22" i="28" s="1"/>
  <c r="IDL22" i="28" s="1"/>
  <c r="IDF22" i="28" s="1"/>
  <c r="ICZ22" i="28" s="1"/>
  <c r="ICT22" i="28" s="1"/>
  <c r="ICN22" i="28" s="1"/>
  <c r="ICH22" i="28" s="1"/>
  <c r="ICB22" i="28" s="1"/>
  <c r="IBV22" i="28" s="1"/>
  <c r="IBP22" i="28" s="1"/>
  <c r="IBJ22" i="28" s="1"/>
  <c r="IBD22" i="28" s="1"/>
  <c r="IAX22" i="28" s="1"/>
  <c r="IAR22" i="28" s="1"/>
  <c r="IAL22" i="28" s="1"/>
  <c r="IAF22" i="28" s="1"/>
  <c r="HZZ22" i="28" s="1"/>
  <c r="HZT22" i="28" s="1"/>
  <c r="HZN22" i="28" s="1"/>
  <c r="HZH22" i="28" s="1"/>
  <c r="HZB22" i="28" s="1"/>
  <c r="HYV22" i="28" s="1"/>
  <c r="HYP22" i="28" s="1"/>
  <c r="HYJ22" i="28" s="1"/>
  <c r="HYD22" i="28" s="1"/>
  <c r="HXX22" i="28" s="1"/>
  <c r="HXR22" i="28" s="1"/>
  <c r="HXL22" i="28" s="1"/>
  <c r="HXF22" i="28" s="1"/>
  <c r="HWZ22" i="28" s="1"/>
  <c r="HWT22" i="28" s="1"/>
  <c r="HWN22" i="28" s="1"/>
  <c r="HWH22" i="28" s="1"/>
  <c r="HWB22" i="28" s="1"/>
  <c r="HVV22" i="28" s="1"/>
  <c r="HVP22" i="28" s="1"/>
  <c r="HVJ22" i="28" s="1"/>
  <c r="HVD22" i="28" s="1"/>
  <c r="HUX22" i="28" s="1"/>
  <c r="HUR22" i="28" s="1"/>
  <c r="HUL22" i="28" s="1"/>
  <c r="HUF22" i="28" s="1"/>
  <c r="HTZ22" i="28" s="1"/>
  <c r="HTT22" i="28" s="1"/>
  <c r="HTN22" i="28" s="1"/>
  <c r="HTH22" i="28" s="1"/>
  <c r="HTB22" i="28" s="1"/>
  <c r="HSV22" i="28" s="1"/>
  <c r="HSP22" i="28" s="1"/>
  <c r="HSJ22" i="28" s="1"/>
  <c r="HSD22" i="28" s="1"/>
  <c r="HRX22" i="28" s="1"/>
  <c r="HRR22" i="28" s="1"/>
  <c r="HRL22" i="28" s="1"/>
  <c r="HRF22" i="28" s="1"/>
  <c r="HQZ22" i="28" s="1"/>
  <c r="HQT22" i="28" s="1"/>
  <c r="HQN22" i="28" s="1"/>
  <c r="HQH22" i="28" s="1"/>
  <c r="HQB22" i="28" s="1"/>
  <c r="HPV22" i="28" s="1"/>
  <c r="HPP22" i="28" s="1"/>
  <c r="HPJ22" i="28" s="1"/>
  <c r="HPD22" i="28" s="1"/>
  <c r="HOX22" i="28" s="1"/>
  <c r="HOR22" i="28" s="1"/>
  <c r="HOL22" i="28" s="1"/>
  <c r="HOF22" i="28" s="1"/>
  <c r="HNZ22" i="28" s="1"/>
  <c r="HNT22" i="28" s="1"/>
  <c r="HNN22" i="28" s="1"/>
  <c r="HNH22" i="28" s="1"/>
  <c r="HNB22" i="28" s="1"/>
  <c r="HMV22" i="28" s="1"/>
  <c r="HMP22" i="28" s="1"/>
  <c r="HMJ22" i="28" s="1"/>
  <c r="HMD22" i="28" s="1"/>
  <c r="HLX22" i="28" s="1"/>
  <c r="HLR22" i="28" s="1"/>
  <c r="HLL22" i="28" s="1"/>
  <c r="HLF22" i="28" s="1"/>
  <c r="HKZ22" i="28" s="1"/>
  <c r="HKT22" i="28" s="1"/>
  <c r="HKN22" i="28" s="1"/>
  <c r="HKH22" i="28" s="1"/>
  <c r="HKB22" i="28" s="1"/>
  <c r="HJV22" i="28" s="1"/>
  <c r="HJP22" i="28" s="1"/>
  <c r="HJJ22" i="28" s="1"/>
  <c r="HJD22" i="28" s="1"/>
  <c r="HIX22" i="28" s="1"/>
  <c r="HIR22" i="28" s="1"/>
  <c r="HIL22" i="28" s="1"/>
  <c r="HIF22" i="28" s="1"/>
  <c r="HHZ22" i="28" s="1"/>
  <c r="HHT22" i="28" s="1"/>
  <c r="HHN22" i="28" s="1"/>
  <c r="HHH22" i="28" s="1"/>
  <c r="HHB22" i="28" s="1"/>
  <c r="HGV22" i="28" s="1"/>
  <c r="HGP22" i="28" s="1"/>
  <c r="HGJ22" i="28" s="1"/>
  <c r="HGD22" i="28" s="1"/>
  <c r="HFX22" i="28" s="1"/>
  <c r="HFR22" i="28" s="1"/>
  <c r="HFL22" i="28" s="1"/>
  <c r="HFF22" i="28" s="1"/>
  <c r="HEZ22" i="28" s="1"/>
  <c r="HET22" i="28" s="1"/>
  <c r="HEN22" i="28" s="1"/>
  <c r="HEH22" i="28" s="1"/>
  <c r="HEB22" i="28" s="1"/>
  <c r="HDV22" i="28" s="1"/>
  <c r="HDP22" i="28" s="1"/>
  <c r="HDJ22" i="28" s="1"/>
  <c r="HDD22" i="28" s="1"/>
  <c r="HCX22" i="28" s="1"/>
  <c r="HCR22" i="28" s="1"/>
  <c r="HCL22" i="28" s="1"/>
  <c r="HCF22" i="28" s="1"/>
  <c r="HBZ22" i="28" s="1"/>
  <c r="HBT22" i="28" s="1"/>
  <c r="HBN22" i="28" s="1"/>
  <c r="HBH22" i="28" s="1"/>
  <c r="HBB22" i="28" s="1"/>
  <c r="HAV22" i="28" s="1"/>
  <c r="HAP22" i="28" s="1"/>
  <c r="HAJ22" i="28" s="1"/>
  <c r="HAD22" i="28" s="1"/>
  <c r="GZX22" i="28" s="1"/>
  <c r="GZR22" i="28" s="1"/>
  <c r="GZL22" i="28" s="1"/>
  <c r="GZF22" i="28" s="1"/>
  <c r="GYZ22" i="28" s="1"/>
  <c r="GYT22" i="28" s="1"/>
  <c r="GYN22" i="28" s="1"/>
  <c r="GYH22" i="28" s="1"/>
  <c r="GYB22" i="28" s="1"/>
  <c r="GXV22" i="28" s="1"/>
  <c r="GXP22" i="28" s="1"/>
  <c r="GXJ22" i="28" s="1"/>
  <c r="GXD22" i="28" s="1"/>
  <c r="GWX22" i="28" s="1"/>
  <c r="GWR22" i="28" s="1"/>
  <c r="GWL22" i="28" s="1"/>
  <c r="GWF22" i="28" s="1"/>
  <c r="GVZ22" i="28" s="1"/>
  <c r="GVT22" i="28" s="1"/>
  <c r="GVN22" i="28" s="1"/>
  <c r="GVH22" i="28" s="1"/>
  <c r="GVB22" i="28" s="1"/>
  <c r="GUV22" i="28" s="1"/>
  <c r="GUP22" i="28" s="1"/>
  <c r="GUJ22" i="28" s="1"/>
  <c r="GUD22" i="28" s="1"/>
  <c r="GTX22" i="28" s="1"/>
  <c r="GTR22" i="28" s="1"/>
  <c r="GTL22" i="28" s="1"/>
  <c r="GTF22" i="28" s="1"/>
  <c r="GSZ22" i="28" s="1"/>
  <c r="GST22" i="28" s="1"/>
  <c r="GSN22" i="28" s="1"/>
  <c r="GSH22" i="28" s="1"/>
  <c r="GSB22" i="28" s="1"/>
  <c r="GRV22" i="28" s="1"/>
  <c r="GRP22" i="28" s="1"/>
  <c r="GRJ22" i="28" s="1"/>
  <c r="GRD22" i="28" s="1"/>
  <c r="GQX22" i="28" s="1"/>
  <c r="GQR22" i="28" s="1"/>
  <c r="GQL22" i="28" s="1"/>
  <c r="GQF22" i="28" s="1"/>
  <c r="GPZ22" i="28" s="1"/>
  <c r="GPT22" i="28" s="1"/>
  <c r="GPN22" i="28" s="1"/>
  <c r="GPH22" i="28" s="1"/>
  <c r="GPB22" i="28" s="1"/>
  <c r="GOV22" i="28" s="1"/>
  <c r="GOP22" i="28" s="1"/>
  <c r="GOJ22" i="28" s="1"/>
  <c r="GOD22" i="28" s="1"/>
  <c r="GNX22" i="28" s="1"/>
  <c r="GNR22" i="28" s="1"/>
  <c r="GNL22" i="28" s="1"/>
  <c r="GNF22" i="28" s="1"/>
  <c r="GMZ22" i="28" s="1"/>
  <c r="GMT22" i="28" s="1"/>
  <c r="GMN22" i="28" s="1"/>
  <c r="GMH22" i="28" s="1"/>
  <c r="GMB22" i="28" s="1"/>
  <c r="GLV22" i="28" s="1"/>
  <c r="GLP22" i="28" s="1"/>
  <c r="GLJ22" i="28" s="1"/>
  <c r="GLD22" i="28" s="1"/>
  <c r="GKX22" i="28" s="1"/>
  <c r="GKR22" i="28" s="1"/>
  <c r="GKL22" i="28" s="1"/>
  <c r="GKF22" i="28" s="1"/>
  <c r="GJZ22" i="28" s="1"/>
  <c r="GJT22" i="28" s="1"/>
  <c r="GJN22" i="28" s="1"/>
  <c r="GJH22" i="28" s="1"/>
  <c r="GJB22" i="28" s="1"/>
  <c r="GIV22" i="28" s="1"/>
  <c r="GIP22" i="28" s="1"/>
  <c r="GIJ22" i="28" s="1"/>
  <c r="GID22" i="28" s="1"/>
  <c r="GHX22" i="28" s="1"/>
  <c r="GHR22" i="28" s="1"/>
  <c r="GHL22" i="28" s="1"/>
  <c r="GHF22" i="28" s="1"/>
  <c r="GGZ22" i="28" s="1"/>
  <c r="GGT22" i="28" s="1"/>
  <c r="GGN22" i="28" s="1"/>
  <c r="GGH22" i="28" s="1"/>
  <c r="GGB22" i="28" s="1"/>
  <c r="GFV22" i="28" s="1"/>
  <c r="GFP22" i="28" s="1"/>
  <c r="GFJ22" i="28" s="1"/>
  <c r="GFD22" i="28" s="1"/>
  <c r="GEX22" i="28" s="1"/>
  <c r="GER22" i="28" s="1"/>
  <c r="GEL22" i="28" s="1"/>
  <c r="GEF22" i="28" s="1"/>
  <c r="GDZ22" i="28" s="1"/>
  <c r="GDT22" i="28" s="1"/>
  <c r="GDN22" i="28" s="1"/>
  <c r="GDH22" i="28" s="1"/>
  <c r="GDB22" i="28" s="1"/>
  <c r="GCV22" i="28" s="1"/>
  <c r="GCP22" i="28" s="1"/>
  <c r="GCJ22" i="28" s="1"/>
  <c r="GCD22" i="28" s="1"/>
  <c r="GBX22" i="28" s="1"/>
  <c r="GBR22" i="28" s="1"/>
  <c r="GBL22" i="28" s="1"/>
  <c r="GBF22" i="28" s="1"/>
  <c r="GAZ22" i="28" s="1"/>
  <c r="GAT22" i="28" s="1"/>
  <c r="GAN22" i="28" s="1"/>
  <c r="GAH22" i="28" s="1"/>
  <c r="GAB22" i="28" s="1"/>
  <c r="FZV22" i="28" s="1"/>
  <c r="FZP22" i="28" s="1"/>
  <c r="FZJ22" i="28" s="1"/>
  <c r="FZD22" i="28" s="1"/>
  <c r="FYX22" i="28" s="1"/>
  <c r="FYR22" i="28" s="1"/>
  <c r="FYL22" i="28" s="1"/>
  <c r="FYF22" i="28" s="1"/>
  <c r="FXZ22" i="28" s="1"/>
  <c r="FXT22" i="28" s="1"/>
  <c r="FXN22" i="28" s="1"/>
  <c r="FXH22" i="28" s="1"/>
  <c r="FXB22" i="28" s="1"/>
  <c r="FWV22" i="28" s="1"/>
  <c r="FWP22" i="28" s="1"/>
  <c r="FWJ22" i="28" s="1"/>
  <c r="FWD22" i="28" s="1"/>
  <c r="FVX22" i="28" s="1"/>
  <c r="FVR22" i="28" s="1"/>
  <c r="FVL22" i="28" s="1"/>
  <c r="FVF22" i="28" s="1"/>
  <c r="FUZ22" i="28" s="1"/>
  <c r="FUT22" i="28" s="1"/>
  <c r="FUN22" i="28" s="1"/>
  <c r="FUH22" i="28" s="1"/>
  <c r="FUB22" i="28" s="1"/>
  <c r="FTV22" i="28" s="1"/>
  <c r="FTP22" i="28" s="1"/>
  <c r="FTJ22" i="28" s="1"/>
  <c r="FTD22" i="28" s="1"/>
  <c r="FSX22" i="28" s="1"/>
  <c r="FSR22" i="28" s="1"/>
  <c r="FSL22" i="28" s="1"/>
  <c r="FSF22" i="28" s="1"/>
  <c r="FRZ22" i="28" s="1"/>
  <c r="FRT22" i="28" s="1"/>
  <c r="FRN22" i="28" s="1"/>
  <c r="FRH22" i="28" s="1"/>
  <c r="FRB22" i="28" s="1"/>
  <c r="FQV22" i="28" s="1"/>
  <c r="FQP22" i="28" s="1"/>
  <c r="FQJ22" i="28" s="1"/>
  <c r="FQD22" i="28" s="1"/>
  <c r="FPX22" i="28" s="1"/>
  <c r="FPR22" i="28" s="1"/>
  <c r="FPL22" i="28" s="1"/>
  <c r="FPF22" i="28" s="1"/>
  <c r="FOZ22" i="28" s="1"/>
  <c r="FOT22" i="28" s="1"/>
  <c r="FON22" i="28" s="1"/>
  <c r="FOH22" i="28" s="1"/>
  <c r="FOB22" i="28" s="1"/>
  <c r="FNV22" i="28" s="1"/>
  <c r="FNP22" i="28" s="1"/>
  <c r="FNJ22" i="28" s="1"/>
  <c r="FND22" i="28" s="1"/>
  <c r="FMX22" i="28" s="1"/>
  <c r="FMR22" i="28" s="1"/>
  <c r="FML22" i="28" s="1"/>
  <c r="FMF22" i="28" s="1"/>
  <c r="FLZ22" i="28" s="1"/>
  <c r="FLT22" i="28" s="1"/>
  <c r="FLN22" i="28" s="1"/>
  <c r="FLH22" i="28" s="1"/>
  <c r="FLB22" i="28" s="1"/>
  <c r="FKV22" i="28" s="1"/>
  <c r="FKP22" i="28" s="1"/>
  <c r="FKJ22" i="28" s="1"/>
  <c r="FKD22" i="28" s="1"/>
  <c r="FJX22" i="28" s="1"/>
  <c r="FJR22" i="28" s="1"/>
  <c r="FJL22" i="28" s="1"/>
  <c r="FJF22" i="28" s="1"/>
  <c r="FIZ22" i="28" s="1"/>
  <c r="FIT22" i="28" s="1"/>
  <c r="FIN22" i="28" s="1"/>
  <c r="FIH22" i="28" s="1"/>
  <c r="FIB22" i="28" s="1"/>
  <c r="FHV22" i="28" s="1"/>
  <c r="FHP22" i="28" s="1"/>
  <c r="FHJ22" i="28" s="1"/>
  <c r="FHD22" i="28" s="1"/>
  <c r="FGX22" i="28" s="1"/>
  <c r="FGR22" i="28" s="1"/>
  <c r="FGL22" i="28" s="1"/>
  <c r="FGF22" i="28" s="1"/>
  <c r="FFZ22" i="28" s="1"/>
  <c r="FFT22" i="28" s="1"/>
  <c r="FFN22" i="28" s="1"/>
  <c r="FFH22" i="28" s="1"/>
  <c r="FFB22" i="28" s="1"/>
  <c r="FEV22" i="28" s="1"/>
  <c r="FEP22" i="28" s="1"/>
  <c r="FEJ22" i="28" s="1"/>
  <c r="FED22" i="28" s="1"/>
  <c r="FDX22" i="28" s="1"/>
  <c r="FDR22" i="28" s="1"/>
  <c r="FDL22" i="28" s="1"/>
  <c r="FDF22" i="28" s="1"/>
  <c r="FCZ22" i="28" s="1"/>
  <c r="FCT22" i="28" s="1"/>
  <c r="FCN22" i="28" s="1"/>
  <c r="FCH22" i="28" s="1"/>
  <c r="FCB22" i="28" s="1"/>
  <c r="FBV22" i="28" s="1"/>
  <c r="FBP22" i="28" s="1"/>
  <c r="FBJ22" i="28" s="1"/>
  <c r="FBD22" i="28" s="1"/>
  <c r="FAX22" i="28" s="1"/>
  <c r="FAR22" i="28" s="1"/>
  <c r="FAL22" i="28" s="1"/>
  <c r="FAF22" i="28" s="1"/>
  <c r="EZZ22" i="28" s="1"/>
  <c r="EZT22" i="28" s="1"/>
  <c r="EZN22" i="28" s="1"/>
  <c r="EZH22" i="28" s="1"/>
  <c r="EZB22" i="28" s="1"/>
  <c r="EYV22" i="28" s="1"/>
  <c r="EYP22" i="28" s="1"/>
  <c r="EYJ22" i="28" s="1"/>
  <c r="EYD22" i="28" s="1"/>
  <c r="EXX22" i="28" s="1"/>
  <c r="EXR22" i="28" s="1"/>
  <c r="EXL22" i="28" s="1"/>
  <c r="EXF22" i="28" s="1"/>
  <c r="EWZ22" i="28" s="1"/>
  <c r="EWT22" i="28" s="1"/>
  <c r="EWN22" i="28" s="1"/>
  <c r="EWH22" i="28" s="1"/>
  <c r="EWB22" i="28" s="1"/>
  <c r="EVV22" i="28" s="1"/>
  <c r="EVP22" i="28" s="1"/>
  <c r="EVJ22" i="28" s="1"/>
  <c r="EVD22" i="28" s="1"/>
  <c r="EUX22" i="28" s="1"/>
  <c r="EUR22" i="28" s="1"/>
  <c r="EUL22" i="28" s="1"/>
  <c r="EUF22" i="28" s="1"/>
  <c r="ETZ22" i="28" s="1"/>
  <c r="ETT22" i="28" s="1"/>
  <c r="ETN22" i="28" s="1"/>
  <c r="ETH22" i="28" s="1"/>
  <c r="ETB22" i="28" s="1"/>
  <c r="ESV22" i="28" s="1"/>
  <c r="ESP22" i="28" s="1"/>
  <c r="ESJ22" i="28" s="1"/>
  <c r="ESD22" i="28" s="1"/>
  <c r="ERX22" i="28" s="1"/>
  <c r="ERR22" i="28" s="1"/>
  <c r="ERL22" i="28" s="1"/>
  <c r="ERF22" i="28" s="1"/>
  <c r="EQZ22" i="28" s="1"/>
  <c r="EQT22" i="28" s="1"/>
  <c r="EQN22" i="28" s="1"/>
  <c r="EQH22" i="28" s="1"/>
  <c r="EQB22" i="28" s="1"/>
  <c r="EPV22" i="28" s="1"/>
  <c r="EPP22" i="28" s="1"/>
  <c r="EPJ22" i="28" s="1"/>
  <c r="EPD22" i="28" s="1"/>
  <c r="EOX22" i="28" s="1"/>
  <c r="EOR22" i="28" s="1"/>
  <c r="EOL22" i="28" s="1"/>
  <c r="EOF22" i="28" s="1"/>
  <c r="ENZ22" i="28" s="1"/>
  <c r="ENT22" i="28" s="1"/>
  <c r="ENN22" i="28" s="1"/>
  <c r="ENH22" i="28" s="1"/>
  <c r="ENB22" i="28" s="1"/>
  <c r="EMV22" i="28" s="1"/>
  <c r="EMP22" i="28" s="1"/>
  <c r="EMJ22" i="28" s="1"/>
  <c r="EMD22" i="28" s="1"/>
  <c r="ELX22" i="28" s="1"/>
  <c r="ELR22" i="28" s="1"/>
  <c r="ELL22" i="28" s="1"/>
  <c r="ELF22" i="28" s="1"/>
  <c r="EKZ22" i="28" s="1"/>
  <c r="EKT22" i="28" s="1"/>
  <c r="EKN22" i="28" s="1"/>
  <c r="EKH22" i="28" s="1"/>
  <c r="EKB22" i="28" s="1"/>
  <c r="EJV22" i="28" s="1"/>
  <c r="EJP22" i="28" s="1"/>
  <c r="EJJ22" i="28" s="1"/>
  <c r="EJD22" i="28" s="1"/>
  <c r="EIX22" i="28" s="1"/>
  <c r="EIR22" i="28" s="1"/>
  <c r="EIL22" i="28" s="1"/>
  <c r="EIF22" i="28" s="1"/>
  <c r="EHZ22" i="28" s="1"/>
  <c r="EHT22" i="28" s="1"/>
  <c r="EHN22" i="28" s="1"/>
  <c r="EHH22" i="28" s="1"/>
  <c r="EHB22" i="28" s="1"/>
  <c r="EGV22" i="28" s="1"/>
  <c r="EGP22" i="28" s="1"/>
  <c r="EGJ22" i="28" s="1"/>
  <c r="EGD22" i="28" s="1"/>
  <c r="EFX22" i="28" s="1"/>
  <c r="EFR22" i="28" s="1"/>
  <c r="EFL22" i="28" s="1"/>
  <c r="EFF22" i="28" s="1"/>
  <c r="EEZ22" i="28" s="1"/>
  <c r="EET22" i="28" s="1"/>
  <c r="EEN22" i="28" s="1"/>
  <c r="EEH22" i="28" s="1"/>
  <c r="EEB22" i="28" s="1"/>
  <c r="EDV22" i="28" s="1"/>
  <c r="EDP22" i="28" s="1"/>
  <c r="EDJ22" i="28" s="1"/>
  <c r="EDD22" i="28" s="1"/>
  <c r="ECX22" i="28" s="1"/>
  <c r="ECR22" i="28" s="1"/>
  <c r="ECL22" i="28" s="1"/>
  <c r="ECF22" i="28" s="1"/>
  <c r="EBZ22" i="28" s="1"/>
  <c r="EBT22" i="28" s="1"/>
  <c r="EBN22" i="28" s="1"/>
  <c r="EBH22" i="28" s="1"/>
  <c r="EBB22" i="28" s="1"/>
  <c r="EAV22" i="28" s="1"/>
  <c r="EAP22" i="28" s="1"/>
  <c r="EAJ22" i="28" s="1"/>
  <c r="EAD22" i="28" s="1"/>
  <c r="DZX22" i="28" s="1"/>
  <c r="DZR22" i="28" s="1"/>
  <c r="DZL22" i="28" s="1"/>
  <c r="DZF22" i="28" s="1"/>
  <c r="DYZ22" i="28" s="1"/>
  <c r="DYT22" i="28" s="1"/>
  <c r="DYN22" i="28" s="1"/>
  <c r="DYH22" i="28" s="1"/>
  <c r="DYB22" i="28" s="1"/>
  <c r="DXV22" i="28" s="1"/>
  <c r="DXP22" i="28" s="1"/>
  <c r="DXJ22" i="28" s="1"/>
  <c r="DXD22" i="28" s="1"/>
  <c r="DWX22" i="28" s="1"/>
  <c r="DWR22" i="28" s="1"/>
  <c r="DWL22" i="28" s="1"/>
  <c r="DWF22" i="28" s="1"/>
  <c r="DVZ22" i="28" s="1"/>
  <c r="DVT22" i="28" s="1"/>
  <c r="DVN22" i="28" s="1"/>
  <c r="DVH22" i="28" s="1"/>
  <c r="DVB22" i="28" s="1"/>
  <c r="DUV22" i="28" s="1"/>
  <c r="DUP22" i="28" s="1"/>
  <c r="DUJ22" i="28" s="1"/>
  <c r="DUD22" i="28" s="1"/>
  <c r="DTX22" i="28" s="1"/>
  <c r="DTR22" i="28" s="1"/>
  <c r="DTL22" i="28" s="1"/>
  <c r="DTF22" i="28" s="1"/>
  <c r="DSZ22" i="28" s="1"/>
  <c r="DST22" i="28" s="1"/>
  <c r="DSN22" i="28" s="1"/>
  <c r="DSH22" i="28" s="1"/>
  <c r="DSB22" i="28" s="1"/>
  <c r="DRV22" i="28" s="1"/>
  <c r="DRP22" i="28" s="1"/>
  <c r="DRJ22" i="28" s="1"/>
  <c r="DRD22" i="28" s="1"/>
  <c r="DQX22" i="28" s="1"/>
  <c r="DQR22" i="28" s="1"/>
  <c r="DQL22" i="28" s="1"/>
  <c r="DQF22" i="28" s="1"/>
  <c r="DPZ22" i="28" s="1"/>
  <c r="DPT22" i="28" s="1"/>
  <c r="DPN22" i="28" s="1"/>
  <c r="DPH22" i="28" s="1"/>
  <c r="DPB22" i="28" s="1"/>
  <c r="DOV22" i="28" s="1"/>
  <c r="DOP22" i="28" s="1"/>
  <c r="DOJ22" i="28" s="1"/>
  <c r="DOD22" i="28" s="1"/>
  <c r="DNX22" i="28" s="1"/>
  <c r="DNR22" i="28" s="1"/>
  <c r="DNL22" i="28" s="1"/>
  <c r="DNF22" i="28" s="1"/>
  <c r="DMZ22" i="28" s="1"/>
  <c r="DMT22" i="28" s="1"/>
  <c r="DMN22" i="28" s="1"/>
  <c r="DMH22" i="28" s="1"/>
  <c r="DMB22" i="28" s="1"/>
  <c r="DLV22" i="28" s="1"/>
  <c r="DLP22" i="28" s="1"/>
  <c r="DLJ22" i="28" s="1"/>
  <c r="DLD22" i="28" s="1"/>
  <c r="DKX22" i="28" s="1"/>
  <c r="DKR22" i="28" s="1"/>
  <c r="DKL22" i="28" s="1"/>
  <c r="DKF22" i="28" s="1"/>
  <c r="DJZ22" i="28" s="1"/>
  <c r="DJT22" i="28" s="1"/>
  <c r="DJN22" i="28" s="1"/>
  <c r="DJH22" i="28" s="1"/>
  <c r="DJB22" i="28" s="1"/>
  <c r="DIV22" i="28" s="1"/>
  <c r="DIP22" i="28" s="1"/>
  <c r="DIJ22" i="28" s="1"/>
  <c r="DID22" i="28" s="1"/>
  <c r="DHX22" i="28" s="1"/>
  <c r="DHR22" i="28" s="1"/>
  <c r="DHL22" i="28" s="1"/>
  <c r="DHF22" i="28" s="1"/>
  <c r="DGZ22" i="28" s="1"/>
  <c r="DGT22" i="28" s="1"/>
  <c r="DGN22" i="28" s="1"/>
  <c r="DGH22" i="28" s="1"/>
  <c r="DGB22" i="28" s="1"/>
  <c r="DFV22" i="28" s="1"/>
  <c r="DFP22" i="28" s="1"/>
  <c r="DFJ22" i="28" s="1"/>
  <c r="DFD22" i="28" s="1"/>
  <c r="DEX22" i="28" s="1"/>
  <c r="DER22" i="28" s="1"/>
  <c r="DEL22" i="28" s="1"/>
  <c r="DEF22" i="28" s="1"/>
  <c r="DDZ22" i="28" s="1"/>
  <c r="DDT22" i="28" s="1"/>
  <c r="DDN22" i="28" s="1"/>
  <c r="DDH22" i="28" s="1"/>
  <c r="DDB22" i="28" s="1"/>
  <c r="DCV22" i="28" s="1"/>
  <c r="DCP22" i="28" s="1"/>
  <c r="DCJ22" i="28" s="1"/>
  <c r="DCD22" i="28" s="1"/>
  <c r="DBX22" i="28" s="1"/>
  <c r="DBR22" i="28" s="1"/>
  <c r="DBL22" i="28" s="1"/>
  <c r="DBF22" i="28" s="1"/>
  <c r="DAZ22" i="28" s="1"/>
  <c r="DAT22" i="28" s="1"/>
  <c r="DAN22" i="28" s="1"/>
  <c r="DAH22" i="28" s="1"/>
  <c r="DAB22" i="28" s="1"/>
  <c r="CZV22" i="28" s="1"/>
  <c r="CZP22" i="28" s="1"/>
  <c r="CZJ22" i="28" s="1"/>
  <c r="CZD22" i="28" s="1"/>
  <c r="CYX22" i="28" s="1"/>
  <c r="CYR22" i="28" s="1"/>
  <c r="CYL22" i="28" s="1"/>
  <c r="CYF22" i="28" s="1"/>
  <c r="CXZ22" i="28" s="1"/>
  <c r="CXT22" i="28" s="1"/>
  <c r="CXN22" i="28" s="1"/>
  <c r="CXH22" i="28" s="1"/>
  <c r="CXB22" i="28" s="1"/>
  <c r="CWV22" i="28" s="1"/>
  <c r="CWP22" i="28" s="1"/>
  <c r="CWJ22" i="28" s="1"/>
  <c r="CWD22" i="28" s="1"/>
  <c r="CVX22" i="28" s="1"/>
  <c r="CVR22" i="28" s="1"/>
  <c r="CVL22" i="28" s="1"/>
  <c r="CVF22" i="28" s="1"/>
  <c r="CUZ22" i="28" s="1"/>
  <c r="CUT22" i="28" s="1"/>
  <c r="CUN22" i="28" s="1"/>
  <c r="CUH22" i="28" s="1"/>
  <c r="CUB22" i="28" s="1"/>
  <c r="CTV22" i="28" s="1"/>
  <c r="CTP22" i="28" s="1"/>
  <c r="CTJ22" i="28" s="1"/>
  <c r="CTD22" i="28" s="1"/>
  <c r="CSX22" i="28" s="1"/>
  <c r="CSR22" i="28" s="1"/>
  <c r="CSL22" i="28" s="1"/>
  <c r="CSF22" i="28" s="1"/>
  <c r="CRZ22" i="28" s="1"/>
  <c r="CRT22" i="28" s="1"/>
  <c r="CRN22" i="28" s="1"/>
  <c r="CRH22" i="28" s="1"/>
  <c r="CRB22" i="28" s="1"/>
  <c r="CQV22" i="28" s="1"/>
  <c r="CQP22" i="28" s="1"/>
  <c r="CQJ22" i="28" s="1"/>
  <c r="CQD22" i="28" s="1"/>
  <c r="CPX22" i="28" s="1"/>
  <c r="CPR22" i="28" s="1"/>
  <c r="CPL22" i="28" s="1"/>
  <c r="CPF22" i="28" s="1"/>
  <c r="COZ22" i="28" s="1"/>
  <c r="COT22" i="28" s="1"/>
  <c r="CON22" i="28" s="1"/>
  <c r="COH22" i="28" s="1"/>
  <c r="COB22" i="28" s="1"/>
  <c r="CNV22" i="28" s="1"/>
  <c r="CNP22" i="28" s="1"/>
  <c r="CNJ22" i="28" s="1"/>
  <c r="CND22" i="28" s="1"/>
  <c r="CMX22" i="28" s="1"/>
  <c r="CMR22" i="28" s="1"/>
  <c r="CML22" i="28" s="1"/>
  <c r="CMF22" i="28" s="1"/>
  <c r="CLZ22" i="28" s="1"/>
  <c r="CLT22" i="28" s="1"/>
  <c r="CLN22" i="28" s="1"/>
  <c r="CLH22" i="28" s="1"/>
  <c r="CLB22" i="28" s="1"/>
  <c r="CKV22" i="28" s="1"/>
  <c r="CKP22" i="28" s="1"/>
  <c r="CKJ22" i="28" s="1"/>
  <c r="CKD22" i="28" s="1"/>
  <c r="CJX22" i="28" s="1"/>
  <c r="CJR22" i="28" s="1"/>
  <c r="CJL22" i="28" s="1"/>
  <c r="CJF22" i="28" s="1"/>
  <c r="CIZ22" i="28" s="1"/>
  <c r="CIT22" i="28" s="1"/>
  <c r="CIN22" i="28" s="1"/>
  <c r="CIH22" i="28" s="1"/>
  <c r="CIB22" i="28" s="1"/>
  <c r="CHV22" i="28" s="1"/>
  <c r="CHP22" i="28" s="1"/>
  <c r="CHJ22" i="28" s="1"/>
  <c r="CHD22" i="28" s="1"/>
  <c r="CGX22" i="28" s="1"/>
  <c r="CGR22" i="28" s="1"/>
  <c r="CGL22" i="28" s="1"/>
  <c r="CGF22" i="28" s="1"/>
  <c r="CFZ22" i="28" s="1"/>
  <c r="CFT22" i="28" s="1"/>
  <c r="CFN22" i="28" s="1"/>
  <c r="CFH22" i="28" s="1"/>
  <c r="CFB22" i="28" s="1"/>
  <c r="CEV22" i="28" s="1"/>
  <c r="CEP22" i="28" s="1"/>
  <c r="CEJ22" i="28" s="1"/>
  <c r="CED22" i="28" s="1"/>
  <c r="CDX22" i="28" s="1"/>
  <c r="CDR22" i="28" s="1"/>
  <c r="CDL22" i="28" s="1"/>
  <c r="CDF22" i="28" s="1"/>
  <c r="CCZ22" i="28" s="1"/>
  <c r="CCT22" i="28" s="1"/>
  <c r="CCN22" i="28" s="1"/>
  <c r="CCH22" i="28" s="1"/>
  <c r="CCB22" i="28" s="1"/>
  <c r="CBV22" i="28" s="1"/>
  <c r="CBP22" i="28" s="1"/>
  <c r="CBJ22" i="28" s="1"/>
  <c r="CBD22" i="28" s="1"/>
  <c r="CAX22" i="28" s="1"/>
  <c r="CAR22" i="28" s="1"/>
  <c r="CAL22" i="28" s="1"/>
  <c r="CAF22" i="28" s="1"/>
  <c r="BZZ22" i="28" s="1"/>
  <c r="BZT22" i="28" s="1"/>
  <c r="BZN22" i="28" s="1"/>
  <c r="BZH22" i="28" s="1"/>
  <c r="BZB22" i="28" s="1"/>
  <c r="BYV22" i="28" s="1"/>
  <c r="BYP22" i="28" s="1"/>
  <c r="BYJ22" i="28" s="1"/>
  <c r="BYD22" i="28" s="1"/>
  <c r="BXX22" i="28" s="1"/>
  <c r="BXR22" i="28" s="1"/>
  <c r="BXL22" i="28" s="1"/>
  <c r="BXF22" i="28" s="1"/>
  <c r="BWZ22" i="28" s="1"/>
  <c r="BWT22" i="28" s="1"/>
  <c r="BWN22" i="28" s="1"/>
  <c r="BWH22" i="28" s="1"/>
  <c r="BWB22" i="28" s="1"/>
  <c r="BVV22" i="28" s="1"/>
  <c r="BVP22" i="28" s="1"/>
  <c r="BVJ22" i="28" s="1"/>
  <c r="BVD22" i="28" s="1"/>
  <c r="BUX22" i="28" s="1"/>
  <c r="BUR22" i="28" s="1"/>
  <c r="BUL22" i="28" s="1"/>
  <c r="BUF22" i="28" s="1"/>
  <c r="BTZ22" i="28" s="1"/>
  <c r="BTT22" i="28" s="1"/>
  <c r="BTN22" i="28" s="1"/>
  <c r="BTH22" i="28" s="1"/>
  <c r="BTB22" i="28" s="1"/>
  <c r="BSV22" i="28" s="1"/>
  <c r="BSP22" i="28" s="1"/>
  <c r="BSJ22" i="28" s="1"/>
  <c r="BSD22" i="28" s="1"/>
  <c r="BRX22" i="28" s="1"/>
  <c r="BRR22" i="28" s="1"/>
  <c r="BRL22" i="28" s="1"/>
  <c r="BRF22" i="28" s="1"/>
  <c r="BQZ22" i="28" s="1"/>
  <c r="BQT22" i="28" s="1"/>
  <c r="BQN22" i="28" s="1"/>
  <c r="BQH22" i="28" s="1"/>
  <c r="BQB22" i="28" s="1"/>
  <c r="BPV22" i="28" s="1"/>
  <c r="BPP22" i="28" s="1"/>
  <c r="BPJ22" i="28" s="1"/>
  <c r="BPD22" i="28" s="1"/>
  <c r="BOX22" i="28" s="1"/>
  <c r="BOR22" i="28" s="1"/>
  <c r="BOL22" i="28" s="1"/>
  <c r="BOF22" i="28" s="1"/>
  <c r="BNZ22" i="28" s="1"/>
  <c r="BNT22" i="28" s="1"/>
  <c r="BNN22" i="28" s="1"/>
  <c r="BNH22" i="28" s="1"/>
  <c r="BNB22" i="28" s="1"/>
  <c r="BMV22" i="28" s="1"/>
  <c r="BMP22" i="28" s="1"/>
  <c r="BMJ22" i="28" s="1"/>
  <c r="BMD22" i="28" s="1"/>
  <c r="BLX22" i="28" s="1"/>
  <c r="BLR22" i="28" s="1"/>
  <c r="BLL22" i="28" s="1"/>
  <c r="BLF22" i="28" s="1"/>
  <c r="BKZ22" i="28" s="1"/>
  <c r="BKT22" i="28" s="1"/>
  <c r="BKN22" i="28" s="1"/>
  <c r="BKH22" i="28" s="1"/>
  <c r="BKB22" i="28" s="1"/>
  <c r="BJV22" i="28" s="1"/>
  <c r="BJP22" i="28" s="1"/>
  <c r="BJJ22" i="28" s="1"/>
  <c r="BJD22" i="28" s="1"/>
  <c r="BIX22" i="28" s="1"/>
  <c r="BIR22" i="28" s="1"/>
  <c r="BIL22" i="28" s="1"/>
  <c r="BIF22" i="28" s="1"/>
  <c r="BHZ22" i="28" s="1"/>
  <c r="BHT22" i="28" s="1"/>
  <c r="BHN22" i="28" s="1"/>
  <c r="BHH22" i="28" s="1"/>
  <c r="BHB22" i="28" s="1"/>
  <c r="BGV22" i="28" s="1"/>
  <c r="BGP22" i="28" s="1"/>
  <c r="BGJ22" i="28" s="1"/>
  <c r="BGD22" i="28" s="1"/>
  <c r="BFX22" i="28" s="1"/>
  <c r="BFR22" i="28" s="1"/>
  <c r="BFL22" i="28" s="1"/>
  <c r="BFF22" i="28" s="1"/>
  <c r="BEZ22" i="28" s="1"/>
  <c r="BET22" i="28" s="1"/>
  <c r="BEN22" i="28" s="1"/>
  <c r="BEH22" i="28" s="1"/>
  <c r="BEB22" i="28" s="1"/>
  <c r="BDV22" i="28" s="1"/>
  <c r="BDP22" i="28" s="1"/>
  <c r="BDJ22" i="28" s="1"/>
  <c r="BDD22" i="28" s="1"/>
  <c r="BCX22" i="28" s="1"/>
  <c r="BCR22" i="28" s="1"/>
  <c r="BCL22" i="28" s="1"/>
  <c r="BCF22" i="28" s="1"/>
  <c r="BBZ22" i="28" s="1"/>
  <c r="BBT22" i="28" s="1"/>
  <c r="BBN22" i="28" s="1"/>
  <c r="BBH22" i="28" s="1"/>
  <c r="BBB22" i="28" s="1"/>
  <c r="BAV22" i="28" s="1"/>
  <c r="BAP22" i="28" s="1"/>
  <c r="BAJ22" i="28" s="1"/>
  <c r="BAD22" i="28" s="1"/>
  <c r="AZX22" i="28" s="1"/>
  <c r="AZR22" i="28" s="1"/>
  <c r="AZL22" i="28" s="1"/>
  <c r="AZF22" i="28" s="1"/>
  <c r="AYZ22" i="28" s="1"/>
  <c r="AYT22" i="28" s="1"/>
  <c r="AYN22" i="28" s="1"/>
  <c r="AYH22" i="28" s="1"/>
  <c r="AYB22" i="28" s="1"/>
  <c r="AXV22" i="28" s="1"/>
  <c r="AXP22" i="28" s="1"/>
  <c r="AXJ22" i="28" s="1"/>
  <c r="AXD22" i="28" s="1"/>
  <c r="AWX22" i="28" s="1"/>
  <c r="AWR22" i="28" s="1"/>
  <c r="AWL22" i="28" s="1"/>
  <c r="AWF22" i="28" s="1"/>
  <c r="AVZ22" i="28" s="1"/>
  <c r="AVT22" i="28" s="1"/>
  <c r="AVN22" i="28" s="1"/>
  <c r="AVH22" i="28" s="1"/>
  <c r="AVB22" i="28" s="1"/>
  <c r="AUV22" i="28" s="1"/>
  <c r="AUP22" i="28" s="1"/>
  <c r="AUJ22" i="28" s="1"/>
  <c r="AUD22" i="28" s="1"/>
  <c r="ATX22" i="28" s="1"/>
  <c r="ATR22" i="28" s="1"/>
  <c r="ATL22" i="28" s="1"/>
  <c r="ATF22" i="28" s="1"/>
  <c r="ASZ22" i="28" s="1"/>
  <c r="AST22" i="28" s="1"/>
  <c r="ASN22" i="28" s="1"/>
  <c r="ASH22" i="28" s="1"/>
  <c r="ASB22" i="28" s="1"/>
  <c r="ARV22" i="28" s="1"/>
  <c r="ARP22" i="28" s="1"/>
  <c r="ARJ22" i="28" s="1"/>
  <c r="ARD22" i="28" s="1"/>
  <c r="AQX22" i="28" s="1"/>
  <c r="AQR22" i="28" s="1"/>
  <c r="AQL22" i="28" s="1"/>
  <c r="AQF22" i="28" s="1"/>
  <c r="APZ22" i="28" s="1"/>
  <c r="APT22" i="28" s="1"/>
  <c r="APN22" i="28" s="1"/>
  <c r="APH22" i="28" s="1"/>
  <c r="APB22" i="28" s="1"/>
  <c r="AOV22" i="28" s="1"/>
  <c r="AOP22" i="28" s="1"/>
  <c r="AOJ22" i="28" s="1"/>
  <c r="AOD22" i="28" s="1"/>
  <c r="ANX22" i="28" s="1"/>
  <c r="ANR22" i="28" s="1"/>
  <c r="ANL22" i="28" s="1"/>
  <c r="ANF22" i="28" s="1"/>
  <c r="AMZ22" i="28" s="1"/>
  <c r="AMT22" i="28" s="1"/>
  <c r="AMN22" i="28" s="1"/>
  <c r="AMH22" i="28" s="1"/>
  <c r="AMB22" i="28" s="1"/>
  <c r="ALV22" i="28" s="1"/>
  <c r="ALP22" i="28" s="1"/>
  <c r="ALJ22" i="28" s="1"/>
  <c r="ALD22" i="28" s="1"/>
  <c r="AKX22" i="28" s="1"/>
  <c r="AKR22" i="28" s="1"/>
  <c r="AKL22" i="28" s="1"/>
  <c r="AKF22" i="28" s="1"/>
  <c r="AJZ22" i="28" s="1"/>
  <c r="AJT22" i="28" s="1"/>
  <c r="AJN22" i="28" s="1"/>
  <c r="AJH22" i="28" s="1"/>
  <c r="AJB22" i="28" s="1"/>
  <c r="AIV22" i="28" s="1"/>
  <c r="AIP22" i="28" s="1"/>
  <c r="AIJ22" i="28" s="1"/>
  <c r="AID22" i="28" s="1"/>
  <c r="AHX22" i="28" s="1"/>
  <c r="AHR22" i="28" s="1"/>
  <c r="AHL22" i="28" s="1"/>
  <c r="AHF22" i="28" s="1"/>
  <c r="AGZ22" i="28" s="1"/>
  <c r="AGT22" i="28" s="1"/>
  <c r="AGN22" i="28" s="1"/>
  <c r="AGH22" i="28" s="1"/>
  <c r="AGB22" i="28" s="1"/>
  <c r="AFV22" i="28" s="1"/>
  <c r="AFP22" i="28" s="1"/>
  <c r="AFJ22" i="28" s="1"/>
  <c r="AFD22" i="28" s="1"/>
  <c r="AEX22" i="28" s="1"/>
  <c r="AER22" i="28" s="1"/>
  <c r="AEL22" i="28" s="1"/>
  <c r="AEF22" i="28" s="1"/>
  <c r="ADZ22" i="28" s="1"/>
  <c r="ADT22" i="28" s="1"/>
  <c r="ADN22" i="28" s="1"/>
  <c r="ADH22" i="28" s="1"/>
  <c r="ADB22" i="28" s="1"/>
  <c r="ACV22" i="28" s="1"/>
  <c r="ACP22" i="28" s="1"/>
  <c r="ACJ22" i="28" s="1"/>
  <c r="ACD22" i="28" s="1"/>
  <c r="ABX22" i="28" s="1"/>
  <c r="ABR22" i="28" s="1"/>
  <c r="ABL22" i="28" s="1"/>
  <c r="ABF22" i="28" s="1"/>
  <c r="AAZ22" i="28" s="1"/>
  <c r="AAT22" i="28" s="1"/>
  <c r="AAN22" i="28" s="1"/>
  <c r="AAH22" i="28" s="1"/>
  <c r="AAB22" i="28" s="1"/>
  <c r="ZV22" i="28" s="1"/>
  <c r="ZP22" i="28" s="1"/>
  <c r="ZJ22" i="28" s="1"/>
  <c r="ZD22" i="28" s="1"/>
  <c r="YX22" i="28" s="1"/>
  <c r="YR22" i="28" s="1"/>
  <c r="YL22" i="28" s="1"/>
  <c r="YF22" i="28" s="1"/>
  <c r="XZ22" i="28" s="1"/>
  <c r="XT22" i="28" s="1"/>
  <c r="XN22" i="28" s="1"/>
  <c r="XH22" i="28" s="1"/>
  <c r="XB22" i="28" s="1"/>
  <c r="WV22" i="28" s="1"/>
  <c r="WP22" i="28" s="1"/>
  <c r="WJ22" i="28" s="1"/>
  <c r="WD22" i="28" s="1"/>
  <c r="VX22" i="28" s="1"/>
  <c r="VR22" i="28" s="1"/>
  <c r="VL22" i="28" s="1"/>
  <c r="VF22" i="28" s="1"/>
  <c r="UZ22" i="28" s="1"/>
  <c r="UT22" i="28" s="1"/>
  <c r="UN22" i="28" s="1"/>
  <c r="UH22" i="28" s="1"/>
  <c r="UB22" i="28" s="1"/>
  <c r="TV22" i="28" s="1"/>
  <c r="TP22" i="28" s="1"/>
  <c r="TJ22" i="28" s="1"/>
  <c r="TD22" i="28" s="1"/>
  <c r="SX22" i="28" s="1"/>
  <c r="SR22" i="28" s="1"/>
  <c r="SL22" i="28" s="1"/>
  <c r="SF22" i="28" s="1"/>
  <c r="RZ22" i="28" s="1"/>
  <c r="RT22" i="28" s="1"/>
  <c r="RN22" i="28" s="1"/>
  <c r="RH22" i="28" s="1"/>
  <c r="RB22" i="28" s="1"/>
  <c r="QV22" i="28" s="1"/>
  <c r="QP22" i="28" s="1"/>
  <c r="QJ22" i="28" s="1"/>
  <c r="QD22" i="28" s="1"/>
  <c r="PX22" i="28" s="1"/>
  <c r="PR22" i="28" s="1"/>
  <c r="PL22" i="28" s="1"/>
  <c r="PF22" i="28" s="1"/>
  <c r="OZ22" i="28" s="1"/>
  <c r="OT22" i="28" s="1"/>
  <c r="ON22" i="28" s="1"/>
  <c r="OH22" i="28" s="1"/>
  <c r="OB22" i="28" s="1"/>
  <c r="NV22" i="28" s="1"/>
  <c r="NP22" i="28" s="1"/>
  <c r="NJ22" i="28" s="1"/>
  <c r="ND22" i="28" s="1"/>
  <c r="MX22" i="28" s="1"/>
  <c r="MR22" i="28" s="1"/>
  <c r="ML22" i="28" s="1"/>
  <c r="MF22" i="28" s="1"/>
  <c r="LZ22" i="28" s="1"/>
  <c r="LT22" i="28" s="1"/>
  <c r="LN22" i="28" s="1"/>
  <c r="LH22" i="28" s="1"/>
  <c r="LB22" i="28" s="1"/>
  <c r="KV22" i="28" s="1"/>
  <c r="KP22" i="28" s="1"/>
  <c r="KJ22" i="28" s="1"/>
  <c r="KD22" i="28" s="1"/>
  <c r="JX22" i="28" s="1"/>
  <c r="JR22" i="28" s="1"/>
  <c r="JL22" i="28" s="1"/>
  <c r="JF22" i="28" s="1"/>
  <c r="IZ22" i="28" s="1"/>
  <c r="IT22" i="28" s="1"/>
  <c r="IN22" i="28" s="1"/>
  <c r="IH22" i="28" s="1"/>
  <c r="IB22" i="28" s="1"/>
  <c r="HV22" i="28" s="1"/>
  <c r="HP22" i="28" s="1"/>
  <c r="HJ22" i="28" s="1"/>
  <c r="HD22" i="28" s="1"/>
  <c r="GX22" i="28" s="1"/>
  <c r="GR22" i="28" s="1"/>
  <c r="GL22" i="28" s="1"/>
  <c r="GF22" i="28" s="1"/>
  <c r="FZ22" i="28" s="1"/>
  <c r="FT22" i="28" s="1"/>
  <c r="FN22" i="28" s="1"/>
  <c r="FH22" i="28" s="1"/>
  <c r="FB22" i="28" s="1"/>
  <c r="EV22" i="28" s="1"/>
  <c r="EP22" i="28" s="1"/>
  <c r="EJ22" i="28" s="1"/>
  <c r="ED22" i="28" s="1"/>
  <c r="DX22" i="28" s="1"/>
  <c r="DR22" i="28" s="1"/>
  <c r="DL22" i="28" s="1"/>
  <c r="DF22" i="28" s="1"/>
  <c r="CZ22" i="28" s="1"/>
  <c r="CT22" i="28" s="1"/>
  <c r="CN22" i="28" s="1"/>
  <c r="CH22" i="28" s="1"/>
  <c r="CB22" i="28" s="1"/>
  <c r="BV22" i="28" s="1"/>
  <c r="BP22" i="28" s="1"/>
  <c r="BJ22" i="28" s="1"/>
  <c r="BD22" i="28" s="1"/>
  <c r="AX22" i="28" s="1"/>
  <c r="AR22" i="28" s="1"/>
  <c r="AL22" i="28" s="1"/>
  <c r="AF22" i="28" s="1"/>
  <c r="Z22" i="28" s="1"/>
  <c r="XFC22" i="28"/>
  <c r="XEW22" i="28" s="1"/>
  <c r="XEQ22" i="28" s="1"/>
  <c r="XEK22" i="28" s="1"/>
  <c r="XEE22" i="28" s="1"/>
  <c r="XDY22" i="28" s="1"/>
  <c r="XDS22" i="28" s="1"/>
  <c r="XDM22" i="28" s="1"/>
  <c r="XDG22" i="28" s="1"/>
  <c r="XDA22" i="28" s="1"/>
  <c r="XCU22" i="28" s="1"/>
  <c r="XCO22" i="28" s="1"/>
  <c r="XCI22" i="28" s="1"/>
  <c r="XCC22" i="28" s="1"/>
  <c r="XBW22" i="28" s="1"/>
  <c r="XBQ22" i="28" s="1"/>
  <c r="XBK22" i="28" s="1"/>
  <c r="XBE22" i="28" s="1"/>
  <c r="XAY22" i="28" s="1"/>
  <c r="XAS22" i="28" s="1"/>
  <c r="XAM22" i="28" s="1"/>
  <c r="XAG22" i="28" s="1"/>
  <c r="XAA22" i="28" s="1"/>
  <c r="WZU22" i="28" s="1"/>
  <c r="WZO22" i="28" s="1"/>
  <c r="WZI22" i="28" s="1"/>
  <c r="WZC22" i="28" s="1"/>
  <c r="WYW22" i="28" s="1"/>
  <c r="WYQ22" i="28" s="1"/>
  <c r="WYK22" i="28" s="1"/>
  <c r="WYE22" i="28" s="1"/>
  <c r="WXY22" i="28" s="1"/>
  <c r="WXS22" i="28" s="1"/>
  <c r="WXM22" i="28" s="1"/>
  <c r="WXG22" i="28" s="1"/>
  <c r="WXA22" i="28" s="1"/>
  <c r="WWU22" i="28" s="1"/>
  <c r="WWO22" i="28" s="1"/>
  <c r="WWI22" i="28" s="1"/>
  <c r="WWC22" i="28" s="1"/>
  <c r="WVW22" i="28" s="1"/>
  <c r="WVQ22" i="28" s="1"/>
  <c r="WVK22" i="28" s="1"/>
  <c r="WVE22" i="28" s="1"/>
  <c r="WUY22" i="28" s="1"/>
  <c r="WUS22" i="28" s="1"/>
  <c r="WUM22" i="28" s="1"/>
  <c r="WUG22" i="28" s="1"/>
  <c r="WUA22" i="28" s="1"/>
  <c r="WTU22" i="28" s="1"/>
  <c r="WTO22" i="28" s="1"/>
  <c r="WTI22" i="28" s="1"/>
  <c r="WTC22" i="28" s="1"/>
  <c r="WSW22" i="28" s="1"/>
  <c r="WSQ22" i="28" s="1"/>
  <c r="WSK22" i="28" s="1"/>
  <c r="WSE22" i="28" s="1"/>
  <c r="WRY22" i="28" s="1"/>
  <c r="WRS22" i="28" s="1"/>
  <c r="WRM22" i="28" s="1"/>
  <c r="WRG22" i="28" s="1"/>
  <c r="WRA22" i="28" s="1"/>
  <c r="WQU22" i="28" s="1"/>
  <c r="WQO22" i="28" s="1"/>
  <c r="WQI22" i="28" s="1"/>
  <c r="WQC22" i="28" s="1"/>
  <c r="WPW22" i="28" s="1"/>
  <c r="WPQ22" i="28" s="1"/>
  <c r="WPK22" i="28" s="1"/>
  <c r="WPE22" i="28" s="1"/>
  <c r="WOY22" i="28" s="1"/>
  <c r="WOS22" i="28" s="1"/>
  <c r="WOM22" i="28" s="1"/>
  <c r="WOG22" i="28" s="1"/>
  <c r="WOA22" i="28" s="1"/>
  <c r="WNU22" i="28" s="1"/>
  <c r="WNO22" i="28" s="1"/>
  <c r="WNI22" i="28" s="1"/>
  <c r="WNC22" i="28" s="1"/>
  <c r="WMW22" i="28" s="1"/>
  <c r="WMQ22" i="28" s="1"/>
  <c r="WMK22" i="28" s="1"/>
  <c r="WME22" i="28" s="1"/>
  <c r="WLY22" i="28" s="1"/>
  <c r="WLS22" i="28" s="1"/>
  <c r="WLM22" i="28" s="1"/>
  <c r="WLG22" i="28" s="1"/>
  <c r="WLA22" i="28" s="1"/>
  <c r="WKU22" i="28" s="1"/>
  <c r="WKO22" i="28" s="1"/>
  <c r="WKI22" i="28" s="1"/>
  <c r="WKC22" i="28" s="1"/>
  <c r="WJW22" i="28" s="1"/>
  <c r="WJQ22" i="28" s="1"/>
  <c r="WJK22" i="28" s="1"/>
  <c r="WJE22" i="28" s="1"/>
  <c r="WIY22" i="28" s="1"/>
  <c r="WIS22" i="28" s="1"/>
  <c r="WIM22" i="28" s="1"/>
  <c r="WIG22" i="28" s="1"/>
  <c r="WIA22" i="28" s="1"/>
  <c r="WHU22" i="28" s="1"/>
  <c r="WHO22" i="28" s="1"/>
  <c r="WHI22" i="28" s="1"/>
  <c r="WHC22" i="28" s="1"/>
  <c r="WGW22" i="28" s="1"/>
  <c r="WGQ22" i="28" s="1"/>
  <c r="WGK22" i="28" s="1"/>
  <c r="WGE22" i="28" s="1"/>
  <c r="WFY22" i="28" s="1"/>
  <c r="WFS22" i="28" s="1"/>
  <c r="WFM22" i="28" s="1"/>
  <c r="WFG22" i="28" s="1"/>
  <c r="WFA22" i="28" s="1"/>
  <c r="WEU22" i="28" s="1"/>
  <c r="WEO22" i="28" s="1"/>
  <c r="WEI22" i="28" s="1"/>
  <c r="WEC22" i="28" s="1"/>
  <c r="WDW22" i="28" s="1"/>
  <c r="WDQ22" i="28" s="1"/>
  <c r="WDK22" i="28" s="1"/>
  <c r="WDE22" i="28" s="1"/>
  <c r="WCY22" i="28" s="1"/>
  <c r="WCS22" i="28" s="1"/>
  <c r="WCM22" i="28" s="1"/>
  <c r="WCG22" i="28" s="1"/>
  <c r="WCA22" i="28" s="1"/>
  <c r="WBU22" i="28" s="1"/>
  <c r="WBO22" i="28" s="1"/>
  <c r="WBI22" i="28" s="1"/>
  <c r="WBC22" i="28" s="1"/>
  <c r="WAW22" i="28" s="1"/>
  <c r="WAQ22" i="28" s="1"/>
  <c r="WAK22" i="28" s="1"/>
  <c r="WAE22" i="28" s="1"/>
  <c r="VZY22" i="28" s="1"/>
  <c r="VZS22" i="28" s="1"/>
  <c r="VZM22" i="28" s="1"/>
  <c r="VZG22" i="28" s="1"/>
  <c r="VZA22" i="28" s="1"/>
  <c r="VYU22" i="28" s="1"/>
  <c r="VYO22" i="28" s="1"/>
  <c r="VYI22" i="28" s="1"/>
  <c r="VYC22" i="28" s="1"/>
  <c r="VXW22" i="28" s="1"/>
  <c r="VXQ22" i="28" s="1"/>
  <c r="VXK22" i="28" s="1"/>
  <c r="VXE22" i="28" s="1"/>
  <c r="VWY22" i="28" s="1"/>
  <c r="VWS22" i="28" s="1"/>
  <c r="VWM22" i="28" s="1"/>
  <c r="VWG22" i="28" s="1"/>
  <c r="VWA22" i="28" s="1"/>
  <c r="VVU22" i="28" s="1"/>
  <c r="VVO22" i="28" s="1"/>
  <c r="VVI22" i="28" s="1"/>
  <c r="VVC22" i="28" s="1"/>
  <c r="VUW22" i="28" s="1"/>
  <c r="VUQ22" i="28" s="1"/>
  <c r="VUK22" i="28" s="1"/>
  <c r="VUE22" i="28" s="1"/>
  <c r="VTY22" i="28" s="1"/>
  <c r="VTS22" i="28" s="1"/>
  <c r="VTM22" i="28" s="1"/>
  <c r="VTG22" i="28" s="1"/>
  <c r="VTA22" i="28" s="1"/>
  <c r="VSU22" i="28" s="1"/>
  <c r="VSO22" i="28" s="1"/>
  <c r="VSI22" i="28" s="1"/>
  <c r="VSC22" i="28" s="1"/>
  <c r="VRW22" i="28" s="1"/>
  <c r="VRQ22" i="28" s="1"/>
  <c r="VRK22" i="28" s="1"/>
  <c r="VRE22" i="28" s="1"/>
  <c r="VQY22" i="28" s="1"/>
  <c r="VQS22" i="28" s="1"/>
  <c r="VQM22" i="28" s="1"/>
  <c r="VQG22" i="28" s="1"/>
  <c r="VQA22" i="28" s="1"/>
  <c r="VPU22" i="28" s="1"/>
  <c r="VPO22" i="28" s="1"/>
  <c r="VPI22" i="28" s="1"/>
  <c r="VPC22" i="28" s="1"/>
  <c r="VOW22" i="28" s="1"/>
  <c r="VOQ22" i="28" s="1"/>
  <c r="VOK22" i="28" s="1"/>
  <c r="VOE22" i="28" s="1"/>
  <c r="VNY22" i="28" s="1"/>
  <c r="VNS22" i="28" s="1"/>
  <c r="VNM22" i="28" s="1"/>
  <c r="VNG22" i="28" s="1"/>
  <c r="VNA22" i="28" s="1"/>
  <c r="VMU22" i="28" s="1"/>
  <c r="VMO22" i="28" s="1"/>
  <c r="VMI22" i="28" s="1"/>
  <c r="VMC22" i="28" s="1"/>
  <c r="VLW22" i="28" s="1"/>
  <c r="VLQ22" i="28" s="1"/>
  <c r="VLK22" i="28" s="1"/>
  <c r="VLE22" i="28" s="1"/>
  <c r="VKY22" i="28" s="1"/>
  <c r="VKS22" i="28" s="1"/>
  <c r="VKM22" i="28" s="1"/>
  <c r="VKG22" i="28" s="1"/>
  <c r="VKA22" i="28" s="1"/>
  <c r="VJU22" i="28" s="1"/>
  <c r="VJO22" i="28" s="1"/>
  <c r="VJI22" i="28" s="1"/>
  <c r="VJC22" i="28" s="1"/>
  <c r="VIW22" i="28" s="1"/>
  <c r="VIQ22" i="28" s="1"/>
  <c r="VIK22" i="28" s="1"/>
  <c r="VIE22" i="28" s="1"/>
  <c r="VHY22" i="28" s="1"/>
  <c r="VHS22" i="28" s="1"/>
  <c r="VHM22" i="28" s="1"/>
  <c r="VHG22" i="28" s="1"/>
  <c r="VHA22" i="28" s="1"/>
  <c r="VGU22" i="28" s="1"/>
  <c r="VGO22" i="28" s="1"/>
  <c r="VGI22" i="28" s="1"/>
  <c r="VGC22" i="28" s="1"/>
  <c r="VFW22" i="28" s="1"/>
  <c r="VFQ22" i="28" s="1"/>
  <c r="VFK22" i="28" s="1"/>
  <c r="VFE22" i="28" s="1"/>
  <c r="VEY22" i="28" s="1"/>
  <c r="VES22" i="28" s="1"/>
  <c r="VEM22" i="28" s="1"/>
  <c r="VEG22" i="28" s="1"/>
  <c r="VEA22" i="28" s="1"/>
  <c r="VDU22" i="28" s="1"/>
  <c r="VDO22" i="28" s="1"/>
  <c r="VDI22" i="28" s="1"/>
  <c r="VDC22" i="28" s="1"/>
  <c r="VCW22" i="28" s="1"/>
  <c r="VCQ22" i="28" s="1"/>
  <c r="VCK22" i="28" s="1"/>
  <c r="VCE22" i="28" s="1"/>
  <c r="VBY22" i="28" s="1"/>
  <c r="VBS22" i="28" s="1"/>
  <c r="VBM22" i="28" s="1"/>
  <c r="VBG22" i="28" s="1"/>
  <c r="VBA22" i="28" s="1"/>
  <c r="VAU22" i="28" s="1"/>
  <c r="VAO22" i="28" s="1"/>
  <c r="VAI22" i="28" s="1"/>
  <c r="VAC22" i="28" s="1"/>
  <c r="UZW22" i="28" s="1"/>
  <c r="UZQ22" i="28" s="1"/>
  <c r="UZK22" i="28" s="1"/>
  <c r="UZE22" i="28" s="1"/>
  <c r="UYY22" i="28" s="1"/>
  <c r="UYS22" i="28" s="1"/>
  <c r="UYM22" i="28" s="1"/>
  <c r="UYG22" i="28" s="1"/>
  <c r="UYA22" i="28" s="1"/>
  <c r="UXU22" i="28" s="1"/>
  <c r="UXO22" i="28" s="1"/>
  <c r="UXI22" i="28" s="1"/>
  <c r="UXC22" i="28" s="1"/>
  <c r="UWW22" i="28" s="1"/>
  <c r="UWQ22" i="28" s="1"/>
  <c r="UWK22" i="28" s="1"/>
  <c r="UWE22" i="28" s="1"/>
  <c r="UVY22" i="28" s="1"/>
  <c r="UVS22" i="28" s="1"/>
  <c r="UVM22" i="28" s="1"/>
  <c r="UVG22" i="28" s="1"/>
  <c r="UVA22" i="28" s="1"/>
  <c r="UUU22" i="28" s="1"/>
  <c r="UUO22" i="28" s="1"/>
  <c r="UUI22" i="28" s="1"/>
  <c r="UUC22" i="28" s="1"/>
  <c r="UTW22" i="28" s="1"/>
  <c r="UTQ22" i="28" s="1"/>
  <c r="UTK22" i="28" s="1"/>
  <c r="UTE22" i="28" s="1"/>
  <c r="USY22" i="28" s="1"/>
  <c r="USS22" i="28" s="1"/>
  <c r="USM22" i="28" s="1"/>
  <c r="USG22" i="28" s="1"/>
  <c r="USA22" i="28" s="1"/>
  <c r="URU22" i="28" s="1"/>
  <c r="URO22" i="28" s="1"/>
  <c r="URI22" i="28" s="1"/>
  <c r="URC22" i="28" s="1"/>
  <c r="UQW22" i="28" s="1"/>
  <c r="UQQ22" i="28" s="1"/>
  <c r="UQK22" i="28" s="1"/>
  <c r="UQE22" i="28" s="1"/>
  <c r="UPY22" i="28" s="1"/>
  <c r="UPS22" i="28" s="1"/>
  <c r="UPM22" i="28" s="1"/>
  <c r="UPG22" i="28" s="1"/>
  <c r="UPA22" i="28" s="1"/>
  <c r="UOU22" i="28" s="1"/>
  <c r="UOO22" i="28" s="1"/>
  <c r="UOI22" i="28" s="1"/>
  <c r="UOC22" i="28" s="1"/>
  <c r="UNW22" i="28" s="1"/>
  <c r="UNQ22" i="28" s="1"/>
  <c r="UNK22" i="28" s="1"/>
  <c r="UNE22" i="28" s="1"/>
  <c r="UMY22" i="28" s="1"/>
  <c r="UMS22" i="28" s="1"/>
  <c r="UMM22" i="28" s="1"/>
  <c r="UMG22" i="28" s="1"/>
  <c r="UMA22" i="28" s="1"/>
  <c r="ULU22" i="28" s="1"/>
  <c r="ULO22" i="28" s="1"/>
  <c r="ULI22" i="28" s="1"/>
  <c r="ULC22" i="28" s="1"/>
  <c r="UKW22" i="28" s="1"/>
  <c r="UKQ22" i="28" s="1"/>
  <c r="UKK22" i="28" s="1"/>
  <c r="UKE22" i="28" s="1"/>
  <c r="UJY22" i="28" s="1"/>
  <c r="UJS22" i="28" s="1"/>
  <c r="UJM22" i="28" s="1"/>
  <c r="UJG22" i="28" s="1"/>
  <c r="UJA22" i="28" s="1"/>
  <c r="UIU22" i="28" s="1"/>
  <c r="UIO22" i="28" s="1"/>
  <c r="UII22" i="28" s="1"/>
  <c r="UIC22" i="28" s="1"/>
  <c r="UHW22" i="28" s="1"/>
  <c r="UHQ22" i="28" s="1"/>
  <c r="UHK22" i="28" s="1"/>
  <c r="UHE22" i="28" s="1"/>
  <c r="UGY22" i="28" s="1"/>
  <c r="UGS22" i="28" s="1"/>
  <c r="UGM22" i="28" s="1"/>
  <c r="UGG22" i="28" s="1"/>
  <c r="UGA22" i="28" s="1"/>
  <c r="UFU22" i="28" s="1"/>
  <c r="UFO22" i="28" s="1"/>
  <c r="UFI22" i="28" s="1"/>
  <c r="UFC22" i="28" s="1"/>
  <c r="UEW22" i="28" s="1"/>
  <c r="UEQ22" i="28" s="1"/>
  <c r="UEK22" i="28" s="1"/>
  <c r="UEE22" i="28" s="1"/>
  <c r="UDY22" i="28" s="1"/>
  <c r="UDS22" i="28" s="1"/>
  <c r="UDM22" i="28" s="1"/>
  <c r="UDG22" i="28" s="1"/>
  <c r="UDA22" i="28" s="1"/>
  <c r="UCU22" i="28" s="1"/>
  <c r="UCO22" i="28" s="1"/>
  <c r="UCI22" i="28" s="1"/>
  <c r="UCC22" i="28" s="1"/>
  <c r="UBW22" i="28" s="1"/>
  <c r="UBQ22" i="28" s="1"/>
  <c r="UBK22" i="28" s="1"/>
  <c r="UBE22" i="28" s="1"/>
  <c r="UAY22" i="28" s="1"/>
  <c r="UAS22" i="28" s="1"/>
  <c r="UAM22" i="28" s="1"/>
  <c r="UAG22" i="28" s="1"/>
  <c r="UAA22" i="28" s="1"/>
  <c r="TZU22" i="28" s="1"/>
  <c r="TZO22" i="28" s="1"/>
  <c r="TZI22" i="28" s="1"/>
  <c r="TZC22" i="28" s="1"/>
  <c r="TYW22" i="28" s="1"/>
  <c r="TYQ22" i="28" s="1"/>
  <c r="TYK22" i="28" s="1"/>
  <c r="TYE22" i="28" s="1"/>
  <c r="TXY22" i="28" s="1"/>
  <c r="TXS22" i="28" s="1"/>
  <c r="TXM22" i="28" s="1"/>
  <c r="TXG22" i="28" s="1"/>
  <c r="TXA22" i="28" s="1"/>
  <c r="TWU22" i="28" s="1"/>
  <c r="TWO22" i="28" s="1"/>
  <c r="TWI22" i="28" s="1"/>
  <c r="TWC22" i="28" s="1"/>
  <c r="TVW22" i="28" s="1"/>
  <c r="TVQ22" i="28" s="1"/>
  <c r="TVK22" i="28" s="1"/>
  <c r="TVE22" i="28" s="1"/>
  <c r="TUY22" i="28" s="1"/>
  <c r="TUS22" i="28" s="1"/>
  <c r="TUM22" i="28" s="1"/>
  <c r="TUG22" i="28" s="1"/>
  <c r="TUA22" i="28" s="1"/>
  <c r="TTU22" i="28" s="1"/>
  <c r="TTO22" i="28" s="1"/>
  <c r="TTI22" i="28" s="1"/>
  <c r="TTC22" i="28" s="1"/>
  <c r="TSW22" i="28" s="1"/>
  <c r="TSQ22" i="28" s="1"/>
  <c r="TSK22" i="28" s="1"/>
  <c r="TSE22" i="28" s="1"/>
  <c r="TRY22" i="28" s="1"/>
  <c r="TRS22" i="28" s="1"/>
  <c r="TRM22" i="28" s="1"/>
  <c r="TRG22" i="28" s="1"/>
  <c r="TRA22" i="28" s="1"/>
  <c r="TQU22" i="28" s="1"/>
  <c r="TQO22" i="28" s="1"/>
  <c r="TQI22" i="28" s="1"/>
  <c r="TQC22" i="28" s="1"/>
  <c r="TPW22" i="28" s="1"/>
  <c r="TPQ22" i="28" s="1"/>
  <c r="TPK22" i="28" s="1"/>
  <c r="TPE22" i="28" s="1"/>
  <c r="TOY22" i="28" s="1"/>
  <c r="TOS22" i="28" s="1"/>
  <c r="TOM22" i="28" s="1"/>
  <c r="TOG22" i="28" s="1"/>
  <c r="TOA22" i="28" s="1"/>
  <c r="TNU22" i="28" s="1"/>
  <c r="TNO22" i="28" s="1"/>
  <c r="TNI22" i="28" s="1"/>
  <c r="TNC22" i="28" s="1"/>
  <c r="TMW22" i="28" s="1"/>
  <c r="TMQ22" i="28" s="1"/>
  <c r="TMK22" i="28" s="1"/>
  <c r="TME22" i="28" s="1"/>
  <c r="TLY22" i="28" s="1"/>
  <c r="TLS22" i="28" s="1"/>
  <c r="TLM22" i="28" s="1"/>
  <c r="TLG22" i="28" s="1"/>
  <c r="TLA22" i="28" s="1"/>
  <c r="TKU22" i="28" s="1"/>
  <c r="TKO22" i="28" s="1"/>
  <c r="TKI22" i="28" s="1"/>
  <c r="TKC22" i="28" s="1"/>
  <c r="TJW22" i="28" s="1"/>
  <c r="TJQ22" i="28" s="1"/>
  <c r="TJK22" i="28" s="1"/>
  <c r="TJE22" i="28" s="1"/>
  <c r="TIY22" i="28" s="1"/>
  <c r="TIS22" i="28" s="1"/>
  <c r="TIM22" i="28" s="1"/>
  <c r="TIG22" i="28" s="1"/>
  <c r="TIA22" i="28" s="1"/>
  <c r="THU22" i="28" s="1"/>
  <c r="THO22" i="28" s="1"/>
  <c r="THI22" i="28" s="1"/>
  <c r="THC22" i="28" s="1"/>
  <c r="TGW22" i="28" s="1"/>
  <c r="TGQ22" i="28" s="1"/>
  <c r="TGK22" i="28" s="1"/>
  <c r="TGE22" i="28" s="1"/>
  <c r="TFY22" i="28" s="1"/>
  <c r="TFS22" i="28" s="1"/>
  <c r="TFM22" i="28" s="1"/>
  <c r="TFG22" i="28" s="1"/>
  <c r="TFA22" i="28" s="1"/>
  <c r="TEU22" i="28" s="1"/>
  <c r="TEO22" i="28" s="1"/>
  <c r="TEI22" i="28" s="1"/>
  <c r="TEC22" i="28" s="1"/>
  <c r="TDW22" i="28" s="1"/>
  <c r="TDQ22" i="28" s="1"/>
  <c r="TDK22" i="28" s="1"/>
  <c r="TDE22" i="28" s="1"/>
  <c r="TCY22" i="28" s="1"/>
  <c r="TCS22" i="28" s="1"/>
  <c r="TCM22" i="28" s="1"/>
  <c r="TCG22" i="28" s="1"/>
  <c r="TCA22" i="28" s="1"/>
  <c r="TBU22" i="28" s="1"/>
  <c r="TBO22" i="28" s="1"/>
  <c r="TBI22" i="28" s="1"/>
  <c r="TBC22" i="28" s="1"/>
  <c r="TAW22" i="28" s="1"/>
  <c r="TAQ22" i="28" s="1"/>
  <c r="TAK22" i="28" s="1"/>
  <c r="TAE22" i="28" s="1"/>
  <c r="SZY22" i="28" s="1"/>
  <c r="SZS22" i="28" s="1"/>
  <c r="SZM22" i="28" s="1"/>
  <c r="SZG22" i="28" s="1"/>
  <c r="SZA22" i="28" s="1"/>
  <c r="SYU22" i="28" s="1"/>
  <c r="SYO22" i="28" s="1"/>
  <c r="SYI22" i="28" s="1"/>
  <c r="SYC22" i="28" s="1"/>
  <c r="SXW22" i="28" s="1"/>
  <c r="SXQ22" i="28" s="1"/>
  <c r="SXK22" i="28" s="1"/>
  <c r="SXE22" i="28" s="1"/>
  <c r="SWY22" i="28" s="1"/>
  <c r="SWS22" i="28" s="1"/>
  <c r="SWM22" i="28" s="1"/>
  <c r="SWG22" i="28" s="1"/>
  <c r="SWA22" i="28" s="1"/>
  <c r="SVU22" i="28" s="1"/>
  <c r="SVO22" i="28" s="1"/>
  <c r="SVI22" i="28" s="1"/>
  <c r="SVC22" i="28" s="1"/>
  <c r="SUW22" i="28" s="1"/>
  <c r="SUQ22" i="28" s="1"/>
  <c r="SUK22" i="28" s="1"/>
  <c r="SUE22" i="28" s="1"/>
  <c r="STY22" i="28" s="1"/>
  <c r="STS22" i="28" s="1"/>
  <c r="STM22" i="28" s="1"/>
  <c r="STG22" i="28" s="1"/>
  <c r="STA22" i="28" s="1"/>
  <c r="SSU22" i="28" s="1"/>
  <c r="SSO22" i="28" s="1"/>
  <c r="SSI22" i="28" s="1"/>
  <c r="SSC22" i="28" s="1"/>
  <c r="SRW22" i="28" s="1"/>
  <c r="SRQ22" i="28" s="1"/>
  <c r="SRK22" i="28" s="1"/>
  <c r="SRE22" i="28" s="1"/>
  <c r="SQY22" i="28" s="1"/>
  <c r="SQS22" i="28" s="1"/>
  <c r="SQM22" i="28" s="1"/>
  <c r="SQG22" i="28" s="1"/>
  <c r="SQA22" i="28" s="1"/>
  <c r="SPU22" i="28" s="1"/>
  <c r="SPO22" i="28" s="1"/>
  <c r="SPI22" i="28" s="1"/>
  <c r="SPC22" i="28" s="1"/>
  <c r="SOW22" i="28" s="1"/>
  <c r="SOQ22" i="28" s="1"/>
  <c r="SOK22" i="28" s="1"/>
  <c r="SOE22" i="28" s="1"/>
  <c r="SNY22" i="28" s="1"/>
  <c r="SNS22" i="28" s="1"/>
  <c r="SNM22" i="28" s="1"/>
  <c r="SNG22" i="28" s="1"/>
  <c r="SNA22" i="28" s="1"/>
  <c r="SMU22" i="28" s="1"/>
  <c r="SMO22" i="28" s="1"/>
  <c r="SMI22" i="28" s="1"/>
  <c r="SMC22" i="28" s="1"/>
  <c r="SLW22" i="28" s="1"/>
  <c r="SLQ22" i="28" s="1"/>
  <c r="SLK22" i="28" s="1"/>
  <c r="SLE22" i="28" s="1"/>
  <c r="SKY22" i="28" s="1"/>
  <c r="SKS22" i="28" s="1"/>
  <c r="SKM22" i="28" s="1"/>
  <c r="SKG22" i="28" s="1"/>
  <c r="SKA22" i="28" s="1"/>
  <c r="SJU22" i="28" s="1"/>
  <c r="SJO22" i="28" s="1"/>
  <c r="SJI22" i="28" s="1"/>
  <c r="SJC22" i="28" s="1"/>
  <c r="SIW22" i="28" s="1"/>
  <c r="SIQ22" i="28" s="1"/>
  <c r="SIK22" i="28" s="1"/>
  <c r="SIE22" i="28" s="1"/>
  <c r="SHY22" i="28" s="1"/>
  <c r="SHS22" i="28" s="1"/>
  <c r="SHM22" i="28" s="1"/>
  <c r="SHG22" i="28" s="1"/>
  <c r="SHA22" i="28" s="1"/>
  <c r="SGU22" i="28" s="1"/>
  <c r="SGO22" i="28" s="1"/>
  <c r="SGI22" i="28" s="1"/>
  <c r="SGC22" i="28" s="1"/>
  <c r="SFW22" i="28" s="1"/>
  <c r="SFQ22" i="28" s="1"/>
  <c r="SFK22" i="28" s="1"/>
  <c r="SFE22" i="28" s="1"/>
  <c r="SEY22" i="28" s="1"/>
  <c r="SES22" i="28" s="1"/>
  <c r="SEM22" i="28" s="1"/>
  <c r="SEG22" i="28" s="1"/>
  <c r="SEA22" i="28" s="1"/>
  <c r="SDU22" i="28" s="1"/>
  <c r="SDO22" i="28" s="1"/>
  <c r="SDI22" i="28" s="1"/>
  <c r="SDC22" i="28" s="1"/>
  <c r="SCW22" i="28" s="1"/>
  <c r="SCQ22" i="28" s="1"/>
  <c r="SCK22" i="28" s="1"/>
  <c r="SCE22" i="28" s="1"/>
  <c r="SBY22" i="28" s="1"/>
  <c r="SBS22" i="28" s="1"/>
  <c r="SBM22" i="28" s="1"/>
  <c r="SBG22" i="28" s="1"/>
  <c r="SBA22" i="28" s="1"/>
  <c r="SAU22" i="28" s="1"/>
  <c r="SAO22" i="28" s="1"/>
  <c r="SAI22" i="28" s="1"/>
  <c r="SAC22" i="28" s="1"/>
  <c r="RZW22" i="28" s="1"/>
  <c r="RZQ22" i="28" s="1"/>
  <c r="RZK22" i="28" s="1"/>
  <c r="RZE22" i="28" s="1"/>
  <c r="RYY22" i="28" s="1"/>
  <c r="RYS22" i="28" s="1"/>
  <c r="RYM22" i="28" s="1"/>
  <c r="RYG22" i="28" s="1"/>
  <c r="RYA22" i="28" s="1"/>
  <c r="RXU22" i="28" s="1"/>
  <c r="RXO22" i="28" s="1"/>
  <c r="RXI22" i="28" s="1"/>
  <c r="RXC22" i="28" s="1"/>
  <c r="RWW22" i="28" s="1"/>
  <c r="RWQ22" i="28" s="1"/>
  <c r="RWK22" i="28" s="1"/>
  <c r="RWE22" i="28" s="1"/>
  <c r="RVY22" i="28" s="1"/>
  <c r="RVS22" i="28" s="1"/>
  <c r="RVM22" i="28" s="1"/>
  <c r="RVG22" i="28" s="1"/>
  <c r="RVA22" i="28" s="1"/>
  <c r="RUU22" i="28" s="1"/>
  <c r="RUO22" i="28" s="1"/>
  <c r="RUI22" i="28" s="1"/>
  <c r="RUC22" i="28" s="1"/>
  <c r="RTW22" i="28" s="1"/>
  <c r="RTQ22" i="28" s="1"/>
  <c r="RTK22" i="28" s="1"/>
  <c r="RTE22" i="28" s="1"/>
  <c r="RSY22" i="28" s="1"/>
  <c r="RSS22" i="28" s="1"/>
  <c r="RSM22" i="28" s="1"/>
  <c r="RSG22" i="28" s="1"/>
  <c r="RSA22" i="28" s="1"/>
  <c r="RRU22" i="28" s="1"/>
  <c r="RRO22" i="28" s="1"/>
  <c r="RRI22" i="28" s="1"/>
  <c r="RRC22" i="28" s="1"/>
  <c r="RQW22" i="28" s="1"/>
  <c r="RQQ22" i="28" s="1"/>
  <c r="RQK22" i="28" s="1"/>
  <c r="RQE22" i="28" s="1"/>
  <c r="RPY22" i="28" s="1"/>
  <c r="RPS22" i="28" s="1"/>
  <c r="RPM22" i="28" s="1"/>
  <c r="RPG22" i="28" s="1"/>
  <c r="RPA22" i="28" s="1"/>
  <c r="ROU22" i="28" s="1"/>
  <c r="ROO22" i="28" s="1"/>
  <c r="ROI22" i="28" s="1"/>
  <c r="ROC22" i="28" s="1"/>
  <c r="RNW22" i="28" s="1"/>
  <c r="RNQ22" i="28" s="1"/>
  <c r="RNK22" i="28" s="1"/>
  <c r="RNE22" i="28" s="1"/>
  <c r="RMY22" i="28" s="1"/>
  <c r="RMS22" i="28" s="1"/>
  <c r="RMM22" i="28" s="1"/>
  <c r="RMG22" i="28" s="1"/>
  <c r="RMA22" i="28" s="1"/>
  <c r="RLU22" i="28" s="1"/>
  <c r="RLO22" i="28" s="1"/>
  <c r="RLI22" i="28" s="1"/>
  <c r="RLC22" i="28" s="1"/>
  <c r="RKW22" i="28" s="1"/>
  <c r="RKQ22" i="28" s="1"/>
  <c r="RKK22" i="28" s="1"/>
  <c r="RKE22" i="28" s="1"/>
  <c r="RJY22" i="28" s="1"/>
  <c r="RJS22" i="28" s="1"/>
  <c r="RJM22" i="28" s="1"/>
  <c r="RJG22" i="28" s="1"/>
  <c r="RJA22" i="28" s="1"/>
  <c r="RIU22" i="28" s="1"/>
  <c r="RIO22" i="28" s="1"/>
  <c r="RII22" i="28" s="1"/>
  <c r="RIC22" i="28" s="1"/>
  <c r="RHW22" i="28" s="1"/>
  <c r="RHQ22" i="28" s="1"/>
  <c r="RHK22" i="28" s="1"/>
  <c r="RHE22" i="28" s="1"/>
  <c r="RGY22" i="28" s="1"/>
  <c r="RGS22" i="28" s="1"/>
  <c r="RGM22" i="28" s="1"/>
  <c r="RGG22" i="28" s="1"/>
  <c r="RGA22" i="28" s="1"/>
  <c r="RFU22" i="28" s="1"/>
  <c r="RFO22" i="28" s="1"/>
  <c r="RFI22" i="28" s="1"/>
  <c r="RFC22" i="28" s="1"/>
  <c r="REW22" i="28" s="1"/>
  <c r="REQ22" i="28" s="1"/>
  <c r="REK22" i="28" s="1"/>
  <c r="REE22" i="28" s="1"/>
  <c r="RDY22" i="28" s="1"/>
  <c r="RDS22" i="28" s="1"/>
  <c r="RDM22" i="28" s="1"/>
  <c r="RDG22" i="28" s="1"/>
  <c r="RDA22" i="28" s="1"/>
  <c r="RCU22" i="28" s="1"/>
  <c r="RCO22" i="28" s="1"/>
  <c r="RCI22" i="28" s="1"/>
  <c r="RCC22" i="28" s="1"/>
  <c r="RBW22" i="28" s="1"/>
  <c r="RBQ22" i="28" s="1"/>
  <c r="RBK22" i="28" s="1"/>
  <c r="RBE22" i="28" s="1"/>
  <c r="RAY22" i="28" s="1"/>
  <c r="RAS22" i="28" s="1"/>
  <c r="RAM22" i="28" s="1"/>
  <c r="RAG22" i="28" s="1"/>
  <c r="RAA22" i="28" s="1"/>
  <c r="QZU22" i="28" s="1"/>
  <c r="QZO22" i="28" s="1"/>
  <c r="QZI22" i="28" s="1"/>
  <c r="QZC22" i="28" s="1"/>
  <c r="QYW22" i="28" s="1"/>
  <c r="QYQ22" i="28" s="1"/>
  <c r="QYK22" i="28" s="1"/>
  <c r="QYE22" i="28" s="1"/>
  <c r="QXY22" i="28" s="1"/>
  <c r="QXS22" i="28" s="1"/>
  <c r="QXM22" i="28" s="1"/>
  <c r="QXG22" i="28" s="1"/>
  <c r="QXA22" i="28" s="1"/>
  <c r="QWU22" i="28" s="1"/>
  <c r="QWO22" i="28" s="1"/>
  <c r="QWI22" i="28" s="1"/>
  <c r="QWC22" i="28" s="1"/>
  <c r="QVW22" i="28" s="1"/>
  <c r="QVQ22" i="28" s="1"/>
  <c r="QVK22" i="28" s="1"/>
  <c r="QVE22" i="28" s="1"/>
  <c r="QUY22" i="28" s="1"/>
  <c r="QUS22" i="28" s="1"/>
  <c r="QUM22" i="28" s="1"/>
  <c r="QUG22" i="28" s="1"/>
  <c r="QUA22" i="28" s="1"/>
  <c r="QTU22" i="28" s="1"/>
  <c r="QTO22" i="28" s="1"/>
  <c r="QTI22" i="28" s="1"/>
  <c r="QTC22" i="28" s="1"/>
  <c r="QSW22" i="28" s="1"/>
  <c r="QSQ22" i="28" s="1"/>
  <c r="QSK22" i="28" s="1"/>
  <c r="QSE22" i="28" s="1"/>
  <c r="QRY22" i="28" s="1"/>
  <c r="QRS22" i="28" s="1"/>
  <c r="QRM22" i="28" s="1"/>
  <c r="QRG22" i="28" s="1"/>
  <c r="QRA22" i="28" s="1"/>
  <c r="QQU22" i="28" s="1"/>
  <c r="QQO22" i="28" s="1"/>
  <c r="QQI22" i="28" s="1"/>
  <c r="QQC22" i="28" s="1"/>
  <c r="QPW22" i="28" s="1"/>
  <c r="QPQ22" i="28" s="1"/>
  <c r="QPK22" i="28" s="1"/>
  <c r="QPE22" i="28" s="1"/>
  <c r="QOY22" i="28" s="1"/>
  <c r="QOS22" i="28" s="1"/>
  <c r="QOM22" i="28" s="1"/>
  <c r="QOG22" i="28" s="1"/>
  <c r="QOA22" i="28" s="1"/>
  <c r="QNU22" i="28" s="1"/>
  <c r="QNO22" i="28" s="1"/>
  <c r="QNI22" i="28" s="1"/>
  <c r="QNC22" i="28" s="1"/>
  <c r="QMW22" i="28" s="1"/>
  <c r="QMQ22" i="28" s="1"/>
  <c r="QMK22" i="28" s="1"/>
  <c r="QME22" i="28" s="1"/>
  <c r="QLY22" i="28" s="1"/>
  <c r="QLS22" i="28" s="1"/>
  <c r="QLM22" i="28" s="1"/>
  <c r="QLG22" i="28" s="1"/>
  <c r="QLA22" i="28" s="1"/>
  <c r="QKU22" i="28" s="1"/>
  <c r="QKO22" i="28" s="1"/>
  <c r="QKI22" i="28" s="1"/>
  <c r="QKC22" i="28" s="1"/>
  <c r="QJW22" i="28" s="1"/>
  <c r="QJQ22" i="28" s="1"/>
  <c r="QJK22" i="28" s="1"/>
  <c r="QJE22" i="28" s="1"/>
  <c r="QIY22" i="28" s="1"/>
  <c r="QIS22" i="28" s="1"/>
  <c r="QIM22" i="28" s="1"/>
  <c r="QIG22" i="28" s="1"/>
  <c r="QIA22" i="28" s="1"/>
  <c r="QHU22" i="28" s="1"/>
  <c r="QHO22" i="28" s="1"/>
  <c r="QHI22" i="28" s="1"/>
  <c r="QHC22" i="28" s="1"/>
  <c r="QGW22" i="28" s="1"/>
  <c r="QGQ22" i="28" s="1"/>
  <c r="QGK22" i="28" s="1"/>
  <c r="QGE22" i="28" s="1"/>
  <c r="QFY22" i="28" s="1"/>
  <c r="QFS22" i="28" s="1"/>
  <c r="QFM22" i="28" s="1"/>
  <c r="QFG22" i="28" s="1"/>
  <c r="QFA22" i="28" s="1"/>
  <c r="QEU22" i="28" s="1"/>
  <c r="QEO22" i="28" s="1"/>
  <c r="QEI22" i="28" s="1"/>
  <c r="QEC22" i="28" s="1"/>
  <c r="QDW22" i="28" s="1"/>
  <c r="QDQ22" i="28" s="1"/>
  <c r="QDK22" i="28" s="1"/>
  <c r="QDE22" i="28" s="1"/>
  <c r="QCY22" i="28" s="1"/>
  <c r="QCS22" i="28" s="1"/>
  <c r="QCM22" i="28" s="1"/>
  <c r="QCG22" i="28" s="1"/>
  <c r="QCA22" i="28" s="1"/>
  <c r="QBU22" i="28" s="1"/>
  <c r="QBO22" i="28" s="1"/>
  <c r="QBI22" i="28" s="1"/>
  <c r="QBC22" i="28" s="1"/>
  <c r="QAW22" i="28" s="1"/>
  <c r="QAQ22" i="28" s="1"/>
  <c r="QAK22" i="28" s="1"/>
  <c r="QAE22" i="28" s="1"/>
  <c r="PZY22" i="28" s="1"/>
  <c r="PZS22" i="28" s="1"/>
  <c r="PZM22" i="28" s="1"/>
  <c r="PZG22" i="28" s="1"/>
  <c r="PZA22" i="28" s="1"/>
  <c r="PYU22" i="28" s="1"/>
  <c r="PYO22" i="28" s="1"/>
  <c r="PYI22" i="28" s="1"/>
  <c r="PYC22" i="28" s="1"/>
  <c r="PXW22" i="28" s="1"/>
  <c r="PXQ22" i="28" s="1"/>
  <c r="PXK22" i="28" s="1"/>
  <c r="PXE22" i="28" s="1"/>
  <c r="PWY22" i="28" s="1"/>
  <c r="PWS22" i="28" s="1"/>
  <c r="PWM22" i="28" s="1"/>
  <c r="PWG22" i="28" s="1"/>
  <c r="PWA22" i="28" s="1"/>
  <c r="PVU22" i="28" s="1"/>
  <c r="PVO22" i="28" s="1"/>
  <c r="PVI22" i="28" s="1"/>
  <c r="PVC22" i="28" s="1"/>
  <c r="PUW22" i="28" s="1"/>
  <c r="PUQ22" i="28" s="1"/>
  <c r="PUK22" i="28" s="1"/>
  <c r="PUE22" i="28" s="1"/>
  <c r="PTY22" i="28" s="1"/>
  <c r="PTS22" i="28" s="1"/>
  <c r="PTM22" i="28" s="1"/>
  <c r="PTG22" i="28" s="1"/>
  <c r="PTA22" i="28" s="1"/>
  <c r="PSU22" i="28" s="1"/>
  <c r="PSO22" i="28" s="1"/>
  <c r="PSI22" i="28" s="1"/>
  <c r="PSC22" i="28" s="1"/>
  <c r="PRW22" i="28" s="1"/>
  <c r="PRQ22" i="28" s="1"/>
  <c r="PRK22" i="28" s="1"/>
  <c r="PRE22" i="28" s="1"/>
  <c r="PQY22" i="28" s="1"/>
  <c r="PQS22" i="28" s="1"/>
  <c r="PQM22" i="28" s="1"/>
  <c r="PQG22" i="28" s="1"/>
  <c r="PQA22" i="28" s="1"/>
  <c r="PPU22" i="28" s="1"/>
  <c r="PPO22" i="28" s="1"/>
  <c r="PPI22" i="28" s="1"/>
  <c r="PPC22" i="28" s="1"/>
  <c r="POW22" i="28" s="1"/>
  <c r="POQ22" i="28" s="1"/>
  <c r="POK22" i="28" s="1"/>
  <c r="POE22" i="28" s="1"/>
  <c r="PNY22" i="28" s="1"/>
  <c r="PNS22" i="28" s="1"/>
  <c r="PNM22" i="28" s="1"/>
  <c r="PNG22" i="28" s="1"/>
  <c r="PNA22" i="28" s="1"/>
  <c r="PMU22" i="28" s="1"/>
  <c r="PMO22" i="28" s="1"/>
  <c r="PMI22" i="28" s="1"/>
  <c r="PMC22" i="28" s="1"/>
  <c r="PLW22" i="28" s="1"/>
  <c r="PLQ22" i="28" s="1"/>
  <c r="PLK22" i="28" s="1"/>
  <c r="PLE22" i="28" s="1"/>
  <c r="PKY22" i="28" s="1"/>
  <c r="PKS22" i="28" s="1"/>
  <c r="PKM22" i="28" s="1"/>
  <c r="PKG22" i="28" s="1"/>
  <c r="PKA22" i="28" s="1"/>
  <c r="PJU22" i="28" s="1"/>
  <c r="PJO22" i="28" s="1"/>
  <c r="PJI22" i="28" s="1"/>
  <c r="PJC22" i="28" s="1"/>
  <c r="PIW22" i="28" s="1"/>
  <c r="PIQ22" i="28" s="1"/>
  <c r="PIK22" i="28" s="1"/>
  <c r="PIE22" i="28" s="1"/>
  <c r="PHY22" i="28" s="1"/>
  <c r="PHS22" i="28" s="1"/>
  <c r="PHM22" i="28" s="1"/>
  <c r="PHG22" i="28" s="1"/>
  <c r="PHA22" i="28" s="1"/>
  <c r="PGU22" i="28" s="1"/>
  <c r="PGO22" i="28" s="1"/>
  <c r="PGI22" i="28" s="1"/>
  <c r="PGC22" i="28" s="1"/>
  <c r="PFW22" i="28" s="1"/>
  <c r="PFQ22" i="28" s="1"/>
  <c r="PFK22" i="28" s="1"/>
  <c r="PFE22" i="28" s="1"/>
  <c r="PEY22" i="28" s="1"/>
  <c r="PES22" i="28" s="1"/>
  <c r="PEM22" i="28" s="1"/>
  <c r="PEG22" i="28" s="1"/>
  <c r="PEA22" i="28" s="1"/>
  <c r="PDU22" i="28" s="1"/>
  <c r="PDO22" i="28" s="1"/>
  <c r="PDI22" i="28" s="1"/>
  <c r="PDC22" i="28" s="1"/>
  <c r="PCW22" i="28" s="1"/>
  <c r="PCQ22" i="28" s="1"/>
  <c r="PCK22" i="28" s="1"/>
  <c r="PCE22" i="28" s="1"/>
  <c r="PBY22" i="28" s="1"/>
  <c r="PBS22" i="28" s="1"/>
  <c r="PBM22" i="28" s="1"/>
  <c r="PBG22" i="28" s="1"/>
  <c r="PBA22" i="28" s="1"/>
  <c r="PAU22" i="28" s="1"/>
  <c r="PAO22" i="28" s="1"/>
  <c r="PAI22" i="28" s="1"/>
  <c r="PAC22" i="28" s="1"/>
  <c r="OZW22" i="28" s="1"/>
  <c r="OZQ22" i="28" s="1"/>
  <c r="OZK22" i="28" s="1"/>
  <c r="OZE22" i="28" s="1"/>
  <c r="OYY22" i="28" s="1"/>
  <c r="OYS22" i="28" s="1"/>
  <c r="OYM22" i="28" s="1"/>
  <c r="OYG22" i="28" s="1"/>
  <c r="OYA22" i="28" s="1"/>
  <c r="OXU22" i="28" s="1"/>
  <c r="OXO22" i="28" s="1"/>
  <c r="OXI22" i="28" s="1"/>
  <c r="OXC22" i="28" s="1"/>
  <c r="OWW22" i="28" s="1"/>
  <c r="OWQ22" i="28" s="1"/>
  <c r="OWK22" i="28" s="1"/>
  <c r="OWE22" i="28" s="1"/>
  <c r="OVY22" i="28" s="1"/>
  <c r="OVS22" i="28" s="1"/>
  <c r="OVM22" i="28" s="1"/>
  <c r="OVG22" i="28" s="1"/>
  <c r="OVA22" i="28" s="1"/>
  <c r="OUU22" i="28" s="1"/>
  <c r="OUO22" i="28" s="1"/>
  <c r="OUI22" i="28" s="1"/>
  <c r="OUC22" i="28" s="1"/>
  <c r="OTW22" i="28" s="1"/>
  <c r="OTQ22" i="28" s="1"/>
  <c r="OTK22" i="28" s="1"/>
  <c r="OTE22" i="28" s="1"/>
  <c r="OSY22" i="28" s="1"/>
  <c r="OSS22" i="28" s="1"/>
  <c r="OSM22" i="28" s="1"/>
  <c r="OSG22" i="28" s="1"/>
  <c r="OSA22" i="28" s="1"/>
  <c r="ORU22" i="28" s="1"/>
  <c r="ORO22" i="28" s="1"/>
  <c r="ORI22" i="28" s="1"/>
  <c r="ORC22" i="28" s="1"/>
  <c r="OQW22" i="28" s="1"/>
  <c r="OQQ22" i="28" s="1"/>
  <c r="OQK22" i="28" s="1"/>
  <c r="OQE22" i="28" s="1"/>
  <c r="OPY22" i="28" s="1"/>
  <c r="OPS22" i="28" s="1"/>
  <c r="OPM22" i="28" s="1"/>
  <c r="OPG22" i="28" s="1"/>
  <c r="OPA22" i="28" s="1"/>
  <c r="OOU22" i="28" s="1"/>
  <c r="OOO22" i="28" s="1"/>
  <c r="OOI22" i="28" s="1"/>
  <c r="OOC22" i="28" s="1"/>
  <c r="ONW22" i="28" s="1"/>
  <c r="ONQ22" i="28" s="1"/>
  <c r="ONK22" i="28" s="1"/>
  <c r="ONE22" i="28" s="1"/>
  <c r="OMY22" i="28" s="1"/>
  <c r="OMS22" i="28" s="1"/>
  <c r="OMM22" i="28" s="1"/>
  <c r="OMG22" i="28" s="1"/>
  <c r="OMA22" i="28" s="1"/>
  <c r="OLU22" i="28" s="1"/>
  <c r="OLO22" i="28" s="1"/>
  <c r="OLI22" i="28" s="1"/>
  <c r="OLC22" i="28" s="1"/>
  <c r="OKW22" i="28" s="1"/>
  <c r="OKQ22" i="28" s="1"/>
  <c r="OKK22" i="28" s="1"/>
  <c r="OKE22" i="28" s="1"/>
  <c r="OJY22" i="28" s="1"/>
  <c r="OJS22" i="28" s="1"/>
  <c r="OJM22" i="28" s="1"/>
  <c r="OJG22" i="28" s="1"/>
  <c r="OJA22" i="28" s="1"/>
  <c r="OIU22" i="28" s="1"/>
  <c r="OIO22" i="28" s="1"/>
  <c r="OII22" i="28" s="1"/>
  <c r="OIC22" i="28" s="1"/>
  <c r="OHW22" i="28" s="1"/>
  <c r="OHQ22" i="28" s="1"/>
  <c r="OHK22" i="28" s="1"/>
  <c r="OHE22" i="28" s="1"/>
  <c r="OGY22" i="28" s="1"/>
  <c r="OGS22" i="28" s="1"/>
  <c r="OGM22" i="28" s="1"/>
  <c r="OGG22" i="28" s="1"/>
  <c r="OGA22" i="28" s="1"/>
  <c r="OFU22" i="28" s="1"/>
  <c r="OFO22" i="28" s="1"/>
  <c r="OFI22" i="28" s="1"/>
  <c r="OFC22" i="28" s="1"/>
  <c r="OEW22" i="28" s="1"/>
  <c r="OEQ22" i="28" s="1"/>
  <c r="OEK22" i="28" s="1"/>
  <c r="OEE22" i="28" s="1"/>
  <c r="ODY22" i="28" s="1"/>
  <c r="ODS22" i="28" s="1"/>
  <c r="ODM22" i="28" s="1"/>
  <c r="ODG22" i="28" s="1"/>
  <c r="ODA22" i="28" s="1"/>
  <c r="OCU22" i="28" s="1"/>
  <c r="OCO22" i="28" s="1"/>
  <c r="OCI22" i="28" s="1"/>
  <c r="OCC22" i="28" s="1"/>
  <c r="OBW22" i="28" s="1"/>
  <c r="OBQ22" i="28" s="1"/>
  <c r="OBK22" i="28" s="1"/>
  <c r="OBE22" i="28" s="1"/>
  <c r="OAY22" i="28" s="1"/>
  <c r="OAS22" i="28" s="1"/>
  <c r="OAM22" i="28" s="1"/>
  <c r="OAG22" i="28" s="1"/>
  <c r="OAA22" i="28" s="1"/>
  <c r="NZU22" i="28" s="1"/>
  <c r="NZO22" i="28" s="1"/>
  <c r="NZI22" i="28" s="1"/>
  <c r="NZC22" i="28" s="1"/>
  <c r="NYW22" i="28" s="1"/>
  <c r="NYQ22" i="28" s="1"/>
  <c r="NYK22" i="28" s="1"/>
  <c r="NYE22" i="28" s="1"/>
  <c r="NXY22" i="28" s="1"/>
  <c r="NXS22" i="28" s="1"/>
  <c r="NXM22" i="28" s="1"/>
  <c r="NXG22" i="28" s="1"/>
  <c r="NXA22" i="28" s="1"/>
  <c r="NWU22" i="28" s="1"/>
  <c r="NWO22" i="28" s="1"/>
  <c r="NWI22" i="28" s="1"/>
  <c r="NWC22" i="28" s="1"/>
  <c r="NVW22" i="28" s="1"/>
  <c r="NVQ22" i="28" s="1"/>
  <c r="NVK22" i="28" s="1"/>
  <c r="NVE22" i="28" s="1"/>
  <c r="NUY22" i="28" s="1"/>
  <c r="NUS22" i="28" s="1"/>
  <c r="NUM22" i="28" s="1"/>
  <c r="NUG22" i="28" s="1"/>
  <c r="NUA22" i="28" s="1"/>
  <c r="NTU22" i="28" s="1"/>
  <c r="NTO22" i="28" s="1"/>
  <c r="NTI22" i="28" s="1"/>
  <c r="NTC22" i="28" s="1"/>
  <c r="NSW22" i="28" s="1"/>
  <c r="NSQ22" i="28" s="1"/>
  <c r="NSK22" i="28" s="1"/>
  <c r="NSE22" i="28" s="1"/>
  <c r="NRY22" i="28" s="1"/>
  <c r="NRS22" i="28" s="1"/>
  <c r="NRM22" i="28" s="1"/>
  <c r="NRG22" i="28" s="1"/>
  <c r="NRA22" i="28" s="1"/>
  <c r="NQU22" i="28" s="1"/>
  <c r="NQO22" i="28" s="1"/>
  <c r="NQI22" i="28" s="1"/>
  <c r="NQC22" i="28" s="1"/>
  <c r="NPW22" i="28" s="1"/>
  <c r="NPQ22" i="28" s="1"/>
  <c r="NPK22" i="28" s="1"/>
  <c r="NPE22" i="28" s="1"/>
  <c r="NOY22" i="28" s="1"/>
  <c r="NOS22" i="28" s="1"/>
  <c r="NOM22" i="28" s="1"/>
  <c r="NOG22" i="28" s="1"/>
  <c r="NOA22" i="28" s="1"/>
  <c r="NNU22" i="28" s="1"/>
  <c r="NNO22" i="28" s="1"/>
  <c r="NNI22" i="28" s="1"/>
  <c r="NNC22" i="28" s="1"/>
  <c r="NMW22" i="28" s="1"/>
  <c r="NMQ22" i="28" s="1"/>
  <c r="NMK22" i="28" s="1"/>
  <c r="NME22" i="28" s="1"/>
  <c r="NLY22" i="28" s="1"/>
  <c r="NLS22" i="28" s="1"/>
  <c r="NLM22" i="28" s="1"/>
  <c r="NLG22" i="28" s="1"/>
  <c r="NLA22" i="28" s="1"/>
  <c r="NKU22" i="28" s="1"/>
  <c r="NKO22" i="28" s="1"/>
  <c r="NKI22" i="28" s="1"/>
  <c r="NKC22" i="28" s="1"/>
  <c r="NJW22" i="28" s="1"/>
  <c r="NJQ22" i="28" s="1"/>
  <c r="NJK22" i="28" s="1"/>
  <c r="NJE22" i="28" s="1"/>
  <c r="NIY22" i="28" s="1"/>
  <c r="NIS22" i="28" s="1"/>
  <c r="NIM22" i="28" s="1"/>
  <c r="NIG22" i="28" s="1"/>
  <c r="NIA22" i="28" s="1"/>
  <c r="NHU22" i="28" s="1"/>
  <c r="NHO22" i="28" s="1"/>
  <c r="NHI22" i="28" s="1"/>
  <c r="NHC22" i="28" s="1"/>
  <c r="NGW22" i="28" s="1"/>
  <c r="NGQ22" i="28" s="1"/>
  <c r="NGK22" i="28" s="1"/>
  <c r="NGE22" i="28" s="1"/>
  <c r="NFY22" i="28" s="1"/>
  <c r="NFS22" i="28" s="1"/>
  <c r="NFM22" i="28" s="1"/>
  <c r="NFG22" i="28" s="1"/>
  <c r="NFA22" i="28" s="1"/>
  <c r="NEU22" i="28" s="1"/>
  <c r="NEO22" i="28" s="1"/>
  <c r="NEI22" i="28" s="1"/>
  <c r="NEC22" i="28" s="1"/>
  <c r="NDW22" i="28" s="1"/>
  <c r="NDQ22" i="28" s="1"/>
  <c r="NDK22" i="28" s="1"/>
  <c r="NDE22" i="28" s="1"/>
  <c r="NCY22" i="28" s="1"/>
  <c r="NCS22" i="28" s="1"/>
  <c r="NCM22" i="28" s="1"/>
  <c r="NCG22" i="28" s="1"/>
  <c r="NCA22" i="28" s="1"/>
  <c r="NBU22" i="28" s="1"/>
  <c r="NBO22" i="28" s="1"/>
  <c r="NBI22" i="28" s="1"/>
  <c r="NBC22" i="28" s="1"/>
  <c r="NAW22" i="28" s="1"/>
  <c r="NAQ22" i="28" s="1"/>
  <c r="NAK22" i="28" s="1"/>
  <c r="NAE22" i="28" s="1"/>
  <c r="MZY22" i="28" s="1"/>
  <c r="MZS22" i="28" s="1"/>
  <c r="MZM22" i="28" s="1"/>
  <c r="MZG22" i="28" s="1"/>
  <c r="MZA22" i="28" s="1"/>
  <c r="MYU22" i="28" s="1"/>
  <c r="MYO22" i="28" s="1"/>
  <c r="MYI22" i="28" s="1"/>
  <c r="MYC22" i="28" s="1"/>
  <c r="MXW22" i="28" s="1"/>
  <c r="MXQ22" i="28" s="1"/>
  <c r="MXK22" i="28" s="1"/>
  <c r="MXE22" i="28" s="1"/>
  <c r="MWY22" i="28" s="1"/>
  <c r="MWS22" i="28" s="1"/>
  <c r="MWM22" i="28" s="1"/>
  <c r="MWG22" i="28" s="1"/>
  <c r="MWA22" i="28" s="1"/>
  <c r="MVU22" i="28" s="1"/>
  <c r="MVO22" i="28" s="1"/>
  <c r="MVI22" i="28" s="1"/>
  <c r="MVC22" i="28" s="1"/>
  <c r="MUW22" i="28" s="1"/>
  <c r="MUQ22" i="28" s="1"/>
  <c r="MUK22" i="28" s="1"/>
  <c r="MUE22" i="28" s="1"/>
  <c r="MTY22" i="28" s="1"/>
  <c r="MTS22" i="28" s="1"/>
  <c r="MTM22" i="28" s="1"/>
  <c r="MTG22" i="28" s="1"/>
  <c r="MTA22" i="28" s="1"/>
  <c r="MSU22" i="28" s="1"/>
  <c r="MSO22" i="28" s="1"/>
  <c r="MSI22" i="28" s="1"/>
  <c r="MSC22" i="28" s="1"/>
  <c r="MRW22" i="28" s="1"/>
  <c r="MRQ22" i="28" s="1"/>
  <c r="MRK22" i="28" s="1"/>
  <c r="MRE22" i="28" s="1"/>
  <c r="MQY22" i="28" s="1"/>
  <c r="MQS22" i="28" s="1"/>
  <c r="MQM22" i="28" s="1"/>
  <c r="MQG22" i="28" s="1"/>
  <c r="MQA22" i="28" s="1"/>
  <c r="MPU22" i="28" s="1"/>
  <c r="MPO22" i="28" s="1"/>
  <c r="MPI22" i="28" s="1"/>
  <c r="MPC22" i="28" s="1"/>
  <c r="MOW22" i="28" s="1"/>
  <c r="MOQ22" i="28" s="1"/>
  <c r="MOK22" i="28" s="1"/>
  <c r="MOE22" i="28" s="1"/>
  <c r="MNY22" i="28" s="1"/>
  <c r="MNS22" i="28" s="1"/>
  <c r="MNM22" i="28" s="1"/>
  <c r="MNG22" i="28" s="1"/>
  <c r="MNA22" i="28" s="1"/>
  <c r="MMU22" i="28" s="1"/>
  <c r="MMO22" i="28" s="1"/>
  <c r="MMI22" i="28" s="1"/>
  <c r="MMC22" i="28" s="1"/>
  <c r="MLW22" i="28" s="1"/>
  <c r="MLQ22" i="28" s="1"/>
  <c r="MLK22" i="28" s="1"/>
  <c r="MLE22" i="28" s="1"/>
  <c r="MKY22" i="28" s="1"/>
  <c r="MKS22" i="28" s="1"/>
  <c r="MKM22" i="28" s="1"/>
  <c r="MKG22" i="28" s="1"/>
  <c r="MKA22" i="28" s="1"/>
  <c r="MJU22" i="28" s="1"/>
  <c r="MJO22" i="28" s="1"/>
  <c r="MJI22" i="28" s="1"/>
  <c r="MJC22" i="28" s="1"/>
  <c r="MIW22" i="28" s="1"/>
  <c r="MIQ22" i="28" s="1"/>
  <c r="MIK22" i="28" s="1"/>
  <c r="MIE22" i="28" s="1"/>
  <c r="MHY22" i="28" s="1"/>
  <c r="MHS22" i="28" s="1"/>
  <c r="MHM22" i="28" s="1"/>
  <c r="MHG22" i="28" s="1"/>
  <c r="MHA22" i="28" s="1"/>
  <c r="MGU22" i="28" s="1"/>
  <c r="MGO22" i="28" s="1"/>
  <c r="MGI22" i="28" s="1"/>
  <c r="MGC22" i="28" s="1"/>
  <c r="MFW22" i="28" s="1"/>
  <c r="MFQ22" i="28" s="1"/>
  <c r="MFK22" i="28" s="1"/>
  <c r="MFE22" i="28" s="1"/>
  <c r="MEY22" i="28" s="1"/>
  <c r="MES22" i="28" s="1"/>
  <c r="MEM22" i="28" s="1"/>
  <c r="MEG22" i="28" s="1"/>
  <c r="MEA22" i="28" s="1"/>
  <c r="MDU22" i="28" s="1"/>
  <c r="MDO22" i="28" s="1"/>
  <c r="MDI22" i="28" s="1"/>
  <c r="MDC22" i="28" s="1"/>
  <c r="MCW22" i="28" s="1"/>
  <c r="MCQ22" i="28" s="1"/>
  <c r="MCK22" i="28" s="1"/>
  <c r="MCE22" i="28" s="1"/>
  <c r="MBY22" i="28" s="1"/>
  <c r="MBS22" i="28" s="1"/>
  <c r="MBM22" i="28" s="1"/>
  <c r="MBG22" i="28" s="1"/>
  <c r="MBA22" i="28" s="1"/>
  <c r="MAU22" i="28" s="1"/>
  <c r="MAO22" i="28" s="1"/>
  <c r="MAI22" i="28" s="1"/>
  <c r="MAC22" i="28" s="1"/>
  <c r="LZW22" i="28" s="1"/>
  <c r="LZQ22" i="28" s="1"/>
  <c r="LZK22" i="28" s="1"/>
  <c r="LZE22" i="28" s="1"/>
  <c r="LYY22" i="28" s="1"/>
  <c r="LYS22" i="28" s="1"/>
  <c r="LYM22" i="28" s="1"/>
  <c r="LYG22" i="28" s="1"/>
  <c r="LYA22" i="28" s="1"/>
  <c r="LXU22" i="28" s="1"/>
  <c r="LXO22" i="28" s="1"/>
  <c r="LXI22" i="28" s="1"/>
  <c r="LXC22" i="28" s="1"/>
  <c r="LWW22" i="28" s="1"/>
  <c r="LWQ22" i="28" s="1"/>
  <c r="LWK22" i="28" s="1"/>
  <c r="LWE22" i="28" s="1"/>
  <c r="LVY22" i="28" s="1"/>
  <c r="LVS22" i="28" s="1"/>
  <c r="LVM22" i="28" s="1"/>
  <c r="LVG22" i="28" s="1"/>
  <c r="LVA22" i="28" s="1"/>
  <c r="LUU22" i="28" s="1"/>
  <c r="LUO22" i="28" s="1"/>
  <c r="LUI22" i="28" s="1"/>
  <c r="LUC22" i="28" s="1"/>
  <c r="LTW22" i="28" s="1"/>
  <c r="LTQ22" i="28" s="1"/>
  <c r="LTK22" i="28" s="1"/>
  <c r="LTE22" i="28" s="1"/>
  <c r="LSY22" i="28" s="1"/>
  <c r="LSS22" i="28" s="1"/>
  <c r="LSM22" i="28" s="1"/>
  <c r="LSG22" i="28" s="1"/>
  <c r="LSA22" i="28" s="1"/>
  <c r="LRU22" i="28" s="1"/>
  <c r="LRO22" i="28" s="1"/>
  <c r="LRI22" i="28" s="1"/>
  <c r="LRC22" i="28" s="1"/>
  <c r="LQW22" i="28" s="1"/>
  <c r="LQQ22" i="28" s="1"/>
  <c r="LQK22" i="28" s="1"/>
  <c r="LQE22" i="28" s="1"/>
  <c r="LPY22" i="28" s="1"/>
  <c r="LPS22" i="28" s="1"/>
  <c r="LPM22" i="28" s="1"/>
  <c r="LPG22" i="28" s="1"/>
  <c r="LPA22" i="28" s="1"/>
  <c r="LOU22" i="28" s="1"/>
  <c r="LOO22" i="28" s="1"/>
  <c r="LOI22" i="28" s="1"/>
  <c r="LOC22" i="28" s="1"/>
  <c r="LNW22" i="28" s="1"/>
  <c r="LNQ22" i="28" s="1"/>
  <c r="LNK22" i="28" s="1"/>
  <c r="LNE22" i="28" s="1"/>
  <c r="LMY22" i="28" s="1"/>
  <c r="LMS22" i="28" s="1"/>
  <c r="LMM22" i="28" s="1"/>
  <c r="LMG22" i="28" s="1"/>
  <c r="LMA22" i="28" s="1"/>
  <c r="LLU22" i="28" s="1"/>
  <c r="LLO22" i="28" s="1"/>
  <c r="LLI22" i="28" s="1"/>
  <c r="LLC22" i="28" s="1"/>
  <c r="LKW22" i="28" s="1"/>
  <c r="LKQ22" i="28" s="1"/>
  <c r="LKK22" i="28" s="1"/>
  <c r="LKE22" i="28" s="1"/>
  <c r="LJY22" i="28" s="1"/>
  <c r="LJS22" i="28" s="1"/>
  <c r="LJM22" i="28" s="1"/>
  <c r="LJG22" i="28" s="1"/>
  <c r="LJA22" i="28" s="1"/>
  <c r="LIU22" i="28" s="1"/>
  <c r="LIO22" i="28" s="1"/>
  <c r="LII22" i="28" s="1"/>
  <c r="LIC22" i="28" s="1"/>
  <c r="LHW22" i="28" s="1"/>
  <c r="LHQ22" i="28" s="1"/>
  <c r="LHK22" i="28" s="1"/>
  <c r="LHE22" i="28" s="1"/>
  <c r="LGY22" i="28" s="1"/>
  <c r="LGS22" i="28" s="1"/>
  <c r="LGM22" i="28" s="1"/>
  <c r="LGG22" i="28" s="1"/>
  <c r="LGA22" i="28" s="1"/>
  <c r="LFU22" i="28" s="1"/>
  <c r="LFO22" i="28" s="1"/>
  <c r="LFI22" i="28" s="1"/>
  <c r="LFC22" i="28" s="1"/>
  <c r="LEW22" i="28" s="1"/>
  <c r="LEQ22" i="28" s="1"/>
  <c r="LEK22" i="28" s="1"/>
  <c r="LEE22" i="28" s="1"/>
  <c r="LDY22" i="28" s="1"/>
  <c r="LDS22" i="28" s="1"/>
  <c r="LDM22" i="28" s="1"/>
  <c r="LDG22" i="28" s="1"/>
  <c r="LDA22" i="28" s="1"/>
  <c r="LCU22" i="28" s="1"/>
  <c r="LCO22" i="28" s="1"/>
  <c r="LCI22" i="28" s="1"/>
  <c r="LCC22" i="28" s="1"/>
  <c r="LBW22" i="28" s="1"/>
  <c r="LBQ22" i="28" s="1"/>
  <c r="LBK22" i="28" s="1"/>
  <c r="LBE22" i="28" s="1"/>
  <c r="LAY22" i="28" s="1"/>
  <c r="LAS22" i="28" s="1"/>
  <c r="LAM22" i="28" s="1"/>
  <c r="LAG22" i="28" s="1"/>
  <c r="LAA22" i="28" s="1"/>
  <c r="KZU22" i="28" s="1"/>
  <c r="KZO22" i="28" s="1"/>
  <c r="KZI22" i="28" s="1"/>
  <c r="KZC22" i="28" s="1"/>
  <c r="KYW22" i="28" s="1"/>
  <c r="KYQ22" i="28" s="1"/>
  <c r="KYK22" i="28" s="1"/>
  <c r="KYE22" i="28" s="1"/>
  <c r="KXY22" i="28" s="1"/>
  <c r="KXS22" i="28" s="1"/>
  <c r="KXM22" i="28" s="1"/>
  <c r="KXG22" i="28" s="1"/>
  <c r="KXA22" i="28" s="1"/>
  <c r="KWU22" i="28" s="1"/>
  <c r="KWO22" i="28" s="1"/>
  <c r="KWI22" i="28" s="1"/>
  <c r="KWC22" i="28" s="1"/>
  <c r="KVW22" i="28" s="1"/>
  <c r="KVQ22" i="28" s="1"/>
  <c r="KVK22" i="28" s="1"/>
  <c r="KVE22" i="28" s="1"/>
  <c r="KUY22" i="28" s="1"/>
  <c r="KUS22" i="28" s="1"/>
  <c r="KUM22" i="28" s="1"/>
  <c r="KUG22" i="28" s="1"/>
  <c r="KUA22" i="28" s="1"/>
  <c r="KTU22" i="28" s="1"/>
  <c r="KTO22" i="28" s="1"/>
  <c r="KTI22" i="28" s="1"/>
  <c r="KTC22" i="28" s="1"/>
  <c r="KSW22" i="28" s="1"/>
  <c r="KSQ22" i="28" s="1"/>
  <c r="KSK22" i="28" s="1"/>
  <c r="KSE22" i="28" s="1"/>
  <c r="KRY22" i="28" s="1"/>
  <c r="KRS22" i="28" s="1"/>
  <c r="KRM22" i="28" s="1"/>
  <c r="KRG22" i="28" s="1"/>
  <c r="KRA22" i="28" s="1"/>
  <c r="KQU22" i="28" s="1"/>
  <c r="KQO22" i="28" s="1"/>
  <c r="KQI22" i="28" s="1"/>
  <c r="KQC22" i="28" s="1"/>
  <c r="KPW22" i="28" s="1"/>
  <c r="KPQ22" i="28" s="1"/>
  <c r="KPK22" i="28" s="1"/>
  <c r="KPE22" i="28" s="1"/>
  <c r="KOY22" i="28" s="1"/>
  <c r="KOS22" i="28" s="1"/>
  <c r="KOM22" i="28" s="1"/>
  <c r="KOG22" i="28" s="1"/>
  <c r="KOA22" i="28" s="1"/>
  <c r="KNU22" i="28" s="1"/>
  <c r="KNO22" i="28" s="1"/>
  <c r="KNI22" i="28" s="1"/>
  <c r="KNC22" i="28" s="1"/>
  <c r="KMW22" i="28" s="1"/>
  <c r="KMQ22" i="28" s="1"/>
  <c r="KMK22" i="28" s="1"/>
  <c r="KME22" i="28" s="1"/>
  <c r="KLY22" i="28" s="1"/>
  <c r="KLS22" i="28" s="1"/>
  <c r="KLM22" i="28" s="1"/>
  <c r="KLG22" i="28" s="1"/>
  <c r="KLA22" i="28" s="1"/>
  <c r="KKU22" i="28" s="1"/>
  <c r="KKO22" i="28" s="1"/>
  <c r="KKI22" i="28" s="1"/>
  <c r="KKC22" i="28" s="1"/>
  <c r="KJW22" i="28" s="1"/>
  <c r="KJQ22" i="28" s="1"/>
  <c r="KJK22" i="28" s="1"/>
  <c r="KJE22" i="28" s="1"/>
  <c r="KIY22" i="28" s="1"/>
  <c r="KIS22" i="28" s="1"/>
  <c r="KIM22" i="28" s="1"/>
  <c r="KIG22" i="28" s="1"/>
  <c r="KIA22" i="28" s="1"/>
  <c r="KHU22" i="28" s="1"/>
  <c r="KHO22" i="28" s="1"/>
  <c r="KHI22" i="28" s="1"/>
  <c r="KHC22" i="28" s="1"/>
  <c r="KGW22" i="28" s="1"/>
  <c r="KGQ22" i="28" s="1"/>
  <c r="KGK22" i="28" s="1"/>
  <c r="KGE22" i="28" s="1"/>
  <c r="KFY22" i="28" s="1"/>
  <c r="KFS22" i="28" s="1"/>
  <c r="KFM22" i="28" s="1"/>
  <c r="KFG22" i="28" s="1"/>
  <c r="KFA22" i="28" s="1"/>
  <c r="KEU22" i="28" s="1"/>
  <c r="KEO22" i="28" s="1"/>
  <c r="KEI22" i="28" s="1"/>
  <c r="KEC22" i="28" s="1"/>
  <c r="KDW22" i="28" s="1"/>
  <c r="KDQ22" i="28" s="1"/>
  <c r="KDK22" i="28" s="1"/>
  <c r="KDE22" i="28" s="1"/>
  <c r="KCY22" i="28" s="1"/>
  <c r="KCS22" i="28" s="1"/>
  <c r="KCM22" i="28" s="1"/>
  <c r="KCG22" i="28" s="1"/>
  <c r="KCA22" i="28" s="1"/>
  <c r="KBU22" i="28" s="1"/>
  <c r="KBO22" i="28" s="1"/>
  <c r="KBI22" i="28" s="1"/>
  <c r="KBC22" i="28" s="1"/>
  <c r="KAW22" i="28" s="1"/>
  <c r="KAQ22" i="28" s="1"/>
  <c r="KAK22" i="28" s="1"/>
  <c r="KAE22" i="28" s="1"/>
  <c r="JZY22" i="28" s="1"/>
  <c r="JZS22" i="28" s="1"/>
  <c r="JZM22" i="28" s="1"/>
  <c r="JZG22" i="28" s="1"/>
  <c r="JZA22" i="28" s="1"/>
  <c r="JYU22" i="28" s="1"/>
  <c r="JYO22" i="28" s="1"/>
  <c r="JYI22" i="28" s="1"/>
  <c r="JYC22" i="28" s="1"/>
  <c r="JXW22" i="28" s="1"/>
  <c r="JXQ22" i="28" s="1"/>
  <c r="JXK22" i="28" s="1"/>
  <c r="JXE22" i="28" s="1"/>
  <c r="JWY22" i="28" s="1"/>
  <c r="JWS22" i="28" s="1"/>
  <c r="JWM22" i="28" s="1"/>
  <c r="JWG22" i="28" s="1"/>
  <c r="JWA22" i="28" s="1"/>
  <c r="JVU22" i="28" s="1"/>
  <c r="JVO22" i="28" s="1"/>
  <c r="JVI22" i="28" s="1"/>
  <c r="JVC22" i="28" s="1"/>
  <c r="JUW22" i="28" s="1"/>
  <c r="JUQ22" i="28" s="1"/>
  <c r="JUK22" i="28" s="1"/>
  <c r="JUE22" i="28" s="1"/>
  <c r="JTY22" i="28" s="1"/>
  <c r="JTS22" i="28" s="1"/>
  <c r="JTM22" i="28" s="1"/>
  <c r="JTG22" i="28" s="1"/>
  <c r="JTA22" i="28" s="1"/>
  <c r="JSU22" i="28" s="1"/>
  <c r="JSO22" i="28" s="1"/>
  <c r="JSI22" i="28" s="1"/>
  <c r="JSC22" i="28" s="1"/>
  <c r="JRW22" i="28" s="1"/>
  <c r="JRQ22" i="28" s="1"/>
  <c r="JRK22" i="28" s="1"/>
  <c r="JRE22" i="28" s="1"/>
  <c r="JQY22" i="28" s="1"/>
  <c r="JQS22" i="28" s="1"/>
  <c r="JQM22" i="28" s="1"/>
  <c r="JQG22" i="28" s="1"/>
  <c r="JQA22" i="28" s="1"/>
  <c r="JPU22" i="28" s="1"/>
  <c r="JPO22" i="28" s="1"/>
  <c r="JPI22" i="28" s="1"/>
  <c r="JPC22" i="28" s="1"/>
  <c r="JOW22" i="28" s="1"/>
  <c r="JOQ22" i="28" s="1"/>
  <c r="JOK22" i="28" s="1"/>
  <c r="JOE22" i="28" s="1"/>
  <c r="JNY22" i="28" s="1"/>
  <c r="JNS22" i="28" s="1"/>
  <c r="JNM22" i="28" s="1"/>
  <c r="JNG22" i="28" s="1"/>
  <c r="JNA22" i="28" s="1"/>
  <c r="JMU22" i="28" s="1"/>
  <c r="JMO22" i="28" s="1"/>
  <c r="JMI22" i="28" s="1"/>
  <c r="JMC22" i="28" s="1"/>
  <c r="JLW22" i="28" s="1"/>
  <c r="JLQ22" i="28" s="1"/>
  <c r="JLK22" i="28" s="1"/>
  <c r="JLE22" i="28" s="1"/>
  <c r="JKY22" i="28" s="1"/>
  <c r="JKS22" i="28" s="1"/>
  <c r="JKM22" i="28" s="1"/>
  <c r="JKG22" i="28" s="1"/>
  <c r="JKA22" i="28" s="1"/>
  <c r="JJU22" i="28" s="1"/>
  <c r="JJO22" i="28" s="1"/>
  <c r="JJI22" i="28" s="1"/>
  <c r="JJC22" i="28" s="1"/>
  <c r="JIW22" i="28" s="1"/>
  <c r="JIQ22" i="28" s="1"/>
  <c r="JIK22" i="28" s="1"/>
  <c r="JIE22" i="28" s="1"/>
  <c r="JHY22" i="28" s="1"/>
  <c r="JHS22" i="28" s="1"/>
  <c r="JHM22" i="28" s="1"/>
  <c r="JHG22" i="28" s="1"/>
  <c r="JHA22" i="28" s="1"/>
  <c r="JGU22" i="28" s="1"/>
  <c r="JGO22" i="28" s="1"/>
  <c r="JGI22" i="28" s="1"/>
  <c r="JGC22" i="28" s="1"/>
  <c r="JFW22" i="28" s="1"/>
  <c r="JFQ22" i="28" s="1"/>
  <c r="JFK22" i="28" s="1"/>
  <c r="JFE22" i="28" s="1"/>
  <c r="JEY22" i="28" s="1"/>
  <c r="JES22" i="28" s="1"/>
  <c r="JEM22" i="28" s="1"/>
  <c r="JEG22" i="28" s="1"/>
  <c r="JEA22" i="28" s="1"/>
  <c r="JDU22" i="28" s="1"/>
  <c r="JDO22" i="28" s="1"/>
  <c r="JDI22" i="28" s="1"/>
  <c r="JDC22" i="28" s="1"/>
  <c r="JCW22" i="28" s="1"/>
  <c r="JCQ22" i="28" s="1"/>
  <c r="JCK22" i="28" s="1"/>
  <c r="JCE22" i="28" s="1"/>
  <c r="JBY22" i="28" s="1"/>
  <c r="JBS22" i="28" s="1"/>
  <c r="JBM22" i="28" s="1"/>
  <c r="JBG22" i="28" s="1"/>
  <c r="JBA22" i="28" s="1"/>
  <c r="JAU22" i="28" s="1"/>
  <c r="JAO22" i="28" s="1"/>
  <c r="JAI22" i="28" s="1"/>
  <c r="JAC22" i="28" s="1"/>
  <c r="IZW22" i="28" s="1"/>
  <c r="IZQ22" i="28" s="1"/>
  <c r="IZK22" i="28" s="1"/>
  <c r="IZE22" i="28" s="1"/>
  <c r="IYY22" i="28" s="1"/>
  <c r="IYS22" i="28" s="1"/>
  <c r="IYM22" i="28" s="1"/>
  <c r="IYG22" i="28" s="1"/>
  <c r="IYA22" i="28" s="1"/>
  <c r="IXU22" i="28" s="1"/>
  <c r="IXO22" i="28" s="1"/>
  <c r="IXI22" i="28" s="1"/>
  <c r="IXC22" i="28" s="1"/>
  <c r="IWW22" i="28" s="1"/>
  <c r="IWQ22" i="28" s="1"/>
  <c r="IWK22" i="28" s="1"/>
  <c r="IWE22" i="28" s="1"/>
  <c r="IVY22" i="28" s="1"/>
  <c r="IVS22" i="28" s="1"/>
  <c r="IVM22" i="28" s="1"/>
  <c r="IVG22" i="28" s="1"/>
  <c r="IVA22" i="28" s="1"/>
  <c r="IUU22" i="28" s="1"/>
  <c r="IUO22" i="28" s="1"/>
  <c r="IUI22" i="28" s="1"/>
  <c r="IUC22" i="28" s="1"/>
  <c r="ITW22" i="28" s="1"/>
  <c r="ITQ22" i="28" s="1"/>
  <c r="ITK22" i="28" s="1"/>
  <c r="ITE22" i="28" s="1"/>
  <c r="ISY22" i="28" s="1"/>
  <c r="ISS22" i="28" s="1"/>
  <c r="ISM22" i="28" s="1"/>
  <c r="ISG22" i="28" s="1"/>
  <c r="ISA22" i="28" s="1"/>
  <c r="IRU22" i="28" s="1"/>
  <c r="IRO22" i="28" s="1"/>
  <c r="IRI22" i="28" s="1"/>
  <c r="IRC22" i="28" s="1"/>
  <c r="IQW22" i="28" s="1"/>
  <c r="IQQ22" i="28" s="1"/>
  <c r="IQK22" i="28" s="1"/>
  <c r="IQE22" i="28" s="1"/>
  <c r="IPY22" i="28" s="1"/>
  <c r="IPS22" i="28" s="1"/>
  <c r="IPM22" i="28" s="1"/>
  <c r="IPG22" i="28" s="1"/>
  <c r="IPA22" i="28" s="1"/>
  <c r="IOU22" i="28" s="1"/>
  <c r="IOO22" i="28" s="1"/>
  <c r="IOI22" i="28" s="1"/>
  <c r="IOC22" i="28" s="1"/>
  <c r="INW22" i="28" s="1"/>
  <c r="INQ22" i="28" s="1"/>
  <c r="INK22" i="28" s="1"/>
  <c r="INE22" i="28" s="1"/>
  <c r="IMY22" i="28" s="1"/>
  <c r="IMS22" i="28" s="1"/>
  <c r="IMM22" i="28" s="1"/>
  <c r="IMG22" i="28" s="1"/>
  <c r="IMA22" i="28" s="1"/>
  <c r="ILU22" i="28" s="1"/>
  <c r="ILO22" i="28" s="1"/>
  <c r="ILI22" i="28" s="1"/>
  <c r="ILC22" i="28" s="1"/>
  <c r="IKW22" i="28" s="1"/>
  <c r="IKQ22" i="28" s="1"/>
  <c r="IKK22" i="28" s="1"/>
  <c r="IKE22" i="28" s="1"/>
  <c r="IJY22" i="28" s="1"/>
  <c r="IJS22" i="28" s="1"/>
  <c r="IJM22" i="28" s="1"/>
  <c r="IJG22" i="28" s="1"/>
  <c r="IJA22" i="28" s="1"/>
  <c r="IIU22" i="28" s="1"/>
  <c r="IIO22" i="28" s="1"/>
  <c r="III22" i="28" s="1"/>
  <c r="IIC22" i="28" s="1"/>
  <c r="IHW22" i="28" s="1"/>
  <c r="IHQ22" i="28" s="1"/>
  <c r="IHK22" i="28" s="1"/>
  <c r="IHE22" i="28" s="1"/>
  <c r="IGY22" i="28" s="1"/>
  <c r="IGS22" i="28" s="1"/>
  <c r="IGM22" i="28" s="1"/>
  <c r="IGG22" i="28" s="1"/>
  <c r="IGA22" i="28" s="1"/>
  <c r="IFU22" i="28" s="1"/>
  <c r="IFO22" i="28" s="1"/>
  <c r="IFI22" i="28" s="1"/>
  <c r="IFC22" i="28" s="1"/>
  <c r="IEW22" i="28" s="1"/>
  <c r="IEQ22" i="28" s="1"/>
  <c r="IEK22" i="28" s="1"/>
  <c r="IEE22" i="28" s="1"/>
  <c r="IDY22" i="28" s="1"/>
  <c r="IDS22" i="28" s="1"/>
  <c r="IDM22" i="28" s="1"/>
  <c r="IDG22" i="28" s="1"/>
  <c r="IDA22" i="28" s="1"/>
  <c r="ICU22" i="28" s="1"/>
  <c r="ICO22" i="28" s="1"/>
  <c r="ICI22" i="28" s="1"/>
  <c r="ICC22" i="28" s="1"/>
  <c r="IBW22" i="28" s="1"/>
  <c r="IBQ22" i="28" s="1"/>
  <c r="IBK22" i="28" s="1"/>
  <c r="IBE22" i="28" s="1"/>
  <c r="IAY22" i="28" s="1"/>
  <c r="IAS22" i="28" s="1"/>
  <c r="IAM22" i="28" s="1"/>
  <c r="IAG22" i="28" s="1"/>
  <c r="IAA22" i="28" s="1"/>
  <c r="HZU22" i="28" s="1"/>
  <c r="HZO22" i="28" s="1"/>
  <c r="HZI22" i="28" s="1"/>
  <c r="HZC22" i="28" s="1"/>
  <c r="HYW22" i="28" s="1"/>
  <c r="HYQ22" i="28" s="1"/>
  <c r="HYK22" i="28" s="1"/>
  <c r="HYE22" i="28" s="1"/>
  <c r="HXY22" i="28" s="1"/>
  <c r="HXS22" i="28" s="1"/>
  <c r="HXM22" i="28" s="1"/>
  <c r="HXG22" i="28" s="1"/>
  <c r="HXA22" i="28" s="1"/>
  <c r="HWU22" i="28" s="1"/>
  <c r="HWO22" i="28" s="1"/>
  <c r="HWI22" i="28" s="1"/>
  <c r="HWC22" i="28" s="1"/>
  <c r="HVW22" i="28" s="1"/>
  <c r="HVQ22" i="28" s="1"/>
  <c r="HVK22" i="28" s="1"/>
  <c r="HVE22" i="28" s="1"/>
  <c r="HUY22" i="28" s="1"/>
  <c r="HUS22" i="28" s="1"/>
  <c r="HUM22" i="28" s="1"/>
  <c r="HUG22" i="28" s="1"/>
  <c r="HUA22" i="28" s="1"/>
  <c r="HTU22" i="28" s="1"/>
  <c r="HTO22" i="28" s="1"/>
  <c r="HTI22" i="28" s="1"/>
  <c r="HTC22" i="28" s="1"/>
  <c r="HSW22" i="28" s="1"/>
  <c r="HSQ22" i="28" s="1"/>
  <c r="HSK22" i="28" s="1"/>
  <c r="HSE22" i="28" s="1"/>
  <c r="HRY22" i="28" s="1"/>
  <c r="HRS22" i="28" s="1"/>
  <c r="HRM22" i="28" s="1"/>
  <c r="HRG22" i="28" s="1"/>
  <c r="HRA22" i="28" s="1"/>
  <c r="HQU22" i="28" s="1"/>
  <c r="HQO22" i="28" s="1"/>
  <c r="HQI22" i="28" s="1"/>
  <c r="HQC22" i="28" s="1"/>
  <c r="HPW22" i="28" s="1"/>
  <c r="HPQ22" i="28" s="1"/>
  <c r="HPK22" i="28" s="1"/>
  <c r="HPE22" i="28" s="1"/>
  <c r="HOY22" i="28" s="1"/>
  <c r="HOS22" i="28" s="1"/>
  <c r="HOM22" i="28" s="1"/>
  <c r="HOG22" i="28" s="1"/>
  <c r="HOA22" i="28" s="1"/>
  <c r="HNU22" i="28" s="1"/>
  <c r="HNO22" i="28" s="1"/>
  <c r="HNI22" i="28" s="1"/>
  <c r="HNC22" i="28" s="1"/>
  <c r="HMW22" i="28" s="1"/>
  <c r="HMQ22" i="28" s="1"/>
  <c r="HMK22" i="28" s="1"/>
  <c r="HME22" i="28" s="1"/>
  <c r="HLY22" i="28" s="1"/>
  <c r="HLS22" i="28" s="1"/>
  <c r="HLM22" i="28" s="1"/>
  <c r="HLG22" i="28" s="1"/>
  <c r="HLA22" i="28" s="1"/>
  <c r="HKU22" i="28" s="1"/>
  <c r="HKO22" i="28" s="1"/>
  <c r="HKI22" i="28" s="1"/>
  <c r="HKC22" i="28" s="1"/>
  <c r="HJW22" i="28" s="1"/>
  <c r="HJQ22" i="28" s="1"/>
  <c r="HJK22" i="28" s="1"/>
  <c r="HJE22" i="28" s="1"/>
  <c r="HIY22" i="28" s="1"/>
  <c r="HIS22" i="28" s="1"/>
  <c r="HIM22" i="28" s="1"/>
  <c r="HIG22" i="28" s="1"/>
  <c r="HIA22" i="28" s="1"/>
  <c r="HHU22" i="28" s="1"/>
  <c r="HHO22" i="28" s="1"/>
  <c r="HHI22" i="28" s="1"/>
  <c r="HHC22" i="28" s="1"/>
  <c r="HGW22" i="28" s="1"/>
  <c r="HGQ22" i="28" s="1"/>
  <c r="HGK22" i="28" s="1"/>
  <c r="HGE22" i="28" s="1"/>
  <c r="HFY22" i="28" s="1"/>
  <c r="HFS22" i="28" s="1"/>
  <c r="HFM22" i="28" s="1"/>
  <c r="HFG22" i="28" s="1"/>
  <c r="HFA22" i="28" s="1"/>
  <c r="HEU22" i="28" s="1"/>
  <c r="HEO22" i="28" s="1"/>
  <c r="HEI22" i="28" s="1"/>
  <c r="HEC22" i="28" s="1"/>
  <c r="HDW22" i="28" s="1"/>
  <c r="HDQ22" i="28" s="1"/>
  <c r="HDK22" i="28" s="1"/>
  <c r="HDE22" i="28" s="1"/>
  <c r="HCY22" i="28" s="1"/>
  <c r="HCS22" i="28" s="1"/>
  <c r="HCM22" i="28" s="1"/>
  <c r="HCG22" i="28" s="1"/>
  <c r="HCA22" i="28" s="1"/>
  <c r="HBU22" i="28" s="1"/>
  <c r="HBO22" i="28" s="1"/>
  <c r="HBI22" i="28" s="1"/>
  <c r="HBC22" i="28" s="1"/>
  <c r="HAW22" i="28" s="1"/>
  <c r="HAQ22" i="28" s="1"/>
  <c r="HAK22" i="28" s="1"/>
  <c r="HAE22" i="28" s="1"/>
  <c r="GZY22" i="28" s="1"/>
  <c r="GZS22" i="28" s="1"/>
  <c r="GZM22" i="28" s="1"/>
  <c r="GZG22" i="28" s="1"/>
  <c r="GZA22" i="28" s="1"/>
  <c r="GYU22" i="28" s="1"/>
  <c r="GYO22" i="28" s="1"/>
  <c r="GYI22" i="28" s="1"/>
  <c r="GYC22" i="28" s="1"/>
  <c r="GXW22" i="28" s="1"/>
  <c r="GXQ22" i="28" s="1"/>
  <c r="GXK22" i="28" s="1"/>
  <c r="GXE22" i="28" s="1"/>
  <c r="GWY22" i="28" s="1"/>
  <c r="GWS22" i="28" s="1"/>
  <c r="GWM22" i="28" s="1"/>
  <c r="GWG22" i="28" s="1"/>
  <c r="GWA22" i="28" s="1"/>
  <c r="GVU22" i="28" s="1"/>
  <c r="GVO22" i="28" s="1"/>
  <c r="GVI22" i="28" s="1"/>
  <c r="GVC22" i="28" s="1"/>
  <c r="GUW22" i="28" s="1"/>
  <c r="GUQ22" i="28" s="1"/>
  <c r="GUK22" i="28" s="1"/>
  <c r="GUE22" i="28" s="1"/>
  <c r="GTY22" i="28" s="1"/>
  <c r="GTS22" i="28" s="1"/>
  <c r="GTM22" i="28" s="1"/>
  <c r="GTG22" i="28" s="1"/>
  <c r="GTA22" i="28" s="1"/>
  <c r="GSU22" i="28" s="1"/>
  <c r="GSO22" i="28" s="1"/>
  <c r="GSI22" i="28" s="1"/>
  <c r="GSC22" i="28" s="1"/>
  <c r="GRW22" i="28" s="1"/>
  <c r="GRQ22" i="28" s="1"/>
  <c r="GRK22" i="28" s="1"/>
  <c r="GRE22" i="28" s="1"/>
  <c r="GQY22" i="28" s="1"/>
  <c r="GQS22" i="28" s="1"/>
  <c r="GQM22" i="28" s="1"/>
  <c r="GQG22" i="28" s="1"/>
  <c r="GQA22" i="28" s="1"/>
  <c r="GPU22" i="28" s="1"/>
  <c r="GPO22" i="28" s="1"/>
  <c r="GPI22" i="28" s="1"/>
  <c r="GPC22" i="28" s="1"/>
  <c r="GOW22" i="28" s="1"/>
  <c r="GOQ22" i="28" s="1"/>
  <c r="GOK22" i="28" s="1"/>
  <c r="GOE22" i="28" s="1"/>
  <c r="GNY22" i="28" s="1"/>
  <c r="GNS22" i="28" s="1"/>
  <c r="GNM22" i="28" s="1"/>
  <c r="GNG22" i="28" s="1"/>
  <c r="GNA22" i="28" s="1"/>
  <c r="GMU22" i="28" s="1"/>
  <c r="GMO22" i="28" s="1"/>
  <c r="GMI22" i="28" s="1"/>
  <c r="GMC22" i="28" s="1"/>
  <c r="GLW22" i="28" s="1"/>
  <c r="GLQ22" i="28" s="1"/>
  <c r="GLK22" i="28" s="1"/>
  <c r="GLE22" i="28" s="1"/>
  <c r="GKY22" i="28" s="1"/>
  <c r="GKS22" i="28" s="1"/>
  <c r="GKM22" i="28" s="1"/>
  <c r="GKG22" i="28" s="1"/>
  <c r="GKA22" i="28" s="1"/>
  <c r="GJU22" i="28" s="1"/>
  <c r="GJO22" i="28" s="1"/>
  <c r="GJI22" i="28" s="1"/>
  <c r="GJC22" i="28" s="1"/>
  <c r="GIW22" i="28" s="1"/>
  <c r="GIQ22" i="28" s="1"/>
  <c r="GIK22" i="28" s="1"/>
  <c r="GIE22" i="28" s="1"/>
  <c r="GHY22" i="28" s="1"/>
  <c r="GHS22" i="28" s="1"/>
  <c r="GHM22" i="28" s="1"/>
  <c r="GHG22" i="28" s="1"/>
  <c r="GHA22" i="28" s="1"/>
  <c r="GGU22" i="28" s="1"/>
  <c r="GGO22" i="28" s="1"/>
  <c r="GGI22" i="28" s="1"/>
  <c r="GGC22" i="28" s="1"/>
  <c r="GFW22" i="28" s="1"/>
  <c r="GFQ22" i="28" s="1"/>
  <c r="GFK22" i="28" s="1"/>
  <c r="GFE22" i="28" s="1"/>
  <c r="GEY22" i="28" s="1"/>
  <c r="GES22" i="28" s="1"/>
  <c r="GEM22" i="28" s="1"/>
  <c r="GEG22" i="28" s="1"/>
  <c r="GEA22" i="28" s="1"/>
  <c r="GDU22" i="28" s="1"/>
  <c r="GDO22" i="28" s="1"/>
  <c r="GDI22" i="28" s="1"/>
  <c r="GDC22" i="28" s="1"/>
  <c r="GCW22" i="28" s="1"/>
  <c r="GCQ22" i="28" s="1"/>
  <c r="GCK22" i="28" s="1"/>
  <c r="GCE22" i="28" s="1"/>
  <c r="GBY22" i="28" s="1"/>
  <c r="GBS22" i="28" s="1"/>
  <c r="GBM22" i="28" s="1"/>
  <c r="GBG22" i="28" s="1"/>
  <c r="GBA22" i="28" s="1"/>
  <c r="GAU22" i="28" s="1"/>
  <c r="GAO22" i="28" s="1"/>
  <c r="GAI22" i="28" s="1"/>
  <c r="GAC22" i="28" s="1"/>
  <c r="FZW22" i="28" s="1"/>
  <c r="FZQ22" i="28" s="1"/>
  <c r="FZK22" i="28" s="1"/>
  <c r="FZE22" i="28" s="1"/>
  <c r="FYY22" i="28" s="1"/>
  <c r="FYS22" i="28" s="1"/>
  <c r="FYM22" i="28" s="1"/>
  <c r="FYG22" i="28" s="1"/>
  <c r="FYA22" i="28" s="1"/>
  <c r="FXU22" i="28" s="1"/>
  <c r="FXO22" i="28" s="1"/>
  <c r="FXI22" i="28" s="1"/>
  <c r="FXC22" i="28" s="1"/>
  <c r="FWW22" i="28" s="1"/>
  <c r="FWQ22" i="28" s="1"/>
  <c r="FWK22" i="28" s="1"/>
  <c r="FWE22" i="28" s="1"/>
  <c r="FVY22" i="28" s="1"/>
  <c r="FVS22" i="28" s="1"/>
  <c r="FVM22" i="28" s="1"/>
  <c r="FVG22" i="28" s="1"/>
  <c r="FVA22" i="28" s="1"/>
  <c r="FUU22" i="28" s="1"/>
  <c r="FUO22" i="28" s="1"/>
  <c r="FUI22" i="28" s="1"/>
  <c r="FUC22" i="28" s="1"/>
  <c r="FTW22" i="28" s="1"/>
  <c r="FTQ22" i="28" s="1"/>
  <c r="FTK22" i="28" s="1"/>
  <c r="FTE22" i="28" s="1"/>
  <c r="FSY22" i="28" s="1"/>
  <c r="FSS22" i="28" s="1"/>
  <c r="FSM22" i="28" s="1"/>
  <c r="FSG22" i="28" s="1"/>
  <c r="FSA22" i="28" s="1"/>
  <c r="FRU22" i="28" s="1"/>
  <c r="FRO22" i="28" s="1"/>
  <c r="FRI22" i="28" s="1"/>
  <c r="FRC22" i="28" s="1"/>
  <c r="FQW22" i="28" s="1"/>
  <c r="FQQ22" i="28" s="1"/>
  <c r="FQK22" i="28" s="1"/>
  <c r="FQE22" i="28" s="1"/>
  <c r="FPY22" i="28" s="1"/>
  <c r="FPS22" i="28" s="1"/>
  <c r="FPM22" i="28" s="1"/>
  <c r="FPG22" i="28" s="1"/>
  <c r="FPA22" i="28" s="1"/>
  <c r="FOU22" i="28" s="1"/>
  <c r="FOO22" i="28" s="1"/>
  <c r="FOI22" i="28" s="1"/>
  <c r="FOC22" i="28" s="1"/>
  <c r="FNW22" i="28" s="1"/>
  <c r="FNQ22" i="28" s="1"/>
  <c r="FNK22" i="28" s="1"/>
  <c r="FNE22" i="28" s="1"/>
  <c r="FMY22" i="28" s="1"/>
  <c r="FMS22" i="28" s="1"/>
  <c r="FMM22" i="28" s="1"/>
  <c r="FMG22" i="28" s="1"/>
  <c r="FMA22" i="28" s="1"/>
  <c r="FLU22" i="28" s="1"/>
  <c r="FLO22" i="28" s="1"/>
  <c r="FLI22" i="28" s="1"/>
  <c r="FLC22" i="28" s="1"/>
  <c r="FKW22" i="28" s="1"/>
  <c r="FKQ22" i="28" s="1"/>
  <c r="FKK22" i="28" s="1"/>
  <c r="FKE22" i="28" s="1"/>
  <c r="FJY22" i="28" s="1"/>
  <c r="FJS22" i="28" s="1"/>
  <c r="FJM22" i="28" s="1"/>
  <c r="FJG22" i="28" s="1"/>
  <c r="FJA22" i="28" s="1"/>
  <c r="FIU22" i="28" s="1"/>
  <c r="FIO22" i="28" s="1"/>
  <c r="FII22" i="28" s="1"/>
  <c r="FIC22" i="28" s="1"/>
  <c r="FHW22" i="28" s="1"/>
  <c r="FHQ22" i="28" s="1"/>
  <c r="FHK22" i="28" s="1"/>
  <c r="FHE22" i="28" s="1"/>
  <c r="FGY22" i="28" s="1"/>
  <c r="FGS22" i="28" s="1"/>
  <c r="FGM22" i="28" s="1"/>
  <c r="FGG22" i="28" s="1"/>
  <c r="FGA22" i="28" s="1"/>
  <c r="FFU22" i="28" s="1"/>
  <c r="FFO22" i="28" s="1"/>
  <c r="FFI22" i="28" s="1"/>
  <c r="FFC22" i="28" s="1"/>
  <c r="FEW22" i="28" s="1"/>
  <c r="FEQ22" i="28" s="1"/>
  <c r="FEK22" i="28" s="1"/>
  <c r="FEE22" i="28" s="1"/>
  <c r="FDY22" i="28" s="1"/>
  <c r="FDS22" i="28" s="1"/>
  <c r="FDM22" i="28" s="1"/>
  <c r="FDG22" i="28" s="1"/>
  <c r="FDA22" i="28" s="1"/>
  <c r="FCU22" i="28" s="1"/>
  <c r="FCO22" i="28" s="1"/>
  <c r="FCI22" i="28" s="1"/>
  <c r="FCC22" i="28" s="1"/>
  <c r="FBW22" i="28" s="1"/>
  <c r="FBQ22" i="28" s="1"/>
  <c r="FBK22" i="28" s="1"/>
  <c r="FBE22" i="28" s="1"/>
  <c r="FAY22" i="28" s="1"/>
  <c r="FAS22" i="28" s="1"/>
  <c r="FAM22" i="28" s="1"/>
  <c r="FAG22" i="28" s="1"/>
  <c r="FAA22" i="28" s="1"/>
  <c r="EZU22" i="28" s="1"/>
  <c r="EZO22" i="28" s="1"/>
  <c r="EZI22" i="28" s="1"/>
  <c r="EZC22" i="28" s="1"/>
  <c r="EYW22" i="28" s="1"/>
  <c r="EYQ22" i="28" s="1"/>
  <c r="EYK22" i="28" s="1"/>
  <c r="EYE22" i="28" s="1"/>
  <c r="EXY22" i="28" s="1"/>
  <c r="EXS22" i="28" s="1"/>
  <c r="EXM22" i="28" s="1"/>
  <c r="EXG22" i="28" s="1"/>
  <c r="EXA22" i="28" s="1"/>
  <c r="EWU22" i="28" s="1"/>
  <c r="EWO22" i="28" s="1"/>
  <c r="EWI22" i="28" s="1"/>
  <c r="EWC22" i="28" s="1"/>
  <c r="EVW22" i="28" s="1"/>
  <c r="EVQ22" i="28" s="1"/>
  <c r="EVK22" i="28" s="1"/>
  <c r="EVE22" i="28" s="1"/>
  <c r="EUY22" i="28" s="1"/>
  <c r="EUS22" i="28" s="1"/>
  <c r="EUM22" i="28" s="1"/>
  <c r="EUG22" i="28" s="1"/>
  <c r="EUA22" i="28" s="1"/>
  <c r="ETU22" i="28" s="1"/>
  <c r="ETO22" i="28" s="1"/>
  <c r="ETI22" i="28" s="1"/>
  <c r="ETC22" i="28" s="1"/>
  <c r="ESW22" i="28" s="1"/>
  <c r="ESQ22" i="28" s="1"/>
  <c r="ESK22" i="28" s="1"/>
  <c r="ESE22" i="28" s="1"/>
  <c r="ERY22" i="28" s="1"/>
  <c r="ERS22" i="28" s="1"/>
  <c r="ERM22" i="28" s="1"/>
  <c r="ERG22" i="28" s="1"/>
  <c r="ERA22" i="28" s="1"/>
  <c r="EQU22" i="28" s="1"/>
  <c r="EQO22" i="28" s="1"/>
  <c r="EQI22" i="28" s="1"/>
  <c r="EQC22" i="28" s="1"/>
  <c r="EPW22" i="28" s="1"/>
  <c r="EPQ22" i="28" s="1"/>
  <c r="EPK22" i="28" s="1"/>
  <c r="EPE22" i="28" s="1"/>
  <c r="EOY22" i="28" s="1"/>
  <c r="EOS22" i="28" s="1"/>
  <c r="EOM22" i="28" s="1"/>
  <c r="EOG22" i="28" s="1"/>
  <c r="EOA22" i="28" s="1"/>
  <c r="ENU22" i="28" s="1"/>
  <c r="ENO22" i="28" s="1"/>
  <c r="ENI22" i="28" s="1"/>
  <c r="ENC22" i="28" s="1"/>
  <c r="EMW22" i="28" s="1"/>
  <c r="EMQ22" i="28" s="1"/>
  <c r="EMK22" i="28" s="1"/>
  <c r="EME22" i="28" s="1"/>
  <c r="ELY22" i="28" s="1"/>
  <c r="ELS22" i="28" s="1"/>
  <c r="ELM22" i="28" s="1"/>
  <c r="ELG22" i="28" s="1"/>
  <c r="ELA22" i="28" s="1"/>
  <c r="EKU22" i="28" s="1"/>
  <c r="EKO22" i="28" s="1"/>
  <c r="EKI22" i="28" s="1"/>
  <c r="EKC22" i="28" s="1"/>
  <c r="EJW22" i="28" s="1"/>
  <c r="EJQ22" i="28" s="1"/>
  <c r="EJK22" i="28" s="1"/>
  <c r="EJE22" i="28" s="1"/>
  <c r="EIY22" i="28" s="1"/>
  <c r="EIS22" i="28" s="1"/>
  <c r="EIM22" i="28" s="1"/>
  <c r="EIG22" i="28" s="1"/>
  <c r="EIA22" i="28" s="1"/>
  <c r="EHU22" i="28" s="1"/>
  <c r="EHO22" i="28" s="1"/>
  <c r="EHI22" i="28" s="1"/>
  <c r="EHC22" i="28" s="1"/>
  <c r="EGW22" i="28" s="1"/>
  <c r="EGQ22" i="28" s="1"/>
  <c r="EGK22" i="28" s="1"/>
  <c r="EGE22" i="28" s="1"/>
  <c r="EFY22" i="28" s="1"/>
  <c r="EFS22" i="28" s="1"/>
  <c r="EFM22" i="28" s="1"/>
  <c r="EFG22" i="28" s="1"/>
  <c r="EFA22" i="28" s="1"/>
  <c r="EEU22" i="28" s="1"/>
  <c r="EEO22" i="28" s="1"/>
  <c r="EEI22" i="28" s="1"/>
  <c r="EEC22" i="28" s="1"/>
  <c r="EDW22" i="28" s="1"/>
  <c r="EDQ22" i="28" s="1"/>
  <c r="EDK22" i="28" s="1"/>
  <c r="EDE22" i="28" s="1"/>
  <c r="ECY22" i="28" s="1"/>
  <c r="ECS22" i="28" s="1"/>
  <c r="ECM22" i="28" s="1"/>
  <c r="ECG22" i="28" s="1"/>
  <c r="ECA22" i="28" s="1"/>
  <c r="EBU22" i="28" s="1"/>
  <c r="EBO22" i="28" s="1"/>
  <c r="EBI22" i="28" s="1"/>
  <c r="EBC22" i="28" s="1"/>
  <c r="EAW22" i="28" s="1"/>
  <c r="EAQ22" i="28" s="1"/>
  <c r="EAK22" i="28" s="1"/>
  <c r="EAE22" i="28" s="1"/>
  <c r="DZY22" i="28" s="1"/>
  <c r="DZS22" i="28" s="1"/>
  <c r="DZM22" i="28" s="1"/>
  <c r="DZG22" i="28" s="1"/>
  <c r="DZA22" i="28" s="1"/>
  <c r="DYU22" i="28" s="1"/>
  <c r="DYO22" i="28" s="1"/>
  <c r="DYI22" i="28" s="1"/>
  <c r="DYC22" i="28" s="1"/>
  <c r="DXW22" i="28" s="1"/>
  <c r="DXQ22" i="28" s="1"/>
  <c r="DXK22" i="28" s="1"/>
  <c r="DXE22" i="28" s="1"/>
  <c r="DWY22" i="28" s="1"/>
  <c r="DWS22" i="28" s="1"/>
  <c r="DWM22" i="28" s="1"/>
  <c r="DWG22" i="28" s="1"/>
  <c r="DWA22" i="28" s="1"/>
  <c r="DVU22" i="28" s="1"/>
  <c r="DVO22" i="28" s="1"/>
  <c r="DVI22" i="28" s="1"/>
  <c r="DVC22" i="28" s="1"/>
  <c r="DUW22" i="28" s="1"/>
  <c r="DUQ22" i="28" s="1"/>
  <c r="DUK22" i="28" s="1"/>
  <c r="DUE22" i="28" s="1"/>
  <c r="DTY22" i="28" s="1"/>
  <c r="DTS22" i="28" s="1"/>
  <c r="DTM22" i="28" s="1"/>
  <c r="DTG22" i="28" s="1"/>
  <c r="DTA22" i="28" s="1"/>
  <c r="DSU22" i="28" s="1"/>
  <c r="DSO22" i="28" s="1"/>
  <c r="DSI22" i="28" s="1"/>
  <c r="DSC22" i="28" s="1"/>
  <c r="DRW22" i="28" s="1"/>
  <c r="DRQ22" i="28" s="1"/>
  <c r="DRK22" i="28" s="1"/>
  <c r="DRE22" i="28" s="1"/>
  <c r="DQY22" i="28" s="1"/>
  <c r="DQS22" i="28" s="1"/>
  <c r="DQM22" i="28" s="1"/>
  <c r="DQG22" i="28" s="1"/>
  <c r="DQA22" i="28" s="1"/>
  <c r="DPU22" i="28" s="1"/>
  <c r="DPO22" i="28" s="1"/>
  <c r="DPI22" i="28" s="1"/>
  <c r="DPC22" i="28" s="1"/>
  <c r="DOW22" i="28" s="1"/>
  <c r="DOQ22" i="28" s="1"/>
  <c r="DOK22" i="28" s="1"/>
  <c r="DOE22" i="28" s="1"/>
  <c r="DNY22" i="28" s="1"/>
  <c r="DNS22" i="28" s="1"/>
  <c r="DNM22" i="28" s="1"/>
  <c r="DNG22" i="28" s="1"/>
  <c r="DNA22" i="28" s="1"/>
  <c r="DMU22" i="28" s="1"/>
  <c r="DMO22" i="28" s="1"/>
  <c r="DMI22" i="28" s="1"/>
  <c r="DMC22" i="28" s="1"/>
  <c r="DLW22" i="28" s="1"/>
  <c r="DLQ22" i="28" s="1"/>
  <c r="DLK22" i="28" s="1"/>
  <c r="DLE22" i="28" s="1"/>
  <c r="DKY22" i="28" s="1"/>
  <c r="DKS22" i="28" s="1"/>
  <c r="DKM22" i="28" s="1"/>
  <c r="DKG22" i="28" s="1"/>
  <c r="DKA22" i="28" s="1"/>
  <c r="DJU22" i="28" s="1"/>
  <c r="DJO22" i="28" s="1"/>
  <c r="DJI22" i="28" s="1"/>
  <c r="DJC22" i="28" s="1"/>
  <c r="DIW22" i="28" s="1"/>
  <c r="DIQ22" i="28" s="1"/>
  <c r="DIK22" i="28" s="1"/>
  <c r="DIE22" i="28" s="1"/>
  <c r="DHY22" i="28" s="1"/>
  <c r="DHS22" i="28" s="1"/>
  <c r="DHM22" i="28" s="1"/>
  <c r="DHG22" i="28" s="1"/>
  <c r="DHA22" i="28" s="1"/>
  <c r="DGU22" i="28" s="1"/>
  <c r="DGO22" i="28" s="1"/>
  <c r="DGI22" i="28" s="1"/>
  <c r="DGC22" i="28" s="1"/>
  <c r="DFW22" i="28" s="1"/>
  <c r="DFQ22" i="28" s="1"/>
  <c r="DFK22" i="28" s="1"/>
  <c r="DFE22" i="28" s="1"/>
  <c r="DEY22" i="28" s="1"/>
  <c r="DES22" i="28" s="1"/>
  <c r="DEM22" i="28" s="1"/>
  <c r="DEG22" i="28" s="1"/>
  <c r="DEA22" i="28" s="1"/>
  <c r="DDU22" i="28" s="1"/>
  <c r="DDO22" i="28" s="1"/>
  <c r="DDI22" i="28" s="1"/>
  <c r="DDC22" i="28" s="1"/>
  <c r="DCW22" i="28" s="1"/>
  <c r="DCQ22" i="28" s="1"/>
  <c r="DCK22" i="28" s="1"/>
  <c r="DCE22" i="28" s="1"/>
  <c r="DBY22" i="28" s="1"/>
  <c r="DBS22" i="28" s="1"/>
  <c r="DBM22" i="28" s="1"/>
  <c r="DBG22" i="28" s="1"/>
  <c r="DBA22" i="28" s="1"/>
  <c r="DAU22" i="28" s="1"/>
  <c r="DAO22" i="28" s="1"/>
  <c r="DAI22" i="28" s="1"/>
  <c r="DAC22" i="28" s="1"/>
  <c r="CZW22" i="28" s="1"/>
  <c r="CZQ22" i="28" s="1"/>
  <c r="CZK22" i="28" s="1"/>
  <c r="CZE22" i="28" s="1"/>
  <c r="CYY22" i="28" s="1"/>
  <c r="CYS22" i="28" s="1"/>
  <c r="CYM22" i="28" s="1"/>
  <c r="CYG22" i="28" s="1"/>
  <c r="CYA22" i="28" s="1"/>
  <c r="CXU22" i="28" s="1"/>
  <c r="CXO22" i="28" s="1"/>
  <c r="CXI22" i="28" s="1"/>
  <c r="CXC22" i="28" s="1"/>
  <c r="CWW22" i="28" s="1"/>
  <c r="CWQ22" i="28" s="1"/>
  <c r="CWK22" i="28" s="1"/>
  <c r="CWE22" i="28" s="1"/>
  <c r="CVY22" i="28" s="1"/>
  <c r="CVS22" i="28" s="1"/>
  <c r="CVM22" i="28" s="1"/>
  <c r="CVG22" i="28" s="1"/>
  <c r="CVA22" i="28" s="1"/>
  <c r="CUU22" i="28" s="1"/>
  <c r="CUO22" i="28" s="1"/>
  <c r="CUI22" i="28" s="1"/>
  <c r="CUC22" i="28" s="1"/>
  <c r="CTW22" i="28" s="1"/>
  <c r="CTQ22" i="28" s="1"/>
  <c r="CTK22" i="28" s="1"/>
  <c r="CTE22" i="28" s="1"/>
  <c r="CSY22" i="28" s="1"/>
  <c r="CSS22" i="28" s="1"/>
  <c r="CSM22" i="28" s="1"/>
  <c r="CSG22" i="28" s="1"/>
  <c r="CSA22" i="28" s="1"/>
  <c r="CRU22" i="28" s="1"/>
  <c r="CRO22" i="28" s="1"/>
  <c r="CRI22" i="28" s="1"/>
  <c r="CRC22" i="28" s="1"/>
  <c r="CQW22" i="28" s="1"/>
  <c r="CQQ22" i="28" s="1"/>
  <c r="CQK22" i="28" s="1"/>
  <c r="CQE22" i="28" s="1"/>
  <c r="CPY22" i="28" s="1"/>
  <c r="CPS22" i="28" s="1"/>
  <c r="CPM22" i="28" s="1"/>
  <c r="CPG22" i="28" s="1"/>
  <c r="CPA22" i="28" s="1"/>
  <c r="COU22" i="28" s="1"/>
  <c r="COO22" i="28" s="1"/>
  <c r="COI22" i="28" s="1"/>
  <c r="COC22" i="28" s="1"/>
  <c r="CNW22" i="28" s="1"/>
  <c r="CNQ22" i="28" s="1"/>
  <c r="CNK22" i="28" s="1"/>
  <c r="CNE22" i="28" s="1"/>
  <c r="CMY22" i="28" s="1"/>
  <c r="CMS22" i="28" s="1"/>
  <c r="CMM22" i="28" s="1"/>
  <c r="CMG22" i="28" s="1"/>
  <c r="CMA22" i="28" s="1"/>
  <c r="CLU22" i="28" s="1"/>
  <c r="CLO22" i="28" s="1"/>
  <c r="CLI22" i="28" s="1"/>
  <c r="CLC22" i="28" s="1"/>
  <c r="CKW22" i="28" s="1"/>
  <c r="CKQ22" i="28" s="1"/>
  <c r="CKK22" i="28" s="1"/>
  <c r="CKE22" i="28" s="1"/>
  <c r="CJY22" i="28" s="1"/>
  <c r="CJS22" i="28" s="1"/>
  <c r="CJM22" i="28" s="1"/>
  <c r="CJG22" i="28" s="1"/>
  <c r="CJA22" i="28" s="1"/>
  <c r="CIU22" i="28" s="1"/>
  <c r="CIO22" i="28" s="1"/>
  <c r="CII22" i="28" s="1"/>
  <c r="CIC22" i="28" s="1"/>
  <c r="CHW22" i="28" s="1"/>
  <c r="CHQ22" i="28" s="1"/>
  <c r="CHK22" i="28" s="1"/>
  <c r="CHE22" i="28" s="1"/>
  <c r="CGY22" i="28" s="1"/>
  <c r="CGS22" i="28" s="1"/>
  <c r="CGM22" i="28" s="1"/>
  <c r="CGG22" i="28" s="1"/>
  <c r="CGA22" i="28" s="1"/>
  <c r="CFU22" i="28" s="1"/>
  <c r="CFO22" i="28" s="1"/>
  <c r="CFI22" i="28" s="1"/>
  <c r="CFC22" i="28" s="1"/>
  <c r="CEW22" i="28" s="1"/>
  <c r="CEQ22" i="28" s="1"/>
  <c r="CEK22" i="28" s="1"/>
  <c r="CEE22" i="28" s="1"/>
  <c r="CDY22" i="28" s="1"/>
  <c r="CDS22" i="28" s="1"/>
  <c r="CDM22" i="28" s="1"/>
  <c r="CDG22" i="28" s="1"/>
  <c r="CDA22" i="28" s="1"/>
  <c r="CCU22" i="28" s="1"/>
  <c r="CCO22" i="28" s="1"/>
  <c r="CCI22" i="28" s="1"/>
  <c r="CCC22" i="28" s="1"/>
  <c r="CBW22" i="28" s="1"/>
  <c r="CBQ22" i="28" s="1"/>
  <c r="CBK22" i="28" s="1"/>
  <c r="CBE22" i="28" s="1"/>
  <c r="CAY22" i="28" s="1"/>
  <c r="CAS22" i="28" s="1"/>
  <c r="CAM22" i="28" s="1"/>
  <c r="CAG22" i="28" s="1"/>
  <c r="CAA22" i="28" s="1"/>
  <c r="BZU22" i="28" s="1"/>
  <c r="BZO22" i="28" s="1"/>
  <c r="BZI22" i="28" s="1"/>
  <c r="BZC22" i="28" s="1"/>
  <c r="BYW22" i="28" s="1"/>
  <c r="BYQ22" i="28" s="1"/>
  <c r="BYK22" i="28" s="1"/>
  <c r="BYE22" i="28" s="1"/>
  <c r="BXY22" i="28" s="1"/>
  <c r="BXS22" i="28" s="1"/>
  <c r="BXM22" i="28" s="1"/>
  <c r="BXG22" i="28" s="1"/>
  <c r="BXA22" i="28" s="1"/>
  <c r="BWU22" i="28" s="1"/>
  <c r="BWO22" i="28" s="1"/>
  <c r="BWI22" i="28" s="1"/>
  <c r="BWC22" i="28" s="1"/>
  <c r="BVW22" i="28" s="1"/>
  <c r="BVQ22" i="28" s="1"/>
  <c r="BVK22" i="28" s="1"/>
  <c r="BVE22" i="28" s="1"/>
  <c r="BUY22" i="28" s="1"/>
  <c r="BUS22" i="28" s="1"/>
  <c r="BUM22" i="28" s="1"/>
  <c r="BUG22" i="28" s="1"/>
  <c r="BUA22" i="28" s="1"/>
  <c r="BTU22" i="28" s="1"/>
  <c r="BTO22" i="28" s="1"/>
  <c r="BTI22" i="28" s="1"/>
  <c r="BTC22" i="28" s="1"/>
  <c r="BSW22" i="28" s="1"/>
  <c r="BSQ22" i="28" s="1"/>
  <c r="BSK22" i="28" s="1"/>
  <c r="BSE22" i="28" s="1"/>
  <c r="BRY22" i="28" s="1"/>
  <c r="BRS22" i="28" s="1"/>
  <c r="BRM22" i="28" s="1"/>
  <c r="BRG22" i="28" s="1"/>
  <c r="BRA22" i="28" s="1"/>
  <c r="BQU22" i="28" s="1"/>
  <c r="BQO22" i="28" s="1"/>
  <c r="BQI22" i="28" s="1"/>
  <c r="BQC22" i="28" s="1"/>
  <c r="BPW22" i="28" s="1"/>
  <c r="BPQ22" i="28" s="1"/>
  <c r="BPK22" i="28" s="1"/>
  <c r="BPE22" i="28" s="1"/>
  <c r="BOY22" i="28" s="1"/>
  <c r="BOS22" i="28" s="1"/>
  <c r="BOM22" i="28" s="1"/>
  <c r="BOG22" i="28" s="1"/>
  <c r="BOA22" i="28" s="1"/>
  <c r="BNU22" i="28" s="1"/>
  <c r="BNO22" i="28" s="1"/>
  <c r="BNI22" i="28" s="1"/>
  <c r="BNC22" i="28" s="1"/>
  <c r="BMW22" i="28" s="1"/>
  <c r="BMQ22" i="28" s="1"/>
  <c r="BMK22" i="28" s="1"/>
  <c r="BME22" i="28" s="1"/>
  <c r="BLY22" i="28" s="1"/>
  <c r="BLS22" i="28" s="1"/>
  <c r="BLM22" i="28" s="1"/>
  <c r="BLG22" i="28" s="1"/>
  <c r="BLA22" i="28" s="1"/>
  <c r="BKU22" i="28" s="1"/>
  <c r="BKO22" i="28" s="1"/>
  <c r="BKI22" i="28" s="1"/>
  <c r="BKC22" i="28" s="1"/>
  <c r="BJW22" i="28" s="1"/>
  <c r="BJQ22" i="28" s="1"/>
  <c r="BJK22" i="28" s="1"/>
  <c r="BJE22" i="28" s="1"/>
  <c r="BIY22" i="28" s="1"/>
  <c r="BIS22" i="28" s="1"/>
  <c r="BIM22" i="28" s="1"/>
  <c r="BIG22" i="28" s="1"/>
  <c r="BIA22" i="28" s="1"/>
  <c r="BHU22" i="28" s="1"/>
  <c r="BHO22" i="28" s="1"/>
  <c r="BHI22" i="28" s="1"/>
  <c r="BHC22" i="28" s="1"/>
  <c r="BGW22" i="28" s="1"/>
  <c r="BGQ22" i="28" s="1"/>
  <c r="BGK22" i="28" s="1"/>
  <c r="BGE22" i="28" s="1"/>
  <c r="BFY22" i="28" s="1"/>
  <c r="BFS22" i="28" s="1"/>
  <c r="BFM22" i="28" s="1"/>
  <c r="BFG22" i="28" s="1"/>
  <c r="BFA22" i="28" s="1"/>
  <c r="BEU22" i="28" s="1"/>
  <c r="BEO22" i="28" s="1"/>
  <c r="BEI22" i="28" s="1"/>
  <c r="BEC22" i="28" s="1"/>
  <c r="BDW22" i="28" s="1"/>
  <c r="BDQ22" i="28" s="1"/>
  <c r="BDK22" i="28" s="1"/>
  <c r="BDE22" i="28" s="1"/>
  <c r="BCY22" i="28" s="1"/>
  <c r="BCS22" i="28" s="1"/>
  <c r="BCM22" i="28" s="1"/>
  <c r="BCG22" i="28" s="1"/>
  <c r="BCA22" i="28" s="1"/>
  <c r="BBU22" i="28" s="1"/>
  <c r="BBO22" i="28" s="1"/>
  <c r="BBI22" i="28" s="1"/>
  <c r="BBC22" i="28" s="1"/>
  <c r="BAW22" i="28" s="1"/>
  <c r="BAQ22" i="28" s="1"/>
  <c r="BAK22" i="28" s="1"/>
  <c r="BAE22" i="28" s="1"/>
  <c r="AZY22" i="28" s="1"/>
  <c r="AZS22" i="28" s="1"/>
  <c r="AZM22" i="28" s="1"/>
  <c r="AZG22" i="28" s="1"/>
  <c r="AZA22" i="28" s="1"/>
  <c r="AYU22" i="28" s="1"/>
  <c r="AYO22" i="28" s="1"/>
  <c r="AYI22" i="28" s="1"/>
  <c r="AYC22" i="28" s="1"/>
  <c r="AXW22" i="28" s="1"/>
  <c r="AXQ22" i="28" s="1"/>
  <c r="AXK22" i="28" s="1"/>
  <c r="AXE22" i="28" s="1"/>
  <c r="AWY22" i="28" s="1"/>
  <c r="AWS22" i="28" s="1"/>
  <c r="AWM22" i="28" s="1"/>
  <c r="AWG22" i="28" s="1"/>
  <c r="AWA22" i="28" s="1"/>
  <c r="AVU22" i="28" s="1"/>
  <c r="AVO22" i="28" s="1"/>
  <c r="AVI22" i="28" s="1"/>
  <c r="AVC22" i="28" s="1"/>
  <c r="AUW22" i="28" s="1"/>
  <c r="AUQ22" i="28" s="1"/>
  <c r="AUK22" i="28" s="1"/>
  <c r="AUE22" i="28" s="1"/>
  <c r="ATY22" i="28" s="1"/>
  <c r="ATS22" i="28" s="1"/>
  <c r="ATM22" i="28" s="1"/>
  <c r="ATG22" i="28" s="1"/>
  <c r="ATA22" i="28" s="1"/>
  <c r="ASU22" i="28" s="1"/>
  <c r="ASO22" i="28" s="1"/>
  <c r="ASI22" i="28" s="1"/>
  <c r="ASC22" i="28" s="1"/>
  <c r="ARW22" i="28" s="1"/>
  <c r="ARQ22" i="28" s="1"/>
  <c r="ARK22" i="28" s="1"/>
  <c r="ARE22" i="28" s="1"/>
  <c r="AQY22" i="28" s="1"/>
  <c r="AQS22" i="28" s="1"/>
  <c r="AQM22" i="28" s="1"/>
  <c r="AQG22" i="28" s="1"/>
  <c r="AQA22" i="28" s="1"/>
  <c r="APU22" i="28" s="1"/>
  <c r="APO22" i="28" s="1"/>
  <c r="API22" i="28" s="1"/>
  <c r="APC22" i="28" s="1"/>
  <c r="AOW22" i="28" s="1"/>
  <c r="AOQ22" i="28" s="1"/>
  <c r="AOK22" i="28" s="1"/>
  <c r="AOE22" i="28" s="1"/>
  <c r="ANY22" i="28" s="1"/>
  <c r="ANS22" i="28" s="1"/>
  <c r="ANM22" i="28" s="1"/>
  <c r="ANG22" i="28" s="1"/>
  <c r="ANA22" i="28" s="1"/>
  <c r="AMU22" i="28" s="1"/>
  <c r="AMO22" i="28" s="1"/>
  <c r="AMI22" i="28" s="1"/>
  <c r="AMC22" i="28" s="1"/>
  <c r="ALW22" i="28" s="1"/>
  <c r="ALQ22" i="28" s="1"/>
  <c r="ALK22" i="28" s="1"/>
  <c r="ALE22" i="28" s="1"/>
  <c r="AKY22" i="28" s="1"/>
  <c r="AKS22" i="28" s="1"/>
  <c r="AKM22" i="28" s="1"/>
  <c r="AKG22" i="28" s="1"/>
  <c r="AKA22" i="28" s="1"/>
  <c r="AJU22" i="28" s="1"/>
  <c r="AJO22" i="28" s="1"/>
  <c r="AJI22" i="28" s="1"/>
  <c r="AJC22" i="28" s="1"/>
  <c r="AIW22" i="28" s="1"/>
  <c r="AIQ22" i="28" s="1"/>
  <c r="AIK22" i="28" s="1"/>
  <c r="AIE22" i="28" s="1"/>
  <c r="AHY22" i="28" s="1"/>
  <c r="AHS22" i="28" s="1"/>
  <c r="AHM22" i="28" s="1"/>
  <c r="AHG22" i="28" s="1"/>
  <c r="AHA22" i="28" s="1"/>
  <c r="AGU22" i="28" s="1"/>
  <c r="AGO22" i="28" s="1"/>
  <c r="AGI22" i="28" s="1"/>
  <c r="AGC22" i="28" s="1"/>
  <c r="AFW22" i="28" s="1"/>
  <c r="AFQ22" i="28" s="1"/>
  <c r="AFK22" i="28" s="1"/>
  <c r="AFE22" i="28" s="1"/>
  <c r="AEY22" i="28" s="1"/>
  <c r="AES22" i="28" s="1"/>
  <c r="AEM22" i="28" s="1"/>
  <c r="AEG22" i="28" s="1"/>
  <c r="AEA22" i="28" s="1"/>
  <c r="ADU22" i="28" s="1"/>
  <c r="ADO22" i="28" s="1"/>
  <c r="ADI22" i="28" s="1"/>
  <c r="ADC22" i="28" s="1"/>
  <c r="ACW22" i="28" s="1"/>
  <c r="ACQ22" i="28" s="1"/>
  <c r="ACK22" i="28" s="1"/>
  <c r="ACE22" i="28" s="1"/>
  <c r="ABY22" i="28" s="1"/>
  <c r="ABS22" i="28" s="1"/>
  <c r="ABM22" i="28" s="1"/>
  <c r="ABG22" i="28" s="1"/>
  <c r="ABA22" i="28" s="1"/>
  <c r="AAU22" i="28" s="1"/>
  <c r="AAO22" i="28" s="1"/>
  <c r="AAI22" i="28" s="1"/>
  <c r="AAC22" i="28" s="1"/>
  <c r="ZW22" i="28" s="1"/>
  <c r="ZQ22" i="28" s="1"/>
  <c r="ZK22" i="28" s="1"/>
  <c r="ZE22" i="28" s="1"/>
  <c r="YY22" i="28" s="1"/>
  <c r="YS22" i="28" s="1"/>
  <c r="YM22" i="28" s="1"/>
  <c r="YG22" i="28" s="1"/>
  <c r="YA22" i="28" s="1"/>
  <c r="XU22" i="28" s="1"/>
  <c r="XO22" i="28" s="1"/>
  <c r="XI22" i="28" s="1"/>
  <c r="XC22" i="28" s="1"/>
  <c r="WW22" i="28" s="1"/>
  <c r="WQ22" i="28" s="1"/>
  <c r="WK22" i="28" s="1"/>
  <c r="WE22" i="28" s="1"/>
  <c r="VY22" i="28" s="1"/>
  <c r="VS22" i="28" s="1"/>
  <c r="VM22" i="28" s="1"/>
  <c r="VG22" i="28" s="1"/>
  <c r="VA22" i="28" s="1"/>
  <c r="UU22" i="28" s="1"/>
  <c r="UO22" i="28" s="1"/>
  <c r="UI22" i="28" s="1"/>
  <c r="UC22" i="28" s="1"/>
  <c r="TW22" i="28" s="1"/>
  <c r="TQ22" i="28" s="1"/>
  <c r="TK22" i="28" s="1"/>
  <c r="TE22" i="28" s="1"/>
  <c r="SY22" i="28" s="1"/>
  <c r="SS22" i="28" s="1"/>
  <c r="SM22" i="28" s="1"/>
  <c r="SG22" i="28" s="1"/>
  <c r="SA22" i="28" s="1"/>
  <c r="RU22" i="28" s="1"/>
  <c r="RO22" i="28" s="1"/>
  <c r="RI22" i="28" s="1"/>
  <c r="RC22" i="28" s="1"/>
  <c r="QW22" i="28" s="1"/>
  <c r="QQ22" i="28" s="1"/>
  <c r="QK22" i="28" s="1"/>
  <c r="QE22" i="28" s="1"/>
  <c r="PY22" i="28" s="1"/>
  <c r="PS22" i="28" s="1"/>
  <c r="PM22" i="28" s="1"/>
  <c r="PG22" i="28" s="1"/>
  <c r="PA22" i="28" s="1"/>
  <c r="OU22" i="28" s="1"/>
  <c r="OO22" i="28" s="1"/>
  <c r="OI22" i="28" s="1"/>
  <c r="OC22" i="28" s="1"/>
  <c r="NW22" i="28" s="1"/>
  <c r="NQ22" i="28" s="1"/>
  <c r="NK22" i="28" s="1"/>
  <c r="NE22" i="28" s="1"/>
  <c r="MY22" i="28" s="1"/>
  <c r="MS22" i="28" s="1"/>
  <c r="MM22" i="28" s="1"/>
  <c r="MG22" i="28" s="1"/>
  <c r="MA22" i="28" s="1"/>
  <c r="LU22" i="28" s="1"/>
  <c r="LO22" i="28" s="1"/>
  <c r="LI22" i="28" s="1"/>
  <c r="LC22" i="28" s="1"/>
  <c r="KW22" i="28" s="1"/>
  <c r="KQ22" i="28" s="1"/>
  <c r="KK22" i="28" s="1"/>
  <c r="KE22" i="28" s="1"/>
  <c r="JY22" i="28" s="1"/>
  <c r="JS22" i="28" s="1"/>
  <c r="JM22" i="28" s="1"/>
  <c r="JG22" i="28" s="1"/>
  <c r="JA22" i="28" s="1"/>
  <c r="IU22" i="28" s="1"/>
  <c r="IO22" i="28" s="1"/>
  <c r="II22" i="28" s="1"/>
  <c r="IC22" i="28" s="1"/>
  <c r="HW22" i="28" s="1"/>
  <c r="HQ22" i="28" s="1"/>
  <c r="HK22" i="28" s="1"/>
  <c r="HE22" i="28" s="1"/>
  <c r="GY22" i="28" s="1"/>
  <c r="GS22" i="28" s="1"/>
  <c r="GM22" i="28" s="1"/>
  <c r="GG22" i="28" s="1"/>
  <c r="GA22" i="28" s="1"/>
  <c r="FU22" i="28" s="1"/>
  <c r="FO22" i="28" s="1"/>
  <c r="FI22" i="28" s="1"/>
  <c r="FC22" i="28" s="1"/>
  <c r="EW22" i="28" s="1"/>
  <c r="EQ22" i="28" s="1"/>
  <c r="EK22" i="28" s="1"/>
  <c r="EE22" i="28" s="1"/>
  <c r="DY22" i="28" s="1"/>
  <c r="DS22" i="28" s="1"/>
  <c r="DM22" i="28" s="1"/>
  <c r="DG22" i="28" s="1"/>
  <c r="DA22" i="28" s="1"/>
  <c r="CU22" i="28" s="1"/>
  <c r="CO22" i="28" s="1"/>
  <c r="CI22" i="28" s="1"/>
  <c r="CC22" i="28" s="1"/>
  <c r="BW22" i="28" s="1"/>
  <c r="BQ22" i="28" s="1"/>
  <c r="BK22" i="28" s="1"/>
  <c r="BE22" i="28" s="1"/>
  <c r="AY22" i="28" s="1"/>
  <c r="AS22" i="28" s="1"/>
  <c r="AM22" i="28" s="1"/>
  <c r="AG22" i="28" s="1"/>
  <c r="AA22" i="28" s="1"/>
  <c r="U22" i="28" s="1"/>
  <c r="XFD22" i="28"/>
  <c r="XEX22" i="28" s="1"/>
  <c r="XER22" i="28" s="1"/>
  <c r="XEL22" i="28" s="1"/>
  <c r="XEF22" i="28" s="1"/>
  <c r="XDZ22" i="28" s="1"/>
  <c r="XDT22" i="28" s="1"/>
  <c r="XDN22" i="28" s="1"/>
  <c r="XDH22" i="28" s="1"/>
  <c r="XDB22" i="28" s="1"/>
  <c r="XCV22" i="28" s="1"/>
  <c r="XCP22" i="28" s="1"/>
  <c r="XCJ22" i="28" s="1"/>
  <c r="XCD22" i="28" s="1"/>
  <c r="XBX22" i="28" s="1"/>
  <c r="XBR22" i="28" s="1"/>
  <c r="XBL22" i="28" s="1"/>
  <c r="XBF22" i="28" s="1"/>
  <c r="XAZ22" i="28" s="1"/>
  <c r="XAT22" i="28" s="1"/>
  <c r="XAN22" i="28" s="1"/>
  <c r="XAH22" i="28" s="1"/>
  <c r="XAB22" i="28" s="1"/>
  <c r="WZV22" i="28" s="1"/>
  <c r="WZP22" i="28" s="1"/>
  <c r="WZJ22" i="28" s="1"/>
  <c r="WZD22" i="28" s="1"/>
  <c r="WYX22" i="28" s="1"/>
  <c r="WYR22" i="28" s="1"/>
  <c r="WYL22" i="28" s="1"/>
  <c r="WYF22" i="28" s="1"/>
  <c r="WXZ22" i="28" s="1"/>
  <c r="WXT22" i="28" s="1"/>
  <c r="WXN22" i="28" s="1"/>
  <c r="WXH22" i="28" s="1"/>
  <c r="WXB22" i="28" s="1"/>
  <c r="WWV22" i="28" s="1"/>
  <c r="WWP22" i="28" s="1"/>
  <c r="WWJ22" i="28" s="1"/>
  <c r="WWD22" i="28" s="1"/>
  <c r="WVX22" i="28" s="1"/>
  <c r="WVR22" i="28" s="1"/>
  <c r="WVL22" i="28" s="1"/>
  <c r="WVF22" i="28" s="1"/>
  <c r="WUZ22" i="28" s="1"/>
  <c r="WUT22" i="28" s="1"/>
  <c r="WUN22" i="28" s="1"/>
  <c r="WUH22" i="28" s="1"/>
  <c r="WUB22" i="28" s="1"/>
  <c r="WTV22" i="28" s="1"/>
  <c r="WTP22" i="28" s="1"/>
  <c r="WTJ22" i="28" s="1"/>
  <c r="WTD22" i="28" s="1"/>
  <c r="WSX22" i="28" s="1"/>
  <c r="WSR22" i="28" s="1"/>
  <c r="WSL22" i="28" s="1"/>
  <c r="WSF22" i="28" s="1"/>
  <c r="WRZ22" i="28" s="1"/>
  <c r="WRT22" i="28" s="1"/>
  <c r="WRN22" i="28" s="1"/>
  <c r="WRH22" i="28" s="1"/>
  <c r="WRB22" i="28" s="1"/>
  <c r="WQV22" i="28" s="1"/>
  <c r="WQP22" i="28" s="1"/>
  <c r="WQJ22" i="28" s="1"/>
  <c r="WQD22" i="28" s="1"/>
  <c r="WPX22" i="28" s="1"/>
  <c r="WPR22" i="28" s="1"/>
  <c r="WPL22" i="28" s="1"/>
  <c r="WPF22" i="28" s="1"/>
  <c r="WOZ22" i="28" s="1"/>
  <c r="WOT22" i="28" s="1"/>
  <c r="WON22" i="28" s="1"/>
  <c r="WOH22" i="28" s="1"/>
  <c r="WOB22" i="28" s="1"/>
  <c r="WNV22" i="28" s="1"/>
  <c r="WNP22" i="28" s="1"/>
  <c r="WNJ22" i="28" s="1"/>
  <c r="WND22" i="28" s="1"/>
  <c r="WMX22" i="28" s="1"/>
  <c r="WMR22" i="28" s="1"/>
  <c r="WML22" i="28" s="1"/>
  <c r="WMF22" i="28" s="1"/>
  <c r="WLZ22" i="28" s="1"/>
  <c r="WLT22" i="28" s="1"/>
  <c r="WLN22" i="28" s="1"/>
  <c r="WLH22" i="28" s="1"/>
  <c r="WLB22" i="28" s="1"/>
  <c r="WKV22" i="28" s="1"/>
  <c r="WKP22" i="28" s="1"/>
  <c r="WKJ22" i="28" s="1"/>
  <c r="WKD22" i="28" s="1"/>
  <c r="WJX22" i="28" s="1"/>
  <c r="WJR22" i="28" s="1"/>
  <c r="WJL22" i="28" s="1"/>
  <c r="WJF22" i="28" s="1"/>
  <c r="WIZ22" i="28" s="1"/>
  <c r="WIT22" i="28" s="1"/>
  <c r="WIN22" i="28" s="1"/>
  <c r="WIH22" i="28" s="1"/>
  <c r="WIB22" i="28" s="1"/>
  <c r="WHV22" i="28" s="1"/>
  <c r="WHP22" i="28" s="1"/>
  <c r="WHJ22" i="28" s="1"/>
  <c r="WHD22" i="28" s="1"/>
  <c r="WGX22" i="28" s="1"/>
  <c r="WGR22" i="28" s="1"/>
  <c r="WGL22" i="28" s="1"/>
  <c r="WGF22" i="28" s="1"/>
  <c r="WFZ22" i="28" s="1"/>
  <c r="WFT22" i="28" s="1"/>
  <c r="WFN22" i="28" s="1"/>
  <c r="WFH22" i="28" s="1"/>
  <c r="WFB22" i="28" s="1"/>
  <c r="WEV22" i="28" s="1"/>
  <c r="WEP22" i="28" s="1"/>
  <c r="WEJ22" i="28" s="1"/>
  <c r="WED22" i="28" s="1"/>
  <c r="WDX22" i="28" s="1"/>
  <c r="WDR22" i="28" s="1"/>
  <c r="WDL22" i="28" s="1"/>
  <c r="WDF22" i="28" s="1"/>
  <c r="WCZ22" i="28" s="1"/>
  <c r="WCT22" i="28" s="1"/>
  <c r="WCN22" i="28" s="1"/>
  <c r="WCH22" i="28" s="1"/>
  <c r="WCB22" i="28" s="1"/>
  <c r="WBV22" i="28" s="1"/>
  <c r="WBP22" i="28" s="1"/>
  <c r="WBJ22" i="28" s="1"/>
  <c r="WBD22" i="28" s="1"/>
  <c r="WAX22" i="28" s="1"/>
  <c r="WAR22" i="28" s="1"/>
  <c r="WAL22" i="28" s="1"/>
  <c r="WAF22" i="28" s="1"/>
  <c r="VZZ22" i="28" s="1"/>
  <c r="VZT22" i="28" s="1"/>
  <c r="VZN22" i="28" s="1"/>
  <c r="VZH22" i="28" s="1"/>
  <c r="VZB22" i="28" s="1"/>
  <c r="VYV22" i="28" s="1"/>
  <c r="VYP22" i="28" s="1"/>
  <c r="VYJ22" i="28" s="1"/>
  <c r="VYD22" i="28" s="1"/>
  <c r="VXX22" i="28" s="1"/>
  <c r="VXR22" i="28" s="1"/>
  <c r="VXL22" i="28" s="1"/>
  <c r="VXF22" i="28" s="1"/>
  <c r="VWZ22" i="28" s="1"/>
  <c r="VWT22" i="28" s="1"/>
  <c r="VWN22" i="28" s="1"/>
  <c r="VWH22" i="28" s="1"/>
  <c r="VWB22" i="28" s="1"/>
  <c r="VVV22" i="28" s="1"/>
  <c r="VVP22" i="28" s="1"/>
  <c r="VVJ22" i="28" s="1"/>
  <c r="VVD22" i="28" s="1"/>
  <c r="VUX22" i="28" s="1"/>
  <c r="VUR22" i="28" s="1"/>
  <c r="VUL22" i="28" s="1"/>
  <c r="VUF22" i="28" s="1"/>
  <c r="VTZ22" i="28" s="1"/>
  <c r="VTT22" i="28" s="1"/>
  <c r="VTN22" i="28" s="1"/>
  <c r="VTH22" i="28" s="1"/>
  <c r="VTB22" i="28" s="1"/>
  <c r="VSV22" i="28" s="1"/>
  <c r="VSP22" i="28" s="1"/>
  <c r="VSJ22" i="28" s="1"/>
  <c r="VSD22" i="28" s="1"/>
  <c r="VRX22" i="28" s="1"/>
  <c r="VRR22" i="28" s="1"/>
  <c r="VRL22" i="28" s="1"/>
  <c r="VRF22" i="28" s="1"/>
  <c r="VQZ22" i="28" s="1"/>
  <c r="VQT22" i="28" s="1"/>
  <c r="VQN22" i="28" s="1"/>
  <c r="VQH22" i="28" s="1"/>
  <c r="VQB22" i="28" s="1"/>
  <c r="VPV22" i="28" s="1"/>
  <c r="VPP22" i="28" s="1"/>
  <c r="VPJ22" i="28" s="1"/>
  <c r="VPD22" i="28" s="1"/>
  <c r="VOX22" i="28" s="1"/>
  <c r="VOR22" i="28" s="1"/>
  <c r="VOL22" i="28" s="1"/>
  <c r="VOF22" i="28" s="1"/>
  <c r="VNZ22" i="28" s="1"/>
  <c r="VNT22" i="28" s="1"/>
  <c r="VNN22" i="28" s="1"/>
  <c r="VNH22" i="28" s="1"/>
  <c r="VNB22" i="28" s="1"/>
  <c r="VMV22" i="28" s="1"/>
  <c r="VMP22" i="28" s="1"/>
  <c r="VMJ22" i="28" s="1"/>
  <c r="VMD22" i="28" s="1"/>
  <c r="VLX22" i="28" s="1"/>
  <c r="VLR22" i="28" s="1"/>
  <c r="VLL22" i="28" s="1"/>
  <c r="VLF22" i="28" s="1"/>
  <c r="VKZ22" i="28" s="1"/>
  <c r="VKT22" i="28" s="1"/>
  <c r="VKN22" i="28" s="1"/>
  <c r="VKH22" i="28" s="1"/>
  <c r="VKB22" i="28" s="1"/>
  <c r="VJV22" i="28" s="1"/>
  <c r="VJP22" i="28" s="1"/>
  <c r="VJJ22" i="28" s="1"/>
  <c r="VJD22" i="28" s="1"/>
  <c r="VIX22" i="28" s="1"/>
  <c r="VIR22" i="28" s="1"/>
  <c r="VIL22" i="28" s="1"/>
  <c r="VIF22" i="28" s="1"/>
  <c r="VHZ22" i="28" s="1"/>
  <c r="VHT22" i="28" s="1"/>
  <c r="VHN22" i="28" s="1"/>
  <c r="VHH22" i="28" s="1"/>
  <c r="VHB22" i="28" s="1"/>
  <c r="VGV22" i="28" s="1"/>
  <c r="VGP22" i="28" s="1"/>
  <c r="VGJ22" i="28" s="1"/>
  <c r="VGD22" i="28" s="1"/>
  <c r="VFX22" i="28" s="1"/>
  <c r="VFR22" i="28" s="1"/>
  <c r="VFL22" i="28" s="1"/>
  <c r="VFF22" i="28" s="1"/>
  <c r="VEZ22" i="28" s="1"/>
  <c r="VET22" i="28" s="1"/>
  <c r="VEN22" i="28" s="1"/>
  <c r="VEH22" i="28" s="1"/>
  <c r="VEB22" i="28" s="1"/>
  <c r="VDV22" i="28" s="1"/>
  <c r="VDP22" i="28" s="1"/>
  <c r="VDJ22" i="28" s="1"/>
  <c r="VDD22" i="28" s="1"/>
  <c r="VCX22" i="28" s="1"/>
  <c r="VCR22" i="28" s="1"/>
  <c r="VCL22" i="28" s="1"/>
  <c r="VCF22" i="28" s="1"/>
  <c r="VBZ22" i="28" s="1"/>
  <c r="VBT22" i="28" s="1"/>
  <c r="VBN22" i="28" s="1"/>
  <c r="VBH22" i="28" s="1"/>
  <c r="VBB22" i="28" s="1"/>
  <c r="VAV22" i="28" s="1"/>
  <c r="VAP22" i="28" s="1"/>
  <c r="VAJ22" i="28" s="1"/>
  <c r="VAD22" i="28" s="1"/>
  <c r="UZX22" i="28" s="1"/>
  <c r="UZR22" i="28" s="1"/>
  <c r="UZL22" i="28" s="1"/>
  <c r="UZF22" i="28" s="1"/>
  <c r="UYZ22" i="28" s="1"/>
  <c r="UYT22" i="28" s="1"/>
  <c r="UYN22" i="28" s="1"/>
  <c r="UYH22" i="28" s="1"/>
  <c r="UYB22" i="28" s="1"/>
  <c r="UXV22" i="28" s="1"/>
  <c r="UXP22" i="28" s="1"/>
  <c r="UXJ22" i="28" s="1"/>
  <c r="UXD22" i="28" s="1"/>
  <c r="UWX22" i="28" s="1"/>
  <c r="UWR22" i="28" s="1"/>
  <c r="UWL22" i="28" s="1"/>
  <c r="UWF22" i="28" s="1"/>
  <c r="UVZ22" i="28" s="1"/>
  <c r="UVT22" i="28" s="1"/>
  <c r="UVN22" i="28" s="1"/>
  <c r="UVH22" i="28" s="1"/>
  <c r="UVB22" i="28" s="1"/>
  <c r="UUV22" i="28" s="1"/>
  <c r="UUP22" i="28" s="1"/>
  <c r="UUJ22" i="28" s="1"/>
  <c r="UUD22" i="28" s="1"/>
  <c r="UTX22" i="28" s="1"/>
  <c r="UTR22" i="28" s="1"/>
  <c r="UTL22" i="28" s="1"/>
  <c r="UTF22" i="28" s="1"/>
  <c r="USZ22" i="28" s="1"/>
  <c r="UST22" i="28" s="1"/>
  <c r="USN22" i="28" s="1"/>
  <c r="USH22" i="28" s="1"/>
  <c r="USB22" i="28" s="1"/>
  <c r="URV22" i="28" s="1"/>
  <c r="URP22" i="28" s="1"/>
  <c r="URJ22" i="28" s="1"/>
  <c r="URD22" i="28" s="1"/>
  <c r="UQX22" i="28" s="1"/>
  <c r="UQR22" i="28" s="1"/>
  <c r="UQL22" i="28" s="1"/>
  <c r="UQF22" i="28" s="1"/>
  <c r="UPZ22" i="28" s="1"/>
  <c r="UPT22" i="28" s="1"/>
  <c r="UPN22" i="28" s="1"/>
  <c r="UPH22" i="28" s="1"/>
  <c r="UPB22" i="28" s="1"/>
  <c r="UOV22" i="28" s="1"/>
  <c r="UOP22" i="28" s="1"/>
  <c r="UOJ22" i="28" s="1"/>
  <c r="UOD22" i="28" s="1"/>
  <c r="UNX22" i="28" s="1"/>
  <c r="UNR22" i="28" s="1"/>
  <c r="UNL22" i="28" s="1"/>
  <c r="UNF22" i="28" s="1"/>
  <c r="UMZ22" i="28" s="1"/>
  <c r="UMT22" i="28" s="1"/>
  <c r="UMN22" i="28" s="1"/>
  <c r="UMH22" i="28" s="1"/>
  <c r="UMB22" i="28" s="1"/>
  <c r="ULV22" i="28" s="1"/>
  <c r="ULP22" i="28" s="1"/>
  <c r="ULJ22" i="28" s="1"/>
  <c r="ULD22" i="28" s="1"/>
  <c r="UKX22" i="28" s="1"/>
  <c r="UKR22" i="28" s="1"/>
  <c r="UKL22" i="28" s="1"/>
  <c r="UKF22" i="28" s="1"/>
  <c r="UJZ22" i="28" s="1"/>
  <c r="UJT22" i="28" s="1"/>
  <c r="UJN22" i="28" s="1"/>
  <c r="UJH22" i="28" s="1"/>
  <c r="UJB22" i="28" s="1"/>
  <c r="UIV22" i="28" s="1"/>
  <c r="UIP22" i="28" s="1"/>
  <c r="UIJ22" i="28" s="1"/>
  <c r="UID22" i="28" s="1"/>
  <c r="UHX22" i="28" s="1"/>
  <c r="UHR22" i="28" s="1"/>
  <c r="UHL22" i="28" s="1"/>
  <c r="UHF22" i="28" s="1"/>
  <c r="UGZ22" i="28" s="1"/>
  <c r="UGT22" i="28" s="1"/>
  <c r="UGN22" i="28" s="1"/>
  <c r="UGH22" i="28" s="1"/>
  <c r="UGB22" i="28" s="1"/>
  <c r="UFV22" i="28" s="1"/>
  <c r="UFP22" i="28" s="1"/>
  <c r="UFJ22" i="28" s="1"/>
  <c r="UFD22" i="28" s="1"/>
  <c r="UEX22" i="28" s="1"/>
  <c r="UER22" i="28" s="1"/>
  <c r="UEL22" i="28" s="1"/>
  <c r="UEF22" i="28" s="1"/>
  <c r="UDZ22" i="28" s="1"/>
  <c r="UDT22" i="28" s="1"/>
  <c r="UDN22" i="28" s="1"/>
  <c r="UDH22" i="28" s="1"/>
  <c r="UDB22" i="28" s="1"/>
  <c r="UCV22" i="28" s="1"/>
  <c r="UCP22" i="28" s="1"/>
  <c r="UCJ22" i="28" s="1"/>
  <c r="UCD22" i="28" s="1"/>
  <c r="UBX22" i="28" s="1"/>
  <c r="UBR22" i="28" s="1"/>
  <c r="UBL22" i="28" s="1"/>
  <c r="UBF22" i="28" s="1"/>
  <c r="UAZ22" i="28" s="1"/>
  <c r="UAT22" i="28" s="1"/>
  <c r="UAN22" i="28" s="1"/>
  <c r="UAH22" i="28" s="1"/>
  <c r="UAB22" i="28" s="1"/>
  <c r="TZV22" i="28" s="1"/>
  <c r="TZP22" i="28" s="1"/>
  <c r="TZJ22" i="28" s="1"/>
  <c r="TZD22" i="28" s="1"/>
  <c r="TYX22" i="28" s="1"/>
  <c r="TYR22" i="28" s="1"/>
  <c r="TYL22" i="28" s="1"/>
  <c r="TYF22" i="28" s="1"/>
  <c r="TXZ22" i="28" s="1"/>
  <c r="TXT22" i="28" s="1"/>
  <c r="TXN22" i="28" s="1"/>
  <c r="TXH22" i="28" s="1"/>
  <c r="TXB22" i="28" s="1"/>
  <c r="TWV22" i="28" s="1"/>
  <c r="TWP22" i="28" s="1"/>
  <c r="TWJ22" i="28" s="1"/>
  <c r="TWD22" i="28" s="1"/>
  <c r="TVX22" i="28" s="1"/>
  <c r="TVR22" i="28" s="1"/>
  <c r="TVL22" i="28" s="1"/>
  <c r="TVF22" i="28" s="1"/>
  <c r="TUZ22" i="28" s="1"/>
  <c r="TUT22" i="28" s="1"/>
  <c r="TUN22" i="28" s="1"/>
  <c r="TUH22" i="28" s="1"/>
  <c r="TUB22" i="28" s="1"/>
  <c r="TTV22" i="28" s="1"/>
  <c r="TTP22" i="28" s="1"/>
  <c r="TTJ22" i="28" s="1"/>
  <c r="TTD22" i="28" s="1"/>
  <c r="TSX22" i="28" s="1"/>
  <c r="TSR22" i="28" s="1"/>
  <c r="TSL22" i="28" s="1"/>
  <c r="TSF22" i="28" s="1"/>
  <c r="TRZ22" i="28" s="1"/>
  <c r="TRT22" i="28" s="1"/>
  <c r="TRN22" i="28" s="1"/>
  <c r="TRH22" i="28" s="1"/>
  <c r="TRB22" i="28" s="1"/>
  <c r="TQV22" i="28" s="1"/>
  <c r="TQP22" i="28" s="1"/>
  <c r="TQJ22" i="28" s="1"/>
  <c r="TQD22" i="28" s="1"/>
  <c r="TPX22" i="28" s="1"/>
  <c r="TPR22" i="28" s="1"/>
  <c r="TPL22" i="28" s="1"/>
  <c r="TPF22" i="28" s="1"/>
  <c r="TOZ22" i="28" s="1"/>
  <c r="TOT22" i="28" s="1"/>
  <c r="TON22" i="28" s="1"/>
  <c r="TOH22" i="28" s="1"/>
  <c r="TOB22" i="28" s="1"/>
  <c r="TNV22" i="28" s="1"/>
  <c r="TNP22" i="28" s="1"/>
  <c r="TNJ22" i="28" s="1"/>
  <c r="TND22" i="28" s="1"/>
  <c r="TMX22" i="28" s="1"/>
  <c r="TMR22" i="28" s="1"/>
  <c r="TML22" i="28" s="1"/>
  <c r="TMF22" i="28" s="1"/>
  <c r="TLZ22" i="28" s="1"/>
  <c r="TLT22" i="28" s="1"/>
  <c r="TLN22" i="28" s="1"/>
  <c r="TLH22" i="28" s="1"/>
  <c r="TLB22" i="28" s="1"/>
  <c r="TKV22" i="28" s="1"/>
  <c r="TKP22" i="28" s="1"/>
  <c r="TKJ22" i="28" s="1"/>
  <c r="TKD22" i="28" s="1"/>
  <c r="TJX22" i="28" s="1"/>
  <c r="TJR22" i="28" s="1"/>
  <c r="TJL22" i="28" s="1"/>
  <c r="TJF22" i="28" s="1"/>
  <c r="TIZ22" i="28" s="1"/>
  <c r="TIT22" i="28" s="1"/>
  <c r="TIN22" i="28" s="1"/>
  <c r="TIH22" i="28" s="1"/>
  <c r="TIB22" i="28" s="1"/>
  <c r="THV22" i="28" s="1"/>
  <c r="THP22" i="28" s="1"/>
  <c r="THJ22" i="28" s="1"/>
  <c r="THD22" i="28" s="1"/>
  <c r="TGX22" i="28" s="1"/>
  <c r="TGR22" i="28" s="1"/>
  <c r="TGL22" i="28" s="1"/>
  <c r="TGF22" i="28" s="1"/>
  <c r="TFZ22" i="28" s="1"/>
  <c r="TFT22" i="28" s="1"/>
  <c r="TFN22" i="28" s="1"/>
  <c r="TFH22" i="28" s="1"/>
  <c r="TFB22" i="28" s="1"/>
  <c r="TEV22" i="28" s="1"/>
  <c r="TEP22" i="28" s="1"/>
  <c r="TEJ22" i="28" s="1"/>
  <c r="TED22" i="28" s="1"/>
  <c r="TDX22" i="28" s="1"/>
  <c r="TDR22" i="28" s="1"/>
  <c r="TDL22" i="28" s="1"/>
  <c r="TDF22" i="28" s="1"/>
  <c r="TCZ22" i="28" s="1"/>
  <c r="TCT22" i="28" s="1"/>
  <c r="TCN22" i="28" s="1"/>
  <c r="TCH22" i="28" s="1"/>
  <c r="TCB22" i="28" s="1"/>
  <c r="TBV22" i="28" s="1"/>
  <c r="TBP22" i="28" s="1"/>
  <c r="TBJ22" i="28" s="1"/>
  <c r="TBD22" i="28" s="1"/>
  <c r="TAX22" i="28" s="1"/>
  <c r="TAR22" i="28" s="1"/>
  <c r="TAL22" i="28" s="1"/>
  <c r="TAF22" i="28" s="1"/>
  <c r="SZZ22" i="28" s="1"/>
  <c r="SZT22" i="28" s="1"/>
  <c r="SZN22" i="28" s="1"/>
  <c r="SZH22" i="28" s="1"/>
  <c r="SZB22" i="28" s="1"/>
  <c r="SYV22" i="28" s="1"/>
  <c r="SYP22" i="28" s="1"/>
  <c r="SYJ22" i="28" s="1"/>
  <c r="SYD22" i="28" s="1"/>
  <c r="SXX22" i="28" s="1"/>
  <c r="SXR22" i="28" s="1"/>
  <c r="SXL22" i="28" s="1"/>
  <c r="SXF22" i="28" s="1"/>
  <c r="SWZ22" i="28" s="1"/>
  <c r="SWT22" i="28" s="1"/>
  <c r="SWN22" i="28" s="1"/>
  <c r="SWH22" i="28" s="1"/>
  <c r="SWB22" i="28" s="1"/>
  <c r="SVV22" i="28" s="1"/>
  <c r="SVP22" i="28" s="1"/>
  <c r="SVJ22" i="28" s="1"/>
  <c r="SVD22" i="28" s="1"/>
  <c r="SUX22" i="28" s="1"/>
  <c r="SUR22" i="28" s="1"/>
  <c r="SUL22" i="28" s="1"/>
  <c r="SUF22" i="28" s="1"/>
  <c r="STZ22" i="28" s="1"/>
  <c r="STT22" i="28" s="1"/>
  <c r="STN22" i="28" s="1"/>
  <c r="STH22" i="28" s="1"/>
  <c r="STB22" i="28" s="1"/>
  <c r="SSV22" i="28" s="1"/>
  <c r="SSP22" i="28" s="1"/>
  <c r="SSJ22" i="28" s="1"/>
  <c r="SSD22" i="28" s="1"/>
  <c r="SRX22" i="28" s="1"/>
  <c r="SRR22" i="28" s="1"/>
  <c r="SRL22" i="28" s="1"/>
  <c r="SRF22" i="28" s="1"/>
  <c r="SQZ22" i="28" s="1"/>
  <c r="SQT22" i="28" s="1"/>
  <c r="SQN22" i="28" s="1"/>
  <c r="SQH22" i="28" s="1"/>
  <c r="SQB22" i="28" s="1"/>
  <c r="SPV22" i="28" s="1"/>
  <c r="SPP22" i="28" s="1"/>
  <c r="SPJ22" i="28" s="1"/>
  <c r="SPD22" i="28" s="1"/>
  <c r="SOX22" i="28" s="1"/>
  <c r="SOR22" i="28" s="1"/>
  <c r="SOL22" i="28" s="1"/>
  <c r="SOF22" i="28" s="1"/>
  <c r="SNZ22" i="28" s="1"/>
  <c r="SNT22" i="28" s="1"/>
  <c r="SNN22" i="28" s="1"/>
  <c r="SNH22" i="28" s="1"/>
  <c r="SNB22" i="28" s="1"/>
  <c r="SMV22" i="28" s="1"/>
  <c r="SMP22" i="28" s="1"/>
  <c r="SMJ22" i="28" s="1"/>
  <c r="SMD22" i="28" s="1"/>
  <c r="SLX22" i="28" s="1"/>
  <c r="SLR22" i="28" s="1"/>
  <c r="SLL22" i="28" s="1"/>
  <c r="SLF22" i="28" s="1"/>
  <c r="SKZ22" i="28" s="1"/>
  <c r="SKT22" i="28" s="1"/>
  <c r="SKN22" i="28" s="1"/>
  <c r="SKH22" i="28" s="1"/>
  <c r="SKB22" i="28" s="1"/>
  <c r="SJV22" i="28" s="1"/>
  <c r="SJP22" i="28" s="1"/>
  <c r="SJJ22" i="28" s="1"/>
  <c r="SJD22" i="28" s="1"/>
  <c r="SIX22" i="28" s="1"/>
  <c r="SIR22" i="28" s="1"/>
  <c r="SIL22" i="28" s="1"/>
  <c r="SIF22" i="28" s="1"/>
  <c r="SHZ22" i="28" s="1"/>
  <c r="SHT22" i="28" s="1"/>
  <c r="SHN22" i="28" s="1"/>
  <c r="SHH22" i="28" s="1"/>
  <c r="SHB22" i="28" s="1"/>
  <c r="SGV22" i="28" s="1"/>
  <c r="SGP22" i="28" s="1"/>
  <c r="SGJ22" i="28" s="1"/>
  <c r="SGD22" i="28" s="1"/>
  <c r="SFX22" i="28" s="1"/>
  <c r="SFR22" i="28" s="1"/>
  <c r="SFL22" i="28" s="1"/>
  <c r="SFF22" i="28" s="1"/>
  <c r="SEZ22" i="28" s="1"/>
  <c r="SET22" i="28" s="1"/>
  <c r="SEN22" i="28" s="1"/>
  <c r="SEH22" i="28" s="1"/>
  <c r="SEB22" i="28" s="1"/>
  <c r="SDV22" i="28" s="1"/>
  <c r="SDP22" i="28" s="1"/>
  <c r="SDJ22" i="28" s="1"/>
  <c r="SDD22" i="28" s="1"/>
  <c r="SCX22" i="28" s="1"/>
  <c r="SCR22" i="28" s="1"/>
  <c r="SCL22" i="28" s="1"/>
  <c r="SCF22" i="28" s="1"/>
  <c r="SBZ22" i="28" s="1"/>
  <c r="SBT22" i="28" s="1"/>
  <c r="SBN22" i="28" s="1"/>
  <c r="SBH22" i="28" s="1"/>
  <c r="SBB22" i="28" s="1"/>
  <c r="SAV22" i="28" s="1"/>
  <c r="SAP22" i="28" s="1"/>
  <c r="SAJ22" i="28" s="1"/>
  <c r="SAD22" i="28" s="1"/>
  <c r="RZX22" i="28" s="1"/>
  <c r="RZR22" i="28" s="1"/>
  <c r="RZL22" i="28" s="1"/>
  <c r="RZF22" i="28" s="1"/>
  <c r="RYZ22" i="28" s="1"/>
  <c r="RYT22" i="28" s="1"/>
  <c r="RYN22" i="28" s="1"/>
  <c r="RYH22" i="28" s="1"/>
  <c r="RYB22" i="28" s="1"/>
  <c r="RXV22" i="28" s="1"/>
  <c r="RXP22" i="28" s="1"/>
  <c r="RXJ22" i="28" s="1"/>
  <c r="RXD22" i="28" s="1"/>
  <c r="RWX22" i="28" s="1"/>
  <c r="RWR22" i="28" s="1"/>
  <c r="RWL22" i="28" s="1"/>
  <c r="RWF22" i="28" s="1"/>
  <c r="RVZ22" i="28" s="1"/>
  <c r="RVT22" i="28" s="1"/>
  <c r="RVN22" i="28" s="1"/>
  <c r="RVH22" i="28" s="1"/>
  <c r="RVB22" i="28" s="1"/>
  <c r="RUV22" i="28" s="1"/>
  <c r="RUP22" i="28" s="1"/>
  <c r="RUJ22" i="28" s="1"/>
  <c r="RUD22" i="28" s="1"/>
  <c r="RTX22" i="28" s="1"/>
  <c r="RTR22" i="28" s="1"/>
  <c r="RTL22" i="28" s="1"/>
  <c r="RTF22" i="28" s="1"/>
  <c r="RSZ22" i="28" s="1"/>
  <c r="RST22" i="28" s="1"/>
  <c r="RSN22" i="28" s="1"/>
  <c r="RSH22" i="28" s="1"/>
  <c r="RSB22" i="28" s="1"/>
  <c r="RRV22" i="28" s="1"/>
  <c r="RRP22" i="28" s="1"/>
  <c r="RRJ22" i="28" s="1"/>
  <c r="RRD22" i="28" s="1"/>
  <c r="RQX22" i="28" s="1"/>
  <c r="RQR22" i="28" s="1"/>
  <c r="RQL22" i="28" s="1"/>
  <c r="RQF22" i="28" s="1"/>
  <c r="RPZ22" i="28" s="1"/>
  <c r="RPT22" i="28" s="1"/>
  <c r="RPN22" i="28" s="1"/>
  <c r="RPH22" i="28" s="1"/>
  <c r="RPB22" i="28" s="1"/>
  <c r="ROV22" i="28" s="1"/>
  <c r="ROP22" i="28" s="1"/>
  <c r="ROJ22" i="28" s="1"/>
  <c r="ROD22" i="28" s="1"/>
  <c r="RNX22" i="28" s="1"/>
  <c r="RNR22" i="28" s="1"/>
  <c r="RNL22" i="28" s="1"/>
  <c r="RNF22" i="28" s="1"/>
  <c r="RMZ22" i="28" s="1"/>
  <c r="RMT22" i="28" s="1"/>
  <c r="RMN22" i="28" s="1"/>
  <c r="RMH22" i="28" s="1"/>
  <c r="RMB22" i="28" s="1"/>
  <c r="RLV22" i="28" s="1"/>
  <c r="RLP22" i="28" s="1"/>
  <c r="RLJ22" i="28" s="1"/>
  <c r="RLD22" i="28" s="1"/>
  <c r="RKX22" i="28" s="1"/>
  <c r="RKR22" i="28" s="1"/>
  <c r="RKL22" i="28" s="1"/>
  <c r="RKF22" i="28" s="1"/>
  <c r="RJZ22" i="28" s="1"/>
  <c r="RJT22" i="28" s="1"/>
  <c r="RJN22" i="28" s="1"/>
  <c r="RJH22" i="28" s="1"/>
  <c r="RJB22" i="28" s="1"/>
  <c r="RIV22" i="28" s="1"/>
  <c r="RIP22" i="28" s="1"/>
  <c r="RIJ22" i="28" s="1"/>
  <c r="RID22" i="28" s="1"/>
  <c r="RHX22" i="28" s="1"/>
  <c r="RHR22" i="28" s="1"/>
  <c r="RHL22" i="28" s="1"/>
  <c r="RHF22" i="28" s="1"/>
  <c r="RGZ22" i="28" s="1"/>
  <c r="RGT22" i="28" s="1"/>
  <c r="RGN22" i="28" s="1"/>
  <c r="RGH22" i="28" s="1"/>
  <c r="RGB22" i="28" s="1"/>
  <c r="RFV22" i="28" s="1"/>
  <c r="RFP22" i="28" s="1"/>
  <c r="RFJ22" i="28" s="1"/>
  <c r="RFD22" i="28" s="1"/>
  <c r="REX22" i="28" s="1"/>
  <c r="RER22" i="28" s="1"/>
  <c r="REL22" i="28" s="1"/>
  <c r="REF22" i="28" s="1"/>
  <c r="RDZ22" i="28" s="1"/>
  <c r="RDT22" i="28" s="1"/>
  <c r="RDN22" i="28" s="1"/>
  <c r="RDH22" i="28" s="1"/>
  <c r="RDB22" i="28" s="1"/>
  <c r="RCV22" i="28" s="1"/>
  <c r="RCP22" i="28" s="1"/>
  <c r="RCJ22" i="28" s="1"/>
  <c r="RCD22" i="28" s="1"/>
  <c r="RBX22" i="28" s="1"/>
  <c r="RBR22" i="28" s="1"/>
  <c r="RBL22" i="28" s="1"/>
  <c r="RBF22" i="28" s="1"/>
  <c r="RAZ22" i="28" s="1"/>
  <c r="RAT22" i="28" s="1"/>
  <c r="RAN22" i="28" s="1"/>
  <c r="RAH22" i="28" s="1"/>
  <c r="RAB22" i="28" s="1"/>
  <c r="QZV22" i="28" s="1"/>
  <c r="QZP22" i="28" s="1"/>
  <c r="QZJ22" i="28" s="1"/>
  <c r="QZD22" i="28" s="1"/>
  <c r="QYX22" i="28" s="1"/>
  <c r="QYR22" i="28" s="1"/>
  <c r="QYL22" i="28" s="1"/>
  <c r="QYF22" i="28" s="1"/>
  <c r="QXZ22" i="28" s="1"/>
  <c r="QXT22" i="28" s="1"/>
  <c r="QXN22" i="28" s="1"/>
  <c r="QXH22" i="28" s="1"/>
  <c r="QXB22" i="28" s="1"/>
  <c r="QWV22" i="28" s="1"/>
  <c r="QWP22" i="28" s="1"/>
  <c r="QWJ22" i="28" s="1"/>
  <c r="QWD22" i="28" s="1"/>
  <c r="QVX22" i="28" s="1"/>
  <c r="QVR22" i="28" s="1"/>
  <c r="QVL22" i="28" s="1"/>
  <c r="QVF22" i="28" s="1"/>
  <c r="QUZ22" i="28" s="1"/>
  <c r="QUT22" i="28" s="1"/>
  <c r="QUN22" i="28" s="1"/>
  <c r="QUH22" i="28" s="1"/>
  <c r="QUB22" i="28" s="1"/>
  <c r="QTV22" i="28" s="1"/>
  <c r="QTP22" i="28" s="1"/>
  <c r="QTJ22" i="28" s="1"/>
  <c r="QTD22" i="28" s="1"/>
  <c r="QSX22" i="28" s="1"/>
  <c r="QSR22" i="28" s="1"/>
  <c r="QSL22" i="28" s="1"/>
  <c r="QSF22" i="28" s="1"/>
  <c r="QRZ22" i="28" s="1"/>
  <c r="QRT22" i="28" s="1"/>
  <c r="QRN22" i="28" s="1"/>
  <c r="QRH22" i="28" s="1"/>
  <c r="QRB22" i="28" s="1"/>
  <c r="QQV22" i="28" s="1"/>
  <c r="QQP22" i="28" s="1"/>
  <c r="QQJ22" i="28" s="1"/>
  <c r="QQD22" i="28" s="1"/>
  <c r="QPX22" i="28" s="1"/>
  <c r="QPR22" i="28" s="1"/>
  <c r="QPL22" i="28" s="1"/>
  <c r="QPF22" i="28" s="1"/>
  <c r="QOZ22" i="28" s="1"/>
  <c r="QOT22" i="28" s="1"/>
  <c r="QON22" i="28" s="1"/>
  <c r="QOH22" i="28" s="1"/>
  <c r="QOB22" i="28" s="1"/>
  <c r="QNV22" i="28" s="1"/>
  <c r="QNP22" i="28" s="1"/>
  <c r="QNJ22" i="28" s="1"/>
  <c r="QND22" i="28" s="1"/>
  <c r="QMX22" i="28" s="1"/>
  <c r="QMR22" i="28" s="1"/>
  <c r="QML22" i="28" s="1"/>
  <c r="QMF22" i="28" s="1"/>
  <c r="QLZ22" i="28" s="1"/>
  <c r="QLT22" i="28" s="1"/>
  <c r="QLN22" i="28" s="1"/>
  <c r="QLH22" i="28" s="1"/>
  <c r="QLB22" i="28" s="1"/>
  <c r="QKV22" i="28" s="1"/>
  <c r="QKP22" i="28" s="1"/>
  <c r="QKJ22" i="28" s="1"/>
  <c r="QKD22" i="28" s="1"/>
  <c r="QJX22" i="28" s="1"/>
  <c r="QJR22" i="28" s="1"/>
  <c r="QJL22" i="28" s="1"/>
  <c r="QJF22" i="28" s="1"/>
  <c r="QIZ22" i="28" s="1"/>
  <c r="QIT22" i="28" s="1"/>
  <c r="QIN22" i="28" s="1"/>
  <c r="QIH22" i="28" s="1"/>
  <c r="QIB22" i="28" s="1"/>
  <c r="QHV22" i="28" s="1"/>
  <c r="QHP22" i="28" s="1"/>
  <c r="QHJ22" i="28" s="1"/>
  <c r="QHD22" i="28" s="1"/>
  <c r="QGX22" i="28" s="1"/>
  <c r="QGR22" i="28" s="1"/>
  <c r="QGL22" i="28" s="1"/>
  <c r="QGF22" i="28" s="1"/>
  <c r="QFZ22" i="28" s="1"/>
  <c r="QFT22" i="28" s="1"/>
  <c r="QFN22" i="28" s="1"/>
  <c r="QFH22" i="28" s="1"/>
  <c r="QFB22" i="28" s="1"/>
  <c r="QEV22" i="28" s="1"/>
  <c r="QEP22" i="28" s="1"/>
  <c r="QEJ22" i="28" s="1"/>
  <c r="QED22" i="28" s="1"/>
  <c r="QDX22" i="28" s="1"/>
  <c r="QDR22" i="28" s="1"/>
  <c r="QDL22" i="28" s="1"/>
  <c r="QDF22" i="28" s="1"/>
  <c r="QCZ22" i="28" s="1"/>
  <c r="QCT22" i="28" s="1"/>
  <c r="QCN22" i="28" s="1"/>
  <c r="QCH22" i="28" s="1"/>
  <c r="QCB22" i="28" s="1"/>
  <c r="QBV22" i="28" s="1"/>
  <c r="QBP22" i="28" s="1"/>
  <c r="QBJ22" i="28" s="1"/>
  <c r="QBD22" i="28" s="1"/>
  <c r="QAX22" i="28" s="1"/>
  <c r="QAR22" i="28" s="1"/>
  <c r="QAL22" i="28" s="1"/>
  <c r="QAF22" i="28" s="1"/>
  <c r="PZZ22" i="28" s="1"/>
  <c r="PZT22" i="28" s="1"/>
  <c r="PZN22" i="28" s="1"/>
  <c r="PZH22" i="28" s="1"/>
  <c r="PZB22" i="28" s="1"/>
  <c r="PYV22" i="28" s="1"/>
  <c r="PYP22" i="28" s="1"/>
  <c r="PYJ22" i="28" s="1"/>
  <c r="PYD22" i="28" s="1"/>
  <c r="PXX22" i="28" s="1"/>
  <c r="PXR22" i="28" s="1"/>
  <c r="PXL22" i="28" s="1"/>
  <c r="PXF22" i="28" s="1"/>
  <c r="PWZ22" i="28" s="1"/>
  <c r="PWT22" i="28" s="1"/>
  <c r="PWN22" i="28" s="1"/>
  <c r="PWH22" i="28" s="1"/>
  <c r="PWB22" i="28" s="1"/>
  <c r="PVV22" i="28" s="1"/>
  <c r="PVP22" i="28" s="1"/>
  <c r="PVJ22" i="28" s="1"/>
  <c r="PVD22" i="28" s="1"/>
  <c r="PUX22" i="28" s="1"/>
  <c r="PUR22" i="28" s="1"/>
  <c r="PUL22" i="28" s="1"/>
  <c r="PUF22" i="28" s="1"/>
  <c r="PTZ22" i="28" s="1"/>
  <c r="PTT22" i="28" s="1"/>
  <c r="PTN22" i="28" s="1"/>
  <c r="PTH22" i="28" s="1"/>
  <c r="PTB22" i="28" s="1"/>
  <c r="PSV22" i="28" s="1"/>
  <c r="PSP22" i="28" s="1"/>
  <c r="PSJ22" i="28" s="1"/>
  <c r="PSD22" i="28" s="1"/>
  <c r="PRX22" i="28" s="1"/>
  <c r="PRR22" i="28" s="1"/>
  <c r="PRL22" i="28" s="1"/>
  <c r="PRF22" i="28" s="1"/>
  <c r="PQZ22" i="28" s="1"/>
  <c r="PQT22" i="28" s="1"/>
  <c r="PQN22" i="28" s="1"/>
  <c r="PQH22" i="28" s="1"/>
  <c r="PQB22" i="28" s="1"/>
  <c r="PPV22" i="28" s="1"/>
  <c r="PPP22" i="28" s="1"/>
  <c r="PPJ22" i="28" s="1"/>
  <c r="PPD22" i="28" s="1"/>
  <c r="POX22" i="28" s="1"/>
  <c r="POR22" i="28" s="1"/>
  <c r="POL22" i="28" s="1"/>
  <c r="POF22" i="28" s="1"/>
  <c r="PNZ22" i="28" s="1"/>
  <c r="PNT22" i="28" s="1"/>
  <c r="PNN22" i="28" s="1"/>
  <c r="PNH22" i="28" s="1"/>
  <c r="PNB22" i="28" s="1"/>
  <c r="PMV22" i="28" s="1"/>
  <c r="PMP22" i="28" s="1"/>
  <c r="PMJ22" i="28" s="1"/>
  <c r="PMD22" i="28" s="1"/>
  <c r="PLX22" i="28" s="1"/>
  <c r="PLR22" i="28" s="1"/>
  <c r="PLL22" i="28" s="1"/>
  <c r="PLF22" i="28" s="1"/>
  <c r="PKZ22" i="28" s="1"/>
  <c r="PKT22" i="28" s="1"/>
  <c r="PKN22" i="28" s="1"/>
  <c r="PKH22" i="28" s="1"/>
  <c r="PKB22" i="28" s="1"/>
  <c r="PJV22" i="28" s="1"/>
  <c r="PJP22" i="28" s="1"/>
  <c r="PJJ22" i="28" s="1"/>
  <c r="PJD22" i="28" s="1"/>
  <c r="PIX22" i="28" s="1"/>
  <c r="PIR22" i="28" s="1"/>
  <c r="PIL22" i="28" s="1"/>
  <c r="PIF22" i="28" s="1"/>
  <c r="PHZ22" i="28" s="1"/>
  <c r="PHT22" i="28" s="1"/>
  <c r="PHN22" i="28" s="1"/>
  <c r="PHH22" i="28" s="1"/>
  <c r="PHB22" i="28" s="1"/>
  <c r="PGV22" i="28" s="1"/>
  <c r="PGP22" i="28" s="1"/>
  <c r="PGJ22" i="28" s="1"/>
  <c r="PGD22" i="28" s="1"/>
  <c r="PFX22" i="28" s="1"/>
  <c r="PFR22" i="28" s="1"/>
  <c r="PFL22" i="28" s="1"/>
  <c r="PFF22" i="28" s="1"/>
  <c r="PEZ22" i="28" s="1"/>
  <c r="PET22" i="28" s="1"/>
  <c r="PEN22" i="28" s="1"/>
  <c r="PEH22" i="28" s="1"/>
  <c r="PEB22" i="28" s="1"/>
  <c r="PDV22" i="28" s="1"/>
  <c r="PDP22" i="28" s="1"/>
  <c r="PDJ22" i="28" s="1"/>
  <c r="PDD22" i="28" s="1"/>
  <c r="PCX22" i="28" s="1"/>
  <c r="PCR22" i="28" s="1"/>
  <c r="PCL22" i="28" s="1"/>
  <c r="PCF22" i="28" s="1"/>
  <c r="PBZ22" i="28" s="1"/>
  <c r="PBT22" i="28" s="1"/>
  <c r="PBN22" i="28" s="1"/>
  <c r="PBH22" i="28" s="1"/>
  <c r="PBB22" i="28" s="1"/>
  <c r="PAV22" i="28" s="1"/>
  <c r="PAP22" i="28" s="1"/>
  <c r="PAJ22" i="28" s="1"/>
  <c r="PAD22" i="28" s="1"/>
  <c r="OZX22" i="28" s="1"/>
  <c r="OZR22" i="28" s="1"/>
  <c r="OZL22" i="28" s="1"/>
  <c r="OZF22" i="28" s="1"/>
  <c r="OYZ22" i="28" s="1"/>
  <c r="OYT22" i="28" s="1"/>
  <c r="OYN22" i="28" s="1"/>
  <c r="OYH22" i="28" s="1"/>
  <c r="OYB22" i="28" s="1"/>
  <c r="OXV22" i="28" s="1"/>
  <c r="OXP22" i="28" s="1"/>
  <c r="OXJ22" i="28" s="1"/>
  <c r="OXD22" i="28" s="1"/>
  <c r="OWX22" i="28" s="1"/>
  <c r="OWR22" i="28" s="1"/>
  <c r="OWL22" i="28" s="1"/>
  <c r="OWF22" i="28" s="1"/>
  <c r="OVZ22" i="28" s="1"/>
  <c r="OVT22" i="28" s="1"/>
  <c r="OVN22" i="28" s="1"/>
  <c r="OVH22" i="28" s="1"/>
  <c r="OVB22" i="28" s="1"/>
  <c r="OUV22" i="28" s="1"/>
  <c r="OUP22" i="28" s="1"/>
  <c r="OUJ22" i="28" s="1"/>
  <c r="OUD22" i="28" s="1"/>
  <c r="OTX22" i="28" s="1"/>
  <c r="OTR22" i="28" s="1"/>
  <c r="OTL22" i="28" s="1"/>
  <c r="OTF22" i="28" s="1"/>
  <c r="OSZ22" i="28" s="1"/>
  <c r="OST22" i="28" s="1"/>
  <c r="OSN22" i="28" s="1"/>
  <c r="OSH22" i="28" s="1"/>
  <c r="OSB22" i="28" s="1"/>
  <c r="ORV22" i="28" s="1"/>
  <c r="ORP22" i="28" s="1"/>
  <c r="ORJ22" i="28" s="1"/>
  <c r="ORD22" i="28" s="1"/>
  <c r="OQX22" i="28" s="1"/>
  <c r="OQR22" i="28" s="1"/>
  <c r="OQL22" i="28" s="1"/>
  <c r="OQF22" i="28" s="1"/>
  <c r="OPZ22" i="28" s="1"/>
  <c r="OPT22" i="28" s="1"/>
  <c r="OPN22" i="28" s="1"/>
  <c r="OPH22" i="28" s="1"/>
  <c r="OPB22" i="28" s="1"/>
  <c r="OOV22" i="28" s="1"/>
  <c r="OOP22" i="28" s="1"/>
  <c r="OOJ22" i="28" s="1"/>
  <c r="OOD22" i="28" s="1"/>
  <c r="ONX22" i="28" s="1"/>
  <c r="ONR22" i="28" s="1"/>
  <c r="ONL22" i="28" s="1"/>
  <c r="ONF22" i="28" s="1"/>
  <c r="OMZ22" i="28" s="1"/>
  <c r="OMT22" i="28" s="1"/>
  <c r="OMN22" i="28" s="1"/>
  <c r="OMH22" i="28" s="1"/>
  <c r="OMB22" i="28" s="1"/>
  <c r="OLV22" i="28" s="1"/>
  <c r="OLP22" i="28" s="1"/>
  <c r="OLJ22" i="28" s="1"/>
  <c r="OLD22" i="28" s="1"/>
  <c r="OKX22" i="28" s="1"/>
  <c r="OKR22" i="28" s="1"/>
  <c r="OKL22" i="28" s="1"/>
  <c r="OKF22" i="28" s="1"/>
  <c r="OJZ22" i="28" s="1"/>
  <c r="OJT22" i="28" s="1"/>
  <c r="OJN22" i="28" s="1"/>
  <c r="OJH22" i="28" s="1"/>
  <c r="OJB22" i="28" s="1"/>
  <c r="OIV22" i="28" s="1"/>
  <c r="OIP22" i="28" s="1"/>
  <c r="OIJ22" i="28" s="1"/>
  <c r="OID22" i="28" s="1"/>
  <c r="OHX22" i="28" s="1"/>
  <c r="OHR22" i="28" s="1"/>
  <c r="OHL22" i="28" s="1"/>
  <c r="OHF22" i="28" s="1"/>
  <c r="OGZ22" i="28" s="1"/>
  <c r="OGT22" i="28" s="1"/>
  <c r="OGN22" i="28" s="1"/>
  <c r="OGH22" i="28" s="1"/>
  <c r="OGB22" i="28" s="1"/>
  <c r="OFV22" i="28" s="1"/>
  <c r="OFP22" i="28" s="1"/>
  <c r="OFJ22" i="28" s="1"/>
  <c r="OFD22" i="28" s="1"/>
  <c r="OEX22" i="28" s="1"/>
  <c r="OER22" i="28" s="1"/>
  <c r="OEL22" i="28" s="1"/>
  <c r="OEF22" i="28" s="1"/>
  <c r="ODZ22" i="28" s="1"/>
  <c r="ODT22" i="28" s="1"/>
  <c r="ODN22" i="28" s="1"/>
  <c r="ODH22" i="28" s="1"/>
  <c r="ODB22" i="28" s="1"/>
  <c r="OCV22" i="28" s="1"/>
  <c r="OCP22" i="28" s="1"/>
  <c r="OCJ22" i="28" s="1"/>
  <c r="OCD22" i="28" s="1"/>
  <c r="OBX22" i="28" s="1"/>
  <c r="OBR22" i="28" s="1"/>
  <c r="OBL22" i="28" s="1"/>
  <c r="OBF22" i="28" s="1"/>
  <c r="OAZ22" i="28" s="1"/>
  <c r="OAT22" i="28" s="1"/>
  <c r="OAN22" i="28" s="1"/>
  <c r="OAH22" i="28" s="1"/>
  <c r="OAB22" i="28" s="1"/>
  <c r="NZV22" i="28" s="1"/>
  <c r="NZP22" i="28" s="1"/>
  <c r="NZJ22" i="28" s="1"/>
  <c r="NZD22" i="28" s="1"/>
  <c r="NYX22" i="28" s="1"/>
  <c r="NYR22" i="28" s="1"/>
  <c r="NYL22" i="28" s="1"/>
  <c r="NYF22" i="28" s="1"/>
  <c r="NXZ22" i="28" s="1"/>
  <c r="NXT22" i="28" s="1"/>
  <c r="NXN22" i="28" s="1"/>
  <c r="NXH22" i="28" s="1"/>
  <c r="NXB22" i="28" s="1"/>
  <c r="NWV22" i="28" s="1"/>
  <c r="NWP22" i="28" s="1"/>
  <c r="NWJ22" i="28" s="1"/>
  <c r="NWD22" i="28" s="1"/>
  <c r="NVX22" i="28" s="1"/>
  <c r="NVR22" i="28" s="1"/>
  <c r="NVL22" i="28" s="1"/>
  <c r="NVF22" i="28" s="1"/>
  <c r="NUZ22" i="28" s="1"/>
  <c r="NUT22" i="28" s="1"/>
  <c r="NUN22" i="28" s="1"/>
  <c r="NUH22" i="28" s="1"/>
  <c r="NUB22" i="28" s="1"/>
  <c r="NTV22" i="28" s="1"/>
  <c r="NTP22" i="28" s="1"/>
  <c r="NTJ22" i="28" s="1"/>
  <c r="NTD22" i="28" s="1"/>
  <c r="NSX22" i="28" s="1"/>
  <c r="NSR22" i="28" s="1"/>
  <c r="NSL22" i="28" s="1"/>
  <c r="NSF22" i="28" s="1"/>
  <c r="NRZ22" i="28" s="1"/>
  <c r="NRT22" i="28" s="1"/>
  <c r="NRN22" i="28" s="1"/>
  <c r="NRH22" i="28" s="1"/>
  <c r="NRB22" i="28" s="1"/>
  <c r="NQV22" i="28" s="1"/>
  <c r="NQP22" i="28" s="1"/>
  <c r="NQJ22" i="28" s="1"/>
  <c r="NQD22" i="28" s="1"/>
  <c r="NPX22" i="28" s="1"/>
  <c r="NPR22" i="28" s="1"/>
  <c r="NPL22" i="28" s="1"/>
  <c r="NPF22" i="28" s="1"/>
  <c r="NOZ22" i="28" s="1"/>
  <c r="NOT22" i="28" s="1"/>
  <c r="NON22" i="28" s="1"/>
  <c r="NOH22" i="28" s="1"/>
  <c r="NOB22" i="28" s="1"/>
  <c r="NNV22" i="28" s="1"/>
  <c r="NNP22" i="28" s="1"/>
  <c r="NNJ22" i="28" s="1"/>
  <c r="NND22" i="28" s="1"/>
  <c r="NMX22" i="28" s="1"/>
  <c r="NMR22" i="28" s="1"/>
  <c r="NML22" i="28" s="1"/>
  <c r="NMF22" i="28" s="1"/>
  <c r="NLZ22" i="28" s="1"/>
  <c r="NLT22" i="28" s="1"/>
  <c r="NLN22" i="28" s="1"/>
  <c r="NLH22" i="28" s="1"/>
  <c r="NLB22" i="28" s="1"/>
  <c r="NKV22" i="28" s="1"/>
  <c r="NKP22" i="28" s="1"/>
  <c r="NKJ22" i="28" s="1"/>
  <c r="NKD22" i="28" s="1"/>
  <c r="NJX22" i="28" s="1"/>
  <c r="NJR22" i="28" s="1"/>
  <c r="NJL22" i="28" s="1"/>
  <c r="NJF22" i="28" s="1"/>
  <c r="NIZ22" i="28" s="1"/>
  <c r="NIT22" i="28" s="1"/>
  <c r="NIN22" i="28" s="1"/>
  <c r="NIH22" i="28" s="1"/>
  <c r="NIB22" i="28" s="1"/>
  <c r="NHV22" i="28" s="1"/>
  <c r="NHP22" i="28" s="1"/>
  <c r="NHJ22" i="28" s="1"/>
  <c r="NHD22" i="28" s="1"/>
  <c r="NGX22" i="28" s="1"/>
  <c r="NGR22" i="28" s="1"/>
  <c r="NGL22" i="28" s="1"/>
  <c r="NGF22" i="28" s="1"/>
  <c r="NFZ22" i="28" s="1"/>
  <c r="NFT22" i="28" s="1"/>
  <c r="NFN22" i="28" s="1"/>
  <c r="NFH22" i="28" s="1"/>
  <c r="NFB22" i="28" s="1"/>
  <c r="NEV22" i="28" s="1"/>
  <c r="NEP22" i="28" s="1"/>
  <c r="NEJ22" i="28" s="1"/>
  <c r="NED22" i="28" s="1"/>
  <c r="NDX22" i="28" s="1"/>
  <c r="NDR22" i="28" s="1"/>
  <c r="NDL22" i="28" s="1"/>
  <c r="NDF22" i="28" s="1"/>
  <c r="NCZ22" i="28" s="1"/>
  <c r="NCT22" i="28" s="1"/>
  <c r="NCN22" i="28" s="1"/>
  <c r="NCH22" i="28" s="1"/>
  <c r="NCB22" i="28" s="1"/>
  <c r="NBV22" i="28" s="1"/>
  <c r="NBP22" i="28" s="1"/>
  <c r="NBJ22" i="28" s="1"/>
  <c r="NBD22" i="28" s="1"/>
  <c r="NAX22" i="28" s="1"/>
  <c r="NAR22" i="28" s="1"/>
  <c r="NAL22" i="28" s="1"/>
  <c r="NAF22" i="28" s="1"/>
  <c r="MZZ22" i="28" s="1"/>
  <c r="MZT22" i="28" s="1"/>
  <c r="MZN22" i="28" s="1"/>
  <c r="MZH22" i="28" s="1"/>
  <c r="MZB22" i="28" s="1"/>
  <c r="MYV22" i="28" s="1"/>
  <c r="MYP22" i="28" s="1"/>
  <c r="MYJ22" i="28" s="1"/>
  <c r="MYD22" i="28" s="1"/>
  <c r="MXX22" i="28" s="1"/>
  <c r="MXR22" i="28" s="1"/>
  <c r="MXL22" i="28" s="1"/>
  <c r="MXF22" i="28" s="1"/>
  <c r="MWZ22" i="28" s="1"/>
  <c r="MWT22" i="28" s="1"/>
  <c r="MWN22" i="28" s="1"/>
  <c r="MWH22" i="28" s="1"/>
  <c r="MWB22" i="28" s="1"/>
  <c r="MVV22" i="28" s="1"/>
  <c r="MVP22" i="28" s="1"/>
  <c r="MVJ22" i="28" s="1"/>
  <c r="MVD22" i="28" s="1"/>
  <c r="MUX22" i="28" s="1"/>
  <c r="MUR22" i="28" s="1"/>
  <c r="MUL22" i="28" s="1"/>
  <c r="MUF22" i="28" s="1"/>
  <c r="MTZ22" i="28" s="1"/>
  <c r="MTT22" i="28" s="1"/>
  <c r="MTN22" i="28" s="1"/>
  <c r="MTH22" i="28" s="1"/>
  <c r="MTB22" i="28" s="1"/>
  <c r="MSV22" i="28" s="1"/>
  <c r="MSP22" i="28" s="1"/>
  <c r="MSJ22" i="28" s="1"/>
  <c r="MSD22" i="28" s="1"/>
  <c r="MRX22" i="28" s="1"/>
  <c r="MRR22" i="28" s="1"/>
  <c r="MRL22" i="28" s="1"/>
  <c r="MRF22" i="28" s="1"/>
  <c r="MQZ22" i="28" s="1"/>
  <c r="MQT22" i="28" s="1"/>
  <c r="MQN22" i="28" s="1"/>
  <c r="MQH22" i="28" s="1"/>
  <c r="MQB22" i="28" s="1"/>
  <c r="MPV22" i="28" s="1"/>
  <c r="MPP22" i="28" s="1"/>
  <c r="MPJ22" i="28" s="1"/>
  <c r="MPD22" i="28" s="1"/>
  <c r="MOX22" i="28" s="1"/>
  <c r="MOR22" i="28" s="1"/>
  <c r="MOL22" i="28" s="1"/>
  <c r="MOF22" i="28" s="1"/>
  <c r="MNZ22" i="28" s="1"/>
  <c r="MNT22" i="28" s="1"/>
  <c r="MNN22" i="28" s="1"/>
  <c r="MNH22" i="28" s="1"/>
  <c r="MNB22" i="28" s="1"/>
  <c r="MMV22" i="28" s="1"/>
  <c r="MMP22" i="28" s="1"/>
  <c r="MMJ22" i="28" s="1"/>
  <c r="MMD22" i="28" s="1"/>
  <c r="MLX22" i="28" s="1"/>
  <c r="MLR22" i="28" s="1"/>
  <c r="MLL22" i="28" s="1"/>
  <c r="MLF22" i="28" s="1"/>
  <c r="MKZ22" i="28" s="1"/>
  <c r="MKT22" i="28" s="1"/>
  <c r="MKN22" i="28" s="1"/>
  <c r="MKH22" i="28" s="1"/>
  <c r="MKB22" i="28" s="1"/>
  <c r="MJV22" i="28" s="1"/>
  <c r="MJP22" i="28" s="1"/>
  <c r="MJJ22" i="28" s="1"/>
  <c r="MJD22" i="28" s="1"/>
  <c r="MIX22" i="28" s="1"/>
  <c r="MIR22" i="28" s="1"/>
  <c r="MIL22" i="28" s="1"/>
  <c r="MIF22" i="28" s="1"/>
  <c r="MHZ22" i="28" s="1"/>
  <c r="MHT22" i="28" s="1"/>
  <c r="MHN22" i="28" s="1"/>
  <c r="MHH22" i="28" s="1"/>
  <c r="MHB22" i="28" s="1"/>
  <c r="MGV22" i="28" s="1"/>
  <c r="MGP22" i="28" s="1"/>
  <c r="MGJ22" i="28" s="1"/>
  <c r="MGD22" i="28" s="1"/>
  <c r="MFX22" i="28" s="1"/>
  <c r="MFR22" i="28" s="1"/>
  <c r="MFL22" i="28" s="1"/>
  <c r="MFF22" i="28" s="1"/>
  <c r="MEZ22" i="28" s="1"/>
  <c r="MET22" i="28" s="1"/>
  <c r="MEN22" i="28" s="1"/>
  <c r="MEH22" i="28" s="1"/>
  <c r="MEB22" i="28" s="1"/>
  <c r="MDV22" i="28" s="1"/>
  <c r="MDP22" i="28" s="1"/>
  <c r="MDJ22" i="28" s="1"/>
  <c r="MDD22" i="28" s="1"/>
  <c r="MCX22" i="28" s="1"/>
  <c r="MCR22" i="28" s="1"/>
  <c r="MCL22" i="28" s="1"/>
  <c r="MCF22" i="28" s="1"/>
  <c r="MBZ22" i="28" s="1"/>
  <c r="MBT22" i="28" s="1"/>
  <c r="MBN22" i="28" s="1"/>
  <c r="MBH22" i="28" s="1"/>
  <c r="MBB22" i="28" s="1"/>
  <c r="MAV22" i="28" s="1"/>
  <c r="MAP22" i="28" s="1"/>
  <c r="MAJ22" i="28" s="1"/>
  <c r="MAD22" i="28" s="1"/>
  <c r="LZX22" i="28" s="1"/>
  <c r="LZR22" i="28" s="1"/>
  <c r="LZL22" i="28" s="1"/>
  <c r="LZF22" i="28" s="1"/>
  <c r="LYZ22" i="28" s="1"/>
  <c r="LYT22" i="28" s="1"/>
  <c r="LYN22" i="28" s="1"/>
  <c r="LYH22" i="28" s="1"/>
  <c r="LYB22" i="28" s="1"/>
  <c r="LXV22" i="28" s="1"/>
  <c r="LXP22" i="28" s="1"/>
  <c r="LXJ22" i="28" s="1"/>
  <c r="LXD22" i="28" s="1"/>
  <c r="LWX22" i="28" s="1"/>
  <c r="LWR22" i="28" s="1"/>
  <c r="LWL22" i="28" s="1"/>
  <c r="LWF22" i="28" s="1"/>
  <c r="LVZ22" i="28" s="1"/>
  <c r="LVT22" i="28" s="1"/>
  <c r="LVN22" i="28" s="1"/>
  <c r="LVH22" i="28" s="1"/>
  <c r="LVB22" i="28" s="1"/>
  <c r="LUV22" i="28" s="1"/>
  <c r="LUP22" i="28" s="1"/>
  <c r="LUJ22" i="28" s="1"/>
  <c r="LUD22" i="28" s="1"/>
  <c r="LTX22" i="28" s="1"/>
  <c r="LTR22" i="28" s="1"/>
  <c r="LTL22" i="28" s="1"/>
  <c r="LTF22" i="28" s="1"/>
  <c r="LSZ22" i="28" s="1"/>
  <c r="LST22" i="28" s="1"/>
  <c r="LSN22" i="28" s="1"/>
  <c r="LSH22" i="28" s="1"/>
  <c r="LSB22" i="28" s="1"/>
  <c r="LRV22" i="28" s="1"/>
  <c r="LRP22" i="28" s="1"/>
  <c r="LRJ22" i="28" s="1"/>
  <c r="LRD22" i="28" s="1"/>
  <c r="LQX22" i="28" s="1"/>
  <c r="LQR22" i="28" s="1"/>
  <c r="LQL22" i="28" s="1"/>
  <c r="LQF22" i="28" s="1"/>
  <c r="LPZ22" i="28" s="1"/>
  <c r="LPT22" i="28" s="1"/>
  <c r="LPN22" i="28" s="1"/>
  <c r="LPH22" i="28" s="1"/>
  <c r="LPB22" i="28" s="1"/>
  <c r="LOV22" i="28" s="1"/>
  <c r="LOP22" i="28" s="1"/>
  <c r="LOJ22" i="28" s="1"/>
  <c r="LOD22" i="28" s="1"/>
  <c r="LNX22" i="28" s="1"/>
  <c r="LNR22" i="28" s="1"/>
  <c r="LNL22" i="28" s="1"/>
  <c r="LNF22" i="28" s="1"/>
  <c r="LMZ22" i="28" s="1"/>
  <c r="LMT22" i="28" s="1"/>
  <c r="LMN22" i="28" s="1"/>
  <c r="LMH22" i="28" s="1"/>
  <c r="LMB22" i="28" s="1"/>
  <c r="LLV22" i="28" s="1"/>
  <c r="LLP22" i="28" s="1"/>
  <c r="LLJ22" i="28" s="1"/>
  <c r="LLD22" i="28" s="1"/>
  <c r="LKX22" i="28" s="1"/>
  <c r="LKR22" i="28" s="1"/>
  <c r="LKL22" i="28" s="1"/>
  <c r="LKF22" i="28" s="1"/>
  <c r="LJZ22" i="28" s="1"/>
  <c r="LJT22" i="28" s="1"/>
  <c r="LJN22" i="28" s="1"/>
  <c r="LJH22" i="28" s="1"/>
  <c r="LJB22" i="28" s="1"/>
  <c r="LIV22" i="28" s="1"/>
  <c r="LIP22" i="28" s="1"/>
  <c r="LIJ22" i="28" s="1"/>
  <c r="LID22" i="28" s="1"/>
  <c r="LHX22" i="28" s="1"/>
  <c r="LHR22" i="28" s="1"/>
  <c r="LHL22" i="28" s="1"/>
  <c r="LHF22" i="28" s="1"/>
  <c r="LGZ22" i="28" s="1"/>
  <c r="LGT22" i="28" s="1"/>
  <c r="LGN22" i="28" s="1"/>
  <c r="LGH22" i="28" s="1"/>
  <c r="LGB22" i="28" s="1"/>
  <c r="LFV22" i="28" s="1"/>
  <c r="LFP22" i="28" s="1"/>
  <c r="LFJ22" i="28" s="1"/>
  <c r="LFD22" i="28" s="1"/>
  <c r="LEX22" i="28" s="1"/>
  <c r="LER22" i="28" s="1"/>
  <c r="LEL22" i="28" s="1"/>
  <c r="LEF22" i="28" s="1"/>
  <c r="LDZ22" i="28" s="1"/>
  <c r="LDT22" i="28" s="1"/>
  <c r="LDN22" i="28" s="1"/>
  <c r="LDH22" i="28" s="1"/>
  <c r="LDB22" i="28" s="1"/>
  <c r="LCV22" i="28" s="1"/>
  <c r="LCP22" i="28" s="1"/>
  <c r="LCJ22" i="28" s="1"/>
  <c r="LCD22" i="28" s="1"/>
  <c r="LBX22" i="28" s="1"/>
  <c r="LBR22" i="28" s="1"/>
  <c r="LBL22" i="28" s="1"/>
  <c r="LBF22" i="28" s="1"/>
  <c r="LAZ22" i="28" s="1"/>
  <c r="LAT22" i="28" s="1"/>
  <c r="LAN22" i="28" s="1"/>
  <c r="LAH22" i="28" s="1"/>
  <c r="LAB22" i="28" s="1"/>
  <c r="KZV22" i="28" s="1"/>
  <c r="KZP22" i="28" s="1"/>
  <c r="KZJ22" i="28" s="1"/>
  <c r="KZD22" i="28" s="1"/>
  <c r="KYX22" i="28" s="1"/>
  <c r="KYR22" i="28" s="1"/>
  <c r="KYL22" i="28" s="1"/>
  <c r="KYF22" i="28" s="1"/>
  <c r="KXZ22" i="28" s="1"/>
  <c r="KXT22" i="28" s="1"/>
  <c r="KXN22" i="28" s="1"/>
  <c r="KXH22" i="28" s="1"/>
  <c r="KXB22" i="28" s="1"/>
  <c r="KWV22" i="28" s="1"/>
  <c r="KWP22" i="28" s="1"/>
  <c r="KWJ22" i="28" s="1"/>
  <c r="KWD22" i="28" s="1"/>
  <c r="KVX22" i="28" s="1"/>
  <c r="KVR22" i="28" s="1"/>
  <c r="KVL22" i="28" s="1"/>
  <c r="KVF22" i="28" s="1"/>
  <c r="KUZ22" i="28" s="1"/>
  <c r="KUT22" i="28" s="1"/>
  <c r="KUN22" i="28" s="1"/>
  <c r="KUH22" i="28" s="1"/>
  <c r="KUB22" i="28" s="1"/>
  <c r="KTV22" i="28" s="1"/>
  <c r="KTP22" i="28" s="1"/>
  <c r="KTJ22" i="28" s="1"/>
  <c r="KTD22" i="28" s="1"/>
  <c r="KSX22" i="28" s="1"/>
  <c r="KSR22" i="28" s="1"/>
  <c r="KSL22" i="28" s="1"/>
  <c r="KSF22" i="28" s="1"/>
  <c r="KRZ22" i="28" s="1"/>
  <c r="KRT22" i="28" s="1"/>
  <c r="KRN22" i="28" s="1"/>
  <c r="KRH22" i="28" s="1"/>
  <c r="KRB22" i="28" s="1"/>
  <c r="KQV22" i="28" s="1"/>
  <c r="KQP22" i="28" s="1"/>
  <c r="KQJ22" i="28" s="1"/>
  <c r="KQD22" i="28" s="1"/>
  <c r="KPX22" i="28" s="1"/>
  <c r="KPR22" i="28" s="1"/>
  <c r="KPL22" i="28" s="1"/>
  <c r="KPF22" i="28" s="1"/>
  <c r="KOZ22" i="28" s="1"/>
  <c r="KOT22" i="28" s="1"/>
  <c r="KON22" i="28" s="1"/>
  <c r="KOH22" i="28" s="1"/>
  <c r="KOB22" i="28" s="1"/>
  <c r="KNV22" i="28" s="1"/>
  <c r="KNP22" i="28" s="1"/>
  <c r="KNJ22" i="28" s="1"/>
  <c r="KND22" i="28" s="1"/>
  <c r="KMX22" i="28" s="1"/>
  <c r="KMR22" i="28" s="1"/>
  <c r="KML22" i="28" s="1"/>
  <c r="KMF22" i="28" s="1"/>
  <c r="KLZ22" i="28" s="1"/>
  <c r="KLT22" i="28" s="1"/>
  <c r="KLN22" i="28" s="1"/>
  <c r="KLH22" i="28" s="1"/>
  <c r="KLB22" i="28" s="1"/>
  <c r="KKV22" i="28" s="1"/>
  <c r="KKP22" i="28" s="1"/>
  <c r="KKJ22" i="28" s="1"/>
  <c r="KKD22" i="28" s="1"/>
  <c r="KJX22" i="28" s="1"/>
  <c r="KJR22" i="28" s="1"/>
  <c r="KJL22" i="28" s="1"/>
  <c r="KJF22" i="28" s="1"/>
  <c r="KIZ22" i="28" s="1"/>
  <c r="KIT22" i="28" s="1"/>
  <c r="KIN22" i="28" s="1"/>
  <c r="KIH22" i="28" s="1"/>
  <c r="KIB22" i="28" s="1"/>
  <c r="KHV22" i="28" s="1"/>
  <c r="KHP22" i="28" s="1"/>
  <c r="KHJ22" i="28" s="1"/>
  <c r="KHD22" i="28" s="1"/>
  <c r="KGX22" i="28" s="1"/>
  <c r="KGR22" i="28" s="1"/>
  <c r="KGL22" i="28" s="1"/>
  <c r="KGF22" i="28" s="1"/>
  <c r="KFZ22" i="28" s="1"/>
  <c r="KFT22" i="28" s="1"/>
  <c r="KFN22" i="28" s="1"/>
  <c r="KFH22" i="28" s="1"/>
  <c r="KFB22" i="28" s="1"/>
  <c r="KEV22" i="28" s="1"/>
  <c r="KEP22" i="28" s="1"/>
  <c r="KEJ22" i="28" s="1"/>
  <c r="KED22" i="28" s="1"/>
  <c r="KDX22" i="28" s="1"/>
  <c r="KDR22" i="28" s="1"/>
  <c r="KDL22" i="28" s="1"/>
  <c r="KDF22" i="28" s="1"/>
  <c r="KCZ22" i="28" s="1"/>
  <c r="KCT22" i="28" s="1"/>
  <c r="KCN22" i="28" s="1"/>
  <c r="KCH22" i="28" s="1"/>
  <c r="KCB22" i="28" s="1"/>
  <c r="KBV22" i="28" s="1"/>
  <c r="KBP22" i="28" s="1"/>
  <c r="KBJ22" i="28" s="1"/>
  <c r="KBD22" i="28" s="1"/>
  <c r="KAX22" i="28" s="1"/>
  <c r="KAR22" i="28" s="1"/>
  <c r="KAL22" i="28" s="1"/>
  <c r="KAF22" i="28" s="1"/>
  <c r="JZZ22" i="28" s="1"/>
  <c r="JZT22" i="28" s="1"/>
  <c r="JZN22" i="28" s="1"/>
  <c r="JZH22" i="28" s="1"/>
  <c r="JZB22" i="28" s="1"/>
  <c r="JYV22" i="28" s="1"/>
  <c r="JYP22" i="28" s="1"/>
  <c r="JYJ22" i="28" s="1"/>
  <c r="JYD22" i="28" s="1"/>
  <c r="JXX22" i="28" s="1"/>
  <c r="JXR22" i="28" s="1"/>
  <c r="JXL22" i="28" s="1"/>
  <c r="JXF22" i="28" s="1"/>
  <c r="JWZ22" i="28" s="1"/>
  <c r="JWT22" i="28" s="1"/>
  <c r="JWN22" i="28" s="1"/>
  <c r="JWH22" i="28" s="1"/>
  <c r="JWB22" i="28" s="1"/>
  <c r="JVV22" i="28" s="1"/>
  <c r="JVP22" i="28" s="1"/>
  <c r="JVJ22" i="28" s="1"/>
  <c r="JVD22" i="28" s="1"/>
  <c r="JUX22" i="28" s="1"/>
  <c r="JUR22" i="28" s="1"/>
  <c r="JUL22" i="28" s="1"/>
  <c r="JUF22" i="28" s="1"/>
  <c r="JTZ22" i="28" s="1"/>
  <c r="JTT22" i="28" s="1"/>
  <c r="JTN22" i="28" s="1"/>
  <c r="JTH22" i="28" s="1"/>
  <c r="JTB22" i="28" s="1"/>
  <c r="JSV22" i="28" s="1"/>
  <c r="JSP22" i="28" s="1"/>
  <c r="JSJ22" i="28" s="1"/>
  <c r="JSD22" i="28" s="1"/>
  <c r="JRX22" i="28" s="1"/>
  <c r="JRR22" i="28" s="1"/>
  <c r="JRL22" i="28" s="1"/>
  <c r="JRF22" i="28" s="1"/>
  <c r="JQZ22" i="28" s="1"/>
  <c r="JQT22" i="28" s="1"/>
  <c r="JQN22" i="28" s="1"/>
  <c r="JQH22" i="28" s="1"/>
  <c r="JQB22" i="28" s="1"/>
  <c r="JPV22" i="28" s="1"/>
  <c r="JPP22" i="28" s="1"/>
  <c r="JPJ22" i="28" s="1"/>
  <c r="JPD22" i="28" s="1"/>
  <c r="JOX22" i="28" s="1"/>
  <c r="JOR22" i="28" s="1"/>
  <c r="JOL22" i="28" s="1"/>
  <c r="JOF22" i="28" s="1"/>
  <c r="JNZ22" i="28" s="1"/>
  <c r="JNT22" i="28" s="1"/>
  <c r="JNN22" i="28" s="1"/>
  <c r="JNH22" i="28" s="1"/>
  <c r="JNB22" i="28" s="1"/>
  <c r="JMV22" i="28" s="1"/>
  <c r="JMP22" i="28" s="1"/>
  <c r="JMJ22" i="28" s="1"/>
  <c r="JMD22" i="28" s="1"/>
  <c r="JLX22" i="28" s="1"/>
  <c r="JLR22" i="28" s="1"/>
  <c r="JLL22" i="28" s="1"/>
  <c r="JLF22" i="28" s="1"/>
  <c r="JKZ22" i="28" s="1"/>
  <c r="JKT22" i="28" s="1"/>
  <c r="JKN22" i="28" s="1"/>
  <c r="JKH22" i="28" s="1"/>
  <c r="JKB22" i="28" s="1"/>
  <c r="JJV22" i="28" s="1"/>
  <c r="JJP22" i="28" s="1"/>
  <c r="JJJ22" i="28" s="1"/>
  <c r="JJD22" i="28" s="1"/>
  <c r="JIX22" i="28" s="1"/>
  <c r="JIR22" i="28" s="1"/>
  <c r="JIL22" i="28" s="1"/>
  <c r="JIF22" i="28" s="1"/>
  <c r="JHZ22" i="28" s="1"/>
  <c r="JHT22" i="28" s="1"/>
  <c r="JHN22" i="28" s="1"/>
  <c r="JHH22" i="28" s="1"/>
  <c r="JHB22" i="28" s="1"/>
  <c r="JGV22" i="28" s="1"/>
  <c r="JGP22" i="28" s="1"/>
  <c r="JGJ22" i="28" s="1"/>
  <c r="JGD22" i="28" s="1"/>
  <c r="JFX22" i="28" s="1"/>
  <c r="JFR22" i="28" s="1"/>
  <c r="JFL22" i="28" s="1"/>
  <c r="JFF22" i="28" s="1"/>
  <c r="JEZ22" i="28" s="1"/>
  <c r="JET22" i="28" s="1"/>
  <c r="JEN22" i="28" s="1"/>
  <c r="JEH22" i="28" s="1"/>
  <c r="JEB22" i="28" s="1"/>
  <c r="JDV22" i="28" s="1"/>
  <c r="JDP22" i="28" s="1"/>
  <c r="JDJ22" i="28" s="1"/>
  <c r="JDD22" i="28" s="1"/>
  <c r="JCX22" i="28" s="1"/>
  <c r="JCR22" i="28" s="1"/>
  <c r="JCL22" i="28" s="1"/>
  <c r="JCF22" i="28" s="1"/>
  <c r="JBZ22" i="28" s="1"/>
  <c r="JBT22" i="28" s="1"/>
  <c r="JBN22" i="28" s="1"/>
  <c r="JBH22" i="28" s="1"/>
  <c r="JBB22" i="28" s="1"/>
  <c r="JAV22" i="28" s="1"/>
  <c r="JAP22" i="28" s="1"/>
  <c r="JAJ22" i="28" s="1"/>
  <c r="JAD22" i="28" s="1"/>
  <c r="IZX22" i="28" s="1"/>
  <c r="IZR22" i="28" s="1"/>
  <c r="IZL22" i="28" s="1"/>
  <c r="IZF22" i="28" s="1"/>
  <c r="IYZ22" i="28" s="1"/>
  <c r="IYT22" i="28" s="1"/>
  <c r="IYN22" i="28" s="1"/>
  <c r="IYH22" i="28" s="1"/>
  <c r="IYB22" i="28" s="1"/>
  <c r="IXV22" i="28" s="1"/>
  <c r="IXP22" i="28" s="1"/>
  <c r="IXJ22" i="28" s="1"/>
  <c r="IXD22" i="28" s="1"/>
  <c r="IWX22" i="28" s="1"/>
  <c r="IWR22" i="28" s="1"/>
  <c r="IWL22" i="28" s="1"/>
  <c r="IWF22" i="28" s="1"/>
  <c r="IVZ22" i="28" s="1"/>
  <c r="IVT22" i="28" s="1"/>
  <c r="IVN22" i="28" s="1"/>
  <c r="IVH22" i="28" s="1"/>
  <c r="IVB22" i="28" s="1"/>
  <c r="IUV22" i="28" s="1"/>
  <c r="IUP22" i="28" s="1"/>
  <c r="IUJ22" i="28" s="1"/>
  <c r="IUD22" i="28" s="1"/>
  <c r="ITX22" i="28" s="1"/>
  <c r="ITR22" i="28" s="1"/>
  <c r="ITL22" i="28" s="1"/>
  <c r="ITF22" i="28" s="1"/>
  <c r="ISZ22" i="28" s="1"/>
  <c r="IST22" i="28" s="1"/>
  <c r="ISN22" i="28" s="1"/>
  <c r="ISH22" i="28" s="1"/>
  <c r="ISB22" i="28" s="1"/>
  <c r="IRV22" i="28" s="1"/>
  <c r="IRP22" i="28" s="1"/>
  <c r="IRJ22" i="28" s="1"/>
  <c r="IRD22" i="28" s="1"/>
  <c r="IQX22" i="28" s="1"/>
  <c r="IQR22" i="28" s="1"/>
  <c r="IQL22" i="28" s="1"/>
  <c r="IQF22" i="28" s="1"/>
  <c r="IPZ22" i="28" s="1"/>
  <c r="IPT22" i="28" s="1"/>
  <c r="IPN22" i="28" s="1"/>
  <c r="IPH22" i="28" s="1"/>
  <c r="IPB22" i="28" s="1"/>
  <c r="IOV22" i="28" s="1"/>
  <c r="IOP22" i="28" s="1"/>
  <c r="IOJ22" i="28" s="1"/>
  <c r="IOD22" i="28" s="1"/>
  <c r="INX22" i="28" s="1"/>
  <c r="INR22" i="28" s="1"/>
  <c r="INL22" i="28" s="1"/>
  <c r="INF22" i="28" s="1"/>
  <c r="IMZ22" i="28" s="1"/>
  <c r="IMT22" i="28" s="1"/>
  <c r="IMN22" i="28" s="1"/>
  <c r="IMH22" i="28" s="1"/>
  <c r="IMB22" i="28" s="1"/>
  <c r="ILV22" i="28" s="1"/>
  <c r="ILP22" i="28" s="1"/>
  <c r="ILJ22" i="28" s="1"/>
  <c r="ILD22" i="28" s="1"/>
  <c r="IKX22" i="28" s="1"/>
  <c r="IKR22" i="28" s="1"/>
  <c r="IKL22" i="28" s="1"/>
  <c r="IKF22" i="28" s="1"/>
  <c r="IJZ22" i="28" s="1"/>
  <c r="IJT22" i="28" s="1"/>
  <c r="IJN22" i="28" s="1"/>
  <c r="IJH22" i="28" s="1"/>
  <c r="IJB22" i="28" s="1"/>
  <c r="IIV22" i="28" s="1"/>
  <c r="IIP22" i="28" s="1"/>
  <c r="IIJ22" i="28" s="1"/>
  <c r="IID22" i="28" s="1"/>
  <c r="IHX22" i="28" s="1"/>
  <c r="IHR22" i="28" s="1"/>
  <c r="IHL22" i="28" s="1"/>
  <c r="IHF22" i="28" s="1"/>
  <c r="IGZ22" i="28" s="1"/>
  <c r="IGT22" i="28" s="1"/>
  <c r="IGN22" i="28" s="1"/>
  <c r="IGH22" i="28" s="1"/>
  <c r="IGB22" i="28" s="1"/>
  <c r="IFV22" i="28" s="1"/>
  <c r="IFP22" i="28" s="1"/>
  <c r="IFJ22" i="28" s="1"/>
  <c r="IFD22" i="28" s="1"/>
  <c r="IEX22" i="28" s="1"/>
  <c r="IER22" i="28" s="1"/>
  <c r="IEL22" i="28" s="1"/>
  <c r="IEF22" i="28" s="1"/>
  <c r="IDZ22" i="28" s="1"/>
  <c r="IDT22" i="28" s="1"/>
  <c r="IDN22" i="28" s="1"/>
  <c r="IDH22" i="28" s="1"/>
  <c r="IDB22" i="28" s="1"/>
  <c r="ICV22" i="28" s="1"/>
  <c r="ICP22" i="28" s="1"/>
  <c r="ICJ22" i="28" s="1"/>
  <c r="ICD22" i="28" s="1"/>
  <c r="IBX22" i="28" s="1"/>
  <c r="IBR22" i="28" s="1"/>
  <c r="IBL22" i="28" s="1"/>
  <c r="IBF22" i="28" s="1"/>
  <c r="IAZ22" i="28" s="1"/>
  <c r="IAT22" i="28" s="1"/>
  <c r="IAN22" i="28" s="1"/>
  <c r="IAH22" i="28" s="1"/>
  <c r="IAB22" i="28" s="1"/>
  <c r="HZV22" i="28" s="1"/>
  <c r="HZP22" i="28" s="1"/>
  <c r="HZJ22" i="28" s="1"/>
  <c r="HZD22" i="28" s="1"/>
  <c r="HYX22" i="28" s="1"/>
  <c r="HYR22" i="28" s="1"/>
  <c r="HYL22" i="28" s="1"/>
  <c r="HYF22" i="28" s="1"/>
  <c r="HXZ22" i="28" s="1"/>
  <c r="HXT22" i="28" s="1"/>
  <c r="HXN22" i="28" s="1"/>
  <c r="HXH22" i="28" s="1"/>
  <c r="HXB22" i="28" s="1"/>
  <c r="HWV22" i="28" s="1"/>
  <c r="HWP22" i="28" s="1"/>
  <c r="HWJ22" i="28" s="1"/>
  <c r="HWD22" i="28" s="1"/>
  <c r="HVX22" i="28" s="1"/>
  <c r="HVR22" i="28" s="1"/>
  <c r="HVL22" i="28" s="1"/>
  <c r="HVF22" i="28" s="1"/>
  <c r="HUZ22" i="28" s="1"/>
  <c r="HUT22" i="28" s="1"/>
  <c r="HUN22" i="28" s="1"/>
  <c r="HUH22" i="28" s="1"/>
  <c r="HUB22" i="28" s="1"/>
  <c r="HTV22" i="28" s="1"/>
  <c r="HTP22" i="28" s="1"/>
  <c r="HTJ22" i="28" s="1"/>
  <c r="HTD22" i="28" s="1"/>
  <c r="HSX22" i="28" s="1"/>
  <c r="HSR22" i="28" s="1"/>
  <c r="HSL22" i="28" s="1"/>
  <c r="HSF22" i="28" s="1"/>
  <c r="HRZ22" i="28" s="1"/>
  <c r="HRT22" i="28" s="1"/>
  <c r="HRN22" i="28" s="1"/>
  <c r="HRH22" i="28" s="1"/>
  <c r="HRB22" i="28" s="1"/>
  <c r="HQV22" i="28" s="1"/>
  <c r="HQP22" i="28" s="1"/>
  <c r="HQJ22" i="28" s="1"/>
  <c r="HQD22" i="28" s="1"/>
  <c r="HPX22" i="28" s="1"/>
  <c r="HPR22" i="28" s="1"/>
  <c r="HPL22" i="28" s="1"/>
  <c r="HPF22" i="28" s="1"/>
  <c r="HOZ22" i="28" s="1"/>
  <c r="HOT22" i="28" s="1"/>
  <c r="HON22" i="28" s="1"/>
  <c r="HOH22" i="28" s="1"/>
  <c r="HOB22" i="28" s="1"/>
  <c r="HNV22" i="28" s="1"/>
  <c r="HNP22" i="28" s="1"/>
  <c r="HNJ22" i="28" s="1"/>
  <c r="HND22" i="28" s="1"/>
  <c r="HMX22" i="28" s="1"/>
  <c r="HMR22" i="28" s="1"/>
  <c r="HML22" i="28" s="1"/>
  <c r="HMF22" i="28" s="1"/>
  <c r="HLZ22" i="28" s="1"/>
  <c r="HLT22" i="28" s="1"/>
  <c r="HLN22" i="28" s="1"/>
  <c r="HLH22" i="28" s="1"/>
  <c r="HLB22" i="28" s="1"/>
  <c r="HKV22" i="28" s="1"/>
  <c r="HKP22" i="28" s="1"/>
  <c r="HKJ22" i="28" s="1"/>
  <c r="HKD22" i="28" s="1"/>
  <c r="HJX22" i="28" s="1"/>
  <c r="HJR22" i="28" s="1"/>
  <c r="HJL22" i="28" s="1"/>
  <c r="HJF22" i="28" s="1"/>
  <c r="HIZ22" i="28" s="1"/>
  <c r="HIT22" i="28" s="1"/>
  <c r="HIN22" i="28" s="1"/>
  <c r="HIH22" i="28" s="1"/>
  <c r="HIB22" i="28" s="1"/>
  <c r="HHV22" i="28" s="1"/>
  <c r="HHP22" i="28" s="1"/>
  <c r="HHJ22" i="28" s="1"/>
  <c r="HHD22" i="28" s="1"/>
  <c r="HGX22" i="28" s="1"/>
  <c r="HGR22" i="28" s="1"/>
  <c r="HGL22" i="28" s="1"/>
  <c r="HGF22" i="28" s="1"/>
  <c r="HFZ22" i="28" s="1"/>
  <c r="HFT22" i="28" s="1"/>
  <c r="HFN22" i="28" s="1"/>
  <c r="HFH22" i="28" s="1"/>
  <c r="HFB22" i="28" s="1"/>
  <c r="HEV22" i="28" s="1"/>
  <c r="HEP22" i="28" s="1"/>
  <c r="HEJ22" i="28" s="1"/>
  <c r="HED22" i="28" s="1"/>
  <c r="HDX22" i="28" s="1"/>
  <c r="HDR22" i="28" s="1"/>
  <c r="HDL22" i="28" s="1"/>
  <c r="HDF22" i="28" s="1"/>
  <c r="HCZ22" i="28" s="1"/>
  <c r="HCT22" i="28" s="1"/>
  <c r="HCN22" i="28" s="1"/>
  <c r="HCH22" i="28" s="1"/>
  <c r="HCB22" i="28" s="1"/>
  <c r="HBV22" i="28" s="1"/>
  <c r="HBP22" i="28" s="1"/>
  <c r="HBJ22" i="28" s="1"/>
  <c r="HBD22" i="28" s="1"/>
  <c r="HAX22" i="28" s="1"/>
  <c r="HAR22" i="28" s="1"/>
  <c r="HAL22" i="28" s="1"/>
  <c r="HAF22" i="28" s="1"/>
  <c r="GZZ22" i="28" s="1"/>
  <c r="GZT22" i="28" s="1"/>
  <c r="GZN22" i="28" s="1"/>
  <c r="GZH22" i="28" s="1"/>
  <c r="GZB22" i="28" s="1"/>
  <c r="GYV22" i="28" s="1"/>
  <c r="GYP22" i="28" s="1"/>
  <c r="GYJ22" i="28" s="1"/>
  <c r="GYD22" i="28" s="1"/>
  <c r="GXX22" i="28" s="1"/>
  <c r="GXR22" i="28" s="1"/>
  <c r="GXL22" i="28" s="1"/>
  <c r="GXF22" i="28" s="1"/>
  <c r="GWZ22" i="28" s="1"/>
  <c r="GWT22" i="28" s="1"/>
  <c r="GWN22" i="28" s="1"/>
  <c r="GWH22" i="28" s="1"/>
  <c r="GWB22" i="28" s="1"/>
  <c r="GVV22" i="28" s="1"/>
  <c r="GVP22" i="28" s="1"/>
  <c r="GVJ22" i="28" s="1"/>
  <c r="GVD22" i="28" s="1"/>
  <c r="GUX22" i="28" s="1"/>
  <c r="GUR22" i="28" s="1"/>
  <c r="GUL22" i="28" s="1"/>
  <c r="GUF22" i="28" s="1"/>
  <c r="GTZ22" i="28" s="1"/>
  <c r="GTT22" i="28" s="1"/>
  <c r="GTN22" i="28" s="1"/>
  <c r="GTH22" i="28" s="1"/>
  <c r="GTB22" i="28" s="1"/>
  <c r="GSV22" i="28" s="1"/>
  <c r="GSP22" i="28" s="1"/>
  <c r="GSJ22" i="28" s="1"/>
  <c r="GSD22" i="28" s="1"/>
  <c r="GRX22" i="28" s="1"/>
  <c r="GRR22" i="28" s="1"/>
  <c r="GRL22" i="28" s="1"/>
  <c r="GRF22" i="28" s="1"/>
  <c r="GQZ22" i="28" s="1"/>
  <c r="GQT22" i="28" s="1"/>
  <c r="GQN22" i="28" s="1"/>
  <c r="GQH22" i="28" s="1"/>
  <c r="GQB22" i="28" s="1"/>
  <c r="GPV22" i="28" s="1"/>
  <c r="GPP22" i="28" s="1"/>
  <c r="GPJ22" i="28" s="1"/>
  <c r="GPD22" i="28" s="1"/>
  <c r="GOX22" i="28" s="1"/>
  <c r="GOR22" i="28" s="1"/>
  <c r="GOL22" i="28" s="1"/>
  <c r="GOF22" i="28" s="1"/>
  <c r="GNZ22" i="28" s="1"/>
  <c r="GNT22" i="28" s="1"/>
  <c r="GNN22" i="28" s="1"/>
  <c r="GNH22" i="28" s="1"/>
  <c r="GNB22" i="28" s="1"/>
  <c r="GMV22" i="28" s="1"/>
  <c r="GMP22" i="28" s="1"/>
  <c r="GMJ22" i="28" s="1"/>
  <c r="GMD22" i="28" s="1"/>
  <c r="GLX22" i="28" s="1"/>
  <c r="GLR22" i="28" s="1"/>
  <c r="GLL22" i="28" s="1"/>
  <c r="GLF22" i="28" s="1"/>
  <c r="GKZ22" i="28" s="1"/>
  <c r="GKT22" i="28" s="1"/>
  <c r="GKN22" i="28" s="1"/>
  <c r="GKH22" i="28" s="1"/>
  <c r="GKB22" i="28" s="1"/>
  <c r="GJV22" i="28" s="1"/>
  <c r="GJP22" i="28" s="1"/>
  <c r="GJJ22" i="28" s="1"/>
  <c r="GJD22" i="28" s="1"/>
  <c r="GIX22" i="28" s="1"/>
  <c r="GIR22" i="28" s="1"/>
  <c r="GIL22" i="28" s="1"/>
  <c r="GIF22" i="28" s="1"/>
  <c r="GHZ22" i="28" s="1"/>
  <c r="GHT22" i="28" s="1"/>
  <c r="GHN22" i="28" s="1"/>
  <c r="GHH22" i="28" s="1"/>
  <c r="GHB22" i="28" s="1"/>
  <c r="GGV22" i="28" s="1"/>
  <c r="GGP22" i="28" s="1"/>
  <c r="GGJ22" i="28" s="1"/>
  <c r="GGD22" i="28" s="1"/>
  <c r="GFX22" i="28" s="1"/>
  <c r="GFR22" i="28" s="1"/>
  <c r="GFL22" i="28" s="1"/>
  <c r="GFF22" i="28" s="1"/>
  <c r="GEZ22" i="28" s="1"/>
  <c r="GET22" i="28" s="1"/>
  <c r="GEN22" i="28" s="1"/>
  <c r="GEH22" i="28" s="1"/>
  <c r="GEB22" i="28" s="1"/>
  <c r="GDV22" i="28" s="1"/>
  <c r="GDP22" i="28" s="1"/>
  <c r="GDJ22" i="28" s="1"/>
  <c r="GDD22" i="28" s="1"/>
  <c r="GCX22" i="28" s="1"/>
  <c r="GCR22" i="28" s="1"/>
  <c r="GCL22" i="28" s="1"/>
  <c r="GCF22" i="28" s="1"/>
  <c r="GBZ22" i="28" s="1"/>
  <c r="GBT22" i="28" s="1"/>
  <c r="GBN22" i="28" s="1"/>
  <c r="GBH22" i="28" s="1"/>
  <c r="GBB22" i="28" s="1"/>
  <c r="GAV22" i="28" s="1"/>
  <c r="GAP22" i="28" s="1"/>
  <c r="GAJ22" i="28" s="1"/>
  <c r="GAD22" i="28" s="1"/>
  <c r="FZX22" i="28" s="1"/>
  <c r="FZR22" i="28" s="1"/>
  <c r="FZL22" i="28" s="1"/>
  <c r="FZF22" i="28" s="1"/>
  <c r="FYZ22" i="28" s="1"/>
  <c r="FYT22" i="28" s="1"/>
  <c r="FYN22" i="28" s="1"/>
  <c r="FYH22" i="28" s="1"/>
  <c r="FYB22" i="28" s="1"/>
  <c r="FXV22" i="28" s="1"/>
  <c r="FXP22" i="28" s="1"/>
  <c r="FXJ22" i="28" s="1"/>
  <c r="FXD22" i="28" s="1"/>
  <c r="FWX22" i="28" s="1"/>
  <c r="FWR22" i="28" s="1"/>
  <c r="FWL22" i="28" s="1"/>
  <c r="FWF22" i="28" s="1"/>
  <c r="FVZ22" i="28" s="1"/>
  <c r="FVT22" i="28" s="1"/>
  <c r="FVN22" i="28" s="1"/>
  <c r="FVH22" i="28" s="1"/>
  <c r="FVB22" i="28" s="1"/>
  <c r="FUV22" i="28" s="1"/>
  <c r="FUP22" i="28" s="1"/>
  <c r="FUJ22" i="28" s="1"/>
  <c r="FUD22" i="28" s="1"/>
  <c r="FTX22" i="28" s="1"/>
  <c r="FTR22" i="28" s="1"/>
  <c r="FTL22" i="28" s="1"/>
  <c r="FTF22" i="28" s="1"/>
  <c r="FSZ22" i="28" s="1"/>
  <c r="FST22" i="28" s="1"/>
  <c r="FSN22" i="28" s="1"/>
  <c r="FSH22" i="28" s="1"/>
  <c r="FSB22" i="28" s="1"/>
  <c r="FRV22" i="28" s="1"/>
  <c r="FRP22" i="28" s="1"/>
  <c r="FRJ22" i="28" s="1"/>
  <c r="FRD22" i="28" s="1"/>
  <c r="FQX22" i="28" s="1"/>
  <c r="FQR22" i="28" s="1"/>
  <c r="FQL22" i="28" s="1"/>
  <c r="FQF22" i="28" s="1"/>
  <c r="FPZ22" i="28" s="1"/>
  <c r="FPT22" i="28" s="1"/>
  <c r="FPN22" i="28" s="1"/>
  <c r="FPH22" i="28" s="1"/>
  <c r="FPB22" i="28" s="1"/>
  <c r="FOV22" i="28" s="1"/>
  <c r="FOP22" i="28" s="1"/>
  <c r="FOJ22" i="28" s="1"/>
  <c r="FOD22" i="28" s="1"/>
  <c r="FNX22" i="28" s="1"/>
  <c r="FNR22" i="28" s="1"/>
  <c r="FNL22" i="28" s="1"/>
  <c r="FNF22" i="28" s="1"/>
  <c r="FMZ22" i="28" s="1"/>
  <c r="FMT22" i="28" s="1"/>
  <c r="FMN22" i="28" s="1"/>
  <c r="FMH22" i="28" s="1"/>
  <c r="FMB22" i="28" s="1"/>
  <c r="FLV22" i="28" s="1"/>
  <c r="FLP22" i="28" s="1"/>
  <c r="FLJ22" i="28" s="1"/>
  <c r="FLD22" i="28" s="1"/>
  <c r="FKX22" i="28" s="1"/>
  <c r="FKR22" i="28" s="1"/>
  <c r="FKL22" i="28" s="1"/>
  <c r="FKF22" i="28" s="1"/>
  <c r="FJZ22" i="28" s="1"/>
  <c r="FJT22" i="28" s="1"/>
  <c r="FJN22" i="28" s="1"/>
  <c r="FJH22" i="28" s="1"/>
  <c r="FJB22" i="28" s="1"/>
  <c r="FIV22" i="28" s="1"/>
  <c r="FIP22" i="28" s="1"/>
  <c r="FIJ22" i="28" s="1"/>
  <c r="FID22" i="28" s="1"/>
  <c r="FHX22" i="28" s="1"/>
  <c r="FHR22" i="28" s="1"/>
  <c r="FHL22" i="28" s="1"/>
  <c r="FHF22" i="28" s="1"/>
  <c r="FGZ22" i="28" s="1"/>
  <c r="FGT22" i="28" s="1"/>
  <c r="FGN22" i="28" s="1"/>
  <c r="FGH22" i="28" s="1"/>
  <c r="FGB22" i="28" s="1"/>
  <c r="FFV22" i="28" s="1"/>
  <c r="FFP22" i="28" s="1"/>
  <c r="FFJ22" i="28" s="1"/>
  <c r="FFD22" i="28" s="1"/>
  <c r="FEX22" i="28" s="1"/>
  <c r="FER22" i="28" s="1"/>
  <c r="FEL22" i="28" s="1"/>
  <c r="FEF22" i="28" s="1"/>
  <c r="FDZ22" i="28" s="1"/>
  <c r="FDT22" i="28" s="1"/>
  <c r="FDN22" i="28" s="1"/>
  <c r="FDH22" i="28" s="1"/>
  <c r="FDB22" i="28" s="1"/>
  <c r="FCV22" i="28" s="1"/>
  <c r="FCP22" i="28" s="1"/>
  <c r="FCJ22" i="28" s="1"/>
  <c r="FCD22" i="28" s="1"/>
  <c r="FBX22" i="28" s="1"/>
  <c r="FBR22" i="28" s="1"/>
  <c r="FBL22" i="28" s="1"/>
  <c r="FBF22" i="28" s="1"/>
  <c r="FAZ22" i="28" s="1"/>
  <c r="FAT22" i="28" s="1"/>
  <c r="FAN22" i="28" s="1"/>
  <c r="FAH22" i="28" s="1"/>
  <c r="FAB22" i="28" s="1"/>
  <c r="EZV22" i="28" s="1"/>
  <c r="EZP22" i="28" s="1"/>
  <c r="EZJ22" i="28" s="1"/>
  <c r="EZD22" i="28" s="1"/>
  <c r="EYX22" i="28" s="1"/>
  <c r="EYR22" i="28" s="1"/>
  <c r="EYL22" i="28" s="1"/>
  <c r="EYF22" i="28" s="1"/>
  <c r="EXZ22" i="28" s="1"/>
  <c r="EXT22" i="28" s="1"/>
  <c r="EXN22" i="28" s="1"/>
  <c r="EXH22" i="28" s="1"/>
  <c r="EXB22" i="28" s="1"/>
  <c r="EWV22" i="28" s="1"/>
  <c r="EWP22" i="28" s="1"/>
  <c r="EWJ22" i="28" s="1"/>
  <c r="EWD22" i="28" s="1"/>
  <c r="EVX22" i="28" s="1"/>
  <c r="EVR22" i="28" s="1"/>
  <c r="EVL22" i="28" s="1"/>
  <c r="EVF22" i="28" s="1"/>
  <c r="EUZ22" i="28" s="1"/>
  <c r="EUT22" i="28" s="1"/>
  <c r="EUN22" i="28" s="1"/>
  <c r="EUH22" i="28" s="1"/>
  <c r="EUB22" i="28" s="1"/>
  <c r="ETV22" i="28" s="1"/>
  <c r="ETP22" i="28" s="1"/>
  <c r="ETJ22" i="28" s="1"/>
  <c r="ETD22" i="28" s="1"/>
  <c r="ESX22" i="28" s="1"/>
  <c r="ESR22" i="28" s="1"/>
  <c r="ESL22" i="28" s="1"/>
  <c r="ESF22" i="28" s="1"/>
  <c r="ERZ22" i="28" s="1"/>
  <c r="ERT22" i="28" s="1"/>
  <c r="ERN22" i="28" s="1"/>
  <c r="ERH22" i="28" s="1"/>
  <c r="ERB22" i="28" s="1"/>
  <c r="EQV22" i="28" s="1"/>
  <c r="EQP22" i="28" s="1"/>
  <c r="EQJ22" i="28" s="1"/>
  <c r="EQD22" i="28" s="1"/>
  <c r="EPX22" i="28" s="1"/>
  <c r="EPR22" i="28" s="1"/>
  <c r="EPL22" i="28" s="1"/>
  <c r="EPF22" i="28" s="1"/>
  <c r="EOZ22" i="28" s="1"/>
  <c r="EOT22" i="28" s="1"/>
  <c r="EON22" i="28" s="1"/>
  <c r="EOH22" i="28" s="1"/>
  <c r="EOB22" i="28" s="1"/>
  <c r="ENV22" i="28" s="1"/>
  <c r="ENP22" i="28" s="1"/>
  <c r="ENJ22" i="28" s="1"/>
  <c r="END22" i="28" s="1"/>
  <c r="EMX22" i="28" s="1"/>
  <c r="EMR22" i="28" s="1"/>
  <c r="EML22" i="28" s="1"/>
  <c r="EMF22" i="28" s="1"/>
  <c r="ELZ22" i="28" s="1"/>
  <c r="ELT22" i="28" s="1"/>
  <c r="ELN22" i="28" s="1"/>
  <c r="ELH22" i="28" s="1"/>
  <c r="ELB22" i="28" s="1"/>
  <c r="EKV22" i="28" s="1"/>
  <c r="EKP22" i="28" s="1"/>
  <c r="EKJ22" i="28" s="1"/>
  <c r="EKD22" i="28" s="1"/>
  <c r="EJX22" i="28" s="1"/>
  <c r="EJR22" i="28" s="1"/>
  <c r="EJL22" i="28" s="1"/>
  <c r="EJF22" i="28" s="1"/>
  <c r="EIZ22" i="28" s="1"/>
  <c r="EIT22" i="28" s="1"/>
  <c r="EIN22" i="28" s="1"/>
  <c r="EIH22" i="28" s="1"/>
  <c r="EIB22" i="28" s="1"/>
  <c r="EHV22" i="28" s="1"/>
  <c r="EHP22" i="28" s="1"/>
  <c r="EHJ22" i="28" s="1"/>
  <c r="EHD22" i="28" s="1"/>
  <c r="EGX22" i="28" s="1"/>
  <c r="EGR22" i="28" s="1"/>
  <c r="EGL22" i="28" s="1"/>
  <c r="EGF22" i="28" s="1"/>
  <c r="EFZ22" i="28" s="1"/>
  <c r="EFT22" i="28" s="1"/>
  <c r="EFN22" i="28" s="1"/>
  <c r="EFH22" i="28" s="1"/>
  <c r="EFB22" i="28" s="1"/>
  <c r="EEV22" i="28" s="1"/>
  <c r="EEP22" i="28" s="1"/>
  <c r="EEJ22" i="28" s="1"/>
  <c r="EED22" i="28" s="1"/>
  <c r="EDX22" i="28" s="1"/>
  <c r="EDR22" i="28" s="1"/>
  <c r="EDL22" i="28" s="1"/>
  <c r="EDF22" i="28" s="1"/>
  <c r="ECZ22" i="28" s="1"/>
  <c r="ECT22" i="28" s="1"/>
  <c r="ECN22" i="28" s="1"/>
  <c r="ECH22" i="28" s="1"/>
  <c r="ECB22" i="28" s="1"/>
  <c r="EBV22" i="28" s="1"/>
  <c r="EBP22" i="28" s="1"/>
  <c r="EBJ22" i="28" s="1"/>
  <c r="EBD22" i="28" s="1"/>
  <c r="EAX22" i="28" s="1"/>
  <c r="EAR22" i="28" s="1"/>
  <c r="EAL22" i="28" s="1"/>
  <c r="EAF22" i="28" s="1"/>
  <c r="DZZ22" i="28" s="1"/>
  <c r="DZT22" i="28" s="1"/>
  <c r="DZN22" i="28" s="1"/>
  <c r="DZH22" i="28" s="1"/>
  <c r="DZB22" i="28" s="1"/>
  <c r="DYV22" i="28" s="1"/>
  <c r="DYP22" i="28" s="1"/>
  <c r="DYJ22" i="28" s="1"/>
  <c r="DYD22" i="28" s="1"/>
  <c r="DXX22" i="28" s="1"/>
  <c r="DXR22" i="28" s="1"/>
  <c r="DXL22" i="28" s="1"/>
  <c r="DXF22" i="28" s="1"/>
  <c r="DWZ22" i="28" s="1"/>
  <c r="DWT22" i="28" s="1"/>
  <c r="DWN22" i="28" s="1"/>
  <c r="DWH22" i="28" s="1"/>
  <c r="DWB22" i="28" s="1"/>
  <c r="DVV22" i="28" s="1"/>
  <c r="DVP22" i="28" s="1"/>
  <c r="DVJ22" i="28" s="1"/>
  <c r="DVD22" i="28" s="1"/>
  <c r="DUX22" i="28" s="1"/>
  <c r="DUR22" i="28" s="1"/>
  <c r="DUL22" i="28" s="1"/>
  <c r="DUF22" i="28" s="1"/>
  <c r="DTZ22" i="28" s="1"/>
  <c r="DTT22" i="28" s="1"/>
  <c r="DTN22" i="28" s="1"/>
  <c r="DTH22" i="28" s="1"/>
  <c r="DTB22" i="28" s="1"/>
  <c r="DSV22" i="28" s="1"/>
  <c r="DSP22" i="28" s="1"/>
  <c r="DSJ22" i="28" s="1"/>
  <c r="DSD22" i="28" s="1"/>
  <c r="DRX22" i="28" s="1"/>
  <c r="DRR22" i="28" s="1"/>
  <c r="DRL22" i="28" s="1"/>
  <c r="DRF22" i="28" s="1"/>
  <c r="DQZ22" i="28" s="1"/>
  <c r="DQT22" i="28" s="1"/>
  <c r="DQN22" i="28" s="1"/>
  <c r="DQH22" i="28" s="1"/>
  <c r="DQB22" i="28" s="1"/>
  <c r="DPV22" i="28" s="1"/>
  <c r="DPP22" i="28" s="1"/>
  <c r="DPJ22" i="28" s="1"/>
  <c r="DPD22" i="28" s="1"/>
  <c r="DOX22" i="28" s="1"/>
  <c r="DOR22" i="28" s="1"/>
  <c r="DOL22" i="28" s="1"/>
  <c r="DOF22" i="28" s="1"/>
  <c r="DNZ22" i="28" s="1"/>
  <c r="DNT22" i="28" s="1"/>
  <c r="DNN22" i="28" s="1"/>
  <c r="DNH22" i="28" s="1"/>
  <c r="DNB22" i="28" s="1"/>
  <c r="DMV22" i="28" s="1"/>
  <c r="DMP22" i="28" s="1"/>
  <c r="DMJ22" i="28" s="1"/>
  <c r="DMD22" i="28" s="1"/>
  <c r="DLX22" i="28" s="1"/>
  <c r="DLR22" i="28" s="1"/>
  <c r="DLL22" i="28" s="1"/>
  <c r="DLF22" i="28" s="1"/>
  <c r="DKZ22" i="28" s="1"/>
  <c r="DKT22" i="28" s="1"/>
  <c r="DKN22" i="28" s="1"/>
  <c r="DKH22" i="28" s="1"/>
  <c r="DKB22" i="28" s="1"/>
  <c r="DJV22" i="28" s="1"/>
  <c r="DJP22" i="28" s="1"/>
  <c r="DJJ22" i="28" s="1"/>
  <c r="DJD22" i="28" s="1"/>
  <c r="DIX22" i="28" s="1"/>
  <c r="DIR22" i="28" s="1"/>
  <c r="DIL22" i="28" s="1"/>
  <c r="DIF22" i="28" s="1"/>
  <c r="DHZ22" i="28" s="1"/>
  <c r="DHT22" i="28" s="1"/>
  <c r="DHN22" i="28" s="1"/>
  <c r="DHH22" i="28" s="1"/>
  <c r="DHB22" i="28" s="1"/>
  <c r="DGV22" i="28" s="1"/>
  <c r="DGP22" i="28" s="1"/>
  <c r="DGJ22" i="28" s="1"/>
  <c r="DGD22" i="28" s="1"/>
  <c r="DFX22" i="28" s="1"/>
  <c r="DFR22" i="28" s="1"/>
  <c r="DFL22" i="28" s="1"/>
  <c r="DFF22" i="28" s="1"/>
  <c r="DEZ22" i="28" s="1"/>
  <c r="DET22" i="28" s="1"/>
  <c r="DEN22" i="28" s="1"/>
  <c r="DEH22" i="28" s="1"/>
  <c r="DEB22" i="28" s="1"/>
  <c r="DDV22" i="28" s="1"/>
  <c r="DDP22" i="28" s="1"/>
  <c r="DDJ22" i="28" s="1"/>
  <c r="DDD22" i="28" s="1"/>
  <c r="DCX22" i="28" s="1"/>
  <c r="DCR22" i="28" s="1"/>
  <c r="DCL22" i="28" s="1"/>
  <c r="DCF22" i="28" s="1"/>
  <c r="DBZ22" i="28" s="1"/>
  <c r="DBT22" i="28" s="1"/>
  <c r="DBN22" i="28" s="1"/>
  <c r="DBH22" i="28" s="1"/>
  <c r="DBB22" i="28" s="1"/>
  <c r="DAV22" i="28" s="1"/>
  <c r="DAP22" i="28" s="1"/>
  <c r="DAJ22" i="28" s="1"/>
  <c r="DAD22" i="28" s="1"/>
  <c r="CZX22" i="28" s="1"/>
  <c r="CZR22" i="28" s="1"/>
  <c r="CZL22" i="28" s="1"/>
  <c r="CZF22" i="28" s="1"/>
  <c r="CYZ22" i="28" s="1"/>
  <c r="CYT22" i="28" s="1"/>
  <c r="CYN22" i="28" s="1"/>
  <c r="CYH22" i="28" s="1"/>
  <c r="CYB22" i="28" s="1"/>
  <c r="CXV22" i="28" s="1"/>
  <c r="CXP22" i="28" s="1"/>
  <c r="CXJ22" i="28" s="1"/>
  <c r="CXD22" i="28" s="1"/>
  <c r="CWX22" i="28" s="1"/>
  <c r="CWR22" i="28" s="1"/>
  <c r="CWL22" i="28" s="1"/>
  <c r="CWF22" i="28" s="1"/>
  <c r="CVZ22" i="28" s="1"/>
  <c r="CVT22" i="28" s="1"/>
  <c r="CVN22" i="28" s="1"/>
  <c r="CVH22" i="28" s="1"/>
  <c r="CVB22" i="28" s="1"/>
  <c r="CUV22" i="28" s="1"/>
  <c r="CUP22" i="28" s="1"/>
  <c r="CUJ22" i="28" s="1"/>
  <c r="CUD22" i="28" s="1"/>
  <c r="CTX22" i="28" s="1"/>
  <c r="CTR22" i="28" s="1"/>
  <c r="CTL22" i="28" s="1"/>
  <c r="CTF22" i="28" s="1"/>
  <c r="CSZ22" i="28" s="1"/>
  <c r="CST22" i="28" s="1"/>
  <c r="CSN22" i="28" s="1"/>
  <c r="CSH22" i="28" s="1"/>
  <c r="CSB22" i="28" s="1"/>
  <c r="CRV22" i="28" s="1"/>
  <c r="CRP22" i="28" s="1"/>
  <c r="CRJ22" i="28" s="1"/>
  <c r="CRD22" i="28" s="1"/>
  <c r="CQX22" i="28" s="1"/>
  <c r="CQR22" i="28" s="1"/>
  <c r="CQL22" i="28" s="1"/>
  <c r="CQF22" i="28" s="1"/>
  <c r="CPZ22" i="28" s="1"/>
  <c r="CPT22" i="28" s="1"/>
  <c r="CPN22" i="28" s="1"/>
  <c r="CPH22" i="28" s="1"/>
  <c r="CPB22" i="28" s="1"/>
  <c r="COV22" i="28" s="1"/>
  <c r="COP22" i="28" s="1"/>
  <c r="COJ22" i="28" s="1"/>
  <c r="COD22" i="28" s="1"/>
  <c r="CNX22" i="28" s="1"/>
  <c r="CNR22" i="28" s="1"/>
  <c r="CNL22" i="28" s="1"/>
  <c r="CNF22" i="28" s="1"/>
  <c r="CMZ22" i="28" s="1"/>
  <c r="CMT22" i="28" s="1"/>
  <c r="CMN22" i="28" s="1"/>
  <c r="CMH22" i="28" s="1"/>
  <c r="CMB22" i="28" s="1"/>
  <c r="CLV22" i="28" s="1"/>
  <c r="CLP22" i="28" s="1"/>
  <c r="CLJ22" i="28" s="1"/>
  <c r="CLD22" i="28" s="1"/>
  <c r="CKX22" i="28" s="1"/>
  <c r="CKR22" i="28" s="1"/>
  <c r="CKL22" i="28" s="1"/>
  <c r="CKF22" i="28" s="1"/>
  <c r="CJZ22" i="28" s="1"/>
  <c r="CJT22" i="28" s="1"/>
  <c r="CJN22" i="28" s="1"/>
  <c r="CJH22" i="28" s="1"/>
  <c r="CJB22" i="28" s="1"/>
  <c r="CIV22" i="28" s="1"/>
  <c r="CIP22" i="28" s="1"/>
  <c r="CIJ22" i="28" s="1"/>
  <c r="CID22" i="28" s="1"/>
  <c r="CHX22" i="28" s="1"/>
  <c r="CHR22" i="28" s="1"/>
  <c r="CHL22" i="28" s="1"/>
  <c r="CHF22" i="28" s="1"/>
  <c r="CGZ22" i="28" s="1"/>
  <c r="CGT22" i="28" s="1"/>
  <c r="CGN22" i="28" s="1"/>
  <c r="CGH22" i="28" s="1"/>
  <c r="CGB22" i="28" s="1"/>
  <c r="CFV22" i="28" s="1"/>
  <c r="CFP22" i="28" s="1"/>
  <c r="CFJ22" i="28" s="1"/>
  <c r="CFD22" i="28" s="1"/>
  <c r="CEX22" i="28" s="1"/>
  <c r="CER22" i="28" s="1"/>
  <c r="CEL22" i="28" s="1"/>
  <c r="CEF22" i="28" s="1"/>
  <c r="CDZ22" i="28" s="1"/>
  <c r="CDT22" i="28" s="1"/>
  <c r="CDN22" i="28" s="1"/>
  <c r="CDH22" i="28" s="1"/>
  <c r="CDB22" i="28" s="1"/>
  <c r="CCV22" i="28" s="1"/>
  <c r="CCP22" i="28" s="1"/>
  <c r="CCJ22" i="28" s="1"/>
  <c r="CCD22" i="28" s="1"/>
  <c r="CBX22" i="28" s="1"/>
  <c r="CBR22" i="28" s="1"/>
  <c r="CBL22" i="28" s="1"/>
  <c r="CBF22" i="28" s="1"/>
  <c r="CAZ22" i="28" s="1"/>
  <c r="CAT22" i="28" s="1"/>
  <c r="CAN22" i="28" s="1"/>
  <c r="CAH22" i="28" s="1"/>
  <c r="CAB22" i="28" s="1"/>
  <c r="BZV22" i="28" s="1"/>
  <c r="BZP22" i="28" s="1"/>
  <c r="BZJ22" i="28" s="1"/>
  <c r="BZD22" i="28" s="1"/>
  <c r="BYX22" i="28" s="1"/>
  <c r="BYR22" i="28" s="1"/>
  <c r="BYL22" i="28" s="1"/>
  <c r="BYF22" i="28" s="1"/>
  <c r="BXZ22" i="28" s="1"/>
  <c r="BXT22" i="28" s="1"/>
  <c r="BXN22" i="28" s="1"/>
  <c r="BXH22" i="28" s="1"/>
  <c r="BXB22" i="28" s="1"/>
  <c r="BWV22" i="28" s="1"/>
  <c r="BWP22" i="28" s="1"/>
  <c r="BWJ22" i="28" s="1"/>
  <c r="BWD22" i="28" s="1"/>
  <c r="BVX22" i="28" s="1"/>
  <c r="BVR22" i="28" s="1"/>
  <c r="BVL22" i="28" s="1"/>
  <c r="BVF22" i="28" s="1"/>
  <c r="BUZ22" i="28" s="1"/>
  <c r="BUT22" i="28" s="1"/>
  <c r="BUN22" i="28" s="1"/>
  <c r="BUH22" i="28" s="1"/>
  <c r="BUB22" i="28" s="1"/>
  <c r="BTV22" i="28" s="1"/>
  <c r="BTP22" i="28" s="1"/>
  <c r="BTJ22" i="28" s="1"/>
  <c r="BTD22" i="28" s="1"/>
  <c r="BSX22" i="28" s="1"/>
  <c r="BSR22" i="28" s="1"/>
  <c r="BSL22" i="28" s="1"/>
  <c r="BSF22" i="28" s="1"/>
  <c r="BRZ22" i="28" s="1"/>
  <c r="BRT22" i="28" s="1"/>
  <c r="BRN22" i="28" s="1"/>
  <c r="BRH22" i="28" s="1"/>
  <c r="BRB22" i="28" s="1"/>
  <c r="BQV22" i="28" s="1"/>
  <c r="BQP22" i="28" s="1"/>
  <c r="BQJ22" i="28" s="1"/>
  <c r="BQD22" i="28" s="1"/>
  <c r="BPX22" i="28" s="1"/>
  <c r="BPR22" i="28" s="1"/>
  <c r="BPL22" i="28" s="1"/>
  <c r="BPF22" i="28" s="1"/>
  <c r="BOZ22" i="28" s="1"/>
  <c r="BOT22" i="28" s="1"/>
  <c r="BON22" i="28" s="1"/>
  <c r="BOH22" i="28" s="1"/>
  <c r="BOB22" i="28" s="1"/>
  <c r="BNV22" i="28" s="1"/>
  <c r="BNP22" i="28" s="1"/>
  <c r="BNJ22" i="28" s="1"/>
  <c r="BND22" i="28" s="1"/>
  <c r="BMX22" i="28" s="1"/>
  <c r="BMR22" i="28" s="1"/>
  <c r="BML22" i="28" s="1"/>
  <c r="BMF22" i="28" s="1"/>
  <c r="BLZ22" i="28" s="1"/>
  <c r="BLT22" i="28" s="1"/>
  <c r="BLN22" i="28" s="1"/>
  <c r="BLH22" i="28" s="1"/>
  <c r="BLB22" i="28" s="1"/>
  <c r="BKV22" i="28" s="1"/>
  <c r="BKP22" i="28" s="1"/>
  <c r="BKJ22" i="28" s="1"/>
  <c r="BKD22" i="28" s="1"/>
  <c r="BJX22" i="28" s="1"/>
  <c r="BJR22" i="28" s="1"/>
  <c r="BJL22" i="28" s="1"/>
  <c r="BJF22" i="28" s="1"/>
  <c r="BIZ22" i="28" s="1"/>
  <c r="BIT22" i="28" s="1"/>
  <c r="BIN22" i="28" s="1"/>
  <c r="BIH22" i="28" s="1"/>
  <c r="BIB22" i="28" s="1"/>
  <c r="BHV22" i="28" s="1"/>
  <c r="BHP22" i="28" s="1"/>
  <c r="BHJ22" i="28" s="1"/>
  <c r="BHD22" i="28" s="1"/>
  <c r="BGX22" i="28" s="1"/>
  <c r="BGR22" i="28" s="1"/>
  <c r="BGL22" i="28" s="1"/>
  <c r="BGF22" i="28" s="1"/>
  <c r="BFZ22" i="28" s="1"/>
  <c r="BFT22" i="28" s="1"/>
  <c r="BFN22" i="28" s="1"/>
  <c r="BFH22" i="28" s="1"/>
  <c r="BFB22" i="28" s="1"/>
  <c r="BEV22" i="28" s="1"/>
  <c r="BEP22" i="28" s="1"/>
  <c r="BEJ22" i="28" s="1"/>
  <c r="BED22" i="28" s="1"/>
  <c r="BDX22" i="28" s="1"/>
  <c r="BDR22" i="28" s="1"/>
  <c r="BDL22" i="28" s="1"/>
  <c r="BDF22" i="28" s="1"/>
  <c r="BCZ22" i="28" s="1"/>
  <c r="BCT22" i="28" s="1"/>
  <c r="BCN22" i="28" s="1"/>
  <c r="BCH22" i="28" s="1"/>
  <c r="BCB22" i="28" s="1"/>
  <c r="BBV22" i="28" s="1"/>
  <c r="BBP22" i="28" s="1"/>
  <c r="BBJ22" i="28" s="1"/>
  <c r="BBD22" i="28" s="1"/>
  <c r="BAX22" i="28" s="1"/>
  <c r="BAR22" i="28" s="1"/>
  <c r="BAL22" i="28" s="1"/>
  <c r="BAF22" i="28" s="1"/>
  <c r="AZZ22" i="28" s="1"/>
  <c r="AZT22" i="28" s="1"/>
  <c r="AZN22" i="28" s="1"/>
  <c r="AZH22" i="28" s="1"/>
  <c r="AZB22" i="28" s="1"/>
  <c r="AYV22" i="28" s="1"/>
  <c r="AYP22" i="28" s="1"/>
  <c r="AYJ22" i="28" s="1"/>
  <c r="AYD22" i="28" s="1"/>
  <c r="AXX22" i="28" s="1"/>
  <c r="AXR22" i="28" s="1"/>
  <c r="AXL22" i="28" s="1"/>
  <c r="AXF22" i="28" s="1"/>
  <c r="AWZ22" i="28" s="1"/>
  <c r="AWT22" i="28" s="1"/>
  <c r="AWN22" i="28" s="1"/>
  <c r="AWH22" i="28" s="1"/>
  <c r="AWB22" i="28" s="1"/>
  <c r="AVV22" i="28" s="1"/>
  <c r="AVP22" i="28" s="1"/>
  <c r="AVJ22" i="28" s="1"/>
  <c r="AVD22" i="28" s="1"/>
  <c r="AUX22" i="28" s="1"/>
  <c r="AUR22" i="28" s="1"/>
  <c r="AUL22" i="28" s="1"/>
  <c r="AUF22" i="28" s="1"/>
  <c r="ATZ22" i="28" s="1"/>
  <c r="ATT22" i="28" s="1"/>
  <c r="ATN22" i="28" s="1"/>
  <c r="ATH22" i="28" s="1"/>
  <c r="ATB22" i="28" s="1"/>
  <c r="ASV22" i="28" s="1"/>
  <c r="ASP22" i="28" s="1"/>
  <c r="ASJ22" i="28" s="1"/>
  <c r="ASD22" i="28" s="1"/>
  <c r="ARX22" i="28" s="1"/>
  <c r="ARR22" i="28" s="1"/>
  <c r="ARL22" i="28" s="1"/>
  <c r="ARF22" i="28" s="1"/>
  <c r="AQZ22" i="28" s="1"/>
  <c r="AQT22" i="28" s="1"/>
  <c r="AQN22" i="28" s="1"/>
  <c r="AQH22" i="28" s="1"/>
  <c r="AQB22" i="28" s="1"/>
  <c r="APV22" i="28" s="1"/>
  <c r="APP22" i="28" s="1"/>
  <c r="APJ22" i="28" s="1"/>
  <c r="APD22" i="28" s="1"/>
  <c r="AOX22" i="28" s="1"/>
  <c r="AOR22" i="28" s="1"/>
  <c r="AOL22" i="28" s="1"/>
  <c r="AOF22" i="28" s="1"/>
  <c r="ANZ22" i="28" s="1"/>
  <c r="ANT22" i="28" s="1"/>
  <c r="ANN22" i="28" s="1"/>
  <c r="ANH22" i="28" s="1"/>
  <c r="ANB22" i="28" s="1"/>
  <c r="AMV22" i="28" s="1"/>
  <c r="AMP22" i="28" s="1"/>
  <c r="AMJ22" i="28" s="1"/>
  <c r="AMD22" i="28" s="1"/>
  <c r="ALX22" i="28" s="1"/>
  <c r="ALR22" i="28" s="1"/>
  <c r="ALL22" i="28" s="1"/>
  <c r="ALF22" i="28" s="1"/>
  <c r="AKZ22" i="28" s="1"/>
  <c r="AKT22" i="28" s="1"/>
  <c r="AKN22" i="28" s="1"/>
  <c r="AKH22" i="28" s="1"/>
  <c r="AKB22" i="28" s="1"/>
  <c r="AJV22" i="28" s="1"/>
  <c r="AJP22" i="28" s="1"/>
  <c r="AJJ22" i="28" s="1"/>
  <c r="AJD22" i="28" s="1"/>
  <c r="AIX22" i="28" s="1"/>
  <c r="AIR22" i="28" s="1"/>
  <c r="AIL22" i="28" s="1"/>
  <c r="AIF22" i="28" s="1"/>
  <c r="AHZ22" i="28" s="1"/>
  <c r="AHT22" i="28" s="1"/>
  <c r="AHN22" i="28" s="1"/>
  <c r="AHH22" i="28" s="1"/>
  <c r="AHB22" i="28" s="1"/>
  <c r="AGV22" i="28" s="1"/>
  <c r="AGP22" i="28" s="1"/>
  <c r="AGJ22" i="28" s="1"/>
  <c r="AGD22" i="28" s="1"/>
  <c r="AFX22" i="28" s="1"/>
  <c r="AFR22" i="28" s="1"/>
  <c r="AFL22" i="28" s="1"/>
  <c r="AFF22" i="28" s="1"/>
  <c r="AEZ22" i="28" s="1"/>
  <c r="AET22" i="28" s="1"/>
  <c r="AEN22" i="28" s="1"/>
  <c r="AEH22" i="28" s="1"/>
  <c r="AEB22" i="28" s="1"/>
  <c r="ADV22" i="28" s="1"/>
  <c r="ADP22" i="28" s="1"/>
  <c r="ADJ22" i="28" s="1"/>
  <c r="ADD22" i="28" s="1"/>
  <c r="ACX22" i="28" s="1"/>
  <c r="ACR22" i="28" s="1"/>
  <c r="ACL22" i="28" s="1"/>
  <c r="ACF22" i="28" s="1"/>
  <c r="ABZ22" i="28" s="1"/>
  <c r="ABT22" i="28" s="1"/>
  <c r="ABN22" i="28" s="1"/>
  <c r="ABH22" i="28" s="1"/>
  <c r="ABB22" i="28" s="1"/>
  <c r="AAV22" i="28" s="1"/>
  <c r="AAP22" i="28" s="1"/>
  <c r="AAJ22" i="28" s="1"/>
  <c r="AAD22" i="28" s="1"/>
  <c r="ZX22" i="28" s="1"/>
  <c r="ZR22" i="28" s="1"/>
  <c r="ZL22" i="28" s="1"/>
  <c r="ZF22" i="28" s="1"/>
  <c r="YZ22" i="28" s="1"/>
  <c r="YT22" i="28" s="1"/>
  <c r="YN22" i="28" s="1"/>
  <c r="YH22" i="28" s="1"/>
  <c r="YB22" i="28" s="1"/>
  <c r="XV22" i="28" s="1"/>
  <c r="XP22" i="28" s="1"/>
  <c r="XJ22" i="28" s="1"/>
  <c r="XD22" i="28" s="1"/>
  <c r="WX22" i="28" s="1"/>
  <c r="WR22" i="28" s="1"/>
  <c r="WL22" i="28" s="1"/>
  <c r="WF22" i="28" s="1"/>
  <c r="VZ22" i="28" s="1"/>
  <c r="VT22" i="28" s="1"/>
  <c r="VN22" i="28" s="1"/>
  <c r="VH22" i="28" s="1"/>
  <c r="VB22" i="28" s="1"/>
  <c r="UV22" i="28" s="1"/>
  <c r="UP22" i="28" s="1"/>
  <c r="UJ22" i="28" s="1"/>
  <c r="UD22" i="28" s="1"/>
  <c r="TX22" i="28" s="1"/>
  <c r="TR22" i="28" s="1"/>
  <c r="TL22" i="28" s="1"/>
  <c r="TF22" i="28" s="1"/>
  <c r="SZ22" i="28" s="1"/>
  <c r="ST22" i="28" s="1"/>
  <c r="SN22" i="28" s="1"/>
  <c r="SH22" i="28" s="1"/>
  <c r="SB22" i="28" s="1"/>
  <c r="RV22" i="28" s="1"/>
  <c r="RP22" i="28" s="1"/>
  <c r="RJ22" i="28" s="1"/>
  <c r="RD22" i="28" s="1"/>
  <c r="QX22" i="28" s="1"/>
  <c r="QR22" i="28" s="1"/>
  <c r="QL22" i="28" s="1"/>
  <c r="QF22" i="28" s="1"/>
  <c r="PZ22" i="28" s="1"/>
  <c r="PT22" i="28" s="1"/>
  <c r="PN22" i="28" s="1"/>
  <c r="PH22" i="28" s="1"/>
  <c r="PB22" i="28" s="1"/>
  <c r="OV22" i="28" s="1"/>
  <c r="OP22" i="28" s="1"/>
  <c r="OJ22" i="28" s="1"/>
  <c r="OD22" i="28" s="1"/>
  <c r="NX22" i="28" s="1"/>
  <c r="NR22" i="28" s="1"/>
  <c r="NL22" i="28" s="1"/>
  <c r="NF22" i="28" s="1"/>
  <c r="MZ22" i="28" s="1"/>
  <c r="MT22" i="28" s="1"/>
  <c r="MN22" i="28" s="1"/>
  <c r="MH22" i="28" s="1"/>
  <c r="MB22" i="28" s="1"/>
  <c r="LV22" i="28" s="1"/>
  <c r="LP22" i="28" s="1"/>
  <c r="LJ22" i="28" s="1"/>
  <c r="LD22" i="28" s="1"/>
  <c r="KX22" i="28" s="1"/>
  <c r="KR22" i="28" s="1"/>
  <c r="KL22" i="28" s="1"/>
  <c r="KF22" i="28" s="1"/>
  <c r="JZ22" i="28" s="1"/>
  <c r="JT22" i="28" s="1"/>
  <c r="JN22" i="28" s="1"/>
  <c r="JH22" i="28" s="1"/>
  <c r="JB22" i="28" s="1"/>
  <c r="IV22" i="28" s="1"/>
  <c r="IP22" i="28" s="1"/>
  <c r="IJ22" i="28" s="1"/>
  <c r="ID22" i="28" s="1"/>
  <c r="HX22" i="28" s="1"/>
  <c r="HR22" i="28" s="1"/>
  <c r="HL22" i="28" s="1"/>
  <c r="HF22" i="28" s="1"/>
  <c r="GZ22" i="28" s="1"/>
  <c r="GT22" i="28" s="1"/>
  <c r="GN22" i="28" s="1"/>
  <c r="GH22" i="28" s="1"/>
  <c r="GB22" i="28" s="1"/>
  <c r="FV22" i="28" s="1"/>
  <c r="FP22" i="28" s="1"/>
  <c r="FJ22" i="28" s="1"/>
  <c r="FD22" i="28" s="1"/>
  <c r="EX22" i="28" s="1"/>
  <c r="ER22" i="28" s="1"/>
  <c r="EL22" i="28" s="1"/>
  <c r="EF22" i="28" s="1"/>
  <c r="DZ22" i="28" s="1"/>
  <c r="DT22" i="28" s="1"/>
  <c r="DN22" i="28" s="1"/>
  <c r="DH22" i="28" s="1"/>
  <c r="DB22" i="28" s="1"/>
  <c r="CV22" i="28" s="1"/>
  <c r="CP22" i="28" s="1"/>
  <c r="CJ22" i="28" s="1"/>
  <c r="CD22" i="28" s="1"/>
  <c r="BX22" i="28" s="1"/>
  <c r="BR22" i="28" s="1"/>
  <c r="BL22" i="28" s="1"/>
  <c r="BF22" i="28" s="1"/>
  <c r="AZ22" i="28" s="1"/>
  <c r="AT22" i="28" s="1"/>
  <c r="AN22" i="28" s="1"/>
  <c r="AH22" i="28" s="1"/>
  <c r="AB22" i="28" s="1"/>
  <c r="V22" i="28" s="1"/>
  <c r="I188" i="2" l="1"/>
  <c r="I192" i="2"/>
  <c r="I500" i="2"/>
  <c r="I501" i="2"/>
  <c r="I502" i="2"/>
  <c r="I503" i="2"/>
  <c r="I504" i="2"/>
  <c r="I505" i="2"/>
  <c r="I506" i="2"/>
  <c r="I507" i="2"/>
  <c r="I508" i="2"/>
  <c r="I509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318" i="2"/>
  <c r="I14" i="2"/>
  <c r="Q14" i="2"/>
  <c r="Y14" i="2"/>
  <c r="T14" i="2" s="1"/>
  <c r="Z14" i="2"/>
  <c r="U14" i="2" s="1"/>
  <c r="AA14" i="2"/>
  <c r="V14" i="2" s="1"/>
  <c r="AB14" i="2"/>
  <c r="W14" i="2" s="1"/>
  <c r="AC14" i="2"/>
  <c r="AD14" i="2"/>
  <c r="I21" i="2"/>
  <c r="I22" i="2"/>
  <c r="I23" i="2"/>
  <c r="I24" i="2"/>
  <c r="I25" i="2"/>
  <c r="I26" i="2"/>
  <c r="I29" i="2"/>
  <c r="I30" i="2"/>
  <c r="I31" i="2"/>
  <c r="I32" i="2"/>
  <c r="I15" i="2"/>
  <c r="I33" i="2"/>
  <c r="I34" i="2"/>
  <c r="I35" i="2"/>
  <c r="I36" i="2"/>
  <c r="I37" i="2"/>
  <c r="I38" i="2"/>
  <c r="I16" i="2"/>
  <c r="I39" i="2"/>
  <c r="I40" i="2"/>
  <c r="I41" i="2"/>
  <c r="I46" i="2"/>
  <c r="I43" i="2"/>
  <c r="I44" i="2"/>
  <c r="I17" i="2"/>
  <c r="I18" i="2"/>
  <c r="I19" i="2"/>
  <c r="I20" i="2"/>
  <c r="I48" i="2"/>
  <c r="I59" i="2"/>
  <c r="I60" i="2"/>
  <c r="I61" i="2"/>
  <c r="I62" i="2"/>
  <c r="I319" i="2"/>
  <c r="I320" i="2"/>
  <c r="I360" i="2"/>
  <c r="I321" i="2"/>
  <c r="I322" i="2"/>
  <c r="I323" i="2"/>
  <c r="I325" i="2"/>
  <c r="I326" i="2"/>
  <c r="I327" i="2"/>
  <c r="I328" i="2"/>
  <c r="I329" i="2"/>
  <c r="I330" i="2"/>
  <c r="I331" i="2"/>
  <c r="I333" i="2"/>
  <c r="I334" i="2"/>
  <c r="I335" i="2"/>
  <c r="I336" i="2"/>
  <c r="I337" i="2"/>
  <c r="I338" i="2"/>
  <c r="I361" i="2"/>
  <c r="I362" i="2"/>
  <c r="I363" i="2"/>
  <c r="I339" i="2"/>
  <c r="I340" i="2"/>
  <c r="I364" i="2"/>
  <c r="I341" i="2"/>
  <c r="I342" i="2"/>
  <c r="I343" i="2"/>
  <c r="I344" i="2"/>
  <c r="I345" i="2"/>
  <c r="I346" i="2"/>
  <c r="I365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402" i="2"/>
  <c r="I403" i="2"/>
  <c r="I391" i="2"/>
  <c r="I392" i="2"/>
  <c r="I393" i="2"/>
  <c r="I404" i="2"/>
  <c r="I394" i="2"/>
  <c r="I395" i="2"/>
  <c r="I396" i="2"/>
  <c r="I405" i="2"/>
  <c r="I397" i="2"/>
  <c r="I406" i="2"/>
  <c r="I398" i="2"/>
  <c r="I399" i="2"/>
  <c r="I400" i="2"/>
  <c r="I401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116" i="2"/>
  <c r="I117" i="2"/>
  <c r="I118" i="2"/>
  <c r="I119" i="2"/>
  <c r="I120" i="2"/>
  <c r="I121" i="2"/>
  <c r="I122" i="2"/>
  <c r="I123" i="2"/>
  <c r="I124" i="2"/>
  <c r="I125" i="2"/>
  <c r="I158" i="2"/>
  <c r="I126" i="2"/>
  <c r="I127" i="2"/>
  <c r="I154" i="2"/>
  <c r="I128" i="2"/>
  <c r="I155" i="2"/>
  <c r="I156" i="2"/>
  <c r="I129" i="2"/>
  <c r="I157" i="2"/>
  <c r="I130" i="2"/>
  <c r="I131" i="2"/>
  <c r="I132" i="2"/>
  <c r="I133" i="2"/>
  <c r="I134" i="2"/>
  <c r="I135" i="2"/>
  <c r="I136" i="2"/>
  <c r="I137" i="2"/>
  <c r="I138" i="2"/>
  <c r="I139" i="2"/>
  <c r="I140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9" i="2"/>
  <c r="I160" i="2"/>
  <c r="I161" i="2"/>
  <c r="I162" i="2"/>
  <c r="I163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6" i="2"/>
  <c r="I437" i="2"/>
  <c r="I438" i="2"/>
  <c r="I459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107" i="2"/>
  <c r="I73" i="2"/>
  <c r="I74" i="2"/>
  <c r="I75" i="2"/>
  <c r="I76" i="2"/>
  <c r="I77" i="2"/>
  <c r="I108" i="2"/>
  <c r="I78" i="2"/>
  <c r="I110" i="2"/>
  <c r="I79" i="2"/>
  <c r="I80" i="2"/>
  <c r="I81" i="2"/>
  <c r="I82" i="2"/>
  <c r="I83" i="2"/>
  <c r="I111" i="2"/>
  <c r="I112" i="2"/>
  <c r="I109" i="2"/>
  <c r="I84" i="2"/>
  <c r="I85" i="2"/>
  <c r="I86" i="2"/>
  <c r="I87" i="2"/>
  <c r="I88" i="2"/>
  <c r="I89" i="2"/>
  <c r="I90" i="2"/>
  <c r="I91" i="2"/>
  <c r="I101" i="2"/>
  <c r="I71" i="2"/>
  <c r="I68" i="2"/>
  <c r="I69" i="2"/>
  <c r="I70" i="2"/>
  <c r="I113" i="2"/>
  <c r="I92" i="2"/>
  <c r="I93" i="2"/>
  <c r="I94" i="2"/>
  <c r="I95" i="2"/>
  <c r="I96" i="2"/>
  <c r="I97" i="2"/>
  <c r="I98" i="2"/>
  <c r="I99" i="2"/>
  <c r="I100" i="2"/>
  <c r="I164" i="2"/>
  <c r="I189" i="2"/>
  <c r="I165" i="2"/>
  <c r="I166" i="2"/>
  <c r="I167" i="2"/>
  <c r="I168" i="2"/>
  <c r="I169" i="2"/>
  <c r="I190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91" i="2"/>
  <c r="I186" i="2"/>
  <c r="I187" i="2"/>
  <c r="B28" i="45"/>
  <c r="H84" i="10"/>
  <c r="H79" i="10"/>
  <c r="H87" i="10" s="1"/>
  <c r="H59" i="10"/>
  <c r="H67" i="10" s="1"/>
  <c r="H39" i="10"/>
  <c r="H47" i="10" s="1"/>
  <c r="I268" i="2"/>
  <c r="I269" i="2"/>
  <c r="I270" i="2"/>
  <c r="I271" i="2"/>
  <c r="I272" i="2"/>
  <c r="I273" i="2"/>
  <c r="K22" i="1"/>
  <c r="J22" i="1"/>
  <c r="J39" i="1"/>
  <c r="K39" i="1"/>
  <c r="H64" i="10" l="1"/>
  <c r="H44" i="10"/>
  <c r="J47" i="1"/>
  <c r="AI14" i="2"/>
  <c r="AJ14" i="2"/>
  <c r="H86" i="10"/>
  <c r="H89" i="10" s="1"/>
  <c r="H91" i="10" s="1"/>
  <c r="H66" i="10"/>
  <c r="H69" i="10" s="1"/>
  <c r="H71" i="10" s="1"/>
  <c r="H46" i="10"/>
  <c r="H49" i="10" s="1"/>
  <c r="H51" i="10" s="1"/>
  <c r="I194" i="2"/>
  <c r="I195" i="2"/>
  <c r="I196" i="2"/>
  <c r="I197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302" i="2"/>
  <c r="I304" i="2"/>
  <c r="I305" i="2"/>
  <c r="I306" i="2"/>
  <c r="I237" i="2"/>
  <c r="I307" i="2"/>
  <c r="I241" i="2"/>
  <c r="I242" i="2"/>
  <c r="I243" i="2"/>
  <c r="I244" i="2"/>
  <c r="I247" i="2"/>
  <c r="I248" i="2"/>
  <c r="I249" i="2"/>
  <c r="I308" i="2"/>
  <c r="I252" i="2"/>
  <c r="I253" i="2"/>
  <c r="I254" i="2"/>
  <c r="I255" i="2"/>
  <c r="I256" i="2"/>
  <c r="I257" i="2"/>
  <c r="I258" i="2"/>
  <c r="I259" i="2"/>
  <c r="I260" i="2"/>
  <c r="I261" i="2"/>
  <c r="I262" i="2"/>
  <c r="I309" i="2"/>
  <c r="I263" i="2"/>
  <c r="I264" i="2"/>
  <c r="I265" i="2"/>
  <c r="I266" i="2"/>
  <c r="I267" i="2"/>
  <c r="I274" i="2"/>
  <c r="I275" i="2"/>
  <c r="I276" i="2"/>
  <c r="I277" i="2"/>
  <c r="I278" i="2"/>
  <c r="I279" i="2"/>
  <c r="I280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8" i="2"/>
  <c r="I299" i="2"/>
  <c r="I300" i="2"/>
  <c r="I301" i="2"/>
  <c r="I310" i="2"/>
  <c r="I311" i="2"/>
  <c r="I312" i="2"/>
  <c r="I313" i="2"/>
  <c r="I314" i="2"/>
  <c r="I315" i="2"/>
  <c r="I316" i="2"/>
  <c r="I317" i="2"/>
  <c r="W73" i="56"/>
  <c r="W74" i="56"/>
  <c r="W75" i="56"/>
  <c r="K63" i="1" l="1"/>
  <c r="J63" i="1"/>
  <c r="K62" i="1"/>
  <c r="J62" i="1"/>
  <c r="G25" i="55"/>
  <c r="K37" i="1"/>
  <c r="J37" i="1"/>
  <c r="K36" i="1" l="1"/>
  <c r="D62" i="28" l="1"/>
  <c r="D63" i="28"/>
  <c r="D64" i="28"/>
  <c r="K35" i="1"/>
  <c r="J35" i="1"/>
  <c r="L67" i="1"/>
  <c r="L66" i="1"/>
  <c r="L64" i="1"/>
  <c r="L65" i="1"/>
  <c r="K52" i="1"/>
  <c r="J52" i="1"/>
  <c r="K46" i="1"/>
  <c r="J46" i="1"/>
  <c r="I34" i="31" l="1"/>
  <c r="I32" i="31"/>
  <c r="U16" i="55"/>
  <c r="X16" i="55"/>
  <c r="R16" i="55"/>
  <c r="J16" i="1"/>
  <c r="J14" i="1"/>
  <c r="J17" i="1"/>
  <c r="K18" i="1"/>
  <c r="J18" i="1"/>
  <c r="K17" i="1"/>
  <c r="K16" i="1"/>
  <c r="K14" i="1"/>
  <c r="J19" i="1" l="1"/>
  <c r="K19" i="1"/>
  <c r="J23" i="1"/>
  <c r="K23" i="1"/>
  <c r="J24" i="1"/>
  <c r="K24" i="1"/>
  <c r="J25" i="1"/>
  <c r="K25" i="1"/>
  <c r="J28" i="1"/>
  <c r="K28" i="1"/>
  <c r="J30" i="1"/>
  <c r="K30" i="1"/>
  <c r="J33" i="1"/>
  <c r="K33" i="1"/>
  <c r="J36" i="1"/>
  <c r="J38" i="1"/>
  <c r="K38" i="1"/>
  <c r="J42" i="1"/>
  <c r="K42" i="1"/>
  <c r="J57" i="1"/>
  <c r="K57" i="1"/>
  <c r="J48" i="1"/>
  <c r="K48" i="1"/>
  <c r="J49" i="1"/>
  <c r="K49" i="1"/>
  <c r="J51" i="1"/>
  <c r="K51" i="1"/>
  <c r="J58" i="1"/>
  <c r="K58" i="1"/>
  <c r="J59" i="1"/>
  <c r="K59" i="1"/>
  <c r="J61" i="1"/>
  <c r="K61" i="1"/>
  <c r="J64" i="1"/>
  <c r="K64" i="1"/>
  <c r="M64" i="1" s="1"/>
  <c r="J65" i="1"/>
  <c r="K65" i="1"/>
  <c r="J66" i="1"/>
  <c r="K66" i="1"/>
  <c r="M66" i="1" s="1"/>
  <c r="K67" i="1"/>
  <c r="M67" i="1" s="1"/>
  <c r="D61" i="28" l="1"/>
  <c r="D56" i="28" l="1"/>
  <c r="D60" i="28"/>
  <c r="D55" i="28"/>
  <c r="D54" i="28"/>
  <c r="D59" i="28"/>
  <c r="D58" i="28"/>
  <c r="D57" i="28"/>
  <c r="L69" i="1"/>
  <c r="W63" i="56" l="1"/>
  <c r="W64" i="56"/>
  <c r="W65" i="56"/>
  <c r="W66" i="56"/>
  <c r="W67" i="56"/>
  <c r="W68" i="56"/>
  <c r="W69" i="56"/>
  <c r="W70" i="56"/>
  <c r="W71" i="56"/>
  <c r="W72" i="56"/>
  <c r="W62" i="56"/>
  <c r="J70" i="31" s="1"/>
  <c r="E11" i="56"/>
  <c r="E10" i="56"/>
  <c r="E9" i="56"/>
  <c r="E8" i="56"/>
  <c r="E7" i="56"/>
  <c r="E6" i="56"/>
  <c r="B21" i="55" l="1"/>
  <c r="L75" i="55"/>
  <c r="L74" i="55"/>
  <c r="L76" i="55"/>
  <c r="L73" i="55"/>
  <c r="L71" i="55"/>
  <c r="L70" i="55"/>
  <c r="L69" i="55"/>
  <c r="E35" i="31"/>
  <c r="E25" i="31"/>
  <c r="Y16" i="55"/>
  <c r="V16" i="55"/>
  <c r="N16" i="55"/>
  <c r="Y24" i="55"/>
  <c r="X24" i="55"/>
  <c r="V24" i="55"/>
  <c r="U24" i="55"/>
  <c r="T24" i="55"/>
  <c r="R24" i="55"/>
  <c r="P24" i="55"/>
  <c r="O24" i="55"/>
  <c r="N24" i="55"/>
  <c r="J51" i="31" l="1"/>
  <c r="K69" i="1" l="1"/>
  <c r="L70" i="1" s="1"/>
  <c r="M29" i="1" s="1"/>
  <c r="M44" i="1" l="1"/>
  <c r="M15" i="1"/>
  <c r="M56" i="1"/>
  <c r="M45" i="1"/>
  <c r="M27" i="1"/>
  <c r="M32" i="1"/>
  <c r="M20" i="1"/>
  <c r="M54" i="1"/>
  <c r="M21" i="1"/>
  <c r="M53" i="1"/>
  <c r="M34" i="1"/>
  <c r="M55" i="1"/>
  <c r="M60" i="1"/>
  <c r="M26" i="1"/>
  <c r="M41" i="1"/>
  <c r="M47" i="1"/>
  <c r="M31" i="1"/>
  <c r="M43" i="1"/>
  <c r="M40" i="1"/>
  <c r="M37" i="1"/>
  <c r="M50" i="1"/>
  <c r="M16" i="1"/>
  <c r="M22" i="1"/>
  <c r="M63" i="1"/>
  <c r="M39" i="1"/>
  <c r="M35" i="1"/>
  <c r="M62" i="1"/>
  <c r="M52" i="1"/>
  <c r="M65" i="1"/>
  <c r="M46" i="1"/>
  <c r="M59" i="1"/>
  <c r="M61" i="1"/>
  <c r="M51" i="1"/>
  <c r="M58" i="1"/>
  <c r="M48" i="1"/>
  <c r="M49" i="1"/>
  <c r="M42" i="1"/>
  <c r="M57" i="1"/>
  <c r="M36" i="1"/>
  <c r="M38" i="1"/>
  <c r="M33" i="1"/>
  <c r="M14" i="1"/>
  <c r="M17" i="1"/>
  <c r="M24" i="1"/>
  <c r="M30" i="1"/>
  <c r="M25" i="1"/>
  <c r="M18" i="1"/>
  <c r="M23" i="1"/>
  <c r="M19" i="1"/>
  <c r="M28" i="1"/>
  <c r="E4" i="2"/>
  <c r="I19" i="28" s="1"/>
  <c r="I193" i="2"/>
  <c r="H19" i="10"/>
  <c r="H26" i="10" s="1"/>
  <c r="E139" i="10"/>
  <c r="E2" i="51"/>
  <c r="J66" i="28" s="1"/>
  <c r="F10" i="55"/>
  <c r="F9" i="55"/>
  <c r="F8" i="55"/>
  <c r="F7" i="55"/>
  <c r="F6" i="55"/>
  <c r="F5" i="55"/>
  <c r="F62" i="55"/>
  <c r="G51" i="55"/>
  <c r="G57" i="55" s="1"/>
  <c r="I43" i="55"/>
  <c r="Y27" i="55"/>
  <c r="X27" i="55"/>
  <c r="V27" i="55"/>
  <c r="U27" i="55"/>
  <c r="U29" i="55" s="1"/>
  <c r="T27" i="55"/>
  <c r="R27" i="55"/>
  <c r="P27" i="55"/>
  <c r="O27" i="55"/>
  <c r="N27" i="55"/>
  <c r="N29" i="55" s="1"/>
  <c r="G18" i="55"/>
  <c r="G22" i="55" s="1"/>
  <c r="G8" i="51"/>
  <c r="G7" i="51"/>
  <c r="G6" i="51"/>
  <c r="G5" i="51"/>
  <c r="G4" i="51"/>
  <c r="G3" i="51"/>
  <c r="C4" i="28"/>
  <c r="N25" i="31"/>
  <c r="G10" i="5"/>
  <c r="G9" i="5"/>
  <c r="G8" i="5"/>
  <c r="G7" i="5"/>
  <c r="G6" i="5"/>
  <c r="G5" i="5"/>
  <c r="F10" i="10"/>
  <c r="F9" i="10"/>
  <c r="F8" i="10"/>
  <c r="F7" i="10"/>
  <c r="F6" i="10"/>
  <c r="F5" i="10"/>
  <c r="F10" i="1"/>
  <c r="F9" i="1"/>
  <c r="F8" i="1"/>
  <c r="F7" i="1"/>
  <c r="F6" i="1"/>
  <c r="F5" i="1"/>
  <c r="C9" i="28"/>
  <c r="C5" i="28"/>
  <c r="C8" i="28"/>
  <c r="C7" i="28"/>
  <c r="C6" i="28"/>
  <c r="E11" i="31"/>
  <c r="E10" i="31"/>
  <c r="E9" i="31"/>
  <c r="E8" i="31"/>
  <c r="E6" i="31"/>
  <c r="C96" i="28"/>
  <c r="D96" i="28" s="1"/>
  <c r="E96" i="28" s="1"/>
  <c r="F96" i="28" s="1"/>
  <c r="G96" i="28" s="1"/>
  <c r="H10" i="44"/>
  <c r="H9" i="44"/>
  <c r="H8" i="44"/>
  <c r="D93" i="28"/>
  <c r="E93" i="28" s="1"/>
  <c r="F93" i="28" s="1"/>
  <c r="G93" i="28" s="1"/>
  <c r="J49" i="31"/>
  <c r="J52" i="31"/>
  <c r="J50" i="31"/>
  <c r="H24" i="10" l="1"/>
  <c r="I21" i="28"/>
  <c r="H18" i="28"/>
  <c r="Q18" i="28" s="1"/>
  <c r="H16" i="28"/>
  <c r="Q16" i="28" s="1"/>
  <c r="H29" i="28"/>
  <c r="Q29" i="28" s="1"/>
  <c r="H26" i="28"/>
  <c r="H24" i="28"/>
  <c r="Q24" i="28" s="1"/>
  <c r="I22" i="28"/>
  <c r="Q13" i="28"/>
  <c r="I26" i="28"/>
  <c r="H28" i="28"/>
  <c r="Q28" i="28" s="1"/>
  <c r="H14" i="28"/>
  <c r="Q14" i="28" s="1"/>
  <c r="I23" i="28"/>
  <c r="H27" i="28"/>
  <c r="Q27" i="28" s="1"/>
  <c r="I16" i="28"/>
  <c r="I18" i="28"/>
  <c r="H15" i="28"/>
  <c r="I15" i="28"/>
  <c r="I17" i="28"/>
  <c r="I24" i="28"/>
  <c r="H17" i="28"/>
  <c r="I27" i="28"/>
  <c r="I28" i="28"/>
  <c r="I14" i="28"/>
  <c r="I25" i="28"/>
  <c r="H23" i="28"/>
  <c r="H22" i="28"/>
  <c r="H25" i="28"/>
  <c r="I29" i="28"/>
  <c r="I13" i="28"/>
  <c r="I20" i="28"/>
  <c r="H21" i="28"/>
  <c r="H20" i="28"/>
  <c r="J65" i="28"/>
  <c r="J67" i="28"/>
  <c r="J62" i="28"/>
  <c r="J64" i="28"/>
  <c r="J63" i="28"/>
  <c r="H27" i="10"/>
  <c r="H29" i="10" s="1"/>
  <c r="H31" i="10" s="1"/>
  <c r="H94" i="10" s="1"/>
  <c r="J61" i="28"/>
  <c r="J55" i="28"/>
  <c r="J59" i="28"/>
  <c r="J56" i="28"/>
  <c r="J58" i="28"/>
  <c r="J54" i="28"/>
  <c r="J60" i="28"/>
  <c r="J57" i="28"/>
  <c r="D52" i="28"/>
  <c r="D53" i="28"/>
  <c r="F59" i="55"/>
  <c r="F60" i="55"/>
  <c r="F61" i="55"/>
  <c r="D51" i="28"/>
  <c r="D25" i="31"/>
  <c r="P29" i="55"/>
  <c r="T29" i="55"/>
  <c r="T31" i="55" s="1"/>
  <c r="T33" i="55" s="1"/>
  <c r="O73" i="55" s="1"/>
  <c r="O29" i="55"/>
  <c r="O31" i="55" s="1"/>
  <c r="O33" i="55" s="1"/>
  <c r="O70" i="55" s="1"/>
  <c r="X29" i="55"/>
  <c r="X31" i="55" s="1"/>
  <c r="X33" i="55" s="1"/>
  <c r="R29" i="55"/>
  <c r="R31" i="55" s="1"/>
  <c r="R33" i="55" s="1"/>
  <c r="V29" i="55"/>
  <c r="V31" i="55" s="1"/>
  <c r="V33" i="55" s="1"/>
  <c r="O75" i="55" s="1"/>
  <c r="Y29" i="55"/>
  <c r="Y31" i="55" s="1"/>
  <c r="Y33" i="55" s="1"/>
  <c r="U31" i="55"/>
  <c r="U33" i="55" s="1"/>
  <c r="O74" i="55" s="1"/>
  <c r="N31" i="55"/>
  <c r="N33" i="55" s="1"/>
  <c r="O69" i="55" s="1"/>
  <c r="J53" i="28"/>
  <c r="J52" i="28"/>
  <c r="J51" i="28"/>
  <c r="Q15" i="28" l="1"/>
  <c r="Q26" i="28"/>
  <c r="Q23" i="28"/>
  <c r="Q20" i="28"/>
  <c r="Q21" i="28"/>
  <c r="Q25" i="28"/>
  <c r="K13" i="28"/>
  <c r="Q17" i="28"/>
  <c r="Q22" i="28"/>
  <c r="K26" i="28"/>
  <c r="K29" i="28"/>
  <c r="K24" i="28"/>
  <c r="K17" i="28"/>
  <c r="K23" i="28"/>
  <c r="K16" i="28"/>
  <c r="K18" i="28"/>
  <c r="K15" i="28"/>
  <c r="K28" i="28"/>
  <c r="K25" i="28"/>
  <c r="K22" i="28"/>
  <c r="K27" i="28"/>
  <c r="K14" i="28"/>
  <c r="K20" i="28"/>
  <c r="K21" i="28"/>
  <c r="G63" i="55"/>
  <c r="M38" i="55" s="1"/>
  <c r="P31" i="55"/>
  <c r="P33" i="55" s="1"/>
  <c r="O71" i="55" s="1"/>
  <c r="J42" i="31" l="1"/>
  <c r="M69" i="1" l="1"/>
  <c r="Y34" i="55" l="1"/>
  <c r="Y36" i="55" s="1"/>
  <c r="Y38" i="55" s="1"/>
  <c r="Y39" i="55" s="1"/>
  <c r="X34" i="55"/>
  <c r="X36" i="55" s="1"/>
  <c r="X38" i="55" s="1"/>
  <c r="X39" i="55" s="1"/>
  <c r="V34" i="55"/>
  <c r="V36" i="55" s="1"/>
  <c r="V38" i="55" s="1"/>
  <c r="V39" i="55" s="1"/>
  <c r="R34" i="55"/>
  <c r="R36" i="55" s="1"/>
  <c r="R38" i="55" s="1"/>
  <c r="R39" i="55" s="1"/>
  <c r="U34" i="55"/>
  <c r="U36" i="55" s="1"/>
  <c r="U38" i="55" s="1"/>
  <c r="U39" i="55" s="1"/>
  <c r="U44" i="55" l="1"/>
  <c r="U55" i="55" s="1"/>
  <c r="U57" i="55" s="1"/>
  <c r="U59" i="55" s="1"/>
  <c r="U65" i="55" s="1"/>
  <c r="R44" i="55"/>
  <c r="R55" i="55" s="1"/>
  <c r="R57" i="55" s="1"/>
  <c r="R59" i="55" s="1"/>
  <c r="R63" i="55" s="1"/>
  <c r="V44" i="55"/>
  <c r="V55" i="55" s="1"/>
  <c r="V57" i="55" s="1"/>
  <c r="V59" i="55" s="1"/>
  <c r="V61" i="55" s="1"/>
  <c r="X44" i="55"/>
  <c r="X55" i="55" s="1"/>
  <c r="X57" i="55" s="1"/>
  <c r="X59" i="55" s="1"/>
  <c r="X65" i="55" s="1"/>
  <c r="Y44" i="55"/>
  <c r="Y55" i="55" s="1"/>
  <c r="Y57" i="55" s="1"/>
  <c r="Y59" i="55" s="1"/>
  <c r="Y61" i="55" s="1"/>
  <c r="V65" i="55" l="1"/>
  <c r="R65" i="55"/>
  <c r="X63" i="55"/>
  <c r="R61" i="55"/>
  <c r="X61" i="55"/>
  <c r="U61" i="55"/>
  <c r="Y65" i="55"/>
  <c r="Y63" i="55"/>
  <c r="V63" i="55"/>
  <c r="U63" i="55"/>
  <c r="H19" i="28" l="1"/>
  <c r="H25" i="31"/>
  <c r="H20" i="31" l="1"/>
  <c r="H30" i="31"/>
  <c r="H24" i="31"/>
  <c r="H32" i="31"/>
  <c r="H22" i="31"/>
  <c r="H34" i="31"/>
  <c r="L42" i="31"/>
  <c r="Q19" i="28"/>
  <c r="K19" i="28"/>
  <c r="F32" i="31" l="1"/>
  <c r="N74" i="55"/>
  <c r="P74" i="55" s="1"/>
  <c r="J32" i="31"/>
  <c r="J136" i="10"/>
  <c r="H105" i="10" s="1"/>
  <c r="E57" i="28" s="1"/>
  <c r="N75" i="55"/>
  <c r="P75" i="55" s="1"/>
  <c r="F34" i="31"/>
  <c r="J34" i="31"/>
  <c r="N70" i="55"/>
  <c r="P70" i="55" s="1"/>
  <c r="F22" i="31"/>
  <c r="N71" i="55"/>
  <c r="P71" i="55" s="1"/>
  <c r="F24" i="31"/>
  <c r="N73" i="55"/>
  <c r="P73" i="55" s="1"/>
  <c r="F30" i="31"/>
  <c r="F35" i="31" s="1"/>
  <c r="H35" i="31"/>
  <c r="F20" i="31"/>
  <c r="N69" i="55"/>
  <c r="F25" i="31" l="1"/>
  <c r="H111" i="10"/>
  <c r="E63" i="28" s="1"/>
  <c r="H114" i="10"/>
  <c r="E66" i="28" s="1"/>
  <c r="H100" i="10"/>
  <c r="E52" i="28" s="1"/>
  <c r="H106" i="10"/>
  <c r="E58" i="28" s="1"/>
  <c r="H113" i="10"/>
  <c r="E65" i="28" s="1"/>
  <c r="H110" i="10"/>
  <c r="E62" i="28" s="1"/>
  <c r="H107" i="10"/>
  <c r="E59" i="28" s="1"/>
  <c r="H108" i="10"/>
  <c r="E60" i="28" s="1"/>
  <c r="H112" i="10"/>
  <c r="E64" i="28" s="1"/>
  <c r="H103" i="10"/>
  <c r="E55" i="28" s="1"/>
  <c r="H115" i="10"/>
  <c r="E67" i="28" s="1"/>
  <c r="H102" i="10"/>
  <c r="E54" i="28" s="1"/>
  <c r="H109" i="10"/>
  <c r="E61" i="28" s="1"/>
  <c r="H104" i="10"/>
  <c r="E56" i="28" s="1"/>
  <c r="H101" i="10"/>
  <c r="E53" i="28" s="1"/>
  <c r="P69" i="55"/>
  <c r="P77" i="55" s="1"/>
  <c r="O79" i="55" s="1"/>
  <c r="N77" i="55"/>
  <c r="G38" i="55" l="1"/>
  <c r="G40" i="55" s="1"/>
  <c r="G43" i="55" s="1"/>
  <c r="G27" i="55" s="1"/>
  <c r="G33" i="55" s="1"/>
  <c r="H99" i="10"/>
  <c r="F136" i="10"/>
  <c r="M34" i="55" l="1"/>
  <c r="P34" i="55"/>
  <c r="P36" i="55" s="1"/>
  <c r="P38" i="55" s="1"/>
  <c r="P39" i="55" s="1"/>
  <c r="O34" i="55"/>
  <c r="O36" i="55" s="1"/>
  <c r="O38" i="55" s="1"/>
  <c r="O39" i="55" s="1"/>
  <c r="N34" i="55"/>
  <c r="N36" i="55" s="1"/>
  <c r="N38" i="55" s="1"/>
  <c r="N39" i="55" s="1"/>
  <c r="T34" i="55"/>
  <c r="T36" i="55" s="1"/>
  <c r="T38" i="55" s="1"/>
  <c r="T39" i="55" s="1"/>
  <c r="E51" i="28"/>
  <c r="H136" i="10"/>
  <c r="T44" i="55" l="1"/>
  <c r="T55" i="55" s="1"/>
  <c r="T57" i="55" s="1"/>
  <c r="T59" i="55" s="1"/>
  <c r="I30" i="31" s="1"/>
  <c r="J30" i="31" s="1"/>
  <c r="J35" i="31" s="1"/>
  <c r="O44" i="55"/>
  <c r="O55" i="55" s="1"/>
  <c r="O57" i="55" s="1"/>
  <c r="O59" i="55" s="1"/>
  <c r="I22" i="31" s="1"/>
  <c r="J22" i="31" s="1"/>
  <c r="N44" i="55"/>
  <c r="N55" i="55" s="1"/>
  <c r="N57" i="55" s="1"/>
  <c r="N59" i="55" s="1"/>
  <c r="I20" i="31" s="1"/>
  <c r="J20" i="31" s="1"/>
  <c r="P44" i="55"/>
  <c r="P55" i="55" s="1"/>
  <c r="P57" i="55" s="1"/>
  <c r="P59" i="55" s="1"/>
  <c r="I24" i="31" s="1"/>
  <c r="J24" i="31" s="1"/>
  <c r="T63" i="55" l="1"/>
  <c r="T61" i="55"/>
  <c r="T65" i="55"/>
  <c r="O63" i="55"/>
  <c r="O65" i="55"/>
  <c r="O61" i="55"/>
  <c r="N61" i="55"/>
  <c r="N63" i="55"/>
  <c r="P63" i="55"/>
  <c r="P65" i="55"/>
  <c r="P61" i="55"/>
  <c r="N65" i="55"/>
  <c r="J25" i="31"/>
  <c r="L25" i="31" s="1"/>
  <c r="H47" i="28" s="1"/>
  <c r="L35" i="31"/>
  <c r="L47" i="28" s="1"/>
  <c r="G66" i="28" s="1"/>
  <c r="H66" i="28" l="1"/>
  <c r="N35" i="31"/>
  <c r="L37" i="31" s="1"/>
  <c r="J39" i="31"/>
  <c r="G58" i="28"/>
  <c r="G54" i="28"/>
  <c r="G62" i="28"/>
  <c r="G55" i="28"/>
  <c r="G51" i="28"/>
  <c r="G63" i="28"/>
  <c r="G59" i="28"/>
  <c r="G67" i="28"/>
  <c r="G56" i="28"/>
  <c r="G52" i="28"/>
  <c r="G64" i="28"/>
  <c r="G60" i="28"/>
  <c r="G57" i="28"/>
  <c r="G53" i="28"/>
  <c r="G65" i="28"/>
  <c r="G61" i="28"/>
  <c r="AF14" i="2"/>
  <c r="H51" i="28"/>
  <c r="H62" i="28"/>
  <c r="H63" i="28"/>
  <c r="H64" i="28"/>
  <c r="H53" i="28"/>
  <c r="H55" i="28"/>
  <c r="H56" i="28"/>
  <c r="H57" i="28"/>
  <c r="H52" i="28"/>
  <c r="H58" i="28"/>
  <c r="I47" i="28"/>
  <c r="F51" i="28" s="1"/>
  <c r="H65" i="28"/>
  <c r="H67" i="28"/>
  <c r="H59" i="28"/>
  <c r="H54" i="28"/>
  <c r="H61" i="28"/>
  <c r="H60" i="28"/>
  <c r="P128" i="57" l="1"/>
  <c r="P139" i="57"/>
  <c r="P130" i="57"/>
  <c r="P138" i="57"/>
  <c r="P129" i="57"/>
  <c r="P131" i="57"/>
  <c r="P124" i="57"/>
  <c r="P135" i="57"/>
  <c r="P133" i="57"/>
  <c r="P132" i="57"/>
  <c r="P137" i="57"/>
  <c r="P126" i="57"/>
  <c r="P136" i="57"/>
  <c r="P141" i="57"/>
  <c r="P127" i="57"/>
  <c r="P140" i="57"/>
  <c r="P25" i="57"/>
  <c r="P116" i="57"/>
  <c r="P70" i="57"/>
  <c r="P41" i="57"/>
  <c r="P112" i="57"/>
  <c r="P75" i="57"/>
  <c r="P37" i="57"/>
  <c r="P107" i="57"/>
  <c r="P61" i="57"/>
  <c r="P32" i="57"/>
  <c r="P102" i="57"/>
  <c r="P65" i="57"/>
  <c r="P27" i="57"/>
  <c r="P98" i="57"/>
  <c r="P51" i="57"/>
  <c r="P23" i="57"/>
  <c r="P93" i="57"/>
  <c r="P94" i="57" s="1"/>
  <c r="P55" i="57"/>
  <c r="P118" i="57"/>
  <c r="P88" i="57"/>
  <c r="P42" i="57"/>
  <c r="P122" i="57"/>
  <c r="P84" i="57"/>
  <c r="P47" i="57"/>
  <c r="P108" i="57"/>
  <c r="P80" i="57"/>
  <c r="P34" i="57"/>
  <c r="P113" i="57"/>
  <c r="P76" i="57"/>
  <c r="P38" i="57"/>
  <c r="P99" i="57"/>
  <c r="P71" i="57"/>
  <c r="P24" i="57"/>
  <c r="P103" i="57"/>
  <c r="P66" i="57"/>
  <c r="P28" i="57"/>
  <c r="P89" i="57"/>
  <c r="P62" i="57"/>
  <c r="P19" i="57"/>
  <c r="P95" i="57"/>
  <c r="P57" i="57"/>
  <c r="P58" i="57" s="1"/>
  <c r="P20" i="57"/>
  <c r="P81" i="57"/>
  <c r="P52" i="57"/>
  <c r="P125" i="57"/>
  <c r="P85" i="57"/>
  <c r="P48" i="57"/>
  <c r="P119" i="57"/>
  <c r="P72" i="57"/>
  <c r="P43" i="57"/>
  <c r="P114" i="57"/>
  <c r="P77" i="57"/>
  <c r="P39" i="57"/>
  <c r="P110" i="57"/>
  <c r="P63" i="57"/>
  <c r="P35" i="57"/>
  <c r="P104" i="57"/>
  <c r="P68" i="57"/>
  <c r="P30" i="57"/>
  <c r="P100" i="57"/>
  <c r="P53" i="57"/>
  <c r="P96" i="57"/>
  <c r="P59" i="57"/>
  <c r="P21" i="57"/>
  <c r="P90" i="57"/>
  <c r="P44" i="57"/>
  <c r="P115" i="57"/>
  <c r="P86" i="57"/>
  <c r="P49" i="57"/>
  <c r="P120" i="57"/>
  <c r="P82" i="57"/>
  <c r="P36" i="57"/>
  <c r="P105" i="57"/>
  <c r="P78" i="57"/>
  <c r="P40" i="57"/>
  <c r="P111" i="57"/>
  <c r="P73" i="57"/>
  <c r="P26" i="57"/>
  <c r="P97" i="57"/>
  <c r="P69" i="57"/>
  <c r="P31" i="57"/>
  <c r="P101" i="57"/>
  <c r="P64" i="57"/>
  <c r="P87" i="57"/>
  <c r="P60" i="57"/>
  <c r="P22" i="57"/>
  <c r="P91" i="57"/>
  <c r="P54" i="57"/>
  <c r="P79" i="57"/>
  <c r="P50" i="57"/>
  <c r="P121" i="57"/>
  <c r="P83" i="57"/>
  <c r="P45" i="57"/>
  <c r="AF23" i="2"/>
  <c r="F66" i="28"/>
  <c r="I66" i="28" s="1"/>
  <c r="M66" i="28" s="1"/>
  <c r="AF251" i="2"/>
  <c r="AF240" i="2"/>
  <c r="AF246" i="2"/>
  <c r="AF141" i="2"/>
  <c r="AF303" i="2"/>
  <c r="AF238" i="2"/>
  <c r="J44" i="31"/>
  <c r="AF21" i="2"/>
  <c r="AF37" i="2"/>
  <c r="AF70" i="2"/>
  <c r="AF85" i="2"/>
  <c r="AF100" i="2"/>
  <c r="AF49" i="2"/>
  <c r="AF117" i="2"/>
  <c r="AF129" i="2"/>
  <c r="AF145" i="2"/>
  <c r="AF165" i="2"/>
  <c r="AF180" i="2"/>
  <c r="AF198" i="2"/>
  <c r="AF212" i="2"/>
  <c r="AF228" i="2"/>
  <c r="AF242" i="2"/>
  <c r="AF259" i="2"/>
  <c r="AF274" i="2"/>
  <c r="AF290" i="2"/>
  <c r="AF314" i="2"/>
  <c r="AF329" i="2"/>
  <c r="AF341" i="2"/>
  <c r="AF356" i="2"/>
  <c r="AF378" i="2"/>
  <c r="AF392" i="2"/>
  <c r="AF410" i="2"/>
  <c r="AF426" i="2"/>
  <c r="AF441" i="2"/>
  <c r="AF457" i="2"/>
  <c r="AF474" i="2"/>
  <c r="AF490" i="2"/>
  <c r="AF506" i="2"/>
  <c r="AF521" i="2"/>
  <c r="AF537" i="2"/>
  <c r="AF22" i="2"/>
  <c r="AF38" i="2"/>
  <c r="AF73" i="2"/>
  <c r="AF86" i="2"/>
  <c r="AF101" i="2"/>
  <c r="AF50" i="2"/>
  <c r="AF118" i="2"/>
  <c r="AF157" i="2"/>
  <c r="AF146" i="2"/>
  <c r="AF166" i="2"/>
  <c r="AF181" i="2"/>
  <c r="AF235" i="2"/>
  <c r="AF213" i="2"/>
  <c r="AF229" i="2"/>
  <c r="AF243" i="2"/>
  <c r="AF260" i="2"/>
  <c r="AF275" i="2"/>
  <c r="AF291" i="2"/>
  <c r="AF315" i="2"/>
  <c r="AF330" i="2"/>
  <c r="AF342" i="2"/>
  <c r="AF357" i="2"/>
  <c r="AF379" i="2"/>
  <c r="AF393" i="2"/>
  <c r="AF411" i="2"/>
  <c r="AF427" i="2"/>
  <c r="AF442" i="2"/>
  <c r="AF458" i="2"/>
  <c r="AF475" i="2"/>
  <c r="AF491" i="2"/>
  <c r="AF507" i="2"/>
  <c r="AF522" i="2"/>
  <c r="AF39" i="2"/>
  <c r="AF74" i="2"/>
  <c r="AF87" i="2"/>
  <c r="AF114" i="2"/>
  <c r="AF51" i="2"/>
  <c r="AF119" i="2"/>
  <c r="AF130" i="2"/>
  <c r="AF147" i="2"/>
  <c r="AF167" i="2"/>
  <c r="AF182" i="2"/>
  <c r="AF236" i="2"/>
  <c r="AF214" i="2"/>
  <c r="AF230" i="2"/>
  <c r="AF244" i="2"/>
  <c r="AF261" i="2"/>
  <c r="AF276" i="2"/>
  <c r="AF292" i="2"/>
  <c r="AF316" i="2"/>
  <c r="AF331" i="2"/>
  <c r="AF343" i="2"/>
  <c r="AF358" i="2"/>
  <c r="AF380" i="2"/>
  <c r="AF404" i="2"/>
  <c r="AF412" i="2"/>
  <c r="AF428" i="2"/>
  <c r="AF443" i="2"/>
  <c r="AF460" i="2"/>
  <c r="AF476" i="2"/>
  <c r="AF492" i="2"/>
  <c r="AF508" i="2"/>
  <c r="AF523" i="2"/>
  <c r="AF24" i="2"/>
  <c r="AF40" i="2"/>
  <c r="AF75" i="2"/>
  <c r="AF88" i="2"/>
  <c r="AF115" i="2"/>
  <c r="AF52" i="2"/>
  <c r="AF120" i="2"/>
  <c r="AF131" i="2"/>
  <c r="AF148" i="2"/>
  <c r="AF168" i="2"/>
  <c r="AF183" i="2"/>
  <c r="AF199" i="2"/>
  <c r="AF215" i="2"/>
  <c r="AF231" i="2"/>
  <c r="AF245" i="2"/>
  <c r="AF262" i="2"/>
  <c r="AF277" i="2"/>
  <c r="AF293" i="2"/>
  <c r="AF317" i="2"/>
  <c r="AF332" i="2"/>
  <c r="AF344" i="2"/>
  <c r="AF359" i="2"/>
  <c r="AF381" i="2"/>
  <c r="AF394" i="2"/>
  <c r="AF413" i="2"/>
  <c r="AF429" i="2"/>
  <c r="AF444" i="2"/>
  <c r="AF461" i="2"/>
  <c r="AF477" i="2"/>
  <c r="AF493" i="2"/>
  <c r="AF509" i="2"/>
  <c r="AF524" i="2"/>
  <c r="AF25" i="2"/>
  <c r="AF41" i="2"/>
  <c r="AF76" i="2"/>
  <c r="AF89" i="2"/>
  <c r="AF72" i="2"/>
  <c r="AF53" i="2"/>
  <c r="AF121" i="2"/>
  <c r="AF132" i="2"/>
  <c r="AF149" i="2"/>
  <c r="AF169" i="2"/>
  <c r="AF184" i="2"/>
  <c r="AF200" i="2"/>
  <c r="AF216" i="2"/>
  <c r="AF232" i="2"/>
  <c r="AF247" i="2"/>
  <c r="AF309" i="2"/>
  <c r="AF278" i="2"/>
  <c r="AF294" i="2"/>
  <c r="AF318" i="2"/>
  <c r="AF333" i="2"/>
  <c r="AF345" i="2"/>
  <c r="AF366" i="2"/>
  <c r="AF382" i="2"/>
  <c r="AF395" i="2"/>
  <c r="AF414" i="2"/>
  <c r="AF430" i="2"/>
  <c r="AF445" i="2"/>
  <c r="AF462" i="2"/>
  <c r="AF478" i="2"/>
  <c r="AF494" i="2"/>
  <c r="AF510" i="2"/>
  <c r="AF525" i="2"/>
  <c r="AF26" i="2"/>
  <c r="AF42" i="2"/>
  <c r="AF77" i="2"/>
  <c r="AF90" i="2"/>
  <c r="AF102" i="2"/>
  <c r="AF54" i="2"/>
  <c r="AF122" i="2"/>
  <c r="AF133" i="2"/>
  <c r="AF150" i="2"/>
  <c r="AF190" i="2"/>
  <c r="AF185" i="2"/>
  <c r="AF201" i="2"/>
  <c r="AF217" i="2"/>
  <c r="AF233" i="2"/>
  <c r="AF248" i="2"/>
  <c r="AF263" i="2"/>
  <c r="AF279" i="2"/>
  <c r="AF295" i="2"/>
  <c r="AF319" i="2"/>
  <c r="AF334" i="2"/>
  <c r="AF346" i="2"/>
  <c r="AF367" i="2"/>
  <c r="AF383" i="2"/>
  <c r="AF396" i="2"/>
  <c r="AF415" i="2"/>
  <c r="AF431" i="2"/>
  <c r="AF446" i="2"/>
  <c r="AF463" i="2"/>
  <c r="AF479" i="2"/>
  <c r="AF495" i="2"/>
  <c r="AF511" i="2"/>
  <c r="AF526" i="2"/>
  <c r="AF27" i="2"/>
  <c r="AF43" i="2"/>
  <c r="AF78" i="2"/>
  <c r="AF91" i="2"/>
  <c r="AF103" i="2"/>
  <c r="AF55" i="2"/>
  <c r="AF123" i="2"/>
  <c r="AF134" i="2"/>
  <c r="AF151" i="2"/>
  <c r="AF170" i="2"/>
  <c r="AF191" i="2"/>
  <c r="AF202" i="2"/>
  <c r="AF218" i="2"/>
  <c r="AF234" i="2"/>
  <c r="AF249" i="2"/>
  <c r="AF264" i="2"/>
  <c r="AF280" i="2"/>
  <c r="AF296" i="2"/>
  <c r="AF320" i="2"/>
  <c r="AF335" i="2"/>
  <c r="AF365" i="2"/>
  <c r="AF368" i="2"/>
  <c r="AF384" i="2"/>
  <c r="AF405" i="2"/>
  <c r="AF416" i="2"/>
  <c r="AF432" i="2"/>
  <c r="AF447" i="2"/>
  <c r="AF464" i="2"/>
  <c r="AF480" i="2"/>
  <c r="AF496" i="2"/>
  <c r="AF28" i="2"/>
  <c r="AF44" i="2"/>
  <c r="AF110" i="2"/>
  <c r="AF113" i="2"/>
  <c r="AF104" i="2"/>
  <c r="AF56" i="2"/>
  <c r="AF124" i="2"/>
  <c r="AF135" i="2"/>
  <c r="AF152" i="2"/>
  <c r="AF171" i="2"/>
  <c r="AF186" i="2"/>
  <c r="AF203" i="2"/>
  <c r="AF219" i="2"/>
  <c r="AF302" i="2"/>
  <c r="AF250" i="2"/>
  <c r="AF265" i="2"/>
  <c r="AF281" i="2"/>
  <c r="AF297" i="2"/>
  <c r="AF360" i="2"/>
  <c r="AF336" i="2"/>
  <c r="AF347" i="2"/>
  <c r="AF369" i="2"/>
  <c r="AF385" i="2"/>
  <c r="AF397" i="2"/>
  <c r="AF417" i="2"/>
  <c r="AF433" i="2"/>
  <c r="AF448" i="2"/>
  <c r="AF465" i="2"/>
  <c r="AF481" i="2"/>
  <c r="AF497" i="2"/>
  <c r="AF512" i="2"/>
  <c r="AF528" i="2"/>
  <c r="AF29" i="2"/>
  <c r="AF45" i="2"/>
  <c r="AF79" i="2"/>
  <c r="AF92" i="2"/>
  <c r="AF105" i="2"/>
  <c r="AF57" i="2"/>
  <c r="AF125" i="2"/>
  <c r="AF136" i="2"/>
  <c r="AF153" i="2"/>
  <c r="AF172" i="2"/>
  <c r="AF187" i="2"/>
  <c r="AF204" i="2"/>
  <c r="AF220" i="2"/>
  <c r="AF308" i="2"/>
  <c r="AF266" i="2"/>
  <c r="AF282" i="2"/>
  <c r="AF298" i="2"/>
  <c r="AF321" i="2"/>
  <c r="AF337" i="2"/>
  <c r="AF348" i="2"/>
  <c r="AF370" i="2"/>
  <c r="AF386" i="2"/>
  <c r="AF406" i="2"/>
  <c r="AF418" i="2"/>
  <c r="AF434" i="2"/>
  <c r="AF449" i="2"/>
  <c r="AF466" i="2"/>
  <c r="AF482" i="2"/>
  <c r="AF498" i="2"/>
  <c r="AF30" i="2"/>
  <c r="AF46" i="2"/>
  <c r="AF80" i="2"/>
  <c r="AF93" i="2"/>
  <c r="AF106" i="2"/>
  <c r="AF67" i="2"/>
  <c r="AF158" i="2"/>
  <c r="AF137" i="2"/>
  <c r="AF159" i="2"/>
  <c r="AF173" i="2"/>
  <c r="AF188" i="2"/>
  <c r="AF205" i="2"/>
  <c r="AF221" i="2"/>
  <c r="AF239" i="2"/>
  <c r="AF252" i="2"/>
  <c r="AF267" i="2"/>
  <c r="AF283" i="2"/>
  <c r="AF299" i="2"/>
  <c r="AF322" i="2"/>
  <c r="AF338" i="2"/>
  <c r="AF349" i="2"/>
  <c r="AF371" i="2"/>
  <c r="AF387" i="2"/>
  <c r="AF398" i="2"/>
  <c r="AF419" i="2"/>
  <c r="AF435" i="2"/>
  <c r="AF450" i="2"/>
  <c r="AF467" i="2"/>
  <c r="AF15" i="2"/>
  <c r="AF31" i="2"/>
  <c r="AF107" i="2"/>
  <c r="AF81" i="2"/>
  <c r="AF94" i="2"/>
  <c r="AF63" i="2"/>
  <c r="AF58" i="2"/>
  <c r="AF126" i="2"/>
  <c r="AF138" i="2"/>
  <c r="AF160" i="2"/>
  <c r="AF174" i="2"/>
  <c r="AF192" i="2"/>
  <c r="AF206" i="2"/>
  <c r="AF222" i="2"/>
  <c r="AF304" i="2"/>
  <c r="AF253" i="2"/>
  <c r="AF268" i="2"/>
  <c r="AF284" i="2"/>
  <c r="AF300" i="2"/>
  <c r="AF323" i="2"/>
  <c r="AF361" i="2"/>
  <c r="AF16" i="2"/>
  <c r="AF32" i="2"/>
  <c r="AF108" i="2"/>
  <c r="AF82" i="2"/>
  <c r="AF95" i="2"/>
  <c r="AF64" i="2"/>
  <c r="AF59" i="2"/>
  <c r="AF127" i="2"/>
  <c r="AF139" i="2"/>
  <c r="AF161" i="2"/>
  <c r="AF175" i="2"/>
  <c r="AF193" i="2"/>
  <c r="AF207" i="2"/>
  <c r="AF223" i="2"/>
  <c r="AF305" i="2"/>
  <c r="AF254" i="2"/>
  <c r="AF269" i="2"/>
  <c r="AF285" i="2"/>
  <c r="AF301" i="2"/>
  <c r="AF324" i="2"/>
  <c r="AF362" i="2"/>
  <c r="AF351" i="2"/>
  <c r="AF373" i="2"/>
  <c r="AF389" i="2"/>
  <c r="AF400" i="2"/>
  <c r="AF421" i="2"/>
  <c r="AF437" i="2"/>
  <c r="AF452" i="2"/>
  <c r="AF469" i="2"/>
  <c r="AF485" i="2"/>
  <c r="AF501" i="2"/>
  <c r="AF516" i="2"/>
  <c r="AF532" i="2"/>
  <c r="AF17" i="2"/>
  <c r="AF33" i="2"/>
  <c r="AF109" i="2"/>
  <c r="AF83" i="2"/>
  <c r="AF96" i="2"/>
  <c r="AF65" i="2"/>
  <c r="AF60" i="2"/>
  <c r="AF154" i="2"/>
  <c r="AF140" i="2"/>
  <c r="AF162" i="2"/>
  <c r="AF176" i="2"/>
  <c r="AF194" i="2"/>
  <c r="AF208" i="2"/>
  <c r="AF224" i="2"/>
  <c r="AF306" i="2"/>
  <c r="AF255" i="2"/>
  <c r="AF270" i="2"/>
  <c r="AF286" i="2"/>
  <c r="AF310" i="2"/>
  <c r="AF325" i="2"/>
  <c r="AF18" i="2"/>
  <c r="AF34" i="2"/>
  <c r="AF71" i="2"/>
  <c r="AF111" i="2"/>
  <c r="AF97" i="2"/>
  <c r="AF66" i="2"/>
  <c r="AF61" i="2"/>
  <c r="AF128" i="2"/>
  <c r="AF142" i="2"/>
  <c r="AF163" i="2"/>
  <c r="AF177" i="2"/>
  <c r="AF195" i="2"/>
  <c r="AF209" i="2"/>
  <c r="AF225" i="2"/>
  <c r="AF237" i="2"/>
  <c r="AF256" i="2"/>
  <c r="AF271" i="2"/>
  <c r="AF287" i="2"/>
  <c r="AF311" i="2"/>
  <c r="AF326" i="2"/>
  <c r="AF339" i="2"/>
  <c r="AF19" i="2"/>
  <c r="AF20" i="2"/>
  <c r="AF36" i="2"/>
  <c r="AF69" i="2"/>
  <c r="AF84" i="2"/>
  <c r="AF99" i="2"/>
  <c r="AF48" i="2"/>
  <c r="AF116" i="2"/>
  <c r="AF156" i="2"/>
  <c r="AF144" i="2"/>
  <c r="AF189" i="2"/>
  <c r="AF179" i="2"/>
  <c r="AF197" i="2"/>
  <c r="AF211" i="2"/>
  <c r="AF227" i="2"/>
  <c r="AF241" i="2"/>
  <c r="AF258" i="2"/>
  <c r="AF273" i="2"/>
  <c r="AF289" i="2"/>
  <c r="AF226" i="2"/>
  <c r="AF355" i="2"/>
  <c r="AF420" i="2"/>
  <c r="AF470" i="2"/>
  <c r="AF538" i="2"/>
  <c r="AF307" i="2"/>
  <c r="AF372" i="2"/>
  <c r="AF422" i="2"/>
  <c r="AF471" i="2"/>
  <c r="AF513" i="2"/>
  <c r="AF257" i="2"/>
  <c r="AF374" i="2"/>
  <c r="AF423" i="2"/>
  <c r="AF472" i="2"/>
  <c r="AF514" i="2"/>
  <c r="AF272" i="2"/>
  <c r="AF375" i="2"/>
  <c r="AF424" i="2"/>
  <c r="AF473" i="2"/>
  <c r="AF515" i="2"/>
  <c r="AF35" i="2"/>
  <c r="AF288" i="2"/>
  <c r="AF376" i="2"/>
  <c r="AF425" i="2"/>
  <c r="AF483" i="2"/>
  <c r="AF517" i="2"/>
  <c r="AF68" i="2"/>
  <c r="AF312" i="2"/>
  <c r="AF377" i="2"/>
  <c r="AF436" i="2"/>
  <c r="AF484" i="2"/>
  <c r="AF518" i="2"/>
  <c r="AF112" i="2"/>
  <c r="AF313" i="2"/>
  <c r="AF388" i="2"/>
  <c r="AF438" i="2"/>
  <c r="AF486" i="2"/>
  <c r="AF519" i="2"/>
  <c r="AF98" i="2"/>
  <c r="AF327" i="2"/>
  <c r="AF390" i="2"/>
  <c r="AF459" i="2"/>
  <c r="AF487" i="2"/>
  <c r="AF520" i="2"/>
  <c r="AF47" i="2"/>
  <c r="AF328" i="2"/>
  <c r="AF402" i="2"/>
  <c r="AF439" i="2"/>
  <c r="AF488" i="2"/>
  <c r="AF527" i="2"/>
  <c r="AF62" i="2"/>
  <c r="AF363" i="2"/>
  <c r="AF403" i="2"/>
  <c r="AF440" i="2"/>
  <c r="AF489" i="2"/>
  <c r="AF529" i="2"/>
  <c r="AF155" i="2"/>
  <c r="AF340" i="2"/>
  <c r="AF391" i="2"/>
  <c r="AF451" i="2"/>
  <c r="AF499" i="2"/>
  <c r="AF530" i="2"/>
  <c r="AF143" i="2"/>
  <c r="AF364" i="2"/>
  <c r="AF399" i="2"/>
  <c r="AF453" i="2"/>
  <c r="AF500" i="2"/>
  <c r="AF531" i="2"/>
  <c r="AF164" i="2"/>
  <c r="AF350" i="2"/>
  <c r="AF401" i="2"/>
  <c r="AF454" i="2"/>
  <c r="AF502" i="2"/>
  <c r="AF533" i="2"/>
  <c r="AF178" i="2"/>
  <c r="AF352" i="2"/>
  <c r="AF407" i="2"/>
  <c r="AF455" i="2"/>
  <c r="AF503" i="2"/>
  <c r="AF534" i="2"/>
  <c r="AF196" i="2"/>
  <c r="AF353" i="2"/>
  <c r="AF408" i="2"/>
  <c r="AF456" i="2"/>
  <c r="AF504" i="2"/>
  <c r="AF535" i="2"/>
  <c r="AF210" i="2"/>
  <c r="AF354" i="2"/>
  <c r="AF409" i="2"/>
  <c r="AF468" i="2"/>
  <c r="AF505" i="2"/>
  <c r="AF536" i="2"/>
  <c r="F53" i="28"/>
  <c r="I53" i="28" s="1"/>
  <c r="F58" i="28"/>
  <c r="I58" i="28" s="1"/>
  <c r="F60" i="28"/>
  <c r="I60" i="28" s="1"/>
  <c r="F64" i="28"/>
  <c r="I64" i="28" s="1"/>
  <c r="M64" i="28" s="1"/>
  <c r="F67" i="28"/>
  <c r="I67" i="28" s="1"/>
  <c r="M67" i="28" s="1"/>
  <c r="F62" i="28"/>
  <c r="I62" i="28" s="1"/>
  <c r="M62" i="28" s="1"/>
  <c r="F55" i="28"/>
  <c r="I55" i="28" s="1"/>
  <c r="F59" i="28"/>
  <c r="I59" i="28" s="1"/>
  <c r="F57" i="28"/>
  <c r="I57" i="28" s="1"/>
  <c r="F63" i="28"/>
  <c r="I63" i="28" s="1"/>
  <c r="M63" i="28" s="1"/>
  <c r="F61" i="28"/>
  <c r="I61" i="28" s="1"/>
  <c r="F52" i="28"/>
  <c r="I52" i="28" s="1"/>
  <c r="F56" i="28"/>
  <c r="I56" i="28" s="1"/>
  <c r="F65" i="28"/>
  <c r="I65" i="28" s="1"/>
  <c r="M65" i="28" s="1"/>
  <c r="F54" i="28"/>
  <c r="I54" i="28" s="1"/>
  <c r="I51" i="28"/>
  <c r="P142" i="57" l="1"/>
  <c r="P134" i="57"/>
  <c r="P33" i="57"/>
  <c r="P56" i="57"/>
  <c r="P29" i="57"/>
  <c r="P74" i="57"/>
  <c r="P46" i="57"/>
  <c r="P67" i="57"/>
  <c r="P106" i="57"/>
  <c r="P109" i="57"/>
  <c r="P117" i="57"/>
  <c r="P92" i="57"/>
  <c r="P123" i="57"/>
  <c r="J56" i="31"/>
  <c r="J57" i="31" s="1"/>
  <c r="J58" i="31" s="1"/>
  <c r="L52" i="31"/>
  <c r="F15" i="28" l="1"/>
  <c r="E25" i="28"/>
  <c r="E17" i="28"/>
  <c r="F18" i="28"/>
  <c r="E21" i="28"/>
  <c r="E13" i="28"/>
  <c r="F16" i="28"/>
  <c r="F19" i="28"/>
  <c r="F22" i="28"/>
  <c r="F23" i="28"/>
  <c r="E28" i="28"/>
  <c r="F27" i="28"/>
  <c r="E29" i="28"/>
  <c r="F28" i="28"/>
  <c r="F17" i="28"/>
  <c r="F26" i="28"/>
  <c r="F13" i="28"/>
  <c r="E18" i="28"/>
  <c r="F14" i="28"/>
  <c r="E19" i="28"/>
  <c r="E27" i="28"/>
  <c r="E24" i="28"/>
  <c r="F24" i="28"/>
  <c r="E23" i="28"/>
  <c r="F25" i="28"/>
  <c r="E20" i="28"/>
  <c r="E22" i="28"/>
  <c r="F21" i="28"/>
  <c r="E15" i="28"/>
  <c r="E26" i="28"/>
  <c r="E14" i="28"/>
  <c r="F20" i="28"/>
  <c r="F29" i="28"/>
  <c r="E16" i="28"/>
  <c r="Y71" i="56" l="1"/>
  <c r="Z71" i="56"/>
  <c r="Y69" i="56"/>
  <c r="Z69" i="56"/>
  <c r="Y65" i="56"/>
  <c r="Z65" i="56"/>
  <c r="Y72" i="56"/>
  <c r="Z72" i="56"/>
  <c r="Y73" i="56"/>
  <c r="Z73" i="56"/>
  <c r="Z76" i="56"/>
  <c r="Y76" i="56"/>
  <c r="Y63" i="56"/>
  <c r="Z63" i="56"/>
  <c r="Y70" i="56"/>
  <c r="Z70" i="56"/>
  <c r="Y75" i="56"/>
  <c r="Z75" i="56"/>
  <c r="Y68" i="56"/>
  <c r="Z68" i="56"/>
  <c r="Z78" i="56"/>
  <c r="Y78" i="56"/>
  <c r="Z64" i="56"/>
  <c r="Y64" i="56"/>
  <c r="Y66" i="56"/>
  <c r="Z66" i="56"/>
  <c r="Y74" i="56"/>
  <c r="Z74" i="56"/>
  <c r="Y77" i="56"/>
  <c r="Z77" i="56"/>
  <c r="Y67" i="56"/>
  <c r="Z67" i="56"/>
  <c r="L19" i="28" l="1"/>
  <c r="Q78" i="56"/>
  <c r="V78" i="56" s="1"/>
  <c r="L67" i="28" s="1"/>
  <c r="Q67" i="28" s="1"/>
  <c r="X78" i="56"/>
  <c r="H78" i="56"/>
  <c r="L20" i="28"/>
  <c r="H76" i="56"/>
  <c r="Q76" i="56"/>
  <c r="V76" i="56" s="1"/>
  <c r="L65" i="28" s="1"/>
  <c r="Q65" i="28" s="1"/>
  <c r="X76" i="56"/>
  <c r="H77" i="56"/>
  <c r="Q77" i="56"/>
  <c r="V77" i="56" s="1"/>
  <c r="L66" i="28" s="1"/>
  <c r="Q66" i="28" s="1"/>
  <c r="X77" i="56"/>
  <c r="X68" i="56"/>
  <c r="H68" i="56"/>
  <c r="L26" i="28" s="1"/>
  <c r="Q68" i="56"/>
  <c r="V68" i="56" s="1"/>
  <c r="L57" i="28" s="1"/>
  <c r="Q57" i="28" s="1"/>
  <c r="H73" i="56"/>
  <c r="L15" i="28" s="1"/>
  <c r="Q73" i="56"/>
  <c r="V73" i="56" s="1"/>
  <c r="L62" i="28" s="1"/>
  <c r="X73" i="56"/>
  <c r="L13" i="28"/>
  <c r="X69" i="56"/>
  <c r="H69" i="56"/>
  <c r="L16" i="28" s="1"/>
  <c r="Q69" i="56"/>
  <c r="V69" i="56" s="1"/>
  <c r="L58" i="28" s="1"/>
  <c r="Q58" i="28" s="1"/>
  <c r="Z62" i="56"/>
  <c r="J68" i="31" s="1"/>
  <c r="H68" i="31"/>
  <c r="H71" i="56"/>
  <c r="L27" i="28" s="1"/>
  <c r="Q71" i="56"/>
  <c r="V71" i="56" s="1"/>
  <c r="L60" i="28" s="1"/>
  <c r="Q60" i="28" s="1"/>
  <c r="X71" i="56"/>
  <c r="Q67" i="56"/>
  <c r="V67" i="56" s="1"/>
  <c r="L56" i="28" s="1"/>
  <c r="Q56" i="28" s="1"/>
  <c r="X67" i="56"/>
  <c r="H67" i="56"/>
  <c r="L25" i="28" s="1"/>
  <c r="X66" i="56"/>
  <c r="Q66" i="56"/>
  <c r="V66" i="56" s="1"/>
  <c r="L55" i="28" s="1"/>
  <c r="Q55" i="28" s="1"/>
  <c r="H66" i="56"/>
  <c r="L24" i="28" s="1"/>
  <c r="X74" i="56"/>
  <c r="H74" i="56"/>
  <c r="L18" i="28" s="1"/>
  <c r="Q74" i="56"/>
  <c r="V74" i="56" s="1"/>
  <c r="L63" i="28" s="1"/>
  <c r="Q63" i="28" s="1"/>
  <c r="H75" i="56"/>
  <c r="L29" i="28" s="1"/>
  <c r="X75" i="56"/>
  <c r="Q75" i="56"/>
  <c r="V75" i="56" s="1"/>
  <c r="L64" i="28" s="1"/>
  <c r="Q64" i="28" s="1"/>
  <c r="L14" i="28"/>
  <c r="G67" i="31"/>
  <c r="Y62" i="56"/>
  <c r="J67" i="31" s="1"/>
  <c r="H64" i="56"/>
  <c r="L22" i="28" s="1"/>
  <c r="Q64" i="56"/>
  <c r="V64" i="56" s="1"/>
  <c r="L53" i="28" s="1"/>
  <c r="Q53" i="28" s="1"/>
  <c r="X64" i="56"/>
  <c r="X62" i="56"/>
  <c r="H62" i="56"/>
  <c r="F66" i="31"/>
  <c r="Q62" i="56"/>
  <c r="V62" i="56" s="1"/>
  <c r="L51" i="28" s="1"/>
  <c r="Q51" i="28" s="1"/>
  <c r="AG14" i="2" s="1"/>
  <c r="Q65" i="56"/>
  <c r="V65" i="56" s="1"/>
  <c r="L54" i="28" s="1"/>
  <c r="Q54" i="28" s="1"/>
  <c r="H65" i="56"/>
  <c r="L23" i="28" s="1"/>
  <c r="X65" i="56"/>
  <c r="L21" i="28"/>
  <c r="Q72" i="56"/>
  <c r="V72" i="56" s="1"/>
  <c r="L61" i="28" s="1"/>
  <c r="Q61" i="28" s="1"/>
  <c r="X72" i="56"/>
  <c r="H72" i="56"/>
  <c r="L28" i="28" s="1"/>
  <c r="X63" i="56"/>
  <c r="Q63" i="56"/>
  <c r="V63" i="56" s="1"/>
  <c r="L52" i="28" s="1"/>
  <c r="Q52" i="28" s="1"/>
  <c r="H63" i="56"/>
  <c r="Q70" i="56"/>
  <c r="V70" i="56" s="1"/>
  <c r="L59" i="28" s="1"/>
  <c r="Q59" i="28" s="1"/>
  <c r="X70" i="56"/>
  <c r="H70" i="56"/>
  <c r="L17" i="28" s="1"/>
  <c r="AG372" i="2" l="1"/>
  <c r="Q62" i="28"/>
  <c r="M53" i="28"/>
  <c r="AG251" i="2"/>
  <c r="M58" i="28"/>
  <c r="AG436" i="2"/>
  <c r="AG424" i="2"/>
  <c r="AG450" i="2"/>
  <c r="AG443" i="2"/>
  <c r="AG447" i="2"/>
  <c r="AG427" i="2"/>
  <c r="AG444" i="2"/>
  <c r="AG434" i="2"/>
  <c r="AG457" i="2"/>
  <c r="AG423" i="2"/>
  <c r="AG454" i="2"/>
  <c r="AG435" i="2"/>
  <c r="AG458" i="2"/>
  <c r="AG431" i="2"/>
  <c r="AG442" i="2"/>
  <c r="AG446" i="2"/>
  <c r="AG432" i="2"/>
  <c r="AG453" i="2"/>
  <c r="AG428" i="2"/>
  <c r="AG439" i="2"/>
  <c r="AG452" i="2"/>
  <c r="AG422" i="2"/>
  <c r="AG445" i="2"/>
  <c r="AG451" i="2"/>
  <c r="AG455" i="2"/>
  <c r="AG425" i="2"/>
  <c r="AG440" i="2"/>
  <c r="AG429" i="2"/>
  <c r="AG433" i="2"/>
  <c r="AG456" i="2"/>
  <c r="AG437" i="2"/>
  <c r="AG449" i="2"/>
  <c r="AG448" i="2"/>
  <c r="AG438" i="2"/>
  <c r="AG430" i="2"/>
  <c r="AG441" i="2"/>
  <c r="AG426" i="2"/>
  <c r="AG459" i="2"/>
  <c r="M56" i="28"/>
  <c r="M61" i="28"/>
  <c r="M52" i="28"/>
  <c r="AG415" i="2"/>
  <c r="AG416" i="2"/>
  <c r="AG408" i="2"/>
  <c r="AG419" i="2"/>
  <c r="AG411" i="2"/>
  <c r="AG412" i="2"/>
  <c r="AG420" i="2"/>
  <c r="AG421" i="2"/>
  <c r="AG413" i="2"/>
  <c r="AG414" i="2"/>
  <c r="AG407" i="2"/>
  <c r="AG417" i="2"/>
  <c r="AG409" i="2"/>
  <c r="AG418" i="2"/>
  <c r="AG410" i="2"/>
  <c r="M60" i="28"/>
  <c r="AG141" i="2"/>
  <c r="M54" i="28"/>
  <c r="AG402" i="2"/>
  <c r="AG394" i="2"/>
  <c r="AG393" i="2"/>
  <c r="AG405" i="2"/>
  <c r="AG398" i="2"/>
  <c r="AG377" i="2"/>
  <c r="AG375" i="2"/>
  <c r="AG391" i="2"/>
  <c r="AG379" i="2"/>
  <c r="AG400" i="2"/>
  <c r="AG386" i="2"/>
  <c r="AG387" i="2"/>
  <c r="AG397" i="2"/>
  <c r="AG382" i="2"/>
  <c r="AG388" i="2"/>
  <c r="AG390" i="2"/>
  <c r="AG399" i="2"/>
  <c r="AG406" i="2"/>
  <c r="AG376" i="2"/>
  <c r="AG380" i="2"/>
  <c r="AG389" i="2"/>
  <c r="AG404" i="2"/>
  <c r="AG385" i="2"/>
  <c r="AG401" i="2"/>
  <c r="AG383" i="2"/>
  <c r="AG374" i="2"/>
  <c r="AG392" i="2"/>
  <c r="AG403" i="2"/>
  <c r="AG395" i="2"/>
  <c r="AG381" i="2"/>
  <c r="AG396" i="2"/>
  <c r="AG378" i="2"/>
  <c r="AG384" i="2"/>
  <c r="AG373" i="2"/>
  <c r="M57" i="28"/>
  <c r="M51" i="28"/>
  <c r="AG516" i="2"/>
  <c r="AG508" i="2"/>
  <c r="AG534" i="2"/>
  <c r="AG507" i="2"/>
  <c r="AG514" i="2"/>
  <c r="AG522" i="2"/>
  <c r="AG515" i="2"/>
  <c r="AG538" i="2"/>
  <c r="AG531" i="2"/>
  <c r="AG527" i="2"/>
  <c r="AG501" i="2"/>
  <c r="AG505" i="2"/>
  <c r="AG502" i="2"/>
  <c r="AG536" i="2"/>
  <c r="AG517" i="2"/>
  <c r="AG506" i="2"/>
  <c r="AG533" i="2"/>
  <c r="AG521" i="2"/>
  <c r="AG510" i="2"/>
  <c r="AG529" i="2"/>
  <c r="AG525" i="2"/>
  <c r="AG513" i="2"/>
  <c r="AG511" i="2"/>
  <c r="AG537" i="2"/>
  <c r="AG526" i="2"/>
  <c r="AG530" i="2"/>
  <c r="AG503" i="2"/>
  <c r="AG518" i="2"/>
  <c r="AG504" i="2"/>
  <c r="AG500" i="2"/>
  <c r="AG519" i="2"/>
  <c r="AG523" i="2"/>
  <c r="AG535" i="2"/>
  <c r="AG509" i="2"/>
  <c r="AG512" i="2"/>
  <c r="AG524" i="2"/>
  <c r="AG520" i="2"/>
  <c r="AG532" i="2"/>
  <c r="AG528" i="2"/>
  <c r="M59" i="28"/>
  <c r="J66" i="31"/>
  <c r="J74" i="31" s="1"/>
  <c r="J75" i="31" s="1"/>
  <c r="J76" i="31" s="1"/>
  <c r="M55" i="28"/>
  <c r="AG478" i="2"/>
  <c r="AG489" i="2"/>
  <c r="AG470" i="2"/>
  <c r="AG497" i="2"/>
  <c r="AG486" i="2"/>
  <c r="AG481" i="2"/>
  <c r="AG485" i="2"/>
  <c r="AG490" i="2"/>
  <c r="AG493" i="2"/>
  <c r="AG466" i="2"/>
  <c r="AG462" i="2"/>
  <c r="AG474" i="2"/>
  <c r="AG494" i="2"/>
  <c r="AG482" i="2"/>
  <c r="AG463" i="2"/>
  <c r="AG498" i="2"/>
  <c r="AG471" i="2"/>
  <c r="AG467" i="2"/>
  <c r="AG487" i="2"/>
  <c r="AG483" i="2"/>
  <c r="AG479" i="2"/>
  <c r="AG491" i="2"/>
  <c r="AG476" i="2"/>
  <c r="AG495" i="2"/>
  <c r="AG499" i="2"/>
  <c r="AG484" i="2"/>
  <c r="AG472" i="2"/>
  <c r="AG475" i="2"/>
  <c r="AG460" i="2"/>
  <c r="AG480" i="2"/>
  <c r="AG468" i="2"/>
  <c r="AG488" i="2"/>
  <c r="AG492" i="2"/>
  <c r="AG464" i="2"/>
  <c r="AG461" i="2"/>
  <c r="AG496" i="2"/>
  <c r="AG469" i="2"/>
  <c r="AG465" i="2"/>
  <c r="AG477" i="2"/>
  <c r="AG473" i="2"/>
  <c r="I86" i="28" l="1"/>
  <c r="AG240" i="2"/>
  <c r="AG246" i="2"/>
  <c r="AG303" i="2"/>
  <c r="AG238" i="2"/>
  <c r="H86" i="28"/>
  <c r="AG195" i="2"/>
  <c r="AG213" i="2"/>
  <c r="AG227" i="2"/>
  <c r="AG228" i="2"/>
  <c r="AG215" i="2"/>
  <c r="AG208" i="2"/>
  <c r="AG222" i="2"/>
  <c r="AG214" i="2"/>
  <c r="AG196" i="2"/>
  <c r="AG197" i="2"/>
  <c r="AG201" i="2"/>
  <c r="AG235" i="2"/>
  <c r="AG216" i="2"/>
  <c r="AG223" i="2"/>
  <c r="AG203" i="2"/>
  <c r="AG198" i="2"/>
  <c r="AG221" i="2"/>
  <c r="AG230" i="2"/>
  <c r="AG202" i="2"/>
  <c r="AG217" i="2"/>
  <c r="AG209" i="2"/>
  <c r="AG205" i="2"/>
  <c r="AG204" i="2"/>
  <c r="AG231" i="2"/>
  <c r="AG193" i="2"/>
  <c r="AG210" i="2"/>
  <c r="AG232" i="2"/>
  <c r="AG212" i="2"/>
  <c r="AG224" i="2"/>
  <c r="AG207" i="2"/>
  <c r="AG211" i="2"/>
  <c r="AG199" i="2"/>
  <c r="AG218" i="2"/>
  <c r="AG225" i="2"/>
  <c r="AG226" i="2"/>
  <c r="AG236" i="2"/>
  <c r="AG229" i="2"/>
  <c r="AG219" i="2"/>
  <c r="AG233" i="2"/>
  <c r="AG220" i="2"/>
  <c r="AG194" i="2"/>
  <c r="AG206" i="2"/>
  <c r="AG234" i="2"/>
  <c r="AG200" i="2"/>
  <c r="AG362" i="2"/>
  <c r="AG352" i="2"/>
  <c r="AG329" i="2"/>
  <c r="AG335" i="2"/>
  <c r="AG364" i="2"/>
  <c r="AG323" i="2"/>
  <c r="AG338" i="2"/>
  <c r="AG342" i="2"/>
  <c r="AG334" i="2"/>
  <c r="AG344" i="2"/>
  <c r="AG333" i="2"/>
  <c r="AG337" i="2"/>
  <c r="AG340" i="2"/>
  <c r="AG355" i="2"/>
  <c r="AG324" i="2"/>
  <c r="AG349" i="2"/>
  <c r="AG331" i="2"/>
  <c r="AG353" i="2"/>
  <c r="AG357" i="2"/>
  <c r="AG345" i="2"/>
  <c r="AG326" i="2"/>
  <c r="AG348" i="2"/>
  <c r="AG351" i="2"/>
  <c r="AG360" i="2"/>
  <c r="AG361" i="2"/>
  <c r="AG332" i="2"/>
  <c r="AG365" i="2"/>
  <c r="AG343" i="2"/>
  <c r="AG319" i="2"/>
  <c r="AG325" i="2"/>
  <c r="AG347" i="2"/>
  <c r="AG320" i="2"/>
  <c r="AG341" i="2"/>
  <c r="AG354" i="2"/>
  <c r="AG350" i="2"/>
  <c r="AG328" i="2"/>
  <c r="AG322" i="2"/>
  <c r="AG339" i="2"/>
  <c r="AG327" i="2"/>
  <c r="AG336" i="2"/>
  <c r="AG358" i="2"/>
  <c r="AG359" i="2"/>
  <c r="AG363" i="2"/>
  <c r="AG321" i="2"/>
  <c r="AG356" i="2"/>
  <c r="AG330" i="2"/>
  <c r="AG346" i="2"/>
  <c r="AG63" i="2"/>
  <c r="AG48" i="2"/>
  <c r="AG56" i="2"/>
  <c r="AG57" i="2"/>
  <c r="AG51" i="2"/>
  <c r="AG50" i="2"/>
  <c r="AG49" i="2"/>
  <c r="AG65" i="2"/>
  <c r="AG55" i="2"/>
  <c r="AG58" i="2"/>
  <c r="AG62" i="2"/>
  <c r="AG60" i="2"/>
  <c r="AG54" i="2"/>
  <c r="AG64" i="2"/>
  <c r="AG47" i="2"/>
  <c r="AG52" i="2"/>
  <c r="AG67" i="2"/>
  <c r="AG59" i="2"/>
  <c r="AG53" i="2"/>
  <c r="AG61" i="2"/>
  <c r="AG66" i="2"/>
  <c r="AG169" i="2"/>
  <c r="AG191" i="2"/>
  <c r="AG180" i="2"/>
  <c r="AG174" i="2"/>
  <c r="AG176" i="2"/>
  <c r="AG189" i="2"/>
  <c r="AG187" i="2"/>
  <c r="AG182" i="2"/>
  <c r="AG184" i="2"/>
  <c r="AG171" i="2"/>
  <c r="AG166" i="2"/>
  <c r="AG173" i="2"/>
  <c r="AG192" i="2"/>
  <c r="AG190" i="2"/>
  <c r="AG179" i="2"/>
  <c r="AG177" i="2"/>
  <c r="AG181" i="2"/>
  <c r="AG168" i="2"/>
  <c r="AG185" i="2"/>
  <c r="AG186" i="2"/>
  <c r="AG188" i="2"/>
  <c r="AG164" i="2"/>
  <c r="AG175" i="2"/>
  <c r="AG178" i="2"/>
  <c r="AG165" i="2"/>
  <c r="AG170" i="2"/>
  <c r="AG183" i="2"/>
  <c r="AG172" i="2"/>
  <c r="AG167" i="2"/>
  <c r="AG317" i="2"/>
  <c r="AG314" i="2"/>
  <c r="AG315" i="2"/>
  <c r="AG316" i="2"/>
  <c r="AG310" i="2"/>
  <c r="AG318" i="2"/>
  <c r="AG311" i="2"/>
  <c r="AG313" i="2"/>
  <c r="AG312" i="2"/>
  <c r="AG138" i="2"/>
  <c r="AG151" i="2"/>
  <c r="AG117" i="2"/>
  <c r="AG150" i="2"/>
  <c r="AG137" i="2"/>
  <c r="AG119" i="2"/>
  <c r="AG130" i="2"/>
  <c r="AG145" i="2"/>
  <c r="AG148" i="2"/>
  <c r="AG128" i="2"/>
  <c r="AG147" i="2"/>
  <c r="AG116" i="2"/>
  <c r="AG125" i="2"/>
  <c r="AG123" i="2"/>
  <c r="AG146" i="2"/>
  <c r="AG126" i="2"/>
  <c r="AG153" i="2"/>
  <c r="AG121" i="2"/>
  <c r="AG133" i="2"/>
  <c r="AG120" i="2"/>
  <c r="AG124" i="2"/>
  <c r="AG129" i="2"/>
  <c r="AG155" i="2"/>
  <c r="AG154" i="2"/>
  <c r="AG118" i="2"/>
  <c r="AG156" i="2"/>
  <c r="AG142" i="2"/>
  <c r="AG132" i="2"/>
  <c r="AG134" i="2"/>
  <c r="AG135" i="2"/>
  <c r="AG158" i="2"/>
  <c r="AG140" i="2"/>
  <c r="AG131" i="2"/>
  <c r="AG144" i="2"/>
  <c r="AG127" i="2"/>
  <c r="AG136" i="2"/>
  <c r="AG157" i="2"/>
  <c r="AG152" i="2"/>
  <c r="AG143" i="2"/>
  <c r="AG149" i="2"/>
  <c r="AG139" i="2"/>
  <c r="AG122" i="2"/>
  <c r="AG278" i="2"/>
  <c r="AG292" i="2"/>
  <c r="AG245" i="2"/>
  <c r="AG244" i="2"/>
  <c r="AG307" i="2"/>
  <c r="AG255" i="2"/>
  <c r="AG237" i="2"/>
  <c r="AG285" i="2"/>
  <c r="AG282" i="2"/>
  <c r="AG280" i="2"/>
  <c r="AG289" i="2"/>
  <c r="AG279" i="2"/>
  <c r="AG295" i="2"/>
  <c r="AG299" i="2"/>
  <c r="AG283" i="2"/>
  <c r="AG308" i="2"/>
  <c r="AG239" i="2"/>
  <c r="AG265" i="2"/>
  <c r="AG305" i="2"/>
  <c r="AG254" i="2"/>
  <c r="AG263" i="2"/>
  <c r="AG304" i="2"/>
  <c r="AG291" i="2"/>
  <c r="AG261" i="2"/>
  <c r="AG243" i="2"/>
  <c r="AG276" i="2"/>
  <c r="AG286" i="2"/>
  <c r="AG270" i="2"/>
  <c r="AG248" i="2"/>
  <c r="AG247" i="2"/>
  <c r="AG249" i="2"/>
  <c r="AG296" i="2"/>
  <c r="AG302" i="2"/>
  <c r="AG293" i="2"/>
  <c r="AG257" i="2"/>
  <c r="AG290" i="2"/>
  <c r="AG259" i="2"/>
  <c r="AG297" i="2"/>
  <c r="AG253" i="2"/>
  <c r="AG277" i="2"/>
  <c r="AG262" i="2"/>
  <c r="AG273" i="2"/>
  <c r="AG284" i="2"/>
  <c r="AG264" i="2"/>
  <c r="AG250" i="2"/>
  <c r="AG241" i="2"/>
  <c r="AG288" i="2"/>
  <c r="AG269" i="2"/>
  <c r="AG267" i="2"/>
  <c r="AG272" i="2"/>
  <c r="AG309" i="2"/>
  <c r="AG266" i="2"/>
  <c r="AG260" i="2"/>
  <c r="AG301" i="2"/>
  <c r="AG268" i="2"/>
  <c r="AG274" i="2"/>
  <c r="AG306" i="2"/>
  <c r="AG287" i="2"/>
  <c r="AG271" i="2"/>
  <c r="AG252" i="2"/>
  <c r="AG281" i="2"/>
  <c r="AG258" i="2"/>
  <c r="AG294" i="2"/>
  <c r="AG300" i="2"/>
  <c r="AG242" i="2"/>
  <c r="AG298" i="2"/>
  <c r="AG275" i="2"/>
  <c r="AG256" i="2"/>
  <c r="AG101" i="2"/>
  <c r="AG77" i="2"/>
  <c r="AG105" i="2"/>
  <c r="AG75" i="2"/>
  <c r="AG95" i="2"/>
  <c r="AG114" i="2"/>
  <c r="AG97" i="2"/>
  <c r="AG92" i="2"/>
  <c r="AG94" i="2"/>
  <c r="AG112" i="2"/>
  <c r="AG89" i="2"/>
  <c r="AG111" i="2"/>
  <c r="AG73" i="2"/>
  <c r="AG70" i="2"/>
  <c r="AG115" i="2"/>
  <c r="AG91" i="2"/>
  <c r="AG110" i="2"/>
  <c r="AG109" i="2"/>
  <c r="AG107" i="2"/>
  <c r="AG90" i="2"/>
  <c r="AG80" i="2"/>
  <c r="AG98" i="2"/>
  <c r="AG84" i="2"/>
  <c r="AG108" i="2"/>
  <c r="AG93" i="2"/>
  <c r="AG72" i="2"/>
  <c r="AG85" i="2"/>
  <c r="AG102" i="2"/>
  <c r="AG113" i="2"/>
  <c r="AG82" i="2"/>
  <c r="AG81" i="2"/>
  <c r="AG68" i="2"/>
  <c r="AG88" i="2"/>
  <c r="AG76" i="2"/>
  <c r="AG99" i="2"/>
  <c r="AG103" i="2"/>
  <c r="AG71" i="2"/>
  <c r="AG100" i="2"/>
  <c r="AG83" i="2"/>
  <c r="AG79" i="2"/>
  <c r="AG86" i="2"/>
  <c r="AG74" i="2"/>
  <c r="AG96" i="2"/>
  <c r="AG69" i="2"/>
  <c r="AG87" i="2"/>
  <c r="AG78" i="2"/>
  <c r="AG104" i="2"/>
  <c r="AG106" i="2"/>
  <c r="AG159" i="2"/>
  <c r="AG160" i="2"/>
  <c r="AG161" i="2"/>
  <c r="AG162" i="2"/>
  <c r="AG163" i="2"/>
  <c r="AG42" i="2"/>
  <c r="AG38" i="2"/>
  <c r="AG43" i="2"/>
  <c r="AG46" i="2"/>
  <c r="AG37" i="2"/>
  <c r="AG21" i="2"/>
  <c r="AG24" i="2"/>
  <c r="AG27" i="2"/>
  <c r="AG18" i="2"/>
  <c r="AG28" i="2"/>
  <c r="AG22" i="2"/>
  <c r="AG23" i="2"/>
  <c r="AG35" i="2"/>
  <c r="AG33" i="2"/>
  <c r="AG31" i="2"/>
  <c r="AG16" i="2"/>
  <c r="AG41" i="2"/>
  <c r="AG32" i="2"/>
  <c r="AG39" i="2"/>
  <c r="AG40" i="2"/>
  <c r="AG19" i="2"/>
  <c r="AG36" i="2"/>
  <c r="AG26" i="2"/>
  <c r="AG30" i="2"/>
  <c r="AG44" i="2"/>
  <c r="AG15" i="2"/>
  <c r="AG20" i="2"/>
  <c r="AG45" i="2"/>
  <c r="AG25" i="2"/>
  <c r="AG29" i="2"/>
  <c r="AG34" i="2"/>
  <c r="AG17" i="2"/>
  <c r="AG366" i="2"/>
  <c r="AG367" i="2"/>
  <c r="AG368" i="2"/>
  <c r="AG369" i="2"/>
  <c r="AG370" i="2"/>
  <c r="AG371" i="2"/>
  <c r="M86" i="28"/>
  <c r="F86" i="28"/>
  <c r="E86" i="28"/>
  <c r="D86" i="28"/>
  <c r="L86" i="28"/>
  <c r="J86" i="28"/>
  <c r="G86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Pieter van leijen</author>
  </authors>
  <commentList>
    <comment ref="E25" authorId="0" shapeId="0" xr:uid="{6E46123B-51B1-6F43-A927-42BDFFCC5C67}">
      <text>
        <r>
          <rPr>
            <sz val="10"/>
            <color rgb="FF000000"/>
            <rFont val="Verdana"/>
            <family val="34"/>
          </rPr>
          <t xml:space="preserve">
</t>
        </r>
        <r>
          <rPr>
            <sz val="10"/>
            <color rgb="FF000000"/>
            <rFont val="Verdana"/>
            <family val="34"/>
          </rPr>
          <t xml:space="preserve">
</t>
        </r>
        <r>
          <rPr>
            <sz val="10"/>
            <color rgb="FF000000"/>
            <rFont val="Verdana"/>
            <family val="34"/>
          </rPr>
          <t xml:space="preserve">Selecteer de omvang van uw orgaisatie o.b.v. de loonsom met 25 maal het gemiddelde 
</t>
        </r>
        <r>
          <rPr>
            <sz val="10"/>
            <color rgb="FF000000"/>
            <rFont val="Verdana"/>
            <family val="34"/>
          </rPr>
          <t xml:space="preserve">premieplichtige loon per werknemer per jaar uit 2019.
</t>
        </r>
        <r>
          <rPr>
            <sz val="10"/>
            <color rgb="FF000000"/>
            <rFont val="Verdana"/>
            <family val="34"/>
          </rPr>
          <t xml:space="preserve">(25 x 34.600 gemiddeld loonsom 2019 = 865.000 als grens kleine/grotere werkgever)
</t>
        </r>
        <r>
          <rPr>
            <sz val="10"/>
            <color rgb="FF000000"/>
            <rFont val="Verdana"/>
            <family val="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<sst xmlns="http://schemas.openxmlformats.org/spreadsheetml/2006/main" count="4035" uniqueCount="793">
  <si>
    <t>Opslag niet werkbare dagen in procenten</t>
  </si>
  <si>
    <t xml:space="preserve">Vakantietoeslag </t>
  </si>
  <si>
    <t>Subtotaal loonkosten per uur inclusief sociale verzekeringen</t>
  </si>
  <si>
    <t>Opslag niet werkbare dagen</t>
  </si>
  <si>
    <t>TOTAAL KOSTEN PER JAAR EXCLUSIEF BTW</t>
  </si>
  <si>
    <t>B.T.W.</t>
  </si>
  <si>
    <t>Prijspeil</t>
  </si>
  <si>
    <t>Administratiekosten</t>
  </si>
  <si>
    <t>Huisvestingskosten</t>
  </si>
  <si>
    <t>Aantal kalenderdagen</t>
  </si>
  <si>
    <t>Weekenddagen</t>
  </si>
  <si>
    <t>Werkdagen per jaar</t>
  </si>
  <si>
    <t>PRESTATIE NORM</t>
  </si>
  <si>
    <t>Tariefgroep</t>
  </si>
  <si>
    <t>: cijfermatige notatie van het aantal keren dat een ruimte per jaar wordt schoongemaakt (zie onderstaande opgave)</t>
  </si>
  <si>
    <t>Opmerking</t>
  </si>
  <si>
    <t>Werkkleding en uitrusting</t>
  </si>
  <si>
    <t>nvt</t>
  </si>
  <si>
    <t>Totaal eindtarief feestdagen [incl. 150% toeslag]</t>
  </si>
  <si>
    <t>Grondslag loon voor berekening OP premie</t>
  </si>
  <si>
    <t>Premie Ouderdomspensioen (OP)</t>
  </si>
  <si>
    <t>Specialist - algemeen</t>
  </si>
  <si>
    <t>Bruto uurloon</t>
  </si>
  <si>
    <t>Afroepprijzen</t>
  </si>
  <si>
    <t>FREQ. NOTATIE</t>
  </si>
  <si>
    <t>VERD.</t>
  </si>
  <si>
    <t>Locatie</t>
  </si>
  <si>
    <t>Omschrijving blad</t>
  </si>
  <si>
    <t>Jaarkosten per locatie</t>
  </si>
  <si>
    <t>%</t>
  </si>
  <si>
    <t>Vakantiedagen</t>
  </si>
  <si>
    <t>Programmacode</t>
  </si>
  <si>
    <t xml:space="preserve">RUIMTE NR </t>
  </si>
  <si>
    <t xml:space="preserve">Renteverlies per jaar </t>
  </si>
  <si>
    <t>Adres/plaats</t>
  </si>
  <si>
    <t>: unieke code die is gekoppeld aan een schoonmaakprogramma voor een bepaalde ruimtecategorie</t>
  </si>
  <si>
    <t>Omschrijving</t>
  </si>
  <si>
    <t>Werkbare dagen per jaar</t>
  </si>
  <si>
    <t>Werktijden</t>
  </si>
  <si>
    <t>Korting</t>
  </si>
  <si>
    <t>Kengetal</t>
  </si>
  <si>
    <t xml:space="preserve">Feestdag tussen 06.00 en 21.30 uur   </t>
  </si>
  <si>
    <t>Glasbewassing</t>
  </si>
  <si>
    <t>Frequentienotatie</t>
  </si>
  <si>
    <t>Opmerking:</t>
  </si>
  <si>
    <t>Prestatienorm</t>
  </si>
  <si>
    <t>Totaal loonkosten per uur</t>
  </si>
  <si>
    <t>Frequentie-omschr.</t>
  </si>
  <si>
    <t>V</t>
  </si>
  <si>
    <t>Tapijt</t>
  </si>
  <si>
    <t>Totaal eindtarief weekenden [incl. 50% toeslag]</t>
  </si>
  <si>
    <t>M2 VLOER NIO</t>
  </si>
  <si>
    <t>BIJZONDERHEDEN</t>
  </si>
  <si>
    <t>Bruto uurloon inclusief toeslagen</t>
  </si>
  <si>
    <t>RUIMTE CATEGORIE</t>
  </si>
  <si>
    <t>Uitvoering normale werktijden: maandag t/m vrijdag [06.00 en 20.30 uur]</t>
  </si>
  <si>
    <t>Totaal kosten bij koop per jaar per machine</t>
  </si>
  <si>
    <t>P.Z. kosten</t>
  </si>
  <si>
    <t>Opleiding</t>
  </si>
  <si>
    <t>Automatische koppeling naar specifieke contractblad(en)</t>
  </si>
  <si>
    <t>Kosten bij koop per jaar</t>
  </si>
  <si>
    <t>Nat. feestdagen, kort verzuim, bijz. CAO</t>
  </si>
  <si>
    <t>Ziektedagen</t>
  </si>
  <si>
    <t>Vorstverlet</t>
  </si>
  <si>
    <t xml:space="preserve">Za/zo tussen 06.00 en 21.30 uur   </t>
  </si>
  <si>
    <t>Machine investeringkosten</t>
  </si>
  <si>
    <t>Machine</t>
  </si>
  <si>
    <t>Franchise OP-premie per uur</t>
  </si>
  <si>
    <t>Effectieve OP premie</t>
  </si>
  <si>
    <t>Catalogusprijs</t>
  </si>
  <si>
    <t>Perceel</t>
  </si>
  <si>
    <t>VSR CODE</t>
  </si>
  <si>
    <t>Alle prijzen exclusief btw</t>
  </si>
  <si>
    <t>Nat. feestdagen, kort verzuim, bijz CAO</t>
  </si>
  <si>
    <t>Ruimtecategorie</t>
  </si>
  <si>
    <t xml:space="preserve">Verzekeringskosten per jaar </t>
  </si>
  <si>
    <t>FREQ. OMSCHRIJVING</t>
  </si>
  <si>
    <t>Kinderopvang</t>
  </si>
  <si>
    <t>werkgeversdeel</t>
  </si>
  <si>
    <t>SV uurloon inclusief toeslagen</t>
  </si>
  <si>
    <t>Risico en winst</t>
  </si>
  <si>
    <t>: onderverdeling van de aanwezige ruimten in een object in een aantal categorieën</t>
  </si>
  <si>
    <t>M2 VLOER IO</t>
  </si>
  <si>
    <t xml:space="preserve">Afschrijvingstermijn in jaren </t>
  </si>
  <si>
    <t>Prijs in € per m2 in staffelvorm</t>
  </si>
  <si>
    <t>Managementkosten</t>
  </si>
  <si>
    <t>Kosten bij koop (excl. btw)</t>
  </si>
  <si>
    <t>Naam leverancier</t>
  </si>
  <si>
    <t>Kengetallenoverzicht schoonmaakonderhoud</t>
  </si>
  <si>
    <t>Naam opdrachtgever</t>
  </si>
  <si>
    <t xml:space="preserve">RAS-heffing </t>
  </si>
  <si>
    <t>Totale kosten investering machines</t>
  </si>
  <si>
    <t>VSR-code</t>
  </si>
  <si>
    <t>Materiaal/- en middelen</t>
  </si>
  <si>
    <t>Totaal directe kosten</t>
  </si>
  <si>
    <t>: omschrijving van het aantal keren dat een ruimte per jaar wordt schoongemaakt (zie onderstaande opgave)</t>
  </si>
  <si>
    <t xml:space="preserve">Ma/ vrij tussen 06.00 en 21.30 uur   </t>
  </si>
  <si>
    <t>VERHOUDING VLOEROPP.</t>
  </si>
  <si>
    <t>Totale kosten per jaar inclusief B.T.W.</t>
  </si>
  <si>
    <t>Ma/ vrij tussen 06.00 en 21.30 uur</t>
  </si>
  <si>
    <t>VLOER SOORT</t>
  </si>
  <si>
    <t>Indirect toezicht</t>
  </si>
  <si>
    <t>Netto aanschafprijs</t>
  </si>
  <si>
    <t xml:space="preserve"> </t>
  </si>
  <si>
    <t>Restwaarde</t>
  </si>
  <si>
    <t>INVESTERING MACHINEKOSTEN</t>
  </si>
  <si>
    <t>Inzet van het aantal machines [stuks]</t>
  </si>
  <si>
    <t>Premies Sociale Verzekeringen</t>
  </si>
  <si>
    <t>Afschrijvingskosten per jaar</t>
  </si>
  <si>
    <t>Prijs in € per stuk in staffelvorm</t>
  </si>
  <si>
    <t>Kostprijs</t>
  </si>
  <si>
    <t>JAARPRIJS SCHOONMAAK</t>
  </si>
  <si>
    <t xml:space="preserve">: uren per vierkante meter per jaar </t>
  </si>
  <si>
    <t>GEBOUW</t>
  </si>
  <si>
    <t>Totaal indirecte kosten</t>
  </si>
  <si>
    <t>Totaal eindtarief normale werktijden [06.00-21.30 uur]</t>
  </si>
  <si>
    <t>Onderhoudskosten per jaar*</t>
  </si>
  <si>
    <t>SV-loon grondslag voor berekening sociale verzekeringen</t>
  </si>
  <si>
    <t>Kosten ziektedagen</t>
  </si>
  <si>
    <t>Besteknummer</t>
  </si>
  <si>
    <t>Toelichting kengetallenoverzicht:</t>
  </si>
  <si>
    <t>: aantal schoon te maken m2 per uur</t>
  </si>
  <si>
    <t>Medewerk(st)er algemeen schoonmaak onderhoud</t>
  </si>
  <si>
    <t>RUIMTE OMSCHRIJVING (OPDRACHTGEVER)</t>
  </si>
  <si>
    <t>Eénmalige uitkering</t>
  </si>
  <si>
    <t>RUIMTECATEGORIE</t>
  </si>
  <si>
    <t>Indexering</t>
  </si>
  <si>
    <t>invoerings datum</t>
  </si>
  <si>
    <t>percentage</t>
  </si>
  <si>
    <t>ADDITIONELE PROJECTGEBONDEN SCHOONMAAKWERKZAAMHEDEN</t>
  </si>
  <si>
    <t>PER-CEEL</t>
  </si>
  <si>
    <t>Totaal eindtarief weekenden [incl. 30% toeslag]</t>
  </si>
  <si>
    <t>m2 Vloer IO</t>
  </si>
  <si>
    <t>m2 Vloer NIO</t>
  </si>
  <si>
    <t>: aantal m2 in onderhoud</t>
  </si>
  <si>
    <t>: aantal m2 niet in onderhoud</t>
  </si>
  <si>
    <t>Verhouding vloeropp.</t>
  </si>
  <si>
    <t>Bijzonde3rheden</t>
  </si>
  <si>
    <t>: Eventuele opmerkingen</t>
  </si>
  <si>
    <t>Calculatiemodule</t>
  </si>
  <si>
    <t>Schoonmaakonderhoud</t>
  </si>
  <si>
    <t>: percentage vloeroppervlakte per ruimtecategorie t.o.v. totale vloeroppervlakte</t>
  </si>
  <si>
    <t>TOTAAL</t>
  </si>
  <si>
    <t>niet van toepassing</t>
  </si>
  <si>
    <t>&amp;</t>
  </si>
  <si>
    <t>Mutatie nummer</t>
  </si>
  <si>
    <t>Mutatie datum</t>
  </si>
  <si>
    <t>OP/NP pensioen</t>
  </si>
  <si>
    <t>Totaal</t>
  </si>
  <si>
    <t>Perentage inzet per locatieo.b.v. verhouding inzewt productie-uren</t>
  </si>
  <si>
    <t>Bedrag reservering per jaar/locatie</t>
  </si>
  <si>
    <t>: afkortingen voor ruimtecategorieën bij toepassing van VSR-kwaliteitsmetingen V=verkeersruimten, S=Sanitaire ruimten en L=Leslokalen</t>
  </si>
  <si>
    <t>Aantallen</t>
  </si>
  <si>
    <t>Versie</t>
  </si>
  <si>
    <t>Tabblad: Voorblad</t>
  </si>
  <si>
    <t>Tabblad: 1.2-Kengetal</t>
  </si>
  <si>
    <t>Tabblad: 1.3-Basis ruimtestaat</t>
  </si>
  <si>
    <t>Tabblad: 1.6-Machine-investeringskosten</t>
  </si>
  <si>
    <t>Tabblad: 1.7-Afroep prijzen</t>
  </si>
  <si>
    <t>Tabblad: 1.8-Glasbewassing</t>
  </si>
  <si>
    <t>Tabblad: 1.0-Contractblad</t>
  </si>
  <si>
    <t>In het tabblad 1.1a-Jaarprijzen wordt een totaal overzicht per locatie</t>
  </si>
  <si>
    <t>weergegeven. Hier behoeft niets te worden ingevoerd.</t>
  </si>
  <si>
    <t>= invulvelden</t>
  </si>
  <si>
    <t>Eind datum berekening</t>
  </si>
  <si>
    <t>Te verekenen dagen</t>
  </si>
  <si>
    <t>Mutatiebedrag per jaar</t>
  </si>
  <si>
    <t>Verrekenbedrag</t>
  </si>
  <si>
    <t>Percentages</t>
  </si>
  <si>
    <t>BHV toeslag (indien van toepassing)</t>
  </si>
  <si>
    <t>Selecteer categorie medewerker</t>
  </si>
  <si>
    <t>Toelichting</t>
  </si>
  <si>
    <t>PRODUCTIE-UREN MAANDAG-VRIJDAG 06:00-21:30 uur</t>
  </si>
  <si>
    <t>TOEZICHT-UREN MAANDAG-VRIJDAG 06:00-21:30 uur</t>
  </si>
  <si>
    <t>Contractblad jaarprijs schoonmaak &amp; Glasbewassing</t>
  </si>
  <si>
    <t>Regie- uurtarieven (volgens matrix CAO)</t>
  </si>
  <si>
    <t>Vul de naam van uw organisatie in bij: "Naam Inschrijver"</t>
  </si>
  <si>
    <t xml:space="preserve">STAP 1: Voer in de gekleurde cellen de gevraagde kengetallen in </t>
  </si>
  <si>
    <t xml:space="preserve">STAP 2: De ingevoerde kengetallen worden automatisch geplaatst in het tabblad 1.3-Basisruimtestaat. Het aantal productie-uren per jaar wordt op ruimteniveau weergegeven. </t>
  </si>
  <si>
    <t>Volg de stappen 1 t/m 8 om de calcualtie</t>
  </si>
  <si>
    <t>in te voeren.</t>
  </si>
  <si>
    <t>Op ieder tabblad is een kortetoelichting</t>
  </si>
  <si>
    <t>aanwezig. Selecteer de cel "Toelichting"</t>
  </si>
  <si>
    <t>om de informatie te lezen.</t>
  </si>
  <si>
    <t>Tabblad: 1.1a-Jaarprijzen</t>
  </si>
  <si>
    <t>In dit tabblad wordt een recapitulatie van alle calcuatiegegevens weeergegeven</t>
  </si>
  <si>
    <t>Het tabblad 1.3a-Mutaties is niet van toepassing (indien aanwezig)</t>
  </si>
  <si>
    <t>Het tabblad 1.3b-Verrekening mutaties is niet van toepassing (indien aanwezig)</t>
  </si>
  <si>
    <t>Specialisten toeslag (indien van toepassing)</t>
  </si>
  <si>
    <t>op afroep</t>
  </si>
  <si>
    <t>Lngr 1 : Vakvolwassen</t>
  </si>
  <si>
    <t>Lngr 6 : Vakvolwassen</t>
  </si>
  <si>
    <t>Selecteer het aantal dienstjaren</t>
  </si>
  <si>
    <t>(Reserve regel)</t>
  </si>
  <si>
    <t>Lngr 2 : Vakvolwassen</t>
  </si>
  <si>
    <t>Lngr 3 : Vakvolwassen</t>
  </si>
  <si>
    <t>Lngr 4 : Vakvolwassen</t>
  </si>
  <si>
    <t>Lngr 5 : Vakvolwassen</t>
  </si>
  <si>
    <t>Lngr 1 : 17 jaar en jonger</t>
  </si>
  <si>
    <t>Lngr 2 : 17 jaar en jonger</t>
  </si>
  <si>
    <t>Lngr 3 : 17 jaar en jonger</t>
  </si>
  <si>
    <t>Lngr 4 : 17 jaar en jonger</t>
  </si>
  <si>
    <t>Lngr 5 : 17 jaar en jonger</t>
  </si>
  <si>
    <t>Lngr 6 : 17 jaar en jonger</t>
  </si>
  <si>
    <t>Lngr 1 : 18 jaar</t>
  </si>
  <si>
    <t>Lngr 2 : 18 jaar</t>
  </si>
  <si>
    <t>Lngr 3 : 18 jaar</t>
  </si>
  <si>
    <t>Lngr 4 : 18 jaar</t>
  </si>
  <si>
    <t>Lngr 5 : 18 jaar</t>
  </si>
  <si>
    <t>Lngr 6 : 18 jaar</t>
  </si>
  <si>
    <t>Lngr 1 : 19 jaar</t>
  </si>
  <si>
    <t>Lngr 2 : 19 jaar</t>
  </si>
  <si>
    <t>Lngr 3 : 19 jaar</t>
  </si>
  <si>
    <t>Lngr 4 : 19 jaar</t>
  </si>
  <si>
    <t>Lngr 5 : 19 jaar</t>
  </si>
  <si>
    <t>Lngr 6 : 19 jaar</t>
  </si>
  <si>
    <t>Lngr 1 : 20 jaar</t>
  </si>
  <si>
    <t>Lngr 2 : 20 jaar</t>
  </si>
  <si>
    <t>Lngr 3 : 20 jaar</t>
  </si>
  <si>
    <t>Lngr 4 : 20 jaar</t>
  </si>
  <si>
    <t>Lngr 5 : 20 jaar</t>
  </si>
  <si>
    <t>Lngr 6 : 20 jaar</t>
  </si>
  <si>
    <t>Lngr 1 : 21 jaar</t>
  </si>
  <si>
    <t>Lngr 2 : 21 jaar</t>
  </si>
  <si>
    <t>Lngr 3 : 21 jaar</t>
  </si>
  <si>
    <t>Lngr 4 : 21 jaar</t>
  </si>
  <si>
    <t>Lngr 5 : 21 jaar</t>
  </si>
  <si>
    <t>Lngr 6 : 21 jaar</t>
  </si>
  <si>
    <t>Premies en opslagen &amp; tarieven  voor schoonmaakonderhoud</t>
  </si>
  <si>
    <t xml:space="preserve">Totaal premies sociale verzekeringen    </t>
  </si>
  <si>
    <t>Overname kosten volgens Bijlage overname personeel</t>
  </si>
  <si>
    <t>Autokosten</t>
  </si>
  <si>
    <t>Factor REGULIER</t>
  </si>
  <si>
    <t>FACTOR PERIODIEK</t>
  </si>
  <si>
    <t>KENGETAL MA-VR</t>
  </si>
  <si>
    <t>Bijzonderheden</t>
  </si>
  <si>
    <t xml:space="preserve">Prijsvorming Extra Vloerenonderhoud  (inclusief middelen/materialen en uit-/inruimen van het meubilair) </t>
  </si>
  <si>
    <t>Linoleum/Marmoleum</t>
  </si>
  <si>
    <t>Sprayen en opwrijven (full-sprayen)</t>
  </si>
  <si>
    <t>Spotsprayen en opwrijven</t>
  </si>
  <si>
    <t>Linoleum/PVC/steen/gietvloer</t>
  </si>
  <si>
    <t>Schrobben (handmatig)</t>
  </si>
  <si>
    <t>Schrobzuigen (machinaal)</t>
  </si>
  <si>
    <t>Tegels , DHT met voegen</t>
  </si>
  <si>
    <t>Borstelzuigen</t>
  </si>
  <si>
    <t>Machinaal vegen</t>
  </si>
  <si>
    <t xml:space="preserve">Handmatig vegen </t>
  </si>
  <si>
    <t>Hogedruk reinigen</t>
  </si>
  <si>
    <t>Kauwgum verwijderen</t>
  </si>
  <si>
    <t>1 - 250</t>
  </si>
  <si>
    <t>251 - 500</t>
  </si>
  <si>
    <t>501 - 1.000</t>
  </si>
  <si>
    <t>&lt; 1.000</t>
  </si>
  <si>
    <t>Sproei-extraheren</t>
  </si>
  <si>
    <t xml:space="preserve">Bonnetmethode </t>
  </si>
  <si>
    <t xml:space="preserve">Droge poederreiniging </t>
  </si>
  <si>
    <t xml:space="preserve">Prijsvorming Reinigen buitenterrein  (inclusief middelen/materialen) </t>
  </si>
  <si>
    <t>1 t/m 25</t>
  </si>
  <si>
    <t>26 t/m 50</t>
  </si>
  <si>
    <t>51 t/m 100</t>
  </si>
  <si>
    <t>&gt; 100</t>
  </si>
  <si>
    <t>Monitor</t>
  </si>
  <si>
    <t>Toestenbord + muis (in- en uitwendig)</t>
  </si>
  <si>
    <t>Computer- en randapparatuur</t>
  </si>
  <si>
    <t>Stof en vlekvrij maken, vochtig reinigen</t>
  </si>
  <si>
    <t>Indien buiten genoemde dagen en uren regiewerkzaamheden verricht dienen te worden is aannemer gerechtigd de toeslagpercentages, zoals vastgelegd in artikel 18 van de CAO voor Schoonmaak- en Glazenwassersbedrijf, te berekenen.  De toeslag dient steeds over het basis CAO-uurloon, zoals vermeld in invuldocument 5-Opbouw uurtarieven te worden berekend.</t>
  </si>
  <si>
    <t>Alle prijzen inclusief materialen en middelen, toezicht, voorrijkosten en overige bijkomende kosten.</t>
  </si>
  <si>
    <t>In het contractblad wordt automatisch het aantal m2 glas weergegeven (indien van toepassing).</t>
  </si>
  <si>
    <t>S</t>
  </si>
  <si>
    <t>KENGETAL PERIODIEK</t>
  </si>
  <si>
    <t>UREN P/JR PERIODIEK</t>
  </si>
  <si>
    <t>UREN P/JR REGULIER</t>
  </si>
  <si>
    <t>KENGETAL REGULIER</t>
  </si>
  <si>
    <t>€ SCHOONMAAK</t>
  </si>
  <si>
    <t>€ GLAS-BEWASSING</t>
  </si>
  <si>
    <t>PROGR. CODE REGULIER</t>
  </si>
  <si>
    <t>PROGR. CODE NALOOP</t>
  </si>
  <si>
    <t>VLOER CODE 1</t>
  </si>
  <si>
    <t>VLOER CODE 2</t>
  </si>
  <si>
    <t>KENGETAL NALOOP</t>
  </si>
  <si>
    <t>Z</t>
  </si>
  <si>
    <t>Handeling</t>
  </si>
  <si>
    <t>Zonwering</t>
  </si>
  <si>
    <t>Vertikale lamellen (textiel)</t>
  </si>
  <si>
    <t>Stofzuigen</t>
  </si>
  <si>
    <t>Vertikale lamellen (kunststof/ aluminium)</t>
  </si>
  <si>
    <t>Afsponzen</t>
  </si>
  <si>
    <t>Gordijnen</t>
  </si>
  <si>
    <t>Reinigen, inclusief afhalen en ophangen</t>
  </si>
  <si>
    <t>Vitrage</t>
  </si>
  <si>
    <t>Prijs in €</t>
  </si>
  <si>
    <t>per meter</t>
  </si>
  <si>
    <t>per m2</t>
  </si>
  <si>
    <t>Prijsvorming  extra werkzaamheden (inclusief middelen/materialen)</t>
  </si>
  <si>
    <t>Reiging meubilair</t>
  </si>
  <si>
    <t>Gestoffeerde stoelen</t>
  </si>
  <si>
    <t>Koolzuurreiniging</t>
  </si>
  <si>
    <t>Ruimte/- calculatiestaat Mutaties</t>
  </si>
  <si>
    <t>Verwerkt in ruimtestaat</t>
  </si>
  <si>
    <t>FACTOR REGULIER</t>
  </si>
  <si>
    <t>PERCEEL</t>
  </si>
  <si>
    <t>UREN P/JR NALOOP</t>
  </si>
  <si>
    <t>PRODUCTIE UREN PERIODIEK</t>
  </si>
  <si>
    <t>TOEZICHT UREN MA-VR</t>
  </si>
  <si>
    <t>TOTAAL M2 GLAS</t>
  </si>
  <si>
    <t>Selecteer tarief toezicht</t>
  </si>
  <si>
    <t>Selecteer tarief uitvoerend</t>
  </si>
  <si>
    <t>Mutatiebericht</t>
  </si>
  <si>
    <t>WGA sectorpremie</t>
  </si>
  <si>
    <t>ZW-flex</t>
  </si>
  <si>
    <t>Totaal premie Whk</t>
  </si>
  <si>
    <t>Project gemiddelde</t>
  </si>
  <si>
    <t>Selecteer tarief glazenwasser</t>
  </si>
  <si>
    <t>PROGR. CODE ZA-ZO</t>
  </si>
  <si>
    <t>KENGETAL ZA-ZO</t>
  </si>
  <si>
    <t>t</t>
  </si>
  <si>
    <t>Sporthal 't Spil</t>
  </si>
  <si>
    <t>Gymzaal Marijkehal</t>
  </si>
  <si>
    <t>Gymzaal Buurterstraat</t>
  </si>
  <si>
    <t>Gymzaal De Havenrakkers</t>
  </si>
  <si>
    <t>UREN ZA-ZO</t>
  </si>
  <si>
    <t>CALCULATIE-CODE MA-VR</t>
  </si>
  <si>
    <t>PROGR. CODE FEEST</t>
  </si>
  <si>
    <t>UREN FEEST</t>
  </si>
  <si>
    <t>KENGETAL  FEEST</t>
  </si>
  <si>
    <t>[A]</t>
  </si>
  <si>
    <t>[B]</t>
  </si>
  <si>
    <t>1.</t>
  </si>
  <si>
    <t>2.</t>
  </si>
  <si>
    <t>3.</t>
  </si>
  <si>
    <t>4.</t>
  </si>
  <si>
    <t>entree</t>
  </si>
  <si>
    <t>toilet</t>
  </si>
  <si>
    <t>gang</t>
  </si>
  <si>
    <t>1e</t>
  </si>
  <si>
    <t>STAP 8: Selecteer "Selecteer tarief medewerker en/of toezicht" om een loongroep medewerker te selecteren. Het uurtarief wordt automatisch geplaats. Vul het percentage in van het aantal in te zetten uren en het jaarbedrag wordt gecalculeerd.</t>
  </si>
  <si>
    <t xml:space="preserve">Omschrijving blad : </t>
  </si>
  <si>
    <t xml:space="preserve">Naam opdrachtgever : </t>
  </si>
  <si>
    <t xml:space="preserve">Adres/plaats : </t>
  </si>
  <si>
    <t xml:space="preserve">Besteknummer : </t>
  </si>
  <si>
    <t xml:space="preserve">Versie : </t>
  </si>
  <si>
    <t xml:space="preserve">Naam leverancier : </t>
  </si>
  <si>
    <t xml:space="preserve">Prijspeil : </t>
  </si>
  <si>
    <t>LOCATTIE</t>
  </si>
  <si>
    <t>speellokaal</t>
  </si>
  <si>
    <t>GLAZENWASSER</t>
  </si>
  <si>
    <t>= keuze velden</t>
  </si>
  <si>
    <t>= formule velden 'niet wijzigen'</t>
  </si>
  <si>
    <t>TOEZICHTMEDEWERKER</t>
  </si>
  <si>
    <t>SCHOONMAAKMEDEWERKER</t>
  </si>
  <si>
    <t>Selecteer omvang van uw organisatie</t>
  </si>
  <si>
    <t>Aof-kleine werkgever</t>
  </si>
  <si>
    <t>Aof-grotere werkgever</t>
  </si>
  <si>
    <t>Awf-laag/Awf-hoog o.b.v. gemiddelde van de onderneming</t>
  </si>
  <si>
    <t>Aof-hoog / Aof-laag (selecteer de cel hierboven voor keuze)</t>
  </si>
  <si>
    <t>Zorgverzekeringswet (Zvw)</t>
  </si>
  <si>
    <t>Wet Arbeid in Balans (WAB)</t>
  </si>
  <si>
    <t>Tabblad: 1.4-Opbouw uurtarieven</t>
  </si>
  <si>
    <t>M2 BUITENGLAS</t>
  </si>
  <si>
    <t>M2 BINNENGLAS</t>
  </si>
  <si>
    <t>FREQ BINNEN</t>
  </si>
  <si>
    <t>FREQ SEPGLAS</t>
  </si>
  <si>
    <t>FREQ BUITEN</t>
  </si>
  <si>
    <t>TOTAAL PER JAAR €</t>
  </si>
  <si>
    <t>M2 € BINNEN</t>
  </si>
  <si>
    <t>M2 € BUITEN</t>
  </si>
  <si>
    <t>M2 € SEPGLAS</t>
  </si>
  <si>
    <t>INZET HOOGWERKER</t>
  </si>
  <si>
    <t>1 x per week - 40 weken</t>
  </si>
  <si>
    <t>aula, gemeenschappelijke ruimte, bibliotheek</t>
  </si>
  <si>
    <t>5 x per week - 40 weken</t>
  </si>
  <si>
    <t>sanitaire ruimte (toilet-/doucheruimte)</t>
  </si>
  <si>
    <t>trappenhuis</t>
  </si>
  <si>
    <t>lift</t>
  </si>
  <si>
    <t>L</t>
  </si>
  <si>
    <t>bgg</t>
  </si>
  <si>
    <t>tijdlk nvt</t>
  </si>
  <si>
    <t>2 x per week - 40 weken</t>
  </si>
  <si>
    <t>praktijklokaal</t>
  </si>
  <si>
    <t>kleedruimten</t>
  </si>
  <si>
    <t>gymzaal (berging)</t>
  </si>
  <si>
    <t>gymzaal</t>
  </si>
  <si>
    <t>tijdelijk niet van toepassing</t>
  </si>
  <si>
    <t>Sp</t>
  </si>
  <si>
    <t>1.11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</si>
  <si>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</si>
  <si>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</si>
  <si>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</si>
  <si>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</si>
  <si>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</si>
  <si>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</si>
  <si>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</si>
  <si>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</si>
  <si>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</si>
  <si>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</si>
  <si>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</si>
  <si>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</si>
  <si>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</si>
  <si>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</si>
  <si>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0.16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</si>
  <si>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</si>
  <si>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</si>
  <si>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</si>
  <si>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</si>
  <si>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</si>
  <si>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</si>
  <si>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</si>
  <si>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</si>
  <si>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</si>
  <si>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</si>
  <si>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</si>
  <si>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</si>
  <si>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</si>
  <si>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</si>
  <si>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</si>
  <si>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0.33</t>
  </si>
  <si>
    <t>0.34</t>
  </si>
  <si>
    <t>0.35</t>
  </si>
  <si>
    <t>1.01</t>
  </si>
  <si>
    <t>1.02</t>
  </si>
  <si>
    <t>1.03</t>
  </si>
  <si>
    <t>1.05</t>
  </si>
  <si>
    <t>1.06</t>
  </si>
  <si>
    <t>1.07</t>
  </si>
  <si>
    <t>1.08</t>
  </si>
  <si>
    <t>1.09</t>
  </si>
  <si>
    <t>1.10</t>
  </si>
  <si>
    <t>1.12</t>
  </si>
  <si>
    <t>1.13</t>
  </si>
  <si>
    <t>1.14</t>
  </si>
  <si>
    <t>1.16</t>
  </si>
  <si>
    <t>1.17</t>
  </si>
  <si>
    <t>1.18</t>
  </si>
  <si>
    <t>1.19</t>
  </si>
  <si>
    <t>0.15</t>
  </si>
  <si>
    <t>1.04</t>
  </si>
  <si>
    <t>1.15</t>
  </si>
  <si>
    <t>1 x per week - 52 weken</t>
  </si>
  <si>
    <t>5 x per week - 52 weken</t>
  </si>
  <si>
    <t>SUBTOTAAL [A+B]</t>
  </si>
  <si>
    <t>peuterspeelzaal</t>
  </si>
  <si>
    <t>berging</t>
  </si>
  <si>
    <t>kinderverblijf ruimte</t>
  </si>
  <si>
    <t>VL</t>
  </si>
  <si>
    <t>slaapkamer</t>
  </si>
  <si>
    <t>vervallen</t>
  </si>
  <si>
    <t>vervallen (mutatie)</t>
  </si>
  <si>
    <t>JAARPRIJS GLASBEWASSING</t>
  </si>
  <si>
    <t>[invoeren naam organisatie]</t>
  </si>
  <si>
    <t>toiletgroep</t>
  </si>
  <si>
    <t>trappenhal</t>
  </si>
  <si>
    <t>pantry/keuken</t>
  </si>
  <si>
    <t>0.17</t>
  </si>
  <si>
    <t>0.36</t>
  </si>
  <si>
    <t>0.37</t>
  </si>
  <si>
    <t>0.41</t>
  </si>
  <si>
    <t>0.42</t>
  </si>
  <si>
    <t>1.20</t>
  </si>
  <si>
    <t>1.21</t>
  </si>
  <si>
    <t>1.22</t>
  </si>
  <si>
    <t>1.23</t>
  </si>
  <si>
    <t>1.24</t>
  </si>
  <si>
    <t>1.25</t>
  </si>
  <si>
    <t>1.26</t>
  </si>
  <si>
    <t>1.27</t>
  </si>
  <si>
    <t>kleedruimte</t>
  </si>
  <si>
    <t>hal</t>
  </si>
  <si>
    <t>kantoor</t>
  </si>
  <si>
    <t>0.47</t>
  </si>
  <si>
    <t>0.48</t>
  </si>
  <si>
    <t>keuken</t>
  </si>
  <si>
    <t>RUIMTENR</t>
  </si>
  <si>
    <t>leslokaal/bevo/handvaardigheid</t>
  </si>
  <si>
    <t>CATEGORIE MEDEWERKER</t>
  </si>
  <si>
    <t>PERCENTAGE INZET MEDEWERKER</t>
  </si>
  <si>
    <t>AANTAL UREN PER DAG (GEMIDDELD)</t>
  </si>
  <si>
    <t>AANTAL UREN PER JAAR</t>
  </si>
  <si>
    <t>TARIEF</t>
  </si>
  <si>
    <t>PRIJS PER JAAR</t>
  </si>
  <si>
    <t>AANTAL DAGEN PER JAAR</t>
  </si>
  <si>
    <t>INVESTERING MACHINEKOSTEN (BLAD 1.6-MACHINE-INVESTERINGSKOSTEN</t>
  </si>
  <si>
    <t>UREN PER JAAR</t>
  </si>
  <si>
    <t>TARIEF PER UUR</t>
  </si>
  <si>
    <t>M2       BUITEGLAS</t>
  </si>
  <si>
    <t>M2 SEPARATIEGLAS *</t>
  </si>
  <si>
    <t>INZET ARBEIDSMIDDELEN</t>
  </si>
  <si>
    <t>FREQUENTIE</t>
  </si>
  <si>
    <t>ADRES</t>
  </si>
  <si>
    <t>PLAATS</t>
  </si>
  <si>
    <t>VLOEROPPERVLAK IN ONDERHOUD</t>
  </si>
  <si>
    <t>VLOEROPPERVLAK NIET IN ONDERHOUD</t>
  </si>
  <si>
    <t>PERCEEL (I.V.T.)</t>
  </si>
  <si>
    <t>PRODUCTIE UREN REGULIER MA-VR</t>
  </si>
  <si>
    <t>AFRONDING TAAK UREN</t>
  </si>
  <si>
    <t>GEWOGEN GEMIDDELDE O.B.V. VLOEROPPERVLAK IN ONDERHOUD</t>
  </si>
  <si>
    <t>UREN PER DAG EXCL. PERIODIEK</t>
  </si>
  <si>
    <t>ADDITIONLE KOSTEN</t>
  </si>
  <si>
    <t>PRODUCTIEKOSTEN MA-VR</t>
  </si>
  <si>
    <t>TOEZICHTKOSTEN</t>
  </si>
  <si>
    <t>KOSTEN AFRONDING TAAK UREN</t>
  </si>
  <si>
    <t>TOTAAL SCHOONMAAK</t>
  </si>
  <si>
    <t>VERREKJEND JA/NEE</t>
  </si>
  <si>
    <t>GLASBEWASSING</t>
  </si>
  <si>
    <t>KOSTEN TOTAAL PER JAAR</t>
  </si>
  <si>
    <t xml:space="preserve">MUTATIE VOLGENS 1.3A </t>
  </si>
  <si>
    <t>M2     BINNENGLAS</t>
  </si>
  <si>
    <t>MUTATIE NUMMER</t>
  </si>
  <si>
    <t>MUTATIE DATUM</t>
  </si>
  <si>
    <t>€ GLASBEWASSING</t>
  </si>
  <si>
    <t>administratieve -,  vergaderruimte</t>
  </si>
  <si>
    <t>SOCIALE VERZEKERINGEN</t>
  </si>
  <si>
    <t>SOCIALE VERZEKERINGEN - OUDERDOMS PENSIOEN</t>
  </si>
  <si>
    <t>BEREKENING WERKBARE DAGEN</t>
  </si>
  <si>
    <t>SV GRONDSLAG</t>
  </si>
  <si>
    <t>TOTAAL SV GRONDSLAG</t>
  </si>
  <si>
    <t>A</t>
  </si>
  <si>
    <t>STAP 7: Voer in de gekleurde cellen de gevraagde informatie in. Let op: in de rood gekleurde cellen zijn formules of koppelingen aanwezig, deze mogen niet worden verwijderd of aangepast.</t>
  </si>
  <si>
    <t>STAP 4: Selecteer een loongroep medewerker in de cellen "Selecteer categorie medewerker". Voer in de gekleurde cellen de gevraagde informatie in. Let op: in de rood gekleurde cellen zijn formules of koppelingen aanwezig, deze mogen niet worden verwijderd of aangepast.</t>
  </si>
  <si>
    <t>STAP 5: Voer in de gekleurde cellen de gevraagde informatie in. Let op: in de rood gekleurde cellen zijn formules of koppelingen aanwezig, deze mogen niet worden verwijderd of aangepast.</t>
  </si>
  <si>
    <t>STAP 3: Voer in de gekleurde cellen de gevraagde informatie in. Let op: in de rood gekleurde cellen zijn formules of koppelingen aanwezig, deze mogen niet worden verwijderd of aangepast.</t>
  </si>
  <si>
    <t>STAP 6: Voer in de gekleurde cellen de gevraagde informatie in. Let op: in de rood gekleurde cellen zijn formules of koppelingen aanwezig, deze mogen niet worden verwijderd of aangepast.</t>
  </si>
  <si>
    <t>Otterkolken Dislocatie</t>
  </si>
  <si>
    <t>1.28</t>
  </si>
  <si>
    <t>1.29</t>
  </si>
  <si>
    <t>1.31</t>
  </si>
  <si>
    <t>1.32</t>
  </si>
  <si>
    <t>1.33</t>
  </si>
  <si>
    <t>1.34</t>
  </si>
  <si>
    <t>1.37</t>
  </si>
  <si>
    <t>1.41</t>
  </si>
  <si>
    <t>1.42</t>
  </si>
  <si>
    <t>1.47</t>
  </si>
  <si>
    <t>1.48</t>
  </si>
  <si>
    <t>1.49</t>
  </si>
  <si>
    <t>1.50</t>
  </si>
  <si>
    <t>0.1</t>
  </si>
  <si>
    <t>0.2</t>
  </si>
  <si>
    <t>0.3</t>
  </si>
  <si>
    <t>0.4</t>
  </si>
  <si>
    <t>0.5</t>
  </si>
  <si>
    <t>1.1</t>
  </si>
  <si>
    <t>1.2</t>
  </si>
  <si>
    <t>1.3</t>
  </si>
  <si>
    <t>1.4</t>
  </si>
  <si>
    <t>5A</t>
  </si>
  <si>
    <t>noodbouw</t>
  </si>
  <si>
    <t>N001</t>
  </si>
  <si>
    <t>N002</t>
  </si>
  <si>
    <t>N003</t>
  </si>
  <si>
    <t>N004</t>
  </si>
  <si>
    <t>34A</t>
  </si>
  <si>
    <t>35A</t>
  </si>
  <si>
    <t>35B</t>
  </si>
  <si>
    <t>35C</t>
  </si>
  <si>
    <t>35D</t>
  </si>
  <si>
    <t>48/49</t>
  </si>
  <si>
    <t>B</t>
  </si>
  <si>
    <t>C</t>
  </si>
  <si>
    <t>D</t>
  </si>
  <si>
    <t>E</t>
  </si>
  <si>
    <t>F</t>
  </si>
  <si>
    <t>X</t>
  </si>
  <si>
    <t>11A</t>
  </si>
  <si>
    <t>sanitair</t>
  </si>
  <si>
    <t>toiletruimte</t>
  </si>
  <si>
    <t>pantry</t>
  </si>
  <si>
    <t>bibliotheek</t>
  </si>
  <si>
    <t>peuteropvang</t>
  </si>
  <si>
    <t>kleuterplein</t>
  </si>
  <si>
    <t>kinderdagverblijf</t>
  </si>
  <si>
    <t>aula</t>
  </si>
  <si>
    <t>bso</t>
  </si>
  <si>
    <t>groepsruimte</t>
  </si>
  <si>
    <t>personeelskamer</t>
  </si>
  <si>
    <t>bibiotheek (verhuurd)</t>
  </si>
  <si>
    <t>repro</t>
  </si>
  <si>
    <t>spreekkamer</t>
  </si>
  <si>
    <t>teamkamer</t>
  </si>
  <si>
    <t>speelzaal</t>
  </si>
  <si>
    <t>directiekamer</t>
  </si>
  <si>
    <t>adjunctkamer</t>
  </si>
  <si>
    <t>garderobe</t>
  </si>
  <si>
    <t>buitenschoolse opvang</t>
  </si>
  <si>
    <t>rt-ruimte</t>
  </si>
  <si>
    <t>doucheruimte</t>
  </si>
  <si>
    <t>toilet/ douch</t>
  </si>
  <si>
    <t>hal/ documentatie</t>
  </si>
  <si>
    <t>ib kamer</t>
  </si>
  <si>
    <t>garderobehal</t>
  </si>
  <si>
    <t>tussenhal</t>
  </si>
  <si>
    <t>hal/ algemene ruimte</t>
  </si>
  <si>
    <t>lerarenkamer</t>
  </si>
  <si>
    <t>trap</t>
  </si>
  <si>
    <t>kopieerruimte</t>
  </si>
  <si>
    <t>bijkeuken</t>
  </si>
  <si>
    <t>administratie</t>
  </si>
  <si>
    <t>snoezelruimte</t>
  </si>
  <si>
    <t>miva</t>
  </si>
  <si>
    <t>aula-tribunetrap(-pen)</t>
  </si>
  <si>
    <t>werkruimte gang</t>
  </si>
  <si>
    <t>technieklokaal</t>
  </si>
  <si>
    <t>lerarenkamer/ pantry</t>
  </si>
  <si>
    <t>speelhal</t>
  </si>
  <si>
    <t>kantine</t>
  </si>
  <si>
    <t>garderobe/ keuken</t>
  </si>
  <si>
    <t>computerplek</t>
  </si>
  <si>
    <t>Jan van Kuikweg 97</t>
  </si>
  <si>
    <t>Heemskerk</t>
  </si>
  <si>
    <t>Waddenlaan 1</t>
  </si>
  <si>
    <t>Vondelstraat 25</t>
  </si>
  <si>
    <t>Castricum</t>
  </si>
  <si>
    <t>Prof. Winklerlaan</t>
  </si>
  <si>
    <t>Cunera dep. Winklerlaan</t>
  </si>
  <si>
    <t>Kerkweg 225</t>
  </si>
  <si>
    <t>Prof. ten Doesschatestraat 119</t>
  </si>
  <si>
    <t>1e Groenelaan 88</t>
  </si>
  <si>
    <t>Bachstraat 20</t>
  </si>
  <si>
    <t>De Trompet 1960</t>
  </si>
  <si>
    <t>Het Korteland 3</t>
  </si>
  <si>
    <t>Kemphaan 17</t>
  </si>
  <si>
    <t>Frankrijklaan 2</t>
  </si>
  <si>
    <t>2009-46–2022</t>
  </si>
  <si>
    <t>Stichting Tabijn</t>
  </si>
  <si>
    <t>Regio Heemstede e.o.</t>
  </si>
  <si>
    <t>Gebruik BSO</t>
  </si>
  <si>
    <t>leslokaal/leerplein groep 4 t/m 8</t>
  </si>
  <si>
    <t>leslokaal groep 1 t/m 3</t>
  </si>
  <si>
    <t xml:space="preserve"> = ruimte gebruik door de onderbouw groepen 1 t/m 3</t>
  </si>
  <si>
    <t>0.38</t>
  </si>
  <si>
    <t>congiërge</t>
  </si>
  <si>
    <t>entree, gang, hal, repro</t>
  </si>
  <si>
    <t>M2 opgenomen ruimte 0.19</t>
  </si>
  <si>
    <t>M2 opgenomen ruimte 0.25</t>
  </si>
  <si>
    <t>M2 opgenomen ruimte 0.03</t>
  </si>
  <si>
    <t>lerarentoilet</t>
  </si>
  <si>
    <t>lokaal</t>
  </si>
  <si>
    <t>Ruimte is verhuurd</t>
  </si>
  <si>
    <t xml:space="preserve"> = ruimte gebruikt door dagopvang</t>
  </si>
  <si>
    <t>leslokaal groep 1 t/m 3 + kinderopvang</t>
  </si>
  <si>
    <t>steen</t>
  </si>
  <si>
    <t>sportvloer</t>
  </si>
  <si>
    <t>1 x per maand</t>
  </si>
  <si>
    <t>hout</t>
  </si>
  <si>
    <t>marmoleum</t>
  </si>
  <si>
    <t>pvc</t>
  </si>
  <si>
    <t>tapijt</t>
  </si>
  <si>
    <t>coral</t>
  </si>
  <si>
    <t>trappenhuis (nood)</t>
  </si>
  <si>
    <t>5 x per week - 48 weken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</si>
  <si>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</si>
  <si>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</si>
  <si>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</si>
  <si>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</si>
  <si>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</si>
  <si>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</si>
  <si>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</si>
  <si>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</si>
  <si>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</si>
  <si>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</si>
  <si>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</si>
  <si>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</si>
  <si>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</si>
  <si>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</si>
  <si>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</si>
  <si>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</si>
  <si>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entree-gang</t>
  </si>
  <si>
    <t>Entree</t>
  </si>
  <si>
    <t>invalidentoilet</t>
  </si>
  <si>
    <t>voorruimte toilet</t>
  </si>
  <si>
    <t>wasruimte</t>
  </si>
  <si>
    <t>Kantoor</t>
  </si>
  <si>
    <t>wachtruimte</t>
  </si>
  <si>
    <t>zaal</t>
  </si>
  <si>
    <t>linoleum</t>
  </si>
  <si>
    <t>beton</t>
  </si>
  <si>
    <t>gietvloer</t>
  </si>
  <si>
    <t>linoleum+tapijt</t>
  </si>
  <si>
    <t>ruw oppervlak</t>
  </si>
  <si>
    <t>steen+coral</t>
  </si>
  <si>
    <t>rubber</t>
  </si>
  <si>
    <t>-</t>
  </si>
  <si>
    <t>W17</t>
  </si>
  <si>
    <t>gemeenschappelijk</t>
  </si>
  <si>
    <t>BSO ruimte</t>
  </si>
  <si>
    <t>Basisschool Cunera</t>
  </si>
  <si>
    <t>Basisschool De Bareel</t>
  </si>
  <si>
    <t>St. Leonardus noodgebouw</t>
  </si>
  <si>
    <t>St. Leonardus unit</t>
  </si>
  <si>
    <t>Basisschool Otterkolken</t>
  </si>
  <si>
    <t>Basisschool Het Rinket</t>
  </si>
  <si>
    <t>Basisschool De Vlinder</t>
  </si>
  <si>
    <t>Kindcentrum Helmgras</t>
  </si>
  <si>
    <t>Kindcentrum Paulusburcht</t>
  </si>
  <si>
    <t>Kindcentrum Visser 't Hooft</t>
  </si>
  <si>
    <t>Kindcentrum St. Leonardus</t>
  </si>
  <si>
    <t>Basisschool Anne Frank</t>
  </si>
  <si>
    <t>Paulusburcht dependance</t>
  </si>
  <si>
    <t>De Bareel dependance</t>
  </si>
  <si>
    <t>Stichting Tabijn kantoor</t>
  </si>
  <si>
    <t>+</t>
  </si>
  <si>
    <t>Buitenterrein (speelplein, fietsenstalling, etc.)</t>
  </si>
  <si>
    <t>mat</t>
  </si>
  <si>
    <t>Gemiddeld uurtarief excl. machinekosten excl. BTW</t>
  </si>
  <si>
    <t>5 x per week - 46 weken</t>
  </si>
  <si>
    <t>Heeft vloerverwarming</t>
  </si>
  <si>
    <t>5 x per week - 50 weken</t>
  </si>
  <si>
    <t>1 x per week - 48 weken</t>
  </si>
  <si>
    <t>15A</t>
  </si>
  <si>
    <t>3A</t>
  </si>
  <si>
    <t>40A</t>
  </si>
  <si>
    <t>4A</t>
  </si>
  <si>
    <t>0.08A</t>
  </si>
  <si>
    <t>1.04A</t>
  </si>
  <si>
    <t>24A</t>
  </si>
  <si>
    <t>0.01A</t>
  </si>
  <si>
    <t>0.31A</t>
  </si>
  <si>
    <t>1.24A</t>
  </si>
  <si>
    <t>1.31A</t>
  </si>
  <si>
    <t>17A</t>
  </si>
  <si>
    <t>1.02A</t>
  </si>
  <si>
    <t>15B</t>
  </si>
  <si>
    <t>40B</t>
  </si>
  <si>
    <t>4B</t>
  </si>
  <si>
    <t>5B</t>
  </si>
  <si>
    <t>24B</t>
  </si>
  <si>
    <t>38AB</t>
  </si>
  <si>
    <t>17B</t>
  </si>
  <si>
    <t>1.02B</t>
  </si>
  <si>
    <t>Ruimte/-CAlCulAtiestAAt</t>
  </si>
  <si>
    <t>4C</t>
  </si>
  <si>
    <t>5C</t>
  </si>
  <si>
    <t>1.24C</t>
  </si>
  <si>
    <t>38C</t>
  </si>
  <si>
    <t>Nvt</t>
  </si>
  <si>
    <t>0.39</t>
  </si>
  <si>
    <t>0.03A</t>
  </si>
  <si>
    <t>0.19A</t>
  </si>
  <si>
    <t>0.25A</t>
  </si>
  <si>
    <t>vide</t>
  </si>
  <si>
    <t>Gebruik Kinderopvang</t>
  </si>
  <si>
    <t>Combinatiegebruik</t>
  </si>
  <si>
    <t xml:space="preserve"> = invulvelden</t>
  </si>
  <si>
    <t>tegel</t>
  </si>
  <si>
    <t>bordes</t>
  </si>
  <si>
    <t>Perceel 1 totalen</t>
  </si>
  <si>
    <t>Topcoating</t>
  </si>
  <si>
    <t>Recoating</t>
  </si>
  <si>
    <t xml:space="preserve">Sneeuwvrij maken </t>
  </si>
  <si>
    <r>
      <t xml:space="preserve">Zie voor handeling </t>
    </r>
    <r>
      <rPr>
        <sz val="11"/>
        <color rgb="FF424242"/>
        <rFont val="Avenir Black Oblique"/>
      </rPr>
      <t>'Bijlage C, tabblad aanwiijzingen'</t>
    </r>
  </si>
  <si>
    <t>5 x per week - 40 weken 2e ronde</t>
  </si>
  <si>
    <t>Totaal Basisschool Cunera</t>
  </si>
  <si>
    <t>Totaal Cunera dep. Winklerlaan</t>
  </si>
  <si>
    <t>Totaal Kindcentrum Helmgras</t>
  </si>
  <si>
    <t>Totaal Kindcentrum Paulusburcht</t>
  </si>
  <si>
    <t>Totaal Paulusburcht dependance</t>
  </si>
  <si>
    <t>Totaal Kindcentrum Visser 't Hooft</t>
  </si>
  <si>
    <t>Totaal Basisschool Anne Frank</t>
  </si>
  <si>
    <t>Totaal Basisschool De Bareel</t>
  </si>
  <si>
    <t>Totaal De Bareel dependance</t>
  </si>
  <si>
    <t>Totaal Kindcentrum St. Leonardus</t>
  </si>
  <si>
    <t>Totaal St. Leonardus noodgebouw</t>
  </si>
  <si>
    <t>Totaal Basisschool Otterkolken</t>
  </si>
  <si>
    <t>Totaal Otterkolken Dislocatie</t>
  </si>
  <si>
    <t>Totaal Basisschool Het Rinket</t>
  </si>
  <si>
    <t>Tabblad: 1.a- Naloop sanitaire ruimten</t>
  </si>
  <si>
    <t>Prijzen naloopronde sanitaire ruimten</t>
  </si>
  <si>
    <t xml:space="preserve">Sneeuw-, en ijzel vrij maken </t>
  </si>
  <si>
    <t>Totaal Basisschool De Vlinder</t>
  </si>
  <si>
    <t xml:space="preserve">Prijsvorming Gladheidsbestrijding  (inclusief middelen/materialen) </t>
  </si>
  <si>
    <t>Zie toelichting Bijlage A Programma van Eisen V1.0 Paragraaf 4.6</t>
  </si>
  <si>
    <t>Type</t>
  </si>
  <si>
    <t>Uitvoering</t>
  </si>
  <si>
    <t>Prijs p/m2</t>
  </si>
  <si>
    <t>buitengevelglas</t>
  </si>
  <si>
    <t>wassen incl directe omlijsting</t>
  </si>
  <si>
    <t>hoogwerker</t>
  </si>
  <si>
    <t>beloopbaar</t>
  </si>
  <si>
    <t>beladderbaar</t>
  </si>
  <si>
    <t>gevelinstallatie</t>
  </si>
  <si>
    <t>telescoop</t>
  </si>
  <si>
    <t>steiger</t>
  </si>
  <si>
    <t>binnengevelglas</t>
  </si>
  <si>
    <t>vliesgevel</t>
  </si>
  <si>
    <t>buitengevelglas glas in lood</t>
  </si>
  <si>
    <t>binnengevelglas  glas in lood</t>
  </si>
  <si>
    <r>
      <t xml:space="preserve">M2 SEPARATIE-GLAS </t>
    </r>
    <r>
      <rPr>
        <i/>
        <sz val="10"/>
        <color theme="0"/>
        <rFont val="Avenir Book"/>
        <family val="2"/>
      </rPr>
      <t>(tweezijdig gemeten)</t>
    </r>
  </si>
  <si>
    <r>
      <t xml:space="preserve">TYPE </t>
    </r>
    <r>
      <rPr>
        <i/>
        <sz val="10"/>
        <color theme="0"/>
        <rFont val="Avenir Book"/>
        <family val="2"/>
      </rPr>
      <t>(omschrijving)</t>
    </r>
  </si>
  <si>
    <t>seperatieglas *</t>
  </si>
  <si>
    <t>* Prijzen p/m2 (separatieglas dubbelvoudig gemeten)</t>
  </si>
  <si>
    <t>Onderstaande tabel worden na gunning gehanteerd voor prijsbepaling van het onderdeel glasbewassing.  U mag hier niets in te vullen.</t>
  </si>
  <si>
    <t>Prijsvorming 2e sanitaire ronde schoonmaakonderhoud vlogen bijlage Ckwaliteitsontwerp 04.400</t>
  </si>
  <si>
    <t>GEMIDDELD SV-GRONDSLAG</t>
  </si>
  <si>
    <t xml:space="preserve">Overal waar in het Calculatiemodel de  invoervelden aanwezig  zijn, dient een getal (niet zijnde nul (0)) te worden ingevuld.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</si>
</sst>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€&quot;* #,##0.00_);_(&quot;€&quot;* \(#,##0.00\);_(&quot;€&quot;* &quot;-&quot;??_);_(@_)"/>
    <numFmt numFmtId="167" formatCode="_(&quot;ƒ&quot;* #,##0.00_);_(&quot;ƒ&quot;* \(#,##0.00\);_(&quot;ƒ&quot;* &quot;-&quot;??_);_(@_)"/>
    <numFmt numFmtId="168" formatCode="_-* #,##0.00_-;\-* #,##0.00_-;_-* &quot;-&quot;??_-;_-@_-"/>
    <numFmt numFmtId="169" formatCode="&quot;Fl.&quot;#,##0;\-&quot;Fl.&quot;#,##0"/>
    <numFmt numFmtId="170" formatCode="&quot;Fl.&quot;#,##0;[Red]\-&quot;Fl.&quot;#,##0"/>
    <numFmt numFmtId="171" formatCode="_-&quot;ƒ&quot;\ * #,##0.00_-;_-&quot;ƒ&quot;\ * #,##0.00\-;_-&quot;ƒ&quot;\ * &quot;-&quot;??_-;_-@_-"/>
    <numFmt numFmtId="172" formatCode="0_)"/>
    <numFmt numFmtId="173" formatCode="General_)"/>
    <numFmt numFmtId="174" formatCode="0.00_)"/>
    <numFmt numFmtId="175" formatCode="0.000"/>
    <numFmt numFmtId="176" formatCode="_-* #,##0_-;_-* #,##0\-;_-* &quot;-&quot;??_-;_-@_-"/>
    <numFmt numFmtId="177" formatCode="00,000"/>
    <numFmt numFmtId="178" formatCode="0.0%"/>
    <numFmt numFmtId="179" formatCode="0.0"/>
    <numFmt numFmtId="180" formatCode="#,##0.0"/>
    <numFmt numFmtId="181" formatCode="_-* #,##0.000_-;_-* #,##0.000\-;_-* &quot;-&quot;??_-;_-@_-"/>
    <numFmt numFmtId="182" formatCode="0.000%"/>
    <numFmt numFmtId="183" formatCode="_-[$€-2]\ * #,##0.00_ ;_-[$€-2]\ * \-#,##0.00\ ;_-[$€-2]\ * &quot;-&quot;??_ ;_-@_ "/>
    <numFmt numFmtId="184" formatCode="_([$€-2]\ * #,##0.00_);_([$€-2]\ * \(#,##0.00\);_([$€-2]\ * &quot;-&quot;??_);_(@_)"/>
    <numFmt numFmtId="185" formatCode="#,000"/>
    <numFmt numFmtId="186" formatCode="_-[$€-2]\ * #,##0.00_-;_-[$€-2]\ * #,##0.00\-;_-[$€-2]\ * &quot;-&quot;??_-;_-@_-"/>
    <numFmt numFmtId="187" formatCode="mm/dd/yyyy"/>
    <numFmt numFmtId="188" formatCode="[$-413]d\-mmm\-yy;@"/>
    <numFmt numFmtId="189" formatCode="_-[$€-413]\ * #,##0.00_-;_-[$€-413]\ * #,##0.00\-;_-[$€-413]\ * &quot;-&quot;??_-;_-@_-"/>
    <numFmt numFmtId="190" formatCode="[$-413]d/mmm/yy;@"/>
    <numFmt numFmtId="191" formatCode="dd/mmmm/yyyy"/>
    <numFmt numFmtId="192" formatCode="[$-413]dd/mmm/yy;@"/>
    <numFmt numFmtId="193" formatCode="&quot;fl&quot;\ #,##0_-;[Red]&quot;fl&quot;\ #,##0\-"/>
    <numFmt numFmtId="194" formatCode="_-[$€]\ * #,##0.00_-;_-[$€]\ * #,##0.00\-;_-[$€]\ * &quot;-&quot;??_-;_-@_-"/>
    <numFmt numFmtId="195" formatCode="_([$€]\ * #,##0.00_);_([$€]\ * \(#,##0.00\);_([$€]\ * &quot;-&quot;??_);_(@_)"/>
    <numFmt numFmtId="196" formatCode="_-&quot;fl&quot;\ * #,##0.00_-;_-&quot;fl&quot;\ * #,##0.00\-;_-&quot;fl&quot;\ * &quot;-&quot;??_-;_-@_-"/>
    <numFmt numFmtId="197" formatCode="_ [$€-413]\ * #,##0.00_ ;_ [$€-413]\ * \-#,##0.00_ ;_ [$€-413]\ * &quot;-&quot;??_ ;_ @_ "/>
    <numFmt numFmtId="198" formatCode="00"/>
    <numFmt numFmtId="199" formatCode="yyyy/mm/dd;@"/>
    <numFmt numFmtId="200" formatCode="0\ &quot;x jaar&quot;"/>
    <numFmt numFmtId="201" formatCode="_ &quot;€&quot;\ * #,##0.00_ ;_ &quot;€&quot;\ * \-#,##0.00_ ;_ &quot;€&quot;\ * &quot;-&quot;??_ ;_ @_ "/>
  </numFmts>
  <fonts count="159">
    <font>
      <sz val="10"/>
      <name val="MS Sans Serif"/>
    </font>
    <font>
      <sz val="12"/>
      <color theme="1"/>
      <name val="Calibri"/>
      <family val="2"/>
      <scheme val="minor"/>
    </font>
    <font>
      <sz val="10"/>
      <color theme="1"/>
      <name val="Verdana"/>
      <family val="2"/>
      <charset val="204"/>
    </font>
    <font>
      <sz val="10"/>
      <color theme="1"/>
      <name val="Verdana"/>
      <family val="2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Arial"/>
      <family val="2"/>
    </font>
    <font>
      <sz val="10"/>
      <name val="Courier"/>
      <family val="3"/>
    </font>
    <font>
      <sz val="8"/>
      <name val="Helvetica"/>
      <family val="2"/>
    </font>
    <font>
      <sz val="8"/>
      <name val="MS Sans Serif"/>
      <family val="2"/>
    </font>
    <font>
      <sz val="9"/>
      <name val="Geneva"/>
      <family val="2"/>
    </font>
    <font>
      <sz val="12"/>
      <name val="Times"/>
      <family val="1"/>
    </font>
    <font>
      <sz val="8"/>
      <name val="Geneva"/>
      <family val="2"/>
    </font>
    <font>
      <sz val="10"/>
      <name val="Verdana"/>
      <family val="2"/>
    </font>
    <font>
      <b/>
      <sz val="1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b/>
      <sz val="12"/>
      <color indexed="63"/>
      <name val="Verdana"/>
      <family val="2"/>
    </font>
    <font>
      <sz val="12"/>
      <color indexed="63"/>
      <name val="Verdana"/>
      <family val="2"/>
    </font>
    <font>
      <b/>
      <sz val="8"/>
      <color indexed="63"/>
      <name val="Verdana"/>
      <family val="2"/>
    </font>
    <font>
      <i/>
      <sz val="10"/>
      <color indexed="63"/>
      <name val="Verdana"/>
      <family val="2"/>
    </font>
    <font>
      <sz val="8"/>
      <name val="Verdan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Verdana"/>
      <family val="2"/>
    </font>
    <font>
      <b/>
      <sz val="14"/>
      <name val="Verdana"/>
      <family val="2"/>
    </font>
    <font>
      <b/>
      <sz val="10"/>
      <color theme="1" tint="4.9989318521683403E-2"/>
      <name val="Verdana"/>
      <family val="2"/>
    </font>
    <font>
      <sz val="10"/>
      <color theme="0"/>
      <name val="Verdana"/>
      <family val="2"/>
    </font>
    <font>
      <sz val="10"/>
      <color rgb="FF424242"/>
      <name val="Verdan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sz val="10"/>
      <color rgb="FFFF0000"/>
      <name val="Verdana"/>
      <family val="2"/>
    </font>
    <font>
      <b/>
      <sz val="11"/>
      <color theme="1" tint="4.9989318521683403E-2"/>
      <name val="Verdana"/>
      <family val="2"/>
    </font>
    <font>
      <b/>
      <sz val="11"/>
      <name val="Verdana"/>
      <family val="2"/>
    </font>
    <font>
      <i/>
      <sz val="12"/>
      <color indexed="63"/>
      <name val="Verdan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8"/>
      <color theme="1"/>
      <name val="Calibri"/>
      <family val="2"/>
      <scheme val="minor"/>
    </font>
    <font>
      <sz val="10"/>
      <name val="MS Sans Serif"/>
      <family val="2"/>
    </font>
    <font>
      <sz val="10"/>
      <color theme="2" tint="0.79998168889431442"/>
      <name val="Verdana"/>
      <family val="2"/>
    </font>
    <font>
      <sz val="10"/>
      <color rgb="FF000000"/>
      <name val="Verdana"/>
      <family val="34"/>
    </font>
    <font>
      <sz val="10"/>
      <color indexed="63"/>
      <name val="Avenir Book"/>
      <family val="2"/>
    </font>
    <font>
      <b/>
      <sz val="10"/>
      <color indexed="63"/>
      <name val="Avenir Book"/>
      <family val="2"/>
    </font>
    <font>
      <sz val="10"/>
      <color indexed="10"/>
      <name val="Avenir Book"/>
      <family val="2"/>
    </font>
    <font>
      <sz val="12"/>
      <color indexed="63"/>
      <name val="Avenir Book"/>
      <family val="2"/>
    </font>
    <font>
      <b/>
      <sz val="12"/>
      <name val="Avenir Book"/>
      <family val="2"/>
    </font>
    <font>
      <b/>
      <sz val="12"/>
      <color indexed="63"/>
      <name val="Avenir Book"/>
      <family val="2"/>
    </font>
    <font>
      <sz val="12"/>
      <color indexed="10"/>
      <name val="Avenir Book"/>
      <family val="2"/>
    </font>
    <font>
      <sz val="12"/>
      <name val="Avenir Book"/>
      <family val="2"/>
    </font>
    <font>
      <b/>
      <sz val="22"/>
      <color rgb="FFFF0000"/>
      <name val="Avenir Book"/>
      <family val="2"/>
    </font>
    <font>
      <sz val="12"/>
      <color theme="1"/>
      <name val="Avenir Book"/>
      <family val="2"/>
    </font>
    <font>
      <sz val="10"/>
      <name val="Avenir Book"/>
      <family val="2"/>
    </font>
    <font>
      <b/>
      <sz val="12"/>
      <color theme="1" tint="4.9989318521683403E-2"/>
      <name val="Avenir Book"/>
      <family val="2"/>
    </font>
    <font>
      <sz val="12"/>
      <color theme="1" tint="4.9989318521683403E-2"/>
      <name val="Avenir Book"/>
      <family val="2"/>
    </font>
    <font>
      <b/>
      <sz val="10"/>
      <color indexed="10"/>
      <name val="Avenir Book"/>
      <family val="2"/>
    </font>
    <font>
      <b/>
      <sz val="10"/>
      <color theme="1" tint="4.9989318521683403E-2"/>
      <name val="Avenir Book"/>
      <family val="2"/>
    </font>
    <font>
      <sz val="10"/>
      <color theme="0"/>
      <name val="Avenir Book"/>
      <family val="2"/>
    </font>
    <font>
      <b/>
      <i/>
      <sz val="10"/>
      <color rgb="FFFF0000"/>
      <name val="Avenir Book"/>
      <family val="2"/>
    </font>
    <font>
      <sz val="10"/>
      <color theme="1" tint="4.9989318521683403E-2"/>
      <name val="Avenir Book"/>
      <family val="2"/>
    </font>
    <font>
      <i/>
      <sz val="10"/>
      <color rgb="FF424242"/>
      <name val="Avenir Book"/>
      <family val="2"/>
    </font>
    <font>
      <b/>
      <sz val="12"/>
      <name val="Avenir Heavy"/>
      <family val="2"/>
    </font>
    <font>
      <b/>
      <sz val="12"/>
      <color theme="1"/>
      <name val="Avenir Heavy"/>
      <family val="2"/>
    </font>
    <font>
      <b/>
      <sz val="10"/>
      <color indexed="63"/>
      <name val="Avenir Heavy"/>
      <family val="2"/>
    </font>
    <font>
      <b/>
      <sz val="12"/>
      <color theme="1" tint="4.9989318521683403E-2"/>
      <name val="Avenir Heavy"/>
      <family val="2"/>
    </font>
    <font>
      <b/>
      <sz val="10"/>
      <color theme="1" tint="4.9989318521683403E-2"/>
      <name val="Avenir Heavy"/>
      <family val="2"/>
    </font>
    <font>
      <b/>
      <sz val="10"/>
      <color theme="0"/>
      <name val="Avenir Heavy"/>
      <family val="2"/>
    </font>
    <font>
      <b/>
      <sz val="10"/>
      <name val="Avenir Book"/>
      <family val="2"/>
    </font>
    <font>
      <b/>
      <sz val="10"/>
      <color theme="0"/>
      <name val="Avenir Book"/>
      <family val="2"/>
    </font>
    <font>
      <sz val="10"/>
      <color indexed="63"/>
      <name val="Avenir Heavy"/>
      <family val="2"/>
    </font>
    <font>
      <b/>
      <sz val="10"/>
      <name val="Avenir Heavy"/>
      <family val="2"/>
    </font>
    <font>
      <i/>
      <sz val="10"/>
      <color indexed="63"/>
      <name val="Avenir Book"/>
      <family val="2"/>
    </font>
    <font>
      <b/>
      <sz val="12"/>
      <color indexed="10"/>
      <name val="Avenir Book"/>
      <family val="2"/>
    </font>
    <font>
      <b/>
      <sz val="10"/>
      <color theme="2" tint="0.79998168889431442"/>
      <name val="Avenir Book"/>
      <family val="2"/>
    </font>
    <font>
      <sz val="10"/>
      <color rgb="FFFF0000"/>
      <name val="Avenir Book"/>
      <family val="2"/>
    </font>
    <font>
      <sz val="10"/>
      <color theme="1"/>
      <name val="Avenir Book"/>
      <family val="2"/>
    </font>
    <font>
      <sz val="10"/>
      <color theme="2" tint="0.79998168889431442"/>
      <name val="Avenir Book"/>
      <family val="2"/>
    </font>
    <font>
      <b/>
      <sz val="10"/>
      <color theme="1"/>
      <name val="Avenir Book"/>
      <family val="2"/>
    </font>
    <font>
      <sz val="10"/>
      <color theme="2"/>
      <name val="Avenir Book"/>
      <family val="2"/>
    </font>
    <font>
      <sz val="10"/>
      <color theme="0" tint="-0.499984740745262"/>
      <name val="Avenir Book"/>
      <family val="2"/>
    </font>
    <font>
      <b/>
      <sz val="9"/>
      <name val="Avenir Book"/>
      <family val="2"/>
    </font>
    <font>
      <sz val="11"/>
      <name val="Avenir Book"/>
      <family val="2"/>
    </font>
    <font>
      <b/>
      <i/>
      <sz val="10"/>
      <color theme="1" tint="4.9989318521683403E-2"/>
      <name val="Avenir Book"/>
      <family val="2"/>
    </font>
    <font>
      <b/>
      <sz val="12"/>
      <color indexed="63"/>
      <name val="Avenir Heavy"/>
      <family val="2"/>
    </font>
    <font>
      <sz val="12"/>
      <name val="Avenir Heavy"/>
      <family val="2"/>
    </font>
    <font>
      <sz val="10"/>
      <name val="Avenir Heavy"/>
      <family val="2"/>
    </font>
    <font>
      <sz val="10"/>
      <color theme="0"/>
      <name val="Avenir Heavy"/>
      <family val="2"/>
    </font>
    <font>
      <b/>
      <sz val="10"/>
      <color theme="2" tint="0.79998168889431442"/>
      <name val="Avenir Heavy"/>
      <family val="2"/>
    </font>
    <font>
      <sz val="10"/>
      <color indexed="9"/>
      <name val="Avenir Book"/>
      <family val="2"/>
    </font>
    <font>
      <sz val="12"/>
      <color theme="1"/>
      <name val="Avenir Heavy"/>
      <family val="2"/>
    </font>
    <font>
      <sz val="12"/>
      <color indexed="63"/>
      <name val="Avenir Heavy"/>
      <family val="2"/>
    </font>
    <font>
      <b/>
      <sz val="10"/>
      <color rgb="FFFF0000"/>
      <name val="Avenir Book"/>
      <family val="2"/>
    </font>
    <font>
      <i/>
      <sz val="12"/>
      <color indexed="63"/>
      <name val="Avenir Book"/>
      <family val="2"/>
    </font>
    <font>
      <i/>
      <sz val="10"/>
      <color theme="1"/>
      <name val="Avenir Book"/>
      <family val="2"/>
    </font>
    <font>
      <sz val="9"/>
      <name val="Avenir Book"/>
      <family val="2"/>
    </font>
    <font>
      <sz val="11"/>
      <color theme="1"/>
      <name val="Avenir Book"/>
      <family val="2"/>
    </font>
    <font>
      <b/>
      <sz val="14"/>
      <name val="Avenir Book"/>
      <family val="2"/>
    </font>
    <font>
      <sz val="10"/>
      <color theme="2" tint="-0.499984740745262"/>
      <name val="Avenir Book"/>
      <family val="2"/>
    </font>
    <font>
      <sz val="9"/>
      <color theme="2" tint="-0.499984740745262"/>
      <name val="Avenir Book"/>
      <family val="2"/>
    </font>
    <font>
      <sz val="6"/>
      <color theme="0"/>
      <name val="Avenir Book"/>
      <family val="2"/>
    </font>
    <font>
      <b/>
      <i/>
      <sz val="10"/>
      <name val="Avenir Book"/>
      <family val="2"/>
    </font>
    <font>
      <b/>
      <i/>
      <sz val="10"/>
      <color indexed="63"/>
      <name val="Avenir Book"/>
      <family val="2"/>
    </font>
    <font>
      <b/>
      <i/>
      <sz val="9"/>
      <name val="Avenir Book"/>
      <family val="2"/>
    </font>
    <font>
      <i/>
      <sz val="9"/>
      <name val="Avenir Book"/>
      <family val="2"/>
    </font>
    <font>
      <sz val="9"/>
      <color theme="0"/>
      <name val="Avenir Book"/>
      <family val="2"/>
    </font>
    <font>
      <b/>
      <sz val="14"/>
      <color rgb="FF455266"/>
      <name val="Avenir Book"/>
      <family val="2"/>
    </font>
    <font>
      <sz val="10"/>
      <color indexed="63"/>
      <name val="Avenir Heavy Oblique"/>
    </font>
    <font>
      <b/>
      <sz val="9"/>
      <color theme="0"/>
      <name val="Avenir Book"/>
      <family val="2"/>
    </font>
    <font>
      <b/>
      <sz val="10"/>
      <color theme="1"/>
      <name val="Avenir Heavy"/>
      <family val="2"/>
    </font>
    <font>
      <sz val="10"/>
      <color theme="1"/>
      <name val="Avenir Heavy"/>
      <family val="2"/>
    </font>
    <font>
      <b/>
      <i/>
      <sz val="10"/>
      <color theme="0"/>
      <name val="Avenir Book"/>
      <family val="2"/>
    </font>
    <font>
      <b/>
      <sz val="12"/>
      <color theme="0"/>
      <name val="Avenir Book"/>
      <family val="2"/>
    </font>
    <font>
      <sz val="9"/>
      <color indexed="63"/>
      <name val="Avenir Book"/>
      <family val="2"/>
    </font>
    <font>
      <b/>
      <sz val="12"/>
      <color theme="0"/>
      <name val="Avenir Heavy"/>
      <family val="2"/>
    </font>
    <font>
      <b/>
      <sz val="12"/>
      <color theme="1"/>
      <name val="Avenir Book"/>
      <family val="2"/>
    </font>
    <font>
      <sz val="12"/>
      <name val="Avenir Black"/>
      <family val="2"/>
    </font>
    <font>
      <sz val="11"/>
      <color indexed="63"/>
      <name val="Avenir Book"/>
      <family val="2"/>
    </font>
    <font>
      <sz val="11"/>
      <color theme="1" tint="4.9989318521683403E-2"/>
      <name val="Avenir Book"/>
      <family val="2"/>
    </font>
    <font>
      <b/>
      <sz val="11"/>
      <color theme="1" tint="4.9989318521683403E-2"/>
      <name val="Avenir Book"/>
      <family val="2"/>
    </font>
    <font>
      <b/>
      <sz val="11"/>
      <color indexed="63"/>
      <name val="Avenir Book"/>
      <family val="2"/>
    </font>
    <font>
      <i/>
      <sz val="11"/>
      <color rgb="FF424242"/>
      <name val="Avenir Book"/>
      <family val="2"/>
    </font>
    <font>
      <sz val="11"/>
      <color rgb="FF424242"/>
      <name val="Avenir Black Oblique"/>
    </font>
    <font>
      <b/>
      <sz val="10"/>
      <color indexed="63"/>
      <name val="Avenir Black"/>
      <family val="2"/>
    </font>
    <font>
      <b/>
      <sz val="12"/>
      <color theme="1"/>
      <name val="Avenir Black Oblique"/>
    </font>
    <font>
      <i/>
      <sz val="10"/>
      <color theme="0"/>
      <name val="Avenir Book"/>
      <family val="2"/>
    </font>
    <font>
      <b/>
      <sz val="11"/>
      <color theme="0"/>
      <name val="Avenir Black"/>
      <family val="2"/>
    </font>
    <font>
      <sz val="11"/>
      <color theme="0"/>
      <name val="Avenir Black"/>
      <family val="2"/>
    </font>
    <font>
      <sz val="14"/>
      <color theme="0"/>
      <name val="Avenir Heavy"/>
      <family val="2"/>
    </font>
    <font>
      <b/>
      <sz val="10"/>
      <color rgb="FFFCFDF9"/>
      <name val="Avenir Book"/>
      <family val="2"/>
    </font>
    <font>
      <sz val="10"/>
      <color rgb="FFFCFDF9"/>
      <name val="Avenir Book"/>
      <family val="2"/>
    </font>
    <font>
      <sz val="12"/>
      <color rgb="FF000000"/>
      <name val="Avenir Black"/>
      <family val="2"/>
    </font>
  </fonts>
  <fills count="47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55266"/>
        <bgColor indexed="64"/>
      </patternFill>
    </fill>
    <fill>
      <patternFill patternType="solid">
        <fgColor rgb="FFC4BA4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24242"/>
        <bgColor indexed="64"/>
      </patternFill>
    </fill>
    <fill>
      <patternFill patternType="solid">
        <fgColor rgb="FFFCFDF9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33"/>
      </left>
      <right/>
      <top/>
      <bottom/>
      <diagonal/>
    </border>
    <border>
      <left style="thin">
        <color rgb="FFFF9933"/>
      </left>
      <right style="thin">
        <color rgb="FFFF9933"/>
      </right>
      <top style="thin">
        <color rgb="FFFF9933"/>
      </top>
      <bottom style="thin">
        <color rgb="FFFF9933"/>
      </bottom>
      <diagonal/>
    </border>
    <border>
      <left style="thin">
        <color rgb="FFFF9933"/>
      </left>
      <right/>
      <top style="thin">
        <color rgb="FFFF9933"/>
      </top>
      <bottom style="thin">
        <color rgb="FFFF993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FF993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theme="0" tint="-0.249977111117893"/>
      </left>
      <right/>
      <top style="double">
        <color theme="0" tint="-0.249977111117893"/>
      </top>
      <bottom/>
      <diagonal/>
    </border>
    <border>
      <left/>
      <right/>
      <top style="double">
        <color theme="0" tint="-0.249977111117893"/>
      </top>
      <bottom/>
      <diagonal/>
    </border>
    <border>
      <left/>
      <right style="double">
        <color theme="0" tint="-0.249977111117893"/>
      </right>
      <top style="double">
        <color theme="0" tint="-0.249977111117893"/>
      </top>
      <bottom/>
      <diagonal/>
    </border>
    <border>
      <left style="double">
        <color theme="0" tint="-0.249977111117893"/>
      </left>
      <right/>
      <top/>
      <bottom/>
      <diagonal/>
    </border>
    <border>
      <left/>
      <right style="double">
        <color theme="0" tint="-0.249977111117893"/>
      </right>
      <top/>
      <bottom/>
      <diagonal/>
    </border>
    <border>
      <left style="double">
        <color theme="0" tint="-0.249977111117893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 style="double">
        <color theme="0" tint="-0.249977111117893"/>
      </right>
      <top/>
      <bottom style="double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FF9933"/>
      </left>
      <right style="thin">
        <color rgb="FFFF9933"/>
      </right>
      <top/>
      <bottom style="thin">
        <color rgb="FFFF99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medium">
        <color rgb="FF45526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55266"/>
      </left>
      <right style="thin">
        <color rgb="FF455266"/>
      </right>
      <top style="thin">
        <color rgb="FF455266"/>
      </top>
      <bottom style="thin">
        <color rgb="FF455266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rgb="FF455266"/>
      </diagonal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thin">
        <color theme="0"/>
      </diagonal>
    </border>
    <border diagonalUp="1" diagonalDown="1">
      <left style="thin">
        <color indexed="23"/>
      </left>
      <right/>
      <top style="thin">
        <color theme="0" tint="-0.14996795556505021"/>
      </top>
      <bottom style="thin">
        <color theme="0" tint="-0.14996795556505021"/>
      </bottom>
      <diagonal style="thin">
        <color theme="0"/>
      </diagonal>
    </border>
    <border diagonalUp="1" diagonalDown="1"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 style="thin">
        <color theme="0"/>
      </diagonal>
    </border>
    <border diagonalUp="1" diagonalDown="1">
      <left/>
      <right/>
      <top/>
      <bottom/>
      <diagonal style="thin">
        <color theme="0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332">
    <xf numFmtId="0" fontId="0" fillId="0" borderId="0"/>
    <xf numFmtId="0" fontId="25" fillId="3" borderId="1" applyNumberFormat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2" fillId="0" borderId="0" applyFont="0" applyFill="0" applyBorder="0" applyAlignment="0" applyProtection="0"/>
    <xf numFmtId="170" fontId="14" fillId="0" borderId="0"/>
    <xf numFmtId="0" fontId="26" fillId="0" borderId="2" applyNumberFormat="0" applyFill="0" applyAlignment="0" applyProtection="0"/>
    <xf numFmtId="0" fontId="27" fillId="2" borderId="0" applyNumberFormat="0" applyBorder="0" applyAlignment="0" applyProtection="0"/>
    <xf numFmtId="165" fontId="4" fillId="0" borderId="0" applyFont="0" applyFill="0" applyBorder="0" applyAlignment="0" applyProtection="0"/>
    <xf numFmtId="0" fontId="28" fillId="6" borderId="0"/>
    <xf numFmtId="165" fontId="29" fillId="0" borderId="0">
      <alignment horizontal="center" vertical="center" textRotation="90" wrapText="1"/>
    </xf>
    <xf numFmtId="0" fontId="30" fillId="5" borderId="3"/>
    <xf numFmtId="169" fontId="14" fillId="0" borderId="0"/>
    <xf numFmtId="0" fontId="31" fillId="4" borderId="0" applyNumberFormat="0" applyBorder="0" applyAlignment="0" applyProtection="0"/>
    <xf numFmtId="0" fontId="5" fillId="0" borderId="0"/>
    <xf numFmtId="0" fontId="11" fillId="0" borderId="0"/>
    <xf numFmtId="0" fontId="6" fillId="0" borderId="0"/>
    <xf numFmtId="0" fontId="5" fillId="0" borderId="0"/>
    <xf numFmtId="0" fontId="4" fillId="0" borderId="0"/>
    <xf numFmtId="0" fontId="12" fillId="0" borderId="0"/>
    <xf numFmtId="0" fontId="7" fillId="0" borderId="0"/>
    <xf numFmtId="0" fontId="5" fillId="0" borderId="0"/>
    <xf numFmtId="0" fontId="5" fillId="0" borderId="0"/>
    <xf numFmtId="0" fontId="8" fillId="0" borderId="0"/>
    <xf numFmtId="9" fontId="4" fillId="0" borderId="0" applyFont="0" applyFill="0" applyBorder="0" applyAlignment="0" applyProtection="0"/>
    <xf numFmtId="0" fontId="30" fillId="7" borderId="4" applyNumberFormat="0" applyFont="0" applyBorder="0">
      <alignment horizontal="center"/>
    </xf>
    <xf numFmtId="0" fontId="5" fillId="0" borderId="0"/>
    <xf numFmtId="0" fontId="32" fillId="0" borderId="0" applyNumberFormat="0" applyFill="0" applyBorder="0" applyAlignment="0" applyProtection="0"/>
    <xf numFmtId="0" fontId="33" fillId="0" borderId="5" applyNumberFormat="0" applyFill="0" applyAlignment="0" applyProtection="0"/>
    <xf numFmtId="171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6" fillId="0" borderId="0">
      <alignment vertical="center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2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7" borderId="0" applyNumberFormat="0" applyBorder="0" applyAlignment="0" applyProtection="0"/>
    <xf numFmtId="0" fontId="47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8" borderId="0" applyNumberFormat="0" applyBorder="0" applyAlignment="0" applyProtection="0"/>
    <xf numFmtId="0" fontId="49" fillId="13" borderId="0" applyNumberFormat="0" applyBorder="0" applyAlignment="0" applyProtection="0"/>
    <xf numFmtId="0" fontId="25" fillId="3" borderId="1" applyNumberFormat="0" applyAlignment="0" applyProtection="0"/>
    <xf numFmtId="0" fontId="25" fillId="29" borderId="1" applyNumberFormat="0" applyAlignment="0" applyProtection="0"/>
    <xf numFmtId="0" fontId="50" fillId="30" borderId="33" applyNumberFormat="0" applyAlignment="0" applyProtection="0"/>
    <xf numFmtId="38" fontId="5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0" fillId="30" borderId="33" applyNumberFormat="0" applyAlignment="0" applyProtection="0"/>
    <xf numFmtId="193" fontId="51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26" fillId="0" borderId="2" applyNumberFormat="0" applyFill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54" fillId="0" borderId="34" applyNumberFormat="0" applyFill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8" fillId="4" borderId="1" applyNumberFormat="0" applyAlignment="0" applyProtection="0"/>
    <xf numFmtId="0" fontId="58" fillId="16" borderId="1" applyNumberFormat="0" applyAlignment="0" applyProtection="0"/>
    <xf numFmtId="165" fontId="3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59" fillId="0" borderId="37" applyNumberFormat="0" applyFill="0" applyAlignment="0" applyProtection="0"/>
    <xf numFmtId="0" fontId="60" fillId="0" borderId="35" applyNumberFormat="0" applyFill="0" applyAlignment="0" applyProtection="0"/>
    <xf numFmtId="0" fontId="61" fillId="0" borderId="38" applyNumberFormat="0" applyFill="0" applyAlignment="0" applyProtection="0"/>
    <xf numFmtId="0" fontId="61" fillId="0" borderId="0" applyNumberFormat="0" applyFill="0" applyBorder="0" applyAlignment="0" applyProtection="0"/>
    <xf numFmtId="0" fontId="26" fillId="0" borderId="2" applyNumberFormat="0" applyFill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" fillId="0" borderId="0"/>
    <xf numFmtId="0" fontId="7" fillId="31" borderId="39" applyNumberFormat="0" applyFont="0" applyAlignment="0" applyProtection="0"/>
    <xf numFmtId="0" fontId="7" fillId="31" borderId="39" applyNumberFormat="0" applyFont="0" applyAlignment="0" applyProtection="0"/>
    <xf numFmtId="0" fontId="4" fillId="31" borderId="39" applyNumberFormat="0" applyFont="0" applyAlignment="0" applyProtection="0"/>
    <xf numFmtId="0" fontId="7" fillId="31" borderId="39" applyNumberFormat="0" applyFont="0" applyAlignment="0" applyProtection="0"/>
    <xf numFmtId="0" fontId="49" fillId="13" borderId="0" applyNumberFormat="0" applyBorder="0" applyAlignment="0" applyProtection="0"/>
    <xf numFmtId="0" fontId="62" fillId="29" borderId="40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41" applyNumberFormat="0" applyFill="0" applyAlignment="0" applyProtection="0"/>
    <xf numFmtId="0" fontId="62" fillId="3" borderId="40" applyNumberFormat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/>
    <xf numFmtId="0" fontId="4" fillId="0" borderId="0"/>
    <xf numFmtId="0" fontId="66" fillId="0" borderId="0"/>
    <xf numFmtId="0" fontId="67" fillId="0" borderId="0"/>
    <xf numFmtId="9" fontId="67" fillId="0" borderId="0" applyFont="0" applyFill="0" applyBorder="0" applyAlignment="0" applyProtection="0"/>
    <xf numFmtId="201" fontId="67" fillId="0" borderId="0" applyFont="0" applyFill="0" applyBorder="0" applyAlignment="0" applyProtection="0"/>
  </cellStyleXfs>
  <cellXfs count="916">
    <xf numFmtId="0" fontId="0" fillId="0" borderId="0" xfId="0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0" fontId="19" fillId="0" borderId="0" xfId="19" applyFont="1" applyFill="1" applyAlignment="1">
      <alignment vertical="center"/>
    </xf>
    <xf numFmtId="0" fontId="19" fillId="0" borderId="0" xfId="0" applyFont="1" applyFill="1" applyAlignment="1"/>
    <xf numFmtId="177" fontId="19" fillId="0" borderId="0" xfId="0" applyNumberFormat="1" applyFont="1" applyFill="1" applyAlignment="1">
      <alignment horizontal="center"/>
    </xf>
    <xf numFmtId="177" fontId="18" fillId="0" borderId="0" xfId="0" applyNumberFormat="1" applyFont="1" applyFill="1" applyAlignment="1">
      <alignment horizontal="center"/>
    </xf>
    <xf numFmtId="0" fontId="21" fillId="0" borderId="0" xfId="19" applyNumberFormat="1" applyFont="1" applyFill="1" applyBorder="1" applyAlignment="1"/>
    <xf numFmtId="2" fontId="17" fillId="0" borderId="0" xfId="19" applyNumberFormat="1" applyFont="1" applyFill="1" applyBorder="1" applyAlignment="1"/>
    <xf numFmtId="183" fontId="19" fillId="0" borderId="0" xfId="19" applyNumberFormat="1" applyFont="1" applyFill="1" applyAlignment="1">
      <alignment vertical="center"/>
    </xf>
    <xf numFmtId="43" fontId="19" fillId="0" borderId="0" xfId="19" applyNumberFormat="1" applyFont="1" applyFill="1" applyAlignment="1">
      <alignment vertical="center"/>
    </xf>
    <xf numFmtId="0" fontId="38" fillId="0" borderId="0" xfId="19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0" fillId="0" borderId="0" xfId="19" applyNumberFormat="1" applyFont="1" applyFill="1" applyBorder="1" applyAlignment="1">
      <alignment horizontal="left"/>
    </xf>
    <xf numFmtId="191" fontId="23" fillId="0" borderId="0" xfId="19" applyNumberFormat="1" applyFont="1" applyFill="1" applyAlignment="1"/>
    <xf numFmtId="0" fontId="14" fillId="0" borderId="11" xfId="0" applyFont="1" applyFill="1" applyBorder="1" applyAlignment="1">
      <alignment vertical="center"/>
    </xf>
    <xf numFmtId="180" fontId="18" fillId="0" borderId="0" xfId="0" applyNumberFormat="1" applyFont="1" applyFill="1" applyAlignment="1">
      <alignment horizontal="center"/>
    </xf>
    <xf numFmtId="0" fontId="14" fillId="0" borderId="0" xfId="0" quotePrefix="1" applyFont="1" applyAlignment="1">
      <alignment vertical="center"/>
    </xf>
    <xf numFmtId="2" fontId="43" fillId="10" borderId="0" xfId="0" applyNumberFormat="1" applyFont="1" applyFill="1" applyBorder="1" applyAlignment="1">
      <alignment horizontal="center" vertical="center" wrapText="1"/>
    </xf>
    <xf numFmtId="187" fontId="19" fillId="0" borderId="9" xfId="0" applyNumberFormat="1" applyFont="1" applyBorder="1" applyAlignment="1">
      <alignment vertical="center"/>
    </xf>
    <xf numFmtId="190" fontId="19" fillId="0" borderId="9" xfId="0" applyNumberFormat="1" applyFont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192" fontId="19" fillId="0" borderId="10" xfId="0" applyNumberFormat="1" applyFont="1" applyBorder="1" applyAlignment="1">
      <alignment horizontal="center" vertical="center"/>
    </xf>
    <xf numFmtId="189" fontId="14" fillId="0" borderId="7" xfId="31" applyNumberFormat="1" applyFont="1" applyBorder="1" applyAlignment="1">
      <alignment vertical="center"/>
    </xf>
    <xf numFmtId="189" fontId="14" fillId="0" borderId="7" xfId="0" applyNumberFormat="1" applyFont="1" applyBorder="1" applyAlignment="1">
      <alignment vertical="center"/>
    </xf>
    <xf numFmtId="0" fontId="44" fillId="10" borderId="0" xfId="0" applyFont="1" applyFill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189" fontId="14" fillId="0" borderId="0" xfId="0" applyNumberFormat="1" applyFont="1"/>
    <xf numFmtId="2" fontId="19" fillId="10" borderId="7" xfId="26" applyNumberFormat="1" applyFont="1" applyFill="1" applyBorder="1" applyAlignment="1" applyProtection="1">
      <alignment horizontal="center" vertical="center"/>
      <protection hidden="1"/>
    </xf>
    <xf numFmtId="0" fontId="19" fillId="0" borderId="0" xfId="0" applyNumberFormat="1" applyFont="1" applyFill="1" applyAlignment="1">
      <alignment horizontal="center"/>
    </xf>
    <xf numFmtId="0" fontId="19" fillId="0" borderId="0" xfId="0" applyNumberFormat="1" applyFont="1" applyFill="1" applyAlignment="1"/>
    <xf numFmtId="180" fontId="19" fillId="0" borderId="0" xfId="0" applyNumberFormat="1" applyFont="1" applyFill="1" applyAlignment="1">
      <alignment horizontal="center"/>
    </xf>
    <xf numFmtId="2" fontId="18" fillId="0" borderId="0" xfId="0" applyNumberFormat="1" applyFont="1" applyFill="1" applyAlignment="1">
      <alignment horizontal="center"/>
    </xf>
    <xf numFmtId="0" fontId="18" fillId="0" borderId="0" xfId="0" applyNumberFormat="1" applyFont="1" applyFill="1" applyAlignment="1">
      <alignment horizontal="center"/>
    </xf>
    <xf numFmtId="0" fontId="18" fillId="0" borderId="0" xfId="0" applyNumberFormat="1" applyFont="1" applyFill="1" applyAlignment="1"/>
    <xf numFmtId="165" fontId="18" fillId="0" borderId="0" xfId="1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2" fontId="20" fillId="0" borderId="0" xfId="0" applyNumberFormat="1" applyFont="1" applyFill="1" applyAlignment="1">
      <alignment horizontal="center"/>
    </xf>
    <xf numFmtId="0" fontId="37" fillId="0" borderId="0" xfId="0" applyFont="1" applyFill="1" applyBorder="1" applyAlignment="1">
      <alignment vertical="center"/>
    </xf>
    <xf numFmtId="49" fontId="17" fillId="0" borderId="0" xfId="19" applyNumberFormat="1" applyFont="1" applyFill="1" applyBorder="1" applyAlignment="1"/>
    <xf numFmtId="2" fontId="16" fillId="0" borderId="0" xfId="19" applyNumberFormat="1" applyFont="1" applyFill="1" applyBorder="1" applyAlignment="1"/>
    <xf numFmtId="0" fontId="18" fillId="0" borderId="0" xfId="19" applyFont="1" applyFill="1" applyAlignment="1">
      <alignment vertical="center" wrapText="1"/>
    </xf>
    <xf numFmtId="1" fontId="16" fillId="0" borderId="0" xfId="19" applyNumberFormat="1" applyFont="1" applyFill="1" applyBorder="1" applyAlignment="1">
      <alignment horizontal="left"/>
    </xf>
    <xf numFmtId="191" fontId="45" fillId="0" borderId="0" xfId="19" applyNumberFormat="1" applyFont="1" applyFill="1" applyAlignment="1">
      <alignment horizontal="left"/>
    </xf>
    <xf numFmtId="0" fontId="14" fillId="0" borderId="22" xfId="0" applyFont="1" applyBorder="1"/>
    <xf numFmtId="0" fontId="14" fillId="0" borderId="23" xfId="0" applyFont="1" applyBorder="1"/>
    <xf numFmtId="0" fontId="35" fillId="0" borderId="23" xfId="0" applyFont="1" applyBorder="1" applyAlignment="1">
      <alignment horizontal="center"/>
    </xf>
    <xf numFmtId="0" fontId="14" fillId="0" borderId="24" xfId="0" applyFont="1" applyBorder="1"/>
    <xf numFmtId="0" fontId="14" fillId="0" borderId="25" xfId="0" applyFont="1" applyBorder="1"/>
    <xf numFmtId="0" fontId="14" fillId="0" borderId="0" xfId="0" applyFont="1" applyBorder="1"/>
    <xf numFmtId="0" fontId="35" fillId="0" borderId="0" xfId="0" applyFont="1" applyBorder="1" applyAlignment="1">
      <alignment horizontal="center"/>
    </xf>
    <xf numFmtId="0" fontId="14" fillId="0" borderId="26" xfId="0" applyFont="1" applyBorder="1"/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 vertical="center"/>
    </xf>
    <xf numFmtId="0" fontId="14" fillId="0" borderId="27" xfId="0" applyFont="1" applyBorder="1"/>
    <xf numFmtId="0" fontId="14" fillId="0" borderId="28" xfId="0" applyFont="1" applyBorder="1"/>
    <xf numFmtId="0" fontId="14" fillId="0" borderId="29" xfId="0" applyFont="1" applyBorder="1"/>
    <xf numFmtId="190" fontId="19" fillId="0" borderId="10" xfId="0" applyNumberFormat="1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20" xfId="0" applyNumberFormat="1" applyFont="1" applyFill="1" applyBorder="1" applyAlignment="1">
      <alignment horizontal="center" vertical="center"/>
    </xf>
    <xf numFmtId="0" fontId="19" fillId="0" borderId="20" xfId="10" applyNumberFormat="1" applyFont="1" applyFill="1" applyBorder="1" applyAlignment="1">
      <alignment vertical="center"/>
    </xf>
    <xf numFmtId="1" fontId="19" fillId="0" borderId="20" xfId="0" applyNumberFormat="1" applyFont="1" applyFill="1" applyBorder="1" applyAlignment="1">
      <alignment horizontal="center" vertical="center"/>
    </xf>
    <xf numFmtId="2" fontId="19" fillId="0" borderId="20" xfId="10" applyNumberFormat="1" applyFont="1" applyFill="1" applyBorder="1" applyAlignment="1">
      <alignment horizontal="center" vertical="center"/>
    </xf>
    <xf numFmtId="184" fontId="19" fillId="0" borderId="11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Alignment="1">
      <alignment horizontal="center"/>
    </xf>
    <xf numFmtId="0" fontId="21" fillId="0" borderId="0" xfId="19" applyFont="1" applyFill="1" applyAlignment="1">
      <alignment vertical="center"/>
    </xf>
    <xf numFmtId="198" fontId="19" fillId="0" borderId="0" xfId="0" applyNumberFormat="1" applyFont="1" applyFill="1" applyAlignment="1">
      <alignment horizontal="center"/>
    </xf>
    <xf numFmtId="179" fontId="18" fillId="0" borderId="0" xfId="0" applyNumberFormat="1" applyFont="1" applyFill="1" applyAlignment="1">
      <alignment horizontal="center"/>
    </xf>
    <xf numFmtId="179" fontId="19" fillId="0" borderId="0" xfId="0" applyNumberFormat="1" applyFont="1" applyFill="1" applyAlignment="1">
      <alignment horizontal="center"/>
    </xf>
    <xf numFmtId="2" fontId="18" fillId="0" borderId="0" xfId="0" applyNumberFormat="1" applyFont="1" applyFill="1" applyAlignment="1">
      <alignment horizontal="right"/>
    </xf>
    <xf numFmtId="2" fontId="15" fillId="0" borderId="0" xfId="0" applyNumberFormat="1" applyFont="1" applyFill="1" applyAlignment="1"/>
    <xf numFmtId="2" fontId="18" fillId="0" borderId="0" xfId="0" applyNumberFormat="1" applyFont="1" applyFill="1" applyAlignment="1"/>
    <xf numFmtId="165" fontId="18" fillId="0" borderId="0" xfId="10" applyFont="1" applyFill="1" applyAlignment="1"/>
    <xf numFmtId="0" fontId="21" fillId="0" borderId="0" xfId="0" applyFont="1" applyFill="1" applyAlignment="1"/>
    <xf numFmtId="0" fontId="14" fillId="0" borderId="0" xfId="0" applyFont="1" applyFill="1" applyAlignment="1"/>
    <xf numFmtId="1" fontId="22" fillId="0" borderId="0" xfId="0" applyNumberFormat="1" applyFont="1" applyFill="1" applyAlignment="1"/>
    <xf numFmtId="1" fontId="18" fillId="0" borderId="0" xfId="0" applyNumberFormat="1" applyFont="1" applyFill="1" applyAlignment="1"/>
    <xf numFmtId="1" fontId="19" fillId="0" borderId="21" xfId="10" applyNumberFormat="1" applyFont="1" applyFill="1" applyBorder="1" applyAlignment="1">
      <alignment vertical="center"/>
    </xf>
    <xf numFmtId="1" fontId="19" fillId="0" borderId="0" xfId="0" applyNumberFormat="1" applyFont="1" applyFill="1" applyAlignment="1"/>
    <xf numFmtId="2" fontId="18" fillId="0" borderId="0" xfId="10" applyNumberFormat="1" applyFont="1" applyFill="1" applyAlignment="1">
      <alignment horizontal="center"/>
    </xf>
    <xf numFmtId="2" fontId="14" fillId="0" borderId="0" xfId="26" applyNumberFormat="1" applyFont="1" applyFill="1" applyAlignment="1">
      <alignment horizontal="center"/>
    </xf>
    <xf numFmtId="198" fontId="19" fillId="0" borderId="20" xfId="0" applyNumberFormat="1" applyFont="1" applyFill="1" applyBorder="1" applyAlignment="1">
      <alignment horizontal="center" vertical="center"/>
    </xf>
    <xf numFmtId="2" fontId="14" fillId="0" borderId="20" xfId="0" applyNumberFormat="1" applyFont="1" applyFill="1" applyBorder="1" applyAlignment="1">
      <alignment horizontal="center" vertical="center"/>
    </xf>
    <xf numFmtId="177" fontId="2" fillId="0" borderId="20" xfId="0" applyNumberFormat="1" applyFont="1" applyFill="1" applyBorder="1" applyAlignment="1">
      <alignment horizontal="center" vertical="center"/>
    </xf>
    <xf numFmtId="1" fontId="39" fillId="0" borderId="20" xfId="0" applyNumberFormat="1" applyFont="1" applyFill="1" applyBorder="1" applyAlignment="1">
      <alignment horizontal="center" vertical="center"/>
    </xf>
    <xf numFmtId="175" fontId="19" fillId="0" borderId="1" xfId="10" applyNumberFormat="1" applyFont="1" applyFill="1" applyBorder="1" applyAlignment="1">
      <alignment horizontal="center" vertical="center"/>
    </xf>
    <xf numFmtId="0" fontId="19" fillId="0" borderId="9" xfId="0" applyNumberFormat="1" applyFont="1" applyFill="1" applyBorder="1" applyAlignment="1">
      <alignment horizontal="center" vertical="center"/>
    </xf>
    <xf numFmtId="165" fontId="19" fillId="0" borderId="0" xfId="10" applyFont="1" applyFill="1" applyBorder="1" applyAlignment="1">
      <alignment horizontal="center" vertical="center"/>
    </xf>
    <xf numFmtId="175" fontId="19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Alignment="1">
      <alignment horizontal="left"/>
    </xf>
    <xf numFmtId="2" fontId="19" fillId="0" borderId="0" xfId="0" applyNumberFormat="1" applyFont="1"/>
    <xf numFmtId="0" fontId="19" fillId="0" borderId="0" xfId="0" applyFont="1"/>
    <xf numFmtId="0" fontId="14" fillId="0" borderId="45" xfId="0" applyFont="1" applyBorder="1"/>
    <xf numFmtId="0" fontId="14" fillId="0" borderId="46" xfId="0" applyFont="1" applyBorder="1"/>
    <xf numFmtId="0" fontId="14" fillId="0" borderId="47" xfId="0" applyFont="1" applyBorder="1"/>
    <xf numFmtId="0" fontId="14" fillId="0" borderId="48" xfId="0" applyFont="1" applyBorder="1"/>
    <xf numFmtId="0" fontId="14" fillId="0" borderId="49" xfId="0" applyFont="1" applyBorder="1"/>
    <xf numFmtId="0" fontId="14" fillId="0" borderId="50" xfId="0" applyFont="1" applyBorder="1"/>
    <xf numFmtId="0" fontId="14" fillId="0" borderId="51" xfId="0" applyFont="1" applyBorder="1"/>
    <xf numFmtId="0" fontId="14" fillId="0" borderId="52" xfId="0" applyFont="1" applyBorder="1"/>
    <xf numFmtId="190" fontId="14" fillId="0" borderId="48" xfId="0" applyNumberFormat="1" applyFont="1" applyBorder="1"/>
    <xf numFmtId="15" fontId="16" fillId="0" borderId="0" xfId="19" applyNumberFormat="1" applyFont="1" applyFill="1" applyBorder="1" applyAlignment="1">
      <alignment horizontal="left"/>
    </xf>
    <xf numFmtId="190" fontId="16" fillId="0" borderId="0" xfId="19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center" vertical="center"/>
    </xf>
    <xf numFmtId="179" fontId="42" fillId="0" borderId="20" xfId="0" applyNumberFormat="1" applyFont="1" applyFill="1" applyBorder="1" applyAlignment="1">
      <alignment horizontal="center" vertical="center"/>
    </xf>
    <xf numFmtId="184" fontId="42" fillId="0" borderId="11" xfId="0" applyNumberFormat="1" applyFont="1" applyFill="1" applyBorder="1" applyAlignment="1">
      <alignment horizontal="center" vertical="center"/>
    </xf>
    <xf numFmtId="2" fontId="42" fillId="0" borderId="0" xfId="10" applyNumberFormat="1" applyFont="1" applyFill="1" applyBorder="1" applyAlignment="1">
      <alignment horizontal="center" vertical="center"/>
    </xf>
    <xf numFmtId="190" fontId="19" fillId="0" borderId="0" xfId="0" applyNumberFormat="1" applyFont="1" applyFill="1" applyAlignment="1">
      <alignment horizontal="center"/>
    </xf>
    <xf numFmtId="190" fontId="19" fillId="0" borderId="0" xfId="0" applyNumberFormat="1" applyFont="1" applyFill="1" applyAlignment="1"/>
    <xf numFmtId="0" fontId="14" fillId="0" borderId="49" xfId="0" applyFont="1" applyBorder="1" applyAlignment="1">
      <alignment horizontal="center"/>
    </xf>
    <xf numFmtId="0" fontId="14" fillId="0" borderId="49" xfId="0" applyFont="1" applyBorder="1" applyAlignment="1">
      <alignment horizontal="center" wrapText="1"/>
    </xf>
    <xf numFmtId="0" fontId="15" fillId="0" borderId="48" xfId="0" applyFont="1" applyBorder="1"/>
    <xf numFmtId="49" fontId="19" fillId="0" borderId="0" xfId="16" applyNumberFormat="1" applyFont="1" applyFill="1" applyBorder="1" applyAlignment="1" applyProtection="1">
      <alignment horizontal="left" vertical="center"/>
      <protection hidden="1"/>
    </xf>
    <xf numFmtId="0" fontId="38" fillId="0" borderId="8" xfId="19" applyFont="1" applyFill="1" applyBorder="1" applyAlignment="1">
      <alignment vertical="center"/>
    </xf>
    <xf numFmtId="186" fontId="18" fillId="9" borderId="0" xfId="19" applyNumberFormat="1" applyFont="1" applyFill="1" applyAlignment="1">
      <alignment vertical="center"/>
    </xf>
    <xf numFmtId="43" fontId="19" fillId="0" borderId="0" xfId="2" applyNumberFormat="1" applyFont="1" applyFill="1" applyAlignment="1">
      <alignment vertical="center"/>
    </xf>
    <xf numFmtId="186" fontId="19" fillId="0" borderId="0" xfId="19" applyNumberFormat="1" applyFont="1" applyFill="1" applyAlignment="1">
      <alignment vertical="center"/>
    </xf>
    <xf numFmtId="0" fontId="68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15" fontId="16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" fontId="16" fillId="0" borderId="0" xfId="0" applyNumberFormat="1" applyFont="1" applyAlignment="1">
      <alignment horizontal="left"/>
    </xf>
    <xf numFmtId="0" fontId="35" fillId="0" borderId="0" xfId="0" quotePrefix="1" applyFont="1" applyAlignment="1">
      <alignment horizontal="center"/>
    </xf>
    <xf numFmtId="0" fontId="70" fillId="0" borderId="0" xfId="19" applyFont="1" applyFill="1" applyBorder="1" applyAlignment="1">
      <alignment vertical="center"/>
    </xf>
    <xf numFmtId="49" fontId="70" fillId="0" borderId="0" xfId="16" applyNumberFormat="1" applyFont="1" applyFill="1" applyBorder="1" applyAlignment="1" applyProtection="1">
      <alignment horizontal="left" vertical="center"/>
      <protection hidden="1"/>
    </xf>
    <xf numFmtId="0" fontId="71" fillId="0" borderId="0" xfId="19" applyFont="1" applyFill="1" applyBorder="1" applyAlignment="1">
      <alignment vertical="center"/>
    </xf>
    <xf numFmtId="0" fontId="70" fillId="0" borderId="0" xfId="19" applyFont="1" applyFill="1" applyAlignment="1">
      <alignment vertical="center"/>
    </xf>
    <xf numFmtId="0" fontId="72" fillId="0" borderId="0" xfId="19" applyFont="1" applyFill="1" applyBorder="1" applyAlignment="1">
      <alignment vertical="center"/>
    </xf>
    <xf numFmtId="0" fontId="73" fillId="0" borderId="0" xfId="19" applyFont="1" applyFill="1" applyBorder="1" applyAlignment="1">
      <alignment vertical="center"/>
    </xf>
    <xf numFmtId="2" fontId="73" fillId="0" borderId="0" xfId="19" applyNumberFormat="1" applyFont="1" applyFill="1" applyAlignment="1">
      <alignment vertical="center"/>
    </xf>
    <xf numFmtId="2" fontId="75" fillId="0" borderId="0" xfId="19" applyNumberFormat="1" applyFont="1" applyFill="1" applyAlignment="1">
      <alignment vertical="center"/>
    </xf>
    <xf numFmtId="0" fontId="76" fillId="0" borderId="0" xfId="19" applyFont="1" applyFill="1" applyBorder="1" applyAlignment="1">
      <alignment vertical="center"/>
    </xf>
    <xf numFmtId="2" fontId="77" fillId="0" borderId="0" xfId="19" applyNumberFormat="1" applyFont="1" applyFill="1" applyBorder="1" applyAlignment="1">
      <alignment vertical="center"/>
    </xf>
    <xf numFmtId="0" fontId="78" fillId="0" borderId="0" xfId="0" applyFont="1" applyFill="1" applyAlignment="1">
      <alignment vertical="center"/>
    </xf>
    <xf numFmtId="1" fontId="79" fillId="0" borderId="0" xfId="19" applyNumberFormat="1" applyFont="1" applyFill="1" applyBorder="1" applyAlignment="1">
      <alignment horizontal="left" vertical="center"/>
    </xf>
    <xf numFmtId="190" fontId="77" fillId="0" borderId="0" xfId="19" applyNumberFormat="1" applyFont="1" applyFill="1" applyBorder="1" applyAlignment="1">
      <alignment horizontal="left" vertical="center"/>
    </xf>
    <xf numFmtId="2" fontId="70" fillId="10" borderId="7" xfId="26" applyNumberFormat="1" applyFont="1" applyFill="1" applyBorder="1" applyAlignment="1" applyProtection="1">
      <alignment horizontal="center" vertical="center"/>
      <protection hidden="1"/>
    </xf>
    <xf numFmtId="0" fontId="80" fillId="0" borderId="0" xfId="0" applyFont="1" applyAlignment="1">
      <alignment vertical="center"/>
    </xf>
    <xf numFmtId="0" fontId="73" fillId="0" borderId="0" xfId="19" applyFont="1" applyFill="1" applyAlignment="1">
      <alignment vertical="center"/>
    </xf>
    <xf numFmtId="2" fontId="70" fillId="10" borderId="7" xfId="2517" applyNumberFormat="1" applyFont="1" applyFill="1" applyBorder="1" applyAlignment="1" applyProtection="1">
      <alignment horizontal="center" vertical="center"/>
      <protection hidden="1"/>
    </xf>
    <xf numFmtId="15" fontId="77" fillId="0" borderId="0" xfId="19" applyNumberFormat="1" applyFont="1" applyFill="1" applyBorder="1" applyAlignment="1">
      <alignment horizontal="left" vertical="center"/>
    </xf>
    <xf numFmtId="49" fontId="75" fillId="0" borderId="0" xfId="19" applyNumberFormat="1" applyFont="1" applyFill="1" applyBorder="1" applyAlignment="1">
      <alignment vertical="center"/>
    </xf>
    <xf numFmtId="0" fontId="81" fillId="0" borderId="0" xfId="19" applyNumberFormat="1" applyFont="1" applyFill="1" applyBorder="1" applyAlignment="1">
      <alignment vertical="center"/>
    </xf>
    <xf numFmtId="0" fontId="82" fillId="0" borderId="0" xfId="19" applyNumberFormat="1" applyFont="1" applyFill="1" applyBorder="1" applyAlignment="1">
      <alignment vertical="center"/>
    </xf>
    <xf numFmtId="49" fontId="70" fillId="0" borderId="0" xfId="19" applyNumberFormat="1" applyFont="1" applyFill="1" applyBorder="1" applyAlignment="1">
      <alignment vertical="center"/>
    </xf>
    <xf numFmtId="0" fontId="71" fillId="0" borderId="0" xfId="19" applyFont="1" applyFill="1" applyBorder="1" applyAlignment="1">
      <alignment vertical="center" wrapText="1"/>
    </xf>
    <xf numFmtId="0" fontId="83" fillId="0" borderId="0" xfId="19" applyFont="1" applyFill="1" applyBorder="1" applyAlignment="1">
      <alignment vertical="center" wrapText="1"/>
    </xf>
    <xf numFmtId="0" fontId="71" fillId="0" borderId="0" xfId="16" applyNumberFormat="1" applyFont="1" applyFill="1" applyBorder="1" applyAlignment="1" applyProtection="1">
      <alignment horizontal="left" vertical="center"/>
      <protection hidden="1"/>
    </xf>
    <xf numFmtId="176" fontId="70" fillId="0" borderId="0" xfId="16" applyNumberFormat="1" applyFont="1" applyFill="1" applyBorder="1" applyAlignment="1" applyProtection="1">
      <alignment horizontal="left" vertical="center"/>
      <protection hidden="1"/>
    </xf>
    <xf numFmtId="183" fontId="70" fillId="0" borderId="0" xfId="19" applyNumberFormat="1" applyFont="1" applyFill="1" applyAlignment="1">
      <alignment horizontal="right" vertical="center"/>
    </xf>
    <xf numFmtId="2" fontId="70" fillId="0" borderId="0" xfId="2" applyNumberFormat="1" applyFont="1" applyFill="1" applyAlignment="1">
      <alignment horizontal="center" vertical="center"/>
    </xf>
    <xf numFmtId="1" fontId="70" fillId="0" borderId="0" xfId="2" applyNumberFormat="1" applyFont="1" applyFill="1" applyAlignment="1">
      <alignment horizontal="center" vertical="center"/>
    </xf>
    <xf numFmtId="4" fontId="70" fillId="0" borderId="0" xfId="2" applyNumberFormat="1" applyFont="1" applyFill="1" applyAlignment="1">
      <alignment horizontal="center" vertical="center"/>
    </xf>
    <xf numFmtId="183" fontId="70" fillId="0" borderId="0" xfId="5" applyNumberFormat="1" applyFont="1" applyFill="1" applyAlignment="1">
      <alignment vertical="center"/>
    </xf>
    <xf numFmtId="189" fontId="70" fillId="0" borderId="0" xfId="3" applyNumberFormat="1" applyFont="1" applyFill="1" applyBorder="1" applyAlignment="1" applyProtection="1">
      <alignment horizontal="center" vertical="center"/>
      <protection hidden="1"/>
    </xf>
    <xf numFmtId="10" fontId="70" fillId="0" borderId="0" xfId="19" applyNumberFormat="1" applyFont="1" applyFill="1" applyAlignment="1">
      <alignment vertical="center"/>
    </xf>
    <xf numFmtId="2" fontId="70" fillId="0" borderId="0" xfId="19" applyNumberFormat="1" applyFont="1" applyFill="1" applyAlignment="1">
      <alignment horizontal="center" vertical="center"/>
    </xf>
    <xf numFmtId="4" fontId="70" fillId="0" borderId="0" xfId="19" applyNumberFormat="1" applyFont="1" applyFill="1" applyAlignment="1">
      <alignment horizontal="center" vertical="center"/>
    </xf>
    <xf numFmtId="10" fontId="70" fillId="0" borderId="0" xfId="16" applyNumberFormat="1" applyFont="1" applyFill="1" applyBorder="1" applyAlignment="1" applyProtection="1">
      <alignment horizontal="left" vertical="center"/>
      <protection hidden="1"/>
    </xf>
    <xf numFmtId="2" fontId="70" fillId="0" borderId="0" xfId="16" applyNumberFormat="1" applyFont="1" applyFill="1" applyBorder="1" applyAlignment="1" applyProtection="1">
      <alignment horizontal="center" vertical="center"/>
      <protection hidden="1"/>
    </xf>
    <xf numFmtId="4" fontId="70" fillId="0" borderId="0" xfId="16" applyNumberFormat="1" applyFont="1" applyFill="1" applyBorder="1" applyAlignment="1" applyProtection="1">
      <alignment horizontal="center" vertical="center"/>
      <protection hidden="1"/>
    </xf>
    <xf numFmtId="49" fontId="72" fillId="0" borderId="0" xfId="16" applyNumberFormat="1" applyFont="1" applyFill="1" applyBorder="1" applyAlignment="1" applyProtection="1">
      <alignment horizontal="left" vertical="center"/>
      <protection hidden="1"/>
    </xf>
    <xf numFmtId="2" fontId="70" fillId="0" borderId="6" xfId="2" applyNumberFormat="1" applyFont="1" applyFill="1" applyBorder="1" applyAlignment="1">
      <alignment horizontal="center" vertical="center"/>
    </xf>
    <xf numFmtId="10" fontId="71" fillId="0" borderId="0" xfId="16" applyNumberFormat="1" applyFont="1" applyFill="1" applyBorder="1" applyAlignment="1" applyProtection="1">
      <alignment horizontal="center" vertical="center"/>
      <protection hidden="1"/>
    </xf>
    <xf numFmtId="2" fontId="71" fillId="0" borderId="0" xfId="2" applyNumberFormat="1" applyFont="1" applyFill="1" applyBorder="1" applyAlignment="1" applyProtection="1">
      <alignment horizontal="center" vertical="center"/>
      <protection hidden="1"/>
    </xf>
    <xf numFmtId="0" fontId="71" fillId="0" borderId="0" xfId="16" applyNumberFormat="1" applyFont="1" applyFill="1" applyBorder="1" applyAlignment="1" applyProtection="1">
      <alignment horizontal="right" vertical="center"/>
      <protection hidden="1"/>
    </xf>
    <xf numFmtId="4" fontId="71" fillId="0" borderId="0" xfId="2" applyNumberFormat="1" applyFont="1" applyFill="1" applyBorder="1" applyAlignment="1" applyProtection="1">
      <alignment horizontal="center" vertical="center"/>
      <protection hidden="1"/>
    </xf>
    <xf numFmtId="189" fontId="71" fillId="0" borderId="0" xfId="3" applyNumberFormat="1" applyFont="1" applyFill="1" applyBorder="1" applyAlignment="1" applyProtection="1">
      <alignment horizontal="center" vertical="center"/>
      <protection hidden="1"/>
    </xf>
    <xf numFmtId="178" fontId="71" fillId="0" borderId="0" xfId="16" applyNumberFormat="1" applyFont="1" applyFill="1" applyBorder="1" applyAlignment="1" applyProtection="1">
      <alignment horizontal="center" vertical="center"/>
      <protection hidden="1"/>
    </xf>
    <xf numFmtId="197" fontId="71" fillId="0" borderId="0" xfId="16" applyNumberFormat="1" applyFont="1" applyFill="1" applyBorder="1" applyAlignment="1" applyProtection="1">
      <alignment horizontal="left" vertical="center"/>
      <protection hidden="1"/>
    </xf>
    <xf numFmtId="0" fontId="71" fillId="0" borderId="0" xfId="3" applyNumberFormat="1" applyFont="1" applyFill="1" applyBorder="1" applyAlignment="1" applyProtection="1">
      <alignment horizontal="center" vertical="center"/>
      <protection hidden="1"/>
    </xf>
    <xf numFmtId="183" fontId="70" fillId="0" borderId="0" xfId="5" applyNumberFormat="1" applyFont="1" applyFill="1" applyAlignment="1">
      <alignment horizontal="right" vertical="center"/>
    </xf>
    <xf numFmtId="4" fontId="70" fillId="0" borderId="6" xfId="2" applyNumberFormat="1" applyFont="1" applyFill="1" applyBorder="1" applyAlignment="1">
      <alignment horizontal="center" vertical="center"/>
    </xf>
    <xf numFmtId="43" fontId="71" fillId="0" borderId="0" xfId="2" applyFont="1" applyFill="1" applyBorder="1" applyAlignment="1" applyProtection="1">
      <alignment horizontal="left" vertical="center"/>
      <protection hidden="1"/>
    </xf>
    <xf numFmtId="183" fontId="71" fillId="0" borderId="0" xfId="16" applyNumberFormat="1" applyFont="1" applyFill="1" applyBorder="1" applyAlignment="1" applyProtection="1">
      <alignment horizontal="left" vertical="center"/>
      <protection hidden="1"/>
    </xf>
    <xf numFmtId="178" fontId="71" fillId="0" borderId="0" xfId="26" applyNumberFormat="1" applyFont="1" applyFill="1" applyBorder="1" applyAlignment="1" applyProtection="1">
      <alignment horizontal="center" vertical="center"/>
      <protection hidden="1"/>
    </xf>
    <xf numFmtId="0" fontId="71" fillId="0" borderId="0" xfId="16" applyNumberFormat="1" applyFont="1" applyFill="1" applyBorder="1" applyAlignment="1" applyProtection="1">
      <alignment horizontal="center" vertical="center"/>
      <protection hidden="1"/>
    </xf>
    <xf numFmtId="43" fontId="71" fillId="0" borderId="0" xfId="16" applyNumberFormat="1" applyFont="1" applyFill="1" applyBorder="1" applyAlignment="1" applyProtection="1">
      <alignment horizontal="left" vertical="center"/>
      <protection hidden="1"/>
    </xf>
    <xf numFmtId="0" fontId="80" fillId="0" borderId="0" xfId="0" applyFont="1" applyFill="1" applyBorder="1" applyAlignment="1">
      <alignment horizontal="right" vertical="center"/>
    </xf>
    <xf numFmtId="10" fontId="70" fillId="0" borderId="0" xfId="19" applyNumberFormat="1" applyFont="1" applyFill="1" applyAlignment="1">
      <alignment horizontal="right" vertical="center"/>
    </xf>
    <xf numFmtId="183" fontId="70" fillId="0" borderId="6" xfId="5" applyNumberFormat="1" applyFont="1" applyFill="1" applyBorder="1" applyAlignment="1">
      <alignment horizontal="right" vertical="center"/>
    </xf>
    <xf numFmtId="180" fontId="70" fillId="0" borderId="0" xfId="19" applyNumberFormat="1" applyFont="1" applyFill="1" applyAlignment="1">
      <alignment horizontal="center" vertical="center"/>
    </xf>
    <xf numFmtId="197" fontId="70" fillId="0" borderId="0" xfId="19" applyNumberFormat="1" applyFont="1" applyFill="1" applyAlignment="1">
      <alignment horizontal="center" vertical="center"/>
    </xf>
    <xf numFmtId="197" fontId="70" fillId="35" borderId="53" xfId="19" applyNumberFormat="1" applyFont="1" applyFill="1" applyBorder="1" applyAlignment="1">
      <alignment vertical="center"/>
    </xf>
    <xf numFmtId="49" fontId="89" fillId="0" borderId="0" xfId="19" applyNumberFormat="1" applyFont="1" applyFill="1" applyBorder="1" applyAlignment="1">
      <alignment horizontal="right" vertical="center"/>
    </xf>
    <xf numFmtId="2" fontId="89" fillId="0" borderId="0" xfId="19" applyNumberFormat="1" applyFont="1" applyFill="1" applyBorder="1" applyAlignment="1">
      <alignment vertical="center"/>
    </xf>
    <xf numFmtId="2" fontId="90" fillId="0" borderId="0" xfId="19" applyNumberFormat="1" applyFont="1" applyFill="1" applyBorder="1" applyAlignment="1">
      <alignment vertical="center"/>
    </xf>
    <xf numFmtId="49" fontId="94" fillId="36" borderId="0" xfId="16" applyNumberFormat="1" applyFont="1" applyFill="1" applyBorder="1" applyAlignment="1" applyProtection="1">
      <alignment horizontal="center" vertical="center" wrapText="1"/>
      <protection hidden="1"/>
    </xf>
    <xf numFmtId="0" fontId="94" fillId="36" borderId="0" xfId="19" applyFont="1" applyFill="1" applyBorder="1" applyAlignment="1">
      <alignment horizontal="center" vertical="center" wrapText="1"/>
    </xf>
    <xf numFmtId="0" fontId="94" fillId="36" borderId="0" xfId="16" applyFont="1" applyFill="1" applyBorder="1" applyAlignment="1" applyProtection="1">
      <alignment horizontal="center" vertical="center" wrapText="1"/>
      <protection hidden="1"/>
    </xf>
    <xf numFmtId="49" fontId="94" fillId="0" borderId="0" xfId="16" applyNumberFormat="1" applyFont="1" applyFill="1" applyBorder="1" applyAlignment="1" applyProtection="1">
      <alignment horizontal="center" vertical="center" wrapText="1"/>
      <protection hidden="1"/>
    </xf>
    <xf numFmtId="0" fontId="94" fillId="0" borderId="0" xfId="19" applyFont="1" applyFill="1" applyBorder="1" applyAlignment="1">
      <alignment horizontal="center" vertical="center" wrapText="1"/>
    </xf>
    <xf numFmtId="0" fontId="94" fillId="0" borderId="0" xfId="16" applyFont="1" applyFill="1" applyBorder="1" applyAlignment="1" applyProtection="1">
      <alignment horizontal="center" vertical="center" wrapText="1"/>
      <protection hidden="1"/>
    </xf>
    <xf numFmtId="49" fontId="94" fillId="37" borderId="0" xfId="16" applyNumberFormat="1" applyFont="1" applyFill="1" applyBorder="1" applyAlignment="1" applyProtection="1">
      <alignment horizontal="center" vertical="center" wrapText="1"/>
      <protection hidden="1"/>
    </xf>
    <xf numFmtId="0" fontId="70" fillId="37" borderId="0" xfId="19" applyFont="1" applyFill="1" applyAlignment="1">
      <alignment vertical="center"/>
    </xf>
    <xf numFmtId="0" fontId="72" fillId="37" borderId="0" xfId="19" applyFont="1" applyFill="1" applyBorder="1" applyAlignment="1">
      <alignment vertical="center"/>
    </xf>
    <xf numFmtId="49" fontId="70" fillId="0" borderId="58" xfId="19" applyNumberFormat="1" applyFont="1" applyFill="1" applyBorder="1" applyAlignment="1">
      <alignment vertical="center"/>
    </xf>
    <xf numFmtId="0" fontId="70" fillId="0" borderId="58" xfId="19" applyFont="1" applyFill="1" applyBorder="1" applyAlignment="1">
      <alignment vertical="center"/>
    </xf>
    <xf numFmtId="2" fontId="71" fillId="0" borderId="44" xfId="2" applyNumberFormat="1" applyFont="1" applyFill="1" applyBorder="1" applyAlignment="1" applyProtection="1">
      <alignment horizontal="center" vertical="center"/>
      <protection hidden="1"/>
    </xf>
    <xf numFmtId="4" fontId="71" fillId="0" borderId="44" xfId="2" applyNumberFormat="1" applyFont="1" applyFill="1" applyBorder="1" applyAlignment="1" applyProtection="1">
      <alignment horizontal="center" vertical="center"/>
      <protection hidden="1"/>
    </xf>
    <xf numFmtId="189" fontId="71" fillId="0" borderId="44" xfId="3" applyNumberFormat="1" applyFont="1" applyFill="1" applyBorder="1" applyAlignment="1" applyProtection="1">
      <alignment horizontal="center" vertical="center"/>
      <protection hidden="1"/>
    </xf>
    <xf numFmtId="49" fontId="93" fillId="0" borderId="0" xfId="16" applyNumberFormat="1" applyFont="1" applyFill="1" applyBorder="1" applyAlignment="1" applyProtection="1">
      <alignment horizontal="left" vertical="center" indent="1"/>
      <protection hidden="1"/>
    </xf>
    <xf numFmtId="0" fontId="70" fillId="0" borderId="0" xfId="19" applyFont="1" applyFill="1" applyAlignment="1">
      <alignment horizontal="left" vertical="center" indent="1"/>
    </xf>
    <xf numFmtId="49" fontId="70" fillId="0" borderId="0" xfId="16" applyNumberFormat="1" applyFont="1" applyFill="1" applyBorder="1" applyAlignment="1" applyProtection="1">
      <alignment horizontal="left" vertical="center" indent="1"/>
      <protection hidden="1"/>
    </xf>
    <xf numFmtId="43" fontId="86" fillId="0" borderId="0" xfId="2" applyNumberFormat="1" applyFont="1" applyFill="1" applyAlignment="1">
      <alignment horizontal="left" vertical="center" indent="1"/>
    </xf>
    <xf numFmtId="49" fontId="84" fillId="0" borderId="0" xfId="16" applyNumberFormat="1" applyFont="1" applyFill="1" applyBorder="1" applyAlignment="1" applyProtection="1">
      <alignment horizontal="left" vertical="center" indent="1"/>
      <protection hidden="1"/>
    </xf>
    <xf numFmtId="49" fontId="87" fillId="0" borderId="0" xfId="16" applyNumberFormat="1" applyFont="1" applyFill="1" applyBorder="1" applyAlignment="1" applyProtection="1">
      <alignment horizontal="left" vertical="center" indent="1"/>
      <protection hidden="1"/>
    </xf>
    <xf numFmtId="49" fontId="71" fillId="0" borderId="0" xfId="16" applyNumberFormat="1" applyFont="1" applyFill="1" applyBorder="1" applyAlignment="1" applyProtection="1">
      <alignment horizontal="left" vertical="center" indent="1"/>
      <protection hidden="1"/>
    </xf>
    <xf numFmtId="189" fontId="71" fillId="0" borderId="0" xfId="3" applyNumberFormat="1" applyFont="1" applyFill="1" applyBorder="1" applyAlignment="1" applyProtection="1">
      <alignment horizontal="left" vertical="center" indent="1"/>
      <protection hidden="1"/>
    </xf>
    <xf numFmtId="49" fontId="70" fillId="0" borderId="0" xfId="19" applyNumberFormat="1" applyFont="1" applyFill="1" applyBorder="1" applyAlignment="1">
      <alignment horizontal="left" vertical="center" indent="1"/>
    </xf>
    <xf numFmtId="49" fontId="70" fillId="35" borderId="43" xfId="19" applyNumberFormat="1" applyFont="1" applyFill="1" applyBorder="1" applyAlignment="1">
      <alignment horizontal="left" vertical="center" indent="1"/>
    </xf>
    <xf numFmtId="0" fontId="92" fillId="0" borderId="0" xfId="19" applyNumberFormat="1" applyFont="1" applyFill="1" applyBorder="1" applyAlignment="1">
      <alignment horizontal="left" vertical="center" indent="1"/>
    </xf>
    <xf numFmtId="49" fontId="92" fillId="0" borderId="0" xfId="16" applyNumberFormat="1" applyFont="1" applyFill="1" applyBorder="1" applyAlignment="1" applyProtection="1">
      <alignment horizontal="left" vertical="center" indent="1"/>
      <protection hidden="1"/>
    </xf>
    <xf numFmtId="49" fontId="91" fillId="0" borderId="0" xfId="19" applyNumberFormat="1" applyFont="1" applyFill="1" applyBorder="1" applyAlignment="1">
      <alignment vertical="center"/>
    </xf>
    <xf numFmtId="0" fontId="97" fillId="0" borderId="0" xfId="19" applyFont="1" applyFill="1" applyAlignment="1">
      <alignment vertical="center"/>
    </xf>
    <xf numFmtId="0" fontId="97" fillId="0" borderId="0" xfId="19" applyFont="1" applyFill="1" applyAlignment="1">
      <alignment horizontal="right" vertical="center"/>
    </xf>
    <xf numFmtId="189" fontId="91" fillId="0" borderId="0" xfId="3" applyNumberFormat="1" applyFont="1" applyFill="1" applyBorder="1" applyAlignment="1" applyProtection="1">
      <alignment horizontal="center" vertical="center"/>
      <protection hidden="1"/>
    </xf>
    <xf numFmtId="43" fontId="71" fillId="0" borderId="0" xfId="2" applyFont="1" applyFill="1" applyBorder="1" applyAlignment="1" applyProtection="1">
      <alignment horizontal="right" vertical="center"/>
      <protection hidden="1"/>
    </xf>
    <xf numFmtId="0" fontId="80" fillId="0" borderId="0" xfId="0" applyFont="1" applyFill="1" applyAlignment="1">
      <alignment vertical="center"/>
    </xf>
    <xf numFmtId="0" fontId="80" fillId="0" borderId="0" xfId="0" applyFont="1" applyFill="1" applyAlignment="1">
      <alignment horizontal="center" vertical="center"/>
    </xf>
    <xf numFmtId="49" fontId="74" fillId="0" borderId="0" xfId="19" applyNumberFormat="1" applyFont="1" applyFill="1" applyBorder="1" applyAlignment="1">
      <alignment horizontal="left" vertical="center" indent="1"/>
    </xf>
    <xf numFmtId="2" fontId="75" fillId="0" borderId="0" xfId="19" applyNumberFormat="1" applyFont="1" applyFill="1" applyBorder="1" applyAlignment="1">
      <alignment vertical="center"/>
    </xf>
    <xf numFmtId="2" fontId="80" fillId="0" borderId="0" xfId="0" applyNumberFormat="1" applyFont="1" applyFill="1" applyAlignment="1">
      <alignment vertical="center"/>
    </xf>
    <xf numFmtId="191" fontId="99" fillId="0" borderId="0" xfId="19" applyNumberFormat="1" applyFont="1" applyFill="1" applyAlignment="1">
      <alignment vertical="center"/>
    </xf>
    <xf numFmtId="0" fontId="100" fillId="0" borderId="0" xfId="0" applyFont="1" applyFill="1" applyAlignment="1">
      <alignment vertical="center"/>
    </xf>
    <xf numFmtId="0" fontId="80" fillId="0" borderId="0" xfId="0" applyFont="1" applyFill="1" applyBorder="1" applyAlignment="1">
      <alignment vertical="center"/>
    </xf>
    <xf numFmtId="0" fontId="80" fillId="0" borderId="0" xfId="0" quotePrefix="1" applyFont="1" applyFill="1" applyBorder="1" applyAlignment="1">
      <alignment vertical="center"/>
    </xf>
    <xf numFmtId="180" fontId="80" fillId="0" borderId="0" xfId="0" applyNumberFormat="1" applyFont="1" applyFill="1" applyBorder="1" applyAlignment="1">
      <alignment horizontal="center" vertical="center"/>
    </xf>
    <xf numFmtId="0" fontId="80" fillId="33" borderId="0" xfId="0" applyNumberFormat="1" applyFont="1" applyFill="1" applyBorder="1" applyAlignment="1">
      <alignment horizontal="center" vertical="center"/>
    </xf>
    <xf numFmtId="4" fontId="70" fillId="0" borderId="0" xfId="2" applyNumberFormat="1" applyFont="1" applyFill="1" applyBorder="1" applyAlignment="1">
      <alignment horizontal="center" vertical="center"/>
    </xf>
    <xf numFmtId="184" fontId="70" fillId="0" borderId="0" xfId="0" applyNumberFormat="1" applyFont="1" applyFill="1" applyBorder="1" applyAlignment="1">
      <alignment horizontal="center" vertical="center"/>
    </xf>
    <xf numFmtId="4" fontId="102" fillId="0" borderId="0" xfId="0" applyNumberFormat="1" applyFont="1" applyFill="1" applyBorder="1" applyAlignment="1">
      <alignment horizontal="center" vertical="center"/>
    </xf>
    <xf numFmtId="180" fontId="70" fillId="0" borderId="0" xfId="0" applyNumberFormat="1" applyFont="1" applyFill="1" applyBorder="1" applyAlignment="1">
      <alignment horizontal="center" vertical="center"/>
    </xf>
    <xf numFmtId="3" fontId="103" fillId="0" borderId="0" xfId="2" applyNumberFormat="1" applyFont="1" applyAlignment="1">
      <alignment horizontal="center" vertical="center"/>
    </xf>
    <xf numFmtId="4" fontId="80" fillId="0" borderId="0" xfId="0" applyNumberFormat="1" applyFont="1" applyFill="1" applyAlignment="1">
      <alignment horizontal="center" vertical="center" wrapText="1"/>
    </xf>
    <xf numFmtId="4" fontId="80" fillId="0" borderId="0" xfId="0" applyNumberFormat="1" applyFont="1" applyFill="1" applyAlignment="1">
      <alignment horizontal="center" vertical="center"/>
    </xf>
    <xf numFmtId="4" fontId="80" fillId="0" borderId="0" xfId="0" applyNumberFormat="1" applyFont="1" applyFill="1" applyAlignment="1">
      <alignment vertical="center"/>
    </xf>
    <xf numFmtId="0" fontId="101" fillId="0" borderId="0" xfId="0" applyFont="1" applyFill="1" applyAlignment="1">
      <alignment horizontal="center" vertical="center"/>
    </xf>
    <xf numFmtId="179" fontId="102" fillId="0" borderId="0" xfId="0" applyNumberFormat="1" applyFont="1" applyFill="1" applyBorder="1" applyAlignment="1">
      <alignment horizontal="center" vertical="center"/>
    </xf>
    <xf numFmtId="4" fontId="103" fillId="0" borderId="0" xfId="2" applyNumberFormat="1" applyFont="1" applyAlignment="1">
      <alignment horizontal="center" vertical="center"/>
    </xf>
    <xf numFmtId="0" fontId="105" fillId="0" borderId="0" xfId="0" applyFont="1" applyFill="1" applyAlignment="1">
      <alignment horizontal="left" vertical="center"/>
    </xf>
    <xf numFmtId="0" fontId="80" fillId="0" borderId="0" xfId="0" applyFont="1" applyFill="1" applyAlignment="1">
      <alignment horizontal="left" vertical="center" indent="1"/>
    </xf>
    <xf numFmtId="197" fontId="80" fillId="0" borderId="0" xfId="0" applyNumberFormat="1" applyFont="1" applyFill="1" applyAlignment="1">
      <alignment vertical="center"/>
    </xf>
    <xf numFmtId="43" fontId="80" fillId="0" borderId="0" xfId="0" applyNumberFormat="1" applyFont="1" applyFill="1" applyAlignment="1">
      <alignment vertical="center"/>
    </xf>
    <xf numFmtId="0" fontId="95" fillId="0" borderId="0" xfId="0" applyFont="1" applyFill="1" applyAlignment="1">
      <alignment vertical="center"/>
    </xf>
    <xf numFmtId="4" fontId="95" fillId="0" borderId="0" xfId="0" applyNumberFormat="1" applyFont="1" applyFill="1" applyAlignment="1">
      <alignment vertical="center"/>
    </xf>
    <xf numFmtId="0" fontId="80" fillId="0" borderId="0" xfId="0" applyFont="1" applyFill="1" applyBorder="1" applyAlignment="1">
      <alignment horizontal="left" vertical="center" indent="1"/>
    </xf>
    <xf numFmtId="186" fontId="80" fillId="0" borderId="0" xfId="0" applyNumberFormat="1" applyFont="1" applyFill="1" applyBorder="1" applyAlignment="1">
      <alignment vertical="center"/>
    </xf>
    <xf numFmtId="184" fontId="70" fillId="0" borderId="0" xfId="0" applyNumberFormat="1" applyFont="1" applyFill="1" applyBorder="1" applyAlignment="1">
      <alignment vertical="center"/>
    </xf>
    <xf numFmtId="189" fontId="70" fillId="0" borderId="0" xfId="0" applyNumberFormat="1" applyFont="1" applyFill="1" applyBorder="1" applyAlignment="1">
      <alignment vertical="center"/>
    </xf>
    <xf numFmtId="4" fontId="70" fillId="0" borderId="0" xfId="0" applyNumberFormat="1" applyFont="1" applyFill="1" applyBorder="1" applyAlignment="1">
      <alignment horizontal="center" vertical="center"/>
    </xf>
    <xf numFmtId="197" fontId="95" fillId="0" borderId="0" xfId="0" applyNumberFormat="1" applyFont="1" applyFill="1" applyAlignment="1">
      <alignment horizontal="center" vertical="center"/>
    </xf>
    <xf numFmtId="189" fontId="80" fillId="0" borderId="0" xfId="0" applyNumberFormat="1" applyFont="1" applyFill="1" applyAlignment="1">
      <alignment horizontal="center" vertical="center"/>
    </xf>
    <xf numFmtId="197" fontId="103" fillId="0" borderId="0" xfId="0" applyNumberFormat="1" applyFont="1" applyFill="1" applyBorder="1" applyAlignment="1">
      <alignment horizontal="center" vertical="center"/>
    </xf>
    <xf numFmtId="0" fontId="95" fillId="0" borderId="0" xfId="0" applyFont="1" applyFill="1" applyAlignment="1">
      <alignment horizontal="right" vertical="center"/>
    </xf>
    <xf numFmtId="184" fontId="81" fillId="0" borderId="0" xfId="0" applyNumberFormat="1" applyFont="1" applyFill="1" applyAlignment="1">
      <alignment vertical="center"/>
    </xf>
    <xf numFmtId="182" fontId="95" fillId="0" borderId="0" xfId="26" applyNumberFormat="1" applyFont="1" applyFill="1" applyAlignment="1">
      <alignment horizontal="right" vertical="center"/>
    </xf>
    <xf numFmtId="184" fontId="95" fillId="0" borderId="0" xfId="0" applyNumberFormat="1" applyFont="1" applyFill="1" applyAlignment="1">
      <alignment vertical="center"/>
    </xf>
    <xf numFmtId="197" fontId="80" fillId="0" borderId="0" xfId="0" applyNumberFormat="1" applyFont="1" applyFill="1" applyAlignment="1">
      <alignment horizontal="center" vertical="center"/>
    </xf>
    <xf numFmtId="0" fontId="95" fillId="0" borderId="0" xfId="0" applyFont="1" applyFill="1" applyAlignment="1">
      <alignment horizontal="center" vertical="center"/>
    </xf>
    <xf numFmtId="0" fontId="87" fillId="0" borderId="0" xfId="0" applyFont="1" applyFill="1" applyAlignment="1">
      <alignment horizontal="center" vertical="center"/>
    </xf>
    <xf numFmtId="186" fontId="77" fillId="0" borderId="0" xfId="0" applyNumberFormat="1" applyFont="1" applyFill="1" applyBorder="1" applyAlignment="1">
      <alignment vertical="center"/>
    </xf>
    <xf numFmtId="186" fontId="74" fillId="0" borderId="0" xfId="0" applyNumberFormat="1" applyFont="1" applyFill="1" applyBorder="1" applyAlignment="1">
      <alignment vertical="center"/>
    </xf>
    <xf numFmtId="0" fontId="77" fillId="0" borderId="0" xfId="0" applyFont="1" applyFill="1" applyAlignment="1">
      <alignment vertical="center"/>
    </xf>
    <xf numFmtId="0" fontId="74" fillId="0" borderId="0" xfId="0" applyFont="1" applyFill="1" applyAlignment="1">
      <alignment horizontal="center" vertical="center"/>
    </xf>
    <xf numFmtId="0" fontId="106" fillId="0" borderId="0" xfId="0" applyFont="1" applyFill="1" applyAlignment="1">
      <alignment vertical="center"/>
    </xf>
    <xf numFmtId="0" fontId="80" fillId="0" borderId="0" xfId="0" applyFont="1" applyFill="1" applyBorder="1" applyAlignment="1">
      <alignment horizontal="center" vertical="center"/>
    </xf>
    <xf numFmtId="0" fontId="87" fillId="0" borderId="0" xfId="0" applyFont="1" applyFill="1" applyBorder="1" applyAlignment="1">
      <alignment horizontal="center" vertical="center"/>
    </xf>
    <xf numFmtId="4" fontId="80" fillId="0" borderId="0" xfId="0" applyNumberFormat="1" applyFont="1" applyFill="1" applyBorder="1" applyAlignment="1">
      <alignment vertical="center"/>
    </xf>
    <xf numFmtId="184" fontId="87" fillId="0" borderId="0" xfId="0" applyNumberFormat="1" applyFont="1" applyFill="1" applyBorder="1" applyAlignment="1">
      <alignment vertical="center"/>
    </xf>
    <xf numFmtId="0" fontId="95" fillId="0" borderId="0" xfId="0" applyFont="1" applyFill="1" applyBorder="1" applyAlignment="1">
      <alignment horizontal="right" vertical="center"/>
    </xf>
    <xf numFmtId="184" fontId="81" fillId="0" borderId="0" xfId="0" applyNumberFormat="1" applyFont="1" applyFill="1" applyBorder="1" applyAlignment="1">
      <alignment vertical="center"/>
    </xf>
    <xf numFmtId="184" fontId="80" fillId="0" borderId="0" xfId="0" applyNumberFormat="1" applyFont="1" applyFill="1" applyAlignment="1">
      <alignment vertical="center"/>
    </xf>
    <xf numFmtId="0" fontId="87" fillId="0" borderId="0" xfId="0" applyFont="1" applyFill="1" applyAlignment="1">
      <alignment vertical="center"/>
    </xf>
    <xf numFmtId="4" fontId="80" fillId="0" borderId="0" xfId="0" applyNumberFormat="1" applyFont="1" applyFill="1" applyBorder="1" applyAlignment="1">
      <alignment horizontal="center" vertical="center"/>
    </xf>
    <xf numFmtId="0" fontId="107" fillId="0" borderId="0" xfId="0" applyFont="1" applyFill="1" applyAlignment="1">
      <alignment vertical="center"/>
    </xf>
    <xf numFmtId="186" fontId="80" fillId="0" borderId="0" xfId="0" applyNumberFormat="1" applyFont="1" applyFill="1" applyAlignment="1">
      <alignment vertical="center"/>
    </xf>
    <xf numFmtId="0" fontId="87" fillId="0" borderId="0" xfId="22" applyFont="1" applyFill="1" applyBorder="1" applyAlignment="1">
      <alignment vertical="center"/>
    </xf>
    <xf numFmtId="0" fontId="107" fillId="0" borderId="0" xfId="22" applyFont="1" applyFill="1" applyBorder="1" applyAlignment="1">
      <alignment vertical="center"/>
    </xf>
    <xf numFmtId="3" fontId="109" fillId="0" borderId="0" xfId="0" applyNumberFormat="1" applyFont="1"/>
    <xf numFmtId="0" fontId="110" fillId="0" borderId="0" xfId="22" applyFont="1" applyFill="1" applyBorder="1" applyAlignment="1">
      <alignment horizontal="right" vertical="center"/>
    </xf>
    <xf numFmtId="9" fontId="85" fillId="0" borderId="0" xfId="22" applyNumberFormat="1" applyFont="1" applyFill="1" applyBorder="1" applyAlignment="1">
      <alignment vertical="center"/>
    </xf>
    <xf numFmtId="10" fontId="87" fillId="0" borderId="42" xfId="22" applyNumberFormat="1" applyFont="1" applyFill="1" applyBorder="1" applyAlignment="1" applyProtection="1">
      <alignment horizontal="center" vertical="center"/>
      <protection locked="0" hidden="1"/>
    </xf>
    <xf numFmtId="49" fontId="89" fillId="0" borderId="0" xfId="19" applyNumberFormat="1" applyFont="1" applyFill="1" applyBorder="1" applyAlignment="1">
      <alignment horizontal="left" vertical="center" indent="1"/>
    </xf>
    <xf numFmtId="2" fontId="111" fillId="0" borderId="0" xfId="19" applyNumberFormat="1" applyFont="1" applyFill="1" applyBorder="1" applyAlignment="1">
      <alignment vertical="center"/>
    </xf>
    <xf numFmtId="2" fontId="112" fillId="0" borderId="0" xfId="19" applyNumberFormat="1" applyFont="1" applyFill="1" applyBorder="1" applyAlignment="1">
      <alignment vertical="center"/>
    </xf>
    <xf numFmtId="0" fontId="113" fillId="0" borderId="0" xfId="0" applyFont="1" applyFill="1" applyAlignment="1">
      <alignment vertical="center"/>
    </xf>
    <xf numFmtId="2" fontId="94" fillId="36" borderId="0" xfId="0" applyNumberFormat="1" applyFont="1" applyFill="1" applyBorder="1" applyAlignment="1">
      <alignment horizontal="left" vertical="center" wrapText="1" indent="1"/>
    </xf>
    <xf numFmtId="2" fontId="94" fillId="36" borderId="0" xfId="0" applyNumberFormat="1" applyFont="1" applyFill="1" applyBorder="1" applyAlignment="1">
      <alignment vertical="center" wrapText="1"/>
    </xf>
    <xf numFmtId="2" fontId="94" fillId="36" borderId="0" xfId="0" applyNumberFormat="1" applyFont="1" applyFill="1" applyBorder="1" applyAlignment="1">
      <alignment horizontal="center" vertical="center" wrapText="1"/>
    </xf>
    <xf numFmtId="0" fontId="94" fillId="36" borderId="0" xfId="0" applyNumberFormat="1" applyFont="1" applyFill="1" applyBorder="1" applyAlignment="1">
      <alignment horizontal="center" vertical="center" wrapText="1"/>
    </xf>
    <xf numFmtId="0" fontId="114" fillId="36" borderId="0" xfId="0" applyFont="1" applyFill="1" applyBorder="1" applyAlignment="1">
      <alignment horizontal="center" vertical="center" wrapText="1"/>
    </xf>
    <xf numFmtId="0" fontId="98" fillId="0" borderId="0" xfId="0" applyFont="1" applyFill="1" applyAlignment="1">
      <alignment vertical="center"/>
    </xf>
    <xf numFmtId="0" fontId="113" fillId="0" borderId="0" xfId="0" applyFont="1" applyFill="1" applyAlignment="1">
      <alignment horizontal="center" vertical="center" wrapText="1"/>
    </xf>
    <xf numFmtId="2" fontId="94" fillId="0" borderId="0" xfId="0" applyNumberFormat="1" applyFont="1" applyFill="1" applyBorder="1" applyAlignment="1">
      <alignment vertical="center" wrapText="1"/>
    </xf>
    <xf numFmtId="2" fontId="94" fillId="0" borderId="0" xfId="0" applyNumberFormat="1" applyFont="1" applyFill="1" applyBorder="1" applyAlignment="1">
      <alignment horizontal="center" vertical="center" wrapText="1"/>
    </xf>
    <xf numFmtId="0" fontId="94" fillId="0" borderId="0" xfId="0" applyNumberFormat="1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 wrapText="1"/>
    </xf>
    <xf numFmtId="2" fontId="94" fillId="37" borderId="0" xfId="0" applyNumberFormat="1" applyFont="1" applyFill="1" applyBorder="1" applyAlignment="1">
      <alignment horizontal="left" vertical="center" wrapText="1" indent="1"/>
    </xf>
    <xf numFmtId="49" fontId="70" fillId="0" borderId="58" xfId="19" applyNumberFormat="1" applyFont="1" applyFill="1" applyBorder="1" applyAlignment="1">
      <alignment horizontal="left" vertical="center" indent="1"/>
    </xf>
    <xf numFmtId="0" fontId="72" fillId="0" borderId="58" xfId="19" applyFont="1" applyFill="1" applyBorder="1" applyAlignment="1">
      <alignment vertical="center"/>
    </xf>
    <xf numFmtId="0" fontId="80" fillId="0" borderId="58" xfId="0" applyFont="1" applyFill="1" applyBorder="1" applyAlignment="1">
      <alignment vertical="center"/>
    </xf>
    <xf numFmtId="0" fontId="70" fillId="0" borderId="0" xfId="28" applyFont="1"/>
    <xf numFmtId="1" fontId="70" fillId="0" borderId="0" xfId="28" applyNumberFormat="1" applyFont="1" applyAlignment="1">
      <alignment horizontal="center"/>
    </xf>
    <xf numFmtId="165" fontId="70" fillId="0" borderId="0" xfId="10" applyFont="1" applyAlignment="1">
      <alignment horizontal="left"/>
    </xf>
    <xf numFmtId="165" fontId="70" fillId="0" borderId="0" xfId="10" applyFont="1" applyAlignment="1">
      <alignment horizontal="center"/>
    </xf>
    <xf numFmtId="175" fontId="70" fillId="0" borderId="0" xfId="28" applyNumberFormat="1" applyFont="1" applyAlignment="1">
      <alignment horizontal="center"/>
    </xf>
    <xf numFmtId="3" fontId="70" fillId="0" borderId="0" xfId="28" applyNumberFormat="1" applyFont="1" applyAlignment="1">
      <alignment horizontal="center"/>
    </xf>
    <xf numFmtId="3" fontId="70" fillId="0" borderId="0" xfId="10" applyNumberFormat="1" applyFont="1" applyAlignment="1">
      <alignment horizontal="center"/>
    </xf>
    <xf numFmtId="3" fontId="70" fillId="0" borderId="0" xfId="10" applyNumberFormat="1" applyFont="1" applyAlignment="1">
      <alignment horizontal="right"/>
    </xf>
    <xf numFmtId="165" fontId="70" fillId="0" borderId="0" xfId="10" applyFont="1" applyAlignment="1">
      <alignment horizontal="right" wrapText="1"/>
    </xf>
    <xf numFmtId="165" fontId="70" fillId="0" borderId="0" xfId="10" applyFont="1" applyAlignment="1">
      <alignment horizontal="right"/>
    </xf>
    <xf numFmtId="49" fontId="74" fillId="0" borderId="0" xfId="19" applyNumberFormat="1" applyFont="1" applyFill="1" applyBorder="1" applyAlignment="1"/>
    <xf numFmtId="2" fontId="75" fillId="0" borderId="0" xfId="19" applyNumberFormat="1" applyFont="1" applyFill="1" applyBorder="1" applyAlignment="1"/>
    <xf numFmtId="0" fontId="73" fillId="0" borderId="0" xfId="19" applyFont="1" applyFill="1" applyAlignment="1">
      <alignment horizontal="center"/>
    </xf>
    <xf numFmtId="0" fontId="73" fillId="0" borderId="0" xfId="19" applyFont="1" applyFill="1" applyAlignment="1"/>
    <xf numFmtId="2" fontId="77" fillId="0" borderId="0" xfId="19" applyNumberFormat="1" applyFont="1" applyFill="1" applyBorder="1" applyAlignment="1"/>
    <xf numFmtId="4" fontId="70" fillId="0" borderId="0" xfId="19" applyNumberFormat="1" applyFont="1" applyFill="1" applyAlignment="1">
      <alignment horizontal="center"/>
    </xf>
    <xf numFmtId="4" fontId="70" fillId="0" borderId="0" xfId="19" applyNumberFormat="1" applyFont="1" applyFill="1" applyAlignment="1">
      <alignment horizontal="right"/>
    </xf>
    <xf numFmtId="197" fontId="73" fillId="0" borderId="0" xfId="19" applyNumberFormat="1" applyFont="1" applyFill="1" applyAlignment="1">
      <alignment horizontal="right" wrapText="1"/>
    </xf>
    <xf numFmtId="0" fontId="73" fillId="0" borderId="0" xfId="19" applyFont="1" applyFill="1" applyAlignment="1">
      <alignment horizontal="right"/>
    </xf>
    <xf numFmtId="197" fontId="73" fillId="0" borderId="0" xfId="19" applyNumberFormat="1" applyFont="1" applyFill="1" applyAlignment="1"/>
    <xf numFmtId="1" fontId="77" fillId="0" borderId="0" xfId="19" applyNumberFormat="1" applyFont="1" applyFill="1" applyBorder="1" applyAlignment="1">
      <alignment horizontal="left"/>
    </xf>
    <xf numFmtId="197" fontId="73" fillId="0" borderId="0" xfId="19" applyNumberFormat="1" applyFont="1" applyFill="1" applyAlignment="1">
      <alignment horizontal="center"/>
    </xf>
    <xf numFmtId="0" fontId="70" fillId="0" borderId="0" xfId="0" applyFont="1" applyAlignment="1">
      <alignment vertical="top"/>
    </xf>
    <xf numFmtId="2" fontId="70" fillId="0" borderId="0" xfId="0" applyNumberFormat="1" applyFont="1" applyAlignment="1">
      <alignment vertical="top"/>
    </xf>
    <xf numFmtId="3" fontId="73" fillId="0" borderId="0" xfId="19" applyNumberFormat="1" applyFont="1" applyFill="1" applyAlignment="1">
      <alignment horizontal="center"/>
    </xf>
    <xf numFmtId="190" fontId="77" fillId="0" borderId="0" xfId="19" applyNumberFormat="1" applyFont="1" applyFill="1" applyBorder="1" applyAlignment="1">
      <alignment horizontal="left"/>
    </xf>
    <xf numFmtId="4" fontId="70" fillId="0" borderId="0" xfId="28" applyNumberFormat="1" applyFont="1" applyFill="1" applyAlignment="1">
      <alignment horizontal="center"/>
    </xf>
    <xf numFmtId="3" fontId="73" fillId="0" borderId="0" xfId="19" applyNumberFormat="1" applyFont="1" applyFill="1" applyAlignment="1">
      <alignment horizontal="right"/>
    </xf>
    <xf numFmtId="0" fontId="73" fillId="0" borderId="0" xfId="19" applyFont="1" applyFill="1" applyAlignment="1">
      <alignment horizontal="right" wrapText="1"/>
    </xf>
    <xf numFmtId="2" fontId="79" fillId="0" borderId="0" xfId="19" applyNumberFormat="1" applyFont="1" applyFill="1" applyBorder="1" applyAlignment="1"/>
    <xf numFmtId="197" fontId="71" fillId="0" borderId="0" xfId="28" applyNumberFormat="1" applyFont="1" applyFill="1" applyAlignment="1">
      <alignment horizontal="center"/>
    </xf>
    <xf numFmtId="175" fontId="73" fillId="0" borderId="0" xfId="19" applyNumberFormat="1" applyFont="1" applyFill="1" applyAlignment="1"/>
    <xf numFmtId="15" fontId="77" fillId="0" borderId="0" xfId="19" applyNumberFormat="1" applyFont="1" applyFill="1" applyBorder="1" applyAlignment="1">
      <alignment horizontal="left"/>
    </xf>
    <xf numFmtId="0" fontId="70" fillId="0" borderId="0" xfId="28" applyFont="1" applyFill="1" applyAlignment="1">
      <alignment horizontal="center"/>
    </xf>
    <xf numFmtId="2" fontId="70" fillId="0" borderId="0" xfId="28" applyNumberFormat="1" applyFont="1" applyAlignment="1">
      <alignment horizontal="center"/>
    </xf>
    <xf numFmtId="2" fontId="70" fillId="0" borderId="0" xfId="10" applyNumberFormat="1" applyFont="1" applyAlignment="1">
      <alignment horizontal="left"/>
    </xf>
    <xf numFmtId="2" fontId="70" fillId="0" borderId="0" xfId="10" applyNumberFormat="1" applyFont="1" applyAlignment="1">
      <alignment horizontal="center"/>
    </xf>
    <xf numFmtId="2" fontId="70" fillId="0" borderId="0" xfId="10" applyNumberFormat="1" applyFont="1" applyAlignment="1">
      <alignment horizontal="left" wrapText="1"/>
    </xf>
    <xf numFmtId="0" fontId="102" fillId="0" borderId="0" xfId="28" applyFont="1"/>
    <xf numFmtId="0" fontId="70" fillId="0" borderId="0" xfId="28" applyFont="1" applyFill="1"/>
    <xf numFmtId="1" fontId="70" fillId="0" borderId="0" xfId="28" applyNumberFormat="1" applyFont="1" applyFill="1" applyAlignment="1">
      <alignment horizontal="center"/>
    </xf>
    <xf numFmtId="165" fontId="70" fillId="0" borderId="0" xfId="10" applyFont="1" applyFill="1" applyAlignment="1">
      <alignment horizontal="left"/>
    </xf>
    <xf numFmtId="165" fontId="70" fillId="0" borderId="0" xfId="10" applyFont="1" applyFill="1" applyAlignment="1">
      <alignment horizontal="center"/>
    </xf>
    <xf numFmtId="175" fontId="70" fillId="0" borderId="0" xfId="28" applyNumberFormat="1" applyFont="1" applyFill="1" applyAlignment="1">
      <alignment horizontal="center"/>
    </xf>
    <xf numFmtId="3" fontId="70" fillId="0" borderId="0" xfId="28" applyNumberFormat="1" applyFont="1" applyFill="1" applyAlignment="1">
      <alignment horizontal="center"/>
    </xf>
    <xf numFmtId="0" fontId="70" fillId="0" borderId="0" xfId="28" applyFont="1" applyFill="1" applyAlignment="1">
      <alignment wrapText="1"/>
    </xf>
    <xf numFmtId="0" fontId="70" fillId="0" borderId="0" xfId="28" applyFont="1" applyAlignment="1">
      <alignment horizontal="center"/>
    </xf>
    <xf numFmtId="0" fontId="71" fillId="11" borderId="0" xfId="28" applyFont="1" applyFill="1" applyBorder="1" applyAlignment="1">
      <alignment horizontal="center" vertical="center"/>
    </xf>
    <xf numFmtId="3" fontId="70" fillId="0" borderId="0" xfId="10" applyNumberFormat="1" applyFont="1" applyFill="1" applyAlignment="1">
      <alignment horizontal="right"/>
    </xf>
    <xf numFmtId="180" fontId="105" fillId="0" borderId="0" xfId="28" applyNumberFormat="1" applyFont="1" applyAlignment="1">
      <alignment horizontal="center" vertical="center"/>
    </xf>
    <xf numFmtId="165" fontId="70" fillId="0" borderId="0" xfId="10" applyFont="1" applyFill="1" applyAlignment="1">
      <alignment horizontal="right" wrapText="1"/>
    </xf>
    <xf numFmtId="165" fontId="103" fillId="0" borderId="0" xfId="10" applyFont="1" applyAlignment="1">
      <alignment horizontal="center"/>
    </xf>
    <xf numFmtId="0" fontId="103" fillId="0" borderId="0" xfId="28" applyFont="1" applyAlignment="1">
      <alignment horizontal="center"/>
    </xf>
    <xf numFmtId="3" fontId="70" fillId="0" borderId="0" xfId="10" applyNumberFormat="1" applyFont="1" applyFill="1" applyAlignment="1">
      <alignment horizontal="center"/>
    </xf>
    <xf numFmtId="3" fontId="103" fillId="0" borderId="0" xfId="10" applyNumberFormat="1" applyFont="1" applyFill="1" applyAlignment="1">
      <alignment horizontal="right"/>
    </xf>
    <xf numFmtId="3" fontId="103" fillId="0" borderId="0" xfId="10" applyNumberFormat="1" applyFont="1" applyFill="1" applyAlignment="1">
      <alignment horizontal="center" wrapText="1"/>
    </xf>
    <xf numFmtId="0" fontId="71" fillId="0" borderId="0" xfId="0" applyFont="1" applyFill="1" applyAlignment="1"/>
    <xf numFmtId="0" fontId="70" fillId="0" borderId="0" xfId="0" applyFont="1" applyFill="1" applyAlignment="1"/>
    <xf numFmtId="3" fontId="103" fillId="0" borderId="0" xfId="28" applyNumberFormat="1" applyFont="1" applyFill="1" applyAlignment="1">
      <alignment horizontal="center"/>
    </xf>
    <xf numFmtId="3" fontId="103" fillId="0" borderId="0" xfId="10" applyNumberFormat="1" applyFont="1" applyFill="1" applyAlignment="1">
      <alignment horizontal="center"/>
    </xf>
    <xf numFmtId="165" fontId="70" fillId="0" borderId="0" xfId="10" applyFont="1" applyFill="1" applyAlignment="1">
      <alignment horizontal="right"/>
    </xf>
    <xf numFmtId="165" fontId="103" fillId="0" borderId="0" xfId="10" applyFont="1" applyFill="1" applyAlignment="1">
      <alignment horizontal="right"/>
    </xf>
    <xf numFmtId="0" fontId="103" fillId="0" borderId="0" xfId="28" applyFont="1" applyFill="1"/>
    <xf numFmtId="165" fontId="103" fillId="0" borderId="0" xfId="10" applyFont="1" applyFill="1" applyAlignment="1">
      <alignment horizontal="center"/>
    </xf>
    <xf numFmtId="165" fontId="103" fillId="0" borderId="0" xfId="10" applyFont="1" applyFill="1" applyAlignment="1">
      <alignment horizontal="right" wrapText="1"/>
    </xf>
    <xf numFmtId="0" fontId="85" fillId="37" borderId="0" xfId="0" applyNumberFormat="1" applyFont="1" applyFill="1" applyBorder="1" applyAlignment="1">
      <alignment horizontal="center"/>
    </xf>
    <xf numFmtId="0" fontId="85" fillId="0" borderId="0" xfId="0" applyNumberFormat="1" applyFont="1" applyFill="1" applyBorder="1" applyAlignment="1">
      <alignment horizontal="center"/>
    </xf>
    <xf numFmtId="0" fontId="85" fillId="0" borderId="0" xfId="0" applyNumberFormat="1" applyFont="1" applyFill="1" applyBorder="1" applyAlignment="1">
      <alignment horizontal="left"/>
    </xf>
    <xf numFmtId="3" fontId="96" fillId="0" borderId="0" xfId="0" applyNumberFormat="1" applyFont="1" applyFill="1" applyBorder="1" applyAlignment="1" applyProtection="1">
      <alignment horizontal="center"/>
    </xf>
    <xf numFmtId="3" fontId="85" fillId="0" borderId="0" xfId="0" applyNumberFormat="1" applyFont="1" applyFill="1" applyBorder="1" applyAlignment="1">
      <alignment horizontal="center"/>
    </xf>
    <xf numFmtId="3" fontId="85" fillId="0" borderId="0" xfId="0" applyNumberFormat="1" applyFont="1" applyFill="1" applyBorder="1" applyAlignment="1" applyProtection="1">
      <alignment horizontal="center"/>
    </xf>
    <xf numFmtId="3" fontId="85" fillId="0" borderId="0" xfId="0" applyNumberFormat="1" applyFont="1" applyFill="1" applyBorder="1" applyAlignment="1" applyProtection="1">
      <alignment horizontal="right"/>
    </xf>
    <xf numFmtId="174" fontId="85" fillId="0" borderId="0" xfId="0" applyNumberFormat="1" applyFont="1" applyFill="1" applyBorder="1" applyAlignment="1" applyProtection="1">
      <alignment horizontal="center"/>
    </xf>
    <xf numFmtId="174" fontId="85" fillId="0" borderId="0" xfId="0" applyNumberFormat="1" applyFont="1" applyFill="1" applyBorder="1" applyAlignment="1" applyProtection="1">
      <alignment horizontal="left" wrapText="1"/>
    </xf>
    <xf numFmtId="2" fontId="111" fillId="0" borderId="0" xfId="19" applyNumberFormat="1" applyFont="1" applyFill="1" applyBorder="1" applyAlignment="1"/>
    <xf numFmtId="2" fontId="117" fillId="0" borderId="0" xfId="19" applyNumberFormat="1" applyFont="1" applyFill="1" applyBorder="1" applyAlignment="1"/>
    <xf numFmtId="0" fontId="97" fillId="0" borderId="0" xfId="0" applyFont="1" applyAlignment="1">
      <alignment vertical="center"/>
    </xf>
    <xf numFmtId="172" fontId="94" fillId="36" borderId="0" xfId="0" applyNumberFormat="1" applyFont="1" applyFill="1" applyBorder="1" applyAlignment="1" applyProtection="1">
      <alignment horizontal="center" vertical="center" wrapText="1"/>
    </xf>
    <xf numFmtId="172" fontId="94" fillId="36" borderId="0" xfId="0" applyNumberFormat="1" applyFont="1" applyFill="1" applyBorder="1" applyAlignment="1" applyProtection="1">
      <alignment horizontal="left" vertical="center" wrapText="1"/>
    </xf>
    <xf numFmtId="2" fontId="94" fillId="36" borderId="0" xfId="10" applyNumberFormat="1" applyFont="1" applyFill="1" applyBorder="1" applyAlignment="1" applyProtection="1">
      <alignment horizontal="left" vertical="center" wrapText="1"/>
    </xf>
    <xf numFmtId="2" fontId="94" fillId="36" borderId="0" xfId="0" applyNumberFormat="1" applyFont="1" applyFill="1" applyBorder="1" applyAlignment="1" applyProtection="1">
      <alignment horizontal="center" vertical="center" wrapText="1"/>
    </xf>
    <xf numFmtId="175" fontId="94" fillId="36" borderId="0" xfId="0" applyNumberFormat="1" applyFont="1" applyFill="1" applyBorder="1" applyAlignment="1" applyProtection="1">
      <alignment horizontal="center" vertical="center" wrapText="1"/>
    </xf>
    <xf numFmtId="3" fontId="94" fillId="36" borderId="0" xfId="0" applyNumberFormat="1" applyFont="1" applyFill="1" applyBorder="1" applyAlignment="1" applyProtection="1">
      <alignment horizontal="center" vertical="center" wrapText="1"/>
    </xf>
    <xf numFmtId="180" fontId="94" fillId="36" borderId="0" xfId="0" applyNumberFormat="1" applyFont="1" applyFill="1" applyBorder="1" applyAlignment="1">
      <alignment horizontal="center" vertical="center" wrapText="1"/>
    </xf>
    <xf numFmtId="174" fontId="94" fillId="36" borderId="0" xfId="0" applyNumberFormat="1" applyFont="1" applyFill="1" applyBorder="1" applyAlignment="1" applyProtection="1">
      <alignment horizontal="center" vertical="center" wrapText="1"/>
    </xf>
    <xf numFmtId="0" fontId="97" fillId="0" borderId="0" xfId="28" applyFont="1" applyAlignment="1">
      <alignment vertical="center"/>
    </xf>
    <xf numFmtId="0" fontId="118" fillId="0" borderId="0" xfId="19" applyFont="1" applyFill="1" applyAlignment="1"/>
    <xf numFmtId="180" fontId="103" fillId="0" borderId="0" xfId="10" applyNumberFormat="1" applyFont="1" applyFill="1" applyBorder="1" applyAlignment="1">
      <alignment horizontal="center" vertical="center"/>
    </xf>
    <xf numFmtId="180" fontId="103" fillId="0" borderId="0" xfId="10" applyNumberFormat="1" applyFont="1" applyFill="1" applyBorder="1" applyAlignment="1">
      <alignment horizontal="right" vertical="center"/>
    </xf>
    <xf numFmtId="10" fontId="103" fillId="0" borderId="0" xfId="0" applyNumberFormat="1" applyFont="1" applyFill="1" applyBorder="1" applyAlignment="1" applyProtection="1">
      <alignment horizontal="center" vertical="center"/>
    </xf>
    <xf numFmtId="174" fontId="103" fillId="0" borderId="0" xfId="0" applyNumberFormat="1" applyFont="1" applyFill="1" applyBorder="1" applyAlignment="1" applyProtection="1">
      <alignment horizontal="left" vertical="center" wrapText="1"/>
    </xf>
    <xf numFmtId="177" fontId="103" fillId="0" borderId="0" xfId="0" applyNumberFormat="1" applyFont="1" applyFill="1" applyBorder="1" applyAlignment="1">
      <alignment horizontal="center" vertical="center"/>
    </xf>
    <xf numFmtId="175" fontId="70" fillId="0" borderId="0" xfId="0" applyNumberFormat="1" applyFont="1" applyFill="1" applyBorder="1" applyAlignment="1">
      <alignment horizontal="center" vertical="center"/>
    </xf>
    <xf numFmtId="1" fontId="70" fillId="0" borderId="0" xfId="0" applyNumberFormat="1" applyFont="1" applyFill="1" applyBorder="1" applyAlignment="1">
      <alignment horizontal="center" vertical="center"/>
    </xf>
    <xf numFmtId="2" fontId="103" fillId="0" borderId="0" xfId="0" applyNumberFormat="1" applyFont="1" applyFill="1" applyBorder="1" applyAlignment="1">
      <alignment vertical="center"/>
    </xf>
    <xf numFmtId="0" fontId="103" fillId="0" borderId="0" xfId="0" applyNumberFormat="1" applyFont="1" applyFill="1" applyBorder="1" applyAlignment="1">
      <alignment horizontal="center" vertical="center" wrapText="1"/>
    </xf>
    <xf numFmtId="185" fontId="70" fillId="0" borderId="0" xfId="0" applyNumberFormat="1" applyFont="1" applyFill="1" applyBorder="1" applyAlignment="1">
      <alignment horizontal="center" vertical="center"/>
    </xf>
    <xf numFmtId="1" fontId="70" fillId="0" borderId="0" xfId="28" applyNumberFormat="1" applyFont="1" applyFill="1" applyBorder="1" applyAlignment="1">
      <alignment horizontal="center" vertical="center"/>
    </xf>
    <xf numFmtId="0" fontId="103" fillId="0" borderId="0" xfId="10" applyNumberFormat="1" applyFont="1" applyFill="1" applyBorder="1" applyAlignment="1">
      <alignment horizontal="left" vertical="center"/>
    </xf>
    <xf numFmtId="0" fontId="103" fillId="0" borderId="0" xfId="10" applyNumberFormat="1" applyFont="1" applyFill="1" applyBorder="1" applyAlignment="1">
      <alignment horizontal="center" vertical="center" wrapText="1"/>
    </xf>
    <xf numFmtId="175" fontId="103" fillId="0" borderId="0" xfId="0" applyNumberFormat="1" applyFont="1" applyFill="1" applyBorder="1" applyAlignment="1">
      <alignment horizontal="center" vertical="center"/>
    </xf>
    <xf numFmtId="3" fontId="103" fillId="0" borderId="0" xfId="0" applyNumberFormat="1" applyFont="1" applyFill="1" applyBorder="1" applyAlignment="1">
      <alignment horizontal="center" vertical="center"/>
    </xf>
    <xf numFmtId="173" fontId="116" fillId="37" borderId="0" xfId="0" applyNumberFormat="1" applyFont="1" applyFill="1" applyBorder="1" applyAlignment="1">
      <alignment horizontal="center"/>
    </xf>
    <xf numFmtId="173" fontId="116" fillId="37" borderId="0" xfId="0" applyNumberFormat="1" applyFont="1" applyFill="1" applyBorder="1" applyAlignment="1" applyProtection="1">
      <alignment horizontal="center"/>
    </xf>
    <xf numFmtId="0" fontId="70" fillId="0" borderId="58" xfId="28" applyFont="1" applyFill="1" applyBorder="1" applyAlignment="1">
      <alignment horizontal="center"/>
    </xf>
    <xf numFmtId="1" fontId="70" fillId="0" borderId="58" xfId="28" applyNumberFormat="1" applyFont="1" applyFill="1" applyBorder="1" applyAlignment="1">
      <alignment horizontal="center"/>
    </xf>
    <xf numFmtId="165" fontId="70" fillId="0" borderId="58" xfId="10" applyFont="1" applyFill="1" applyBorder="1" applyAlignment="1">
      <alignment horizontal="left"/>
    </xf>
    <xf numFmtId="165" fontId="70" fillId="0" borderId="58" xfId="10" applyFont="1" applyFill="1" applyBorder="1" applyAlignment="1">
      <alignment horizontal="center"/>
    </xf>
    <xf numFmtId="175" fontId="70" fillId="0" borderId="58" xfId="28" applyNumberFormat="1" applyFont="1" applyFill="1" applyBorder="1" applyAlignment="1">
      <alignment horizontal="center"/>
    </xf>
    <xf numFmtId="3" fontId="70" fillId="0" borderId="58" xfId="28" applyNumberFormat="1" applyFont="1" applyFill="1" applyBorder="1" applyAlignment="1">
      <alignment horizontal="center"/>
    </xf>
    <xf numFmtId="3" fontId="70" fillId="0" borderId="58" xfId="10" applyNumberFormat="1" applyFont="1" applyFill="1" applyBorder="1" applyAlignment="1">
      <alignment horizontal="center"/>
    </xf>
    <xf numFmtId="3" fontId="70" fillId="0" borderId="58" xfId="10" applyNumberFormat="1" applyFont="1" applyFill="1" applyBorder="1" applyAlignment="1">
      <alignment horizontal="right"/>
    </xf>
    <xf numFmtId="165" fontId="70" fillId="0" borderId="58" xfId="10" applyFont="1" applyFill="1" applyBorder="1" applyAlignment="1">
      <alignment horizontal="right" wrapText="1"/>
    </xf>
    <xf numFmtId="165" fontId="70" fillId="0" borderId="58" xfId="10" applyFont="1" applyFill="1" applyBorder="1" applyAlignment="1">
      <alignment horizontal="right"/>
    </xf>
    <xf numFmtId="9" fontId="105" fillId="11" borderId="44" xfId="26" applyFont="1" applyFill="1" applyBorder="1" applyAlignment="1" applyProtection="1">
      <alignment horizontal="center" vertical="center"/>
    </xf>
    <xf numFmtId="49" fontId="74" fillId="0" borderId="0" xfId="19" applyNumberFormat="1" applyFont="1" applyFill="1" applyBorder="1" applyAlignment="1">
      <alignment horizontal="left" indent="1"/>
    </xf>
    <xf numFmtId="0" fontId="70" fillId="0" borderId="0" xfId="0" applyFont="1" applyFill="1" applyAlignment="1">
      <alignment horizontal="center"/>
    </xf>
    <xf numFmtId="0" fontId="70" fillId="0" borderId="0" xfId="0" applyNumberFormat="1" applyFont="1" applyFill="1" applyAlignment="1">
      <alignment horizontal="center"/>
    </xf>
    <xf numFmtId="192" fontId="70" fillId="0" borderId="0" xfId="0" applyNumberFormat="1" applyFont="1" applyFill="1" applyAlignment="1">
      <alignment horizontal="center"/>
    </xf>
    <xf numFmtId="2" fontId="95" fillId="0" borderId="0" xfId="0" applyNumberFormat="1" applyFont="1" applyFill="1" applyAlignment="1"/>
    <xf numFmtId="2" fontId="71" fillId="0" borderId="0" xfId="0" applyNumberFormat="1" applyFont="1" applyFill="1" applyAlignment="1">
      <alignment horizontal="center"/>
    </xf>
    <xf numFmtId="0" fontId="71" fillId="0" borderId="0" xfId="0" applyNumberFormat="1" applyFont="1" applyFill="1" applyAlignment="1">
      <alignment horizontal="center"/>
    </xf>
    <xf numFmtId="2" fontId="71" fillId="0" borderId="0" xfId="0" applyNumberFormat="1" applyFont="1" applyFill="1" applyAlignment="1"/>
    <xf numFmtId="0" fontId="105" fillId="0" borderId="0" xfId="0" applyNumberFormat="1" applyFont="1" applyFill="1" applyAlignment="1"/>
    <xf numFmtId="180" fontId="71" fillId="0" borderId="0" xfId="0" applyNumberFormat="1" applyFont="1" applyFill="1" applyAlignment="1">
      <alignment horizontal="center"/>
    </xf>
    <xf numFmtId="177" fontId="71" fillId="0" borderId="0" xfId="0" applyNumberFormat="1" applyFont="1" applyFill="1" applyAlignment="1">
      <alignment horizontal="center"/>
    </xf>
    <xf numFmtId="177" fontId="119" fillId="0" borderId="0" xfId="0" applyNumberFormat="1" applyFont="1" applyFill="1" applyAlignment="1">
      <alignment horizontal="center"/>
    </xf>
    <xf numFmtId="2" fontId="71" fillId="0" borderId="0" xfId="10" applyNumberFormat="1" applyFont="1" applyFill="1" applyAlignment="1">
      <alignment horizontal="center"/>
    </xf>
    <xf numFmtId="2" fontId="80" fillId="0" borderId="0" xfId="26" applyNumberFormat="1" applyFont="1" applyFill="1" applyAlignment="1">
      <alignment horizontal="center"/>
    </xf>
    <xf numFmtId="165" fontId="71" fillId="0" borderId="0" xfId="10" applyFont="1" applyFill="1" applyAlignment="1"/>
    <xf numFmtId="165" fontId="71" fillId="0" borderId="0" xfId="10" applyFont="1" applyFill="1" applyAlignment="1">
      <alignment horizontal="center"/>
    </xf>
    <xf numFmtId="2" fontId="74" fillId="0" borderId="0" xfId="19" applyNumberFormat="1" applyFont="1" applyFill="1" applyBorder="1" applyAlignment="1"/>
    <xf numFmtId="2" fontId="75" fillId="0" borderId="0" xfId="0" applyNumberFormat="1" applyFont="1" applyFill="1" applyAlignment="1">
      <alignment horizontal="center"/>
    </xf>
    <xf numFmtId="0" fontId="73" fillId="0" borderId="0" xfId="0" applyFont="1" applyFill="1" applyAlignment="1"/>
    <xf numFmtId="2" fontId="70" fillId="0" borderId="0" xfId="0" applyNumberFormat="1" applyFont="1"/>
    <xf numFmtId="1" fontId="71" fillId="0" borderId="0" xfId="0" applyNumberFormat="1" applyFont="1" applyFill="1" applyAlignment="1">
      <alignment horizontal="left"/>
    </xf>
    <xf numFmtId="0" fontId="71" fillId="0" borderId="0" xfId="0" applyFont="1" applyFill="1" applyAlignment="1">
      <alignment horizontal="center"/>
    </xf>
    <xf numFmtId="2" fontId="71" fillId="0" borderId="0" xfId="0" applyNumberFormat="1" applyFont="1" applyFill="1" applyAlignment="1">
      <alignment horizontal="right"/>
    </xf>
    <xf numFmtId="0" fontId="103" fillId="0" borderId="0" xfId="0" applyFont="1" applyFill="1" applyAlignment="1"/>
    <xf numFmtId="180" fontId="80" fillId="0" borderId="0" xfId="0" applyNumberFormat="1" applyFont="1" applyAlignment="1">
      <alignment horizontal="center"/>
    </xf>
    <xf numFmtId="180" fontId="70" fillId="0" borderId="0" xfId="0" applyNumberFormat="1" applyFont="1" applyFill="1" applyAlignment="1">
      <alignment horizontal="center"/>
    </xf>
    <xf numFmtId="177" fontId="70" fillId="0" borderId="0" xfId="0" applyNumberFormat="1" applyFont="1" applyFill="1" applyAlignment="1">
      <alignment horizontal="center"/>
    </xf>
    <xf numFmtId="2" fontId="70" fillId="0" borderId="0" xfId="0" applyNumberFormat="1" applyFont="1" applyFill="1" applyAlignment="1">
      <alignment horizontal="center"/>
    </xf>
    <xf numFmtId="0" fontId="103" fillId="0" borderId="0" xfId="0" applyNumberFormat="1" applyFont="1" applyFill="1" applyAlignment="1"/>
    <xf numFmtId="191" fontId="120" fillId="0" borderId="0" xfId="19" applyNumberFormat="1" applyFont="1" applyFill="1" applyAlignment="1">
      <alignment horizontal="left"/>
    </xf>
    <xf numFmtId="2" fontId="70" fillId="0" borderId="0" xfId="10" applyNumberFormat="1" applyFont="1" applyFill="1" applyBorder="1" applyAlignment="1">
      <alignment horizontal="center" vertical="center"/>
    </xf>
    <xf numFmtId="191" fontId="121" fillId="0" borderId="0" xfId="19" applyNumberFormat="1" applyFont="1" applyFill="1" applyAlignment="1"/>
    <xf numFmtId="0" fontId="70" fillId="0" borderId="0" xfId="0" applyFont="1"/>
    <xf numFmtId="0" fontId="103" fillId="0" borderId="54" xfId="0" applyFont="1" applyFill="1" applyBorder="1" applyAlignment="1">
      <alignment vertical="center"/>
    </xf>
    <xf numFmtId="0" fontId="103" fillId="0" borderId="54" xfId="0" applyFont="1" applyFill="1" applyBorder="1" applyAlignment="1">
      <alignment horizontal="center" vertical="center"/>
    </xf>
    <xf numFmtId="198" fontId="103" fillId="0" borderId="54" xfId="0" applyNumberFormat="1" applyFont="1" applyFill="1" applyBorder="1" applyAlignment="1">
      <alignment horizontal="center" vertical="center"/>
    </xf>
    <xf numFmtId="0" fontId="103" fillId="0" borderId="54" xfId="10" applyNumberFormat="1" applyFont="1" applyFill="1" applyBorder="1" applyAlignment="1">
      <alignment vertical="center"/>
    </xf>
    <xf numFmtId="180" fontId="103" fillId="0" borderId="54" xfId="0" applyNumberFormat="1" applyFont="1" applyFill="1" applyBorder="1" applyAlignment="1">
      <alignment horizontal="center" vertical="center"/>
    </xf>
    <xf numFmtId="177" fontId="103" fillId="0" borderId="54" xfId="0" applyNumberFormat="1" applyFont="1" applyFill="1" applyBorder="1" applyAlignment="1">
      <alignment horizontal="center" vertical="center"/>
    </xf>
    <xf numFmtId="0" fontId="103" fillId="0" borderId="54" xfId="0" applyNumberFormat="1" applyFont="1" applyFill="1" applyBorder="1" applyAlignment="1">
      <alignment horizontal="center" vertical="center"/>
    </xf>
    <xf numFmtId="1" fontId="103" fillId="0" borderId="54" xfId="0" applyNumberFormat="1" applyFont="1" applyFill="1" applyBorder="1" applyAlignment="1">
      <alignment horizontal="center" vertical="center"/>
    </xf>
    <xf numFmtId="175" fontId="70" fillId="0" borderId="55" xfId="10" applyNumberFormat="1" applyFont="1" applyFill="1" applyBorder="1" applyAlignment="1">
      <alignment horizontal="center" vertical="center"/>
    </xf>
    <xf numFmtId="2" fontId="70" fillId="0" borderId="54" xfId="10" applyNumberFormat="1" applyFont="1" applyFill="1" applyBorder="1" applyAlignment="1">
      <alignment horizontal="center" vertical="center"/>
    </xf>
    <xf numFmtId="0" fontId="70" fillId="0" borderId="18" xfId="10" applyNumberFormat="1" applyFont="1" applyFill="1" applyBorder="1" applyAlignment="1">
      <alignment horizontal="left" vertical="center"/>
    </xf>
    <xf numFmtId="184" fontId="70" fillId="0" borderId="56" xfId="0" applyNumberFormat="1" applyFont="1" applyFill="1" applyBorder="1" applyAlignment="1">
      <alignment horizontal="center" vertical="center"/>
    </xf>
    <xf numFmtId="177" fontId="103" fillId="0" borderId="20" xfId="0" applyNumberFormat="1" applyFont="1" applyFill="1" applyBorder="1" applyAlignment="1">
      <alignment horizontal="center" vertical="center"/>
    </xf>
    <xf numFmtId="192" fontId="70" fillId="0" borderId="0" xfId="0" applyNumberFormat="1" applyFont="1" applyFill="1" applyAlignment="1"/>
    <xf numFmtId="0" fontId="80" fillId="0" borderId="0" xfId="0" applyFont="1" applyFill="1" applyAlignment="1"/>
    <xf numFmtId="198" fontId="70" fillId="0" borderId="0" xfId="0" applyNumberFormat="1" applyFont="1" applyFill="1" applyAlignment="1">
      <alignment horizontal="center"/>
    </xf>
    <xf numFmtId="177" fontId="102" fillId="0" borderId="0" xfId="0" applyNumberFormat="1" applyFont="1" applyFill="1" applyAlignment="1">
      <alignment horizontal="center"/>
    </xf>
    <xf numFmtId="1" fontId="70" fillId="0" borderId="0" xfId="0" applyNumberFormat="1" applyFont="1" applyFill="1" applyAlignment="1">
      <alignment horizontal="left"/>
    </xf>
    <xf numFmtId="0" fontId="93" fillId="0" borderId="0" xfId="0" applyFont="1" applyFill="1" applyBorder="1" applyAlignment="1">
      <alignment horizontal="center" vertical="center"/>
    </xf>
    <xf numFmtId="192" fontId="94" fillId="36" borderId="0" xfId="0" applyNumberFormat="1" applyFont="1" applyFill="1" applyBorder="1" applyAlignment="1">
      <alignment horizontal="center" vertical="center" wrapText="1"/>
    </xf>
    <xf numFmtId="198" fontId="94" fillId="36" borderId="0" xfId="0" applyNumberFormat="1" applyFont="1" applyFill="1" applyBorder="1" applyAlignment="1">
      <alignment horizontal="center" vertical="center" wrapText="1"/>
    </xf>
    <xf numFmtId="0" fontId="94" fillId="36" borderId="0" xfId="0" applyNumberFormat="1" applyFont="1" applyFill="1" applyBorder="1" applyAlignment="1">
      <alignment vertical="center" wrapText="1"/>
    </xf>
    <xf numFmtId="177" fontId="94" fillId="36" borderId="0" xfId="0" applyNumberFormat="1" applyFont="1" applyFill="1" applyBorder="1" applyAlignment="1">
      <alignment horizontal="center" vertical="center" wrapText="1"/>
    </xf>
    <xf numFmtId="165" fontId="94" fillId="36" borderId="0" xfId="10" applyFont="1" applyFill="1" applyBorder="1" applyAlignment="1">
      <alignment horizontal="center" vertical="center" wrapText="1"/>
    </xf>
    <xf numFmtId="2" fontId="94" fillId="36" borderId="0" xfId="10" applyNumberFormat="1" applyFont="1" applyFill="1" applyBorder="1" applyAlignment="1">
      <alignment horizontal="center" vertical="center" wrapText="1"/>
    </xf>
    <xf numFmtId="181" fontId="94" fillId="36" borderId="0" xfId="10" applyNumberFormat="1" applyFont="1" applyFill="1" applyBorder="1" applyAlignment="1">
      <alignment horizontal="center" vertical="center" wrapText="1"/>
    </xf>
    <xf numFmtId="1" fontId="94" fillId="36" borderId="0" xfId="0" applyNumberFormat="1" applyFont="1" applyFill="1" applyBorder="1" applyAlignment="1">
      <alignment horizontal="left" vertical="center" wrapText="1"/>
    </xf>
    <xf numFmtId="0" fontId="94" fillId="36" borderId="0" xfId="0" applyFont="1" applyFill="1" applyBorder="1" applyAlignment="1">
      <alignment horizontal="center" vertical="center" wrapText="1"/>
    </xf>
    <xf numFmtId="0" fontId="93" fillId="0" borderId="0" xfId="0" applyFont="1" applyFill="1" applyBorder="1" applyAlignment="1">
      <alignment vertical="center"/>
    </xf>
    <xf numFmtId="198" fontId="94" fillId="0" borderId="0" xfId="0" applyNumberFormat="1" applyFont="1" applyFill="1" applyBorder="1" applyAlignment="1">
      <alignment horizontal="center" vertical="center" wrapText="1"/>
    </xf>
    <xf numFmtId="0" fontId="94" fillId="0" borderId="0" xfId="0" applyNumberFormat="1" applyFont="1" applyFill="1" applyBorder="1" applyAlignment="1">
      <alignment vertical="center" wrapText="1"/>
    </xf>
    <xf numFmtId="180" fontId="94" fillId="0" borderId="0" xfId="0" applyNumberFormat="1" applyFont="1" applyFill="1" applyBorder="1" applyAlignment="1">
      <alignment horizontal="center" vertical="center" wrapText="1"/>
    </xf>
    <xf numFmtId="177" fontId="94" fillId="0" borderId="0" xfId="0" applyNumberFormat="1" applyFont="1" applyFill="1" applyBorder="1" applyAlignment="1">
      <alignment horizontal="center" vertical="center" wrapText="1"/>
    </xf>
    <xf numFmtId="165" fontId="94" fillId="0" borderId="0" xfId="10" applyFont="1" applyFill="1" applyBorder="1" applyAlignment="1">
      <alignment horizontal="center" vertical="center" wrapText="1"/>
    </xf>
    <xf numFmtId="2" fontId="94" fillId="0" borderId="0" xfId="10" applyNumberFormat="1" applyFont="1" applyFill="1" applyBorder="1" applyAlignment="1">
      <alignment horizontal="center" vertical="center" wrapText="1"/>
    </xf>
    <xf numFmtId="181" fontId="94" fillId="0" borderId="0" xfId="10" applyNumberFormat="1" applyFont="1" applyFill="1" applyBorder="1" applyAlignment="1">
      <alignment horizontal="center" vertical="center" wrapText="1"/>
    </xf>
    <xf numFmtId="1" fontId="94" fillId="0" borderId="0" xfId="0" applyNumberFormat="1" applyFont="1" applyFill="1" applyBorder="1" applyAlignment="1">
      <alignment horizontal="left" vertical="center" wrapText="1"/>
    </xf>
    <xf numFmtId="0" fontId="94" fillId="0" borderId="0" xfId="0" applyFont="1" applyFill="1" applyBorder="1" applyAlignment="1">
      <alignment horizontal="center" vertical="center" wrapText="1"/>
    </xf>
    <xf numFmtId="0" fontId="94" fillId="37" borderId="0" xfId="0" applyNumberFormat="1" applyFont="1" applyFill="1" applyBorder="1" applyAlignment="1">
      <alignment horizontal="center" vertical="center" wrapText="1"/>
    </xf>
    <xf numFmtId="192" fontId="94" fillId="37" borderId="0" xfId="0" applyNumberFormat="1" applyFont="1" applyFill="1" applyBorder="1" applyAlignment="1">
      <alignment horizontal="center" vertical="center" wrapText="1"/>
    </xf>
    <xf numFmtId="2" fontId="94" fillId="37" borderId="0" xfId="0" applyNumberFormat="1" applyFont="1" applyFill="1" applyBorder="1" applyAlignment="1">
      <alignment vertical="center" wrapText="1"/>
    </xf>
    <xf numFmtId="0" fontId="70" fillId="0" borderId="61" xfId="0" applyNumberFormat="1" applyFont="1" applyFill="1" applyBorder="1" applyAlignment="1">
      <alignment horizontal="center" vertical="center"/>
    </xf>
    <xf numFmtId="192" fontId="70" fillId="0" borderId="61" xfId="0" applyNumberFormat="1" applyFont="1" applyFill="1" applyBorder="1" applyAlignment="1">
      <alignment horizontal="center" vertical="center"/>
    </xf>
    <xf numFmtId="2" fontId="77" fillId="0" borderId="0" xfId="19" applyNumberFormat="1" applyFont="1" applyFill="1" applyBorder="1" applyAlignment="1">
      <alignment horizontal="left"/>
    </xf>
    <xf numFmtId="0" fontId="111" fillId="0" borderId="0" xfId="19" applyNumberFormat="1" applyFont="1" applyFill="1" applyBorder="1" applyAlignment="1">
      <alignment horizontal="left"/>
    </xf>
    <xf numFmtId="2" fontId="117" fillId="0" borderId="0" xfId="19" applyNumberFormat="1" applyFont="1" applyFill="1" applyBorder="1" applyAlignment="1">
      <alignment horizontal="left"/>
    </xf>
    <xf numFmtId="0" fontId="70" fillId="0" borderId="0" xfId="3327" applyFont="1" applyAlignment="1">
      <alignment vertical="center"/>
    </xf>
    <xf numFmtId="0" fontId="71" fillId="0" borderId="0" xfId="3327" applyFont="1" applyAlignment="1">
      <alignment horizontal="right" vertical="center"/>
    </xf>
    <xf numFmtId="0" fontId="71" fillId="0" borderId="0" xfId="3327" applyFont="1" applyAlignment="1">
      <alignment vertical="center"/>
    </xf>
    <xf numFmtId="49" fontId="74" fillId="0" borderId="0" xfId="19" applyNumberFormat="1" applyFont="1" applyAlignment="1">
      <alignment vertical="center"/>
    </xf>
    <xf numFmtId="0" fontId="70" fillId="0" borderId="0" xfId="20" applyFont="1" applyFill="1" applyBorder="1" applyAlignment="1">
      <alignment vertical="center"/>
    </xf>
    <xf numFmtId="0" fontId="70" fillId="0" borderId="0" xfId="23" applyFont="1" applyAlignment="1" applyProtection="1">
      <alignment vertical="center"/>
      <protection hidden="1"/>
    </xf>
    <xf numFmtId="199" fontId="122" fillId="0" borderId="0" xfId="19" applyNumberFormat="1" applyFont="1" applyAlignment="1">
      <alignment vertical="center" wrapText="1"/>
    </xf>
    <xf numFmtId="0" fontId="70" fillId="0" borderId="0" xfId="3327" applyFont="1" applyAlignment="1">
      <alignment vertical="center" wrapText="1"/>
    </xf>
    <xf numFmtId="0" fontId="70" fillId="0" borderId="0" xfId="3327" applyFont="1" applyAlignment="1">
      <alignment horizontal="center" vertical="center" wrapText="1"/>
    </xf>
    <xf numFmtId="49" fontId="74" fillId="0" borderId="0" xfId="19" applyNumberFormat="1" applyFont="1"/>
    <xf numFmtId="0" fontId="71" fillId="0" borderId="0" xfId="20" applyFont="1" applyFill="1" applyBorder="1" applyAlignment="1">
      <alignment horizontal="center" vertical="center"/>
    </xf>
    <xf numFmtId="2" fontId="70" fillId="0" borderId="0" xfId="3327" applyNumberFormat="1" applyFont="1" applyAlignment="1">
      <alignment vertical="center"/>
    </xf>
    <xf numFmtId="2" fontId="70" fillId="0" borderId="0" xfId="23" applyNumberFormat="1" applyFont="1" applyAlignment="1" applyProtection="1">
      <alignment vertical="center"/>
      <protection hidden="1"/>
    </xf>
    <xf numFmtId="0" fontId="71" fillId="0" borderId="0" xfId="23" applyFont="1" applyAlignment="1" applyProtection="1">
      <alignment horizontal="center" vertical="center"/>
      <protection hidden="1"/>
    </xf>
    <xf numFmtId="2" fontId="71" fillId="0" borderId="0" xfId="20" applyNumberFormat="1" applyFont="1" applyFill="1" applyBorder="1" applyAlignment="1">
      <alignment horizontal="center" vertical="center"/>
    </xf>
    <xf numFmtId="2" fontId="71" fillId="0" borderId="0" xfId="3327" applyNumberFormat="1" applyFont="1" applyAlignment="1">
      <alignment horizontal="center" vertical="center"/>
    </xf>
    <xf numFmtId="2" fontId="70" fillId="0" borderId="0" xfId="23" applyNumberFormat="1" applyFont="1" applyFill="1" applyBorder="1" applyAlignment="1" applyProtection="1">
      <alignment vertical="center"/>
      <protection hidden="1"/>
    </xf>
    <xf numFmtId="2" fontId="123" fillId="0" borderId="0" xfId="19" applyNumberFormat="1" applyFont="1" applyAlignment="1">
      <alignment horizontal="center" vertical="center"/>
    </xf>
    <xf numFmtId="15" fontId="74" fillId="0" borderId="0" xfId="19" applyNumberFormat="1" applyFont="1" applyAlignment="1">
      <alignment horizontal="left" vertical="center"/>
    </xf>
    <xf numFmtId="0" fontId="124" fillId="34" borderId="53" xfId="0" applyFont="1" applyFill="1" applyBorder="1" applyAlignment="1">
      <alignment vertical="center"/>
    </xf>
    <xf numFmtId="15" fontId="77" fillId="0" borderId="0" xfId="19" applyNumberFormat="1" applyFont="1" applyAlignment="1">
      <alignment horizontal="left" vertical="center"/>
    </xf>
    <xf numFmtId="2" fontId="87" fillId="0" borderId="0" xfId="18" applyNumberFormat="1" applyFont="1" applyAlignment="1" applyProtection="1">
      <alignment vertical="center"/>
      <protection hidden="1"/>
    </xf>
    <xf numFmtId="0" fontId="122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122" fillId="33" borderId="7" xfId="0" applyFont="1" applyFill="1" applyBorder="1" applyAlignment="1">
      <alignment horizontal="center" vertical="center" wrapText="1"/>
    </xf>
    <xf numFmtId="2" fontId="87" fillId="0" borderId="0" xfId="18" applyNumberFormat="1" applyFont="1" applyAlignment="1" applyProtection="1">
      <alignment vertical="center" wrapText="1"/>
      <protection hidden="1"/>
    </xf>
    <xf numFmtId="0" fontId="71" fillId="0" borderId="0" xfId="23" applyFont="1" applyAlignment="1" applyProtection="1">
      <alignment horizontal="center" vertical="center" wrapText="1"/>
      <protection hidden="1"/>
    </xf>
    <xf numFmtId="0" fontId="122" fillId="0" borderId="0" xfId="0" applyFont="1" applyAlignment="1">
      <alignment horizontal="center" vertical="center" wrapText="1"/>
    </xf>
    <xf numFmtId="0" fontId="80" fillId="0" borderId="0" xfId="0" applyFont="1" applyAlignment="1">
      <alignment horizontal="center" vertical="center" wrapText="1"/>
    </xf>
    <xf numFmtId="0" fontId="70" fillId="33" borderId="7" xfId="2517" applyNumberFormat="1" applyFont="1" applyFill="1" applyBorder="1" applyAlignment="1" applyProtection="1">
      <alignment horizontal="center" vertical="center" wrapText="1"/>
      <protection hidden="1"/>
    </xf>
    <xf numFmtId="0" fontId="106" fillId="0" borderId="0" xfId="3327" applyFont="1" applyAlignment="1">
      <alignment vertical="center" wrapText="1"/>
    </xf>
    <xf numFmtId="0" fontId="125" fillId="0" borderId="0" xfId="23" applyFont="1" applyAlignment="1" applyProtection="1">
      <alignment vertical="center"/>
      <protection hidden="1"/>
    </xf>
    <xf numFmtId="0" fontId="126" fillId="0" borderId="0" xfId="0" applyFont="1" applyAlignment="1">
      <alignment horizontal="center" vertical="center"/>
    </xf>
    <xf numFmtId="0" fontId="125" fillId="0" borderId="0" xfId="3327" applyFont="1" applyAlignment="1">
      <alignment vertical="center"/>
    </xf>
    <xf numFmtId="0" fontId="85" fillId="0" borderId="0" xfId="0" applyFont="1" applyAlignment="1">
      <alignment horizontal="center" vertical="center"/>
    </xf>
    <xf numFmtId="0" fontId="127" fillId="32" borderId="0" xfId="0" applyFont="1" applyFill="1" applyAlignment="1">
      <alignment horizontal="center" vertical="center"/>
    </xf>
    <xf numFmtId="0" fontId="106" fillId="0" borderId="0" xfId="3327" applyFont="1" applyAlignment="1">
      <alignment vertical="center"/>
    </xf>
    <xf numFmtId="2" fontId="81" fillId="0" borderId="0" xfId="23" applyNumberFormat="1" applyFont="1" applyAlignment="1" applyProtection="1">
      <alignment horizontal="left" vertical="center"/>
      <protection hidden="1"/>
    </xf>
    <xf numFmtId="2" fontId="71" fillId="0" borderId="0" xfId="18" applyNumberFormat="1" applyFont="1" applyAlignment="1" applyProtection="1">
      <alignment horizontal="center" vertical="center"/>
      <protection hidden="1"/>
    </xf>
    <xf numFmtId="2" fontId="70" fillId="0" borderId="0" xfId="18" applyNumberFormat="1" applyFont="1" applyAlignment="1" applyProtection="1">
      <alignment vertical="center"/>
      <protection hidden="1"/>
    </xf>
    <xf numFmtId="0" fontId="71" fillId="0" borderId="0" xfId="23" applyFont="1" applyAlignment="1" applyProtection="1">
      <alignment horizontal="right" vertical="center"/>
      <protection hidden="1"/>
    </xf>
    <xf numFmtId="2" fontId="80" fillId="0" borderId="0" xfId="23" applyNumberFormat="1" applyFont="1" applyAlignment="1" applyProtection="1">
      <alignment horizontal="right" vertical="center"/>
      <protection hidden="1"/>
    </xf>
    <xf numFmtId="0" fontId="95" fillId="0" borderId="0" xfId="0" applyFont="1" applyAlignment="1">
      <alignment horizontal="right" vertical="center"/>
    </xf>
    <xf numFmtId="2" fontId="123" fillId="11" borderId="0" xfId="19" applyNumberFormat="1" applyFont="1" applyFill="1" applyAlignment="1">
      <alignment horizontal="center" vertical="center"/>
    </xf>
    <xf numFmtId="182" fontId="70" fillId="0" borderId="0" xfId="18" applyNumberFormat="1" applyFont="1" applyAlignment="1" applyProtection="1">
      <alignment vertical="center"/>
      <protection hidden="1"/>
    </xf>
    <xf numFmtId="2" fontId="95" fillId="0" borderId="0" xfId="23" applyNumberFormat="1" applyFont="1" applyAlignment="1" applyProtection="1">
      <alignment horizontal="right" vertical="center"/>
      <protection hidden="1"/>
    </xf>
    <xf numFmtId="2" fontId="102" fillId="0" borderId="0" xfId="18" applyNumberFormat="1" applyFont="1" applyAlignment="1" applyProtection="1">
      <alignment vertical="center"/>
      <protection hidden="1"/>
    </xf>
    <xf numFmtId="0" fontId="70" fillId="0" borderId="0" xfId="18" applyFont="1" applyAlignment="1" applyProtection="1">
      <alignment vertical="center"/>
      <protection hidden="1"/>
    </xf>
    <xf numFmtId="0" fontId="128" fillId="0" borderId="0" xfId="0" applyFont="1" applyAlignment="1">
      <alignment horizontal="center" vertical="center"/>
    </xf>
    <xf numFmtId="0" fontId="119" fillId="0" borderId="0" xfId="0" applyFont="1" applyAlignment="1">
      <alignment horizontal="center" vertical="center"/>
    </xf>
    <xf numFmtId="2" fontId="70" fillId="0" borderId="0" xfId="23" applyNumberFormat="1" applyFont="1" applyAlignment="1" applyProtection="1">
      <alignment horizontal="right" vertical="center"/>
      <protection hidden="1"/>
    </xf>
    <xf numFmtId="0" fontId="71" fillId="0" borderId="0" xfId="18" applyFont="1" applyAlignment="1" applyProtection="1">
      <alignment vertical="center"/>
      <protection hidden="1"/>
    </xf>
    <xf numFmtId="0" fontId="70" fillId="0" borderId="0" xfId="23" applyFont="1" applyAlignment="1" applyProtection="1">
      <alignment horizontal="right" vertical="center"/>
      <protection hidden="1"/>
    </xf>
    <xf numFmtId="182" fontId="80" fillId="0" borderId="0" xfId="0" applyNumberFormat="1" applyFont="1" applyAlignment="1">
      <alignment horizontal="center" vertical="center"/>
    </xf>
    <xf numFmtId="0" fontId="80" fillId="0" borderId="0" xfId="0" applyFont="1"/>
    <xf numFmtId="4" fontId="70" fillId="0" borderId="0" xfId="3" applyNumberFormat="1" applyFont="1" applyAlignment="1" applyProtection="1">
      <alignment horizontal="center" vertical="center"/>
      <protection locked="0"/>
    </xf>
    <xf numFmtId="0" fontId="70" fillId="0" borderId="0" xfId="3327" applyFont="1"/>
    <xf numFmtId="0" fontId="129" fillId="0" borderId="0" xfId="23" applyFont="1" applyAlignment="1" applyProtection="1">
      <alignment horizontal="right" vertical="center"/>
      <protection hidden="1"/>
    </xf>
    <xf numFmtId="4" fontId="102" fillId="0" borderId="0" xfId="3" applyNumberFormat="1" applyFont="1" applyAlignment="1" applyProtection="1">
      <alignment horizontal="center" vertical="center"/>
      <protection locked="0"/>
    </xf>
    <xf numFmtId="4" fontId="71" fillId="0" borderId="0" xfId="3" applyNumberFormat="1" applyFont="1" applyAlignment="1" applyProtection="1">
      <alignment horizontal="center" vertical="center"/>
      <protection hidden="1"/>
    </xf>
    <xf numFmtId="0" fontId="130" fillId="0" borderId="0" xfId="0" applyFont="1" applyAlignment="1">
      <alignment horizontal="center" vertical="center"/>
    </xf>
    <xf numFmtId="182" fontId="70" fillId="0" borderId="0" xfId="18" applyNumberFormat="1" applyFont="1" applyAlignment="1" applyProtection="1">
      <alignment horizontal="center" vertical="center"/>
      <protection hidden="1"/>
    </xf>
    <xf numFmtId="0" fontId="99" fillId="0" borderId="0" xfId="23" applyFont="1" applyAlignment="1" applyProtection="1">
      <alignment horizontal="right" vertical="center"/>
      <protection hidden="1"/>
    </xf>
    <xf numFmtId="4" fontId="99" fillId="0" borderId="0" xfId="3" applyNumberFormat="1" applyFont="1" applyAlignment="1" applyProtection="1">
      <alignment horizontal="center" vertical="center"/>
      <protection locked="0"/>
    </xf>
    <xf numFmtId="2" fontId="87" fillId="0" borderId="0" xfId="18" applyNumberFormat="1" applyFont="1" applyAlignment="1" applyProtection="1">
      <alignment horizontal="center" vertical="center"/>
      <protection hidden="1"/>
    </xf>
    <xf numFmtId="182" fontId="130" fillId="0" borderId="0" xfId="0" applyNumberFormat="1" applyFont="1" applyAlignment="1">
      <alignment horizontal="center" vertical="center"/>
    </xf>
    <xf numFmtId="2" fontId="70" fillId="0" borderId="0" xfId="18" applyNumberFormat="1" applyFont="1" applyAlignment="1" applyProtection="1">
      <alignment horizontal="center" vertical="center"/>
      <protection hidden="1"/>
    </xf>
    <xf numFmtId="182" fontId="128" fillId="0" borderId="0" xfId="0" applyNumberFormat="1" applyFont="1" applyAlignment="1">
      <alignment horizontal="center" vertical="center"/>
    </xf>
    <xf numFmtId="0" fontId="119" fillId="0" borderId="0" xfId="3327" applyFont="1" applyAlignment="1">
      <alignment horizontal="right" vertical="center"/>
    </xf>
    <xf numFmtId="0" fontId="102" fillId="0" borderId="0" xfId="23" applyFont="1" applyAlignment="1" applyProtection="1">
      <alignment horizontal="left" vertical="center"/>
      <protection hidden="1"/>
    </xf>
    <xf numFmtId="10" fontId="71" fillId="0" borderId="0" xfId="2517" applyNumberFormat="1" applyFont="1" applyAlignment="1" applyProtection="1">
      <alignment horizontal="right" vertical="center"/>
      <protection hidden="1"/>
    </xf>
    <xf numFmtId="182" fontId="71" fillId="0" borderId="0" xfId="2517" applyNumberFormat="1" applyFont="1" applyAlignment="1">
      <alignment vertical="center"/>
    </xf>
    <xf numFmtId="0" fontId="71" fillId="0" borderId="0" xfId="23" applyFont="1" applyAlignment="1" applyProtection="1">
      <alignment vertical="center"/>
      <protection hidden="1"/>
    </xf>
    <xf numFmtId="10" fontId="71" fillId="0" borderId="0" xfId="2517" applyNumberFormat="1" applyFont="1" applyAlignment="1">
      <alignment vertical="center"/>
    </xf>
    <xf numFmtId="0" fontId="81" fillId="0" borderId="0" xfId="23" applyFont="1" applyAlignment="1" applyProtection="1">
      <alignment horizontal="center" vertical="center"/>
      <protection hidden="1"/>
    </xf>
    <xf numFmtId="9" fontId="87" fillId="0" borderId="0" xfId="23" applyNumberFormat="1" applyFont="1" applyAlignment="1" applyProtection="1">
      <alignment vertical="center"/>
      <protection hidden="1"/>
    </xf>
    <xf numFmtId="10" fontId="128" fillId="0" borderId="0" xfId="2517" applyNumberFormat="1" applyFont="1" applyAlignment="1">
      <alignment horizontal="center" vertical="center"/>
    </xf>
    <xf numFmtId="0" fontId="71" fillId="0" borderId="0" xfId="23" applyFont="1" applyAlignment="1" applyProtection="1">
      <alignment horizontal="left" vertical="center"/>
      <protection hidden="1"/>
    </xf>
    <xf numFmtId="0" fontId="70" fillId="0" borderId="0" xfId="23" applyFont="1" applyAlignment="1" applyProtection="1">
      <alignment horizontal="left" vertical="center"/>
      <protection hidden="1"/>
    </xf>
    <xf numFmtId="1" fontId="71" fillId="0" borderId="0" xfId="23" applyNumberFormat="1" applyFont="1" applyAlignment="1" applyProtection="1">
      <alignment horizontal="left" vertical="center"/>
      <protection hidden="1"/>
    </xf>
    <xf numFmtId="1" fontId="70" fillId="0" borderId="0" xfId="23" applyNumberFormat="1" applyFont="1" applyAlignment="1" applyProtection="1">
      <alignment vertical="center"/>
      <protection hidden="1"/>
    </xf>
    <xf numFmtId="179" fontId="70" fillId="0" borderId="0" xfId="3327" applyNumberFormat="1" applyFont="1" applyAlignment="1">
      <alignment vertical="center"/>
    </xf>
    <xf numFmtId="179" fontId="70" fillId="0" borderId="0" xfId="23" applyNumberFormat="1" applyFont="1" applyAlignment="1" applyProtection="1">
      <alignment vertical="center"/>
      <protection hidden="1"/>
    </xf>
    <xf numFmtId="179" fontId="70" fillId="0" borderId="0" xfId="3327" applyNumberFormat="1" applyFont="1" applyAlignment="1">
      <alignment horizontal="center" vertical="center"/>
    </xf>
    <xf numFmtId="179" fontId="71" fillId="0" borderId="0" xfId="23" applyNumberFormat="1" applyFont="1" applyAlignment="1" applyProtection="1">
      <alignment horizontal="left" vertical="center"/>
      <protection hidden="1"/>
    </xf>
    <xf numFmtId="179" fontId="70" fillId="0" borderId="0" xfId="3327" applyNumberFormat="1" applyFont="1" applyAlignment="1">
      <alignment horizontal="left" vertical="center"/>
    </xf>
    <xf numFmtId="0" fontId="102" fillId="0" borderId="0" xfId="0" applyFont="1" applyAlignment="1">
      <alignment horizontal="center" vertical="center"/>
    </xf>
    <xf numFmtId="179" fontId="102" fillId="0" borderId="0" xfId="3327" applyNumberFormat="1" applyFont="1" applyAlignment="1">
      <alignment horizontal="left" vertical="center"/>
    </xf>
    <xf numFmtId="179" fontId="70" fillId="0" borderId="0" xfId="23" applyNumberFormat="1" applyFont="1" applyAlignment="1" applyProtection="1">
      <alignment horizontal="center" vertical="center"/>
      <protection hidden="1"/>
    </xf>
    <xf numFmtId="4" fontId="70" fillId="0" borderId="0" xfId="2517" applyNumberFormat="1" applyFont="1" applyAlignment="1" applyProtection="1">
      <alignment horizontal="center" vertical="center"/>
      <protection hidden="1"/>
    </xf>
    <xf numFmtId="0" fontId="70" fillId="0" borderId="0" xfId="3327" applyFont="1" applyAlignment="1">
      <alignment horizontal="center" vertical="center"/>
    </xf>
    <xf numFmtId="0" fontId="131" fillId="0" borderId="0" xfId="0" applyFont="1" applyAlignment="1">
      <alignment horizontal="center" vertical="center"/>
    </xf>
    <xf numFmtId="0" fontId="70" fillId="0" borderId="0" xfId="3327" applyFont="1" applyAlignment="1">
      <alignment horizontal="left" vertical="center"/>
    </xf>
    <xf numFmtId="4" fontId="71" fillId="0" borderId="0" xfId="4" applyNumberFormat="1" applyFont="1" applyAlignment="1" applyProtection="1">
      <alignment horizontal="center" vertical="center"/>
      <protection hidden="1"/>
    </xf>
    <xf numFmtId="0" fontId="80" fillId="0" borderId="0" xfId="0" applyFont="1" applyAlignment="1">
      <alignment horizontal="right" vertical="center"/>
    </xf>
    <xf numFmtId="10" fontId="70" fillId="0" borderId="0" xfId="2517" applyNumberFormat="1" applyFont="1" applyAlignment="1" applyProtection="1">
      <alignment vertical="center"/>
      <protection hidden="1"/>
    </xf>
    <xf numFmtId="0" fontId="70" fillId="0" borderId="0" xfId="3327" applyFont="1" applyAlignment="1">
      <alignment horizontal="right" vertical="center"/>
    </xf>
    <xf numFmtId="0" fontId="80" fillId="0" borderId="0" xfId="0" applyFont="1" applyAlignment="1">
      <alignment horizontal="left" vertical="center"/>
    </xf>
    <xf numFmtId="10" fontId="70" fillId="0" borderId="0" xfId="3327" applyNumberFormat="1" applyFont="1" applyAlignment="1">
      <alignment vertical="center"/>
    </xf>
    <xf numFmtId="0" fontId="71" fillId="0" borderId="0" xfId="3327" applyFont="1" applyAlignment="1">
      <alignment horizontal="left" vertical="center"/>
    </xf>
    <xf numFmtId="0" fontId="132" fillId="36" borderId="7" xfId="0" applyFont="1" applyFill="1" applyBorder="1" applyAlignment="1">
      <alignment horizontal="center" vertical="center" wrapText="1"/>
    </xf>
    <xf numFmtId="0" fontId="85" fillId="36" borderId="7" xfId="2517" applyNumberFormat="1" applyFont="1" applyFill="1" applyBorder="1" applyAlignment="1" applyProtection="1">
      <alignment horizontal="center" vertical="center" wrapText="1"/>
      <protection hidden="1"/>
    </xf>
    <xf numFmtId="0" fontId="71" fillId="0" borderId="0" xfId="23" applyFont="1" applyAlignment="1" applyProtection="1">
      <alignment horizontal="right" vertical="center" indent="1"/>
      <protection hidden="1"/>
    </xf>
    <xf numFmtId="0" fontId="70" fillId="0" borderId="58" xfId="3327" applyFont="1" applyBorder="1" applyAlignment="1">
      <alignment vertical="center"/>
    </xf>
    <xf numFmtId="0" fontId="130" fillId="0" borderId="58" xfId="0" applyFont="1" applyBorder="1" applyAlignment="1">
      <alignment horizontal="left" vertical="center"/>
    </xf>
    <xf numFmtId="0" fontId="122" fillId="0" borderId="58" xfId="0" applyFont="1" applyBorder="1" applyAlignment="1">
      <alignment horizontal="center" vertical="center"/>
    </xf>
    <xf numFmtId="0" fontId="80" fillId="0" borderId="58" xfId="0" applyFont="1" applyBorder="1" applyAlignment="1">
      <alignment horizontal="center" vertical="center"/>
    </xf>
    <xf numFmtId="2" fontId="81" fillId="0" borderId="0" xfId="16" applyNumberFormat="1" applyFont="1" applyFill="1" applyBorder="1" applyAlignment="1" applyProtection="1">
      <alignment horizontal="left"/>
      <protection hidden="1"/>
    </xf>
    <xf numFmtId="2" fontId="70" fillId="0" borderId="0" xfId="16" applyNumberFormat="1" applyFont="1" applyFill="1" applyAlignment="1" applyProtection="1">
      <alignment horizontal="center"/>
      <protection hidden="1"/>
    </xf>
    <xf numFmtId="0" fontId="70" fillId="0" borderId="0" xfId="0" applyFont="1" applyFill="1"/>
    <xf numFmtId="2" fontId="73" fillId="0" borderId="0" xfId="19" applyNumberFormat="1" applyFont="1" applyFill="1" applyBorder="1" applyAlignment="1">
      <alignment horizontal="left" vertical="top"/>
    </xf>
    <xf numFmtId="191" fontId="88" fillId="0" borderId="0" xfId="0" applyNumberFormat="1" applyFont="1" applyFill="1" applyAlignment="1">
      <alignment horizontal="left"/>
    </xf>
    <xf numFmtId="2" fontId="81" fillId="0" borderId="0" xfId="16" applyNumberFormat="1" applyFont="1" applyFill="1" applyBorder="1" applyAlignment="1" applyProtection="1">
      <protection hidden="1"/>
    </xf>
    <xf numFmtId="0" fontId="70" fillId="0" borderId="0" xfId="0" applyFont="1" applyFill="1" applyBorder="1"/>
    <xf numFmtId="0" fontId="70" fillId="0" borderId="0" xfId="16" applyFont="1" applyFill="1" applyProtection="1">
      <protection hidden="1"/>
    </xf>
    <xf numFmtId="0" fontId="71" fillId="0" borderId="0" xfId="16" applyNumberFormat="1" applyFont="1" applyFill="1" applyBorder="1" applyAlignment="1" applyProtection="1">
      <alignment horizontal="left"/>
      <protection hidden="1"/>
    </xf>
    <xf numFmtId="0" fontId="70" fillId="0" borderId="0" xfId="16" applyNumberFormat="1" applyFont="1" applyFill="1" applyBorder="1" applyAlignment="1" applyProtection="1">
      <alignment horizontal="left"/>
      <protection hidden="1"/>
    </xf>
    <xf numFmtId="0" fontId="70" fillId="0" borderId="0" xfId="16" applyFont="1" applyFill="1" applyBorder="1" applyAlignment="1" applyProtection="1">
      <alignment horizontal="left"/>
      <protection hidden="1"/>
    </xf>
    <xf numFmtId="0" fontId="70" fillId="0" borderId="0" xfId="16" applyFont="1" applyFill="1" applyBorder="1" applyAlignment="1" applyProtection="1">
      <alignment horizontal="center"/>
      <protection hidden="1"/>
    </xf>
    <xf numFmtId="0" fontId="73" fillId="0" borderId="0" xfId="21" applyFont="1" applyFill="1" applyBorder="1" applyProtection="1">
      <protection hidden="1"/>
    </xf>
    <xf numFmtId="166" fontId="71" fillId="0" borderId="0" xfId="6" applyFont="1" applyFill="1" applyBorder="1" applyAlignment="1" applyProtection="1">
      <alignment horizontal="right"/>
      <protection hidden="1"/>
    </xf>
    <xf numFmtId="0" fontId="70" fillId="0" borderId="0" xfId="16" applyFont="1" applyFill="1" applyBorder="1" applyAlignment="1" applyProtection="1">
      <alignment horizontal="right"/>
      <protection hidden="1"/>
    </xf>
    <xf numFmtId="4" fontId="70" fillId="0" borderId="0" xfId="16" applyNumberFormat="1" applyFont="1" applyFill="1" applyBorder="1" applyAlignment="1" applyProtection="1">
      <alignment horizontal="right"/>
      <protection hidden="1"/>
    </xf>
    <xf numFmtId="2" fontId="70" fillId="0" borderId="0" xfId="16" applyNumberFormat="1" applyFont="1" applyFill="1" applyProtection="1">
      <protection hidden="1"/>
    </xf>
    <xf numFmtId="184" fontId="70" fillId="0" borderId="0" xfId="16" applyNumberFormat="1" applyFont="1" applyFill="1" applyBorder="1" applyAlignment="1" applyProtection="1">
      <alignment horizontal="center"/>
      <protection hidden="1"/>
    </xf>
    <xf numFmtId="4" fontId="70" fillId="0" borderId="0" xfId="16" applyNumberFormat="1" applyFont="1" applyFill="1" applyBorder="1" applyAlignment="1" applyProtection="1">
      <protection hidden="1"/>
    </xf>
    <xf numFmtId="184" fontId="71" fillId="0" borderId="0" xfId="0" applyNumberFormat="1" applyFont="1" applyFill="1" applyBorder="1"/>
    <xf numFmtId="0" fontId="99" fillId="0" borderId="0" xfId="0" applyFont="1" applyFill="1" applyBorder="1" applyAlignment="1">
      <alignment horizontal="left" indent="4"/>
    </xf>
    <xf numFmtId="184" fontId="70" fillId="0" borderId="0" xfId="0" applyNumberFormat="1" applyFont="1" applyFill="1"/>
    <xf numFmtId="0" fontId="71" fillId="0" borderId="0" xfId="0" applyFont="1" applyFill="1" applyAlignment="1">
      <alignment horizontal="right" vertical="center"/>
    </xf>
    <xf numFmtId="0" fontId="71" fillId="0" borderId="0" xfId="0" applyFont="1" applyFill="1" applyAlignment="1">
      <alignment horizontal="center" vertical="center" wrapText="1"/>
    </xf>
    <xf numFmtId="0" fontId="71" fillId="0" borderId="0" xfId="0" applyFont="1" applyFill="1" applyAlignment="1">
      <alignment horizontal="center" vertical="center"/>
    </xf>
    <xf numFmtId="178" fontId="71" fillId="0" borderId="0" xfId="0" applyNumberFormat="1" applyFont="1" applyFill="1" applyBorder="1" applyAlignment="1">
      <alignment horizontal="center"/>
    </xf>
    <xf numFmtId="0" fontId="70" fillId="0" borderId="0" xfId="0" applyFont="1" applyFill="1" applyAlignment="1">
      <alignment horizontal="right"/>
    </xf>
    <xf numFmtId="178" fontId="71" fillId="0" borderId="44" xfId="16" applyNumberFormat="1" applyFont="1" applyFill="1" applyBorder="1" applyAlignment="1" applyProtection="1">
      <alignment horizontal="center"/>
      <protection hidden="1"/>
    </xf>
    <xf numFmtId="9" fontId="71" fillId="0" borderId="0" xfId="0" applyNumberFormat="1" applyFont="1" applyFill="1" applyBorder="1" applyAlignment="1">
      <alignment horizontal="center"/>
    </xf>
    <xf numFmtId="4" fontId="70" fillId="0" borderId="0" xfId="0" applyNumberFormat="1" applyFont="1" applyFill="1"/>
    <xf numFmtId="49" fontId="89" fillId="0" borderId="0" xfId="19" applyNumberFormat="1" applyFont="1" applyFill="1" applyBorder="1" applyAlignment="1"/>
    <xf numFmtId="2" fontId="92" fillId="0" borderId="0" xfId="16" applyNumberFormat="1" applyFont="1" applyFill="1" applyBorder="1" applyAlignment="1" applyProtection="1">
      <alignment horizontal="left"/>
      <protection hidden="1"/>
    </xf>
    <xf numFmtId="188" fontId="108" fillId="0" borderId="64" xfId="22" applyNumberFormat="1" applyFont="1" applyFill="1" applyBorder="1" applyAlignment="1">
      <alignment horizontal="center" vertical="center"/>
    </xf>
    <xf numFmtId="0" fontId="108" fillId="0" borderId="64" xfId="22" applyFont="1" applyFill="1" applyBorder="1" applyAlignment="1">
      <alignment horizontal="center" vertical="center"/>
    </xf>
    <xf numFmtId="182" fontId="84" fillId="0" borderId="64" xfId="22" applyNumberFormat="1" applyFont="1" applyFill="1" applyBorder="1" applyAlignment="1" applyProtection="1">
      <alignment horizontal="center" vertical="center"/>
      <protection locked="0" hidden="1"/>
    </xf>
    <xf numFmtId="0" fontId="94" fillId="37" borderId="7" xfId="22" applyFont="1" applyFill="1" applyBorder="1" applyAlignment="1">
      <alignment horizontal="center" vertical="center"/>
    </xf>
    <xf numFmtId="0" fontId="135" fillId="36" borderId="7" xfId="22" applyFont="1" applyFill="1" applyBorder="1" applyAlignment="1">
      <alignment horizontal="center" vertical="center"/>
    </xf>
    <xf numFmtId="177" fontId="103" fillId="0" borderId="65" xfId="0" applyNumberFormat="1" applyFont="1" applyFill="1" applyBorder="1" applyAlignment="1">
      <alignment horizontal="center" vertical="center"/>
    </xf>
    <xf numFmtId="175" fontId="70" fillId="0" borderId="65" xfId="0" applyNumberFormat="1" applyFont="1" applyFill="1" applyBorder="1" applyAlignment="1">
      <alignment horizontal="center" vertical="center"/>
    </xf>
    <xf numFmtId="1" fontId="70" fillId="0" borderId="65" xfId="0" applyNumberFormat="1" applyFont="1" applyFill="1" applyBorder="1" applyAlignment="1">
      <alignment horizontal="center" vertical="center"/>
    </xf>
    <xf numFmtId="2" fontId="103" fillId="0" borderId="65" xfId="0" applyNumberFormat="1" applyFont="1" applyFill="1" applyBorder="1" applyAlignment="1">
      <alignment vertical="center"/>
    </xf>
    <xf numFmtId="0" fontId="103" fillId="0" borderId="65" xfId="0" applyNumberFormat="1" applyFont="1" applyFill="1" applyBorder="1" applyAlignment="1">
      <alignment horizontal="center" vertical="center" wrapText="1"/>
    </xf>
    <xf numFmtId="3" fontId="103" fillId="0" borderId="65" xfId="0" applyNumberFormat="1" applyFont="1" applyBorder="1" applyAlignment="1">
      <alignment horizontal="center" vertical="center"/>
    </xf>
    <xf numFmtId="180" fontId="103" fillId="0" borderId="65" xfId="10" applyNumberFormat="1" applyFont="1" applyFill="1" applyBorder="1" applyAlignment="1">
      <alignment horizontal="center" vertical="center"/>
    </xf>
    <xf numFmtId="180" fontId="103" fillId="0" borderId="65" xfId="10" applyNumberFormat="1" applyFont="1" applyFill="1" applyBorder="1" applyAlignment="1">
      <alignment horizontal="right" vertical="center"/>
    </xf>
    <xf numFmtId="10" fontId="103" fillId="0" borderId="65" xfId="0" applyNumberFormat="1" applyFont="1" applyFill="1" applyBorder="1" applyAlignment="1" applyProtection="1">
      <alignment horizontal="center" vertical="center"/>
    </xf>
    <xf numFmtId="174" fontId="103" fillId="0" borderId="65" xfId="0" applyNumberFormat="1" applyFont="1" applyFill="1" applyBorder="1" applyAlignment="1" applyProtection="1">
      <alignment horizontal="left" vertical="center" wrapText="1"/>
    </xf>
    <xf numFmtId="180" fontId="105" fillId="11" borderId="44" xfId="0" applyNumberFormat="1" applyFont="1" applyFill="1" applyBorder="1" applyAlignment="1" applyProtection="1">
      <alignment horizontal="center" vertical="center"/>
    </xf>
    <xf numFmtId="180" fontId="71" fillId="0" borderId="0" xfId="10" applyNumberFormat="1" applyFont="1" applyFill="1" applyAlignment="1">
      <alignment horizontal="center"/>
    </xf>
    <xf numFmtId="0" fontId="103" fillId="35" borderId="0" xfId="3327" applyFont="1" applyFill="1" applyAlignment="1">
      <alignment vertical="center"/>
    </xf>
    <xf numFmtId="0" fontId="137" fillId="35" borderId="0" xfId="0" applyFont="1" applyFill="1" applyBorder="1" applyAlignment="1">
      <alignment horizontal="center" vertical="center"/>
    </xf>
    <xf numFmtId="0" fontId="136" fillId="35" borderId="0" xfId="0" applyFont="1" applyFill="1" applyBorder="1" applyAlignment="1">
      <alignment horizontal="right" vertical="center"/>
    </xf>
    <xf numFmtId="0" fontId="136" fillId="35" borderId="0" xfId="0" applyFont="1" applyFill="1" applyBorder="1" applyAlignment="1">
      <alignment horizontal="center" vertical="center" wrapText="1"/>
    </xf>
    <xf numFmtId="0" fontId="103" fillId="35" borderId="0" xfId="0" applyFont="1" applyFill="1" applyBorder="1" applyAlignment="1">
      <alignment horizontal="center" vertical="center"/>
    </xf>
    <xf numFmtId="2" fontId="103" fillId="35" borderId="0" xfId="0" applyNumberFormat="1" applyFont="1" applyFill="1" applyBorder="1" applyAlignment="1">
      <alignment horizontal="right" vertical="center"/>
    </xf>
    <xf numFmtId="2" fontId="103" fillId="35" borderId="0" xfId="0" applyNumberFormat="1" applyFont="1" applyFill="1" applyBorder="1" applyAlignment="1">
      <alignment horizontal="center" vertical="center"/>
    </xf>
    <xf numFmtId="197" fontId="103" fillId="35" borderId="0" xfId="0" applyNumberFormat="1" applyFont="1" applyFill="1" applyBorder="1" applyAlignment="1">
      <alignment horizontal="center" vertical="center"/>
    </xf>
    <xf numFmtId="0" fontId="103" fillId="35" borderId="0" xfId="3327" applyFont="1" applyFill="1" applyBorder="1" applyAlignment="1">
      <alignment vertical="center"/>
    </xf>
    <xf numFmtId="2" fontId="103" fillId="35" borderId="0" xfId="18" applyNumberFormat="1" applyFont="1" applyFill="1" applyAlignment="1" applyProtection="1">
      <alignment vertical="center"/>
      <protection hidden="1"/>
    </xf>
    <xf numFmtId="0" fontId="103" fillId="35" borderId="0" xfId="23" applyFont="1" applyFill="1" applyAlignment="1" applyProtection="1">
      <alignment vertical="center"/>
      <protection hidden="1"/>
    </xf>
    <xf numFmtId="0" fontId="103" fillId="35" borderId="0" xfId="3327" applyFont="1" applyFill="1" applyBorder="1" applyAlignment="1">
      <alignment horizontal="center" vertical="center"/>
    </xf>
    <xf numFmtId="2" fontId="103" fillId="35" borderId="62" xfId="0" applyNumberFormat="1" applyFont="1" applyFill="1" applyBorder="1" applyAlignment="1">
      <alignment horizontal="center" vertical="center"/>
    </xf>
    <xf numFmtId="197" fontId="103" fillId="35" borderId="62" xfId="0" applyNumberFormat="1" applyFont="1" applyFill="1" applyBorder="1" applyAlignment="1">
      <alignment horizontal="center" vertical="center"/>
    </xf>
    <xf numFmtId="0" fontId="105" fillId="35" borderId="0" xfId="0" applyFont="1" applyFill="1" applyBorder="1" applyAlignment="1">
      <alignment horizontal="center" vertical="center"/>
    </xf>
    <xf numFmtId="0" fontId="105" fillId="35" borderId="0" xfId="0" applyFont="1" applyFill="1" applyBorder="1" applyAlignment="1">
      <alignment horizontal="right" vertical="center"/>
    </xf>
    <xf numFmtId="197" fontId="105" fillId="35" borderId="0" xfId="0" applyNumberFormat="1" applyFont="1" applyFill="1" applyBorder="1" applyAlignment="1">
      <alignment horizontal="center" vertical="center"/>
    </xf>
    <xf numFmtId="10" fontId="70" fillId="40" borderId="7" xfId="26" applyNumberFormat="1" applyFont="1" applyFill="1" applyBorder="1" applyAlignment="1" applyProtection="1">
      <alignment horizontal="center" vertical="center"/>
      <protection hidden="1"/>
    </xf>
    <xf numFmtId="2" fontId="70" fillId="40" borderId="59" xfId="26" applyNumberFormat="1" applyFont="1" applyFill="1" applyBorder="1" applyAlignment="1" applyProtection="1">
      <alignment horizontal="center" vertical="center"/>
      <protection hidden="1"/>
    </xf>
    <xf numFmtId="197" fontId="70" fillId="40" borderId="59" xfId="26" applyNumberFormat="1" applyFont="1" applyFill="1" applyBorder="1" applyAlignment="1" applyProtection="1">
      <alignment horizontal="center" vertical="center"/>
      <protection hidden="1"/>
    </xf>
    <xf numFmtId="2" fontId="103" fillId="42" borderId="0" xfId="19" applyNumberFormat="1" applyFont="1" applyFill="1" applyAlignment="1">
      <alignment horizontal="left" vertical="center" wrapText="1" indent="1"/>
    </xf>
    <xf numFmtId="2" fontId="103" fillId="40" borderId="54" xfId="0" applyNumberFormat="1" applyFont="1" applyFill="1" applyBorder="1" applyAlignment="1">
      <alignment horizontal="center" vertical="center"/>
    </xf>
    <xf numFmtId="0" fontId="94" fillId="43" borderId="0" xfId="0" applyNumberFormat="1" applyFont="1" applyFill="1" applyBorder="1" applyAlignment="1">
      <alignment horizontal="center" vertical="center" wrapText="1"/>
    </xf>
    <xf numFmtId="190" fontId="94" fillId="43" borderId="0" xfId="0" applyNumberFormat="1" applyFont="1" applyFill="1" applyBorder="1" applyAlignment="1">
      <alignment vertical="center" wrapText="1"/>
    </xf>
    <xf numFmtId="2" fontId="94" fillId="43" borderId="0" xfId="0" applyNumberFormat="1" applyFont="1" applyFill="1" applyBorder="1" applyAlignment="1">
      <alignment vertical="center" wrapText="1"/>
    </xf>
    <xf numFmtId="2" fontId="94" fillId="43" borderId="0" xfId="0" applyNumberFormat="1" applyFont="1" applyFill="1" applyBorder="1" applyAlignment="1">
      <alignment horizontal="center" vertical="center" wrapText="1"/>
    </xf>
    <xf numFmtId="198" fontId="94" fillId="43" borderId="0" xfId="0" applyNumberFormat="1" applyFont="1" applyFill="1" applyBorder="1" applyAlignment="1">
      <alignment horizontal="center" vertical="center" wrapText="1"/>
    </xf>
    <xf numFmtId="0" fontId="94" fillId="43" borderId="0" xfId="0" applyNumberFormat="1" applyFont="1" applyFill="1" applyBorder="1" applyAlignment="1">
      <alignment vertical="center" wrapText="1"/>
    </xf>
    <xf numFmtId="0" fontId="94" fillId="43" borderId="0" xfId="0" applyFont="1" applyFill="1" applyBorder="1" applyAlignment="1">
      <alignment horizontal="center" vertical="center" wrapText="1"/>
    </xf>
    <xf numFmtId="179" fontId="94" fillId="43" borderId="0" xfId="0" applyNumberFormat="1" applyFont="1" applyFill="1" applyBorder="1" applyAlignment="1">
      <alignment horizontal="center" vertical="center" wrapText="1"/>
    </xf>
    <xf numFmtId="180" fontId="94" fillId="43" borderId="0" xfId="0" applyNumberFormat="1" applyFont="1" applyFill="1" applyBorder="1" applyAlignment="1">
      <alignment horizontal="center" vertical="center" wrapText="1"/>
    </xf>
    <xf numFmtId="177" fontId="94" fillId="43" borderId="0" xfId="0" applyNumberFormat="1" applyFont="1" applyFill="1" applyBorder="1" applyAlignment="1">
      <alignment horizontal="center" vertical="center" wrapText="1"/>
    </xf>
    <xf numFmtId="165" fontId="94" fillId="43" borderId="0" xfId="10" applyFont="1" applyFill="1" applyBorder="1" applyAlignment="1">
      <alignment horizontal="center" vertical="center" wrapText="1"/>
    </xf>
    <xf numFmtId="2" fontId="94" fillId="43" borderId="0" xfId="10" applyNumberFormat="1" applyFont="1" applyFill="1" applyBorder="1" applyAlignment="1">
      <alignment horizontal="center" vertical="center" wrapText="1"/>
    </xf>
    <xf numFmtId="181" fontId="94" fillId="43" borderId="0" xfId="10" applyNumberFormat="1" applyFont="1" applyFill="1" applyBorder="1" applyAlignment="1">
      <alignment horizontal="center" vertical="center" wrapText="1"/>
    </xf>
    <xf numFmtId="1" fontId="94" fillId="43" borderId="0" xfId="0" applyNumberFormat="1" applyFont="1" applyFill="1" applyBorder="1" applyAlignment="1">
      <alignment horizontal="center" vertical="center" wrapText="1"/>
    </xf>
    <xf numFmtId="0" fontId="0" fillId="42" borderId="67" xfId="0" applyFill="1" applyBorder="1"/>
    <xf numFmtId="182" fontId="99" fillId="38" borderId="67" xfId="2517" applyNumberFormat="1" applyFont="1" applyFill="1" applyBorder="1" applyAlignment="1" applyProtection="1">
      <alignment horizontal="center" vertical="center"/>
      <protection hidden="1"/>
    </xf>
    <xf numFmtId="2" fontId="70" fillId="40" borderId="59" xfId="2517" applyNumberFormat="1" applyFont="1" applyFill="1" applyBorder="1" applyAlignment="1" applyProtection="1">
      <alignment horizontal="center" vertical="center"/>
      <protection hidden="1"/>
    </xf>
    <xf numFmtId="0" fontId="103" fillId="42" borderId="0" xfId="3327" applyFont="1" applyFill="1" applyBorder="1" applyAlignment="1">
      <alignment vertical="center"/>
    </xf>
    <xf numFmtId="182" fontId="85" fillId="40" borderId="59" xfId="2517" applyNumberFormat="1" applyFont="1" applyFill="1" applyBorder="1" applyAlignment="1" applyProtection="1">
      <alignment horizontal="center" vertical="center"/>
      <protection hidden="1"/>
    </xf>
    <xf numFmtId="182" fontId="70" fillId="40" borderId="59" xfId="2517" applyNumberFormat="1" applyFont="1" applyFill="1" applyBorder="1" applyAlignment="1" applyProtection="1">
      <alignment horizontal="center" vertical="center"/>
      <protection hidden="1"/>
    </xf>
    <xf numFmtId="182" fontId="96" fillId="38" borderId="7" xfId="2517" applyNumberFormat="1" applyFont="1" applyFill="1" applyBorder="1" applyAlignment="1" applyProtection="1">
      <alignment horizontal="center" vertical="center"/>
      <protection hidden="1"/>
    </xf>
    <xf numFmtId="4" fontId="105" fillId="38" borderId="0" xfId="3" applyNumberFormat="1" applyFont="1" applyFill="1" applyAlignment="1" applyProtection="1">
      <alignment horizontal="center" vertical="center"/>
      <protection hidden="1"/>
    </xf>
    <xf numFmtId="182" fontId="103" fillId="38" borderId="59" xfId="2517" applyNumberFormat="1" applyFont="1" applyFill="1" applyBorder="1" applyAlignment="1" applyProtection="1">
      <alignment horizontal="center" vertical="center"/>
      <protection hidden="1"/>
    </xf>
    <xf numFmtId="182" fontId="105" fillId="38" borderId="0" xfId="2517" applyNumberFormat="1" applyFont="1" applyFill="1" applyAlignment="1" applyProtection="1">
      <alignment horizontal="center" vertical="center"/>
      <protection hidden="1"/>
    </xf>
    <xf numFmtId="182" fontId="138" fillId="38" borderId="7" xfId="2517" applyNumberFormat="1" applyFont="1" applyFill="1" applyBorder="1" applyAlignment="1" applyProtection="1">
      <alignment horizontal="center" vertical="center"/>
      <protection hidden="1"/>
    </xf>
    <xf numFmtId="178" fontId="134" fillId="40" borderId="7" xfId="26" applyNumberFormat="1" applyFont="1" applyFill="1" applyBorder="1" applyAlignment="1" applyProtection="1">
      <alignment horizontal="center" vertical="center"/>
      <protection hidden="1"/>
    </xf>
    <xf numFmtId="0" fontId="113" fillId="44" borderId="0" xfId="0" applyFont="1" applyFill="1" applyAlignment="1">
      <alignment vertical="center"/>
    </xf>
    <xf numFmtId="0" fontId="101" fillId="44" borderId="0" xfId="0" applyFont="1" applyFill="1" applyAlignment="1">
      <alignment horizontal="center" vertical="center"/>
    </xf>
    <xf numFmtId="0" fontId="104" fillId="44" borderId="0" xfId="0" applyFont="1" applyFill="1" applyBorder="1" applyAlignment="1">
      <alignment vertical="center"/>
    </xf>
    <xf numFmtId="0" fontId="115" fillId="44" borderId="0" xfId="0" applyFont="1" applyFill="1" applyBorder="1" applyAlignment="1">
      <alignment vertical="center"/>
    </xf>
    <xf numFmtId="189" fontId="70" fillId="40" borderId="59" xfId="26" applyNumberFormat="1" applyFont="1" applyFill="1" applyBorder="1" applyAlignment="1" applyProtection="1">
      <alignment horizontal="center" vertical="center"/>
      <protection hidden="1"/>
    </xf>
    <xf numFmtId="1" fontId="70" fillId="40" borderId="59" xfId="26" applyNumberFormat="1" applyFont="1" applyFill="1" applyBorder="1" applyAlignment="1" applyProtection="1">
      <alignment horizontal="center" vertical="center"/>
      <protection hidden="1"/>
    </xf>
    <xf numFmtId="10" fontId="70" fillId="40" borderId="59" xfId="26" applyNumberFormat="1" applyFont="1" applyFill="1" applyBorder="1" applyAlignment="1" applyProtection="1">
      <alignment horizontal="center" vertical="center"/>
      <protection hidden="1"/>
    </xf>
    <xf numFmtId="0" fontId="70" fillId="0" borderId="0" xfId="0" applyFont="1" applyFill="1" applyAlignment="1">
      <alignment vertical="center"/>
    </xf>
    <xf numFmtId="0" fontId="140" fillId="0" borderId="0" xfId="17" applyFont="1" applyFill="1" applyAlignment="1">
      <alignment vertical="center"/>
    </xf>
    <xf numFmtId="0" fontId="70" fillId="0" borderId="0" xfId="0" applyFont="1" applyFill="1" applyAlignment="1">
      <alignment horizontal="center" vertical="center"/>
    </xf>
    <xf numFmtId="0" fontId="71" fillId="0" borderId="0" xfId="17" applyFont="1" applyFill="1" applyBorder="1" applyAlignment="1">
      <alignment horizontal="center" vertical="center"/>
    </xf>
    <xf numFmtId="49" fontId="74" fillId="0" borderId="0" xfId="19" applyNumberFormat="1" applyFont="1" applyFill="1" applyBorder="1" applyAlignment="1">
      <alignment vertical="center"/>
    </xf>
    <xf numFmtId="2" fontId="140" fillId="0" borderId="0" xfId="17" applyNumberFormat="1" applyFont="1" applyFill="1" applyAlignment="1">
      <alignment vertical="center"/>
    </xf>
    <xf numFmtId="2" fontId="75" fillId="0" borderId="0" xfId="17" applyNumberFormat="1" applyFont="1" applyFill="1" applyBorder="1" applyAlignment="1">
      <alignment vertical="center"/>
    </xf>
    <xf numFmtId="1" fontId="77" fillId="0" borderId="0" xfId="19" applyNumberFormat="1" applyFont="1" applyFill="1" applyBorder="1" applyAlignment="1">
      <alignment horizontal="left" vertical="center"/>
    </xf>
    <xf numFmtId="2" fontId="73" fillId="0" borderId="0" xfId="19" applyNumberFormat="1" applyFont="1" applyFill="1" applyBorder="1" applyAlignment="1">
      <alignment horizontal="left" vertical="center"/>
    </xf>
    <xf numFmtId="2" fontId="73" fillId="0" borderId="0" xfId="17" applyNumberFormat="1" applyFont="1" applyFill="1" applyBorder="1" applyAlignment="1">
      <alignment vertical="center"/>
    </xf>
    <xf numFmtId="0" fontId="140" fillId="0" borderId="0" xfId="17" applyFont="1" applyFill="1" applyBorder="1" applyAlignment="1">
      <alignment vertical="center"/>
    </xf>
    <xf numFmtId="0" fontId="70" fillId="0" borderId="0" xfId="24" applyFont="1" applyFill="1" applyBorder="1" applyAlignment="1">
      <alignment vertical="center"/>
    </xf>
    <xf numFmtId="2" fontId="70" fillId="0" borderId="0" xfId="24" applyNumberFormat="1" applyFont="1" applyFill="1" applyBorder="1" applyAlignment="1">
      <alignment vertical="center"/>
    </xf>
    <xf numFmtId="0" fontId="70" fillId="0" borderId="0" xfId="17" applyFont="1" applyFill="1" applyBorder="1" applyAlignment="1">
      <alignment vertical="center"/>
    </xf>
    <xf numFmtId="0" fontId="70" fillId="0" borderId="0" xfId="17" applyFont="1" applyFill="1" applyAlignment="1">
      <alignment vertical="center"/>
    </xf>
    <xf numFmtId="0" fontId="70" fillId="0" borderId="0" xfId="17" applyFont="1" applyFill="1" applyAlignment="1">
      <alignment horizontal="left" vertical="center"/>
    </xf>
    <xf numFmtId="0" fontId="119" fillId="0" borderId="0" xfId="0" applyFont="1" applyFill="1" applyAlignment="1">
      <alignment horizontal="center" vertical="center"/>
    </xf>
    <xf numFmtId="0" fontId="80" fillId="0" borderId="0" xfId="0" applyFont="1" applyFill="1" applyBorder="1" applyAlignment="1">
      <alignment horizontal="left" vertical="center"/>
    </xf>
    <xf numFmtId="2" fontId="117" fillId="0" borderId="0" xfId="19" applyNumberFormat="1" applyFont="1" applyFill="1" applyBorder="1" applyAlignment="1">
      <alignment vertical="center"/>
    </xf>
    <xf numFmtId="0" fontId="70" fillId="0" borderId="0" xfId="17" applyFont="1" applyFill="1" applyAlignment="1">
      <alignment vertical="center" wrapText="1"/>
    </xf>
    <xf numFmtId="0" fontId="73" fillId="0" borderId="0" xfId="0" applyFont="1" applyFill="1" applyAlignment="1">
      <alignment vertical="center"/>
    </xf>
    <xf numFmtId="0" fontId="140" fillId="37" borderId="0" xfId="17" applyFont="1" applyFill="1" applyBorder="1" applyAlignment="1">
      <alignment vertical="center"/>
    </xf>
    <xf numFmtId="0" fontId="140" fillId="37" borderId="0" xfId="17" applyFont="1" applyFill="1" applyAlignment="1">
      <alignment vertical="center"/>
    </xf>
    <xf numFmtId="189" fontId="70" fillId="40" borderId="68" xfId="26" applyNumberFormat="1" applyFont="1" applyFill="1" applyBorder="1" applyAlignment="1" applyProtection="1">
      <alignment vertical="center"/>
      <protection hidden="1"/>
    </xf>
    <xf numFmtId="0" fontId="95" fillId="0" borderId="0" xfId="0" quotePrefix="1" applyFont="1" applyAlignment="1">
      <alignment vertical="center"/>
    </xf>
    <xf numFmtId="2" fontId="136" fillId="11" borderId="0" xfId="26" applyNumberFormat="1" applyFont="1" applyFill="1" applyBorder="1" applyAlignment="1" applyProtection="1">
      <alignment horizontal="center" vertical="center"/>
      <protection hidden="1"/>
    </xf>
    <xf numFmtId="0" fontId="113" fillId="0" borderId="0" xfId="0" applyFont="1" applyAlignment="1">
      <alignment vertical="center"/>
    </xf>
    <xf numFmtId="0" fontId="98" fillId="0" borderId="0" xfId="0" quotePrefix="1" applyFont="1" applyAlignment="1">
      <alignment vertical="center"/>
    </xf>
    <xf numFmtId="0" fontId="113" fillId="42" borderId="67" xfId="0" applyFont="1" applyFill="1" applyBorder="1"/>
    <xf numFmtId="2" fontId="91" fillId="11" borderId="0" xfId="26" applyNumberFormat="1" applyFont="1" applyFill="1" applyBorder="1" applyAlignment="1" applyProtection="1">
      <alignment horizontal="center" vertical="center"/>
      <protection hidden="1"/>
    </xf>
    <xf numFmtId="0" fontId="136" fillId="0" borderId="0" xfId="0" quotePrefix="1" applyFont="1" applyFill="1" applyAlignment="1">
      <alignment vertical="center"/>
    </xf>
    <xf numFmtId="177" fontId="91" fillId="0" borderId="0" xfId="0" applyNumberFormat="1" applyFont="1" applyFill="1" applyAlignment="1">
      <alignment horizontal="center"/>
    </xf>
    <xf numFmtId="2" fontId="136" fillId="11" borderId="0" xfId="26" applyNumberFormat="1" applyFont="1" applyFill="1" applyBorder="1" applyAlignment="1" applyProtection="1">
      <alignment horizontal="center"/>
      <protection hidden="1"/>
    </xf>
    <xf numFmtId="0" fontId="97" fillId="0" borderId="0" xfId="0" applyFont="1" applyFill="1" applyAlignment="1">
      <alignment horizontal="center" vertical="center"/>
    </xf>
    <xf numFmtId="189" fontId="97" fillId="40" borderId="68" xfId="26" applyNumberFormat="1" applyFont="1" applyFill="1" applyBorder="1" applyAlignment="1" applyProtection="1">
      <alignment vertical="center"/>
      <protection hidden="1"/>
    </xf>
    <xf numFmtId="197" fontId="71" fillId="0" borderId="0" xfId="26" applyNumberFormat="1" applyFont="1" applyFill="1" applyBorder="1"/>
    <xf numFmtId="0" fontId="94" fillId="43" borderId="0" xfId="16" applyNumberFormat="1" applyFont="1" applyFill="1" applyBorder="1" applyAlignment="1" applyProtection="1">
      <alignment horizontal="left"/>
      <protection hidden="1"/>
    </xf>
    <xf numFmtId="0" fontId="94" fillId="43" borderId="0" xfId="16" applyNumberFormat="1" applyFont="1" applyFill="1" applyBorder="1" applyAlignment="1" applyProtection="1">
      <alignment horizontal="left" vertical="top"/>
      <protection hidden="1"/>
    </xf>
    <xf numFmtId="0" fontId="80" fillId="0" borderId="0" xfId="0" applyFont="1" applyAlignment="1">
      <alignment horizontal="center"/>
    </xf>
    <xf numFmtId="0" fontId="102" fillId="0" borderId="0" xfId="0" applyFont="1" applyAlignment="1">
      <alignment vertical="center" wrapText="1"/>
    </xf>
    <xf numFmtId="0" fontId="80" fillId="37" borderId="0" xfId="0" applyFont="1" applyFill="1"/>
    <xf numFmtId="180" fontId="80" fillId="0" borderId="57" xfId="0" applyNumberFormat="1" applyFont="1" applyBorder="1" applyAlignment="1">
      <alignment horizontal="center" vertical="center"/>
    </xf>
    <xf numFmtId="180" fontId="80" fillId="0" borderId="0" xfId="0" applyNumberFormat="1" applyFont="1" applyAlignment="1">
      <alignment vertical="center"/>
    </xf>
    <xf numFmtId="200" fontId="80" fillId="0" borderId="57" xfId="0" applyNumberFormat="1" applyFont="1" applyBorder="1" applyAlignment="1">
      <alignment horizontal="center" vertical="center"/>
    </xf>
    <xf numFmtId="197" fontId="103" fillId="40" borderId="1" xfId="0" applyNumberFormat="1" applyFont="1" applyFill="1" applyBorder="1" applyAlignment="1">
      <alignment horizontal="center" vertical="center"/>
    </xf>
    <xf numFmtId="200" fontId="103" fillId="0" borderId="1" xfId="0" applyNumberFormat="1" applyFont="1" applyFill="1" applyBorder="1" applyAlignment="1">
      <alignment horizontal="center" vertical="center"/>
    </xf>
    <xf numFmtId="197" fontId="80" fillId="0" borderId="0" xfId="0" applyNumberFormat="1" applyFont="1" applyAlignment="1">
      <alignment vertical="center"/>
    </xf>
    <xf numFmtId="180" fontId="80" fillId="0" borderId="0" xfId="0" applyNumberFormat="1" applyFont="1"/>
    <xf numFmtId="0" fontId="95" fillId="0" borderId="0" xfId="0" applyFont="1" applyAlignment="1">
      <alignment horizontal="left"/>
    </xf>
    <xf numFmtId="0" fontId="80" fillId="0" borderId="0" xfId="0" applyFont="1" applyAlignment="1">
      <alignment horizontal="left" indent="4"/>
    </xf>
    <xf numFmtId="0" fontId="80" fillId="0" borderId="0" xfId="0" applyFont="1" applyAlignment="1">
      <alignment horizontal="left" indent="1"/>
    </xf>
    <xf numFmtId="0" fontId="80" fillId="41" borderId="67" xfId="0" applyFont="1" applyFill="1" applyBorder="1"/>
    <xf numFmtId="0" fontId="80" fillId="42" borderId="67" xfId="0" applyFont="1" applyFill="1" applyBorder="1"/>
    <xf numFmtId="0" fontId="74" fillId="0" borderId="0" xfId="0" applyFont="1" applyAlignment="1">
      <alignment horizontal="left" indent="1"/>
    </xf>
    <xf numFmtId="0" fontId="77" fillId="0" borderId="0" xfId="0" applyFont="1" applyAlignment="1">
      <alignment horizontal="left" indent="1"/>
    </xf>
    <xf numFmtId="1" fontId="70" fillId="40" borderId="59" xfId="2517" applyNumberFormat="1" applyFont="1" applyFill="1" applyBorder="1" applyAlignment="1" applyProtection="1">
      <alignment horizontal="center" vertical="center"/>
      <protection hidden="1"/>
    </xf>
    <xf numFmtId="0" fontId="103" fillId="0" borderId="0" xfId="0" applyFont="1" applyFill="1" applyBorder="1" applyAlignment="1">
      <alignment vertical="center"/>
    </xf>
    <xf numFmtId="0" fontId="36" fillId="10" borderId="0" xfId="0" applyFont="1" applyFill="1" applyAlignment="1">
      <alignment horizontal="center"/>
    </xf>
    <xf numFmtId="198" fontId="103" fillId="41" borderId="54" xfId="0" applyNumberFormat="1" applyFont="1" applyFill="1" applyBorder="1" applyAlignment="1">
      <alignment horizontal="center" vertical="center"/>
    </xf>
    <xf numFmtId="0" fontId="103" fillId="41" borderId="54" xfId="0" applyFont="1" applyFill="1" applyBorder="1" applyAlignment="1">
      <alignment vertical="center"/>
    </xf>
    <xf numFmtId="198" fontId="103" fillId="34" borderId="54" xfId="0" applyNumberFormat="1" applyFont="1" applyFill="1" applyBorder="1" applyAlignment="1">
      <alignment horizontal="center" vertical="center"/>
    </xf>
    <xf numFmtId="0" fontId="103" fillId="34" borderId="54" xfId="0" applyFont="1" applyFill="1" applyBorder="1" applyAlignment="1">
      <alignment vertical="center"/>
    </xf>
    <xf numFmtId="0" fontId="0" fillId="40" borderId="68" xfId="0" applyFill="1" applyBorder="1"/>
    <xf numFmtId="180" fontId="71" fillId="0" borderId="0" xfId="0" quotePrefix="1" applyNumberFormat="1" applyFont="1" applyFill="1" applyAlignment="1">
      <alignment horizontal="left"/>
    </xf>
    <xf numFmtId="0" fontId="70" fillId="0" borderId="0" xfId="19" applyFont="1" applyFill="1" applyAlignment="1">
      <alignment horizontal="center" vertical="center"/>
    </xf>
    <xf numFmtId="0" fontId="70" fillId="0" borderId="58" xfId="19" applyFont="1" applyFill="1" applyBorder="1" applyAlignment="1">
      <alignment horizontal="center" vertical="center"/>
    </xf>
    <xf numFmtId="0" fontId="0" fillId="40" borderId="68" xfId="0" applyFill="1" applyBorder="1" applyAlignment="1">
      <alignment horizontal="center"/>
    </xf>
    <xf numFmtId="197" fontId="70" fillId="0" borderId="0" xfId="28" applyNumberFormat="1" applyFont="1" applyAlignment="1">
      <alignment horizontal="center"/>
    </xf>
    <xf numFmtId="197" fontId="103" fillId="0" borderId="0" xfId="0" applyNumberFormat="1" applyFont="1" applyFill="1" applyAlignment="1">
      <alignment horizontal="center"/>
    </xf>
    <xf numFmtId="197" fontId="79" fillId="0" borderId="0" xfId="19" applyNumberFormat="1" applyFont="1" applyFill="1" applyBorder="1" applyAlignment="1">
      <alignment horizontal="center"/>
    </xf>
    <xf numFmtId="49" fontId="70" fillId="0" borderId="0" xfId="19" applyNumberFormat="1" applyFont="1" applyFill="1" applyBorder="1" applyAlignment="1">
      <alignment horizontal="center" vertical="center"/>
    </xf>
    <xf numFmtId="49" fontId="70" fillId="0" borderId="58" xfId="19" applyNumberFormat="1" applyFont="1" applyFill="1" applyBorder="1" applyAlignment="1">
      <alignment horizontal="center" vertical="center"/>
    </xf>
    <xf numFmtId="2" fontId="94" fillId="37" borderId="0" xfId="0" applyNumberFormat="1" applyFont="1" applyFill="1" applyBorder="1" applyAlignment="1">
      <alignment horizontal="center" vertical="center" wrapText="1"/>
    </xf>
    <xf numFmtId="182" fontId="99" fillId="46" borderId="67" xfId="2517" applyNumberFormat="1" applyFont="1" applyFill="1" applyBorder="1" applyAlignment="1" applyProtection="1">
      <alignment horizontal="center" vertical="center"/>
      <protection hidden="1"/>
    </xf>
    <xf numFmtId="182" fontId="103" fillId="45" borderId="66" xfId="0" applyNumberFormat="1" applyFont="1" applyFill="1" applyBorder="1" applyAlignment="1" applyProtection="1">
      <alignment horizontal="center" vertical="center"/>
      <protection hidden="1"/>
    </xf>
    <xf numFmtId="184" fontId="103" fillId="46" borderId="0" xfId="23" applyNumberFormat="1" applyFont="1" applyFill="1" applyAlignment="1" applyProtection="1">
      <alignment horizontal="center" vertical="center"/>
      <protection hidden="1"/>
    </xf>
    <xf numFmtId="182" fontId="103" fillId="46" borderId="63" xfId="2517" applyNumberFormat="1" applyFont="1" applyFill="1" applyBorder="1" applyAlignment="1" applyProtection="1">
      <alignment horizontal="center" vertical="center"/>
      <protection hidden="1"/>
    </xf>
    <xf numFmtId="182" fontId="70" fillId="40" borderId="69" xfId="2517" applyNumberFormat="1" applyFont="1" applyFill="1" applyBorder="1" applyAlignment="1" applyProtection="1">
      <alignment horizontal="center" vertical="center"/>
      <protection hidden="1"/>
    </xf>
    <xf numFmtId="197" fontId="70" fillId="40" borderId="69" xfId="2517" applyNumberFormat="1" applyFont="1" applyFill="1" applyBorder="1" applyAlignment="1" applyProtection="1">
      <alignment horizontal="center" vertical="center"/>
      <protection hidden="1"/>
    </xf>
    <xf numFmtId="182" fontId="103" fillId="45" borderId="70" xfId="0" applyNumberFormat="1" applyFont="1" applyFill="1" applyBorder="1" applyAlignment="1" applyProtection="1">
      <alignment horizontal="center" vertical="center"/>
      <protection hidden="1"/>
    </xf>
    <xf numFmtId="184" fontId="103" fillId="46" borderId="44" xfId="23" applyNumberFormat="1" applyFont="1" applyFill="1" applyBorder="1" applyAlignment="1" applyProtection="1">
      <alignment horizontal="center" vertical="center"/>
      <protection hidden="1"/>
    </xf>
    <xf numFmtId="182" fontId="70" fillId="40" borderId="0" xfId="2517" applyNumberFormat="1" applyFont="1" applyFill="1" applyBorder="1" applyAlignment="1" applyProtection="1">
      <alignment horizontal="center" vertical="center"/>
      <protection hidden="1"/>
    </xf>
    <xf numFmtId="182" fontId="105" fillId="39" borderId="70" xfId="0" applyNumberFormat="1" applyFont="1" applyFill="1" applyBorder="1" applyAlignment="1" applyProtection="1">
      <alignment horizontal="center" vertical="center"/>
      <protection hidden="1"/>
    </xf>
    <xf numFmtId="0" fontId="102" fillId="0" borderId="0" xfId="23" quotePrefix="1" applyFont="1" applyAlignment="1" applyProtection="1">
      <alignment horizontal="left" vertical="center"/>
      <protection hidden="1"/>
    </xf>
    <xf numFmtId="1" fontId="70" fillId="40" borderId="71" xfId="2517" applyNumberFormat="1" applyFont="1" applyFill="1" applyBorder="1" applyAlignment="1" applyProtection="1">
      <alignment horizontal="center" vertical="center"/>
      <protection hidden="1"/>
    </xf>
    <xf numFmtId="179" fontId="70" fillId="0" borderId="72" xfId="3327" applyNumberFormat="1" applyFont="1" applyBorder="1" applyAlignment="1">
      <alignment horizontal="center" vertical="center"/>
    </xf>
    <xf numFmtId="2" fontId="80" fillId="0" borderId="0" xfId="0" applyNumberFormat="1" applyFont="1" applyFill="1" applyBorder="1" applyAlignment="1">
      <alignment vertical="center"/>
    </xf>
    <xf numFmtId="9" fontId="80" fillId="0" borderId="0" xfId="0" applyNumberFormat="1" applyFont="1"/>
    <xf numFmtId="184" fontId="105" fillId="46" borderId="0" xfId="16" applyNumberFormat="1" applyFont="1" applyFill="1" applyBorder="1" applyAlignment="1" applyProtection="1">
      <alignment horizontal="right"/>
      <protection hidden="1"/>
    </xf>
    <xf numFmtId="184" fontId="103" fillId="46" borderId="0" xfId="16" applyNumberFormat="1" applyFont="1" applyFill="1" applyBorder="1" applyAlignment="1" applyProtection="1">
      <alignment horizontal="right"/>
      <protection locked="0"/>
    </xf>
    <xf numFmtId="184" fontId="103" fillId="46" borderId="0" xfId="16" applyNumberFormat="1" applyFont="1" applyFill="1" applyBorder="1" applyAlignment="1" applyProtection="1">
      <alignment horizontal="right"/>
      <protection hidden="1"/>
    </xf>
    <xf numFmtId="184" fontId="142" fillId="46" borderId="0" xfId="0" applyNumberFormat="1" applyFont="1" applyFill="1" applyBorder="1"/>
    <xf numFmtId="180" fontId="98" fillId="0" borderId="0" xfId="0" quotePrefix="1" applyNumberFormat="1" applyFont="1" applyAlignment="1">
      <alignment horizontal="left"/>
    </xf>
    <xf numFmtId="3" fontId="143" fillId="0" borderId="0" xfId="0" applyNumberFormat="1" applyFont="1" applyFill="1" applyBorder="1" applyAlignment="1">
      <alignment horizontal="center" vertical="center"/>
    </xf>
    <xf numFmtId="0" fontId="144" fillId="0" borderId="0" xfId="17" applyFont="1" applyFill="1" applyBorder="1" applyAlignment="1">
      <alignment vertical="center"/>
    </xf>
    <xf numFmtId="0" fontId="144" fillId="0" borderId="0" xfId="17" applyFont="1" applyFill="1" applyAlignment="1">
      <alignment vertical="center"/>
    </xf>
    <xf numFmtId="0" fontId="144" fillId="0" borderId="0" xfId="17" applyFont="1" applyFill="1" applyAlignment="1">
      <alignment horizontal="left" vertical="center"/>
    </xf>
    <xf numFmtId="0" fontId="144" fillId="0" borderId="0" xfId="0" applyFont="1" applyFill="1" applyAlignment="1">
      <alignment vertical="center"/>
    </xf>
    <xf numFmtId="0" fontId="145" fillId="0" borderId="0" xfId="0" applyFont="1" applyFill="1" applyAlignment="1">
      <alignment vertical="center"/>
    </xf>
    <xf numFmtId="0" fontId="146" fillId="0" borderId="0" xfId="0" applyFont="1" applyFill="1" applyAlignment="1">
      <alignment vertical="center"/>
    </xf>
    <xf numFmtId="0" fontId="144" fillId="0" borderId="0" xfId="0" applyFont="1" applyFill="1" applyBorder="1" applyAlignment="1">
      <alignment vertical="center"/>
    </xf>
    <xf numFmtId="0" fontId="144" fillId="0" borderId="0" xfId="0" applyFont="1" applyFill="1" applyBorder="1" applyAlignment="1">
      <alignment horizontal="left" vertical="center"/>
    </xf>
    <xf numFmtId="0" fontId="147" fillId="0" borderId="0" xfId="0" applyFont="1" applyFill="1" applyAlignment="1">
      <alignment vertical="center"/>
    </xf>
    <xf numFmtId="0" fontId="144" fillId="0" borderId="0" xfId="0" applyFont="1" applyFill="1" applyAlignment="1">
      <alignment horizontal="left" vertical="center"/>
    </xf>
    <xf numFmtId="0" fontId="144" fillId="0" borderId="0" xfId="0" applyFont="1" applyFill="1" applyAlignment="1">
      <alignment vertical="center" wrapText="1"/>
    </xf>
    <xf numFmtId="189" fontId="144" fillId="40" borderId="67" xfId="26" applyNumberFormat="1" applyFont="1" applyFill="1" applyBorder="1" applyAlignment="1" applyProtection="1">
      <alignment vertical="center"/>
      <protection hidden="1"/>
    </xf>
    <xf numFmtId="0" fontId="144" fillId="0" borderId="0" xfId="0" applyFont="1" applyFill="1" applyAlignment="1">
      <alignment horizontal="left" vertical="center" wrapText="1"/>
    </xf>
    <xf numFmtId="0" fontId="147" fillId="0" borderId="0" xfId="16" applyNumberFormat="1" applyFont="1" applyFill="1" applyBorder="1" applyAlignment="1" applyProtection="1">
      <alignment horizontal="left" vertical="center"/>
      <protection hidden="1"/>
    </xf>
    <xf numFmtId="0" fontId="144" fillId="0" borderId="0" xfId="17" applyFont="1" applyFill="1" applyBorder="1" applyAlignment="1">
      <alignment horizontal="center" vertical="center"/>
    </xf>
    <xf numFmtId="0" fontId="144" fillId="0" borderId="0" xfId="0" applyFont="1" applyFill="1" applyAlignment="1">
      <alignment horizontal="center" vertical="center"/>
    </xf>
    <xf numFmtId="0" fontId="144" fillId="0" borderId="0" xfId="19" applyFont="1" applyFill="1" applyAlignment="1">
      <alignment vertical="center"/>
    </xf>
    <xf numFmtId="0" fontId="144" fillId="37" borderId="0" xfId="19" applyFont="1" applyFill="1" applyAlignment="1">
      <alignment vertical="center"/>
    </xf>
    <xf numFmtId="0" fontId="144" fillId="0" borderId="58" xfId="19" applyFont="1" applyFill="1" applyBorder="1" applyAlignment="1">
      <alignment vertical="center"/>
    </xf>
    <xf numFmtId="0" fontId="144" fillId="0" borderId="0" xfId="17" applyFont="1" applyFill="1" applyAlignment="1">
      <alignment horizontal="center" vertical="center"/>
    </xf>
    <xf numFmtId="0" fontId="109" fillId="0" borderId="0" xfId="0" applyFont="1" applyAlignment="1">
      <alignment vertical="center"/>
    </xf>
    <xf numFmtId="191" fontId="148" fillId="0" borderId="0" xfId="0" applyNumberFormat="1" applyFont="1" applyFill="1" applyAlignment="1">
      <alignment horizontal="left" vertical="center"/>
    </xf>
    <xf numFmtId="2" fontId="147" fillId="0" borderId="0" xfId="17" applyNumberFormat="1" applyFont="1" applyFill="1" applyBorder="1" applyAlignment="1">
      <alignment horizontal="center" vertical="center"/>
    </xf>
    <xf numFmtId="2" fontId="144" fillId="0" borderId="0" xfId="24" applyNumberFormat="1" applyFont="1" applyFill="1" applyBorder="1" applyAlignment="1">
      <alignment horizontal="center" vertical="center"/>
    </xf>
    <xf numFmtId="0" fontId="147" fillId="0" borderId="0" xfId="17" applyFont="1" applyFill="1" applyAlignment="1">
      <alignment horizontal="center" vertical="center"/>
    </xf>
    <xf numFmtId="0" fontId="147" fillId="0" borderId="0" xfId="0" applyFont="1" applyFill="1" applyAlignment="1">
      <alignment horizontal="center" vertical="center"/>
    </xf>
    <xf numFmtId="0" fontId="146" fillId="0" borderId="0" xfId="0" applyFont="1" applyFill="1" applyBorder="1" applyAlignment="1">
      <alignment horizontal="center" vertical="center"/>
    </xf>
    <xf numFmtId="0" fontId="103" fillId="0" borderId="0" xfId="0" applyFont="1" applyFill="1" applyBorder="1" applyAlignment="1">
      <alignment horizontal="center" vertical="center"/>
    </xf>
    <xf numFmtId="198" fontId="103" fillId="0" borderId="0" xfId="0" applyNumberFormat="1" applyFont="1" applyFill="1" applyBorder="1" applyAlignment="1">
      <alignment horizontal="center" vertical="center"/>
    </xf>
    <xf numFmtId="0" fontId="103" fillId="0" borderId="0" xfId="10" applyNumberFormat="1" applyFont="1" applyFill="1" applyBorder="1" applyAlignment="1">
      <alignment vertical="center"/>
    </xf>
    <xf numFmtId="180" fontId="103" fillId="0" borderId="0" xfId="0" applyNumberFormat="1" applyFont="1" applyFill="1" applyBorder="1" applyAlignment="1">
      <alignment horizontal="center" vertical="center"/>
    </xf>
    <xf numFmtId="184" fontId="150" fillId="0" borderId="0" xfId="0" applyNumberFormat="1" applyFont="1" applyFill="1" applyBorder="1" applyAlignment="1">
      <alignment horizontal="center" vertical="center"/>
    </xf>
    <xf numFmtId="184" fontId="150" fillId="0" borderId="56" xfId="0" applyNumberFormat="1" applyFont="1" applyFill="1" applyBorder="1" applyAlignment="1">
      <alignment horizontal="center" vertical="center"/>
    </xf>
    <xf numFmtId="2" fontId="151" fillId="0" borderId="54" xfId="0" applyNumberFormat="1" applyFont="1" applyFill="1" applyBorder="1" applyAlignment="1">
      <alignment vertical="center"/>
    </xf>
    <xf numFmtId="0" fontId="151" fillId="0" borderId="54" xfId="0" applyFont="1" applyFill="1" applyBorder="1" applyAlignment="1">
      <alignment vertical="center"/>
    </xf>
    <xf numFmtId="0" fontId="151" fillId="0" borderId="0" xfId="0" applyFont="1" applyFill="1" applyBorder="1" applyAlignment="1">
      <alignment vertical="center"/>
    </xf>
    <xf numFmtId="0" fontId="80" fillId="0" borderId="0" xfId="0" applyFont="1" applyAlignment="1">
      <alignment vertical="center" wrapText="1"/>
    </xf>
    <xf numFmtId="0" fontId="103" fillId="0" borderId="54" xfId="0" applyFont="1" applyBorder="1" applyAlignment="1">
      <alignment vertical="center"/>
    </xf>
    <xf numFmtId="0" fontId="103" fillId="0" borderId="54" xfId="0" applyFont="1" applyBorder="1" applyAlignment="1">
      <alignment horizontal="center" vertical="center"/>
    </xf>
    <xf numFmtId="198" fontId="103" fillId="0" borderId="54" xfId="0" applyNumberFormat="1" applyFont="1" applyBorder="1" applyAlignment="1">
      <alignment horizontal="center" vertical="center"/>
    </xf>
    <xf numFmtId="180" fontId="103" fillId="0" borderId="54" xfId="0" applyNumberFormat="1" applyFont="1" applyBorder="1" applyAlignment="1">
      <alignment horizontal="center" vertical="center"/>
    </xf>
    <xf numFmtId="0" fontId="129" fillId="0" borderId="0" xfId="17" applyFont="1" applyFill="1" applyBorder="1" applyAlignment="1">
      <alignment vertical="center"/>
    </xf>
    <xf numFmtId="2" fontId="79" fillId="0" borderId="0" xfId="19" applyNumberFormat="1" applyFont="1" applyFill="1" applyBorder="1" applyAlignment="1">
      <alignment vertical="center"/>
    </xf>
    <xf numFmtId="2" fontId="70" fillId="0" borderId="0" xfId="24" applyNumberFormat="1" applyFont="1" applyAlignment="1">
      <alignment horizontal="center" vertical="center"/>
    </xf>
    <xf numFmtId="0" fontId="70" fillId="0" borderId="0" xfId="24" applyFont="1" applyAlignment="1">
      <alignment vertical="center"/>
    </xf>
    <xf numFmtId="2" fontId="70" fillId="0" borderId="0" xfId="24" applyNumberFormat="1" applyFont="1" applyAlignment="1">
      <alignment vertical="center"/>
    </xf>
    <xf numFmtId="0" fontId="70" fillId="0" borderId="0" xfId="0" applyFont="1" applyAlignment="1">
      <alignment vertical="center"/>
    </xf>
    <xf numFmtId="0" fontId="140" fillId="0" borderId="0" xfId="0" applyFont="1" applyAlignment="1">
      <alignment vertical="center"/>
    </xf>
    <xf numFmtId="0" fontId="140" fillId="0" borderId="0" xfId="17" applyFont="1" applyAlignment="1">
      <alignment vertical="center"/>
    </xf>
    <xf numFmtId="2" fontId="96" fillId="36" borderId="0" xfId="0" applyNumberFormat="1" applyFont="1" applyFill="1" applyBorder="1" applyAlignment="1">
      <alignment vertical="center" wrapText="1"/>
    </xf>
    <xf numFmtId="2" fontId="96" fillId="36" borderId="0" xfId="0" applyNumberFormat="1" applyFont="1" applyFill="1" applyBorder="1" applyAlignment="1">
      <alignment horizontal="center" vertical="center" wrapText="1"/>
    </xf>
    <xf numFmtId="2" fontId="105" fillId="11" borderId="0" xfId="26" applyNumberFormat="1" applyFont="1" applyFill="1" applyBorder="1" applyAlignment="1" applyProtection="1">
      <alignment horizontal="center" vertical="center"/>
      <protection hidden="1"/>
    </xf>
    <xf numFmtId="0" fontId="153" fillId="36" borderId="0" xfId="17" applyFont="1" applyFill="1" applyAlignment="1">
      <alignment vertical="center"/>
    </xf>
    <xf numFmtId="0" fontId="154" fillId="36" borderId="0" xfId="17" applyFont="1" applyFill="1" applyAlignment="1">
      <alignment vertical="center"/>
    </xf>
    <xf numFmtId="0" fontId="153" fillId="36" borderId="0" xfId="17" applyFont="1" applyFill="1" applyAlignment="1">
      <alignment horizontal="center" vertical="center"/>
    </xf>
    <xf numFmtId="2" fontId="154" fillId="36" borderId="0" xfId="24" applyNumberFormat="1" applyFont="1" applyFill="1" applyAlignment="1">
      <alignment horizontal="center" vertical="center"/>
    </xf>
    <xf numFmtId="0" fontId="153" fillId="36" borderId="0" xfId="0" applyFont="1" applyFill="1" applyAlignment="1">
      <alignment horizontal="center" vertical="center"/>
    </xf>
    <xf numFmtId="197" fontId="103" fillId="37" borderId="73" xfId="0" applyNumberFormat="1" applyFont="1" applyFill="1" applyBorder="1" applyAlignment="1">
      <alignment horizontal="center" vertical="center"/>
    </xf>
    <xf numFmtId="197" fontId="85" fillId="38" borderId="76" xfId="0" applyNumberFormat="1" applyFont="1" applyFill="1" applyBorder="1" applyAlignment="1">
      <alignment vertical="center"/>
    </xf>
    <xf numFmtId="197" fontId="103" fillId="40" borderId="73" xfId="0" applyNumberFormat="1" applyFont="1" applyFill="1" applyBorder="1" applyAlignment="1">
      <alignment horizontal="center" vertical="center"/>
    </xf>
    <xf numFmtId="175" fontId="103" fillId="0" borderId="65" xfId="0" applyNumberFormat="1" applyFont="1" applyFill="1" applyBorder="1" applyAlignment="1">
      <alignment horizontal="center" vertical="center"/>
    </xf>
    <xf numFmtId="1" fontId="103" fillId="0" borderId="65" xfId="0" applyNumberFormat="1" applyFont="1" applyFill="1" applyBorder="1" applyAlignment="1">
      <alignment horizontal="center" vertical="center"/>
    </xf>
    <xf numFmtId="0" fontId="156" fillId="44" borderId="0" xfId="0" applyFont="1" applyFill="1" applyBorder="1" applyAlignment="1">
      <alignment horizontal="center" vertical="center"/>
    </xf>
    <xf numFmtId="0" fontId="156" fillId="44" borderId="0" xfId="0" applyFont="1" applyFill="1" applyBorder="1" applyAlignment="1">
      <alignment vertical="center"/>
    </xf>
    <xf numFmtId="0" fontId="157" fillId="44" borderId="0" xfId="0" applyFont="1" applyFill="1" applyAlignment="1">
      <alignment vertical="center"/>
    </xf>
    <xf numFmtId="0" fontId="157" fillId="0" borderId="0" xfId="0" applyFont="1" applyFill="1" applyAlignment="1">
      <alignment vertical="center"/>
    </xf>
    <xf numFmtId="0" fontId="71" fillId="0" borderId="0" xfId="19" applyFont="1" applyFill="1" applyAlignment="1">
      <alignment vertical="center"/>
    </xf>
    <xf numFmtId="0" fontId="158" fillId="0" borderId="0" xfId="0" applyFont="1"/>
    <xf numFmtId="175" fontId="103" fillId="40" borderId="60" xfId="0" applyNumberFormat="1" applyFont="1" applyFill="1" applyBorder="1" applyAlignment="1">
      <alignment horizontal="center" vertical="center"/>
    </xf>
    <xf numFmtId="175" fontId="73" fillId="40" borderId="0" xfId="19" applyNumberFormat="1" applyFont="1" applyFill="1" applyAlignment="1"/>
    <xf numFmtId="0" fontId="124" fillId="0" borderId="77" xfId="0" applyFont="1" applyBorder="1" applyAlignment="1">
      <alignment horizontal="center" vertical="center" wrapText="1"/>
    </xf>
    <xf numFmtId="0" fontId="124" fillId="0" borderId="78" xfId="0" applyFont="1" applyBorder="1" applyAlignment="1">
      <alignment horizontal="center" vertical="center" wrapText="1"/>
    </xf>
    <xf numFmtId="0" fontId="124" fillId="0" borderId="79" xfId="0" applyFont="1" applyBorder="1" applyAlignment="1">
      <alignment horizontal="center" vertical="center" wrapText="1"/>
    </xf>
    <xf numFmtId="0" fontId="124" fillId="0" borderId="80" xfId="0" applyFont="1" applyBorder="1" applyAlignment="1">
      <alignment horizontal="center" vertical="center" wrapText="1"/>
    </xf>
    <xf numFmtId="0" fontId="124" fillId="0" borderId="0" xfId="0" applyFont="1" applyBorder="1" applyAlignment="1">
      <alignment horizontal="center" vertical="center" wrapText="1"/>
    </xf>
    <xf numFmtId="0" fontId="124" fillId="0" borderId="81" xfId="0" applyFont="1" applyBorder="1" applyAlignment="1">
      <alignment horizontal="center" vertical="center" wrapText="1"/>
    </xf>
    <xf numFmtId="0" fontId="124" fillId="0" borderId="82" xfId="0" applyFont="1" applyBorder="1" applyAlignment="1">
      <alignment horizontal="center" vertical="center" wrapText="1"/>
    </xf>
    <xf numFmtId="0" fontId="124" fillId="0" borderId="83" xfId="0" applyFont="1" applyBorder="1" applyAlignment="1">
      <alignment horizontal="center" vertical="center" wrapText="1"/>
    </xf>
    <xf numFmtId="0" fontId="124" fillId="0" borderId="84" xfId="0" applyFont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 wrapText="1"/>
    </xf>
    <xf numFmtId="0" fontId="77" fillId="0" borderId="14" xfId="0" applyFont="1" applyBorder="1" applyAlignment="1">
      <alignment horizontal="center" vertical="center" wrapText="1"/>
    </xf>
    <xf numFmtId="0" fontId="77" fillId="0" borderId="15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77" fillId="0" borderId="18" xfId="0" applyFont="1" applyBorder="1" applyAlignment="1">
      <alignment horizontal="center" vertical="center" wrapText="1"/>
    </xf>
    <xf numFmtId="0" fontId="79" fillId="0" borderId="13" xfId="0" applyFont="1" applyFill="1" applyBorder="1" applyAlignment="1">
      <alignment horizontal="center" vertical="center" wrapText="1"/>
    </xf>
    <xf numFmtId="0" fontId="79" fillId="0" borderId="14" xfId="0" applyFont="1" applyFill="1" applyBorder="1" applyAlignment="1">
      <alignment horizontal="center" vertical="center" wrapText="1"/>
    </xf>
    <xf numFmtId="0" fontId="79" fillId="0" borderId="15" xfId="0" applyFont="1" applyFill="1" applyBorder="1" applyAlignment="1">
      <alignment horizontal="center" vertical="center" wrapText="1"/>
    </xf>
    <xf numFmtId="0" fontId="79" fillId="0" borderId="16" xfId="0" applyFont="1" applyFill="1" applyBorder="1" applyAlignment="1">
      <alignment horizontal="center" vertical="center" wrapText="1"/>
    </xf>
    <xf numFmtId="0" fontId="79" fillId="0" borderId="17" xfId="0" applyFont="1" applyFill="1" applyBorder="1" applyAlignment="1">
      <alignment horizontal="center" vertical="center" wrapText="1"/>
    </xf>
    <xf numFmtId="0" fontId="79" fillId="0" borderId="18" xfId="0" applyFont="1" applyFill="1" applyBorder="1" applyAlignment="1">
      <alignment horizontal="center" vertical="center" wrapText="1"/>
    </xf>
    <xf numFmtId="15" fontId="77" fillId="0" borderId="0" xfId="19" applyNumberFormat="1" applyFont="1" applyFill="1" applyBorder="1" applyAlignment="1">
      <alignment horizontal="left"/>
    </xf>
    <xf numFmtId="15" fontId="16" fillId="0" borderId="0" xfId="19" applyNumberFormat="1" applyFont="1" applyFill="1" applyBorder="1" applyAlignment="1">
      <alignment horizontal="left"/>
    </xf>
    <xf numFmtId="15" fontId="74" fillId="0" borderId="0" xfId="19" applyNumberFormat="1" applyFont="1" applyFill="1" applyBorder="1" applyAlignment="1">
      <alignment horizontal="left"/>
    </xf>
    <xf numFmtId="0" fontId="133" fillId="0" borderId="0" xfId="0" applyFont="1" applyFill="1" applyBorder="1" applyAlignment="1">
      <alignment horizontal="center" vertical="center"/>
    </xf>
    <xf numFmtId="0" fontId="124" fillId="34" borderId="43" xfId="0" applyFont="1" applyFill="1" applyBorder="1" applyAlignment="1">
      <alignment horizontal="center" vertical="center"/>
    </xf>
    <xf numFmtId="0" fontId="124" fillId="34" borderId="53" xfId="0" applyFont="1" applyFill="1" applyBorder="1" applyAlignment="1">
      <alignment horizontal="center" vertical="center"/>
    </xf>
    <xf numFmtId="3" fontId="71" fillId="11" borderId="30" xfId="16" applyNumberFormat="1" applyFont="1" applyFill="1" applyBorder="1" applyAlignment="1" applyProtection="1">
      <alignment horizontal="left" vertical="top" wrapText="1"/>
      <protection hidden="1"/>
    </xf>
    <xf numFmtId="3" fontId="71" fillId="11" borderId="31" xfId="16" applyNumberFormat="1" applyFont="1" applyFill="1" applyBorder="1" applyAlignment="1" applyProtection="1">
      <alignment horizontal="left" vertical="top" wrapText="1"/>
      <protection hidden="1"/>
    </xf>
    <xf numFmtId="3" fontId="71" fillId="11" borderId="32" xfId="16" applyNumberFormat="1" applyFont="1" applyFill="1" applyBorder="1" applyAlignment="1" applyProtection="1">
      <alignment horizontal="left" vertical="top" wrapText="1"/>
      <protection hidden="1"/>
    </xf>
    <xf numFmtId="0" fontId="139" fillId="36" borderId="0" xfId="16" applyNumberFormat="1" applyFont="1" applyFill="1" applyBorder="1" applyAlignment="1" applyProtection="1">
      <alignment horizontal="left" vertical="center"/>
      <protection hidden="1"/>
    </xf>
    <xf numFmtId="0" fontId="146" fillId="0" borderId="0" xfId="0" applyFont="1" applyFill="1" applyAlignment="1">
      <alignment horizontal="center" vertical="center"/>
    </xf>
    <xf numFmtId="0" fontId="144" fillId="0" borderId="0" xfId="0" applyFont="1" applyFill="1" applyAlignment="1">
      <alignment horizontal="left" vertical="center" wrapText="1"/>
    </xf>
    <xf numFmtId="0" fontId="146" fillId="0" borderId="0" xfId="0" applyFont="1" applyFill="1" applyBorder="1" applyAlignment="1">
      <alignment horizontal="center" vertical="center"/>
    </xf>
    <xf numFmtId="0" fontId="139" fillId="43" borderId="0" xfId="0" applyFont="1" applyFill="1" applyBorder="1" applyAlignment="1">
      <alignment horizontal="left" vertical="center" wrapText="1"/>
    </xf>
    <xf numFmtId="0" fontId="141" fillId="36" borderId="0" xfId="16" applyNumberFormat="1" applyFont="1" applyFill="1" applyBorder="1" applyAlignment="1" applyProtection="1">
      <alignment horizontal="left" vertical="center"/>
      <protection hidden="1"/>
    </xf>
    <xf numFmtId="0" fontId="139" fillId="36" borderId="0" xfId="16" applyFont="1" applyFill="1" applyAlignment="1" applyProtection="1">
      <alignment horizontal="left" vertical="center"/>
      <protection hidden="1"/>
    </xf>
    <xf numFmtId="197" fontId="103" fillId="37" borderId="74" xfId="0" applyNumberFormat="1" applyFont="1" applyFill="1" applyBorder="1" applyAlignment="1">
      <alignment horizontal="center" vertical="center"/>
    </xf>
    <xf numFmtId="197" fontId="103" fillId="37" borderId="75" xfId="0" applyNumberFormat="1" applyFont="1" applyFill="1" applyBorder="1" applyAlignment="1">
      <alignment horizontal="center" vertical="center"/>
    </xf>
    <xf numFmtId="0" fontId="155" fillId="38" borderId="0" xfId="0" applyFont="1" applyFill="1" applyAlignment="1">
      <alignment horizontal="center" vertical="center" wrapText="1"/>
    </xf>
  </cellXfs>
  <cellStyles count="3332">
    <cellStyle name="20% - Accent1 2" xfId="2518" xr:uid="{00000000-0005-0000-0000-000000000000}"/>
    <cellStyle name="20% - Accent2 2" xfId="2519" xr:uid="{00000000-0005-0000-0000-000001000000}"/>
    <cellStyle name="20% - Accent3 2" xfId="2520" xr:uid="{00000000-0005-0000-0000-000002000000}"/>
    <cellStyle name="20% - Accent4 2" xfId="2521" xr:uid="{00000000-0005-0000-0000-000003000000}"/>
    <cellStyle name="20% - Accent5 2" xfId="2522" xr:uid="{00000000-0005-0000-0000-000004000000}"/>
    <cellStyle name="20% - Accent6 2" xfId="2523" xr:uid="{00000000-0005-0000-0000-000005000000}"/>
    <cellStyle name="40% - Accent1 2" xfId="2524" xr:uid="{00000000-0005-0000-0000-000006000000}"/>
    <cellStyle name="40% - Accent2 2" xfId="2525" xr:uid="{00000000-0005-0000-0000-000007000000}"/>
    <cellStyle name="40% - Accent3 2" xfId="2526" xr:uid="{00000000-0005-0000-0000-000008000000}"/>
    <cellStyle name="40% - Accent4 2" xfId="2527" xr:uid="{00000000-0005-0000-0000-000009000000}"/>
    <cellStyle name="40% - Accent5 2" xfId="2528" xr:uid="{00000000-0005-0000-0000-00000A000000}"/>
    <cellStyle name="40% - Accent6 2" xfId="2529" xr:uid="{00000000-0005-0000-0000-00000B000000}"/>
    <cellStyle name="60% - Accent1 2" xfId="2530" xr:uid="{00000000-0005-0000-0000-00000C000000}"/>
    <cellStyle name="60% - Accent2 2" xfId="2531" xr:uid="{00000000-0005-0000-0000-00000D000000}"/>
    <cellStyle name="60% - Accent3 2" xfId="2532" xr:uid="{00000000-0005-0000-0000-00000E000000}"/>
    <cellStyle name="60% - Accent4 2" xfId="2533" xr:uid="{00000000-0005-0000-0000-00000F000000}"/>
    <cellStyle name="60% - Accent5 2" xfId="2534" xr:uid="{00000000-0005-0000-0000-000010000000}"/>
    <cellStyle name="60% - Accent6 2" xfId="2535" xr:uid="{00000000-0005-0000-0000-000011000000}"/>
    <cellStyle name="Accent1 2" xfId="2536" xr:uid="{00000000-0005-0000-0000-000012000000}"/>
    <cellStyle name="Accent2 2" xfId="2537" xr:uid="{00000000-0005-0000-0000-000013000000}"/>
    <cellStyle name="Accent3 2" xfId="2538" xr:uid="{00000000-0005-0000-0000-000014000000}"/>
    <cellStyle name="Accent4 2" xfId="2539" xr:uid="{00000000-0005-0000-0000-000015000000}"/>
    <cellStyle name="Accent5 2" xfId="2540" xr:uid="{00000000-0005-0000-0000-000016000000}"/>
    <cellStyle name="Accent6 2" xfId="2541" xr:uid="{00000000-0005-0000-0000-000017000000}"/>
    <cellStyle name="Bad" xfId="2542" xr:uid="{00000000-0005-0000-0000-000018000000}"/>
    <cellStyle name="Berekening" xfId="1" xr:uid="{00000000-0005-0000-0000-000019000000}"/>
    <cellStyle name="Berekening 2" xfId="2543" xr:uid="{00000000-0005-0000-0000-00001A000000}"/>
    <cellStyle name="Calculation" xfId="2544" xr:uid="{00000000-0005-0000-0000-00001B000000}"/>
    <cellStyle name="Check Cell" xfId="2545" xr:uid="{00000000-0005-0000-0000-00001C000000}"/>
    <cellStyle name="Comma [0]" xfId="2546" xr:uid="{00000000-0005-0000-0000-00001D000000}"/>
    <cellStyle name="Comma_AA BCR/ Basis ruimtestaat 13.0" xfId="2547" xr:uid="{00000000-0005-0000-0000-00001E000000}"/>
    <cellStyle name="Comma_CALCULATIEBLAD.XLS" xfId="2" xr:uid="{00000000-0005-0000-0000-00001F000000}"/>
    <cellStyle name="Comma_Uurtarieven 2000 LEVERANCIER" xfId="3" xr:uid="{00000000-0005-0000-0000-000020000000}"/>
    <cellStyle name="Controlecel 2" xfId="2548" xr:uid="{00000000-0005-0000-0000-000021000000}"/>
    <cellStyle name="Currency [0]" xfId="2549" xr:uid="{00000000-0005-0000-0000-000022000000}"/>
    <cellStyle name="Currency_2.objekten aanbestedi#B9BC8.xls" xfId="2550" xr:uid="{00000000-0005-0000-0000-000023000000}"/>
    <cellStyle name="Currency_ATIR-Calc-Uurtarief 2001" xfId="4" xr:uid="{00000000-0005-0000-0000-000024000000}"/>
    <cellStyle name="Currency_CALCULATIEBLAD.XLS" xfId="5" xr:uid="{00000000-0005-0000-0000-000025000000}"/>
    <cellStyle name="Currency_MACHINEKST.xls" xfId="6" xr:uid="{00000000-0005-0000-0000-000026000000}"/>
    <cellStyle name="euro" xfId="7" xr:uid="{00000000-0005-0000-0000-000027000000}"/>
    <cellStyle name="Euro 2" xfId="2551" xr:uid="{00000000-0005-0000-0000-000028000000}"/>
    <cellStyle name="Euro 3" xfId="2552" xr:uid="{00000000-0005-0000-0000-000029000000}"/>
    <cellStyle name="Euro 4" xfId="2553" xr:uid="{00000000-0005-0000-0000-00002A000000}"/>
    <cellStyle name="Euro_Calculatie Lenger Seafoods Yerseke 090106-1" xfId="2554" xr:uid="{00000000-0005-0000-0000-00002B000000}"/>
    <cellStyle name="Explanatory Text" xfId="2555" xr:uid="{00000000-0005-0000-0000-00002C000000}"/>
    <cellStyle name="Followed Hyperlink_Aantal groepen per school.xls" xfId="2556" xr:uid="{00000000-0005-0000-0000-00002D000000}"/>
    <cellStyle name="Gekoppelde cel" xfId="8" xr:uid="{00000000-0005-0000-0000-00002E000000}"/>
    <cellStyle name="Gekoppelde cel 2" xfId="2557" xr:uid="{00000000-0005-0000-0000-00002F000000}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28" builtinId="9" hidden="1"/>
    <cellStyle name="Gevolgde hyperlink" xfId="530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88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4" builtinId="9" hidden="1"/>
    <cellStyle name="Gevolgde hyperlink" xfId="1226" builtinId="9" hidden="1"/>
    <cellStyle name="Gevolgde hyperlink" xfId="1228" builtinId="9" hidden="1"/>
    <cellStyle name="Gevolgde hyperlink" xfId="1230" builtinId="9" hidden="1"/>
    <cellStyle name="Gevolgde hyperlink" xfId="1232" builtinId="9" hidden="1"/>
    <cellStyle name="Gevolgde hyperlink" xfId="1234" builtinId="9" hidden="1"/>
    <cellStyle name="Gevolgde hyperlink" xfId="1236" builtinId="9" hidden="1"/>
    <cellStyle name="Gevolgde hyperlink" xfId="1238" builtinId="9" hidden="1"/>
    <cellStyle name="Gevolgde hyperlink" xfId="1240" builtinId="9" hidden="1"/>
    <cellStyle name="Gevolgde hyperlink" xfId="1242" builtinId="9" hidden="1"/>
    <cellStyle name="Gevolgde hyperlink" xfId="1244" builtinId="9" hidden="1"/>
    <cellStyle name="Gevolgde hyperlink" xfId="1246" builtinId="9" hidden="1"/>
    <cellStyle name="Gevolgde hyperlink" xfId="1248" builtinId="9" hidden="1"/>
    <cellStyle name="Gevolgde hyperlink" xfId="1250" builtinId="9" hidden="1"/>
    <cellStyle name="Gevolgde hyperlink" xfId="1252" builtinId="9" hidden="1"/>
    <cellStyle name="Gevolgde hyperlink" xfId="1254" builtinId="9" hidden="1"/>
    <cellStyle name="Gevolgde hyperlink" xfId="1256" builtinId="9" hidden="1"/>
    <cellStyle name="Gevolgde hyperlink" xfId="1258" builtinId="9" hidden="1"/>
    <cellStyle name="Gevolgde hyperlink" xfId="1260" builtinId="9" hidden="1"/>
    <cellStyle name="Gevolgde hyperlink" xfId="1262" builtinId="9" hidden="1"/>
    <cellStyle name="Gevolgde hyperlink" xfId="1264" builtinId="9" hidden="1"/>
    <cellStyle name="Gevolgde hyperlink" xfId="1266" builtinId="9" hidden="1"/>
    <cellStyle name="Gevolgde hyperlink" xfId="1268" builtinId="9" hidden="1"/>
    <cellStyle name="Gevolgde hyperlink" xfId="1270" builtinId="9" hidden="1"/>
    <cellStyle name="Gevolgde hyperlink" xfId="1272" builtinId="9" hidden="1"/>
    <cellStyle name="Gevolgde hyperlink" xfId="1274" builtinId="9" hidden="1"/>
    <cellStyle name="Gevolgde hyperlink" xfId="1276" builtinId="9" hidden="1"/>
    <cellStyle name="Gevolgde hyperlink" xfId="1278" builtinId="9" hidden="1"/>
    <cellStyle name="Gevolgde hyperlink" xfId="1280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4" builtinId="9" hidden="1"/>
    <cellStyle name="Gevolgde hyperlink" xfId="1576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4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70" builtinId="9" hidden="1"/>
    <cellStyle name="Gevolgde hyperlink" xfId="2272" builtinId="9" hidden="1"/>
    <cellStyle name="Gevolgde hyperlink" xfId="2274" builtinId="9" hidden="1"/>
    <cellStyle name="Gevolgde hyperlink" xfId="2276" builtinId="9" hidden="1"/>
    <cellStyle name="Gevolgde hyperlink" xfId="2278" builtinId="9" hidden="1"/>
    <cellStyle name="Gevolgde hyperlink" xfId="2280" builtinId="9" hidden="1"/>
    <cellStyle name="Gevolgde hyperlink" xfId="2282" builtinId="9" hidden="1"/>
    <cellStyle name="Gevolgde hyperlink" xfId="2284" builtinId="9" hidden="1"/>
    <cellStyle name="Gevolgde hyperlink" xfId="2286" builtinId="9" hidden="1"/>
    <cellStyle name="Gevolgde hyperlink" xfId="2288" builtinId="9" hidden="1"/>
    <cellStyle name="Gevolgde hyperlink" xfId="2290" builtinId="9" hidden="1"/>
    <cellStyle name="Gevolgde hyperlink" xfId="2292" builtinId="9" hidden="1"/>
    <cellStyle name="Gevolgde hyperlink" xfId="2294" builtinId="9" hidden="1"/>
    <cellStyle name="Gevolgde hyperlink" xfId="2296" builtinId="9" hidden="1"/>
    <cellStyle name="Gevolgde hyperlink" xfId="2298" builtinId="9" hidden="1"/>
    <cellStyle name="Gevolgde hyperlink" xfId="2300" builtinId="9" hidden="1"/>
    <cellStyle name="Gevolgde hyperlink" xfId="2302" builtinId="9" hidden="1"/>
    <cellStyle name="Gevolgde hyperlink" xfId="2304" builtinId="9" hidden="1"/>
    <cellStyle name="Gevolgde hyperlink" xfId="2306" builtinId="9" hidden="1"/>
    <cellStyle name="Gevolgde hyperlink" xfId="2308" builtinId="9" hidden="1"/>
    <cellStyle name="Gevolgde hyperlink" xfId="2310" builtinId="9" hidden="1"/>
    <cellStyle name="Gevolgde hyperlink" xfId="2312" builtinId="9" hidden="1"/>
    <cellStyle name="Gevolgde hyperlink" xfId="2314" builtinId="9" hidden="1"/>
    <cellStyle name="Gevolgde hyperlink" xfId="2316" builtinId="9" hidden="1"/>
    <cellStyle name="Gevolgde hyperlink" xfId="2318" builtinId="9" hidden="1"/>
    <cellStyle name="Gevolgde hyperlink" xfId="2320" builtinId="9" hidden="1"/>
    <cellStyle name="Gevolgde hyperlink" xfId="2322" builtinId="9" hidden="1"/>
    <cellStyle name="Gevolgde hyperlink" xfId="2324" builtinId="9" hidden="1"/>
    <cellStyle name="Gevolgde hyperlink" xfId="2326" builtinId="9" hidden="1"/>
    <cellStyle name="Gevolgde hyperlink" xfId="2328" builtinId="9" hidden="1"/>
    <cellStyle name="Gevolgde hyperlink" xfId="2330" builtinId="9" hidden="1"/>
    <cellStyle name="Gevolgde hyperlink" xfId="2332" builtinId="9" hidden="1"/>
    <cellStyle name="Gevolgde hyperlink" xfId="2334" builtinId="9" hidden="1"/>
    <cellStyle name="Gevolgde hyperlink" xfId="2336" builtinId="9" hidden="1"/>
    <cellStyle name="Gevolgde hyperlink" xfId="2338" builtinId="9" hidden="1"/>
    <cellStyle name="Gevolgde hyperlink" xfId="2340" builtinId="9" hidden="1"/>
    <cellStyle name="Gevolgde hyperlink" xfId="2342" builtinId="9" hidden="1"/>
    <cellStyle name="Gevolgde hyperlink" xfId="2344" builtinId="9" hidden="1"/>
    <cellStyle name="Gevolgde hyperlink" xfId="2346" builtinId="9" hidden="1"/>
    <cellStyle name="Gevolgde hyperlink" xfId="2348" builtinId="9" hidden="1"/>
    <cellStyle name="Gevolgde hyperlink" xfId="2350" builtinId="9" hidden="1"/>
    <cellStyle name="Gevolgde hyperlink" xfId="2352" builtinId="9" hidden="1"/>
    <cellStyle name="Gevolgde hyperlink" xfId="2354" builtinId="9" hidden="1"/>
    <cellStyle name="Gevolgde hyperlink" xfId="2356" builtinId="9" hidden="1"/>
    <cellStyle name="Gevolgde hyperlink" xfId="2358" builtinId="9" hidden="1"/>
    <cellStyle name="Gevolgde hyperlink" xfId="2360" builtinId="9" hidden="1"/>
    <cellStyle name="Gevolgde hyperlink" xfId="2362" builtinId="9" hidden="1"/>
    <cellStyle name="Gevolgde hyperlink" xfId="2364" builtinId="9" hidden="1"/>
    <cellStyle name="Gevolgde hyperlink" xfId="2366" builtinId="9" hidden="1"/>
    <cellStyle name="Gevolgde hyperlink" xfId="2368" builtinId="9" hidden="1"/>
    <cellStyle name="Gevolgde hyperlink" xfId="2370" builtinId="9" hidden="1"/>
    <cellStyle name="Gevolgde hyperlink" xfId="2372" builtinId="9" hidden="1"/>
    <cellStyle name="Gevolgde hyperlink" xfId="2374" builtinId="9" hidden="1"/>
    <cellStyle name="Gevolgde hyperlink" xfId="2376" builtinId="9" hidden="1"/>
    <cellStyle name="Gevolgde hyperlink" xfId="2378" builtinId="9" hidden="1"/>
    <cellStyle name="Gevolgde hyperlink" xfId="2380" builtinId="9" hidden="1"/>
    <cellStyle name="Gevolgde hyperlink" xfId="2382" builtinId="9" hidden="1"/>
    <cellStyle name="Gevolgde hyperlink" xfId="2384" builtinId="9" hidden="1"/>
    <cellStyle name="Gevolgde hyperlink" xfId="2386" builtinId="9" hidden="1"/>
    <cellStyle name="Gevolgde hyperlink" xfId="2388" builtinId="9" hidden="1"/>
    <cellStyle name="Gevolgde hyperlink" xfId="2390" builtinId="9" hidden="1"/>
    <cellStyle name="Gevolgde hyperlink" xfId="2392" builtinId="9" hidden="1"/>
    <cellStyle name="Gevolgde hyperlink" xfId="2394" builtinId="9" hidden="1"/>
    <cellStyle name="Gevolgde hyperlink" xfId="2396" builtinId="9" hidden="1"/>
    <cellStyle name="Gevolgde hyperlink" xfId="2398" builtinId="9" hidden="1"/>
    <cellStyle name="Gevolgde hyperlink" xfId="2400" builtinId="9" hidden="1"/>
    <cellStyle name="Gevolgde hyperlink" xfId="2402" builtinId="9" hidden="1"/>
    <cellStyle name="Gevolgde hyperlink" xfId="2404" builtinId="9" hidden="1"/>
    <cellStyle name="Gevolgde hyperlink" xfId="2406" builtinId="9" hidden="1"/>
    <cellStyle name="Gevolgde hyperlink" xfId="2408" builtinId="9" hidden="1"/>
    <cellStyle name="Gevolgde hyperlink" xfId="2410" builtinId="9" hidden="1"/>
    <cellStyle name="Gevolgde hyperlink" xfId="2412" builtinId="9" hidden="1"/>
    <cellStyle name="Gevolgde hyperlink" xfId="2414" builtinId="9" hidden="1"/>
    <cellStyle name="Gevolgde hyperlink" xfId="2416" builtinId="9" hidden="1"/>
    <cellStyle name="Gevolgde hyperlink" xfId="2418" builtinId="9" hidden="1"/>
    <cellStyle name="Gevolgde hyperlink" xfId="2420" builtinId="9" hidden="1"/>
    <cellStyle name="Gevolgde hyperlink" xfId="2422" builtinId="9" hidden="1"/>
    <cellStyle name="Gevolgde hyperlink" xfId="2424" builtinId="9" hidden="1"/>
    <cellStyle name="Gevolgde hyperlink" xfId="2426" builtinId="9" hidden="1"/>
    <cellStyle name="Gevolgde hyperlink" xfId="2428" builtinId="9" hidden="1"/>
    <cellStyle name="Gevolgde hyperlink" xfId="2430" builtinId="9" hidden="1"/>
    <cellStyle name="Gevolgde hyperlink" xfId="2432" builtinId="9" hidden="1"/>
    <cellStyle name="Gevolgde hyperlink" xfId="2434" builtinId="9" hidden="1"/>
    <cellStyle name="Gevolgde hyperlink" xfId="2436" builtinId="9" hidden="1"/>
    <cellStyle name="Gevolgde hyperlink" xfId="2438" builtinId="9" hidden="1"/>
    <cellStyle name="Gevolgde hyperlink" xfId="2440" builtinId="9" hidden="1"/>
    <cellStyle name="Gevolgde hyperlink" xfId="2442" builtinId="9" hidden="1"/>
    <cellStyle name="Gevolgde hyperlink" xfId="2444" builtinId="9" hidden="1"/>
    <cellStyle name="Gevolgde hyperlink" xfId="2446" builtinId="9" hidden="1"/>
    <cellStyle name="Gevolgde hyperlink" xfId="2448" builtinId="9" hidden="1"/>
    <cellStyle name="Gevolgde hyperlink" xfId="2450" builtinId="9" hidden="1"/>
    <cellStyle name="Gevolgde hyperlink" xfId="2452" builtinId="9" hidden="1"/>
    <cellStyle name="Gevolgde hyperlink" xfId="2454" builtinId="9" hidden="1"/>
    <cellStyle name="Gevolgde hyperlink" xfId="2456" builtinId="9" hidden="1"/>
    <cellStyle name="Gevolgde hyperlink" xfId="2458" builtinId="9" hidden="1"/>
    <cellStyle name="Gevolgde hyperlink" xfId="2460" builtinId="9" hidden="1"/>
    <cellStyle name="Gevolgde hyperlink" xfId="2462" builtinId="9" hidden="1"/>
    <cellStyle name="Gevolgde hyperlink" xfId="2464" builtinId="9" hidden="1"/>
    <cellStyle name="Gevolgde hyperlink" xfId="2466" builtinId="9" hidden="1"/>
    <cellStyle name="Gevolgde hyperlink" xfId="2468" builtinId="9" hidden="1"/>
    <cellStyle name="Gevolgde hyperlink" xfId="2470" builtinId="9" hidden="1"/>
    <cellStyle name="Gevolgde hyperlink" xfId="2472" builtinId="9" hidden="1"/>
    <cellStyle name="Gevolgde hyperlink" xfId="2474" builtinId="9" hidden="1"/>
    <cellStyle name="Gevolgde hyperlink" xfId="2476" builtinId="9" hidden="1"/>
    <cellStyle name="Gevolgde hyperlink" xfId="2478" builtinId="9" hidden="1"/>
    <cellStyle name="Gevolgde hyperlink" xfId="2480" builtinId="9" hidden="1"/>
    <cellStyle name="Gevolgde hyperlink" xfId="2482" builtinId="9" hidden="1"/>
    <cellStyle name="Gevolgde hyperlink" xfId="2484" builtinId="9" hidden="1"/>
    <cellStyle name="Gevolgde hyperlink" xfId="2486" builtinId="9" hidden="1"/>
    <cellStyle name="Gevolgde hyperlink" xfId="2488" builtinId="9" hidden="1"/>
    <cellStyle name="Gevolgde hyperlink" xfId="2490" builtinId="9" hidden="1"/>
    <cellStyle name="Gevolgde hyperlink" xfId="2492" builtinId="9" hidden="1"/>
    <cellStyle name="Gevolgde hyperlink" xfId="2494" builtinId="9" hidden="1"/>
    <cellStyle name="Gevolgde hyperlink" xfId="2496" builtinId="9" hidden="1"/>
    <cellStyle name="Gevolgde hyperlink" xfId="2498" builtinId="9" hidden="1"/>
    <cellStyle name="Gevolgde hyperlink" xfId="2500" builtinId="9" hidden="1"/>
    <cellStyle name="Gevolgde hyperlink" xfId="2502" builtinId="9" hidden="1"/>
    <cellStyle name="Gevolgde hyperlink" xfId="2504" builtinId="9" hidden="1"/>
    <cellStyle name="Gevolgde hyperlink" xfId="2506" builtinId="9" hidden="1"/>
    <cellStyle name="Gevolgde hyperlink" xfId="2508" builtinId="9" hidden="1"/>
    <cellStyle name="Gevolgde hyperlink" xfId="2510" builtinId="9" hidden="1"/>
    <cellStyle name="Gevolgde hyperlink" xfId="2513" builtinId="9" hidden="1"/>
    <cellStyle name="Gevolgde hyperlink" xfId="2515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7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3" builtinId="9" hidden="1"/>
    <cellStyle name="Gevolgde hyperlink" xfId="3315" builtinId="9" hidden="1"/>
    <cellStyle name="Gevolgde hyperlink" xfId="3317" builtinId="9" hidden="1"/>
    <cellStyle name="Gevolgde hyperlink" xfId="3319" builtinId="9" hidden="1"/>
    <cellStyle name="Gevolgde hyperlink" xfId="3321" builtinId="9" hidden="1"/>
    <cellStyle name="Gevolgde hyperlink" xfId="3323" builtinId="9" hidden="1"/>
    <cellStyle name="Gevolgde hyperlink" xfId="3325" builtinId="9" hidden="1"/>
    <cellStyle name="Goed" xfId="9" xr:uid="{00000000-0005-0000-0000-000068060000}"/>
    <cellStyle name="Goed 2" xfId="2558" xr:uid="{00000000-0005-0000-0000-000069060000}"/>
    <cellStyle name="Good" xfId="2559" xr:uid="{00000000-0005-0000-0000-00006A060000}"/>
    <cellStyle name="Heading 1" xfId="2560" xr:uid="{00000000-0005-0000-0000-00006B060000}"/>
    <cellStyle name="Heading 2" xfId="2561" xr:uid="{00000000-0005-0000-0000-00006C060000}"/>
    <cellStyle name="Heading 3" xfId="2562" xr:uid="{00000000-0005-0000-0000-00006D060000}"/>
    <cellStyle name="Heading 4" xfId="2563" xr:uid="{00000000-0005-0000-0000-00006E060000}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2" builtinId="8" hidden="1"/>
    <cellStyle name="Hyperlink" xfId="2514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3312" builtinId="8" hidden="1"/>
    <cellStyle name="Hyperlink" xfId="3314" builtinId="8" hidden="1"/>
    <cellStyle name="Hyperlink" xfId="3316" builtinId="8" hidden="1"/>
    <cellStyle name="Hyperlink" xfId="3318" builtinId="8" hidden="1"/>
    <cellStyle name="Hyperlink" xfId="3320" builtinId="8" hidden="1"/>
    <cellStyle name="Hyperlink" xfId="3322" builtinId="8" hidden="1"/>
    <cellStyle name="Hyperlink" xfId="3324" builtinId="8" hidden="1"/>
    <cellStyle name="Hyperlink 2" xfId="2564" xr:uid="{00000000-0005-0000-0000-0000A70C0000}"/>
    <cellStyle name="Input" xfId="2565" xr:uid="{00000000-0005-0000-0000-0000A80C0000}"/>
    <cellStyle name="Invoer 2" xfId="2566" xr:uid="{00000000-0005-0000-0000-0000A90C0000}"/>
    <cellStyle name="Komma" xfId="10" builtinId="3"/>
    <cellStyle name="Komma 2" xfId="2567" xr:uid="{00000000-0005-0000-0000-0000AC0C0000}"/>
    <cellStyle name="Komma0" xfId="2568" xr:uid="{00000000-0005-0000-0000-0000AD0C0000}"/>
    <cellStyle name="kop" xfId="11" xr:uid="{00000000-0005-0000-0000-0000AE0C0000}"/>
    <cellStyle name="Kop 1 2" xfId="2569" xr:uid="{00000000-0005-0000-0000-0000AF0C0000}"/>
    <cellStyle name="Kop 2 2" xfId="2570" xr:uid="{00000000-0005-0000-0000-0000B00C0000}"/>
    <cellStyle name="Kop 3 2" xfId="2571" xr:uid="{00000000-0005-0000-0000-0000B10C0000}"/>
    <cellStyle name="Kop 4 2" xfId="2572" xr:uid="{00000000-0005-0000-0000-0000B20C0000}"/>
    <cellStyle name="Koppen_rekenblad" xfId="12" xr:uid="{00000000-0005-0000-0000-0000B30C0000}"/>
    <cellStyle name="koppenrekenblad2" xfId="13" xr:uid="{00000000-0005-0000-0000-0000B40C0000}"/>
    <cellStyle name="Linked Cell" xfId="2573" xr:uid="{00000000-0005-0000-0000-0000B50C0000}"/>
    <cellStyle name="m2" xfId="14" xr:uid="{00000000-0005-0000-0000-0000B60C0000}"/>
    <cellStyle name="Neutraal" xfId="15" xr:uid="{00000000-0005-0000-0000-0000B70C0000}"/>
    <cellStyle name="Neutraal 2" xfId="2574" xr:uid="{00000000-0005-0000-0000-0000B80C0000}"/>
    <cellStyle name="Neutral" xfId="2575" xr:uid="{00000000-0005-0000-0000-0000B90C0000}"/>
    <cellStyle name="Normaal 2" xfId="2511" xr:uid="{00000000-0005-0000-0000-0000BB0C0000}"/>
    <cellStyle name="Normaal 3" xfId="2516" xr:uid="{00000000-0005-0000-0000-0000BC0C0000}"/>
    <cellStyle name="Normaal 4" xfId="2576" xr:uid="{00000000-0005-0000-0000-0000BD0C0000}"/>
    <cellStyle name="Normal_ KLM-CTR(STA)-Recap.xls" xfId="16" xr:uid="{00000000-0005-0000-0000-0000BE0C0000}"/>
    <cellStyle name="Normal_AFRPPRIJS.xls" xfId="17" xr:uid="{00000000-0005-0000-0000-0000C00C0000}"/>
    <cellStyle name="Normal_ATIR-Calc-Uurtarief 2001" xfId="18" xr:uid="{00000000-0005-0000-0000-0000C10C0000}"/>
    <cellStyle name="Normal_CALCULATIEBLAD.XLS" xfId="19" xr:uid="{00000000-0005-0000-0000-0000C20C0000}"/>
    <cellStyle name="Normal_GH-Calc_perceel_1_en_2.xls" xfId="20" xr:uid="{00000000-0005-0000-0000-0000C30C0000}"/>
    <cellStyle name="Normal_GH-Calc_perceel_1_en_2.xls 2" xfId="3327" xr:uid="{506EE6C4-0FEC-3745-8C8B-2EE313FB7477}"/>
    <cellStyle name="Normal_MACHINEKST.xls" xfId="21" xr:uid="{00000000-0005-0000-0000-0000C50C0000}"/>
    <cellStyle name="Normal_schoonmaaktot.xls" xfId="22" xr:uid="{00000000-0005-0000-0000-0000C70C0000}"/>
    <cellStyle name="Normal_Uurtarieven 2000 LEVERANCIER" xfId="23" xr:uid="{00000000-0005-0000-0000-0000C80C0000}"/>
    <cellStyle name="Normal_Workbook1_AFRPPRIJS.xls" xfId="24" xr:uid="{00000000-0005-0000-0000-0000C90C0000}"/>
    <cellStyle name="Note" xfId="2577" xr:uid="{00000000-0005-0000-0000-0000CA0C0000}"/>
    <cellStyle name="Note 2" xfId="2578" xr:uid="{00000000-0005-0000-0000-0000CB0C0000}"/>
    <cellStyle name="Note_1.3-Basis ruimtestaat" xfId="2579" xr:uid="{00000000-0005-0000-0000-0000CC0C0000}"/>
    <cellStyle name="Notitie 2" xfId="2580" xr:uid="{00000000-0005-0000-0000-0000CD0C0000}"/>
    <cellStyle name="Ongedefinieerd" xfId="25" xr:uid="{00000000-0005-0000-0000-0000CE0C0000}"/>
    <cellStyle name="Ongeldig 2" xfId="2581" xr:uid="{00000000-0005-0000-0000-0000CF0C0000}"/>
    <cellStyle name="Output" xfId="2582" xr:uid="{00000000-0005-0000-0000-0000D00C0000}"/>
    <cellStyle name="Procent" xfId="26" builtinId="5"/>
    <cellStyle name="Procent 2" xfId="2517" xr:uid="{00000000-0005-0000-0000-0000D20C0000}"/>
    <cellStyle name="Procent 2 2" xfId="2583" xr:uid="{00000000-0005-0000-0000-0000D30C0000}"/>
    <cellStyle name="Procent 2 3" xfId="2584" xr:uid="{00000000-0005-0000-0000-0000D40C0000}"/>
    <cellStyle name="Procent 2 4" xfId="3330" xr:uid="{36EDFA12-488F-884E-946A-6E8E14137617}"/>
    <cellStyle name="Procent 3" xfId="2585" xr:uid="{00000000-0005-0000-0000-0000D50C0000}"/>
    <cellStyle name="Procent 3 2" xfId="2586" xr:uid="{00000000-0005-0000-0000-0000D60C0000}"/>
    <cellStyle name="Procent 4" xfId="2587" xr:uid="{00000000-0005-0000-0000-0000D70C0000}"/>
    <cellStyle name="Procent 4 2" xfId="2588" xr:uid="{00000000-0005-0000-0000-0000D80C0000}"/>
    <cellStyle name="Procent 5" xfId="2589" xr:uid="{00000000-0005-0000-0000-0000D90C0000}"/>
    <cellStyle name="Ruimtestaat_Koppen" xfId="27" xr:uid="{00000000-0005-0000-0000-0000DA0C0000}"/>
    <cellStyle name="Standaard" xfId="0" builtinId="0"/>
    <cellStyle name="Standaard 10" xfId="2590" xr:uid="{00000000-0005-0000-0000-0000DB0C0000}"/>
    <cellStyle name="Standaard 11" xfId="2591" xr:uid="{00000000-0005-0000-0000-0000DC0C0000}"/>
    <cellStyle name="Standaard 11 2" xfId="2592" xr:uid="{00000000-0005-0000-0000-0000DD0C0000}"/>
    <cellStyle name="Standaard 12" xfId="2593" xr:uid="{00000000-0005-0000-0000-0000DE0C0000}"/>
    <cellStyle name="Standaard 13" xfId="2594" xr:uid="{00000000-0005-0000-0000-0000DF0C0000}"/>
    <cellStyle name="Standaard 14" xfId="3326" xr:uid="{657A85D1-B4A8-5E43-BBDF-81C8D89D9809}"/>
    <cellStyle name="Standaard 15" xfId="3329" xr:uid="{FB2D81FC-2D8A-B644-89CF-9584FF7B0086}"/>
    <cellStyle name="Standaard 16" xfId="3328" xr:uid="{1931E60C-0645-ED49-8B48-1FF66EF630D2}"/>
    <cellStyle name="Standaard 2" xfId="2595" xr:uid="{00000000-0005-0000-0000-0000E00C0000}"/>
    <cellStyle name="Standaard 2 2" xfId="2596" xr:uid="{00000000-0005-0000-0000-0000E10C0000}"/>
    <cellStyle name="Standaard 2_1.3a-Voorbewerking" xfId="2597" xr:uid="{00000000-0005-0000-0000-0000E20C0000}"/>
    <cellStyle name="Standaard 3" xfId="2598" xr:uid="{00000000-0005-0000-0000-0000E30C0000}"/>
    <cellStyle name="Standaard 3 2" xfId="2599" xr:uid="{00000000-0005-0000-0000-0000E40C0000}"/>
    <cellStyle name="Standaard 4" xfId="2600" xr:uid="{00000000-0005-0000-0000-0000E50C0000}"/>
    <cellStyle name="Standaard 4 2" xfId="2601" xr:uid="{00000000-0005-0000-0000-0000E60C0000}"/>
    <cellStyle name="Standaard 5" xfId="2602" xr:uid="{00000000-0005-0000-0000-0000E70C0000}"/>
    <cellStyle name="Standaard 5 2" xfId="2603" xr:uid="{00000000-0005-0000-0000-0000E80C0000}"/>
    <cellStyle name="Standaard 6" xfId="2604" xr:uid="{00000000-0005-0000-0000-0000E90C0000}"/>
    <cellStyle name="Standaard 6 2" xfId="2605" xr:uid="{00000000-0005-0000-0000-0000EA0C0000}"/>
    <cellStyle name="Standaard 7" xfId="2606" xr:uid="{00000000-0005-0000-0000-0000EB0C0000}"/>
    <cellStyle name="Standaard 7 2" xfId="2607" xr:uid="{00000000-0005-0000-0000-0000EC0C0000}"/>
    <cellStyle name="Standaard 8" xfId="2608" xr:uid="{00000000-0005-0000-0000-0000ED0C0000}"/>
    <cellStyle name="Standaard 9" xfId="2609" xr:uid="{00000000-0005-0000-0000-0000EE0C0000}"/>
    <cellStyle name="Standaard 9 2" xfId="2610" xr:uid="{00000000-0005-0000-0000-0000EF0C0000}"/>
    <cellStyle name="Standaard_Blad1" xfId="28" xr:uid="{00000000-0005-0000-0000-0000F00C0000}"/>
    <cellStyle name="Titel" xfId="29" xr:uid="{00000000-0005-0000-0000-0000F10C0000}"/>
    <cellStyle name="Titel 2" xfId="2611" xr:uid="{00000000-0005-0000-0000-0000F20C0000}"/>
    <cellStyle name="Title" xfId="2612" xr:uid="{00000000-0005-0000-0000-0000F30C0000}"/>
    <cellStyle name="Totaal" xfId="30" xr:uid="{00000000-0005-0000-0000-0000F40C0000}"/>
    <cellStyle name="Totaal 2" xfId="2613" xr:uid="{00000000-0005-0000-0000-0000F50C0000}"/>
    <cellStyle name="Total" xfId="2614" xr:uid="{00000000-0005-0000-0000-0000F60C0000}"/>
    <cellStyle name="Uitvoer 2" xfId="2615" xr:uid="{00000000-0005-0000-0000-0000F70C0000}"/>
    <cellStyle name="Valuta" xfId="31" builtinId="4"/>
    <cellStyle name="Valuta 2" xfId="2616" xr:uid="{00000000-0005-0000-0000-0000F90C0000}"/>
    <cellStyle name="Valuta 2 2" xfId="2617" xr:uid="{00000000-0005-0000-0000-0000FA0C0000}"/>
    <cellStyle name="Valuta 2 3" xfId="2618" xr:uid="{00000000-0005-0000-0000-0000FB0C0000}"/>
    <cellStyle name="Valuta 3" xfId="2619" xr:uid="{00000000-0005-0000-0000-0000FC0C0000}"/>
    <cellStyle name="Valuta 3 2" xfId="3331" xr:uid="{5453A939-70CC-5E4C-9850-594A154A3F3E}"/>
    <cellStyle name="Valuta0" xfId="2620" xr:uid="{00000000-0005-0000-0000-0000FD0C0000}"/>
    <cellStyle name="Verklarende tekst 2" xfId="2621" xr:uid="{00000000-0005-0000-0000-0000FE0C0000}"/>
    <cellStyle name="Waarschuwingstekst" xfId="32" xr:uid="{00000000-0005-0000-0000-0000FF0C0000}"/>
    <cellStyle name="Waarschuwingstekst 2" xfId="2622" xr:uid="{00000000-0005-0000-0000-0000000D0000}"/>
    <cellStyle name="Warning Text" xfId="2623" xr:uid="{00000000-0005-0000-0000-0000010D0000}"/>
  </cellStyles>
  <dxfs count="345">
    <dxf>
      <font>
        <b val="0"/>
        <i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rgb="FFFBE7CE"/>
          <bgColor rgb="FF00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CFDF9"/>
      <color rgb="FF54637B"/>
      <color rgb="FFC4BA47"/>
      <color rgb="FF455266"/>
      <color rgb="FF424242"/>
      <color rgb="FF407879"/>
      <color rgb="FF78A742"/>
      <color rgb="FFA9A879"/>
      <color rgb="FFD7A800"/>
      <color rgb="FFB7B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8</xdr:row>
      <xdr:rowOff>0</xdr:rowOff>
    </xdr:from>
    <xdr:to>
      <xdr:col>8</xdr:col>
      <xdr:colOff>939800</xdr:colOff>
      <xdr:row>9</xdr:row>
      <xdr:rowOff>76200</xdr:rowOff>
    </xdr:to>
    <xdr:sp macro="" textlink="">
      <xdr:nvSpPr>
        <xdr:cNvPr id="2" name="Pijl link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264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38100</xdr:colOff>
      <xdr:row>8</xdr:row>
      <xdr:rowOff>0</xdr:rowOff>
    </xdr:from>
    <xdr:to>
      <xdr:col>12</xdr:col>
      <xdr:colOff>914400</xdr:colOff>
      <xdr:row>9</xdr:row>
      <xdr:rowOff>76200</xdr:rowOff>
    </xdr:to>
    <xdr:sp macro="" textlink="">
      <xdr:nvSpPr>
        <xdr:cNvPr id="3" name="Pijl link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1582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50800</xdr:colOff>
      <xdr:row>24</xdr:row>
      <xdr:rowOff>0</xdr:rowOff>
    </xdr:from>
    <xdr:to>
      <xdr:col>8</xdr:col>
      <xdr:colOff>927100</xdr:colOff>
      <xdr:row>25</xdr:row>
      <xdr:rowOff>76200</xdr:rowOff>
    </xdr:to>
    <xdr:sp macro="" textlink="">
      <xdr:nvSpPr>
        <xdr:cNvPr id="4" name="Pijl link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2517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76200</xdr:colOff>
      <xdr:row>24</xdr:row>
      <xdr:rowOff>0</xdr:rowOff>
    </xdr:from>
    <xdr:to>
      <xdr:col>13</xdr:col>
      <xdr:colOff>0</xdr:colOff>
      <xdr:row>25</xdr:row>
      <xdr:rowOff>76200</xdr:rowOff>
    </xdr:to>
    <xdr:sp macro="" textlink="">
      <xdr:nvSpPr>
        <xdr:cNvPr id="5" name="Pijl link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116205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63500</xdr:colOff>
      <xdr:row>39</xdr:row>
      <xdr:rowOff>0</xdr:rowOff>
    </xdr:from>
    <xdr:to>
      <xdr:col>8</xdr:col>
      <xdr:colOff>939800</xdr:colOff>
      <xdr:row>40</xdr:row>
      <xdr:rowOff>114300</xdr:rowOff>
    </xdr:to>
    <xdr:sp macro="" textlink="">
      <xdr:nvSpPr>
        <xdr:cNvPr id="6" name="Pijl link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64400" y="72771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0</xdr:colOff>
      <xdr:row>0</xdr:row>
      <xdr:rowOff>12700</xdr:rowOff>
    </xdr:from>
    <xdr:to>
      <xdr:col>4</xdr:col>
      <xdr:colOff>736690</xdr:colOff>
      <xdr:row>15</xdr:row>
      <xdr:rowOff>114300</xdr:rowOff>
    </xdr:to>
    <xdr:grpSp>
      <xdr:nvGrpSpPr>
        <xdr:cNvPr id="7" name="Groeper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0" y="12700"/>
          <a:ext cx="4279990" cy="3073400"/>
          <a:chOff x="0" y="12700"/>
          <a:chExt cx="4546690" cy="2997200"/>
        </a:xfrm>
      </xdr:grpSpPr>
      <xdr:pic>
        <xdr:nvPicPr>
          <xdr:cNvPr id="8" name="Afbeelding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0" y="12700"/>
            <a:ext cx="4546690" cy="2997200"/>
          </a:xfrm>
          <a:prstGeom prst="rect">
            <a:avLst/>
          </a:prstGeom>
        </xdr:spPr>
      </xdr:pic>
      <xdr:sp macro="" textlink="">
        <xdr:nvSpPr>
          <xdr:cNvPr id="9" name="Rechthoek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 bwMode="auto">
          <a:xfrm>
            <a:off x="1092200" y="1290320"/>
            <a:ext cx="2552700" cy="525780"/>
          </a:xfrm>
          <a:prstGeom prst="rect">
            <a:avLst/>
          </a:prstGeom>
          <a:solidFill>
            <a:srgbClr val="FAFAFA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wrap="square"/>
          <a:lstStyle/>
          <a:p>
            <a:endParaRPr lang="nl-NL"/>
          </a:p>
        </xdr:txBody>
      </xdr:sp>
    </xdr:grpSp>
    <xdr:clientData/>
  </xdr:twoCellAnchor>
  <xdr:oneCellAnchor>
    <xdr:from>
      <xdr:col>1</xdr:col>
      <xdr:colOff>508000</xdr:colOff>
      <xdr:row>6</xdr:row>
      <xdr:rowOff>127000</xdr:rowOff>
    </xdr:from>
    <xdr:ext cx="2515882" cy="933076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93800" y="1270000"/>
          <a:ext cx="2515882" cy="9330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>
              <a:latin typeface="Avenir Book" panose="02000503020000020003" pitchFamily="2" charset="0"/>
              <a:cs typeface="Verdana"/>
            </a:rPr>
            <a:t>Handleiding </a:t>
          </a:r>
        </a:p>
        <a:p>
          <a:r>
            <a:rPr lang="nl-NL" sz="2400">
              <a:latin typeface="Avenir Book" panose="02000503020000020003" pitchFamily="2" charset="0"/>
              <a:cs typeface="Verdana"/>
            </a:rPr>
            <a:t>calculatiemodule</a:t>
          </a:r>
        </a:p>
      </xdr:txBody>
    </xdr:sp>
    <xdr:clientData/>
  </xdr:oneCellAnchor>
  <xdr:twoCellAnchor>
    <xdr:from>
      <xdr:col>0</xdr:col>
      <xdr:colOff>622300</xdr:colOff>
      <xdr:row>30</xdr:row>
      <xdr:rowOff>190500</xdr:rowOff>
    </xdr:from>
    <xdr:to>
      <xdr:col>4</xdr:col>
      <xdr:colOff>228600</xdr:colOff>
      <xdr:row>37</xdr:row>
      <xdr:rowOff>50800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622300" y="5943600"/>
          <a:ext cx="2514600" cy="1054100"/>
        </a:xfrm>
        <a:prstGeom prst="rect">
          <a:avLst/>
        </a:prstGeom>
        <a:solidFill>
          <a:schemeClr val="bg1">
            <a:lumMod val="85000"/>
            <a:alpha val="64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Verdana"/>
              <a:cs typeface="Verdana"/>
            </a:rPr>
            <a:t>Gearceerde stappen zijn niet van toepassing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759918</xdr:colOff>
      <xdr:row>54</xdr:row>
      <xdr:rowOff>93689</xdr:rowOff>
    </xdr:from>
    <xdr:to>
      <xdr:col>10</xdr:col>
      <xdr:colOff>305424</xdr:colOff>
      <xdr:row>58</xdr:row>
      <xdr:rowOff>62459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410D66B-4398-0D42-BD93-1BD793C7340D}"/>
            </a:ext>
          </a:extLst>
        </xdr:cNvPr>
        <xdr:cNvSpPr/>
      </xdr:nvSpPr>
      <xdr:spPr bwMode="auto">
        <a:xfrm>
          <a:off x="7411803" y="10805410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759918</xdr:colOff>
      <xdr:row>72</xdr:row>
      <xdr:rowOff>93689</xdr:rowOff>
    </xdr:from>
    <xdr:to>
      <xdr:col>10</xdr:col>
      <xdr:colOff>305424</xdr:colOff>
      <xdr:row>76</xdr:row>
      <xdr:rowOff>62459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5A469482-48CE-A349-B865-226CA7C390FB}"/>
            </a:ext>
          </a:extLst>
        </xdr:cNvPr>
        <xdr:cNvSpPr/>
      </xdr:nvSpPr>
      <xdr:spPr bwMode="auto">
        <a:xfrm>
          <a:off x="7411803" y="11148935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155511</xdr:colOff>
      <xdr:row>84</xdr:row>
      <xdr:rowOff>114300</xdr:rowOff>
    </xdr:from>
    <xdr:to>
      <xdr:col>13</xdr:col>
      <xdr:colOff>25919</xdr:colOff>
      <xdr:row>86</xdr:row>
      <xdr:rowOff>90714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7E86FD2-5500-1240-9247-08516A7E0537}"/>
            </a:ext>
          </a:extLst>
        </xdr:cNvPr>
        <xdr:cNvSpPr/>
      </xdr:nvSpPr>
      <xdr:spPr bwMode="auto">
        <a:xfrm>
          <a:off x="2941735" y="13047565"/>
          <a:ext cx="16613674" cy="391108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1020977</xdr:colOff>
      <xdr:row>58</xdr:row>
      <xdr:rowOff>186763</xdr:rowOff>
    </xdr:from>
    <xdr:to>
      <xdr:col>21</xdr:col>
      <xdr:colOff>12450</xdr:colOff>
      <xdr:row>78</xdr:row>
      <xdr:rowOff>0</xdr:rowOff>
    </xdr:to>
    <xdr:sp macro="" textlink="">
      <xdr:nvSpPr>
        <xdr:cNvPr id="3" name="Ezelsoor 2">
          <a:extLst>
            <a:ext uri="{FF2B5EF4-FFF2-40B4-BE49-F238E27FC236}">
              <a16:creationId xmlns:a16="http://schemas.microsoft.com/office/drawing/2014/main" id="{150FE8DE-81E1-9A46-8754-0907937680DB}"/>
            </a:ext>
          </a:extLst>
        </xdr:cNvPr>
        <xdr:cNvSpPr/>
      </xdr:nvSpPr>
      <xdr:spPr>
        <a:xfrm rot="10800000">
          <a:off x="2739212" y="13011273"/>
          <a:ext cx="16671865" cy="9749115"/>
        </a:xfrm>
        <a:prstGeom prst="foldedCorner">
          <a:avLst>
            <a:gd name="adj" fmla="val 32624"/>
          </a:avLst>
        </a:prstGeom>
        <a:solidFill>
          <a:srgbClr val="54637B">
            <a:alpha val="14902"/>
          </a:srgb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ron.ANCORABV/Documents/SPOOR/ICCA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:/C:/C/Users/r.sakko/AppData/Local/Microsoft/Windows/INetCache/Content.Outlook/U4RJF6YL/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piet/Documents/%20%20ICCA/Dashboard/01.%20SPURD/02.%202018/01.%20SPURD%20gym/01.%20HSO/02.%20Contractmodule/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ron.ANCORABV/Documents/SPOOR/ICCA/Victoria%20Calculatiemodel%20P2%20V1%2001%20jul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3 (3)"/>
      <sheetName val="Blad3 (2)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-Kengetal"/>
      <sheetName val="1.5 Opbouw uurtarieven"/>
      <sheetName val="1.3-Basis ruimtestaa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rugblik">
  <a:themeElements>
    <a:clrScheme name="Terugblik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Terugblik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erugblik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3:P159"/>
  <sheetViews>
    <sheetView showGridLines="0" showRowColHeaders="0" workbookViewId="0"/>
  </sheetViews>
  <sheetFormatPr baseColWidth="10" defaultColWidth="10.83203125" defaultRowHeight="15"/>
  <cols>
    <col min="1" max="1" width="10.83203125" style="555"/>
    <col min="2" max="2" width="14" style="555" customWidth="1"/>
    <col min="3" max="5" width="10.83203125" style="555"/>
    <col min="6" max="6" width="18.83203125" style="761" customWidth="1"/>
    <col min="7" max="7" width="23.1640625" style="555" customWidth="1"/>
    <col min="8" max="9" width="10.83203125" style="555"/>
    <col min="10" max="10" width="23.1640625" style="555" customWidth="1"/>
    <col min="11" max="11" width="15.1640625" style="555" customWidth="1"/>
    <col min="12" max="13" width="10.83203125" style="555"/>
    <col min="14" max="14" width="13.83203125" style="555" customWidth="1"/>
    <col min="15" max="15" width="32.83203125" style="555" customWidth="1"/>
    <col min="16" max="16384" width="10.83203125" style="555"/>
  </cols>
  <sheetData>
    <row r="3" spans="6:15">
      <c r="F3" s="760" t="s">
        <v>154</v>
      </c>
      <c r="J3" s="760" t="s">
        <v>155</v>
      </c>
      <c r="N3" s="760" t="s">
        <v>156</v>
      </c>
    </row>
    <row r="4" spans="6:15" ht="13" customHeight="1">
      <c r="J4" s="761"/>
      <c r="N4" s="762"/>
    </row>
    <row r="5" spans="6:15" ht="16" customHeight="1">
      <c r="F5" s="885" t="s">
        <v>176</v>
      </c>
      <c r="G5" s="886"/>
      <c r="J5" s="885" t="s">
        <v>177</v>
      </c>
      <c r="K5" s="886"/>
      <c r="N5" s="885" t="s">
        <v>178</v>
      </c>
      <c r="O5" s="886"/>
    </row>
    <row r="6" spans="6:15" ht="16" customHeight="1">
      <c r="F6" s="887"/>
      <c r="G6" s="888"/>
      <c r="J6" s="887"/>
      <c r="K6" s="888"/>
      <c r="N6" s="887"/>
      <c r="O6" s="888"/>
    </row>
    <row r="7" spans="6:15" ht="16" customHeight="1">
      <c r="F7" s="887"/>
      <c r="G7" s="888"/>
      <c r="J7" s="887"/>
      <c r="K7" s="888"/>
      <c r="N7" s="887"/>
      <c r="O7" s="888"/>
    </row>
    <row r="8" spans="6:15" ht="16" customHeight="1">
      <c r="F8" s="887"/>
      <c r="G8" s="888"/>
      <c r="J8" s="887"/>
      <c r="K8" s="888"/>
      <c r="N8" s="887"/>
      <c r="O8" s="888"/>
    </row>
    <row r="9" spans="6:15" ht="16" customHeight="1">
      <c r="F9" s="887"/>
      <c r="G9" s="888"/>
      <c r="J9" s="887"/>
      <c r="K9" s="888"/>
      <c r="N9" s="887"/>
      <c r="O9" s="888"/>
    </row>
    <row r="10" spans="6:15" ht="16" customHeight="1">
      <c r="F10" s="887"/>
      <c r="G10" s="888"/>
      <c r="J10" s="887"/>
      <c r="K10" s="888"/>
      <c r="N10" s="887"/>
      <c r="O10" s="888"/>
    </row>
    <row r="11" spans="6:15" ht="16" customHeight="1">
      <c r="F11" s="887"/>
      <c r="G11" s="888"/>
      <c r="J11" s="887"/>
      <c r="K11" s="888"/>
      <c r="N11" s="887"/>
      <c r="O11" s="888"/>
    </row>
    <row r="12" spans="6:15" ht="16" customHeight="1">
      <c r="F12" s="887"/>
      <c r="G12" s="888"/>
      <c r="J12" s="887"/>
      <c r="K12" s="888"/>
      <c r="N12" s="887"/>
      <c r="O12" s="888"/>
    </row>
    <row r="13" spans="6:15" ht="16" customHeight="1">
      <c r="F13" s="887"/>
      <c r="G13" s="888"/>
      <c r="J13" s="887"/>
      <c r="K13" s="888"/>
      <c r="N13" s="887"/>
      <c r="O13" s="888"/>
    </row>
    <row r="14" spans="6:15" ht="16" customHeight="1">
      <c r="F14" s="887"/>
      <c r="G14" s="888"/>
      <c r="J14" s="887"/>
      <c r="K14" s="888"/>
      <c r="N14" s="887"/>
      <c r="O14" s="888"/>
    </row>
    <row r="15" spans="6:15" ht="16" customHeight="1">
      <c r="F15" s="889"/>
      <c r="G15" s="890"/>
      <c r="J15" s="889"/>
      <c r="K15" s="890"/>
      <c r="N15" s="889"/>
      <c r="O15" s="890"/>
    </row>
    <row r="19" spans="2:15">
      <c r="B19" s="555" t="s">
        <v>179</v>
      </c>
      <c r="F19" s="760" t="s">
        <v>357</v>
      </c>
      <c r="J19" s="760" t="s">
        <v>357</v>
      </c>
      <c r="N19" s="760" t="s">
        <v>157</v>
      </c>
    </row>
    <row r="20" spans="2:15">
      <c r="B20" s="555" t="s">
        <v>180</v>
      </c>
      <c r="F20" s="762"/>
      <c r="J20" s="762"/>
    </row>
    <row r="21" spans="2:15" ht="16" customHeight="1">
      <c r="F21" s="885" t="s">
        <v>519</v>
      </c>
      <c r="G21" s="886"/>
      <c r="J21" s="885" t="s">
        <v>517</v>
      </c>
      <c r="K21" s="886"/>
      <c r="N21" s="885" t="s">
        <v>518</v>
      </c>
      <c r="O21" s="886"/>
    </row>
    <row r="22" spans="2:15" ht="16" customHeight="1">
      <c r="B22" s="555" t="s">
        <v>181</v>
      </c>
      <c r="F22" s="887"/>
      <c r="G22" s="888"/>
      <c r="J22" s="887"/>
      <c r="K22" s="888"/>
      <c r="N22" s="887"/>
      <c r="O22" s="888"/>
    </row>
    <row r="23" spans="2:15" ht="16" customHeight="1">
      <c r="B23" s="555" t="s">
        <v>182</v>
      </c>
      <c r="F23" s="887"/>
      <c r="G23" s="888"/>
      <c r="J23" s="887"/>
      <c r="K23" s="888"/>
      <c r="N23" s="887"/>
      <c r="O23" s="888"/>
    </row>
    <row r="24" spans="2:15" ht="16" customHeight="1">
      <c r="B24" s="555" t="s">
        <v>183</v>
      </c>
      <c r="F24" s="887"/>
      <c r="G24" s="888"/>
      <c r="J24" s="887"/>
      <c r="K24" s="888"/>
      <c r="N24" s="887"/>
      <c r="O24" s="888"/>
    </row>
    <row r="25" spans="2:15" ht="16" customHeight="1" thickBot="1">
      <c r="F25" s="887"/>
      <c r="G25" s="888"/>
      <c r="J25" s="887"/>
      <c r="K25" s="888"/>
      <c r="N25" s="887"/>
      <c r="O25" s="888"/>
    </row>
    <row r="26" spans="2:15" ht="16" customHeight="1" thickBot="1">
      <c r="B26" s="763"/>
      <c r="C26" s="736" t="s">
        <v>163</v>
      </c>
      <c r="F26" s="887"/>
      <c r="G26" s="888"/>
      <c r="J26" s="887"/>
      <c r="K26" s="888"/>
      <c r="N26" s="887"/>
      <c r="O26" s="888"/>
    </row>
    <row r="27" spans="2:15" ht="16" customHeight="1" thickBot="1">
      <c r="B27" s="764"/>
      <c r="C27" s="736" t="s">
        <v>346</v>
      </c>
      <c r="F27" s="887"/>
      <c r="G27" s="888"/>
      <c r="J27" s="887"/>
      <c r="K27" s="888"/>
      <c r="N27" s="887"/>
      <c r="O27" s="888"/>
    </row>
    <row r="28" spans="2:15" ht="16" customHeight="1" thickBot="1">
      <c r="B28" s="694">
        <f>'1.4-Opbouw uurtarieven'!H14</f>
        <v>0</v>
      </c>
      <c r="C28" s="736" t="s">
        <v>347</v>
      </c>
      <c r="F28" s="887"/>
      <c r="G28" s="888"/>
      <c r="J28" s="887"/>
      <c r="K28" s="888"/>
      <c r="N28" s="887"/>
      <c r="O28" s="888"/>
    </row>
    <row r="29" spans="2:15" ht="16" customHeight="1">
      <c r="F29" s="887"/>
      <c r="G29" s="888"/>
      <c r="J29" s="887"/>
      <c r="K29" s="888"/>
      <c r="N29" s="887"/>
      <c r="O29" s="888"/>
    </row>
    <row r="30" spans="2:15" ht="16" customHeight="1">
      <c r="F30" s="887"/>
      <c r="G30" s="888"/>
      <c r="J30" s="887"/>
      <c r="K30" s="888"/>
      <c r="N30" s="887"/>
      <c r="O30" s="888"/>
    </row>
    <row r="31" spans="2:15" ht="16" customHeight="1">
      <c r="F31" s="889"/>
      <c r="G31" s="890"/>
      <c r="J31" s="889"/>
      <c r="K31" s="890"/>
      <c r="N31" s="889"/>
      <c r="O31" s="890"/>
    </row>
    <row r="34" spans="2:16">
      <c r="F34" s="760" t="s">
        <v>158</v>
      </c>
      <c r="J34" s="760" t="s">
        <v>764</v>
      </c>
      <c r="N34" s="760" t="s">
        <v>159</v>
      </c>
    </row>
    <row r="35" spans="2:16">
      <c r="M35" s="842"/>
      <c r="P35" s="842"/>
    </row>
    <row r="36" spans="2:16" ht="13" customHeight="1">
      <c r="F36" s="885" t="s">
        <v>520</v>
      </c>
      <c r="G36" s="886"/>
      <c r="J36" s="891" t="s">
        <v>516</v>
      </c>
      <c r="K36" s="892"/>
      <c r="M36" s="842"/>
      <c r="N36" s="891" t="s">
        <v>516</v>
      </c>
      <c r="O36" s="892"/>
      <c r="P36" s="842"/>
    </row>
    <row r="37" spans="2:16">
      <c r="F37" s="887"/>
      <c r="G37" s="888"/>
      <c r="J37" s="893"/>
      <c r="K37" s="894"/>
      <c r="M37" s="842"/>
      <c r="N37" s="893"/>
      <c r="O37" s="894"/>
      <c r="P37" s="842"/>
    </row>
    <row r="38" spans="2:16" ht="16" thickBot="1">
      <c r="F38" s="887"/>
      <c r="G38" s="888"/>
      <c r="J38" s="893"/>
      <c r="K38" s="894"/>
      <c r="M38" s="842"/>
      <c r="N38" s="893"/>
      <c r="O38" s="894"/>
      <c r="P38" s="842"/>
    </row>
    <row r="39" spans="2:16">
      <c r="B39" s="876" t="s">
        <v>792</v>
      </c>
      <c r="C39" s="877"/>
      <c r="D39" s="878"/>
      <c r="F39" s="887"/>
      <c r="G39" s="888"/>
      <c r="J39" s="893"/>
      <c r="K39" s="894"/>
      <c r="M39" s="842"/>
      <c r="N39" s="893"/>
      <c r="O39" s="894"/>
      <c r="P39" s="842"/>
    </row>
    <row r="40" spans="2:16">
      <c r="B40" s="879"/>
      <c r="C40" s="880"/>
      <c r="D40" s="881"/>
      <c r="F40" s="887"/>
      <c r="G40" s="888"/>
      <c r="J40" s="893"/>
      <c r="K40" s="894"/>
      <c r="M40" s="842"/>
      <c r="N40" s="893"/>
      <c r="O40" s="894"/>
      <c r="P40" s="842"/>
    </row>
    <row r="41" spans="2:16">
      <c r="B41" s="879"/>
      <c r="C41" s="880"/>
      <c r="D41" s="881"/>
      <c r="F41" s="887"/>
      <c r="G41" s="888"/>
      <c r="J41" s="893"/>
      <c r="K41" s="894"/>
      <c r="M41" s="842"/>
      <c r="N41" s="893"/>
      <c r="O41" s="894"/>
      <c r="P41" s="842"/>
    </row>
    <row r="42" spans="2:16">
      <c r="B42" s="879"/>
      <c r="C42" s="880"/>
      <c r="D42" s="881"/>
      <c r="F42" s="887"/>
      <c r="G42" s="888"/>
      <c r="J42" s="893"/>
      <c r="K42" s="894"/>
      <c r="M42" s="842"/>
      <c r="N42" s="893"/>
      <c r="O42" s="894"/>
      <c r="P42" s="842"/>
    </row>
    <row r="43" spans="2:16">
      <c r="B43" s="879"/>
      <c r="C43" s="880"/>
      <c r="D43" s="881"/>
      <c r="F43" s="887"/>
      <c r="G43" s="888"/>
      <c r="J43" s="893"/>
      <c r="K43" s="894"/>
      <c r="N43" s="893"/>
      <c r="O43" s="894"/>
    </row>
    <row r="44" spans="2:16">
      <c r="B44" s="879"/>
      <c r="C44" s="880"/>
      <c r="D44" s="881"/>
      <c r="F44" s="887"/>
      <c r="G44" s="888"/>
      <c r="J44" s="893"/>
      <c r="K44" s="894"/>
      <c r="N44" s="893"/>
      <c r="O44" s="894"/>
    </row>
    <row r="45" spans="2:16">
      <c r="B45" s="879"/>
      <c r="C45" s="880"/>
      <c r="D45" s="881"/>
      <c r="F45" s="887"/>
      <c r="G45" s="888"/>
      <c r="J45" s="893"/>
      <c r="K45" s="894"/>
      <c r="N45" s="893"/>
      <c r="O45" s="894"/>
    </row>
    <row r="46" spans="2:16">
      <c r="B46" s="879"/>
      <c r="C46" s="880"/>
      <c r="D46" s="881"/>
      <c r="F46" s="889"/>
      <c r="G46" s="890"/>
      <c r="J46" s="895"/>
      <c r="K46" s="896"/>
      <c r="N46" s="895"/>
      <c r="O46" s="896"/>
    </row>
    <row r="47" spans="2:16">
      <c r="B47" s="879"/>
      <c r="C47" s="880"/>
      <c r="D47" s="881"/>
    </row>
    <row r="48" spans="2:16">
      <c r="B48" s="879"/>
      <c r="C48" s="880"/>
      <c r="D48" s="881"/>
    </row>
    <row r="49" spans="2:13">
      <c r="B49" s="879"/>
      <c r="C49" s="880"/>
      <c r="D49" s="881"/>
    </row>
    <row r="50" spans="2:13" ht="17">
      <c r="B50" s="879"/>
      <c r="C50" s="880"/>
      <c r="D50" s="881"/>
      <c r="F50" s="760" t="s">
        <v>160</v>
      </c>
      <c r="J50" s="760" t="s">
        <v>184</v>
      </c>
      <c r="M50" s="765" t="s">
        <v>44</v>
      </c>
    </row>
    <row r="51" spans="2:13" ht="18" thickBot="1">
      <c r="B51" s="882"/>
      <c r="C51" s="883"/>
      <c r="D51" s="884"/>
      <c r="F51" s="762"/>
      <c r="M51" s="766" t="s">
        <v>267</v>
      </c>
    </row>
    <row r="52" spans="2:13" ht="17">
      <c r="F52" s="885" t="s">
        <v>335</v>
      </c>
      <c r="G52" s="886"/>
      <c r="J52" s="885" t="s">
        <v>185</v>
      </c>
      <c r="K52" s="886"/>
      <c r="M52" s="766"/>
    </row>
    <row r="53" spans="2:13" ht="17">
      <c r="F53" s="887"/>
      <c r="G53" s="888"/>
      <c r="J53" s="887"/>
      <c r="K53" s="888"/>
      <c r="M53" s="766" t="s">
        <v>161</v>
      </c>
    </row>
    <row r="54" spans="2:13" ht="17">
      <c r="F54" s="887"/>
      <c r="G54" s="888"/>
      <c r="J54" s="887"/>
      <c r="K54" s="888"/>
      <c r="M54" s="766" t="s">
        <v>162</v>
      </c>
    </row>
    <row r="55" spans="2:13" ht="17">
      <c r="F55" s="887"/>
      <c r="G55" s="888"/>
      <c r="J55" s="887"/>
      <c r="K55" s="888"/>
      <c r="M55" s="766"/>
    </row>
    <row r="56" spans="2:13" ht="17">
      <c r="F56" s="887"/>
      <c r="G56" s="888"/>
      <c r="J56" s="887"/>
      <c r="K56" s="888"/>
      <c r="M56" s="766" t="s">
        <v>186</v>
      </c>
    </row>
    <row r="57" spans="2:13">
      <c r="F57" s="887"/>
      <c r="G57" s="888"/>
      <c r="J57" s="887"/>
      <c r="K57" s="888"/>
    </row>
    <row r="58" spans="2:13" ht="17">
      <c r="F58" s="887"/>
      <c r="G58" s="888"/>
      <c r="J58" s="887"/>
      <c r="K58" s="888"/>
      <c r="M58" s="766" t="s">
        <v>187</v>
      </c>
    </row>
    <row r="59" spans="2:13">
      <c r="F59" s="887"/>
      <c r="G59" s="888"/>
      <c r="J59" s="887"/>
      <c r="K59" s="888"/>
    </row>
    <row r="60" spans="2:13">
      <c r="F60" s="887"/>
      <c r="G60" s="888"/>
      <c r="J60" s="887"/>
      <c r="K60" s="888"/>
      <c r="M60" s="762"/>
    </row>
    <row r="61" spans="2:13">
      <c r="F61" s="887"/>
      <c r="G61" s="888"/>
      <c r="J61" s="887"/>
      <c r="K61" s="888"/>
    </row>
    <row r="62" spans="2:13">
      <c r="F62" s="889"/>
      <c r="G62" s="890"/>
      <c r="J62" s="889"/>
      <c r="K62" s="890"/>
    </row>
    <row r="63" spans="2:13" ht="13" customHeight="1">
      <c r="F63" s="762"/>
    </row>
    <row r="64" spans="2:13">
      <c r="F64" s="762"/>
    </row>
    <row r="65" spans="6:6">
      <c r="F65" s="762"/>
    </row>
    <row r="66" spans="6:6">
      <c r="F66" s="762"/>
    </row>
    <row r="67" spans="6:6">
      <c r="F67" s="762"/>
    </row>
    <row r="68" spans="6:6">
      <c r="F68" s="762"/>
    </row>
    <row r="77" spans="6:6">
      <c r="F77" s="762"/>
    </row>
    <row r="78" spans="6:6">
      <c r="F78" s="762"/>
    </row>
    <row r="79" spans="6:6">
      <c r="F79" s="762"/>
    </row>
    <row r="80" spans="6:6">
      <c r="F80" s="762"/>
    </row>
    <row r="81" spans="6:6">
      <c r="F81" s="762"/>
    </row>
    <row r="82" spans="6:6">
      <c r="F82" s="762"/>
    </row>
    <row r="83" spans="6:6">
      <c r="F83" s="762"/>
    </row>
    <row r="84" spans="6:6">
      <c r="F84" s="762"/>
    </row>
    <row r="85" spans="6:6">
      <c r="F85" s="762"/>
    </row>
    <row r="86" spans="6:6">
      <c r="F86" s="762"/>
    </row>
    <row r="87" spans="6:6">
      <c r="F87" s="762"/>
    </row>
    <row r="88" spans="6:6">
      <c r="F88" s="762"/>
    </row>
    <row r="89" spans="6:6">
      <c r="F89" s="762"/>
    </row>
    <row r="90" spans="6:6">
      <c r="F90" s="762"/>
    </row>
    <row r="91" spans="6:6">
      <c r="F91" s="762"/>
    </row>
    <row r="92" spans="6:6">
      <c r="F92" s="762"/>
    </row>
    <row r="93" spans="6:6">
      <c r="F93" s="762"/>
    </row>
    <row r="94" spans="6:6">
      <c r="F94" s="762"/>
    </row>
    <row r="95" spans="6:6">
      <c r="F95" s="762"/>
    </row>
    <row r="96" spans="6:6">
      <c r="F96" s="762"/>
    </row>
    <row r="97" spans="6:6" ht="13" customHeight="1">
      <c r="F97" s="762"/>
    </row>
    <row r="98" spans="6:6">
      <c r="F98" s="762"/>
    </row>
    <row r="99" spans="6:6">
      <c r="F99" s="762"/>
    </row>
    <row r="100" spans="6:6">
      <c r="F100" s="762"/>
    </row>
    <row r="101" spans="6:6">
      <c r="F101" s="762"/>
    </row>
    <row r="102" spans="6:6">
      <c r="F102" s="762"/>
    </row>
    <row r="103" spans="6:6">
      <c r="F103" s="762"/>
    </row>
    <row r="104" spans="6:6">
      <c r="F104" s="762"/>
    </row>
    <row r="105" spans="6:6">
      <c r="F105" s="762"/>
    </row>
    <row r="106" spans="6:6">
      <c r="F106" s="762"/>
    </row>
    <row r="107" spans="6:6">
      <c r="F107" s="762"/>
    </row>
    <row r="108" spans="6:6">
      <c r="F108" s="762"/>
    </row>
    <row r="109" spans="6:6">
      <c r="F109" s="762"/>
    </row>
    <row r="110" spans="6:6">
      <c r="F110" s="762"/>
    </row>
    <row r="111" spans="6:6">
      <c r="F111" s="762"/>
    </row>
    <row r="112" spans="6:6">
      <c r="F112" s="762"/>
    </row>
    <row r="113" spans="6:6">
      <c r="F113" s="762"/>
    </row>
    <row r="114" spans="6:6">
      <c r="F114" s="762"/>
    </row>
    <row r="115" spans="6:6">
      <c r="F115" s="762"/>
    </row>
    <row r="116" spans="6:6">
      <c r="F116" s="762"/>
    </row>
    <row r="117" spans="6:6">
      <c r="F117" s="762"/>
    </row>
    <row r="118" spans="6:6">
      <c r="F118" s="762"/>
    </row>
    <row r="119" spans="6:6">
      <c r="F119" s="762"/>
    </row>
    <row r="120" spans="6:6">
      <c r="F120" s="762"/>
    </row>
    <row r="121" spans="6:6">
      <c r="F121" s="762"/>
    </row>
    <row r="122" spans="6:6">
      <c r="F122" s="762"/>
    </row>
    <row r="123" spans="6:6">
      <c r="F123" s="762"/>
    </row>
    <row r="152" spans="6:6">
      <c r="F152" s="762"/>
    </row>
    <row r="153" spans="6:6">
      <c r="F153" s="762"/>
    </row>
    <row r="154" spans="6:6">
      <c r="F154" s="762"/>
    </row>
    <row r="155" spans="6:6">
      <c r="F155" s="762"/>
    </row>
    <row r="156" spans="6:6">
      <c r="F156" s="762"/>
    </row>
    <row r="157" spans="6:6">
      <c r="F157" s="762"/>
    </row>
    <row r="158" spans="6:6">
      <c r="F158" s="762"/>
    </row>
    <row r="159" spans="6:6">
      <c r="F159" s="762"/>
    </row>
  </sheetData>
  <mergeCells count="12">
    <mergeCell ref="N5:O15"/>
    <mergeCell ref="F21:G31"/>
    <mergeCell ref="J21:K31"/>
    <mergeCell ref="N21:O31"/>
    <mergeCell ref="F36:G46"/>
    <mergeCell ref="J36:K46"/>
    <mergeCell ref="N36:O46"/>
    <mergeCell ref="B39:D51"/>
    <mergeCell ref="F52:G62"/>
    <mergeCell ref="J52:K62"/>
    <mergeCell ref="F5:G15"/>
    <mergeCell ref="J5:K15"/>
  </mergeCells>
  <pageMargins left="0.75" right="0.75" top="1" bottom="1" header="0.5" footer="0.5"/>
  <pageSetup paperSize="9" scale="94" orientation="portrait" horizontalDpi="4294967292" verticalDpi="4294967292"/>
  <rowBreaks count="2" manualBreakCount="2">
    <brk id="45" min="5" max="7" man="1"/>
    <brk id="93" min="5" max="7" man="1"/>
  </rowBreaks>
  <drawing r:id="rId1"/>
  <picture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>
    <pageSetUpPr fitToPage="1"/>
  </sheetPr>
  <dimension ref="B1:J143"/>
  <sheetViews>
    <sheetView showGridLines="0" showRowColHeaders="0" showZeros="0" showOutlineSymbols="0" zoomScale="96" zoomScaleNormal="100" zoomScaleSheetLayoutView="75" zoomScalePageLayoutView="125" workbookViewId="0"/>
  </sheetViews>
  <sheetFormatPr baseColWidth="10" defaultColWidth="10.83203125" defaultRowHeight="15"/>
  <cols>
    <col min="1" max="1" width="8.1640625" style="610" customWidth="1"/>
    <col min="2" max="2" width="15.1640625" style="610" customWidth="1"/>
    <col min="3" max="3" width="34.33203125" style="610" bestFit="1" customWidth="1"/>
    <col min="4" max="4" width="6.1640625" style="610" customWidth="1"/>
    <col min="5" max="5" width="38.6640625" style="610" customWidth="1"/>
    <col min="6" max="6" width="45" style="610" customWidth="1"/>
    <col min="7" max="7" width="15.83203125" style="610" customWidth="1"/>
    <col min="8" max="8" width="19.6640625" style="610" customWidth="1"/>
    <col min="9" max="9" width="5.83203125" style="610" customWidth="1"/>
    <col min="10" max="10" width="19" style="610" customWidth="1"/>
    <col min="11" max="16384" width="10.83203125" style="610"/>
  </cols>
  <sheetData>
    <row r="1" spans="2:9" ht="10" customHeight="1" thickBot="1">
      <c r="E1" s="131"/>
      <c r="F1" s="131"/>
      <c r="G1" s="199"/>
      <c r="H1" s="199"/>
      <c r="I1" s="199"/>
    </row>
    <row r="2" spans="2:9" ht="10" customHeight="1">
      <c r="E2" s="202"/>
      <c r="F2" s="202"/>
      <c r="G2" s="199"/>
      <c r="H2" s="199"/>
      <c r="I2" s="199"/>
    </row>
    <row r="4" spans="2:9" ht="17">
      <c r="E4" s="638" t="s">
        <v>27</v>
      </c>
      <c r="F4" s="639" t="s">
        <v>65</v>
      </c>
      <c r="G4" s="609"/>
    </row>
    <row r="5" spans="2:9" ht="17">
      <c r="E5" s="317" t="s">
        <v>89</v>
      </c>
      <c r="F5" s="321" t="str">
        <f>Voorblad!$E$16</f>
        <v>Stichting Tabijn</v>
      </c>
      <c r="G5" s="609"/>
    </row>
    <row r="6" spans="2:9" ht="17">
      <c r="E6" s="317" t="s">
        <v>34</v>
      </c>
      <c r="F6" s="321" t="str">
        <f>'1.0-Contractblad'!$E$7</f>
        <v>Regio Heemstede e.o.</v>
      </c>
      <c r="G6" s="611"/>
      <c r="H6" s="611"/>
    </row>
    <row r="7" spans="2:9" ht="17">
      <c r="E7" s="317" t="s">
        <v>119</v>
      </c>
      <c r="F7" s="327" t="str">
        <f>Voorblad!$E$24</f>
        <v>2009-46–2022</v>
      </c>
      <c r="G7" s="609"/>
    </row>
    <row r="8" spans="2:9" ht="17">
      <c r="E8" s="317" t="s">
        <v>153</v>
      </c>
      <c r="F8" s="332" t="str">
        <f ca="1">Voorblad!$E$26</f>
        <v xml:space="preserve">Calculatiemodel  Stichting Tabijn Perceel 1 -  V1.0 </v>
      </c>
      <c r="G8" s="612"/>
    </row>
    <row r="9" spans="2:9" ht="17">
      <c r="E9" s="638" t="s">
        <v>87</v>
      </c>
      <c r="F9" s="382" t="str">
        <f>Voorblad!$E$19</f>
        <v>[invoeren naam organisatie]</v>
      </c>
      <c r="G9" s="609"/>
    </row>
    <row r="10" spans="2:9" ht="17">
      <c r="E10" s="317" t="s">
        <v>6</v>
      </c>
      <c r="F10" s="339">
        <f>Voorblad!$E$22</f>
        <v>45017</v>
      </c>
    </row>
    <row r="11" spans="2:9" ht="17">
      <c r="E11" s="608"/>
      <c r="F11" s="613"/>
      <c r="I11" s="614"/>
    </row>
    <row r="12" spans="2:9">
      <c r="E12" s="615"/>
      <c r="F12" s="615"/>
      <c r="G12" s="615"/>
      <c r="H12" s="615"/>
    </row>
    <row r="13" spans="2:9" ht="15.75" customHeight="1">
      <c r="B13" s="737" t="s">
        <v>171</v>
      </c>
      <c r="C13" s="142"/>
      <c r="E13" s="748" t="s">
        <v>66</v>
      </c>
      <c r="F13" s="903"/>
      <c r="G13" s="904"/>
      <c r="H13" s="905"/>
    </row>
    <row r="14" spans="2:9">
      <c r="B14" s="501"/>
      <c r="C14" s="501"/>
      <c r="E14" s="749" t="s">
        <v>36</v>
      </c>
      <c r="F14" s="903"/>
      <c r="G14" s="904"/>
      <c r="H14" s="905"/>
    </row>
    <row r="15" spans="2:9" ht="16" thickBot="1">
      <c r="B15" s="774"/>
      <c r="C15" s="739" t="s">
        <v>163</v>
      </c>
      <c r="E15" s="617"/>
      <c r="F15" s="618"/>
      <c r="G15" s="619"/>
      <c r="H15" s="619"/>
    </row>
    <row r="16" spans="2:9" ht="18" thickBot="1">
      <c r="B16" s="785">
        <f>'1.4-Opbouw uurtarieven'!H6</f>
        <v>0</v>
      </c>
      <c r="C16" s="739" t="s">
        <v>347</v>
      </c>
      <c r="E16" s="616" t="s">
        <v>86</v>
      </c>
      <c r="F16" s="618"/>
      <c r="G16" s="620"/>
      <c r="H16" s="621" t="s">
        <v>110</v>
      </c>
    </row>
    <row r="17" spans="5:8">
      <c r="E17" s="617" t="s">
        <v>69</v>
      </c>
      <c r="F17" s="618"/>
      <c r="G17" s="618"/>
      <c r="H17" s="709"/>
    </row>
    <row r="18" spans="5:8">
      <c r="E18" s="617" t="s">
        <v>39</v>
      </c>
      <c r="F18" s="618"/>
      <c r="G18" s="618"/>
      <c r="H18" s="709">
        <v>0</v>
      </c>
    </row>
    <row r="19" spans="5:8">
      <c r="E19" s="617" t="s">
        <v>102</v>
      </c>
      <c r="F19" s="618"/>
      <c r="G19" s="618"/>
      <c r="H19" s="800">
        <f>H17-H18</f>
        <v>0</v>
      </c>
    </row>
    <row r="20" spans="5:8">
      <c r="E20" s="617" t="s">
        <v>83</v>
      </c>
      <c r="F20" s="618"/>
      <c r="G20" s="618"/>
      <c r="H20" s="710"/>
    </row>
    <row r="21" spans="5:8">
      <c r="E21" s="617" t="s">
        <v>104</v>
      </c>
      <c r="F21" s="618"/>
      <c r="G21" s="618"/>
      <c r="H21" s="801">
        <v>0</v>
      </c>
    </row>
    <row r="22" spans="5:8">
      <c r="E22" s="617"/>
      <c r="F22" s="618"/>
      <c r="G22" s="619"/>
      <c r="H22" s="622"/>
    </row>
    <row r="23" spans="5:8">
      <c r="E23" s="616" t="s">
        <v>60</v>
      </c>
      <c r="F23" s="618"/>
      <c r="G23" s="618"/>
      <c r="H23" s="623"/>
    </row>
    <row r="24" spans="5:8">
      <c r="E24" s="617" t="s">
        <v>108</v>
      </c>
      <c r="F24" s="618"/>
      <c r="G24" s="618"/>
      <c r="H24" s="802">
        <f>IF(H20=0,0,(H19-H21)/H20)</f>
        <v>0</v>
      </c>
    </row>
    <row r="25" spans="5:8">
      <c r="E25" s="617" t="s">
        <v>116</v>
      </c>
      <c r="F25" s="618"/>
      <c r="G25" s="618"/>
      <c r="H25" s="709"/>
    </row>
    <row r="26" spans="5:8">
      <c r="E26" s="617" t="s">
        <v>33</v>
      </c>
      <c r="F26" s="622" t="s">
        <v>29</v>
      </c>
      <c r="G26" s="711"/>
      <c r="H26" s="802">
        <f>G26*H19</f>
        <v>0</v>
      </c>
    </row>
    <row r="27" spans="5:8">
      <c r="E27" s="617" t="s">
        <v>75</v>
      </c>
      <c r="F27" s="622" t="s">
        <v>29</v>
      </c>
      <c r="G27" s="711"/>
      <c r="H27" s="802">
        <f>G27*H19</f>
        <v>0</v>
      </c>
    </row>
    <row r="28" spans="5:8">
      <c r="E28" s="617"/>
      <c r="F28" s="618"/>
      <c r="G28" s="619"/>
      <c r="H28" s="622"/>
    </row>
    <row r="29" spans="5:8">
      <c r="E29" s="616" t="s">
        <v>56</v>
      </c>
      <c r="F29" s="618"/>
      <c r="G29" s="618"/>
      <c r="H29" s="802">
        <f>SUM(H24:H28)</f>
        <v>0</v>
      </c>
    </row>
    <row r="30" spans="5:8">
      <c r="E30" s="617"/>
      <c r="F30" s="618"/>
      <c r="G30" s="619"/>
      <c r="H30" s="622"/>
    </row>
    <row r="31" spans="5:8">
      <c r="F31" s="617" t="s">
        <v>106</v>
      </c>
      <c r="G31" s="710"/>
      <c r="H31" s="802">
        <f>G31*H29</f>
        <v>0</v>
      </c>
    </row>
    <row r="32" spans="5:8" ht="17">
      <c r="E32" s="318"/>
      <c r="F32" s="624"/>
      <c r="G32" s="609"/>
      <c r="H32" s="609"/>
    </row>
    <row r="33" spans="5:8">
      <c r="E33" s="748" t="s">
        <v>66</v>
      </c>
      <c r="F33" s="903"/>
      <c r="G33" s="904"/>
      <c r="H33" s="905"/>
    </row>
    <row r="34" spans="5:8">
      <c r="E34" s="749" t="s">
        <v>36</v>
      </c>
      <c r="F34" s="903"/>
      <c r="G34" s="904"/>
      <c r="H34" s="905"/>
    </row>
    <row r="35" spans="5:8">
      <c r="E35" s="617"/>
      <c r="F35" s="618"/>
      <c r="G35" s="619"/>
      <c r="H35" s="619"/>
    </row>
    <row r="36" spans="5:8" ht="17">
      <c r="E36" s="616" t="s">
        <v>86</v>
      </c>
      <c r="F36" s="618"/>
      <c r="G36" s="620"/>
      <c r="H36" s="621" t="s">
        <v>110</v>
      </c>
    </row>
    <row r="37" spans="5:8">
      <c r="E37" s="617" t="s">
        <v>69</v>
      </c>
      <c r="F37" s="618"/>
      <c r="G37" s="618"/>
      <c r="H37" s="709"/>
    </row>
    <row r="38" spans="5:8">
      <c r="E38" s="617" t="s">
        <v>39</v>
      </c>
      <c r="F38" s="618"/>
      <c r="G38" s="618"/>
      <c r="H38" s="709">
        <v>0</v>
      </c>
    </row>
    <row r="39" spans="5:8">
      <c r="E39" s="617" t="s">
        <v>102</v>
      </c>
      <c r="F39" s="618"/>
      <c r="G39" s="618"/>
      <c r="H39" s="800">
        <f>H37-H38</f>
        <v>0</v>
      </c>
    </row>
    <row r="40" spans="5:8">
      <c r="E40" s="617" t="s">
        <v>83</v>
      </c>
      <c r="F40" s="618"/>
      <c r="G40" s="618"/>
      <c r="H40" s="710"/>
    </row>
    <row r="41" spans="5:8">
      <c r="E41" s="617" t="s">
        <v>104</v>
      </c>
      <c r="F41" s="618"/>
      <c r="G41" s="618"/>
      <c r="H41" s="801">
        <v>0</v>
      </c>
    </row>
    <row r="42" spans="5:8">
      <c r="E42" s="617"/>
      <c r="F42" s="618"/>
      <c r="G42" s="619"/>
      <c r="H42" s="622"/>
    </row>
    <row r="43" spans="5:8">
      <c r="E43" s="616" t="s">
        <v>60</v>
      </c>
      <c r="F43" s="618"/>
      <c r="G43" s="618"/>
      <c r="H43" s="623"/>
    </row>
    <row r="44" spans="5:8">
      <c r="E44" s="617" t="s">
        <v>108</v>
      </c>
      <c r="F44" s="618"/>
      <c r="G44" s="618"/>
      <c r="H44" s="802">
        <f>IF(H40=0,0,(H39-H41)/H40)</f>
        <v>0</v>
      </c>
    </row>
    <row r="45" spans="5:8">
      <c r="E45" s="617" t="s">
        <v>116</v>
      </c>
      <c r="F45" s="618"/>
      <c r="G45" s="618"/>
      <c r="H45" s="709"/>
    </row>
    <row r="46" spans="5:8">
      <c r="E46" s="617" t="s">
        <v>33</v>
      </c>
      <c r="F46" s="622" t="s">
        <v>29</v>
      </c>
      <c r="G46" s="711"/>
      <c r="H46" s="802">
        <f>G46*H39</f>
        <v>0</v>
      </c>
    </row>
    <row r="47" spans="5:8">
      <c r="E47" s="617" t="s">
        <v>75</v>
      </c>
      <c r="F47" s="622" t="s">
        <v>29</v>
      </c>
      <c r="G47" s="711"/>
      <c r="H47" s="802">
        <f>G47*H39</f>
        <v>0</v>
      </c>
    </row>
    <row r="48" spans="5:8">
      <c r="E48" s="617"/>
      <c r="F48" s="618"/>
      <c r="G48" s="619"/>
      <c r="H48" s="622"/>
    </row>
    <row r="49" spans="5:8">
      <c r="E49" s="616" t="s">
        <v>56</v>
      </c>
      <c r="F49" s="618"/>
      <c r="G49" s="618"/>
      <c r="H49" s="802">
        <f>SUM(H44:H48)</f>
        <v>0</v>
      </c>
    </row>
    <row r="50" spans="5:8">
      <c r="E50" s="617"/>
      <c r="F50" s="618"/>
      <c r="G50" s="619"/>
      <c r="H50" s="622"/>
    </row>
    <row r="51" spans="5:8">
      <c r="F51" s="617" t="s">
        <v>106</v>
      </c>
      <c r="G51" s="710"/>
      <c r="H51" s="802">
        <f>G51*H49</f>
        <v>0</v>
      </c>
    </row>
    <row r="52" spans="5:8" ht="17">
      <c r="E52" s="318"/>
      <c r="F52" s="624"/>
      <c r="G52" s="609"/>
      <c r="H52" s="609"/>
    </row>
    <row r="53" spans="5:8">
      <c r="E53" s="748" t="s">
        <v>66</v>
      </c>
      <c r="F53" s="903"/>
      <c r="G53" s="904"/>
      <c r="H53" s="905"/>
    </row>
    <row r="54" spans="5:8">
      <c r="E54" s="749" t="s">
        <v>36</v>
      </c>
      <c r="F54" s="903"/>
      <c r="G54" s="904"/>
      <c r="H54" s="905"/>
    </row>
    <row r="55" spans="5:8">
      <c r="E55" s="617"/>
      <c r="F55" s="618"/>
      <c r="G55" s="619"/>
      <c r="H55" s="619"/>
    </row>
    <row r="56" spans="5:8" ht="17">
      <c r="E56" s="616" t="s">
        <v>86</v>
      </c>
      <c r="F56" s="618"/>
      <c r="G56" s="620"/>
      <c r="H56" s="621" t="s">
        <v>110</v>
      </c>
    </row>
    <row r="57" spans="5:8">
      <c r="E57" s="617" t="s">
        <v>69</v>
      </c>
      <c r="F57" s="618"/>
      <c r="G57" s="618"/>
      <c r="H57" s="709"/>
    </row>
    <row r="58" spans="5:8">
      <c r="E58" s="617" t="s">
        <v>39</v>
      </c>
      <c r="F58" s="618"/>
      <c r="G58" s="618"/>
      <c r="H58" s="709">
        <v>0</v>
      </c>
    </row>
    <row r="59" spans="5:8">
      <c r="E59" s="617" t="s">
        <v>102</v>
      </c>
      <c r="F59" s="618"/>
      <c r="G59" s="618"/>
      <c r="H59" s="800">
        <f>H57-H58</f>
        <v>0</v>
      </c>
    </row>
    <row r="60" spans="5:8">
      <c r="E60" s="617" t="s">
        <v>83</v>
      </c>
      <c r="F60" s="618"/>
      <c r="G60" s="618"/>
      <c r="H60" s="710"/>
    </row>
    <row r="61" spans="5:8">
      <c r="E61" s="617" t="s">
        <v>104</v>
      </c>
      <c r="F61" s="618"/>
      <c r="G61" s="618"/>
      <c r="H61" s="801">
        <v>0</v>
      </c>
    </row>
    <row r="62" spans="5:8">
      <c r="E62" s="617"/>
      <c r="F62" s="618"/>
      <c r="G62" s="619"/>
      <c r="H62" s="622"/>
    </row>
    <row r="63" spans="5:8">
      <c r="E63" s="616" t="s">
        <v>60</v>
      </c>
      <c r="F63" s="618"/>
      <c r="G63" s="618"/>
      <c r="H63" s="623"/>
    </row>
    <row r="64" spans="5:8">
      <c r="E64" s="617" t="s">
        <v>108</v>
      </c>
      <c r="F64" s="618"/>
      <c r="G64" s="618"/>
      <c r="H64" s="802">
        <f>IF(H60=0,0,(H59-H61)/H60)</f>
        <v>0</v>
      </c>
    </row>
    <row r="65" spans="5:8">
      <c r="E65" s="617" t="s">
        <v>116</v>
      </c>
      <c r="F65" s="618"/>
      <c r="G65" s="618"/>
      <c r="H65" s="709"/>
    </row>
    <row r="66" spans="5:8">
      <c r="E66" s="617" t="s">
        <v>33</v>
      </c>
      <c r="F66" s="622" t="s">
        <v>29</v>
      </c>
      <c r="G66" s="711"/>
      <c r="H66" s="802">
        <f>G66*H59</f>
        <v>0</v>
      </c>
    </row>
    <row r="67" spans="5:8">
      <c r="E67" s="617" t="s">
        <v>75</v>
      </c>
      <c r="F67" s="622" t="s">
        <v>29</v>
      </c>
      <c r="G67" s="711"/>
      <c r="H67" s="802">
        <f>G67*H59</f>
        <v>0</v>
      </c>
    </row>
    <row r="68" spans="5:8">
      <c r="E68" s="617"/>
      <c r="F68" s="618"/>
      <c r="G68" s="619"/>
      <c r="H68" s="622"/>
    </row>
    <row r="69" spans="5:8">
      <c r="E69" s="616" t="s">
        <v>56</v>
      </c>
      <c r="F69" s="618"/>
      <c r="G69" s="618"/>
      <c r="H69" s="802">
        <f>SUM(H64:H68)</f>
        <v>0</v>
      </c>
    </row>
    <row r="70" spans="5:8">
      <c r="E70" s="617"/>
      <c r="F70" s="618"/>
      <c r="G70" s="619"/>
      <c r="H70" s="622"/>
    </row>
    <row r="71" spans="5:8">
      <c r="F71" s="617" t="s">
        <v>106</v>
      </c>
      <c r="G71" s="710"/>
      <c r="H71" s="802">
        <f>G71*H69</f>
        <v>0</v>
      </c>
    </row>
    <row r="72" spans="5:8" ht="17">
      <c r="E72" s="318"/>
      <c r="F72" s="624"/>
      <c r="G72" s="609"/>
      <c r="H72" s="609"/>
    </row>
    <row r="73" spans="5:8">
      <c r="E73" s="748" t="s">
        <v>66</v>
      </c>
      <c r="F73" s="903"/>
      <c r="G73" s="904"/>
      <c r="H73" s="905"/>
    </row>
    <row r="74" spans="5:8">
      <c r="E74" s="749" t="s">
        <v>36</v>
      </c>
      <c r="F74" s="903"/>
      <c r="G74" s="904"/>
      <c r="H74" s="905"/>
    </row>
    <row r="75" spans="5:8">
      <c r="E75" s="617"/>
      <c r="F75" s="618"/>
      <c r="G75" s="619"/>
      <c r="H75" s="619"/>
    </row>
    <row r="76" spans="5:8" ht="17">
      <c r="E76" s="616" t="s">
        <v>86</v>
      </c>
      <c r="F76" s="618"/>
      <c r="G76" s="620"/>
      <c r="H76" s="621" t="s">
        <v>110</v>
      </c>
    </row>
    <row r="77" spans="5:8">
      <c r="E77" s="617" t="s">
        <v>69</v>
      </c>
      <c r="F77" s="618"/>
      <c r="G77" s="618"/>
      <c r="H77" s="709"/>
    </row>
    <row r="78" spans="5:8">
      <c r="E78" s="617" t="s">
        <v>39</v>
      </c>
      <c r="F78" s="618"/>
      <c r="G78" s="618"/>
      <c r="H78" s="709">
        <v>0</v>
      </c>
    </row>
    <row r="79" spans="5:8">
      <c r="E79" s="617" t="s">
        <v>102</v>
      </c>
      <c r="F79" s="618"/>
      <c r="G79" s="618"/>
      <c r="H79" s="800">
        <f>H77-H78</f>
        <v>0</v>
      </c>
    </row>
    <row r="80" spans="5:8">
      <c r="E80" s="617" t="s">
        <v>83</v>
      </c>
      <c r="F80" s="618"/>
      <c r="G80" s="618"/>
      <c r="H80" s="710"/>
    </row>
    <row r="81" spans="5:9">
      <c r="E81" s="617" t="s">
        <v>104</v>
      </c>
      <c r="F81" s="618"/>
      <c r="G81" s="618"/>
      <c r="H81" s="801">
        <v>0</v>
      </c>
    </row>
    <row r="82" spans="5:9">
      <c r="E82" s="617"/>
      <c r="F82" s="618"/>
      <c r="G82" s="619"/>
      <c r="H82" s="622"/>
    </row>
    <row r="83" spans="5:9">
      <c r="E83" s="616" t="s">
        <v>60</v>
      </c>
      <c r="F83" s="618"/>
      <c r="G83" s="618"/>
      <c r="H83" s="623"/>
    </row>
    <row r="84" spans="5:9">
      <c r="E84" s="617" t="s">
        <v>108</v>
      </c>
      <c r="F84" s="618"/>
      <c r="G84" s="618"/>
      <c r="H84" s="802">
        <f>IF(H80=0,0,(H79-H81)/H80)</f>
        <v>0</v>
      </c>
    </row>
    <row r="85" spans="5:9">
      <c r="E85" s="617" t="s">
        <v>116</v>
      </c>
      <c r="F85" s="618"/>
      <c r="G85" s="618"/>
      <c r="H85" s="709">
        <v>0</v>
      </c>
    </row>
    <row r="86" spans="5:9">
      <c r="E86" s="617" t="s">
        <v>33</v>
      </c>
      <c r="F86" s="622" t="s">
        <v>29</v>
      </c>
      <c r="G86" s="711">
        <v>0</v>
      </c>
      <c r="H86" s="802">
        <f>G86*H79</f>
        <v>0</v>
      </c>
    </row>
    <row r="87" spans="5:9">
      <c r="E87" s="617" t="s">
        <v>75</v>
      </c>
      <c r="F87" s="622" t="s">
        <v>29</v>
      </c>
      <c r="G87" s="711">
        <v>0</v>
      </c>
      <c r="H87" s="802">
        <f>G87*H79</f>
        <v>0</v>
      </c>
    </row>
    <row r="88" spans="5:9">
      <c r="E88" s="617"/>
      <c r="F88" s="618"/>
      <c r="G88" s="619"/>
      <c r="H88" s="622"/>
    </row>
    <row r="89" spans="5:9">
      <c r="E89" s="616" t="s">
        <v>56</v>
      </c>
      <c r="F89" s="618"/>
      <c r="G89" s="618"/>
      <c r="H89" s="802">
        <f>SUM(H84:H88)</f>
        <v>0</v>
      </c>
    </row>
    <row r="90" spans="5:9">
      <c r="E90" s="617"/>
      <c r="F90" s="618"/>
      <c r="G90" s="619"/>
      <c r="H90" s="622"/>
    </row>
    <row r="91" spans="5:9">
      <c r="F91" s="617" t="s">
        <v>106</v>
      </c>
      <c r="G91" s="710"/>
      <c r="H91" s="802">
        <f>G91*H89</f>
        <v>0</v>
      </c>
    </row>
    <row r="92" spans="5:9" ht="17">
      <c r="E92" s="318"/>
      <c r="F92" s="624"/>
      <c r="G92" s="609"/>
      <c r="H92" s="609"/>
    </row>
    <row r="93" spans="5:9">
      <c r="E93" s="617"/>
      <c r="F93" s="618"/>
      <c r="G93" s="618"/>
      <c r="H93" s="625"/>
    </row>
    <row r="94" spans="5:9" ht="17">
      <c r="E94" s="616" t="s">
        <v>91</v>
      </c>
      <c r="G94" s="626"/>
      <c r="H94" s="803">
        <f>(H91+H71+H51+H31)</f>
        <v>0</v>
      </c>
      <c r="I94" s="628" t="s">
        <v>59</v>
      </c>
    </row>
    <row r="97" spans="5:10" ht="32" hidden="1">
      <c r="E97" s="630" t="s">
        <v>26</v>
      </c>
      <c r="F97" s="631" t="s">
        <v>149</v>
      </c>
      <c r="G97" s="632"/>
      <c r="H97" s="631" t="s">
        <v>150</v>
      </c>
      <c r="I97" s="632"/>
    </row>
    <row r="98" spans="5:10" hidden="1">
      <c r="E98" s="630"/>
      <c r="F98" s="631"/>
      <c r="G98" s="632"/>
      <c r="H98" s="631"/>
      <c r="I98" s="632"/>
    </row>
    <row r="99" spans="5:10" hidden="1">
      <c r="E99" s="183" t="str">
        <f>'1.1a-Jaarprijzen'!B13</f>
        <v>Basisschool Cunera</v>
      </c>
      <c r="F99" s="633">
        <v>5.8709574664420873E-2</v>
      </c>
      <c r="G99" s="614"/>
      <c r="H99" s="747">
        <f>F99*$H$94</f>
        <v>0</v>
      </c>
      <c r="I99" s="614"/>
      <c r="J99" s="637"/>
    </row>
    <row r="100" spans="5:10" hidden="1">
      <c r="E100" s="183" t="str">
        <f>'1.1a-Jaarprijzen'!B14</f>
        <v>Cunera dep. Winklerlaan</v>
      </c>
      <c r="F100" s="633">
        <v>4.1095786188084078E-2</v>
      </c>
      <c r="G100" s="614"/>
      <c r="H100" s="747">
        <f t="shared" ref="H100:H115" si="0">F100*$H$94</f>
        <v>0</v>
      </c>
      <c r="I100" s="614"/>
      <c r="J100" s="637"/>
    </row>
    <row r="101" spans="5:10" hidden="1">
      <c r="E101" s="183" t="str">
        <f>'1.1a-Jaarprijzen'!B15</f>
        <v>Kindcentrum Helmgras</v>
      </c>
      <c r="F101" s="633">
        <v>0.11868636743597437</v>
      </c>
      <c r="G101" s="614"/>
      <c r="H101" s="747">
        <f t="shared" si="0"/>
        <v>0</v>
      </c>
      <c r="I101" s="614"/>
      <c r="J101" s="637"/>
    </row>
    <row r="102" spans="5:10" hidden="1">
      <c r="E102" s="183" t="str">
        <f>'1.1a-Jaarprijzen'!B16</f>
        <v>Kindcentrum Paulusburcht</v>
      </c>
      <c r="F102" s="633">
        <v>7.4886075115266015E-2</v>
      </c>
      <c r="G102" s="614"/>
      <c r="H102" s="747">
        <f t="shared" si="0"/>
        <v>0</v>
      </c>
      <c r="I102" s="614"/>
      <c r="J102" s="637"/>
    </row>
    <row r="103" spans="5:10" hidden="1">
      <c r="E103" s="183" t="str">
        <f>'1.1a-Jaarprijzen'!B17</f>
        <v>Paulusburcht dependance</v>
      </c>
      <c r="F103" s="633">
        <v>7.934981643527397E-3</v>
      </c>
      <c r="G103" s="614"/>
      <c r="H103" s="747">
        <f t="shared" si="0"/>
        <v>0</v>
      </c>
      <c r="I103" s="614"/>
      <c r="J103" s="637"/>
    </row>
    <row r="104" spans="5:10" hidden="1">
      <c r="E104" s="183" t="str">
        <f>'1.1a-Jaarprijzen'!B18</f>
        <v>Kindcentrum Visser 't Hooft</v>
      </c>
      <c r="F104" s="633">
        <v>5.6628492743261254E-2</v>
      </c>
      <c r="G104" s="614"/>
      <c r="H104" s="747">
        <f t="shared" si="0"/>
        <v>0</v>
      </c>
      <c r="I104" s="614"/>
      <c r="J104" s="637"/>
    </row>
    <row r="105" spans="5:10" hidden="1">
      <c r="E105" s="183" t="str">
        <f>'1.1a-Jaarprijzen'!B19</f>
        <v>Basisschool Anne Frank</v>
      </c>
      <c r="F105" s="633">
        <v>8.8189428146942583E-2</v>
      </c>
      <c r="G105" s="614"/>
      <c r="H105" s="747">
        <f t="shared" si="0"/>
        <v>0</v>
      </c>
      <c r="I105" s="614"/>
      <c r="J105" s="637"/>
    </row>
    <row r="106" spans="5:10" hidden="1">
      <c r="E106" s="183" t="str">
        <f>'1.1a-Jaarprijzen'!B20</f>
        <v>Basisschool De Bareel</v>
      </c>
      <c r="F106" s="633">
        <v>0.14142918425523501</v>
      </c>
      <c r="G106" s="614"/>
      <c r="H106" s="747">
        <f t="shared" si="0"/>
        <v>0</v>
      </c>
      <c r="I106" s="614"/>
      <c r="J106" s="637"/>
    </row>
    <row r="107" spans="5:10" hidden="1">
      <c r="E107" s="183" t="str">
        <f>'1.1a-Jaarprijzen'!B21</f>
        <v>De Bareel dependance</v>
      </c>
      <c r="F107" s="633">
        <v>1.7155830357865155E-2</v>
      </c>
      <c r="G107" s="614"/>
      <c r="H107" s="747">
        <f t="shared" si="0"/>
        <v>0</v>
      </c>
      <c r="I107" s="614"/>
      <c r="J107" s="637"/>
    </row>
    <row r="108" spans="5:10" hidden="1">
      <c r="E108" s="183" t="str">
        <f>'1.1a-Jaarprijzen'!B22</f>
        <v>Kindcentrum St. Leonardus</v>
      </c>
      <c r="F108" s="633">
        <v>0.1099682661328555</v>
      </c>
      <c r="G108" s="614"/>
      <c r="H108" s="747">
        <f t="shared" si="0"/>
        <v>0</v>
      </c>
      <c r="I108" s="614"/>
      <c r="J108" s="637"/>
    </row>
    <row r="109" spans="5:10" hidden="1">
      <c r="E109" s="183" t="str">
        <f>'1.1a-Jaarprijzen'!B23</f>
        <v>St. Leonardus noodgebouw</v>
      </c>
      <c r="F109" s="633">
        <v>1.2468910282686497E-2</v>
      </c>
      <c r="G109" s="614"/>
      <c r="H109" s="747">
        <f t="shared" si="0"/>
        <v>0</v>
      </c>
      <c r="I109" s="614"/>
      <c r="J109" s="637"/>
    </row>
    <row r="110" spans="5:10" hidden="1">
      <c r="E110" s="183" t="str">
        <f>'1.1a-Jaarprijzen'!B24</f>
        <v>St. Leonardus unit</v>
      </c>
      <c r="F110" s="633">
        <v>3.8571417467020739E-4</v>
      </c>
      <c r="G110" s="614"/>
      <c r="H110" s="747">
        <f t="shared" si="0"/>
        <v>0</v>
      </c>
      <c r="I110" s="614"/>
      <c r="J110" s="637"/>
    </row>
    <row r="111" spans="5:10" hidden="1">
      <c r="E111" s="183" t="str">
        <f>'1.1a-Jaarprijzen'!B25</f>
        <v>Basisschool Otterkolken</v>
      </c>
      <c r="F111" s="633">
        <v>6.9425383159976359E-2</v>
      </c>
      <c r="G111" s="614"/>
      <c r="H111" s="747">
        <f t="shared" si="0"/>
        <v>0</v>
      </c>
      <c r="I111" s="614"/>
      <c r="J111" s="637"/>
    </row>
    <row r="112" spans="5:10" hidden="1">
      <c r="E112" s="183" t="str">
        <f>'1.1a-Jaarprijzen'!B26</f>
        <v>Otterkolken Dislocatie</v>
      </c>
      <c r="F112" s="633">
        <v>2.5155023414658948E-2</v>
      </c>
      <c r="G112" s="614"/>
      <c r="H112" s="747">
        <f t="shared" si="0"/>
        <v>0</v>
      </c>
      <c r="I112" s="614"/>
      <c r="J112" s="637"/>
    </row>
    <row r="113" spans="5:10" hidden="1">
      <c r="E113" s="183" t="str">
        <f>'1.1a-Jaarprijzen'!B27</f>
        <v>Basisschool Het Rinket</v>
      </c>
      <c r="F113" s="633">
        <v>6.7283689376038402E-2</v>
      </c>
      <c r="G113" s="614"/>
      <c r="H113" s="747">
        <f t="shared" si="0"/>
        <v>0</v>
      </c>
      <c r="I113" s="614"/>
      <c r="J113" s="637"/>
    </row>
    <row r="114" spans="5:10" hidden="1">
      <c r="E114" s="183" t="str">
        <f>'1.1a-Jaarprijzen'!B28</f>
        <v>Stichting Tabijn kantoor</v>
      </c>
      <c r="F114" s="633">
        <v>3.919823778012891E-2</v>
      </c>
      <c r="G114" s="614"/>
      <c r="H114" s="747">
        <f t="shared" si="0"/>
        <v>0</v>
      </c>
      <c r="I114" s="614"/>
      <c r="J114" s="637"/>
    </row>
    <row r="115" spans="5:10" hidden="1">
      <c r="E115" s="183" t="str">
        <f>'1.1a-Jaarprijzen'!B29</f>
        <v>Basisschool De Vlinder</v>
      </c>
      <c r="F115" s="633">
        <v>7.1399055128408162E-2</v>
      </c>
      <c r="G115" s="614"/>
      <c r="H115" s="747">
        <f t="shared" si="0"/>
        <v>0</v>
      </c>
      <c r="I115" s="614"/>
      <c r="J115" s="637"/>
    </row>
    <row r="116" spans="5:10" hidden="1">
      <c r="E116" s="183">
        <f>'1.1a-Jaarprijzen'!B30</f>
        <v>0</v>
      </c>
      <c r="F116" s="633"/>
      <c r="G116" s="614"/>
      <c r="H116" s="747"/>
      <c r="I116" s="614"/>
      <c r="J116" s="637"/>
    </row>
    <row r="117" spans="5:10" hidden="1">
      <c r="E117" s="183">
        <f>'1.1a-Jaarprijzen'!B31</f>
        <v>0</v>
      </c>
      <c r="F117" s="633"/>
      <c r="G117" s="614"/>
      <c r="H117" s="747"/>
      <c r="I117" s="614"/>
      <c r="J117" s="637"/>
    </row>
    <row r="118" spans="5:10" hidden="1">
      <c r="E118" s="183">
        <f>'1.1a-Jaarprijzen'!B32</f>
        <v>0</v>
      </c>
      <c r="F118" s="633"/>
      <c r="G118" s="614"/>
      <c r="H118" s="747"/>
      <c r="I118" s="614"/>
      <c r="J118" s="637"/>
    </row>
    <row r="119" spans="5:10" hidden="1">
      <c r="E119" s="183">
        <f>'1.1a-Jaarprijzen'!B33</f>
        <v>0</v>
      </c>
      <c r="F119" s="633"/>
      <c r="G119" s="614"/>
      <c r="H119" s="747"/>
      <c r="I119" s="614"/>
      <c r="J119" s="637"/>
    </row>
    <row r="120" spans="5:10" hidden="1">
      <c r="E120" s="183">
        <f>'1.1a-Jaarprijzen'!B34</f>
        <v>0</v>
      </c>
      <c r="F120" s="633"/>
      <c r="G120" s="614"/>
      <c r="H120" s="747"/>
      <c r="I120" s="614"/>
      <c r="J120" s="637"/>
    </row>
    <row r="121" spans="5:10" hidden="1">
      <c r="E121" s="183">
        <f>'1.1a-Jaarprijzen'!B35</f>
        <v>0</v>
      </c>
      <c r="F121" s="633"/>
      <c r="G121" s="614"/>
      <c r="H121" s="747"/>
      <c r="I121" s="614"/>
      <c r="J121" s="637"/>
    </row>
    <row r="122" spans="5:10" hidden="1">
      <c r="E122" s="183">
        <f>'1.1a-Jaarprijzen'!B36</f>
        <v>0</v>
      </c>
      <c r="F122" s="633"/>
      <c r="G122" s="614"/>
      <c r="H122" s="747"/>
      <c r="I122" s="614"/>
      <c r="J122" s="637"/>
    </row>
    <row r="123" spans="5:10" hidden="1">
      <c r="E123" s="183">
        <f>'1.1a-Jaarprijzen'!B37</f>
        <v>0</v>
      </c>
      <c r="F123" s="633"/>
      <c r="G123" s="614"/>
      <c r="H123" s="747"/>
      <c r="I123" s="614"/>
      <c r="J123" s="637"/>
    </row>
    <row r="124" spans="5:10" hidden="1">
      <c r="E124" s="183">
        <f>'1.1a-Jaarprijzen'!B38</f>
        <v>0</v>
      </c>
      <c r="F124" s="633"/>
      <c r="G124" s="614"/>
      <c r="H124" s="747"/>
      <c r="I124" s="614"/>
      <c r="J124" s="637"/>
    </row>
    <row r="125" spans="5:10" hidden="1">
      <c r="E125" s="183">
        <f>'1.1a-Jaarprijzen'!B39</f>
        <v>0</v>
      </c>
      <c r="F125" s="633"/>
      <c r="G125" s="614"/>
      <c r="H125" s="747"/>
      <c r="I125" s="614"/>
      <c r="J125" s="637"/>
    </row>
    <row r="126" spans="5:10" hidden="1">
      <c r="E126" s="183">
        <f>'1.1a-Jaarprijzen'!B40</f>
        <v>0</v>
      </c>
      <c r="F126" s="633"/>
      <c r="G126" s="614"/>
      <c r="H126" s="747"/>
      <c r="I126" s="614"/>
      <c r="J126" s="637"/>
    </row>
    <row r="127" spans="5:10" hidden="1">
      <c r="E127" s="183">
        <f>'1.1a-Jaarprijzen'!B41</f>
        <v>0</v>
      </c>
      <c r="F127" s="633"/>
      <c r="G127" s="614"/>
      <c r="H127" s="747"/>
      <c r="I127" s="614"/>
      <c r="J127" s="637"/>
    </row>
    <row r="128" spans="5:10" hidden="1">
      <c r="E128" s="183">
        <f>'1.1a-Jaarprijzen'!B42</f>
        <v>0</v>
      </c>
      <c r="F128" s="633"/>
      <c r="G128" s="614"/>
      <c r="H128" s="747"/>
      <c r="I128" s="614"/>
      <c r="J128" s="637"/>
    </row>
    <row r="129" spans="5:10" hidden="1">
      <c r="E129" s="183">
        <f>'1.1a-Jaarprijzen'!B43</f>
        <v>0</v>
      </c>
      <c r="F129" s="633"/>
      <c r="G129" s="614"/>
      <c r="H129" s="747"/>
      <c r="I129" s="614"/>
      <c r="J129" s="637"/>
    </row>
    <row r="130" spans="5:10" hidden="1">
      <c r="E130" s="183">
        <f>'1.1a-Jaarprijzen'!B44</f>
        <v>0</v>
      </c>
      <c r="F130" s="633"/>
      <c r="G130" s="614"/>
      <c r="H130" s="747"/>
      <c r="I130" s="614"/>
      <c r="J130" s="637"/>
    </row>
    <row r="131" spans="5:10" hidden="1">
      <c r="E131" s="183">
        <f>'1.1a-Jaarprijzen'!B45</f>
        <v>0</v>
      </c>
      <c r="F131" s="633"/>
      <c r="G131" s="614"/>
      <c r="H131" s="747"/>
      <c r="I131" s="614"/>
      <c r="J131" s="637"/>
    </row>
    <row r="132" spans="5:10" hidden="1">
      <c r="E132" s="634"/>
      <c r="F132" s="633"/>
      <c r="G132" s="614"/>
      <c r="H132" s="627"/>
      <c r="I132" s="614"/>
      <c r="J132" s="637"/>
    </row>
    <row r="133" spans="5:10" hidden="1">
      <c r="E133" s="634"/>
      <c r="F133" s="633"/>
      <c r="G133" s="614"/>
      <c r="H133" s="627"/>
      <c r="I133" s="614"/>
      <c r="J133" s="637"/>
    </row>
    <row r="134" spans="5:10" hidden="1">
      <c r="E134" s="634"/>
      <c r="F134" s="633"/>
      <c r="G134" s="614"/>
      <c r="H134" s="627"/>
      <c r="I134" s="614"/>
      <c r="J134" s="637"/>
    </row>
    <row r="135" spans="5:10" hidden="1">
      <c r="E135" s="634"/>
      <c r="F135" s="633"/>
      <c r="G135" s="614"/>
      <c r="H135" s="627"/>
      <c r="I135" s="614"/>
      <c r="J135" s="637"/>
    </row>
    <row r="136" spans="5:10" hidden="1">
      <c r="E136" s="634"/>
      <c r="F136" s="635">
        <f>SUM(F99:F135)</f>
        <v>0.99999999999999978</v>
      </c>
      <c r="G136" s="614"/>
      <c r="H136" s="627">
        <f>SUM(H99:H135)</f>
        <v>0</v>
      </c>
      <c r="I136" s="614"/>
      <c r="J136" s="627">
        <f>SUM(J99:J135)</f>
        <v>0</v>
      </c>
    </row>
    <row r="137" spans="5:10" hidden="1">
      <c r="E137" s="634"/>
      <c r="F137" s="636"/>
      <c r="G137" s="614"/>
      <c r="H137" s="627"/>
      <c r="I137" s="614"/>
    </row>
    <row r="138" spans="5:10" hidden="1">
      <c r="E138" s="634"/>
      <c r="F138" s="636"/>
      <c r="G138" s="614"/>
      <c r="H138" s="627"/>
      <c r="I138" s="614"/>
    </row>
    <row r="139" spans="5:10">
      <c r="E139" s="634">
        <f>'1.1a-Jaarprijzen'!B48</f>
        <v>0</v>
      </c>
      <c r="F139" s="636"/>
      <c r="G139" s="614"/>
      <c r="H139" s="627"/>
      <c r="I139" s="614"/>
    </row>
    <row r="140" spans="5:10">
      <c r="E140" s="634"/>
    </row>
    <row r="141" spans="5:10">
      <c r="G141" s="629"/>
    </row>
    <row r="142" spans="5:10" ht="16" thickBot="1">
      <c r="E142" s="3"/>
      <c r="F142" s="131"/>
      <c r="G142" s="131"/>
      <c r="H142" s="131"/>
    </row>
    <row r="143" spans="5:10">
      <c r="E143" s="304"/>
      <c r="F143" s="202"/>
      <c r="G143" s="202"/>
      <c r="H143" s="202"/>
    </row>
  </sheetData>
  <mergeCells count="8">
    <mergeCell ref="F74:H74"/>
    <mergeCell ref="F13:H13"/>
    <mergeCell ref="F33:H33"/>
    <mergeCell ref="F53:H53"/>
    <mergeCell ref="F73:H73"/>
    <mergeCell ref="F14:H14"/>
    <mergeCell ref="F34:H34"/>
    <mergeCell ref="F54:H54"/>
  </mergeCells>
  <phoneticPr fontId="10"/>
  <conditionalFormatting sqref="F136">
    <cfRule type="cellIs" dxfId="139" priority="132" stopIfTrue="1" operator="greaterThan">
      <formula>1</formula>
    </cfRule>
  </conditionalFormatting>
  <conditionalFormatting sqref="H17">
    <cfRule type="cellIs" dxfId="138" priority="131" operator="greaterThan">
      <formula>0</formula>
    </cfRule>
  </conditionalFormatting>
  <conditionalFormatting sqref="H18">
    <cfRule type="cellIs" dxfId="137" priority="130" operator="greaterThan">
      <formula>0</formula>
    </cfRule>
  </conditionalFormatting>
  <conditionalFormatting sqref="H20">
    <cfRule type="cellIs" dxfId="136" priority="129" operator="greaterThan">
      <formula>0</formula>
    </cfRule>
  </conditionalFormatting>
  <conditionalFormatting sqref="H25">
    <cfRule type="cellIs" dxfId="135" priority="127" operator="greaterThan">
      <formula>0</formula>
    </cfRule>
  </conditionalFormatting>
  <conditionalFormatting sqref="G31">
    <cfRule type="cellIs" dxfId="134" priority="124" operator="greaterThan">
      <formula>0</formula>
    </cfRule>
  </conditionalFormatting>
  <conditionalFormatting sqref="H99:H139">
    <cfRule type="cellIs" dxfId="133" priority="99" operator="greaterThan">
      <formula>0</formula>
    </cfRule>
  </conditionalFormatting>
  <conditionalFormatting sqref="G27">
    <cfRule type="cellIs" dxfId="132" priority="48" stopIfTrue="1" operator="greaterThan">
      <formula>0</formula>
    </cfRule>
  </conditionalFormatting>
  <conditionalFormatting sqref="H58">
    <cfRule type="cellIs" dxfId="131" priority="14" operator="greaterThan">
      <formula>0</formula>
    </cfRule>
  </conditionalFormatting>
  <conditionalFormatting sqref="H40">
    <cfRule type="cellIs" dxfId="130" priority="20" operator="greaterThan">
      <formula>0</formula>
    </cfRule>
  </conditionalFormatting>
  <conditionalFormatting sqref="G26">
    <cfRule type="cellIs" dxfId="129" priority="32" stopIfTrue="1" operator="greaterThan">
      <formula>0</formula>
    </cfRule>
  </conditionalFormatting>
  <conditionalFormatting sqref="G67">
    <cfRule type="cellIs" dxfId="128" priority="10" stopIfTrue="1" operator="greaterThan">
      <formula>0</formula>
    </cfRule>
  </conditionalFormatting>
  <conditionalFormatting sqref="G46">
    <cfRule type="cellIs" dxfId="127" priority="16" stopIfTrue="1" operator="greaterThan">
      <formula>0</formula>
    </cfRule>
  </conditionalFormatting>
  <conditionalFormatting sqref="H38">
    <cfRule type="cellIs" dxfId="126" priority="21" operator="greaterThan">
      <formula>0</formula>
    </cfRule>
  </conditionalFormatting>
  <conditionalFormatting sqref="H45">
    <cfRule type="cellIs" dxfId="125" priority="19" operator="greaterThan">
      <formula>0</formula>
    </cfRule>
  </conditionalFormatting>
  <conditionalFormatting sqref="G51">
    <cfRule type="cellIs" dxfId="124" priority="18" operator="greaterThan">
      <formula>0</formula>
    </cfRule>
  </conditionalFormatting>
  <conditionalFormatting sqref="H37">
    <cfRule type="cellIs" dxfId="123" priority="22" operator="greaterThan">
      <formula>0</formula>
    </cfRule>
  </conditionalFormatting>
  <conditionalFormatting sqref="G47">
    <cfRule type="cellIs" dxfId="122" priority="17" stopIfTrue="1" operator="greaterThan">
      <formula>0</formula>
    </cfRule>
  </conditionalFormatting>
  <conditionalFormatting sqref="H57">
    <cfRule type="cellIs" dxfId="121" priority="15" operator="greaterThan">
      <formula>0</formula>
    </cfRule>
  </conditionalFormatting>
  <conditionalFormatting sqref="H60">
    <cfRule type="cellIs" dxfId="120" priority="13" operator="greaterThan">
      <formula>0</formula>
    </cfRule>
  </conditionalFormatting>
  <conditionalFormatting sqref="H65">
    <cfRule type="cellIs" dxfId="119" priority="12" operator="greaterThan">
      <formula>0</formula>
    </cfRule>
  </conditionalFormatting>
  <conditionalFormatting sqref="G71">
    <cfRule type="cellIs" dxfId="118" priority="11" operator="greaterThan">
      <formula>0</formula>
    </cfRule>
  </conditionalFormatting>
  <conditionalFormatting sqref="G66">
    <cfRule type="cellIs" dxfId="117" priority="9" stopIfTrue="1" operator="greaterThan">
      <formula>0</formula>
    </cfRule>
  </conditionalFormatting>
  <conditionalFormatting sqref="H77">
    <cfRule type="cellIs" dxfId="116" priority="8" operator="greaterThan">
      <formula>0</formula>
    </cfRule>
  </conditionalFormatting>
  <conditionalFormatting sqref="H78">
    <cfRule type="cellIs" dxfId="115" priority="7" operator="greaterThan">
      <formula>0</formula>
    </cfRule>
  </conditionalFormatting>
  <conditionalFormatting sqref="H80">
    <cfRule type="cellIs" dxfId="114" priority="6" operator="greaterThan">
      <formula>0</formula>
    </cfRule>
  </conditionalFormatting>
  <conditionalFormatting sqref="H85">
    <cfRule type="cellIs" dxfId="113" priority="5" operator="greaterThan">
      <formula>0</formula>
    </cfRule>
  </conditionalFormatting>
  <conditionalFormatting sqref="G91">
    <cfRule type="cellIs" dxfId="112" priority="4" operator="greaterThan">
      <formula>0</formula>
    </cfRule>
  </conditionalFormatting>
  <conditionalFormatting sqref="G87">
    <cfRule type="cellIs" dxfId="111" priority="3" stopIfTrue="1" operator="greaterThan">
      <formula>0</formula>
    </cfRule>
  </conditionalFormatting>
  <conditionalFormatting sqref="G86">
    <cfRule type="cellIs" dxfId="110" priority="2" stopIfTrue="1" operator="greaterThan">
      <formula>0</formula>
    </cfRule>
  </conditionalFormatting>
  <conditionalFormatting sqref="J136">
    <cfRule type="cellIs" dxfId="109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13" xr:uid="{00000000-0002-0000-0A00-000000000000}"/>
  </dataValidations>
  <printOptions horizontalCentered="1"/>
  <pageMargins left="3.1496062992126001E-3" right="3.1496062992126001E-3" top="0.39" bottom="0.59" header="0.39" footer="0.2"/>
  <pageSetup paperSize="9" scale="48" orientation="portrait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B1:M1255"/>
  <sheetViews>
    <sheetView showGridLines="0" showRowColHeaders="0" showZeros="0" showOutlineSymbols="0" zoomScaleSheetLayoutView="75" workbookViewId="0"/>
  </sheetViews>
  <sheetFormatPr baseColWidth="10" defaultColWidth="10.83203125" defaultRowHeight="16" zeroHeight="1"/>
  <cols>
    <col min="1" max="1" width="3.33203125" style="712" customWidth="1"/>
    <col min="2" max="2" width="14.6640625" style="712" customWidth="1"/>
    <col min="3" max="3" width="10.83203125" style="712"/>
    <col min="4" max="4" width="5.1640625" style="712" customWidth="1"/>
    <col min="5" max="5" width="5" style="712" customWidth="1"/>
    <col min="6" max="6" width="38" style="722" customWidth="1"/>
    <col min="7" max="7" width="19.83203125" style="713" customWidth="1"/>
    <col min="8" max="8" width="15.33203125" style="713" customWidth="1"/>
    <col min="9" max="9" width="19.33203125" style="825" customWidth="1"/>
    <col min="10" max="10" width="20.1640625" style="821" customWidth="1"/>
    <col min="11" max="11" width="21" style="821" customWidth="1"/>
    <col min="12" max="12" width="21.83203125" style="821" customWidth="1"/>
    <col min="13" max="13" width="10.83203125" style="712" customWidth="1"/>
    <col min="14" max="21" width="10.83203125" style="712"/>
    <col min="22" max="22" width="29" style="712" bestFit="1" customWidth="1"/>
    <col min="23" max="23" width="5" style="712" bestFit="1" customWidth="1"/>
    <col min="24" max="24" width="3.83203125" style="712" bestFit="1" customWidth="1"/>
    <col min="25" max="25" width="24.1640625" style="712" bestFit="1" customWidth="1"/>
    <col min="26" max="16384" width="10.83203125" style="712"/>
  </cols>
  <sheetData>
    <row r="1" spans="6:12" ht="11" customHeight="1" thickBot="1">
      <c r="F1" s="131"/>
      <c r="G1" s="131"/>
      <c r="H1" s="131"/>
      <c r="I1" s="822"/>
      <c r="J1" s="822"/>
      <c r="K1" s="823"/>
      <c r="L1" s="823"/>
    </row>
    <row r="2" spans="6:12" ht="11" customHeight="1">
      <c r="F2" s="202"/>
      <c r="G2" s="202"/>
      <c r="H2" s="202"/>
      <c r="I2" s="824"/>
      <c r="J2" s="824"/>
      <c r="K2" s="823"/>
      <c r="L2" s="823"/>
    </row>
    <row r="3" spans="6:12" ht="11" customHeight="1">
      <c r="F3" s="715"/>
      <c r="K3" s="809"/>
      <c r="L3" s="809"/>
    </row>
    <row r="4" spans="6:12" ht="17">
      <c r="F4" s="716" t="s">
        <v>27</v>
      </c>
      <c r="G4" s="226" t="s">
        <v>23</v>
      </c>
      <c r="K4" s="826"/>
    </row>
    <row r="5" spans="6:12" ht="17">
      <c r="F5" s="716" t="s">
        <v>89</v>
      </c>
      <c r="G5" s="137" t="str">
        <f>Voorblad!$E$16</f>
        <v>Stichting Tabijn</v>
      </c>
      <c r="H5" s="717"/>
      <c r="I5" s="821"/>
    </row>
    <row r="6" spans="6:12" ht="17">
      <c r="F6" s="716" t="s">
        <v>34</v>
      </c>
      <c r="G6" s="137" t="str">
        <f>'1.0-Contractblad'!$E$7</f>
        <v>Regio Heemstede e.o.</v>
      </c>
      <c r="H6" s="718"/>
      <c r="I6" s="821"/>
    </row>
    <row r="7" spans="6:12" ht="15.75" customHeight="1">
      <c r="F7" s="716" t="s">
        <v>119</v>
      </c>
      <c r="G7" s="719" t="str">
        <f>Voorblad!$E$24</f>
        <v>2009-46–2022</v>
      </c>
      <c r="H7" s="720"/>
      <c r="I7" s="821"/>
    </row>
    <row r="8" spans="6:12" ht="17">
      <c r="F8" s="716" t="s">
        <v>153</v>
      </c>
      <c r="G8" s="140" t="str">
        <f ca="1">Voorblad!$E$26</f>
        <v xml:space="preserve">Calculatiemodel  Stichting Tabijn Perceel 1 -  V1.0 </v>
      </c>
      <c r="H8" s="718"/>
      <c r="I8" s="821"/>
    </row>
    <row r="9" spans="6:12" ht="17">
      <c r="F9" s="716" t="s">
        <v>87</v>
      </c>
      <c r="G9" s="730" t="str">
        <f>Voorblad!$E$19</f>
        <v>[invoeren naam organisatie]</v>
      </c>
      <c r="H9" s="718"/>
      <c r="I9" s="827"/>
    </row>
    <row r="10" spans="6:12" ht="17">
      <c r="F10" s="716" t="s">
        <v>6</v>
      </c>
      <c r="G10" s="145">
        <f>Voorblad!$E$22</f>
        <v>45017</v>
      </c>
      <c r="H10" s="718"/>
      <c r="I10" s="821"/>
    </row>
    <row r="11" spans="6:12" ht="17">
      <c r="F11" s="226" t="s">
        <v>15</v>
      </c>
      <c r="G11" s="721" t="s">
        <v>55</v>
      </c>
      <c r="H11" s="718"/>
      <c r="I11" s="821"/>
    </row>
    <row r="12" spans="6:12" ht="17">
      <c r="H12" s="718"/>
      <c r="I12" s="828"/>
    </row>
    <row r="13" spans="6:12" ht="17">
      <c r="H13" s="718"/>
      <c r="I13" s="828"/>
    </row>
    <row r="14" spans="6:12">
      <c r="F14" s="723"/>
      <c r="G14" s="724"/>
      <c r="H14" s="724"/>
      <c r="I14" s="829"/>
    </row>
    <row r="15" spans="6:12" s="732" customFormat="1" ht="26" customHeight="1">
      <c r="F15" s="906" t="s">
        <v>236</v>
      </c>
      <c r="G15" s="906"/>
      <c r="H15" s="906"/>
      <c r="I15" s="906"/>
      <c r="J15" s="906"/>
      <c r="K15" s="906"/>
      <c r="L15" s="906"/>
    </row>
    <row r="16" spans="6:12" ht="13" customHeight="1">
      <c r="F16" s="733"/>
      <c r="G16" s="734"/>
      <c r="I16" s="809"/>
      <c r="J16" s="809"/>
      <c r="K16" s="809"/>
      <c r="L16" s="809"/>
    </row>
    <row r="17" spans="2:13">
      <c r="B17" s="737" t="s">
        <v>171</v>
      </c>
      <c r="C17" s="745"/>
      <c r="I17" s="907" t="s">
        <v>84</v>
      </c>
      <c r="J17" s="907"/>
      <c r="K17" s="907"/>
      <c r="L17" s="907"/>
    </row>
    <row r="18" spans="2:13" ht="17" thickBot="1">
      <c r="B18" s="746"/>
      <c r="C18" s="739" t="s">
        <v>163</v>
      </c>
      <c r="F18" s="806" t="s">
        <v>237</v>
      </c>
      <c r="G18" s="731"/>
      <c r="H18" s="731"/>
      <c r="I18" s="830" t="s">
        <v>249</v>
      </c>
      <c r="J18" s="830" t="s">
        <v>250</v>
      </c>
      <c r="K18" s="831" t="s">
        <v>251</v>
      </c>
      <c r="L18" s="831" t="s">
        <v>252</v>
      </c>
    </row>
    <row r="19" spans="2:13" ht="23" customHeight="1" thickBot="1">
      <c r="F19" s="807" t="s">
        <v>745</v>
      </c>
      <c r="G19" s="731"/>
      <c r="H19" s="731"/>
      <c r="I19" s="809"/>
      <c r="J19" s="809"/>
      <c r="K19" s="809"/>
      <c r="L19" s="809"/>
    </row>
    <row r="20" spans="2:13" ht="17" thickBot="1">
      <c r="F20" s="807" t="s">
        <v>748</v>
      </c>
      <c r="G20" s="731"/>
      <c r="H20" s="731"/>
      <c r="I20" s="817"/>
      <c r="J20" s="817"/>
      <c r="K20" s="817"/>
      <c r="L20" s="817"/>
      <c r="M20" s="731"/>
    </row>
    <row r="21" spans="2:13">
      <c r="F21" s="807"/>
      <c r="G21" s="731"/>
      <c r="H21" s="731"/>
    </row>
    <row r="22" spans="2:13" ht="17" thickBot="1">
      <c r="F22" s="807" t="s">
        <v>746</v>
      </c>
      <c r="G22" s="731"/>
      <c r="H22" s="731"/>
    </row>
    <row r="23" spans="2:13" ht="17" thickBot="1">
      <c r="F23" s="807" t="s">
        <v>748</v>
      </c>
      <c r="G23" s="731"/>
      <c r="H23" s="731"/>
      <c r="I23" s="817"/>
      <c r="J23" s="817"/>
      <c r="K23" s="817"/>
      <c r="L23" s="817"/>
      <c r="M23" s="731"/>
    </row>
    <row r="24" spans="2:13">
      <c r="F24" s="807"/>
      <c r="G24" s="731"/>
      <c r="H24" s="731"/>
    </row>
    <row r="25" spans="2:13" ht="17" thickBot="1">
      <c r="F25" s="806" t="s">
        <v>237</v>
      </c>
      <c r="G25" s="731"/>
      <c r="H25" s="731"/>
      <c r="I25" s="807"/>
      <c r="J25" s="807"/>
      <c r="K25" s="807"/>
      <c r="L25" s="807"/>
      <c r="M25" s="726"/>
    </row>
    <row r="26" spans="2:13" ht="17" thickBot="1">
      <c r="F26" s="808" t="s">
        <v>238</v>
      </c>
      <c r="G26" s="731"/>
      <c r="H26" s="731"/>
      <c r="I26" s="817"/>
      <c r="J26" s="817"/>
      <c r="K26" s="817"/>
      <c r="L26" s="817"/>
    </row>
    <row r="27" spans="2:13">
      <c r="F27" s="807"/>
      <c r="G27" s="731"/>
      <c r="H27" s="731"/>
    </row>
    <row r="28" spans="2:13" ht="17" thickBot="1">
      <c r="F28" s="806" t="s">
        <v>237</v>
      </c>
      <c r="G28" s="731"/>
      <c r="H28" s="731"/>
      <c r="I28" s="807"/>
      <c r="J28" s="807"/>
      <c r="K28" s="807"/>
      <c r="L28" s="807"/>
    </row>
    <row r="29" spans="2:13" ht="17" thickBot="1">
      <c r="F29" s="808" t="s">
        <v>239</v>
      </c>
      <c r="G29" s="731"/>
      <c r="H29" s="731"/>
      <c r="I29" s="817"/>
      <c r="J29" s="817"/>
      <c r="K29" s="817"/>
      <c r="L29" s="817"/>
    </row>
    <row r="30" spans="2:13">
      <c r="F30" s="806"/>
      <c r="G30" s="731"/>
      <c r="H30" s="731"/>
    </row>
    <row r="31" spans="2:13" ht="17" thickBot="1">
      <c r="F31" s="806" t="s">
        <v>240</v>
      </c>
      <c r="G31" s="731"/>
      <c r="H31" s="731"/>
      <c r="I31" s="807"/>
      <c r="J31" s="807"/>
      <c r="K31" s="807"/>
      <c r="L31" s="807"/>
    </row>
    <row r="32" spans="2:13" ht="17" thickBot="1">
      <c r="F32" s="808" t="s">
        <v>241</v>
      </c>
      <c r="G32" s="731"/>
      <c r="H32" s="731"/>
      <c r="I32" s="817"/>
      <c r="J32" s="817"/>
      <c r="K32" s="817"/>
      <c r="L32" s="817"/>
    </row>
    <row r="33" spans="6:12">
      <c r="F33" s="806"/>
      <c r="G33" s="731"/>
      <c r="H33" s="731"/>
    </row>
    <row r="34" spans="6:12" ht="17" thickBot="1">
      <c r="F34" s="806" t="s">
        <v>240</v>
      </c>
      <c r="G34" s="731"/>
      <c r="H34" s="731"/>
      <c r="I34" s="807"/>
      <c r="J34" s="807"/>
      <c r="K34" s="807"/>
      <c r="L34" s="807"/>
    </row>
    <row r="35" spans="6:12" ht="17" thickBot="1">
      <c r="F35" s="808" t="s">
        <v>242</v>
      </c>
      <c r="G35" s="731"/>
      <c r="H35" s="731"/>
      <c r="I35" s="817"/>
      <c r="J35" s="817"/>
      <c r="K35" s="817"/>
      <c r="L35" s="817"/>
    </row>
    <row r="36" spans="6:12">
      <c r="F36" s="806"/>
      <c r="G36" s="731"/>
      <c r="H36" s="731"/>
    </row>
    <row r="37" spans="6:12" ht="17" thickBot="1">
      <c r="F37" s="806" t="s">
        <v>243</v>
      </c>
      <c r="G37" s="731"/>
      <c r="H37" s="731"/>
      <c r="I37" s="807"/>
      <c r="J37" s="807"/>
      <c r="K37" s="807"/>
      <c r="L37" s="807"/>
    </row>
    <row r="38" spans="6:12" ht="17" thickBot="1">
      <c r="F38" s="808" t="s">
        <v>241</v>
      </c>
      <c r="G38" s="731"/>
      <c r="H38" s="731"/>
      <c r="I38" s="817"/>
      <c r="J38" s="817"/>
      <c r="K38" s="817"/>
      <c r="L38" s="817"/>
    </row>
    <row r="39" spans="6:12">
      <c r="F39" s="806"/>
      <c r="G39" s="731"/>
      <c r="H39" s="731"/>
    </row>
    <row r="40" spans="6:12" ht="17" thickBot="1">
      <c r="F40" s="806" t="s">
        <v>243</v>
      </c>
      <c r="G40" s="731"/>
      <c r="H40" s="731"/>
      <c r="I40" s="807"/>
      <c r="J40" s="807"/>
      <c r="K40" s="807"/>
      <c r="L40" s="807"/>
    </row>
    <row r="41" spans="6:12" ht="17" thickBot="1">
      <c r="F41" s="808" t="s">
        <v>242</v>
      </c>
      <c r="G41" s="731"/>
      <c r="H41" s="731"/>
      <c r="I41" s="817"/>
      <c r="J41" s="817"/>
      <c r="K41" s="817"/>
      <c r="L41" s="817"/>
    </row>
    <row r="42" spans="6:12">
      <c r="F42" s="808"/>
      <c r="G42" s="731"/>
      <c r="H42" s="731"/>
      <c r="I42" s="807"/>
      <c r="J42" s="807"/>
      <c r="K42" s="807"/>
      <c r="L42" s="807"/>
    </row>
    <row r="43" spans="6:12" ht="17" thickBot="1">
      <c r="F43" s="806" t="s">
        <v>49</v>
      </c>
      <c r="G43" s="731"/>
      <c r="H43" s="731"/>
      <c r="I43" s="807"/>
      <c r="J43" s="807"/>
      <c r="K43" s="807"/>
      <c r="L43" s="807"/>
    </row>
    <row r="44" spans="6:12" ht="17" thickBot="1">
      <c r="F44" s="808" t="s">
        <v>253</v>
      </c>
      <c r="G44" s="731"/>
      <c r="H44" s="731"/>
      <c r="I44" s="817"/>
      <c r="J44" s="817"/>
      <c r="K44" s="817"/>
      <c r="L44" s="817"/>
    </row>
    <row r="45" spans="6:12">
      <c r="F45" s="808"/>
      <c r="G45" s="731"/>
      <c r="H45" s="731"/>
      <c r="I45" s="807"/>
      <c r="J45" s="807"/>
      <c r="K45" s="807"/>
      <c r="L45" s="807"/>
    </row>
    <row r="46" spans="6:12" ht="17" thickBot="1">
      <c r="F46" s="806" t="s">
        <v>49</v>
      </c>
      <c r="G46" s="731"/>
      <c r="H46" s="731"/>
      <c r="I46" s="807"/>
      <c r="J46" s="807"/>
      <c r="K46" s="807"/>
      <c r="L46" s="807"/>
    </row>
    <row r="47" spans="6:12" ht="17" thickBot="1">
      <c r="F47" s="808" t="s">
        <v>244</v>
      </c>
      <c r="G47" s="731"/>
      <c r="H47" s="731"/>
      <c r="I47" s="817"/>
      <c r="J47" s="817"/>
      <c r="K47" s="817"/>
      <c r="L47" s="817"/>
    </row>
    <row r="48" spans="6:12">
      <c r="F48" s="808"/>
      <c r="G48" s="731"/>
      <c r="H48" s="731"/>
      <c r="I48" s="807"/>
      <c r="J48" s="807"/>
      <c r="K48" s="807"/>
      <c r="L48" s="807"/>
    </row>
    <row r="49" spans="6:12" ht="17" thickBot="1">
      <c r="F49" s="806" t="s">
        <v>49</v>
      </c>
      <c r="G49" s="731"/>
      <c r="H49" s="731"/>
      <c r="I49" s="807"/>
      <c r="J49" s="807"/>
      <c r="K49" s="807"/>
      <c r="L49" s="807"/>
    </row>
    <row r="50" spans="6:12" ht="17" thickBot="1">
      <c r="F50" s="808" t="s">
        <v>254</v>
      </c>
      <c r="G50" s="731"/>
      <c r="H50" s="731"/>
      <c r="I50" s="817"/>
      <c r="J50" s="817"/>
      <c r="K50" s="817"/>
      <c r="L50" s="817"/>
    </row>
    <row r="51" spans="6:12">
      <c r="F51" s="808"/>
      <c r="G51" s="731"/>
      <c r="H51" s="731"/>
      <c r="I51" s="807"/>
      <c r="J51" s="807"/>
      <c r="K51" s="807"/>
      <c r="L51" s="807"/>
    </row>
    <row r="52" spans="6:12" ht="17" thickBot="1">
      <c r="F52" s="806" t="s">
        <v>49</v>
      </c>
      <c r="G52" s="731"/>
      <c r="H52" s="731"/>
      <c r="I52" s="807"/>
      <c r="J52" s="807"/>
      <c r="K52" s="807"/>
      <c r="L52" s="807"/>
    </row>
    <row r="53" spans="6:12" ht="17" thickBot="1">
      <c r="F53" s="808" t="s">
        <v>255</v>
      </c>
      <c r="G53" s="731"/>
      <c r="H53" s="731"/>
      <c r="I53" s="817"/>
      <c r="J53" s="817"/>
      <c r="K53" s="817"/>
      <c r="L53" s="817"/>
    </row>
    <row r="54" spans="6:12">
      <c r="F54" s="727"/>
      <c r="G54" s="726"/>
      <c r="H54" s="726"/>
      <c r="I54" s="807"/>
      <c r="J54" s="807"/>
      <c r="K54" s="807"/>
      <c r="L54" s="807"/>
    </row>
    <row r="55" spans="6:12">
      <c r="F55" s="727"/>
      <c r="G55" s="726"/>
      <c r="H55" s="726"/>
      <c r="I55" s="807"/>
      <c r="J55" s="807"/>
      <c r="K55" s="807"/>
      <c r="L55" s="807"/>
    </row>
    <row r="56" spans="6:12" s="732" customFormat="1" ht="26" customHeight="1">
      <c r="F56" s="911" t="s">
        <v>256</v>
      </c>
      <c r="G56" s="911"/>
      <c r="H56" s="911"/>
      <c r="I56" s="911"/>
      <c r="J56" s="911"/>
      <c r="K56" s="911"/>
      <c r="L56" s="911"/>
    </row>
    <row r="57" spans="6:12" ht="13" customHeight="1">
      <c r="F57" s="733"/>
      <c r="G57" s="734"/>
      <c r="I57" s="809"/>
      <c r="J57" s="809"/>
      <c r="K57" s="809"/>
      <c r="L57" s="809"/>
    </row>
    <row r="58" spans="6:12">
      <c r="F58" s="725"/>
      <c r="G58" s="726"/>
      <c r="H58" s="726"/>
      <c r="I58" s="907" t="s">
        <v>84</v>
      </c>
      <c r="J58" s="907"/>
      <c r="K58" s="907"/>
      <c r="L58" s="907"/>
    </row>
    <row r="59" spans="6:12">
      <c r="F59" s="725"/>
      <c r="G59" s="726"/>
      <c r="H59" s="726"/>
      <c r="I59" s="830" t="s">
        <v>249</v>
      </c>
      <c r="J59" s="830" t="s">
        <v>250</v>
      </c>
      <c r="K59" s="831" t="s">
        <v>251</v>
      </c>
      <c r="L59" s="831" t="s">
        <v>252</v>
      </c>
    </row>
    <row r="60" spans="6:12" ht="17" thickBot="1">
      <c r="F60" s="806" t="s">
        <v>700</v>
      </c>
      <c r="G60" s="726"/>
      <c r="H60" s="726"/>
      <c r="I60" s="809"/>
      <c r="J60" s="809"/>
      <c r="K60" s="809"/>
      <c r="L60" s="809"/>
    </row>
    <row r="61" spans="6:12" ht="17" thickBot="1">
      <c r="F61" s="807" t="s">
        <v>245</v>
      </c>
      <c r="G61" s="726"/>
      <c r="H61" s="726"/>
      <c r="I61" s="817"/>
      <c r="J61" s="817"/>
      <c r="K61" s="817"/>
      <c r="L61" s="817"/>
    </row>
    <row r="62" spans="6:12">
      <c r="F62" s="809"/>
      <c r="G62" s="726"/>
      <c r="H62" s="726"/>
    </row>
    <row r="63" spans="6:12" ht="17" thickBot="1">
      <c r="F63" s="806" t="s">
        <v>700</v>
      </c>
      <c r="G63" s="726"/>
      <c r="H63" s="726"/>
      <c r="I63" s="809"/>
      <c r="J63" s="809"/>
      <c r="K63" s="809"/>
      <c r="L63" s="809"/>
    </row>
    <row r="64" spans="6:12" ht="17" thickBot="1">
      <c r="F64" s="807" t="s">
        <v>246</v>
      </c>
      <c r="G64" s="726"/>
      <c r="H64" s="726"/>
      <c r="I64" s="817"/>
      <c r="J64" s="817"/>
      <c r="K64" s="817"/>
      <c r="L64" s="817"/>
    </row>
    <row r="65" spans="6:12">
      <c r="F65" s="809"/>
      <c r="G65" s="726"/>
      <c r="H65" s="726"/>
    </row>
    <row r="66" spans="6:12" ht="17" thickBot="1">
      <c r="F66" s="806" t="s">
        <v>700</v>
      </c>
      <c r="G66" s="726"/>
      <c r="H66" s="726"/>
      <c r="I66" s="809"/>
      <c r="J66" s="809"/>
      <c r="K66" s="809"/>
      <c r="L66" s="809"/>
    </row>
    <row r="67" spans="6:12" ht="17" thickBot="1">
      <c r="F67" s="807" t="s">
        <v>247</v>
      </c>
      <c r="G67" s="726"/>
      <c r="H67" s="726"/>
      <c r="I67" s="817"/>
      <c r="J67" s="817"/>
      <c r="K67" s="817"/>
      <c r="L67" s="817"/>
    </row>
    <row r="68" spans="6:12">
      <c r="F68" s="809"/>
      <c r="G68" s="726"/>
      <c r="H68" s="726"/>
    </row>
    <row r="69" spans="6:12" ht="17" thickBot="1">
      <c r="F69" s="806" t="s">
        <v>700</v>
      </c>
      <c r="G69" s="726"/>
      <c r="H69" s="726"/>
      <c r="I69" s="809"/>
      <c r="J69" s="809"/>
      <c r="K69" s="809"/>
      <c r="L69" s="809"/>
    </row>
    <row r="70" spans="6:12" ht="17" thickBot="1">
      <c r="F70" s="807" t="s">
        <v>248</v>
      </c>
      <c r="G70" s="726"/>
      <c r="H70" s="726"/>
      <c r="I70" s="817"/>
      <c r="J70" s="817"/>
      <c r="K70" s="817"/>
      <c r="L70" s="817"/>
    </row>
    <row r="71" spans="6:12">
      <c r="F71" s="725"/>
      <c r="G71" s="726"/>
      <c r="H71" s="726"/>
    </row>
    <row r="72" spans="6:12">
      <c r="F72" s="725"/>
      <c r="G72" s="726"/>
      <c r="H72" s="726"/>
    </row>
    <row r="73" spans="6:12" s="732" customFormat="1" ht="26" customHeight="1">
      <c r="F73" s="911" t="s">
        <v>768</v>
      </c>
      <c r="G73" s="911"/>
      <c r="H73" s="911"/>
      <c r="I73" s="911"/>
      <c r="J73" s="911"/>
      <c r="K73" s="911"/>
      <c r="L73" s="911"/>
    </row>
    <row r="74" spans="6:12" ht="13" customHeight="1">
      <c r="F74" s="733"/>
      <c r="G74" s="734"/>
      <c r="I74" s="809"/>
      <c r="J74" s="809"/>
      <c r="K74" s="809"/>
      <c r="L74" s="809"/>
    </row>
    <row r="75" spans="6:12">
      <c r="F75" s="725"/>
      <c r="G75" s="726"/>
      <c r="H75" s="726"/>
      <c r="I75" s="907" t="s">
        <v>84</v>
      </c>
      <c r="J75" s="907"/>
      <c r="K75" s="907"/>
      <c r="L75" s="907"/>
    </row>
    <row r="76" spans="6:12">
      <c r="F76" s="847" t="s">
        <v>769</v>
      </c>
      <c r="G76" s="726"/>
      <c r="H76" s="726"/>
      <c r="I76" s="830" t="s">
        <v>249</v>
      </c>
      <c r="J76" s="830" t="s">
        <v>250</v>
      </c>
      <c r="K76" s="831" t="s">
        <v>251</v>
      </c>
      <c r="L76" s="831" t="s">
        <v>252</v>
      </c>
    </row>
    <row r="77" spans="6:12">
      <c r="F77" s="725"/>
      <c r="G77" s="726"/>
      <c r="H77" s="726"/>
    </row>
    <row r="78" spans="6:12" ht="17" thickBot="1">
      <c r="F78" s="806" t="s">
        <v>700</v>
      </c>
      <c r="G78" s="726"/>
      <c r="H78" s="726"/>
      <c r="I78" s="809"/>
      <c r="J78" s="809"/>
      <c r="K78" s="809"/>
      <c r="L78" s="809"/>
    </row>
    <row r="79" spans="6:12" ht="17" thickBot="1">
      <c r="F79" s="807" t="s">
        <v>747</v>
      </c>
      <c r="G79" s="726"/>
      <c r="H79" s="726"/>
      <c r="I79" s="817"/>
      <c r="J79" s="817"/>
      <c r="K79" s="817"/>
      <c r="L79" s="817"/>
    </row>
    <row r="80" spans="6:12" ht="31" customHeight="1">
      <c r="F80" s="725"/>
      <c r="G80" s="726"/>
      <c r="H80" s="726"/>
    </row>
    <row r="81" spans="6:12" ht="32" customHeight="1" thickBot="1">
      <c r="F81" s="806" t="s">
        <v>700</v>
      </c>
      <c r="G81" s="726"/>
      <c r="H81" s="726"/>
      <c r="I81" s="809"/>
      <c r="J81" s="809"/>
      <c r="K81" s="809"/>
      <c r="L81" s="809"/>
    </row>
    <row r="82" spans="6:12" ht="17" thickBot="1">
      <c r="F82" s="807" t="s">
        <v>766</v>
      </c>
      <c r="G82" s="726"/>
      <c r="H82" s="726"/>
      <c r="I82" s="817"/>
      <c r="J82" s="817"/>
      <c r="K82" s="817"/>
      <c r="L82" s="817"/>
    </row>
    <row r="83" spans="6:12">
      <c r="F83" s="725"/>
      <c r="G83" s="726"/>
      <c r="H83" s="726"/>
    </row>
    <row r="84" spans="6:12">
      <c r="F84" s="725"/>
      <c r="G84" s="726"/>
      <c r="H84" s="726"/>
    </row>
    <row r="85" spans="6:12" s="732" customFormat="1" ht="26" customHeight="1">
      <c r="F85" s="911" t="s">
        <v>293</v>
      </c>
      <c r="G85" s="911"/>
      <c r="H85" s="911"/>
      <c r="I85" s="911"/>
      <c r="J85" s="911"/>
      <c r="K85" s="911"/>
      <c r="L85" s="911"/>
    </row>
    <row r="86" spans="6:12" ht="13" customHeight="1">
      <c r="F86" s="733"/>
      <c r="G86" s="734"/>
      <c r="I86" s="809"/>
      <c r="J86" s="809"/>
      <c r="K86" s="809"/>
      <c r="L86" s="809"/>
    </row>
    <row r="87" spans="6:12">
      <c r="F87" s="712"/>
      <c r="G87" s="712"/>
      <c r="H87" s="712"/>
      <c r="I87" s="812"/>
      <c r="J87" s="812"/>
      <c r="K87" s="812"/>
      <c r="L87" s="812"/>
    </row>
    <row r="88" spans="6:12">
      <c r="F88" s="809"/>
      <c r="G88" s="810"/>
      <c r="H88" s="810"/>
      <c r="I88" s="909" t="s">
        <v>109</v>
      </c>
      <c r="J88" s="909"/>
      <c r="K88" s="909"/>
      <c r="L88" s="909"/>
    </row>
    <row r="89" spans="6:12">
      <c r="F89" s="811" t="s">
        <v>263</v>
      </c>
      <c r="G89" s="811"/>
      <c r="H89" s="811"/>
      <c r="I89" s="832" t="s">
        <v>257</v>
      </c>
      <c r="J89" s="832" t="s">
        <v>258</v>
      </c>
      <c r="K89" s="832" t="s">
        <v>259</v>
      </c>
      <c r="L89" s="832" t="s">
        <v>260</v>
      </c>
    </row>
    <row r="90" spans="6:12" ht="17" thickBot="1">
      <c r="F90" s="812" t="s">
        <v>261</v>
      </c>
      <c r="G90" s="812"/>
      <c r="H90" s="812"/>
      <c r="I90" s="809"/>
      <c r="J90" s="809"/>
      <c r="K90" s="809"/>
      <c r="L90" s="809"/>
    </row>
    <row r="91" spans="6:12" ht="17" thickBot="1">
      <c r="F91" s="813" t="s">
        <v>264</v>
      </c>
      <c r="G91" s="812"/>
      <c r="H91" s="812"/>
      <c r="I91" s="817"/>
      <c r="J91" s="817"/>
      <c r="K91" s="817"/>
      <c r="L91" s="817"/>
    </row>
    <row r="92" spans="6:12">
      <c r="F92" s="812"/>
      <c r="G92" s="812"/>
      <c r="H92" s="812"/>
      <c r="I92" s="812"/>
      <c r="J92" s="812"/>
      <c r="K92" s="812"/>
      <c r="L92" s="812"/>
    </row>
    <row r="93" spans="6:12" ht="17" thickBot="1">
      <c r="F93" s="812" t="s">
        <v>262</v>
      </c>
      <c r="G93" s="812"/>
      <c r="H93" s="812"/>
      <c r="I93" s="809"/>
      <c r="J93" s="809"/>
      <c r="K93" s="809"/>
      <c r="L93" s="809"/>
    </row>
    <row r="94" spans="6:12" ht="17" thickBot="1">
      <c r="F94" s="813" t="s">
        <v>264</v>
      </c>
      <c r="G94" s="812"/>
      <c r="H94" s="812"/>
      <c r="I94" s="817"/>
      <c r="J94" s="817"/>
      <c r="K94" s="817"/>
      <c r="L94" s="817"/>
    </row>
    <row r="95" spans="6:12">
      <c r="F95" s="812"/>
      <c r="G95" s="812"/>
      <c r="H95" s="812"/>
      <c r="I95" s="812"/>
      <c r="J95" s="812"/>
      <c r="K95" s="812"/>
      <c r="L95" s="812"/>
    </row>
    <row r="96" spans="6:12">
      <c r="F96" s="812"/>
      <c r="G96" s="812"/>
      <c r="H96" s="812"/>
      <c r="I96" s="812"/>
      <c r="J96" s="812"/>
      <c r="K96" s="812"/>
      <c r="L96" s="812"/>
    </row>
    <row r="97" spans="6:12">
      <c r="F97" s="812"/>
      <c r="G97" s="812"/>
      <c r="H97" s="812"/>
      <c r="I97" s="812"/>
      <c r="J97" s="812"/>
      <c r="K97" s="812"/>
      <c r="L97" s="812"/>
    </row>
    <row r="98" spans="6:12">
      <c r="F98" s="812"/>
      <c r="G98" s="812"/>
      <c r="H98" s="812"/>
      <c r="I98" s="909" t="s">
        <v>109</v>
      </c>
      <c r="J98" s="909"/>
      <c r="K98" s="909"/>
      <c r="L98" s="909"/>
    </row>
    <row r="99" spans="6:12">
      <c r="F99" s="811" t="s">
        <v>294</v>
      </c>
      <c r="G99" s="807"/>
      <c r="H99" s="807"/>
      <c r="I99" s="832" t="s">
        <v>257</v>
      </c>
      <c r="J99" s="832" t="s">
        <v>258</v>
      </c>
      <c r="K99" s="832" t="s">
        <v>259</v>
      </c>
      <c r="L99" s="832" t="s">
        <v>260</v>
      </c>
    </row>
    <row r="100" spans="6:12" ht="17" thickBot="1">
      <c r="F100" s="806" t="s">
        <v>295</v>
      </c>
      <c r="G100" s="809"/>
      <c r="H100" s="807"/>
      <c r="I100" s="809"/>
      <c r="J100" s="809"/>
      <c r="K100" s="809"/>
      <c r="L100" s="809"/>
    </row>
    <row r="101" spans="6:12" ht="17" thickBot="1">
      <c r="F101" s="808" t="s">
        <v>296</v>
      </c>
      <c r="G101" s="807"/>
      <c r="H101" s="807"/>
      <c r="I101" s="817"/>
      <c r="J101" s="817"/>
      <c r="K101" s="817"/>
      <c r="L101" s="817"/>
    </row>
    <row r="102" spans="6:12">
      <c r="F102" s="806"/>
      <c r="G102" s="807"/>
      <c r="H102" s="807"/>
    </row>
    <row r="103" spans="6:12" ht="21" customHeight="1">
      <c r="F103" s="809"/>
      <c r="G103" s="809"/>
      <c r="H103" s="809"/>
      <c r="I103" s="809"/>
      <c r="J103" s="809"/>
      <c r="K103" s="831" t="s">
        <v>290</v>
      </c>
      <c r="L103" s="831" t="s">
        <v>290</v>
      </c>
    </row>
    <row r="104" spans="6:12" ht="21" customHeight="1" thickBot="1">
      <c r="F104" s="814" t="s">
        <v>282</v>
      </c>
      <c r="G104" s="814" t="s">
        <v>281</v>
      </c>
      <c r="H104" s="809"/>
      <c r="I104" s="809"/>
      <c r="J104" s="809"/>
      <c r="K104" s="831" t="s">
        <v>291</v>
      </c>
      <c r="L104" s="831" t="s">
        <v>292</v>
      </c>
    </row>
    <row r="105" spans="6:12" ht="21" customHeight="1" thickBot="1">
      <c r="F105" s="809" t="s">
        <v>283</v>
      </c>
      <c r="G105" s="809" t="s">
        <v>284</v>
      </c>
      <c r="H105" s="809"/>
      <c r="I105" s="809"/>
      <c r="J105" s="809"/>
      <c r="K105" s="817"/>
      <c r="L105" s="809"/>
    </row>
    <row r="106" spans="6:12" ht="21" customHeight="1" thickBot="1">
      <c r="F106" s="809" t="s">
        <v>285</v>
      </c>
      <c r="G106" s="809" t="s">
        <v>286</v>
      </c>
      <c r="H106" s="809"/>
      <c r="I106" s="809"/>
      <c r="J106" s="809"/>
      <c r="K106" s="817"/>
      <c r="L106" s="809"/>
    </row>
    <row r="107" spans="6:12" ht="21" customHeight="1" thickBot="1">
      <c r="F107" s="809" t="s">
        <v>287</v>
      </c>
      <c r="G107" s="809" t="s">
        <v>288</v>
      </c>
      <c r="H107" s="809"/>
      <c r="I107" s="809"/>
      <c r="J107" s="809"/>
      <c r="K107" s="809"/>
      <c r="L107" s="817"/>
    </row>
    <row r="108" spans="6:12" ht="21" customHeight="1" thickBot="1">
      <c r="F108" s="809" t="s">
        <v>289</v>
      </c>
      <c r="G108" s="809" t="s">
        <v>288</v>
      </c>
      <c r="H108" s="809"/>
      <c r="I108" s="809"/>
      <c r="J108" s="809"/>
      <c r="K108" s="809"/>
      <c r="L108" s="817"/>
    </row>
    <row r="109" spans="6:12" ht="21" customHeight="1">
      <c r="F109" s="809"/>
      <c r="G109" s="809"/>
      <c r="H109" s="809"/>
      <c r="I109" s="809"/>
      <c r="J109" s="809"/>
      <c r="K109" s="809"/>
      <c r="L109" s="809"/>
    </row>
    <row r="110" spans="6:12" ht="21" customHeight="1">
      <c r="F110" s="712"/>
      <c r="G110" s="712"/>
      <c r="H110" s="712"/>
      <c r="I110" s="809"/>
      <c r="J110" s="809"/>
      <c r="K110" s="809"/>
      <c r="L110" s="809"/>
    </row>
    <row r="111" spans="6:12">
      <c r="F111" s="712"/>
      <c r="G111" s="712"/>
      <c r="H111" s="712"/>
      <c r="I111" s="809"/>
      <c r="J111" s="809"/>
      <c r="K111" s="809"/>
      <c r="L111" s="809"/>
    </row>
    <row r="112" spans="6:12" ht="26" customHeight="1">
      <c r="F112" s="910" t="s">
        <v>175</v>
      </c>
      <c r="G112" s="910"/>
      <c r="H112" s="910"/>
      <c r="I112" s="910"/>
      <c r="J112" s="910"/>
      <c r="K112" s="910"/>
      <c r="L112" s="910"/>
    </row>
    <row r="113" spans="6:12" ht="13" customHeight="1">
      <c r="F113" s="733"/>
      <c r="G113" s="734"/>
      <c r="I113" s="809"/>
      <c r="J113" s="809"/>
      <c r="K113" s="809"/>
      <c r="L113" s="809"/>
    </row>
    <row r="114" spans="6:12" ht="13" customHeight="1">
      <c r="F114" s="712"/>
      <c r="G114" s="712"/>
      <c r="H114" s="712"/>
      <c r="I114" s="809"/>
      <c r="J114" s="809"/>
      <c r="K114" s="809"/>
      <c r="L114" s="809"/>
    </row>
    <row r="115" spans="6:12" ht="13" customHeight="1">
      <c r="F115" s="712"/>
      <c r="G115" s="712"/>
      <c r="H115" s="712"/>
      <c r="I115" s="809"/>
      <c r="J115" s="809"/>
      <c r="K115" s="809"/>
      <c r="L115" s="809"/>
    </row>
    <row r="116" spans="6:12" ht="12.75" customHeight="1">
      <c r="F116" s="908" t="s">
        <v>265</v>
      </c>
      <c r="G116" s="908"/>
      <c r="H116" s="908"/>
      <c r="I116" s="908"/>
      <c r="J116" s="908"/>
      <c r="K116" s="908"/>
      <c r="L116" s="908"/>
    </row>
    <row r="117" spans="6:12" ht="15">
      <c r="F117" s="908"/>
      <c r="G117" s="908"/>
      <c r="H117" s="908"/>
      <c r="I117" s="908"/>
      <c r="J117" s="908"/>
      <c r="K117" s="908"/>
      <c r="L117" s="908"/>
    </row>
    <row r="118" spans="6:12" ht="15">
      <c r="F118" s="908"/>
      <c r="G118" s="908"/>
      <c r="H118" s="908"/>
      <c r="I118" s="908"/>
      <c r="J118" s="908"/>
      <c r="K118" s="908"/>
      <c r="L118" s="908"/>
    </row>
    <row r="119" spans="6:12">
      <c r="F119" s="814"/>
      <c r="G119" s="814"/>
      <c r="H119" s="814"/>
      <c r="I119" s="814"/>
      <c r="J119" s="814"/>
      <c r="K119" s="814"/>
      <c r="L119" s="814"/>
    </row>
    <row r="120" spans="6:12" ht="17" thickBot="1">
      <c r="F120" s="814" t="s">
        <v>13</v>
      </c>
      <c r="G120" s="809"/>
      <c r="H120" s="814" t="s">
        <v>38</v>
      </c>
      <c r="I120" s="814"/>
      <c r="J120" s="814"/>
      <c r="K120" s="814"/>
      <c r="L120" s="814"/>
    </row>
    <row r="121" spans="6:12" ht="20" customHeight="1" thickBot="1">
      <c r="F121" s="815" t="s">
        <v>122</v>
      </c>
      <c r="G121" s="809"/>
      <c r="H121" s="809" t="s">
        <v>96</v>
      </c>
      <c r="I121" s="809"/>
      <c r="J121" s="816"/>
      <c r="K121" s="816"/>
      <c r="L121" s="817"/>
    </row>
    <row r="122" spans="6:12" ht="20" customHeight="1" thickBot="1">
      <c r="F122" s="809" t="s">
        <v>21</v>
      </c>
      <c r="G122" s="809"/>
      <c r="H122" s="809" t="s">
        <v>99</v>
      </c>
      <c r="I122" s="809"/>
      <c r="J122" s="816"/>
      <c r="K122" s="816"/>
      <c r="L122" s="817"/>
    </row>
    <row r="123" spans="6:12" ht="20" customHeight="1" thickBot="1">
      <c r="F123" s="809" t="s">
        <v>122</v>
      </c>
      <c r="G123" s="809"/>
      <c r="H123" s="809" t="s">
        <v>64</v>
      </c>
      <c r="I123" s="809"/>
      <c r="J123" s="816"/>
      <c r="K123" s="816"/>
      <c r="L123" s="817"/>
    </row>
    <row r="124" spans="6:12" ht="20" customHeight="1" thickBot="1">
      <c r="F124" s="815" t="s">
        <v>21</v>
      </c>
      <c r="G124" s="809"/>
      <c r="H124" s="815" t="s">
        <v>64</v>
      </c>
      <c r="I124" s="809"/>
      <c r="J124" s="818"/>
      <c r="K124" s="816"/>
      <c r="L124" s="817"/>
    </row>
    <row r="125" spans="6:12" ht="20" customHeight="1" thickBot="1">
      <c r="F125" s="809" t="s">
        <v>122</v>
      </c>
      <c r="G125" s="809"/>
      <c r="H125" s="809" t="s">
        <v>41</v>
      </c>
      <c r="I125" s="809"/>
      <c r="J125" s="816"/>
      <c r="K125" s="818"/>
      <c r="L125" s="817"/>
    </row>
    <row r="126" spans="6:12" ht="20" customHeight="1" thickBot="1">
      <c r="F126" s="815" t="s">
        <v>21</v>
      </c>
      <c r="G126" s="809"/>
      <c r="H126" s="815" t="s">
        <v>41</v>
      </c>
      <c r="I126" s="809"/>
      <c r="J126" s="818"/>
      <c r="K126" s="816"/>
      <c r="L126" s="817"/>
    </row>
    <row r="127" spans="6:12">
      <c r="F127" s="809"/>
      <c r="G127" s="809"/>
      <c r="H127" s="809"/>
      <c r="I127" s="809"/>
      <c r="J127" s="809"/>
      <c r="K127" s="818"/>
      <c r="L127" s="818"/>
    </row>
    <row r="128" spans="6:12" ht="12.75" customHeight="1">
      <c r="F128" s="819" t="s">
        <v>44</v>
      </c>
      <c r="G128" s="806"/>
      <c r="H128" s="806"/>
      <c r="I128" s="820"/>
      <c r="K128" s="809"/>
      <c r="L128" s="809"/>
    </row>
    <row r="129" spans="5:12" ht="12.75" customHeight="1">
      <c r="F129" s="806" t="s">
        <v>266</v>
      </c>
      <c r="G129" s="806"/>
      <c r="H129" s="806"/>
      <c r="I129" s="820"/>
    </row>
    <row r="130" spans="5:12" ht="12.75" customHeight="1">
      <c r="F130" s="806" t="s">
        <v>72</v>
      </c>
      <c r="G130" s="806"/>
      <c r="H130" s="806"/>
      <c r="I130" s="820"/>
    </row>
    <row r="131" spans="5:12" ht="12.75" customHeight="1"/>
    <row r="132" spans="5:12" ht="17" thickBot="1">
      <c r="F132" s="131"/>
      <c r="G132" s="131"/>
      <c r="H132" s="131"/>
      <c r="I132" s="822"/>
      <c r="J132" s="822"/>
      <c r="K132" s="822"/>
      <c r="L132" s="822"/>
    </row>
    <row r="133" spans="5:12">
      <c r="F133" s="202"/>
      <c r="G133" s="202"/>
      <c r="H133" s="202"/>
      <c r="I133" s="824"/>
      <c r="J133" s="824"/>
      <c r="K133" s="824"/>
      <c r="L133" s="824"/>
    </row>
    <row r="134" spans="5:12"/>
    <row r="135" spans="5:12"/>
    <row r="136" spans="5:12">
      <c r="E136" s="728"/>
      <c r="F136" s="729"/>
      <c r="G136" s="729"/>
      <c r="H136" s="729"/>
    </row>
    <row r="137" spans="5:12">
      <c r="E137" s="728"/>
      <c r="F137" s="230"/>
      <c r="G137" s="729"/>
      <c r="H137" s="729"/>
    </row>
    <row r="138" spans="5:12">
      <c r="E138" s="728"/>
      <c r="F138" s="230"/>
      <c r="G138" s="230"/>
      <c r="H138" s="230"/>
    </row>
    <row r="139" spans="5:12">
      <c r="E139" s="728"/>
      <c r="F139" s="230"/>
      <c r="G139" s="729"/>
      <c r="H139" s="230"/>
    </row>
    <row r="140" spans="5:12">
      <c r="E140" s="728"/>
      <c r="F140" s="230"/>
      <c r="G140" s="729"/>
      <c r="H140" s="729"/>
    </row>
    <row r="141" spans="5:12">
      <c r="E141" s="728"/>
      <c r="F141" s="230"/>
      <c r="G141" s="230"/>
      <c r="H141" s="230"/>
    </row>
    <row r="142" spans="5:12">
      <c r="E142" s="728"/>
      <c r="F142" s="230"/>
      <c r="G142" s="729"/>
      <c r="H142" s="729"/>
    </row>
    <row r="143" spans="5:12"/>
    <row r="144" spans="5:1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</sheetData>
  <mergeCells count="11">
    <mergeCell ref="F15:L15"/>
    <mergeCell ref="I17:L17"/>
    <mergeCell ref="F116:L118"/>
    <mergeCell ref="I88:L88"/>
    <mergeCell ref="F112:L112"/>
    <mergeCell ref="F85:L85"/>
    <mergeCell ref="F56:L56"/>
    <mergeCell ref="I58:L58"/>
    <mergeCell ref="I98:L98"/>
    <mergeCell ref="F73:L73"/>
    <mergeCell ref="I75:L75"/>
  </mergeCells>
  <phoneticPr fontId="13"/>
  <conditionalFormatting sqref="L20">
    <cfRule type="cellIs" dxfId="108" priority="272" operator="greaterThan">
      <formula>0</formula>
    </cfRule>
  </conditionalFormatting>
  <conditionalFormatting sqref="I20">
    <cfRule type="cellIs" dxfId="107" priority="275" operator="greaterThan">
      <formula>0</formula>
    </cfRule>
  </conditionalFormatting>
  <conditionalFormatting sqref="J20">
    <cfRule type="cellIs" dxfId="106" priority="274" operator="greaterThan">
      <formula>0</formula>
    </cfRule>
  </conditionalFormatting>
  <conditionalFormatting sqref="K20">
    <cfRule type="cellIs" dxfId="105" priority="273" operator="greaterThan">
      <formula>0</formula>
    </cfRule>
  </conditionalFormatting>
  <conditionalFormatting sqref="L26">
    <cfRule type="cellIs" dxfId="104" priority="83" operator="greaterThan">
      <formula>0</formula>
    </cfRule>
  </conditionalFormatting>
  <conditionalFormatting sqref="I26">
    <cfRule type="cellIs" dxfId="103" priority="86" operator="greaterThan">
      <formula>0</formula>
    </cfRule>
  </conditionalFormatting>
  <conditionalFormatting sqref="J26">
    <cfRule type="cellIs" dxfId="102" priority="85" operator="greaterThan">
      <formula>0</formula>
    </cfRule>
  </conditionalFormatting>
  <conditionalFormatting sqref="K26">
    <cfRule type="cellIs" dxfId="101" priority="84" operator="greaterThan">
      <formula>0</formula>
    </cfRule>
  </conditionalFormatting>
  <conditionalFormatting sqref="L29">
    <cfRule type="cellIs" dxfId="100" priority="79" operator="greaterThan">
      <formula>0</formula>
    </cfRule>
  </conditionalFormatting>
  <conditionalFormatting sqref="I29">
    <cfRule type="cellIs" dxfId="99" priority="82" operator="greaterThan">
      <formula>0</formula>
    </cfRule>
  </conditionalFormatting>
  <conditionalFormatting sqref="J29">
    <cfRule type="cellIs" dxfId="98" priority="81" operator="greaterThan">
      <formula>0</formula>
    </cfRule>
  </conditionalFormatting>
  <conditionalFormatting sqref="K29">
    <cfRule type="cellIs" dxfId="97" priority="80" operator="greaterThan">
      <formula>0</formula>
    </cfRule>
  </conditionalFormatting>
  <conditionalFormatting sqref="L32">
    <cfRule type="cellIs" dxfId="96" priority="75" operator="greaterThan">
      <formula>0</formula>
    </cfRule>
  </conditionalFormatting>
  <conditionalFormatting sqref="I32">
    <cfRule type="cellIs" dxfId="95" priority="78" operator="greaterThan">
      <formula>0</formula>
    </cfRule>
  </conditionalFormatting>
  <conditionalFormatting sqref="J32">
    <cfRule type="cellIs" dxfId="94" priority="77" operator="greaterThan">
      <formula>0</formula>
    </cfRule>
  </conditionalFormatting>
  <conditionalFormatting sqref="K32">
    <cfRule type="cellIs" dxfId="93" priority="76" operator="greaterThan">
      <formula>0</formula>
    </cfRule>
  </conditionalFormatting>
  <conditionalFormatting sqref="L35">
    <cfRule type="cellIs" dxfId="92" priority="71" operator="greaterThan">
      <formula>0</formula>
    </cfRule>
  </conditionalFormatting>
  <conditionalFormatting sqref="I35">
    <cfRule type="cellIs" dxfId="91" priority="74" operator="greaterThan">
      <formula>0</formula>
    </cfRule>
  </conditionalFormatting>
  <conditionalFormatting sqref="J35">
    <cfRule type="cellIs" dxfId="90" priority="73" operator="greaterThan">
      <formula>0</formula>
    </cfRule>
  </conditionalFormatting>
  <conditionalFormatting sqref="K35">
    <cfRule type="cellIs" dxfId="89" priority="72" operator="greaterThan">
      <formula>0</formula>
    </cfRule>
  </conditionalFormatting>
  <conditionalFormatting sqref="L38">
    <cfRule type="cellIs" dxfId="88" priority="67" operator="greaterThan">
      <formula>0</formula>
    </cfRule>
  </conditionalFormatting>
  <conditionalFormatting sqref="I38">
    <cfRule type="cellIs" dxfId="87" priority="70" operator="greaterThan">
      <formula>0</formula>
    </cfRule>
  </conditionalFormatting>
  <conditionalFormatting sqref="J38">
    <cfRule type="cellIs" dxfId="86" priority="69" operator="greaterThan">
      <formula>0</formula>
    </cfRule>
  </conditionalFormatting>
  <conditionalFormatting sqref="K38">
    <cfRule type="cellIs" dxfId="85" priority="68" operator="greaterThan">
      <formula>0</formula>
    </cfRule>
  </conditionalFormatting>
  <conditionalFormatting sqref="L41">
    <cfRule type="cellIs" dxfId="84" priority="63" operator="greaterThan">
      <formula>0</formula>
    </cfRule>
  </conditionalFormatting>
  <conditionalFormatting sqref="I41">
    <cfRule type="cellIs" dxfId="83" priority="66" operator="greaterThan">
      <formula>0</formula>
    </cfRule>
  </conditionalFormatting>
  <conditionalFormatting sqref="J41">
    <cfRule type="cellIs" dxfId="82" priority="65" operator="greaterThan">
      <formula>0</formula>
    </cfRule>
  </conditionalFormatting>
  <conditionalFormatting sqref="K41">
    <cfRule type="cellIs" dxfId="81" priority="64" operator="greaterThan">
      <formula>0</formula>
    </cfRule>
  </conditionalFormatting>
  <conditionalFormatting sqref="L44">
    <cfRule type="cellIs" dxfId="80" priority="59" operator="greaterThan">
      <formula>0</formula>
    </cfRule>
  </conditionalFormatting>
  <conditionalFormatting sqref="I44">
    <cfRule type="cellIs" dxfId="79" priority="62" operator="greaterThan">
      <formula>0</formula>
    </cfRule>
  </conditionalFormatting>
  <conditionalFormatting sqref="J44">
    <cfRule type="cellIs" dxfId="78" priority="61" operator="greaterThan">
      <formula>0</formula>
    </cfRule>
  </conditionalFormatting>
  <conditionalFormatting sqref="K44">
    <cfRule type="cellIs" dxfId="77" priority="60" operator="greaterThan">
      <formula>0</formula>
    </cfRule>
  </conditionalFormatting>
  <conditionalFormatting sqref="L47">
    <cfRule type="cellIs" dxfId="76" priority="55" operator="greaterThan">
      <formula>0</formula>
    </cfRule>
  </conditionalFormatting>
  <conditionalFormatting sqref="I47">
    <cfRule type="cellIs" dxfId="75" priority="58" operator="greaterThan">
      <formula>0</formula>
    </cfRule>
  </conditionalFormatting>
  <conditionalFormatting sqref="J47">
    <cfRule type="cellIs" dxfId="74" priority="57" operator="greaterThan">
      <formula>0</formula>
    </cfRule>
  </conditionalFormatting>
  <conditionalFormatting sqref="K47">
    <cfRule type="cellIs" dxfId="73" priority="56" operator="greaterThan">
      <formula>0</formula>
    </cfRule>
  </conditionalFormatting>
  <conditionalFormatting sqref="L50">
    <cfRule type="cellIs" dxfId="72" priority="51" operator="greaterThan">
      <formula>0</formula>
    </cfRule>
  </conditionalFormatting>
  <conditionalFormatting sqref="I50">
    <cfRule type="cellIs" dxfId="71" priority="54" operator="greaterThan">
      <formula>0</formula>
    </cfRule>
  </conditionalFormatting>
  <conditionalFormatting sqref="J50">
    <cfRule type="cellIs" dxfId="70" priority="53" operator="greaterThan">
      <formula>0</formula>
    </cfRule>
  </conditionalFormatting>
  <conditionalFormatting sqref="K50">
    <cfRule type="cellIs" dxfId="69" priority="52" operator="greaterThan">
      <formula>0</formula>
    </cfRule>
  </conditionalFormatting>
  <conditionalFormatting sqref="L53">
    <cfRule type="cellIs" dxfId="68" priority="47" operator="greaterThan">
      <formula>0</formula>
    </cfRule>
  </conditionalFormatting>
  <conditionalFormatting sqref="I53">
    <cfRule type="cellIs" dxfId="67" priority="50" operator="greaterThan">
      <formula>0</formula>
    </cfRule>
  </conditionalFormatting>
  <conditionalFormatting sqref="J53">
    <cfRule type="cellIs" dxfId="66" priority="49" operator="greaterThan">
      <formula>0</formula>
    </cfRule>
  </conditionalFormatting>
  <conditionalFormatting sqref="K53">
    <cfRule type="cellIs" dxfId="65" priority="48" operator="greaterThan">
      <formula>0</formula>
    </cfRule>
  </conditionalFormatting>
  <conditionalFormatting sqref="L61">
    <cfRule type="cellIs" dxfId="64" priority="43" operator="greaterThan">
      <formula>0</formula>
    </cfRule>
  </conditionalFormatting>
  <conditionalFormatting sqref="I61">
    <cfRule type="cellIs" dxfId="63" priority="46" operator="greaterThan">
      <formula>0</formula>
    </cfRule>
  </conditionalFormatting>
  <conditionalFormatting sqref="J61">
    <cfRule type="cellIs" dxfId="62" priority="45" operator="greaterThan">
      <formula>0</formula>
    </cfRule>
  </conditionalFormatting>
  <conditionalFormatting sqref="K61">
    <cfRule type="cellIs" dxfId="61" priority="44" operator="greaterThan">
      <formula>0</formula>
    </cfRule>
  </conditionalFormatting>
  <conditionalFormatting sqref="L64">
    <cfRule type="cellIs" dxfId="60" priority="39" operator="greaterThan">
      <formula>0</formula>
    </cfRule>
  </conditionalFormatting>
  <conditionalFormatting sqref="I64">
    <cfRule type="cellIs" dxfId="59" priority="42" operator="greaterThan">
      <formula>0</formula>
    </cfRule>
  </conditionalFormatting>
  <conditionalFormatting sqref="J64">
    <cfRule type="cellIs" dxfId="58" priority="41" operator="greaterThan">
      <formula>0</formula>
    </cfRule>
  </conditionalFormatting>
  <conditionalFormatting sqref="K64">
    <cfRule type="cellIs" dxfId="57" priority="40" operator="greaterThan">
      <formula>0</formula>
    </cfRule>
  </conditionalFormatting>
  <conditionalFormatting sqref="L67">
    <cfRule type="cellIs" dxfId="56" priority="35" operator="greaterThan">
      <formula>0</formula>
    </cfRule>
  </conditionalFormatting>
  <conditionalFormatting sqref="I67">
    <cfRule type="cellIs" dxfId="55" priority="38" operator="greaterThan">
      <formula>0</formula>
    </cfRule>
  </conditionalFormatting>
  <conditionalFormatting sqref="J67">
    <cfRule type="cellIs" dxfId="54" priority="37" operator="greaterThan">
      <formula>0</formula>
    </cfRule>
  </conditionalFormatting>
  <conditionalFormatting sqref="K67">
    <cfRule type="cellIs" dxfId="53" priority="36" operator="greaterThan">
      <formula>0</formula>
    </cfRule>
  </conditionalFormatting>
  <conditionalFormatting sqref="L70">
    <cfRule type="cellIs" dxfId="52" priority="31" operator="greaterThan">
      <formula>0</formula>
    </cfRule>
  </conditionalFormatting>
  <conditionalFormatting sqref="I70">
    <cfRule type="cellIs" dxfId="51" priority="34" operator="greaterThan">
      <formula>0</formula>
    </cfRule>
  </conditionalFormatting>
  <conditionalFormatting sqref="J70">
    <cfRule type="cellIs" dxfId="50" priority="33" operator="greaterThan">
      <formula>0</formula>
    </cfRule>
  </conditionalFormatting>
  <conditionalFormatting sqref="K70">
    <cfRule type="cellIs" dxfId="49" priority="32" operator="greaterThan">
      <formula>0</formula>
    </cfRule>
  </conditionalFormatting>
  <conditionalFormatting sqref="L91">
    <cfRule type="cellIs" dxfId="48" priority="27" operator="greaterThan">
      <formula>0</formula>
    </cfRule>
  </conditionalFormatting>
  <conditionalFormatting sqref="I91">
    <cfRule type="cellIs" dxfId="47" priority="30" operator="greaterThan">
      <formula>0</formula>
    </cfRule>
  </conditionalFormatting>
  <conditionalFormatting sqref="J91">
    <cfRule type="cellIs" dxfId="46" priority="29" operator="greaterThan">
      <formula>0</formula>
    </cfRule>
  </conditionalFormatting>
  <conditionalFormatting sqref="K91">
    <cfRule type="cellIs" dxfId="45" priority="28" operator="greaterThan">
      <formula>0</formula>
    </cfRule>
  </conditionalFormatting>
  <conditionalFormatting sqref="L94">
    <cfRule type="cellIs" dxfId="44" priority="23" operator="greaterThan">
      <formula>0</formula>
    </cfRule>
  </conditionalFormatting>
  <conditionalFormatting sqref="I94">
    <cfRule type="cellIs" dxfId="43" priority="26" operator="greaterThan">
      <formula>0</formula>
    </cfRule>
  </conditionalFormatting>
  <conditionalFormatting sqref="J94">
    <cfRule type="cellIs" dxfId="42" priority="25" operator="greaterThan">
      <formula>0</formula>
    </cfRule>
  </conditionalFormatting>
  <conditionalFormatting sqref="K94">
    <cfRule type="cellIs" dxfId="41" priority="24" operator="greaterThan">
      <formula>0</formula>
    </cfRule>
  </conditionalFormatting>
  <conditionalFormatting sqref="L101">
    <cfRule type="cellIs" dxfId="40" priority="19" operator="greaterThan">
      <formula>0</formula>
    </cfRule>
  </conditionalFormatting>
  <conditionalFormatting sqref="I101">
    <cfRule type="cellIs" dxfId="39" priority="22" operator="greaterThan">
      <formula>0</formula>
    </cfRule>
  </conditionalFormatting>
  <conditionalFormatting sqref="J101">
    <cfRule type="cellIs" dxfId="38" priority="21" operator="greaterThan">
      <formula>0</formula>
    </cfRule>
  </conditionalFormatting>
  <conditionalFormatting sqref="K101">
    <cfRule type="cellIs" dxfId="37" priority="20" operator="greaterThan">
      <formula>0</formula>
    </cfRule>
  </conditionalFormatting>
  <conditionalFormatting sqref="K105">
    <cfRule type="cellIs" dxfId="36" priority="18" operator="greaterThan">
      <formula>0</formula>
    </cfRule>
  </conditionalFormatting>
  <conditionalFormatting sqref="K106">
    <cfRule type="cellIs" dxfId="35" priority="17" operator="greaterThan">
      <formula>0</formula>
    </cfRule>
  </conditionalFormatting>
  <conditionalFormatting sqref="L107">
    <cfRule type="cellIs" dxfId="34" priority="16" operator="greaterThan">
      <formula>0</formula>
    </cfRule>
  </conditionalFormatting>
  <conditionalFormatting sqref="L108">
    <cfRule type="cellIs" dxfId="33" priority="15" operator="greaterThan">
      <formula>0</formula>
    </cfRule>
  </conditionalFormatting>
  <conditionalFormatting sqref="L121:L126">
    <cfRule type="cellIs" dxfId="32" priority="14" operator="greaterThan">
      <formula>0</formula>
    </cfRule>
  </conditionalFormatting>
  <conditionalFormatting sqref="B18">
    <cfRule type="cellIs" dxfId="31" priority="13" operator="greaterThan">
      <formula>0</formula>
    </cfRule>
  </conditionalFormatting>
  <conditionalFormatting sqref="L23">
    <cfRule type="cellIs" dxfId="30" priority="9" operator="greaterThan">
      <formula>0</formula>
    </cfRule>
  </conditionalFormatting>
  <conditionalFormatting sqref="I23">
    <cfRule type="cellIs" dxfId="29" priority="12" operator="greaterThan">
      <formula>0</formula>
    </cfRule>
  </conditionalFormatting>
  <conditionalFormatting sqref="J23">
    <cfRule type="cellIs" dxfId="28" priority="11" operator="greaterThan">
      <formula>0</formula>
    </cfRule>
  </conditionalFormatting>
  <conditionalFormatting sqref="K23">
    <cfRule type="cellIs" dxfId="27" priority="10" operator="greaterThan">
      <formula>0</formula>
    </cfRule>
  </conditionalFormatting>
  <conditionalFormatting sqref="L79">
    <cfRule type="cellIs" dxfId="26" priority="5" operator="greaterThan">
      <formula>0</formula>
    </cfRule>
  </conditionalFormatting>
  <conditionalFormatting sqref="I79">
    <cfRule type="cellIs" dxfId="25" priority="8" operator="greaterThan">
      <formula>0</formula>
    </cfRule>
  </conditionalFormatting>
  <conditionalFormatting sqref="J79">
    <cfRule type="cellIs" dxfId="24" priority="7" operator="greaterThan">
      <formula>0</formula>
    </cfRule>
  </conditionalFormatting>
  <conditionalFormatting sqref="K79">
    <cfRule type="cellIs" dxfId="23" priority="6" operator="greaterThan">
      <formula>0</formula>
    </cfRule>
  </conditionalFormatting>
  <conditionalFormatting sqref="L82">
    <cfRule type="cellIs" dxfId="22" priority="1" operator="greaterThan">
      <formula>0</formula>
    </cfRule>
  </conditionalFormatting>
  <conditionalFormatting sqref="I82">
    <cfRule type="cellIs" dxfId="21" priority="4" operator="greaterThan">
      <formula>0</formula>
    </cfRule>
  </conditionalFormatting>
  <conditionalFormatting sqref="J82">
    <cfRule type="cellIs" dxfId="20" priority="3" operator="greaterThan">
      <formula>0</formula>
    </cfRule>
  </conditionalFormatting>
  <conditionalFormatting sqref="K82">
    <cfRule type="cellIs" dxfId="19" priority="2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17" xr:uid="{00000000-0002-0000-0B00-000000000000}"/>
  </dataValidations>
  <printOptions horizontalCentered="1"/>
  <pageMargins left="0.28999999999999998" right="0.09" top="1.38" bottom="0.79" header="0.39" footer="0.2"/>
  <pageSetup paperSize="9" scale="55" orientation="portrait" copies="3"/>
  <headerFooter>
    <oddHeader>&amp;L&amp;C&amp;R</oddHeader>
    <oddFooter>&amp;L&amp;"Verdana,Standaard"&amp;K000000&amp;F-&amp;A&amp;R&amp;"Verdana,Standaard"&amp;K000000printversie &amp;D</oddFooter>
  </headerFooter>
  <rowBreaks count="1" manualBreakCount="1">
    <brk id="55" max="16383" man="1"/>
  </rowBreaks>
  <picture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ACEFA-EF58-AC4D-AF74-B2A216BA67F4}">
  <dimension ref="B1:P1295"/>
  <sheetViews>
    <sheetView showGridLines="0" showRowColHeaders="0" showZeros="0" showOutlineSymbols="0" zoomScale="99" zoomScaleSheetLayoutView="75" workbookViewId="0"/>
  </sheetViews>
  <sheetFormatPr baseColWidth="10" defaultColWidth="10.83203125" defaultRowHeight="16" zeroHeight="1" outlineLevelRow="2"/>
  <cols>
    <col min="1" max="1" width="3.33203125" style="712" customWidth="1"/>
    <col min="2" max="2" width="14.6640625" style="712" customWidth="1"/>
    <col min="3" max="3" width="5" style="712" customWidth="1"/>
    <col min="4" max="4" width="32.1640625" style="722" customWidth="1"/>
    <col min="5" max="5" width="13" style="713" customWidth="1"/>
    <col min="6" max="6" width="9.83203125" style="713" customWidth="1"/>
    <col min="7" max="7" width="22.33203125" style="825" customWidth="1"/>
    <col min="8" max="8" width="20.1640625" style="821" customWidth="1"/>
    <col min="9" max="9" width="15.1640625" style="821" customWidth="1"/>
    <col min="10" max="10" width="13" style="821" customWidth="1"/>
    <col min="11" max="11" width="10.83203125" style="712" customWidth="1"/>
    <col min="12" max="12" width="12" style="712" customWidth="1"/>
    <col min="13" max="13" width="10.83203125" style="712" hidden="1" customWidth="1"/>
    <col min="14" max="14" width="10.83203125" style="712"/>
    <col min="15" max="15" width="13.33203125" style="712" customWidth="1"/>
    <col min="16" max="16" width="17" style="712" customWidth="1"/>
    <col min="17" max="19" width="10.83203125" style="712"/>
    <col min="20" max="20" width="29" style="712" bestFit="1" customWidth="1"/>
    <col min="21" max="21" width="5" style="712" bestFit="1" customWidth="1"/>
    <col min="22" max="22" width="3.83203125" style="712" bestFit="1" customWidth="1"/>
    <col min="23" max="23" width="24.1640625" style="712" bestFit="1" customWidth="1"/>
    <col min="24" max="16384" width="10.83203125" style="712"/>
  </cols>
  <sheetData>
    <row r="1" spans="2:16" ht="11" customHeight="1" thickBot="1">
      <c r="D1" s="131"/>
      <c r="E1" s="131"/>
      <c r="F1" s="131"/>
      <c r="G1" s="822"/>
      <c r="H1" s="131"/>
      <c r="I1" s="822"/>
      <c r="J1" s="131"/>
      <c r="K1" s="822"/>
      <c r="L1" s="131"/>
      <c r="M1" s="822"/>
      <c r="N1" s="822"/>
      <c r="O1" s="823"/>
      <c r="P1" s="823"/>
    </row>
    <row r="2" spans="2:16" ht="11" customHeight="1">
      <c r="D2" s="202"/>
      <c r="E2" s="202"/>
      <c r="F2" s="202"/>
      <c r="G2" s="824"/>
      <c r="H2" s="202"/>
      <c r="I2" s="824"/>
      <c r="J2" s="202"/>
      <c r="K2" s="824"/>
      <c r="L2" s="202"/>
      <c r="M2" s="824"/>
      <c r="N2" s="824"/>
      <c r="O2" s="823"/>
      <c r="P2" s="823"/>
    </row>
    <row r="3" spans="2:16" ht="11" customHeight="1">
      <c r="D3" s="715"/>
      <c r="I3" s="809"/>
      <c r="J3" s="809"/>
    </row>
    <row r="4" spans="2:16" ht="17">
      <c r="D4" s="716" t="s">
        <v>27</v>
      </c>
      <c r="E4" s="226" t="s">
        <v>765</v>
      </c>
      <c r="I4" s="826"/>
    </row>
    <row r="5" spans="2:16" ht="17">
      <c r="D5" s="716" t="s">
        <v>89</v>
      </c>
      <c r="E5" s="137" t="str">
        <f>Voorblad!$E$16</f>
        <v>Stichting Tabijn</v>
      </c>
      <c r="F5" s="717"/>
      <c r="G5" s="821"/>
    </row>
    <row r="6" spans="2:16" ht="17">
      <c r="D6" s="716" t="s">
        <v>34</v>
      </c>
      <c r="E6" s="137" t="str">
        <f>'1.0-Contractblad'!$E$7</f>
        <v>Regio Heemstede e.o.</v>
      </c>
      <c r="F6" s="718"/>
      <c r="G6" s="821"/>
    </row>
    <row r="7" spans="2:16" ht="15.75" customHeight="1">
      <c r="D7" s="716" t="s">
        <v>119</v>
      </c>
      <c r="E7" s="719" t="str">
        <f>Voorblad!$E$24</f>
        <v>2009-46–2022</v>
      </c>
      <c r="F7" s="720"/>
      <c r="G7" s="821"/>
    </row>
    <row r="8" spans="2:16" ht="17">
      <c r="D8" s="716" t="s">
        <v>153</v>
      </c>
      <c r="E8" s="140" t="str">
        <f ca="1">Voorblad!$E$26</f>
        <v xml:space="preserve">Calculatiemodel  Stichting Tabijn Perceel 1 -  V1.0 </v>
      </c>
      <c r="F8" s="718"/>
      <c r="G8" s="821"/>
    </row>
    <row r="9" spans="2:16" ht="17">
      <c r="D9" s="716" t="s">
        <v>87</v>
      </c>
      <c r="E9" s="730" t="str">
        <f>Voorblad!$E$19</f>
        <v>[invoeren naam organisatie]</v>
      </c>
      <c r="F9" s="718"/>
      <c r="G9" s="827"/>
    </row>
    <row r="10" spans="2:16" ht="17">
      <c r="D10" s="716" t="s">
        <v>6</v>
      </c>
      <c r="E10" s="145">
        <f>Voorblad!$E$22</f>
        <v>45017</v>
      </c>
      <c r="F10" s="718"/>
      <c r="G10" s="821"/>
    </row>
    <row r="11" spans="2:16" ht="17">
      <c r="D11" s="226" t="s">
        <v>15</v>
      </c>
      <c r="E11" s="721" t="s">
        <v>55</v>
      </c>
      <c r="F11" s="718"/>
      <c r="G11" s="821"/>
    </row>
    <row r="12" spans="2:16" ht="17">
      <c r="F12" s="718"/>
      <c r="G12" s="828"/>
    </row>
    <row r="13" spans="2:16" ht="17">
      <c r="F13" s="718"/>
      <c r="G13" s="828"/>
    </row>
    <row r="14" spans="2:16">
      <c r="D14" s="723"/>
      <c r="E14" s="724"/>
      <c r="F14" s="724"/>
      <c r="G14" s="829"/>
    </row>
    <row r="15" spans="2:16" s="732" customFormat="1" ht="26" customHeight="1">
      <c r="B15" s="712"/>
      <c r="D15" s="912" t="s">
        <v>790</v>
      </c>
      <c r="E15" s="912"/>
      <c r="F15" s="912"/>
      <c r="G15" s="912"/>
      <c r="H15" s="912"/>
      <c r="I15" s="912"/>
      <c r="J15" s="912"/>
    </row>
    <row r="16" spans="2:16" ht="13" customHeight="1">
      <c r="D16" s="733"/>
      <c r="E16" s="734"/>
      <c r="G16" s="809"/>
      <c r="H16" s="809"/>
      <c r="I16" s="809"/>
      <c r="J16" s="809"/>
    </row>
    <row r="17" spans="3:16">
      <c r="G17" s="907"/>
      <c r="H17" s="907"/>
      <c r="I17" s="907"/>
      <c r="J17" s="907"/>
    </row>
    <row r="18" spans="3:16" ht="48">
      <c r="D18" s="293" t="s">
        <v>343</v>
      </c>
      <c r="E18" s="294" t="s">
        <v>25</v>
      </c>
      <c r="F18" s="475" t="s">
        <v>471</v>
      </c>
      <c r="G18" s="293" t="s">
        <v>123</v>
      </c>
      <c r="H18" s="476" t="s">
        <v>54</v>
      </c>
      <c r="I18" s="482" t="s">
        <v>100</v>
      </c>
      <c r="J18" s="390" t="s">
        <v>82</v>
      </c>
      <c r="K18" s="477" t="s">
        <v>275</v>
      </c>
      <c r="L18" s="478" t="s">
        <v>24</v>
      </c>
      <c r="M18" s="477" t="s">
        <v>299</v>
      </c>
      <c r="N18" s="479" t="s">
        <v>271</v>
      </c>
      <c r="O18" s="480" t="s">
        <v>272</v>
      </c>
      <c r="P18" s="482" t="s">
        <v>273</v>
      </c>
    </row>
    <row r="19" spans="3:16" ht="18" customHeight="1" outlineLevel="2">
      <c r="C19" s="712">
        <v>1</v>
      </c>
      <c r="D19" s="455" t="s">
        <v>684</v>
      </c>
      <c r="E19" s="456" t="s">
        <v>375</v>
      </c>
      <c r="F19" s="457">
        <v>12</v>
      </c>
      <c r="G19" s="455" t="s">
        <v>564</v>
      </c>
      <c r="H19" s="458" t="s">
        <v>371</v>
      </c>
      <c r="I19" s="456" t="s">
        <v>644</v>
      </c>
      <c r="J19" s="459">
        <v>5</v>
      </c>
      <c r="K19" s="645">
        <v>4400</v>
      </c>
      <c r="L19" s="462">
        <f t="shared" ref="L19:L28" si="0">VLOOKUP(K19,Kengetal,3,FALSE)</f>
        <v>200</v>
      </c>
      <c r="M19" s="678">
        <v>1</v>
      </c>
      <c r="N19" s="452">
        <f>O19*J19*M19</f>
        <v>0</v>
      </c>
      <c r="O19" s="463">
        <f t="shared" ref="O19:O89" si="1">IF($K19=0,0,VLOOKUP($K19,Kengetal,6,FALSE))</f>
        <v>0</v>
      </c>
      <c r="P19" s="466">
        <f>(N19)*'1.0-Contractblad'!$L$37</f>
        <v>0</v>
      </c>
    </row>
    <row r="20" spans="3:16" ht="18" customHeight="1" outlineLevel="2">
      <c r="C20" s="712">
        <v>1</v>
      </c>
      <c r="D20" s="455" t="s">
        <v>684</v>
      </c>
      <c r="E20" s="456" t="s">
        <v>375</v>
      </c>
      <c r="F20" s="457">
        <v>13</v>
      </c>
      <c r="G20" s="455" t="s">
        <v>564</v>
      </c>
      <c r="H20" s="458" t="s">
        <v>371</v>
      </c>
      <c r="I20" s="456" t="s">
        <v>644</v>
      </c>
      <c r="J20" s="459">
        <v>5</v>
      </c>
      <c r="K20" s="645">
        <v>4400</v>
      </c>
      <c r="L20" s="462">
        <f t="shared" si="0"/>
        <v>200</v>
      </c>
      <c r="M20" s="678">
        <v>1</v>
      </c>
      <c r="N20" s="452">
        <f t="shared" ref="N20:N90" si="2">O20*J20*M20</f>
        <v>0</v>
      </c>
      <c r="O20" s="463">
        <f t="shared" si="1"/>
        <v>0</v>
      </c>
      <c r="P20" s="466">
        <f>(N20)*'1.0-Contractblad'!$L$37</f>
        <v>0</v>
      </c>
    </row>
    <row r="21" spans="3:16" ht="18" customHeight="1" outlineLevel="2">
      <c r="C21" s="712">
        <v>1</v>
      </c>
      <c r="D21" s="455" t="s">
        <v>684</v>
      </c>
      <c r="E21" s="456" t="s">
        <v>375</v>
      </c>
      <c r="F21" s="457">
        <v>17</v>
      </c>
      <c r="G21" s="455" t="s">
        <v>564</v>
      </c>
      <c r="H21" s="458" t="s">
        <v>371</v>
      </c>
      <c r="I21" s="456" t="s">
        <v>644</v>
      </c>
      <c r="J21" s="459">
        <v>5</v>
      </c>
      <c r="K21" s="645">
        <v>4400</v>
      </c>
      <c r="L21" s="462">
        <f t="shared" si="0"/>
        <v>200</v>
      </c>
      <c r="M21" s="678">
        <v>1</v>
      </c>
      <c r="N21" s="452">
        <f t="shared" si="2"/>
        <v>0</v>
      </c>
      <c r="O21" s="463">
        <f t="shared" si="1"/>
        <v>0</v>
      </c>
      <c r="P21" s="466">
        <f>(N21)*'1.0-Contractblad'!$L$37</f>
        <v>0</v>
      </c>
    </row>
    <row r="22" spans="3:16" ht="18" customHeight="1" outlineLevel="2">
      <c r="C22" s="712">
        <v>1</v>
      </c>
      <c r="D22" s="455" t="s">
        <v>684</v>
      </c>
      <c r="E22" s="456" t="s">
        <v>375</v>
      </c>
      <c r="F22" s="457">
        <v>22</v>
      </c>
      <c r="G22" s="455" t="s">
        <v>564</v>
      </c>
      <c r="H22" s="458" t="s">
        <v>371</v>
      </c>
      <c r="I22" s="456" t="s">
        <v>644</v>
      </c>
      <c r="J22" s="459">
        <v>5</v>
      </c>
      <c r="K22" s="645">
        <v>4400</v>
      </c>
      <c r="L22" s="462">
        <f t="shared" si="0"/>
        <v>200</v>
      </c>
      <c r="M22" s="678">
        <v>1</v>
      </c>
      <c r="N22" s="452">
        <f t="shared" si="2"/>
        <v>0</v>
      </c>
      <c r="O22" s="463">
        <f t="shared" si="1"/>
        <v>0</v>
      </c>
      <c r="P22" s="466">
        <f>(N22)*'1.0-Contractblad'!$L$37</f>
        <v>0</v>
      </c>
    </row>
    <row r="23" spans="3:16" ht="18" customHeight="1" outlineLevel="2">
      <c r="C23" s="712">
        <v>1</v>
      </c>
      <c r="D23" s="455" t="s">
        <v>684</v>
      </c>
      <c r="E23" s="456" t="s">
        <v>375</v>
      </c>
      <c r="F23" s="457">
        <v>23</v>
      </c>
      <c r="G23" s="455" t="s">
        <v>564</v>
      </c>
      <c r="H23" s="458" t="s">
        <v>371</v>
      </c>
      <c r="I23" s="456" t="s">
        <v>644</v>
      </c>
      <c r="J23" s="459">
        <v>10</v>
      </c>
      <c r="K23" s="645">
        <v>4400</v>
      </c>
      <c r="L23" s="462">
        <f t="shared" si="0"/>
        <v>200</v>
      </c>
      <c r="M23" s="678">
        <v>1</v>
      </c>
      <c r="N23" s="452">
        <f t="shared" si="2"/>
        <v>0</v>
      </c>
      <c r="O23" s="463">
        <f t="shared" si="1"/>
        <v>0</v>
      </c>
      <c r="P23" s="466">
        <f>(N23)*'1.0-Contractblad'!$L$37</f>
        <v>0</v>
      </c>
    </row>
    <row r="24" spans="3:16" ht="18" customHeight="1" outlineLevel="2">
      <c r="C24" s="712">
        <v>1</v>
      </c>
      <c r="D24" s="455" t="s">
        <v>684</v>
      </c>
      <c r="E24" s="456" t="s">
        <v>375</v>
      </c>
      <c r="F24" s="457">
        <v>24</v>
      </c>
      <c r="G24" s="455" t="s">
        <v>564</v>
      </c>
      <c r="H24" s="458" t="s">
        <v>371</v>
      </c>
      <c r="I24" s="456" t="s">
        <v>644</v>
      </c>
      <c r="J24" s="459">
        <v>3</v>
      </c>
      <c r="K24" s="645">
        <v>4400</v>
      </c>
      <c r="L24" s="462">
        <f t="shared" si="0"/>
        <v>200</v>
      </c>
      <c r="M24" s="678">
        <v>1</v>
      </c>
      <c r="N24" s="452">
        <f t="shared" si="2"/>
        <v>0</v>
      </c>
      <c r="O24" s="463">
        <f t="shared" si="1"/>
        <v>0</v>
      </c>
      <c r="P24" s="466">
        <f>(N24)*'1.0-Contractblad'!$L$37</f>
        <v>0</v>
      </c>
    </row>
    <row r="25" spans="3:16" ht="18" customHeight="1" outlineLevel="2">
      <c r="C25" s="712">
        <v>1</v>
      </c>
      <c r="D25" s="455" t="s">
        <v>684</v>
      </c>
      <c r="E25" s="456" t="s">
        <v>375</v>
      </c>
      <c r="F25" s="457">
        <v>29</v>
      </c>
      <c r="G25" s="455" t="s">
        <v>564</v>
      </c>
      <c r="H25" s="458" t="s">
        <v>371</v>
      </c>
      <c r="I25" s="456" t="s">
        <v>644</v>
      </c>
      <c r="J25" s="459">
        <v>5</v>
      </c>
      <c r="K25" s="645">
        <v>4400</v>
      </c>
      <c r="L25" s="462">
        <f t="shared" si="0"/>
        <v>200</v>
      </c>
      <c r="M25" s="678">
        <v>1</v>
      </c>
      <c r="N25" s="452">
        <f t="shared" si="2"/>
        <v>0</v>
      </c>
      <c r="O25" s="463">
        <f t="shared" si="1"/>
        <v>0</v>
      </c>
      <c r="P25" s="466">
        <f>(N25)*'1.0-Contractblad'!$L$37</f>
        <v>0</v>
      </c>
    </row>
    <row r="26" spans="3:16" ht="18" customHeight="1" outlineLevel="2">
      <c r="C26" s="712">
        <v>1</v>
      </c>
      <c r="D26" s="455" t="s">
        <v>684</v>
      </c>
      <c r="E26" s="456" t="s">
        <v>375</v>
      </c>
      <c r="F26" s="457">
        <v>33</v>
      </c>
      <c r="G26" s="455" t="s">
        <v>449</v>
      </c>
      <c r="H26" s="458" t="s">
        <v>371</v>
      </c>
      <c r="I26" s="456" t="s">
        <v>644</v>
      </c>
      <c r="J26" s="459">
        <v>2.8</v>
      </c>
      <c r="K26" s="645">
        <v>4400</v>
      </c>
      <c r="L26" s="462">
        <f t="shared" si="0"/>
        <v>200</v>
      </c>
      <c r="M26" s="678">
        <v>1</v>
      </c>
      <c r="N26" s="452">
        <f t="shared" si="2"/>
        <v>0</v>
      </c>
      <c r="O26" s="463">
        <f t="shared" si="1"/>
        <v>0</v>
      </c>
      <c r="P26" s="466">
        <f>(N26)*'1.0-Contractblad'!$L$37</f>
        <v>0</v>
      </c>
    </row>
    <row r="27" spans="3:16" ht="18" customHeight="1" outlineLevel="2">
      <c r="C27" s="712">
        <v>1</v>
      </c>
      <c r="D27" s="455" t="s">
        <v>684</v>
      </c>
      <c r="E27" s="456" t="s">
        <v>375</v>
      </c>
      <c r="F27" s="457">
        <v>37</v>
      </c>
      <c r="G27" s="455" t="s">
        <v>449</v>
      </c>
      <c r="H27" s="458" t="s">
        <v>371</v>
      </c>
      <c r="I27" s="456" t="s">
        <v>644</v>
      </c>
      <c r="J27" s="459">
        <v>4.5999999999999996</v>
      </c>
      <c r="K27" s="645">
        <v>4400</v>
      </c>
      <c r="L27" s="462">
        <f t="shared" si="0"/>
        <v>200</v>
      </c>
      <c r="M27" s="678">
        <v>1</v>
      </c>
      <c r="N27" s="452">
        <f t="shared" si="2"/>
        <v>0</v>
      </c>
      <c r="O27" s="463">
        <f t="shared" si="1"/>
        <v>0</v>
      </c>
      <c r="P27" s="466">
        <f>(N27)*'1.0-Contractblad'!$L$37</f>
        <v>0</v>
      </c>
    </row>
    <row r="28" spans="3:16" ht="18" customHeight="1" outlineLevel="2">
      <c r="C28" s="712">
        <v>1</v>
      </c>
      <c r="D28" s="455" t="s">
        <v>684</v>
      </c>
      <c r="E28" s="456" t="s">
        <v>375</v>
      </c>
      <c r="F28" s="457">
        <v>38</v>
      </c>
      <c r="G28" s="455" t="s">
        <v>449</v>
      </c>
      <c r="H28" s="458" t="s">
        <v>371</v>
      </c>
      <c r="I28" s="456" t="s">
        <v>644</v>
      </c>
      <c r="J28" s="459">
        <v>4.5999999999999996</v>
      </c>
      <c r="K28" s="645">
        <v>4400</v>
      </c>
      <c r="L28" s="462">
        <f t="shared" si="0"/>
        <v>200</v>
      </c>
      <c r="M28" s="678">
        <v>1</v>
      </c>
      <c r="N28" s="452">
        <f t="shared" si="2"/>
        <v>0</v>
      </c>
      <c r="O28" s="463">
        <f t="shared" si="1"/>
        <v>0</v>
      </c>
      <c r="P28" s="466">
        <f>(N28)*'1.0-Contractblad'!$L$37</f>
        <v>0</v>
      </c>
    </row>
    <row r="29" spans="3:16" ht="18" customHeight="1" outlineLevel="1">
      <c r="D29" s="839" t="s">
        <v>750</v>
      </c>
      <c r="E29" s="456"/>
      <c r="F29" s="457"/>
      <c r="G29" s="455"/>
      <c r="H29" s="458"/>
      <c r="I29" s="456"/>
      <c r="J29" s="459"/>
      <c r="K29" s="645"/>
      <c r="L29" s="462"/>
      <c r="M29" s="462"/>
      <c r="N29" s="462"/>
      <c r="O29" s="462"/>
      <c r="P29" s="838">
        <f>SUBTOTAL(9,P19:P28)</f>
        <v>0</v>
      </c>
    </row>
    <row r="30" spans="3:16" ht="18" customHeight="1" outlineLevel="2">
      <c r="C30" s="712">
        <v>1</v>
      </c>
      <c r="D30" s="455" t="s">
        <v>612</v>
      </c>
      <c r="E30" s="456" t="s">
        <v>375</v>
      </c>
      <c r="F30" s="457" t="s">
        <v>656</v>
      </c>
      <c r="G30" s="455" t="s">
        <v>563</v>
      </c>
      <c r="H30" s="458" t="s">
        <v>371</v>
      </c>
      <c r="I30" s="456" t="s">
        <v>644</v>
      </c>
      <c r="J30" s="459">
        <v>10.3</v>
      </c>
      <c r="K30" s="645">
        <v>4400</v>
      </c>
      <c r="L30" s="462">
        <f>VLOOKUP(K30,Kengetal,3,FALSE)</f>
        <v>200</v>
      </c>
      <c r="M30" s="678">
        <v>1</v>
      </c>
      <c r="N30" s="452">
        <f t="shared" si="2"/>
        <v>0</v>
      </c>
      <c r="O30" s="463">
        <f t="shared" si="1"/>
        <v>0</v>
      </c>
      <c r="P30" s="466">
        <f>(N30)*'1.0-Contractblad'!$L$37</f>
        <v>0</v>
      </c>
    </row>
    <row r="31" spans="3:16" ht="18" customHeight="1" outlineLevel="2">
      <c r="C31" s="712">
        <v>1</v>
      </c>
      <c r="D31" s="455" t="s">
        <v>612</v>
      </c>
      <c r="E31" s="456" t="s">
        <v>375</v>
      </c>
      <c r="F31" s="457" t="s">
        <v>657</v>
      </c>
      <c r="G31" s="455" t="s">
        <v>634</v>
      </c>
      <c r="H31" s="458" t="s">
        <v>371</v>
      </c>
      <c r="I31" s="456" t="s">
        <v>644</v>
      </c>
      <c r="J31" s="459">
        <v>1.3</v>
      </c>
      <c r="K31" s="645">
        <v>4400</v>
      </c>
      <c r="L31" s="462">
        <f>VLOOKUP(K31,Kengetal,3,FALSE)</f>
        <v>200</v>
      </c>
      <c r="M31" s="678">
        <v>1</v>
      </c>
      <c r="N31" s="452">
        <f t="shared" si="2"/>
        <v>0</v>
      </c>
      <c r="O31" s="463">
        <f t="shared" si="1"/>
        <v>0</v>
      </c>
      <c r="P31" s="466">
        <f>(N31)*'1.0-Contractblad'!$L$37</f>
        <v>0</v>
      </c>
    </row>
    <row r="32" spans="3:16" ht="18" customHeight="1" outlineLevel="2">
      <c r="C32" s="712">
        <v>1</v>
      </c>
      <c r="D32" s="455" t="s">
        <v>612</v>
      </c>
      <c r="E32" s="456" t="s">
        <v>375</v>
      </c>
      <c r="F32" s="457" t="s">
        <v>663</v>
      </c>
      <c r="G32" s="455" t="s">
        <v>563</v>
      </c>
      <c r="H32" s="458" t="s">
        <v>371</v>
      </c>
      <c r="I32" s="456" t="s">
        <v>644</v>
      </c>
      <c r="J32" s="459">
        <v>9.1</v>
      </c>
      <c r="K32" s="645">
        <v>4400</v>
      </c>
      <c r="L32" s="462">
        <f>VLOOKUP(K32,Kengetal,3,FALSE)</f>
        <v>200</v>
      </c>
      <c r="M32" s="678">
        <v>1</v>
      </c>
      <c r="N32" s="452">
        <f t="shared" si="2"/>
        <v>0</v>
      </c>
      <c r="O32" s="463">
        <f t="shared" si="1"/>
        <v>0</v>
      </c>
      <c r="P32" s="466">
        <f>(N32)*'1.0-Contractblad'!$L$37</f>
        <v>0</v>
      </c>
    </row>
    <row r="33" spans="3:16" ht="18" customHeight="1" outlineLevel="1">
      <c r="D33" s="840" t="s">
        <v>751</v>
      </c>
      <c r="E33" s="456"/>
      <c r="F33" s="457"/>
      <c r="G33" s="455"/>
      <c r="H33" s="458"/>
      <c r="I33" s="456"/>
      <c r="J33" s="459"/>
      <c r="K33" s="645"/>
      <c r="L33" s="462"/>
      <c r="M33" s="462"/>
      <c r="N33" s="462"/>
      <c r="O33" s="462"/>
      <c r="P33" s="838">
        <f>SUBTOTAL(9,P30:P32)</f>
        <v>0</v>
      </c>
    </row>
    <row r="34" spans="3:16" ht="18" customHeight="1" outlineLevel="2">
      <c r="C34" s="712">
        <v>1</v>
      </c>
      <c r="D34" s="455" t="s">
        <v>691</v>
      </c>
      <c r="E34" s="456" t="s">
        <v>375</v>
      </c>
      <c r="F34" s="457">
        <v>13</v>
      </c>
      <c r="G34" s="455" t="s">
        <v>449</v>
      </c>
      <c r="H34" s="458" t="s">
        <v>371</v>
      </c>
      <c r="I34" s="456" t="s">
        <v>675</v>
      </c>
      <c r="J34" s="459">
        <v>7</v>
      </c>
      <c r="K34" s="645">
        <v>4400</v>
      </c>
      <c r="L34" s="462">
        <f t="shared" ref="L34:L45" si="3">VLOOKUP(K34,Kengetal,3,FALSE)</f>
        <v>200</v>
      </c>
      <c r="M34" s="678">
        <v>1</v>
      </c>
      <c r="N34" s="452">
        <f t="shared" si="2"/>
        <v>0</v>
      </c>
      <c r="O34" s="463">
        <f t="shared" si="1"/>
        <v>0</v>
      </c>
      <c r="P34" s="466">
        <f>(N34)*'1.0-Contractblad'!$L$37</f>
        <v>0</v>
      </c>
    </row>
    <row r="35" spans="3:16" ht="18" customHeight="1" outlineLevel="2">
      <c r="C35" s="712">
        <v>1</v>
      </c>
      <c r="D35" s="455" t="s">
        <v>691</v>
      </c>
      <c r="E35" s="456" t="s">
        <v>375</v>
      </c>
      <c r="F35" s="457">
        <v>17</v>
      </c>
      <c r="G35" s="455" t="s">
        <v>449</v>
      </c>
      <c r="H35" s="458" t="s">
        <v>371</v>
      </c>
      <c r="I35" s="456" t="s">
        <v>675</v>
      </c>
      <c r="J35" s="459">
        <v>4</v>
      </c>
      <c r="K35" s="645">
        <v>4400</v>
      </c>
      <c r="L35" s="462">
        <f t="shared" si="3"/>
        <v>200</v>
      </c>
      <c r="M35" s="678">
        <v>1</v>
      </c>
      <c r="N35" s="452">
        <f t="shared" si="2"/>
        <v>0</v>
      </c>
      <c r="O35" s="463">
        <f t="shared" si="1"/>
        <v>0</v>
      </c>
      <c r="P35" s="466">
        <f>(N35)*'1.0-Contractblad'!$L$37</f>
        <v>0</v>
      </c>
    </row>
    <row r="36" spans="3:16" ht="18" customHeight="1" outlineLevel="2">
      <c r="C36" s="712">
        <v>1</v>
      </c>
      <c r="D36" s="455" t="s">
        <v>691</v>
      </c>
      <c r="E36" s="456" t="s">
        <v>375</v>
      </c>
      <c r="F36" s="457">
        <v>18</v>
      </c>
      <c r="G36" s="455" t="s">
        <v>449</v>
      </c>
      <c r="H36" s="458" t="s">
        <v>371</v>
      </c>
      <c r="I36" s="456" t="s">
        <v>675</v>
      </c>
      <c r="J36" s="459">
        <v>8</v>
      </c>
      <c r="K36" s="645">
        <v>4400</v>
      </c>
      <c r="L36" s="462">
        <f t="shared" si="3"/>
        <v>200</v>
      </c>
      <c r="M36" s="678">
        <v>1</v>
      </c>
      <c r="N36" s="452">
        <f t="shared" si="2"/>
        <v>0</v>
      </c>
      <c r="O36" s="463">
        <f t="shared" si="1"/>
        <v>0</v>
      </c>
      <c r="P36" s="466">
        <f>(N36)*'1.0-Contractblad'!$L$37</f>
        <v>0</v>
      </c>
    </row>
    <row r="37" spans="3:16" ht="18" customHeight="1" outlineLevel="2">
      <c r="C37" s="712">
        <v>1</v>
      </c>
      <c r="D37" s="455" t="s">
        <v>691</v>
      </c>
      <c r="E37" s="456" t="s">
        <v>375</v>
      </c>
      <c r="F37" s="457">
        <v>24</v>
      </c>
      <c r="G37" s="455" t="s">
        <v>449</v>
      </c>
      <c r="H37" s="458" t="s">
        <v>371</v>
      </c>
      <c r="I37" s="456" t="s">
        <v>675</v>
      </c>
      <c r="J37" s="459">
        <v>7</v>
      </c>
      <c r="K37" s="645">
        <v>4400</v>
      </c>
      <c r="L37" s="462">
        <f t="shared" si="3"/>
        <v>200</v>
      </c>
      <c r="M37" s="678">
        <v>1</v>
      </c>
      <c r="N37" s="452">
        <f t="shared" si="2"/>
        <v>0</v>
      </c>
      <c r="O37" s="463">
        <f t="shared" si="1"/>
        <v>0</v>
      </c>
      <c r="P37" s="466">
        <f>(N37)*'1.0-Contractblad'!$L$37</f>
        <v>0</v>
      </c>
    </row>
    <row r="38" spans="3:16" ht="18" customHeight="1" outlineLevel="2">
      <c r="C38" s="712">
        <v>1</v>
      </c>
      <c r="D38" s="455" t="s">
        <v>691</v>
      </c>
      <c r="E38" s="456" t="s">
        <v>375</v>
      </c>
      <c r="F38" s="457">
        <v>30</v>
      </c>
      <c r="G38" s="455" t="s">
        <v>449</v>
      </c>
      <c r="H38" s="458" t="s">
        <v>371</v>
      </c>
      <c r="I38" s="456" t="s">
        <v>675</v>
      </c>
      <c r="J38" s="459">
        <v>14</v>
      </c>
      <c r="K38" s="645">
        <v>4400</v>
      </c>
      <c r="L38" s="462">
        <f t="shared" si="3"/>
        <v>200</v>
      </c>
      <c r="M38" s="678">
        <v>1</v>
      </c>
      <c r="N38" s="452">
        <f t="shared" si="2"/>
        <v>0</v>
      </c>
      <c r="O38" s="463">
        <f t="shared" si="1"/>
        <v>0</v>
      </c>
      <c r="P38" s="466">
        <f>(N38)*'1.0-Contractblad'!$L$37</f>
        <v>0</v>
      </c>
    </row>
    <row r="39" spans="3:16" ht="18" customHeight="1" outlineLevel="2">
      <c r="C39" s="712">
        <v>1</v>
      </c>
      <c r="D39" s="455" t="s">
        <v>691</v>
      </c>
      <c r="E39" s="456" t="s">
        <v>375</v>
      </c>
      <c r="F39" s="457">
        <v>32</v>
      </c>
      <c r="G39" s="455" t="s">
        <v>449</v>
      </c>
      <c r="H39" s="458" t="s">
        <v>371</v>
      </c>
      <c r="I39" s="456" t="s">
        <v>675</v>
      </c>
      <c r="J39" s="459">
        <v>2</v>
      </c>
      <c r="K39" s="645">
        <v>4400</v>
      </c>
      <c r="L39" s="462">
        <f t="shared" si="3"/>
        <v>200</v>
      </c>
      <c r="M39" s="678">
        <v>1</v>
      </c>
      <c r="N39" s="452">
        <f t="shared" si="2"/>
        <v>0</v>
      </c>
      <c r="O39" s="463">
        <f t="shared" si="1"/>
        <v>0</v>
      </c>
      <c r="P39" s="466">
        <f>(N39)*'1.0-Contractblad'!$L$37</f>
        <v>0</v>
      </c>
    </row>
    <row r="40" spans="3:16" ht="18" customHeight="1" outlineLevel="2">
      <c r="C40" s="712">
        <v>1</v>
      </c>
      <c r="D40" s="455" t="s">
        <v>691</v>
      </c>
      <c r="E40" s="456" t="s">
        <v>334</v>
      </c>
      <c r="F40" s="457">
        <v>45</v>
      </c>
      <c r="G40" s="455" t="s">
        <v>449</v>
      </c>
      <c r="H40" s="458" t="s">
        <v>371</v>
      </c>
      <c r="I40" s="456" t="s">
        <v>675</v>
      </c>
      <c r="J40" s="459">
        <v>6</v>
      </c>
      <c r="K40" s="645">
        <v>4400</v>
      </c>
      <c r="L40" s="462">
        <f t="shared" si="3"/>
        <v>200</v>
      </c>
      <c r="M40" s="678">
        <v>1</v>
      </c>
      <c r="N40" s="452">
        <f t="shared" si="2"/>
        <v>0</v>
      </c>
      <c r="O40" s="463">
        <f t="shared" si="1"/>
        <v>0</v>
      </c>
      <c r="P40" s="466">
        <f>(N40)*'1.0-Contractblad'!$L$37</f>
        <v>0</v>
      </c>
    </row>
    <row r="41" spans="3:16" ht="18" customHeight="1" outlineLevel="2">
      <c r="C41" s="712">
        <v>1</v>
      </c>
      <c r="D41" s="455" t="s">
        <v>691</v>
      </c>
      <c r="E41" s="456" t="s">
        <v>334</v>
      </c>
      <c r="F41" s="457">
        <v>46</v>
      </c>
      <c r="G41" s="455" t="s">
        <v>449</v>
      </c>
      <c r="H41" s="458" t="s">
        <v>371</v>
      </c>
      <c r="I41" s="456" t="s">
        <v>675</v>
      </c>
      <c r="J41" s="459">
        <v>8</v>
      </c>
      <c r="K41" s="645">
        <v>4400</v>
      </c>
      <c r="L41" s="462">
        <f t="shared" si="3"/>
        <v>200</v>
      </c>
      <c r="M41" s="678">
        <v>1</v>
      </c>
      <c r="N41" s="452">
        <f t="shared" si="2"/>
        <v>0</v>
      </c>
      <c r="O41" s="463">
        <f t="shared" si="1"/>
        <v>0</v>
      </c>
      <c r="P41" s="466">
        <f>(N41)*'1.0-Contractblad'!$L$37</f>
        <v>0</v>
      </c>
    </row>
    <row r="42" spans="3:16" ht="18" customHeight="1" outlineLevel="2">
      <c r="C42" s="712">
        <v>1</v>
      </c>
      <c r="D42" s="455" t="s">
        <v>691</v>
      </c>
      <c r="E42" s="456" t="s">
        <v>375</v>
      </c>
      <c r="F42" s="457" t="s">
        <v>708</v>
      </c>
      <c r="G42" s="455" t="s">
        <v>449</v>
      </c>
      <c r="H42" s="458" t="s">
        <v>371</v>
      </c>
      <c r="I42" s="456" t="s">
        <v>675</v>
      </c>
      <c r="J42" s="459">
        <v>10</v>
      </c>
      <c r="K42" s="645">
        <v>4400</v>
      </c>
      <c r="L42" s="462">
        <f t="shared" si="3"/>
        <v>200</v>
      </c>
      <c r="M42" s="678">
        <v>1</v>
      </c>
      <c r="N42" s="452">
        <f t="shared" si="2"/>
        <v>0</v>
      </c>
      <c r="O42" s="463">
        <f t="shared" si="1"/>
        <v>0</v>
      </c>
      <c r="P42" s="466">
        <f>(N42)*'1.0-Contractblad'!$L$37</f>
        <v>0</v>
      </c>
    </row>
    <row r="43" spans="3:16" ht="18" customHeight="1" outlineLevel="2">
      <c r="C43" s="712">
        <v>1</v>
      </c>
      <c r="D43" s="455" t="s">
        <v>691</v>
      </c>
      <c r="E43" s="456" t="s">
        <v>375</v>
      </c>
      <c r="F43" s="457" t="s">
        <v>544</v>
      </c>
      <c r="G43" s="455" t="s">
        <v>564</v>
      </c>
      <c r="H43" s="458" t="s">
        <v>371</v>
      </c>
      <c r="I43" s="456" t="s">
        <v>675</v>
      </c>
      <c r="J43" s="459">
        <v>2</v>
      </c>
      <c r="K43" s="645">
        <v>4400</v>
      </c>
      <c r="L43" s="462">
        <f t="shared" si="3"/>
        <v>200</v>
      </c>
      <c r="M43" s="678">
        <v>1</v>
      </c>
      <c r="N43" s="452">
        <f t="shared" si="2"/>
        <v>0</v>
      </c>
      <c r="O43" s="463">
        <f t="shared" si="1"/>
        <v>0</v>
      </c>
      <c r="P43" s="466">
        <f>(N43)*'1.0-Contractblad'!$L$37</f>
        <v>0</v>
      </c>
    </row>
    <row r="44" spans="3:16" ht="18" customHeight="1" outlineLevel="2">
      <c r="C44" s="712">
        <v>1</v>
      </c>
      <c r="D44" s="455" t="s">
        <v>691</v>
      </c>
      <c r="E44" s="456" t="s">
        <v>375</v>
      </c>
      <c r="F44" s="457" t="s">
        <v>723</v>
      </c>
      <c r="G44" s="455" t="s">
        <v>564</v>
      </c>
      <c r="H44" s="458" t="s">
        <v>371</v>
      </c>
      <c r="I44" s="456" t="s">
        <v>675</v>
      </c>
      <c r="J44" s="459">
        <v>7</v>
      </c>
      <c r="K44" s="645">
        <v>4400</v>
      </c>
      <c r="L44" s="462">
        <f t="shared" si="3"/>
        <v>200</v>
      </c>
      <c r="M44" s="678">
        <v>1</v>
      </c>
      <c r="N44" s="452">
        <f t="shared" si="2"/>
        <v>0</v>
      </c>
      <c r="O44" s="463">
        <f t="shared" si="1"/>
        <v>0</v>
      </c>
      <c r="P44" s="466">
        <f>(N44)*'1.0-Contractblad'!$L$37</f>
        <v>0</v>
      </c>
    </row>
    <row r="45" spans="3:16" ht="18" customHeight="1" outlineLevel="2">
      <c r="C45" s="712">
        <v>1</v>
      </c>
      <c r="D45" s="455" t="s">
        <v>691</v>
      </c>
      <c r="E45" s="456" t="s">
        <v>375</v>
      </c>
      <c r="F45" s="457" t="s">
        <v>730</v>
      </c>
      <c r="G45" s="455" t="s">
        <v>564</v>
      </c>
      <c r="H45" s="458" t="s">
        <v>371</v>
      </c>
      <c r="I45" s="456" t="s">
        <v>675</v>
      </c>
      <c r="J45" s="459">
        <v>7</v>
      </c>
      <c r="K45" s="645">
        <v>4400</v>
      </c>
      <c r="L45" s="462">
        <f t="shared" si="3"/>
        <v>200</v>
      </c>
      <c r="M45" s="678">
        <v>1</v>
      </c>
      <c r="N45" s="452">
        <f t="shared" si="2"/>
        <v>0</v>
      </c>
      <c r="O45" s="463">
        <f t="shared" si="1"/>
        <v>0</v>
      </c>
      <c r="P45" s="466">
        <f>(N45)*'1.0-Contractblad'!$L$37</f>
        <v>0</v>
      </c>
    </row>
    <row r="46" spans="3:16" ht="18" customHeight="1" outlineLevel="1">
      <c r="D46" s="840" t="s">
        <v>752</v>
      </c>
      <c r="E46" s="456"/>
      <c r="F46" s="457"/>
      <c r="G46" s="455"/>
      <c r="H46" s="458"/>
      <c r="I46" s="456"/>
      <c r="J46" s="459"/>
      <c r="K46" s="645"/>
      <c r="L46" s="462"/>
      <c r="M46" s="462"/>
      <c r="N46" s="462"/>
      <c r="O46" s="462"/>
      <c r="P46" s="838">
        <f>SUBTOTAL(9,P34:P45)</f>
        <v>0</v>
      </c>
    </row>
    <row r="47" spans="3:16" ht="18" customHeight="1" outlineLevel="2">
      <c r="C47" s="712">
        <v>1</v>
      </c>
      <c r="D47" s="455" t="s">
        <v>692</v>
      </c>
      <c r="E47" s="456" t="s">
        <v>375</v>
      </c>
      <c r="F47" s="457" t="s">
        <v>394</v>
      </c>
      <c r="G47" s="455" t="s">
        <v>564</v>
      </c>
      <c r="H47" s="458" t="s">
        <v>371</v>
      </c>
      <c r="I47" s="456" t="s">
        <v>644</v>
      </c>
      <c r="J47" s="459">
        <v>7</v>
      </c>
      <c r="K47" s="645">
        <v>4400</v>
      </c>
      <c r="L47" s="462">
        <f t="shared" ref="L47:L55" si="4">VLOOKUP(K47,Kengetal,3,FALSE)</f>
        <v>200</v>
      </c>
      <c r="M47" s="678">
        <v>1</v>
      </c>
      <c r="N47" s="452">
        <f t="shared" si="2"/>
        <v>0</v>
      </c>
      <c r="O47" s="463">
        <f t="shared" si="1"/>
        <v>0</v>
      </c>
      <c r="P47" s="466">
        <f>(N47)*'1.0-Contractblad'!$L$37</f>
        <v>0</v>
      </c>
    </row>
    <row r="48" spans="3:16" ht="18" customHeight="1" outlineLevel="2">
      <c r="C48" s="712">
        <v>1</v>
      </c>
      <c r="D48" s="455" t="s">
        <v>692</v>
      </c>
      <c r="E48" s="456" t="s">
        <v>375</v>
      </c>
      <c r="F48" s="457" t="s">
        <v>401</v>
      </c>
      <c r="G48" s="455" t="s">
        <v>564</v>
      </c>
      <c r="H48" s="458" t="s">
        <v>371</v>
      </c>
      <c r="I48" s="456" t="s">
        <v>644</v>
      </c>
      <c r="J48" s="459">
        <v>6</v>
      </c>
      <c r="K48" s="645">
        <v>4400</v>
      </c>
      <c r="L48" s="462">
        <f t="shared" si="4"/>
        <v>200</v>
      </c>
      <c r="M48" s="678">
        <v>1</v>
      </c>
      <c r="N48" s="452">
        <f t="shared" si="2"/>
        <v>0</v>
      </c>
      <c r="O48" s="463">
        <f t="shared" si="1"/>
        <v>0</v>
      </c>
      <c r="P48" s="466">
        <f>(N48)*'1.0-Contractblad'!$L$37</f>
        <v>0</v>
      </c>
    </row>
    <row r="49" spans="2:16" ht="18" customHeight="1" outlineLevel="2">
      <c r="C49" s="712">
        <v>1</v>
      </c>
      <c r="D49" s="455" t="s">
        <v>692</v>
      </c>
      <c r="E49" s="456" t="s">
        <v>375</v>
      </c>
      <c r="F49" s="457" t="s">
        <v>404</v>
      </c>
      <c r="G49" s="455" t="s">
        <v>564</v>
      </c>
      <c r="H49" s="458" t="s">
        <v>371</v>
      </c>
      <c r="I49" s="456" t="s">
        <v>644</v>
      </c>
      <c r="J49" s="459">
        <v>6</v>
      </c>
      <c r="K49" s="645">
        <v>4400</v>
      </c>
      <c r="L49" s="462">
        <f t="shared" si="4"/>
        <v>200</v>
      </c>
      <c r="M49" s="678">
        <v>1</v>
      </c>
      <c r="N49" s="452">
        <f t="shared" si="2"/>
        <v>0</v>
      </c>
      <c r="O49" s="463">
        <f t="shared" si="1"/>
        <v>0</v>
      </c>
      <c r="P49" s="466">
        <f>(N49)*'1.0-Contractblad'!$L$37</f>
        <v>0</v>
      </c>
    </row>
    <row r="50" spans="2:16" ht="18" customHeight="1" outlineLevel="2">
      <c r="C50" s="712">
        <v>1</v>
      </c>
      <c r="D50" s="455" t="s">
        <v>692</v>
      </c>
      <c r="E50" s="456" t="s">
        <v>375</v>
      </c>
      <c r="F50" s="457" t="s">
        <v>410</v>
      </c>
      <c r="G50" s="455" t="s">
        <v>564</v>
      </c>
      <c r="H50" s="458" t="s">
        <v>371</v>
      </c>
      <c r="I50" s="456" t="s">
        <v>644</v>
      </c>
      <c r="J50" s="459">
        <v>6</v>
      </c>
      <c r="K50" s="645">
        <v>4400</v>
      </c>
      <c r="L50" s="462">
        <f t="shared" si="4"/>
        <v>200</v>
      </c>
      <c r="M50" s="678">
        <v>1</v>
      </c>
      <c r="N50" s="452">
        <f t="shared" si="2"/>
        <v>0</v>
      </c>
      <c r="O50" s="463">
        <f t="shared" si="1"/>
        <v>0</v>
      </c>
      <c r="P50" s="466">
        <f>(N50)*'1.0-Contractblad'!$L$37</f>
        <v>0</v>
      </c>
    </row>
    <row r="51" spans="2:16" ht="18" customHeight="1" outlineLevel="2">
      <c r="C51" s="712">
        <v>1</v>
      </c>
      <c r="D51" s="455" t="s">
        <v>692</v>
      </c>
      <c r="E51" s="456" t="s">
        <v>375</v>
      </c>
      <c r="F51" s="457" t="s">
        <v>454</v>
      </c>
      <c r="G51" s="455" t="s">
        <v>564</v>
      </c>
      <c r="H51" s="458" t="s">
        <v>371</v>
      </c>
      <c r="I51" s="456" t="s">
        <v>644</v>
      </c>
      <c r="J51" s="459">
        <v>3</v>
      </c>
      <c r="K51" s="645">
        <v>4400</v>
      </c>
      <c r="L51" s="462">
        <f t="shared" si="4"/>
        <v>200</v>
      </c>
      <c r="M51" s="678">
        <v>1</v>
      </c>
      <c r="N51" s="452">
        <f t="shared" si="2"/>
        <v>0</v>
      </c>
      <c r="O51" s="463">
        <f t="shared" si="1"/>
        <v>0</v>
      </c>
      <c r="P51" s="466">
        <f>(N51)*'1.0-Contractblad'!$L$37</f>
        <v>0</v>
      </c>
    </row>
    <row r="52" spans="2:16" ht="18" customHeight="1" outlineLevel="2">
      <c r="C52" s="712">
        <v>1</v>
      </c>
      <c r="D52" s="455" t="s">
        <v>692</v>
      </c>
      <c r="E52" s="456" t="s">
        <v>375</v>
      </c>
      <c r="F52" s="457" t="s">
        <v>628</v>
      </c>
      <c r="G52" s="455" t="s">
        <v>597</v>
      </c>
      <c r="H52" s="458" t="s">
        <v>371</v>
      </c>
      <c r="I52" s="456" t="s">
        <v>644</v>
      </c>
      <c r="J52" s="459">
        <v>5</v>
      </c>
      <c r="K52" s="645">
        <v>4400</v>
      </c>
      <c r="L52" s="462">
        <f t="shared" si="4"/>
        <v>200</v>
      </c>
      <c r="M52" s="678">
        <v>1</v>
      </c>
      <c r="N52" s="452">
        <f t="shared" si="2"/>
        <v>0</v>
      </c>
      <c r="O52" s="463">
        <f t="shared" si="1"/>
        <v>0</v>
      </c>
      <c r="P52" s="466">
        <f>(N52)*'1.0-Contractblad'!$L$37</f>
        <v>0</v>
      </c>
    </row>
    <row r="53" spans="2:16" ht="18" customHeight="1" outlineLevel="2">
      <c r="C53" s="712">
        <v>1</v>
      </c>
      <c r="D53" s="455" t="s">
        <v>692</v>
      </c>
      <c r="E53" s="456" t="s">
        <v>334</v>
      </c>
      <c r="F53" s="457" t="s">
        <v>421</v>
      </c>
      <c r="G53" s="455" t="s">
        <v>564</v>
      </c>
      <c r="H53" s="458" t="s">
        <v>371</v>
      </c>
      <c r="I53" s="456" t="s">
        <v>644</v>
      </c>
      <c r="J53" s="459">
        <v>5</v>
      </c>
      <c r="K53" s="645">
        <v>4400</v>
      </c>
      <c r="L53" s="462">
        <f t="shared" si="4"/>
        <v>200</v>
      </c>
      <c r="M53" s="678">
        <v>1</v>
      </c>
      <c r="N53" s="452">
        <f t="shared" si="2"/>
        <v>0</v>
      </c>
      <c r="O53" s="463">
        <f t="shared" si="1"/>
        <v>0</v>
      </c>
      <c r="P53" s="466">
        <f>(N53)*'1.0-Contractblad'!$L$37</f>
        <v>0</v>
      </c>
    </row>
    <row r="54" spans="2:16" ht="18" customHeight="1" outlineLevel="2">
      <c r="C54" s="712">
        <v>1</v>
      </c>
      <c r="D54" s="455" t="s">
        <v>692</v>
      </c>
      <c r="E54" s="456" t="s">
        <v>334</v>
      </c>
      <c r="F54" s="457" t="s">
        <v>422</v>
      </c>
      <c r="G54" s="455" t="s">
        <v>564</v>
      </c>
      <c r="H54" s="458" t="s">
        <v>371</v>
      </c>
      <c r="I54" s="456" t="s">
        <v>644</v>
      </c>
      <c r="J54" s="459">
        <v>5</v>
      </c>
      <c r="K54" s="645">
        <v>4400</v>
      </c>
      <c r="L54" s="462">
        <f t="shared" si="4"/>
        <v>200</v>
      </c>
      <c r="M54" s="678">
        <v>1</v>
      </c>
      <c r="N54" s="452">
        <f t="shared" si="2"/>
        <v>0</v>
      </c>
      <c r="O54" s="463">
        <f t="shared" si="1"/>
        <v>0</v>
      </c>
      <c r="P54" s="466">
        <f>(N54)*'1.0-Contractblad'!$L$37</f>
        <v>0</v>
      </c>
    </row>
    <row r="55" spans="2:16" ht="18" customHeight="1" outlineLevel="2">
      <c r="C55" s="712">
        <v>1</v>
      </c>
      <c r="D55" s="455" t="s">
        <v>692</v>
      </c>
      <c r="E55" s="456" t="s">
        <v>334</v>
      </c>
      <c r="F55" s="457" t="s">
        <v>428</v>
      </c>
      <c r="G55" s="455" t="s">
        <v>564</v>
      </c>
      <c r="H55" s="458" t="s">
        <v>371</v>
      </c>
      <c r="I55" s="456" t="s">
        <v>644</v>
      </c>
      <c r="J55" s="459">
        <v>2</v>
      </c>
      <c r="K55" s="645">
        <v>4400</v>
      </c>
      <c r="L55" s="462">
        <f t="shared" si="4"/>
        <v>200</v>
      </c>
      <c r="M55" s="678">
        <v>1</v>
      </c>
      <c r="N55" s="452">
        <f t="shared" si="2"/>
        <v>0</v>
      </c>
      <c r="O55" s="463">
        <f t="shared" si="1"/>
        <v>0</v>
      </c>
      <c r="P55" s="466">
        <f>(N55)*'1.0-Contractblad'!$L$37</f>
        <v>0</v>
      </c>
    </row>
    <row r="56" spans="2:16" ht="18" customHeight="1" outlineLevel="1">
      <c r="D56" s="840" t="s">
        <v>753</v>
      </c>
      <c r="E56" s="456"/>
      <c r="F56" s="457"/>
      <c r="G56" s="455"/>
      <c r="H56" s="458"/>
      <c r="I56" s="456"/>
      <c r="J56" s="459"/>
      <c r="K56" s="645"/>
      <c r="L56" s="462"/>
      <c r="M56" s="462"/>
      <c r="N56" s="462"/>
      <c r="O56" s="462"/>
      <c r="P56" s="838">
        <f>SUBTOTAL(9,P47:P55)</f>
        <v>0</v>
      </c>
    </row>
    <row r="57" spans="2:16" ht="18" customHeight="1" outlineLevel="2">
      <c r="C57" s="712">
        <v>1</v>
      </c>
      <c r="D57" s="455" t="s">
        <v>696</v>
      </c>
      <c r="E57" s="456" t="s">
        <v>375</v>
      </c>
      <c r="F57" s="457" t="s">
        <v>559</v>
      </c>
      <c r="G57" s="455" t="s">
        <v>564</v>
      </c>
      <c r="H57" s="458" t="s">
        <v>371</v>
      </c>
      <c r="I57" s="456" t="s">
        <v>643</v>
      </c>
      <c r="J57" s="459">
        <v>6</v>
      </c>
      <c r="K57" s="645">
        <v>4400</v>
      </c>
      <c r="L57" s="462">
        <f>VLOOKUP(K57,Kengetal,3,FALSE)</f>
        <v>200</v>
      </c>
      <c r="M57" s="678">
        <v>1</v>
      </c>
      <c r="N57" s="452">
        <f t="shared" si="2"/>
        <v>0</v>
      </c>
      <c r="O57" s="463">
        <f t="shared" si="1"/>
        <v>0</v>
      </c>
      <c r="P57" s="466">
        <f>(N57)*'1.0-Contractblad'!$L$37</f>
        <v>0</v>
      </c>
    </row>
    <row r="58" spans="2:16" ht="18" customHeight="1" outlineLevel="1">
      <c r="D58" s="840" t="s">
        <v>754</v>
      </c>
      <c r="E58" s="456"/>
      <c r="F58" s="457"/>
      <c r="G58" s="455"/>
      <c r="H58" s="458"/>
      <c r="I58" s="456"/>
      <c r="J58" s="459"/>
      <c r="K58" s="645"/>
      <c r="L58" s="462"/>
      <c r="M58" s="462"/>
      <c r="N58" s="462"/>
      <c r="O58" s="462"/>
      <c r="P58" s="838">
        <f>SUBTOTAL(9,P57:P57)</f>
        <v>0</v>
      </c>
    </row>
    <row r="59" spans="2:16" ht="18" customHeight="1" outlineLevel="2">
      <c r="C59" s="712">
        <v>1</v>
      </c>
      <c r="D59" s="455" t="s">
        <v>693</v>
      </c>
      <c r="E59" s="456" t="s">
        <v>375</v>
      </c>
      <c r="F59" s="457">
        <v>20</v>
      </c>
      <c r="G59" s="455" t="s">
        <v>564</v>
      </c>
      <c r="H59" s="458" t="s">
        <v>371</v>
      </c>
      <c r="I59" s="456" t="s">
        <v>644</v>
      </c>
      <c r="J59" s="459">
        <v>5</v>
      </c>
      <c r="K59" s="645">
        <v>4400</v>
      </c>
      <c r="L59" s="462">
        <f t="shared" ref="L59:L66" si="5">VLOOKUP(K59,Kengetal,3,FALSE)</f>
        <v>200</v>
      </c>
      <c r="M59" s="678">
        <v>1</v>
      </c>
      <c r="N59" s="452">
        <f t="shared" si="2"/>
        <v>0</v>
      </c>
      <c r="O59" s="463">
        <f t="shared" si="1"/>
        <v>0</v>
      </c>
      <c r="P59" s="466">
        <f>(N59)*'1.0-Contractblad'!$L$37</f>
        <v>0</v>
      </c>
    </row>
    <row r="60" spans="2:16" ht="18" customHeight="1" outlineLevel="2">
      <c r="C60" s="712">
        <v>1</v>
      </c>
      <c r="D60" s="455" t="s">
        <v>693</v>
      </c>
      <c r="E60" s="456" t="s">
        <v>375</v>
      </c>
      <c r="F60" s="457">
        <v>21</v>
      </c>
      <c r="G60" s="455" t="s">
        <v>564</v>
      </c>
      <c r="H60" s="458" t="s">
        <v>371</v>
      </c>
      <c r="I60" s="456" t="s">
        <v>644</v>
      </c>
      <c r="J60" s="459">
        <v>5</v>
      </c>
      <c r="K60" s="645">
        <v>4400</v>
      </c>
      <c r="L60" s="462">
        <f t="shared" si="5"/>
        <v>200</v>
      </c>
      <c r="M60" s="678">
        <v>1</v>
      </c>
      <c r="N60" s="452">
        <f t="shared" si="2"/>
        <v>0</v>
      </c>
      <c r="O60" s="463">
        <f t="shared" si="1"/>
        <v>0</v>
      </c>
      <c r="P60" s="466">
        <f>(N60)*'1.0-Contractblad'!$L$37</f>
        <v>0</v>
      </c>
    </row>
    <row r="61" spans="2:16" s="732" customFormat="1" ht="18" customHeight="1" outlineLevel="2">
      <c r="B61" s="712"/>
      <c r="C61" s="712">
        <v>1</v>
      </c>
      <c r="D61" s="455" t="s">
        <v>693</v>
      </c>
      <c r="E61" s="456" t="s">
        <v>375</v>
      </c>
      <c r="F61" s="457">
        <v>22</v>
      </c>
      <c r="G61" s="455" t="s">
        <v>564</v>
      </c>
      <c r="H61" s="458" t="s">
        <v>371</v>
      </c>
      <c r="I61" s="456" t="s">
        <v>644</v>
      </c>
      <c r="J61" s="459">
        <v>11</v>
      </c>
      <c r="K61" s="645">
        <v>4400</v>
      </c>
      <c r="L61" s="462">
        <f t="shared" si="5"/>
        <v>200</v>
      </c>
      <c r="M61" s="678">
        <v>1</v>
      </c>
      <c r="N61" s="452">
        <f t="shared" si="2"/>
        <v>0</v>
      </c>
      <c r="O61" s="463">
        <f t="shared" si="1"/>
        <v>0</v>
      </c>
      <c r="P61" s="466">
        <f>(N61)*'1.0-Contractblad'!$L$37</f>
        <v>0</v>
      </c>
    </row>
    <row r="62" spans="2:16" ht="18" customHeight="1" outlineLevel="2">
      <c r="C62" s="712">
        <v>1</v>
      </c>
      <c r="D62" s="455" t="s">
        <v>693</v>
      </c>
      <c r="E62" s="456" t="s">
        <v>375</v>
      </c>
      <c r="F62" s="457">
        <v>23</v>
      </c>
      <c r="G62" s="455" t="s">
        <v>564</v>
      </c>
      <c r="H62" s="458" t="s">
        <v>371</v>
      </c>
      <c r="I62" s="456" t="s">
        <v>644</v>
      </c>
      <c r="J62" s="459">
        <v>11</v>
      </c>
      <c r="K62" s="645">
        <v>4400</v>
      </c>
      <c r="L62" s="462">
        <f t="shared" si="5"/>
        <v>200</v>
      </c>
      <c r="M62" s="678">
        <v>1</v>
      </c>
      <c r="N62" s="452">
        <f t="shared" si="2"/>
        <v>0</v>
      </c>
      <c r="O62" s="463">
        <f t="shared" si="1"/>
        <v>0</v>
      </c>
      <c r="P62" s="466">
        <f>(N62)*'1.0-Contractblad'!$L$37</f>
        <v>0</v>
      </c>
    </row>
    <row r="63" spans="2:16" ht="18" customHeight="1" outlineLevel="2">
      <c r="C63" s="712">
        <v>1</v>
      </c>
      <c r="D63" s="455" t="s">
        <v>693</v>
      </c>
      <c r="E63" s="456" t="s">
        <v>375</v>
      </c>
      <c r="F63" s="457">
        <v>24</v>
      </c>
      <c r="G63" s="455" t="s">
        <v>564</v>
      </c>
      <c r="H63" s="458" t="s">
        <v>371</v>
      </c>
      <c r="I63" s="456" t="s">
        <v>644</v>
      </c>
      <c r="J63" s="459">
        <v>2</v>
      </c>
      <c r="K63" s="645">
        <v>4400</v>
      </c>
      <c r="L63" s="462">
        <f t="shared" si="5"/>
        <v>200</v>
      </c>
      <c r="M63" s="678">
        <v>1</v>
      </c>
      <c r="N63" s="452">
        <f t="shared" si="2"/>
        <v>0</v>
      </c>
      <c r="O63" s="463">
        <f t="shared" si="1"/>
        <v>0</v>
      </c>
      <c r="P63" s="466">
        <f>(N63)*'1.0-Contractblad'!$L$37</f>
        <v>0</v>
      </c>
    </row>
    <row r="64" spans="2:16" ht="18" customHeight="1" outlineLevel="2">
      <c r="C64" s="712">
        <v>1</v>
      </c>
      <c r="D64" s="455" t="s">
        <v>693</v>
      </c>
      <c r="E64" s="456" t="s">
        <v>375</v>
      </c>
      <c r="F64" s="457">
        <v>25</v>
      </c>
      <c r="G64" s="455" t="s">
        <v>564</v>
      </c>
      <c r="H64" s="458" t="s">
        <v>371</v>
      </c>
      <c r="I64" s="456" t="s">
        <v>644</v>
      </c>
      <c r="J64" s="459">
        <v>4</v>
      </c>
      <c r="K64" s="645">
        <v>4400</v>
      </c>
      <c r="L64" s="462">
        <f t="shared" si="5"/>
        <v>200</v>
      </c>
      <c r="M64" s="678">
        <v>1</v>
      </c>
      <c r="N64" s="452">
        <f t="shared" si="2"/>
        <v>0</v>
      </c>
      <c r="O64" s="463">
        <f t="shared" si="1"/>
        <v>0</v>
      </c>
      <c r="P64" s="466">
        <f>(N64)*'1.0-Contractblad'!$L$37</f>
        <v>0</v>
      </c>
    </row>
    <row r="65" spans="3:16" ht="18" customHeight="1" outlineLevel="2">
      <c r="C65" s="712">
        <v>1</v>
      </c>
      <c r="D65" s="455" t="s">
        <v>693</v>
      </c>
      <c r="E65" s="456" t="s">
        <v>375</v>
      </c>
      <c r="F65" s="457">
        <v>26</v>
      </c>
      <c r="G65" s="455" t="s">
        <v>564</v>
      </c>
      <c r="H65" s="458" t="s">
        <v>371</v>
      </c>
      <c r="I65" s="456" t="s">
        <v>644</v>
      </c>
      <c r="J65" s="459">
        <v>5</v>
      </c>
      <c r="K65" s="645">
        <v>4400</v>
      </c>
      <c r="L65" s="462">
        <f t="shared" si="5"/>
        <v>200</v>
      </c>
      <c r="M65" s="678">
        <v>1</v>
      </c>
      <c r="N65" s="452">
        <f t="shared" si="2"/>
        <v>0</v>
      </c>
      <c r="O65" s="463">
        <f t="shared" si="1"/>
        <v>0</v>
      </c>
      <c r="P65" s="466">
        <f>(N65)*'1.0-Contractblad'!$L$37</f>
        <v>0</v>
      </c>
    </row>
    <row r="66" spans="3:16" ht="18" customHeight="1" outlineLevel="2">
      <c r="C66" s="712">
        <v>1</v>
      </c>
      <c r="D66" s="455" t="s">
        <v>693</v>
      </c>
      <c r="E66" s="456" t="s">
        <v>375</v>
      </c>
      <c r="F66" s="457">
        <v>27</v>
      </c>
      <c r="G66" s="455" t="s">
        <v>564</v>
      </c>
      <c r="H66" s="458" t="s">
        <v>371</v>
      </c>
      <c r="I66" s="456" t="s">
        <v>644</v>
      </c>
      <c r="J66" s="459">
        <v>5</v>
      </c>
      <c r="K66" s="645">
        <v>4400</v>
      </c>
      <c r="L66" s="462">
        <f t="shared" si="5"/>
        <v>200</v>
      </c>
      <c r="M66" s="678">
        <v>1</v>
      </c>
      <c r="N66" s="452">
        <f t="shared" si="2"/>
        <v>0</v>
      </c>
      <c r="O66" s="463">
        <f t="shared" si="1"/>
        <v>0</v>
      </c>
      <c r="P66" s="466">
        <f>(N66)*'1.0-Contractblad'!$L$37</f>
        <v>0</v>
      </c>
    </row>
    <row r="67" spans="3:16" ht="18" customHeight="1" outlineLevel="1">
      <c r="D67" s="840" t="s">
        <v>755</v>
      </c>
      <c r="E67" s="456"/>
      <c r="F67" s="457"/>
      <c r="G67" s="455"/>
      <c r="H67" s="458"/>
      <c r="I67" s="456"/>
      <c r="J67" s="459"/>
      <c r="K67" s="645"/>
      <c r="L67" s="462"/>
      <c r="M67" s="462"/>
      <c r="N67" s="462"/>
      <c r="O67" s="462"/>
      <c r="P67" s="838">
        <f>SUBTOTAL(9,P59:P66)</f>
        <v>0</v>
      </c>
    </row>
    <row r="68" spans="3:16" ht="18" customHeight="1" outlineLevel="2">
      <c r="C68" s="712">
        <v>1</v>
      </c>
      <c r="D68" s="455" t="s">
        <v>695</v>
      </c>
      <c r="E68" s="456" t="s">
        <v>375</v>
      </c>
      <c r="F68" s="457">
        <v>25</v>
      </c>
      <c r="G68" s="455" t="s">
        <v>564</v>
      </c>
      <c r="H68" s="458" t="s">
        <v>371</v>
      </c>
      <c r="I68" s="456" t="s">
        <v>644</v>
      </c>
      <c r="J68" s="459">
        <v>12</v>
      </c>
      <c r="K68" s="645">
        <v>4400</v>
      </c>
      <c r="L68" s="462">
        <f t="shared" ref="L68:L73" si="6">VLOOKUP(K68,Kengetal,3,FALSE)</f>
        <v>200</v>
      </c>
      <c r="M68" s="678">
        <v>1</v>
      </c>
      <c r="N68" s="452">
        <f t="shared" si="2"/>
        <v>0</v>
      </c>
      <c r="O68" s="463">
        <f t="shared" si="1"/>
        <v>0</v>
      </c>
      <c r="P68" s="466">
        <f>(N68)*'1.0-Contractblad'!$L$37</f>
        <v>0</v>
      </c>
    </row>
    <row r="69" spans="3:16" ht="18" customHeight="1" outlineLevel="2">
      <c r="C69" s="712">
        <v>1</v>
      </c>
      <c r="D69" s="455" t="s">
        <v>695</v>
      </c>
      <c r="E69" s="456" t="s">
        <v>375</v>
      </c>
      <c r="F69" s="457">
        <v>28</v>
      </c>
      <c r="G69" s="455" t="s">
        <v>564</v>
      </c>
      <c r="H69" s="458" t="s">
        <v>371</v>
      </c>
      <c r="I69" s="456" t="s">
        <v>644</v>
      </c>
      <c r="J69" s="459">
        <v>9</v>
      </c>
      <c r="K69" s="645">
        <v>4400</v>
      </c>
      <c r="L69" s="462">
        <f t="shared" si="6"/>
        <v>200</v>
      </c>
      <c r="M69" s="678">
        <v>1</v>
      </c>
      <c r="N69" s="452">
        <f t="shared" si="2"/>
        <v>0</v>
      </c>
      <c r="O69" s="463">
        <f t="shared" si="1"/>
        <v>0</v>
      </c>
      <c r="P69" s="466">
        <f>(N69)*'1.0-Contractblad'!$L$37</f>
        <v>0</v>
      </c>
    </row>
    <row r="70" spans="3:16" ht="18" customHeight="1" outlineLevel="2">
      <c r="C70" s="712">
        <v>1</v>
      </c>
      <c r="D70" s="455" t="s">
        <v>695</v>
      </c>
      <c r="E70" s="456" t="s">
        <v>375</v>
      </c>
      <c r="F70" s="457">
        <v>29</v>
      </c>
      <c r="G70" s="455" t="s">
        <v>564</v>
      </c>
      <c r="H70" s="458" t="s">
        <v>371</v>
      </c>
      <c r="I70" s="456" t="s">
        <v>644</v>
      </c>
      <c r="J70" s="459">
        <v>6</v>
      </c>
      <c r="K70" s="645">
        <v>4400</v>
      </c>
      <c r="L70" s="462">
        <f t="shared" si="6"/>
        <v>200</v>
      </c>
      <c r="M70" s="678">
        <v>1</v>
      </c>
      <c r="N70" s="452">
        <f t="shared" si="2"/>
        <v>0</v>
      </c>
      <c r="O70" s="463">
        <f t="shared" si="1"/>
        <v>0</v>
      </c>
      <c r="P70" s="466">
        <f>(N70)*'1.0-Contractblad'!$L$37</f>
        <v>0</v>
      </c>
    </row>
    <row r="71" spans="3:16" ht="18" customHeight="1" outlineLevel="2">
      <c r="C71" s="712">
        <v>1</v>
      </c>
      <c r="D71" s="455" t="s">
        <v>695</v>
      </c>
      <c r="E71" s="456" t="s">
        <v>375</v>
      </c>
      <c r="F71" s="457">
        <v>30</v>
      </c>
      <c r="G71" s="455" t="s">
        <v>564</v>
      </c>
      <c r="H71" s="458" t="s">
        <v>371</v>
      </c>
      <c r="I71" s="456" t="s">
        <v>644</v>
      </c>
      <c r="J71" s="459">
        <v>6</v>
      </c>
      <c r="K71" s="645">
        <v>4400</v>
      </c>
      <c r="L71" s="462">
        <f t="shared" si="6"/>
        <v>200</v>
      </c>
      <c r="M71" s="678">
        <v>1</v>
      </c>
      <c r="N71" s="452">
        <f t="shared" si="2"/>
        <v>0</v>
      </c>
      <c r="O71" s="463">
        <f t="shared" si="1"/>
        <v>0</v>
      </c>
      <c r="P71" s="466">
        <f>(N71)*'1.0-Contractblad'!$L$37</f>
        <v>0</v>
      </c>
    </row>
    <row r="72" spans="3:16" ht="18" customHeight="1" outlineLevel="2">
      <c r="C72" s="712">
        <v>1</v>
      </c>
      <c r="D72" s="455" t="s">
        <v>695</v>
      </c>
      <c r="E72" s="456" t="s">
        <v>334</v>
      </c>
      <c r="F72" s="457">
        <v>36</v>
      </c>
      <c r="G72" s="455" t="s">
        <v>564</v>
      </c>
      <c r="H72" s="458" t="s">
        <v>371</v>
      </c>
      <c r="I72" s="456" t="s">
        <v>678</v>
      </c>
      <c r="J72" s="459">
        <v>6</v>
      </c>
      <c r="K72" s="645">
        <v>4400</v>
      </c>
      <c r="L72" s="462">
        <f t="shared" si="6"/>
        <v>200</v>
      </c>
      <c r="M72" s="678">
        <v>1</v>
      </c>
      <c r="N72" s="452">
        <f t="shared" si="2"/>
        <v>0</v>
      </c>
      <c r="O72" s="463">
        <f t="shared" si="1"/>
        <v>0</v>
      </c>
      <c r="P72" s="466">
        <f>(N72)*'1.0-Contractblad'!$L$37</f>
        <v>0</v>
      </c>
    </row>
    <row r="73" spans="3:16" ht="18" customHeight="1" outlineLevel="2">
      <c r="C73" s="712">
        <v>1</v>
      </c>
      <c r="D73" s="455" t="s">
        <v>695</v>
      </c>
      <c r="E73" s="456" t="s">
        <v>334</v>
      </c>
      <c r="F73" s="457">
        <v>37</v>
      </c>
      <c r="G73" s="455" t="s">
        <v>564</v>
      </c>
      <c r="H73" s="458" t="s">
        <v>371</v>
      </c>
      <c r="I73" s="456" t="s">
        <v>644</v>
      </c>
      <c r="J73" s="459">
        <v>8</v>
      </c>
      <c r="K73" s="645">
        <v>4400</v>
      </c>
      <c r="L73" s="462">
        <f t="shared" si="6"/>
        <v>200</v>
      </c>
      <c r="M73" s="678">
        <v>1</v>
      </c>
      <c r="N73" s="452">
        <f t="shared" si="2"/>
        <v>0</v>
      </c>
      <c r="O73" s="463">
        <f t="shared" si="1"/>
        <v>0</v>
      </c>
      <c r="P73" s="466">
        <f>(N73)*'1.0-Contractblad'!$L$37</f>
        <v>0</v>
      </c>
    </row>
    <row r="74" spans="3:16" ht="18" customHeight="1" outlineLevel="1">
      <c r="D74" s="840" t="s">
        <v>756</v>
      </c>
      <c r="E74" s="456"/>
      <c r="F74" s="457"/>
      <c r="G74" s="455"/>
      <c r="H74" s="458"/>
      <c r="I74" s="456"/>
      <c r="J74" s="459"/>
      <c r="K74" s="645"/>
      <c r="L74" s="462"/>
      <c r="M74" s="462"/>
      <c r="N74" s="462"/>
      <c r="O74" s="462"/>
      <c r="P74" s="838">
        <f>SUBTOTAL(9,P68:P73)</f>
        <v>0</v>
      </c>
    </row>
    <row r="75" spans="3:16" ht="18" customHeight="1" outlineLevel="2">
      <c r="C75" s="712">
        <v>1</v>
      </c>
      <c r="D75" s="455" t="s">
        <v>685</v>
      </c>
      <c r="E75" s="456" t="s">
        <v>375</v>
      </c>
      <c r="F75" s="457" t="s">
        <v>413</v>
      </c>
      <c r="G75" s="455" t="s">
        <v>564</v>
      </c>
      <c r="H75" s="458" t="s">
        <v>371</v>
      </c>
      <c r="I75" s="456" t="s">
        <v>644</v>
      </c>
      <c r="J75" s="459">
        <v>4</v>
      </c>
      <c r="K75" s="645">
        <v>4400</v>
      </c>
      <c r="L75" s="462">
        <f t="shared" ref="L75:L91" si="7">VLOOKUP(K75,Kengetal,3,FALSE)</f>
        <v>200</v>
      </c>
      <c r="M75" s="678">
        <v>1</v>
      </c>
      <c r="N75" s="452">
        <f t="shared" si="2"/>
        <v>0</v>
      </c>
      <c r="O75" s="463">
        <f t="shared" si="1"/>
        <v>0</v>
      </c>
      <c r="P75" s="466">
        <f>(N75)*'1.0-Contractblad'!$L$37</f>
        <v>0</v>
      </c>
    </row>
    <row r="76" spans="3:16" ht="18" customHeight="1" outlineLevel="2">
      <c r="C76" s="712">
        <v>1</v>
      </c>
      <c r="D76" s="455" t="s">
        <v>685</v>
      </c>
      <c r="E76" s="456" t="s">
        <v>375</v>
      </c>
      <c r="F76" s="457" t="s">
        <v>715</v>
      </c>
      <c r="G76" s="455" t="s">
        <v>564</v>
      </c>
      <c r="H76" s="458" t="s">
        <v>371</v>
      </c>
      <c r="I76" s="456" t="s">
        <v>644</v>
      </c>
      <c r="J76" s="459">
        <v>4</v>
      </c>
      <c r="K76" s="645">
        <v>4400</v>
      </c>
      <c r="L76" s="462">
        <f t="shared" si="7"/>
        <v>200</v>
      </c>
      <c r="M76" s="678">
        <v>1</v>
      </c>
      <c r="N76" s="452">
        <f t="shared" si="2"/>
        <v>0</v>
      </c>
      <c r="O76" s="463">
        <f t="shared" si="1"/>
        <v>0</v>
      </c>
      <c r="P76" s="466">
        <f>(N76)*'1.0-Contractblad'!$L$37</f>
        <v>0</v>
      </c>
    </row>
    <row r="77" spans="3:16" ht="18" customHeight="1" outlineLevel="2">
      <c r="C77" s="712">
        <v>1</v>
      </c>
      <c r="D77" s="455" t="s">
        <v>685</v>
      </c>
      <c r="E77" s="456" t="s">
        <v>375</v>
      </c>
      <c r="F77" s="457" t="s">
        <v>454</v>
      </c>
      <c r="G77" s="455" t="s">
        <v>564</v>
      </c>
      <c r="H77" s="458" t="s">
        <v>371</v>
      </c>
      <c r="I77" s="456" t="s">
        <v>644</v>
      </c>
      <c r="J77" s="459">
        <v>9</v>
      </c>
      <c r="K77" s="645">
        <v>4400</v>
      </c>
      <c r="L77" s="462">
        <f t="shared" si="7"/>
        <v>200</v>
      </c>
      <c r="M77" s="678">
        <v>1</v>
      </c>
      <c r="N77" s="452">
        <f t="shared" si="2"/>
        <v>0</v>
      </c>
      <c r="O77" s="463">
        <f t="shared" si="1"/>
        <v>0</v>
      </c>
      <c r="P77" s="466">
        <f>(N77)*'1.0-Contractblad'!$L$37</f>
        <v>0</v>
      </c>
    </row>
    <row r="78" spans="3:16" ht="18" customHeight="1" outlineLevel="2">
      <c r="C78" s="712">
        <v>1</v>
      </c>
      <c r="D78" s="455" t="s">
        <v>685</v>
      </c>
      <c r="E78" s="456" t="s">
        <v>375</v>
      </c>
      <c r="F78" s="457" t="s">
        <v>455</v>
      </c>
      <c r="G78" s="455" t="s">
        <v>564</v>
      </c>
      <c r="H78" s="458" t="s">
        <v>371</v>
      </c>
      <c r="I78" s="456" t="s">
        <v>644</v>
      </c>
      <c r="J78" s="459">
        <v>11</v>
      </c>
      <c r="K78" s="645">
        <v>4400</v>
      </c>
      <c r="L78" s="462">
        <f t="shared" si="7"/>
        <v>200</v>
      </c>
      <c r="M78" s="678">
        <v>1</v>
      </c>
      <c r="N78" s="452">
        <f t="shared" si="2"/>
        <v>0</v>
      </c>
      <c r="O78" s="463">
        <f t="shared" si="1"/>
        <v>0</v>
      </c>
      <c r="P78" s="466">
        <f>(N78)*'1.0-Contractblad'!$L$37</f>
        <v>0</v>
      </c>
    </row>
    <row r="79" spans="3:16" ht="18" customHeight="1" outlineLevel="2">
      <c r="C79" s="712">
        <v>1</v>
      </c>
      <c r="D79" s="455" t="s">
        <v>685</v>
      </c>
      <c r="E79" s="456" t="s">
        <v>375</v>
      </c>
      <c r="F79" s="457" t="s">
        <v>468</v>
      </c>
      <c r="G79" s="455" t="s">
        <v>564</v>
      </c>
      <c r="H79" s="458" t="s">
        <v>371</v>
      </c>
      <c r="I79" s="456" t="s">
        <v>644</v>
      </c>
      <c r="J79" s="459">
        <v>9</v>
      </c>
      <c r="K79" s="645">
        <v>4400</v>
      </c>
      <c r="L79" s="462">
        <f t="shared" si="7"/>
        <v>200</v>
      </c>
      <c r="M79" s="678">
        <v>1</v>
      </c>
      <c r="N79" s="452">
        <f t="shared" si="2"/>
        <v>0</v>
      </c>
      <c r="O79" s="463">
        <f t="shared" si="1"/>
        <v>0</v>
      </c>
      <c r="P79" s="466">
        <f>(N79)*'1.0-Contractblad'!$L$37</f>
        <v>0</v>
      </c>
    </row>
    <row r="80" spans="3:16" ht="18" customHeight="1" outlineLevel="2">
      <c r="C80" s="712">
        <v>1</v>
      </c>
      <c r="D80" s="455" t="s">
        <v>685</v>
      </c>
      <c r="E80" s="456" t="s">
        <v>334</v>
      </c>
      <c r="F80" s="457" t="s">
        <v>422</v>
      </c>
      <c r="G80" s="455" t="s">
        <v>564</v>
      </c>
      <c r="H80" s="458" t="s">
        <v>371</v>
      </c>
      <c r="I80" s="456" t="s">
        <v>644</v>
      </c>
      <c r="J80" s="459">
        <v>5</v>
      </c>
      <c r="K80" s="645">
        <v>4400</v>
      </c>
      <c r="L80" s="462">
        <f t="shared" si="7"/>
        <v>200</v>
      </c>
      <c r="M80" s="678">
        <v>1</v>
      </c>
      <c r="N80" s="452">
        <f t="shared" si="2"/>
        <v>0</v>
      </c>
      <c r="O80" s="463">
        <f t="shared" si="1"/>
        <v>0</v>
      </c>
      <c r="P80" s="466">
        <f>(N80)*'1.0-Contractblad'!$L$37</f>
        <v>0</v>
      </c>
    </row>
    <row r="81" spans="2:16" ht="18" customHeight="1" outlineLevel="2">
      <c r="C81" s="712">
        <v>1</v>
      </c>
      <c r="D81" s="455" t="s">
        <v>685</v>
      </c>
      <c r="E81" s="456" t="s">
        <v>334</v>
      </c>
      <c r="F81" s="457" t="s">
        <v>425</v>
      </c>
      <c r="G81" s="455" t="s">
        <v>564</v>
      </c>
      <c r="H81" s="458" t="s">
        <v>371</v>
      </c>
      <c r="I81" s="456" t="s">
        <v>644</v>
      </c>
      <c r="J81" s="459">
        <v>1</v>
      </c>
      <c r="K81" s="645">
        <v>4400</v>
      </c>
      <c r="L81" s="462">
        <f t="shared" si="7"/>
        <v>200</v>
      </c>
      <c r="M81" s="678">
        <v>1</v>
      </c>
      <c r="N81" s="452">
        <f t="shared" si="2"/>
        <v>0</v>
      </c>
      <c r="O81" s="463">
        <f t="shared" si="1"/>
        <v>0</v>
      </c>
      <c r="P81" s="466">
        <f>(N81)*'1.0-Contractblad'!$L$37</f>
        <v>0</v>
      </c>
    </row>
    <row r="82" spans="2:16" ht="18" customHeight="1" outlineLevel="2">
      <c r="C82" s="712">
        <v>1</v>
      </c>
      <c r="D82" s="455" t="s">
        <v>685</v>
      </c>
      <c r="E82" s="456" t="s">
        <v>334</v>
      </c>
      <c r="F82" s="457" t="s">
        <v>426</v>
      </c>
      <c r="G82" s="455" t="s">
        <v>564</v>
      </c>
      <c r="H82" s="458" t="s">
        <v>371</v>
      </c>
      <c r="I82" s="456" t="s">
        <v>644</v>
      </c>
      <c r="J82" s="459">
        <v>1</v>
      </c>
      <c r="K82" s="645">
        <v>4400</v>
      </c>
      <c r="L82" s="462">
        <f t="shared" si="7"/>
        <v>200</v>
      </c>
      <c r="M82" s="678">
        <v>1</v>
      </c>
      <c r="N82" s="452">
        <f t="shared" si="2"/>
        <v>0</v>
      </c>
      <c r="O82" s="463">
        <f t="shared" si="1"/>
        <v>0</v>
      </c>
      <c r="P82" s="466">
        <f>(N82)*'1.0-Contractblad'!$L$37</f>
        <v>0</v>
      </c>
    </row>
    <row r="83" spans="2:16" ht="18" customHeight="1" outlineLevel="2">
      <c r="C83" s="712">
        <v>1</v>
      </c>
      <c r="D83" s="455" t="s">
        <v>685</v>
      </c>
      <c r="E83" s="456" t="s">
        <v>334</v>
      </c>
      <c r="F83" s="457" t="s">
        <v>429</v>
      </c>
      <c r="G83" s="455" t="s">
        <v>585</v>
      </c>
      <c r="H83" s="458" t="s">
        <v>371</v>
      </c>
      <c r="I83" s="456" t="s">
        <v>644</v>
      </c>
      <c r="J83" s="459">
        <v>2</v>
      </c>
      <c r="K83" s="645">
        <v>4400</v>
      </c>
      <c r="L83" s="462">
        <f t="shared" si="7"/>
        <v>200</v>
      </c>
      <c r="M83" s="678">
        <v>1</v>
      </c>
      <c r="N83" s="452">
        <f t="shared" si="2"/>
        <v>0</v>
      </c>
      <c r="O83" s="463">
        <f t="shared" si="1"/>
        <v>0</v>
      </c>
      <c r="P83" s="466">
        <f>(N83)*'1.0-Contractblad'!$L$37</f>
        <v>0</v>
      </c>
    </row>
    <row r="84" spans="2:16" ht="18" customHeight="1" outlineLevel="2">
      <c r="C84" s="712">
        <v>1</v>
      </c>
      <c r="D84" s="455" t="s">
        <v>685</v>
      </c>
      <c r="E84" s="456" t="s">
        <v>334</v>
      </c>
      <c r="F84" s="457" t="s">
        <v>524</v>
      </c>
      <c r="G84" s="455" t="s">
        <v>564</v>
      </c>
      <c r="H84" s="458" t="s">
        <v>371</v>
      </c>
      <c r="I84" s="456" t="s">
        <v>644</v>
      </c>
      <c r="J84" s="459">
        <v>4</v>
      </c>
      <c r="K84" s="645">
        <v>4400</v>
      </c>
      <c r="L84" s="462">
        <f t="shared" si="7"/>
        <v>200</v>
      </c>
      <c r="M84" s="678">
        <v>1</v>
      </c>
      <c r="N84" s="452">
        <f t="shared" si="2"/>
        <v>0</v>
      </c>
      <c r="O84" s="463">
        <f t="shared" si="1"/>
        <v>0</v>
      </c>
      <c r="P84" s="466">
        <f>(N84)*'1.0-Contractblad'!$L$37</f>
        <v>0</v>
      </c>
    </row>
    <row r="85" spans="2:16" ht="18" customHeight="1" outlineLevel="2">
      <c r="C85" s="712">
        <v>1</v>
      </c>
      <c r="D85" s="455" t="s">
        <v>685</v>
      </c>
      <c r="E85" s="456" t="s">
        <v>334</v>
      </c>
      <c r="F85" s="457" t="s">
        <v>717</v>
      </c>
      <c r="G85" s="455" t="s">
        <v>564</v>
      </c>
      <c r="H85" s="458" t="s">
        <v>371</v>
      </c>
      <c r="I85" s="456" t="s">
        <v>644</v>
      </c>
      <c r="J85" s="459">
        <v>4</v>
      </c>
      <c r="K85" s="645">
        <v>4400</v>
      </c>
      <c r="L85" s="462">
        <f t="shared" si="7"/>
        <v>200</v>
      </c>
      <c r="M85" s="678">
        <v>1</v>
      </c>
      <c r="N85" s="452">
        <f t="shared" si="2"/>
        <v>0</v>
      </c>
      <c r="O85" s="463">
        <f t="shared" si="1"/>
        <v>0</v>
      </c>
      <c r="P85" s="466">
        <f>(N85)*'1.0-Contractblad'!$L$37</f>
        <v>0</v>
      </c>
    </row>
    <row r="86" spans="2:16" ht="18" customHeight="1" outlineLevel="2">
      <c r="C86" s="712">
        <v>1</v>
      </c>
      <c r="D86" s="455" t="s">
        <v>685</v>
      </c>
      <c r="E86" s="456" t="s">
        <v>334</v>
      </c>
      <c r="F86" s="457" t="s">
        <v>528</v>
      </c>
      <c r="G86" s="455" t="s">
        <v>564</v>
      </c>
      <c r="H86" s="458" t="s">
        <v>371</v>
      </c>
      <c r="I86" s="456" t="s">
        <v>644</v>
      </c>
      <c r="J86" s="459">
        <v>9</v>
      </c>
      <c r="K86" s="645">
        <v>4400</v>
      </c>
      <c r="L86" s="462">
        <f t="shared" si="7"/>
        <v>200</v>
      </c>
      <c r="M86" s="678">
        <v>1</v>
      </c>
      <c r="N86" s="452">
        <f t="shared" si="2"/>
        <v>0</v>
      </c>
      <c r="O86" s="463">
        <f t="shared" si="1"/>
        <v>0</v>
      </c>
      <c r="P86" s="466">
        <f>(N86)*'1.0-Contractblad'!$L$37</f>
        <v>0</v>
      </c>
    </row>
    <row r="87" spans="2:16" ht="18" customHeight="1" outlineLevel="2">
      <c r="C87" s="712">
        <v>1</v>
      </c>
      <c r="D87" s="455" t="s">
        <v>685</v>
      </c>
      <c r="E87" s="456" t="s">
        <v>334</v>
      </c>
      <c r="F87" s="457" t="s">
        <v>529</v>
      </c>
      <c r="G87" s="455" t="s">
        <v>564</v>
      </c>
      <c r="H87" s="458" t="s">
        <v>371</v>
      </c>
      <c r="I87" s="456" t="s">
        <v>644</v>
      </c>
      <c r="J87" s="459">
        <v>11</v>
      </c>
      <c r="K87" s="645">
        <v>4400</v>
      </c>
      <c r="L87" s="462">
        <f t="shared" si="7"/>
        <v>200</v>
      </c>
      <c r="M87" s="678">
        <v>1</v>
      </c>
      <c r="N87" s="452">
        <f t="shared" si="2"/>
        <v>0</v>
      </c>
      <c r="O87" s="463">
        <f t="shared" si="1"/>
        <v>0</v>
      </c>
      <c r="P87" s="466">
        <f>(N87)*'1.0-Contractblad'!$L$37</f>
        <v>0</v>
      </c>
    </row>
    <row r="88" spans="2:16" s="732" customFormat="1" ht="18" customHeight="1" outlineLevel="2">
      <c r="B88" s="712"/>
      <c r="C88" s="712">
        <v>1</v>
      </c>
      <c r="D88" s="455" t="s">
        <v>685</v>
      </c>
      <c r="E88" s="456" t="s">
        <v>334</v>
      </c>
      <c r="F88" s="457" t="s">
        <v>530</v>
      </c>
      <c r="G88" s="455" t="s">
        <v>564</v>
      </c>
      <c r="H88" s="458" t="s">
        <v>371</v>
      </c>
      <c r="I88" s="456" t="s">
        <v>644</v>
      </c>
      <c r="J88" s="459">
        <v>11</v>
      </c>
      <c r="K88" s="645">
        <v>4400</v>
      </c>
      <c r="L88" s="462">
        <f t="shared" si="7"/>
        <v>200</v>
      </c>
      <c r="M88" s="678">
        <v>1</v>
      </c>
      <c r="N88" s="452">
        <f t="shared" si="2"/>
        <v>0</v>
      </c>
      <c r="O88" s="463">
        <f t="shared" si="1"/>
        <v>0</v>
      </c>
      <c r="P88" s="466">
        <f>(N88)*'1.0-Contractblad'!$L$37</f>
        <v>0</v>
      </c>
    </row>
    <row r="89" spans="2:16" ht="18" customHeight="1" outlineLevel="2">
      <c r="C89" s="712">
        <v>1</v>
      </c>
      <c r="D89" s="455" t="s">
        <v>685</v>
      </c>
      <c r="E89" s="456" t="s">
        <v>334</v>
      </c>
      <c r="F89" s="457" t="s">
        <v>531</v>
      </c>
      <c r="G89" s="455" t="s">
        <v>564</v>
      </c>
      <c r="H89" s="458" t="s">
        <v>371</v>
      </c>
      <c r="I89" s="456" t="s">
        <v>644</v>
      </c>
      <c r="J89" s="459">
        <v>9</v>
      </c>
      <c r="K89" s="645">
        <v>4400</v>
      </c>
      <c r="L89" s="462">
        <f t="shared" si="7"/>
        <v>200</v>
      </c>
      <c r="M89" s="678">
        <v>1</v>
      </c>
      <c r="N89" s="452">
        <f t="shared" si="2"/>
        <v>0</v>
      </c>
      <c r="O89" s="463">
        <f t="shared" si="1"/>
        <v>0</v>
      </c>
      <c r="P89" s="466">
        <f>(N89)*'1.0-Contractblad'!$L$37</f>
        <v>0</v>
      </c>
    </row>
    <row r="90" spans="2:16" ht="18" customHeight="1" outlineLevel="2">
      <c r="C90" s="712">
        <v>1</v>
      </c>
      <c r="D90" s="455" t="s">
        <v>685</v>
      </c>
      <c r="E90" s="456" t="s">
        <v>375</v>
      </c>
      <c r="F90" s="457" t="s">
        <v>391</v>
      </c>
      <c r="G90" s="455" t="s">
        <v>564</v>
      </c>
      <c r="H90" s="458" t="s">
        <v>371</v>
      </c>
      <c r="I90" s="456" t="s">
        <v>644</v>
      </c>
      <c r="J90" s="459">
        <v>5</v>
      </c>
      <c r="K90" s="645">
        <v>4400</v>
      </c>
      <c r="L90" s="462">
        <f t="shared" si="7"/>
        <v>200</v>
      </c>
      <c r="M90" s="678">
        <v>1</v>
      </c>
      <c r="N90" s="452">
        <f t="shared" si="2"/>
        <v>0</v>
      </c>
      <c r="O90" s="463">
        <f t="shared" ref="O90:O141" si="8">IF($K90=0,0,VLOOKUP($K90,Kengetal,6,FALSE))</f>
        <v>0</v>
      </c>
      <c r="P90" s="466">
        <f>(N90)*'1.0-Contractblad'!$L$37</f>
        <v>0</v>
      </c>
    </row>
    <row r="91" spans="2:16" ht="18" customHeight="1" outlineLevel="2">
      <c r="C91" s="712">
        <v>1</v>
      </c>
      <c r="D91" s="455" t="s">
        <v>685</v>
      </c>
      <c r="E91" s="456" t="s">
        <v>375</v>
      </c>
      <c r="F91" s="457" t="s">
        <v>456</v>
      </c>
      <c r="G91" s="455" t="s">
        <v>564</v>
      </c>
      <c r="H91" s="458" t="s">
        <v>371</v>
      </c>
      <c r="I91" s="456" t="s">
        <v>644</v>
      </c>
      <c r="J91" s="459">
        <v>11</v>
      </c>
      <c r="K91" s="645">
        <v>4400</v>
      </c>
      <c r="L91" s="462">
        <f t="shared" si="7"/>
        <v>200</v>
      </c>
      <c r="M91" s="678">
        <v>1</v>
      </c>
      <c r="N91" s="452">
        <f t="shared" ref="N91:N125" si="9">O91*J91*M91</f>
        <v>0</v>
      </c>
      <c r="O91" s="463">
        <f t="shared" si="8"/>
        <v>0</v>
      </c>
      <c r="P91" s="466">
        <f>(N91)*'1.0-Contractblad'!$L$37</f>
        <v>0</v>
      </c>
    </row>
    <row r="92" spans="2:16" ht="18" customHeight="1" outlineLevel="1">
      <c r="D92" s="840" t="s">
        <v>757</v>
      </c>
      <c r="E92" s="456"/>
      <c r="F92" s="457"/>
      <c r="G92" s="455"/>
      <c r="H92" s="458"/>
      <c r="I92" s="456"/>
      <c r="J92" s="459"/>
      <c r="K92" s="645"/>
      <c r="L92" s="462"/>
      <c r="M92" s="462"/>
      <c r="N92" s="462"/>
      <c r="O92" s="462"/>
      <c r="P92" s="838">
        <f>SUBTOTAL(9,P75:P91)</f>
        <v>0</v>
      </c>
    </row>
    <row r="93" spans="2:16" ht="18" customHeight="1" outlineLevel="2">
      <c r="C93" s="712">
        <v>1</v>
      </c>
      <c r="D93" s="455" t="s">
        <v>697</v>
      </c>
      <c r="E93" s="456" t="s">
        <v>375</v>
      </c>
      <c r="F93" s="457" t="s">
        <v>538</v>
      </c>
      <c r="G93" s="455" t="s">
        <v>564</v>
      </c>
      <c r="H93" s="458" t="s">
        <v>371</v>
      </c>
      <c r="I93" s="456" t="s">
        <v>678</v>
      </c>
      <c r="J93" s="459">
        <v>17</v>
      </c>
      <c r="K93" s="645">
        <v>4400</v>
      </c>
      <c r="L93" s="462">
        <f>VLOOKUP(K93,Kengetal,3,FALSE)</f>
        <v>200</v>
      </c>
      <c r="M93" s="678">
        <v>1</v>
      </c>
      <c r="N93" s="452">
        <f t="shared" si="9"/>
        <v>0</v>
      </c>
      <c r="O93" s="463">
        <f t="shared" si="8"/>
        <v>0</v>
      </c>
      <c r="P93" s="466">
        <f>(N93)*'1.0-Contractblad'!$L$37</f>
        <v>0</v>
      </c>
    </row>
    <row r="94" spans="2:16" ht="18" customHeight="1" outlineLevel="1">
      <c r="D94" s="840" t="s">
        <v>758</v>
      </c>
      <c r="E94" s="456"/>
      <c r="F94" s="457"/>
      <c r="G94" s="455"/>
      <c r="H94" s="458"/>
      <c r="I94" s="456"/>
      <c r="J94" s="459"/>
      <c r="K94" s="645"/>
      <c r="L94" s="462"/>
      <c r="M94" s="462"/>
      <c r="N94" s="462"/>
      <c r="O94" s="462"/>
      <c r="P94" s="838">
        <f>SUBTOTAL(9,P93:P93)</f>
        <v>0</v>
      </c>
    </row>
    <row r="95" spans="2:16" ht="18" customHeight="1" outlineLevel="2">
      <c r="C95" s="712">
        <v>1</v>
      </c>
      <c r="D95" s="455" t="s">
        <v>694</v>
      </c>
      <c r="E95" s="456" t="s">
        <v>375</v>
      </c>
      <c r="F95" s="457">
        <v>12</v>
      </c>
      <c r="G95" s="455" t="s">
        <v>564</v>
      </c>
      <c r="H95" s="458" t="s">
        <v>371</v>
      </c>
      <c r="I95" s="456" t="s">
        <v>644</v>
      </c>
      <c r="J95" s="459">
        <v>11</v>
      </c>
      <c r="K95" s="645">
        <v>4400</v>
      </c>
      <c r="L95" s="462">
        <f t="shared" ref="L95:L105" si="10">VLOOKUP(K95,Kengetal,3,FALSE)</f>
        <v>200</v>
      </c>
      <c r="M95" s="678">
        <v>1</v>
      </c>
      <c r="N95" s="452">
        <f t="shared" si="9"/>
        <v>0</v>
      </c>
      <c r="O95" s="463">
        <f t="shared" si="8"/>
        <v>0</v>
      </c>
      <c r="P95" s="466">
        <f>(N95)*'1.0-Contractblad'!$L$37</f>
        <v>0</v>
      </c>
    </row>
    <row r="96" spans="2:16" ht="18" customHeight="1" outlineLevel="2">
      <c r="C96" s="712">
        <v>1</v>
      </c>
      <c r="D96" s="455" t="s">
        <v>694</v>
      </c>
      <c r="E96" s="456" t="s">
        <v>375</v>
      </c>
      <c r="F96" s="457">
        <v>16</v>
      </c>
      <c r="G96" s="455" t="s">
        <v>564</v>
      </c>
      <c r="H96" s="458" t="s">
        <v>371</v>
      </c>
      <c r="I96" s="456" t="s">
        <v>644</v>
      </c>
      <c r="J96" s="459">
        <v>6</v>
      </c>
      <c r="K96" s="645">
        <v>4400</v>
      </c>
      <c r="L96" s="462">
        <f t="shared" si="10"/>
        <v>200</v>
      </c>
      <c r="M96" s="678">
        <v>1</v>
      </c>
      <c r="N96" s="452">
        <f t="shared" si="9"/>
        <v>0</v>
      </c>
      <c r="O96" s="463">
        <f t="shared" si="8"/>
        <v>0</v>
      </c>
      <c r="P96" s="466">
        <f>(N96)*'1.0-Contractblad'!$L$37</f>
        <v>0</v>
      </c>
    </row>
    <row r="97" spans="3:16" ht="18" customHeight="1" outlineLevel="2">
      <c r="C97" s="712">
        <v>1</v>
      </c>
      <c r="D97" s="455" t="s">
        <v>694</v>
      </c>
      <c r="E97" s="456" t="s">
        <v>375</v>
      </c>
      <c r="F97" s="457">
        <v>17</v>
      </c>
      <c r="G97" s="455" t="s">
        <v>564</v>
      </c>
      <c r="H97" s="458" t="s">
        <v>371</v>
      </c>
      <c r="I97" s="456" t="s">
        <v>644</v>
      </c>
      <c r="J97" s="459">
        <v>10</v>
      </c>
      <c r="K97" s="645">
        <v>4400</v>
      </c>
      <c r="L97" s="462">
        <f t="shared" si="10"/>
        <v>200</v>
      </c>
      <c r="M97" s="678">
        <v>1</v>
      </c>
      <c r="N97" s="452">
        <f t="shared" si="9"/>
        <v>0</v>
      </c>
      <c r="O97" s="463">
        <f t="shared" si="8"/>
        <v>0</v>
      </c>
      <c r="P97" s="466">
        <f>(N97)*'1.0-Contractblad'!$L$37</f>
        <v>0</v>
      </c>
    </row>
    <row r="98" spans="3:16" ht="18" customHeight="1" outlineLevel="2">
      <c r="C98" s="712">
        <v>1</v>
      </c>
      <c r="D98" s="455" t="s">
        <v>694</v>
      </c>
      <c r="E98" s="456" t="s">
        <v>375</v>
      </c>
      <c r="F98" s="457" t="s">
        <v>550</v>
      </c>
      <c r="G98" s="455" t="s">
        <v>564</v>
      </c>
      <c r="H98" s="458" t="s">
        <v>371</v>
      </c>
      <c r="I98" s="456" t="s">
        <v>644</v>
      </c>
      <c r="J98" s="459">
        <v>8</v>
      </c>
      <c r="K98" s="645">
        <v>4400</v>
      </c>
      <c r="L98" s="462">
        <f t="shared" si="10"/>
        <v>200</v>
      </c>
      <c r="M98" s="678">
        <v>1</v>
      </c>
      <c r="N98" s="452">
        <f t="shared" si="9"/>
        <v>0</v>
      </c>
      <c r="O98" s="463">
        <f t="shared" si="8"/>
        <v>0</v>
      </c>
      <c r="P98" s="466">
        <f>(N98)*'1.0-Contractblad'!$L$37</f>
        <v>0</v>
      </c>
    </row>
    <row r="99" spans="3:16" ht="18" customHeight="1" outlineLevel="2">
      <c r="C99" s="712">
        <v>1</v>
      </c>
      <c r="D99" s="455" t="s">
        <v>694</v>
      </c>
      <c r="E99" s="456" t="s">
        <v>375</v>
      </c>
      <c r="F99" s="457" t="s">
        <v>553</v>
      </c>
      <c r="G99" s="455" t="s">
        <v>564</v>
      </c>
      <c r="H99" s="458" t="s">
        <v>371</v>
      </c>
      <c r="I99" s="456" t="s">
        <v>644</v>
      </c>
      <c r="J99" s="459">
        <v>16</v>
      </c>
      <c r="K99" s="645">
        <v>4400</v>
      </c>
      <c r="L99" s="462">
        <f t="shared" si="10"/>
        <v>200</v>
      </c>
      <c r="M99" s="678">
        <v>1</v>
      </c>
      <c r="N99" s="452">
        <f t="shared" si="9"/>
        <v>0</v>
      </c>
      <c r="O99" s="463">
        <f t="shared" si="8"/>
        <v>0</v>
      </c>
      <c r="P99" s="466">
        <f>(N99)*'1.0-Contractblad'!$L$37</f>
        <v>0</v>
      </c>
    </row>
    <row r="100" spans="3:16" ht="18" customHeight="1" outlineLevel="2">
      <c r="C100" s="712">
        <v>1</v>
      </c>
      <c r="D100" s="455" t="s">
        <v>694</v>
      </c>
      <c r="E100" s="456" t="s">
        <v>375</v>
      </c>
      <c r="F100" s="457" t="s">
        <v>554</v>
      </c>
      <c r="G100" s="455" t="s">
        <v>564</v>
      </c>
      <c r="H100" s="458" t="s">
        <v>371</v>
      </c>
      <c r="I100" s="456" t="s">
        <v>644</v>
      </c>
      <c r="J100" s="459">
        <v>6</v>
      </c>
      <c r="K100" s="645">
        <v>4400</v>
      </c>
      <c r="L100" s="462">
        <f t="shared" si="10"/>
        <v>200</v>
      </c>
      <c r="M100" s="678">
        <v>1</v>
      </c>
      <c r="N100" s="452">
        <f t="shared" si="9"/>
        <v>0</v>
      </c>
      <c r="O100" s="463">
        <f t="shared" si="8"/>
        <v>0</v>
      </c>
      <c r="P100" s="466">
        <f>(N100)*'1.0-Contractblad'!$L$37</f>
        <v>0</v>
      </c>
    </row>
    <row r="101" spans="3:16" ht="18" customHeight="1" outlineLevel="2">
      <c r="C101" s="712">
        <v>1</v>
      </c>
      <c r="D101" s="455" t="s">
        <v>694</v>
      </c>
      <c r="E101" s="456" t="s">
        <v>375</v>
      </c>
      <c r="F101" s="457">
        <v>39</v>
      </c>
      <c r="G101" s="455" t="s">
        <v>564</v>
      </c>
      <c r="H101" s="458" t="s">
        <v>371</v>
      </c>
      <c r="I101" s="456" t="s">
        <v>644</v>
      </c>
      <c r="J101" s="459">
        <v>6</v>
      </c>
      <c r="K101" s="645">
        <v>4400</v>
      </c>
      <c r="L101" s="462">
        <f t="shared" si="10"/>
        <v>200</v>
      </c>
      <c r="M101" s="678">
        <v>1</v>
      </c>
      <c r="N101" s="452">
        <f t="shared" si="9"/>
        <v>0</v>
      </c>
      <c r="O101" s="463">
        <f t="shared" si="8"/>
        <v>0</v>
      </c>
      <c r="P101" s="466">
        <f>(N101)*'1.0-Contractblad'!$L$37</f>
        <v>0</v>
      </c>
    </row>
    <row r="102" spans="3:16" ht="18" customHeight="1" outlineLevel="2">
      <c r="C102" s="712">
        <v>1</v>
      </c>
      <c r="D102" s="455" t="s">
        <v>694</v>
      </c>
      <c r="E102" s="456" t="s">
        <v>375</v>
      </c>
      <c r="F102" s="457">
        <v>40</v>
      </c>
      <c r="G102" s="455" t="s">
        <v>564</v>
      </c>
      <c r="H102" s="458" t="s">
        <v>371</v>
      </c>
      <c r="I102" s="456" t="s">
        <v>644</v>
      </c>
      <c r="J102" s="459">
        <v>6</v>
      </c>
      <c r="K102" s="645">
        <v>4400</v>
      </c>
      <c r="L102" s="462">
        <f t="shared" si="10"/>
        <v>200</v>
      </c>
      <c r="M102" s="678">
        <v>1</v>
      </c>
      <c r="N102" s="452">
        <f t="shared" si="9"/>
        <v>0</v>
      </c>
      <c r="O102" s="463">
        <f t="shared" si="8"/>
        <v>0</v>
      </c>
      <c r="P102" s="466">
        <f>(N102)*'1.0-Contractblad'!$L$37</f>
        <v>0</v>
      </c>
    </row>
    <row r="103" spans="3:16" ht="18" customHeight="1" outlineLevel="2">
      <c r="C103" s="712">
        <v>1</v>
      </c>
      <c r="D103" s="455" t="s">
        <v>694</v>
      </c>
      <c r="E103" s="456" t="s">
        <v>375</v>
      </c>
      <c r="F103" s="457">
        <v>41</v>
      </c>
      <c r="G103" s="455" t="s">
        <v>564</v>
      </c>
      <c r="H103" s="458" t="s">
        <v>371</v>
      </c>
      <c r="I103" s="456" t="s">
        <v>644</v>
      </c>
      <c r="J103" s="459">
        <v>15</v>
      </c>
      <c r="K103" s="645">
        <v>4400</v>
      </c>
      <c r="L103" s="462">
        <f t="shared" si="10"/>
        <v>200</v>
      </c>
      <c r="M103" s="678">
        <v>1</v>
      </c>
      <c r="N103" s="452">
        <f t="shared" si="9"/>
        <v>0</v>
      </c>
      <c r="O103" s="463">
        <f t="shared" si="8"/>
        <v>0</v>
      </c>
      <c r="P103" s="466">
        <f>(N103)*'1.0-Contractblad'!$L$37</f>
        <v>0</v>
      </c>
    </row>
    <row r="104" spans="3:16" ht="18" customHeight="1" outlineLevel="2">
      <c r="C104" s="712">
        <v>1</v>
      </c>
      <c r="D104" s="455" t="s">
        <v>694</v>
      </c>
      <c r="E104" s="456" t="s">
        <v>375</v>
      </c>
      <c r="F104" s="457">
        <v>42</v>
      </c>
      <c r="G104" s="455" t="s">
        <v>564</v>
      </c>
      <c r="H104" s="458" t="s">
        <v>371</v>
      </c>
      <c r="I104" s="456" t="s">
        <v>644</v>
      </c>
      <c r="J104" s="459">
        <v>3</v>
      </c>
      <c r="K104" s="645">
        <v>4400</v>
      </c>
      <c r="L104" s="462">
        <f t="shared" si="10"/>
        <v>200</v>
      </c>
      <c r="M104" s="678">
        <v>1</v>
      </c>
      <c r="N104" s="452">
        <f t="shared" si="9"/>
        <v>0</v>
      </c>
      <c r="O104" s="463">
        <f t="shared" si="8"/>
        <v>0</v>
      </c>
      <c r="P104" s="466">
        <f>(N104)*'1.0-Contractblad'!$L$37</f>
        <v>0</v>
      </c>
    </row>
    <row r="105" spans="3:16" ht="18" customHeight="1" outlineLevel="2">
      <c r="C105" s="712">
        <v>1</v>
      </c>
      <c r="D105" s="455" t="s">
        <v>694</v>
      </c>
      <c r="E105" s="456" t="s">
        <v>375</v>
      </c>
      <c r="F105" s="457">
        <v>50</v>
      </c>
      <c r="G105" s="455" t="s">
        <v>564</v>
      </c>
      <c r="H105" s="458" t="s">
        <v>371</v>
      </c>
      <c r="I105" s="456" t="s">
        <v>644</v>
      </c>
      <c r="J105" s="459">
        <v>20</v>
      </c>
      <c r="K105" s="645">
        <v>4400</v>
      </c>
      <c r="L105" s="462">
        <f t="shared" si="10"/>
        <v>200</v>
      </c>
      <c r="M105" s="678">
        <v>1</v>
      </c>
      <c r="N105" s="452">
        <f t="shared" si="9"/>
        <v>0</v>
      </c>
      <c r="O105" s="463">
        <f t="shared" si="8"/>
        <v>0</v>
      </c>
      <c r="P105" s="466">
        <f>(N105)*'1.0-Contractblad'!$L$37</f>
        <v>0</v>
      </c>
    </row>
    <row r="106" spans="3:16" ht="18" customHeight="1" outlineLevel="1">
      <c r="D106" s="840" t="s">
        <v>759</v>
      </c>
      <c r="E106" s="456"/>
      <c r="F106" s="457"/>
      <c r="G106" s="455"/>
      <c r="H106" s="458"/>
      <c r="I106" s="456"/>
      <c r="J106" s="459"/>
      <c r="K106" s="645"/>
      <c r="L106" s="462"/>
      <c r="M106" s="462"/>
      <c r="N106" s="462"/>
      <c r="O106" s="462"/>
      <c r="P106" s="838">
        <f>SUBTOTAL(9,P95:P105)</f>
        <v>0</v>
      </c>
    </row>
    <row r="107" spans="3:16" ht="18" customHeight="1" outlineLevel="2">
      <c r="C107" s="712">
        <v>1</v>
      </c>
      <c r="D107" s="455" t="s">
        <v>686</v>
      </c>
      <c r="E107" s="456" t="s">
        <v>375</v>
      </c>
      <c r="F107" s="457" t="s">
        <v>559</v>
      </c>
      <c r="G107" s="455" t="s">
        <v>564</v>
      </c>
      <c r="H107" s="458" t="s">
        <v>371</v>
      </c>
      <c r="I107" s="456" t="s">
        <v>644</v>
      </c>
      <c r="J107" s="459">
        <v>14</v>
      </c>
      <c r="K107" s="645">
        <v>4400</v>
      </c>
      <c r="L107" s="462">
        <f>VLOOKUP(K107,Kengetal,3,FALSE)</f>
        <v>200</v>
      </c>
      <c r="M107" s="678">
        <v>1</v>
      </c>
      <c r="N107" s="452">
        <f t="shared" si="9"/>
        <v>0</v>
      </c>
      <c r="O107" s="463">
        <f t="shared" si="8"/>
        <v>0</v>
      </c>
      <c r="P107" s="466">
        <f>(N107)*'1.0-Contractblad'!$L$37</f>
        <v>0</v>
      </c>
    </row>
    <row r="108" spans="3:16" ht="18" customHeight="1" outlineLevel="2">
      <c r="C108" s="712">
        <v>1</v>
      </c>
      <c r="D108" s="455" t="s">
        <v>686</v>
      </c>
      <c r="E108" s="456" t="s">
        <v>375</v>
      </c>
      <c r="F108" s="457" t="s">
        <v>560</v>
      </c>
      <c r="G108" s="455" t="s">
        <v>564</v>
      </c>
      <c r="H108" s="458" t="s">
        <v>371</v>
      </c>
      <c r="I108" s="456" t="s">
        <v>644</v>
      </c>
      <c r="J108" s="459">
        <v>1</v>
      </c>
      <c r="K108" s="645">
        <v>4400</v>
      </c>
      <c r="L108" s="462">
        <f>VLOOKUP(K108,Kengetal,3,FALSE)</f>
        <v>200</v>
      </c>
      <c r="M108" s="678">
        <v>1</v>
      </c>
      <c r="N108" s="452">
        <f t="shared" si="9"/>
        <v>0</v>
      </c>
      <c r="O108" s="463">
        <f t="shared" si="8"/>
        <v>0</v>
      </c>
      <c r="P108" s="466">
        <f>(N108)*'1.0-Contractblad'!$L$37</f>
        <v>0</v>
      </c>
    </row>
    <row r="109" spans="3:16" ht="18" customHeight="1" outlineLevel="1">
      <c r="D109" s="840" t="s">
        <v>760</v>
      </c>
      <c r="E109" s="456"/>
      <c r="F109" s="457"/>
      <c r="G109" s="455"/>
      <c r="H109" s="458"/>
      <c r="I109" s="456"/>
      <c r="J109" s="459"/>
      <c r="K109" s="645"/>
      <c r="L109" s="462"/>
      <c r="M109" s="462"/>
      <c r="N109" s="462"/>
      <c r="O109" s="462"/>
      <c r="P109" s="838">
        <f>SUBTOTAL(9,P107:P108)</f>
        <v>0</v>
      </c>
    </row>
    <row r="110" spans="3:16" ht="18" customHeight="1" outlineLevel="2">
      <c r="C110" s="712">
        <v>1</v>
      </c>
      <c r="D110" s="455" t="s">
        <v>688</v>
      </c>
      <c r="E110" s="456" t="s">
        <v>375</v>
      </c>
      <c r="F110" s="457">
        <v>19</v>
      </c>
      <c r="G110" s="455" t="s">
        <v>564</v>
      </c>
      <c r="H110" s="458" t="s">
        <v>371</v>
      </c>
      <c r="I110" s="456" t="s">
        <v>644</v>
      </c>
      <c r="J110" s="459">
        <v>18</v>
      </c>
      <c r="K110" s="645">
        <v>4400</v>
      </c>
      <c r="L110" s="462">
        <f t="shared" ref="L110:L116" si="11">VLOOKUP(K110,Kengetal,3,FALSE)</f>
        <v>200</v>
      </c>
      <c r="M110" s="678">
        <v>1</v>
      </c>
      <c r="N110" s="452">
        <f t="shared" si="9"/>
        <v>0</v>
      </c>
      <c r="O110" s="463">
        <f t="shared" si="8"/>
        <v>0</v>
      </c>
      <c r="P110" s="466">
        <f>(N110)*'1.0-Contractblad'!$L$37</f>
        <v>0</v>
      </c>
    </row>
    <row r="111" spans="3:16" ht="18" customHeight="1" outlineLevel="2">
      <c r="C111" s="712">
        <v>1</v>
      </c>
      <c r="D111" s="455" t="s">
        <v>688</v>
      </c>
      <c r="E111" s="456" t="s">
        <v>375</v>
      </c>
      <c r="F111" s="457">
        <v>20</v>
      </c>
      <c r="G111" s="455" t="s">
        <v>564</v>
      </c>
      <c r="H111" s="458" t="s">
        <v>371</v>
      </c>
      <c r="I111" s="456" t="s">
        <v>644</v>
      </c>
      <c r="J111" s="459">
        <v>18</v>
      </c>
      <c r="K111" s="645">
        <v>4400</v>
      </c>
      <c r="L111" s="462">
        <f t="shared" si="11"/>
        <v>200</v>
      </c>
      <c r="M111" s="678">
        <v>1</v>
      </c>
      <c r="N111" s="452">
        <f t="shared" si="9"/>
        <v>0</v>
      </c>
      <c r="O111" s="463">
        <f t="shared" si="8"/>
        <v>0</v>
      </c>
      <c r="P111" s="466">
        <f>(N111)*'1.0-Contractblad'!$L$37</f>
        <v>0</v>
      </c>
    </row>
    <row r="112" spans="3:16" ht="18" customHeight="1" outlineLevel="2">
      <c r="C112" s="712">
        <v>1</v>
      </c>
      <c r="D112" s="455" t="s">
        <v>688</v>
      </c>
      <c r="E112" s="456" t="s">
        <v>375</v>
      </c>
      <c r="F112" s="457">
        <v>27</v>
      </c>
      <c r="G112" s="455" t="s">
        <v>564</v>
      </c>
      <c r="H112" s="458" t="s">
        <v>371</v>
      </c>
      <c r="I112" s="456" t="s">
        <v>644</v>
      </c>
      <c r="J112" s="459">
        <v>3</v>
      </c>
      <c r="K112" s="645">
        <v>4400</v>
      </c>
      <c r="L112" s="462">
        <f t="shared" si="11"/>
        <v>200</v>
      </c>
      <c r="M112" s="678">
        <v>1</v>
      </c>
      <c r="N112" s="452">
        <f t="shared" si="9"/>
        <v>0</v>
      </c>
      <c r="O112" s="463">
        <f t="shared" si="8"/>
        <v>0</v>
      </c>
      <c r="P112" s="466">
        <f>(N112)*'1.0-Contractblad'!$L$37</f>
        <v>0</v>
      </c>
    </row>
    <row r="113" spans="3:16" ht="18" customHeight="1" outlineLevel="2">
      <c r="C113" s="712">
        <v>1</v>
      </c>
      <c r="D113" s="455" t="s">
        <v>688</v>
      </c>
      <c r="E113" s="456" t="s">
        <v>375</v>
      </c>
      <c r="F113" s="457">
        <v>28</v>
      </c>
      <c r="G113" s="455" t="s">
        <v>564</v>
      </c>
      <c r="H113" s="458" t="s">
        <v>371</v>
      </c>
      <c r="I113" s="456" t="s">
        <v>644</v>
      </c>
      <c r="J113" s="459">
        <v>3</v>
      </c>
      <c r="K113" s="645">
        <v>4400</v>
      </c>
      <c r="L113" s="462">
        <f t="shared" si="11"/>
        <v>200</v>
      </c>
      <c r="M113" s="678">
        <v>1</v>
      </c>
      <c r="N113" s="452">
        <f t="shared" si="9"/>
        <v>0</v>
      </c>
      <c r="O113" s="463">
        <f t="shared" si="8"/>
        <v>0</v>
      </c>
      <c r="P113" s="466">
        <f>(N113)*'1.0-Contractblad'!$L$37</f>
        <v>0</v>
      </c>
    </row>
    <row r="114" spans="3:16" ht="18" customHeight="1" outlineLevel="2">
      <c r="C114" s="712">
        <v>1</v>
      </c>
      <c r="D114" s="455" t="s">
        <v>688</v>
      </c>
      <c r="E114" s="456" t="s">
        <v>375</v>
      </c>
      <c r="F114" s="457">
        <v>31</v>
      </c>
      <c r="G114" s="455" t="s">
        <v>564</v>
      </c>
      <c r="H114" s="458" t="s">
        <v>371</v>
      </c>
      <c r="I114" s="456" t="s">
        <v>644</v>
      </c>
      <c r="J114" s="459">
        <v>6</v>
      </c>
      <c r="K114" s="645">
        <v>4400</v>
      </c>
      <c r="L114" s="462">
        <f t="shared" si="11"/>
        <v>200</v>
      </c>
      <c r="M114" s="678">
        <v>1</v>
      </c>
      <c r="N114" s="452">
        <f t="shared" si="9"/>
        <v>0</v>
      </c>
      <c r="O114" s="463">
        <f t="shared" si="8"/>
        <v>0</v>
      </c>
      <c r="P114" s="466">
        <f>(N114)*'1.0-Contractblad'!$L$37</f>
        <v>0</v>
      </c>
    </row>
    <row r="115" spans="3:16" ht="18" customHeight="1" outlineLevel="2">
      <c r="C115" s="712">
        <v>1</v>
      </c>
      <c r="D115" s="455" t="s">
        <v>688</v>
      </c>
      <c r="E115" s="456" t="s">
        <v>375</v>
      </c>
      <c r="F115" s="457">
        <v>34</v>
      </c>
      <c r="G115" s="455" t="s">
        <v>564</v>
      </c>
      <c r="H115" s="458" t="s">
        <v>371</v>
      </c>
      <c r="I115" s="456" t="s">
        <v>644</v>
      </c>
      <c r="J115" s="459">
        <v>7</v>
      </c>
      <c r="K115" s="645">
        <v>4400</v>
      </c>
      <c r="L115" s="462">
        <f t="shared" si="11"/>
        <v>200</v>
      </c>
      <c r="M115" s="678">
        <v>1</v>
      </c>
      <c r="N115" s="452">
        <f t="shared" si="9"/>
        <v>0</v>
      </c>
      <c r="O115" s="463">
        <f t="shared" si="8"/>
        <v>0</v>
      </c>
      <c r="P115" s="466">
        <f>(N115)*'1.0-Contractblad'!$L$37</f>
        <v>0</v>
      </c>
    </row>
    <row r="116" spans="3:16" ht="18" customHeight="1" outlineLevel="2">
      <c r="C116" s="712">
        <v>1</v>
      </c>
      <c r="D116" s="455" t="s">
        <v>688</v>
      </c>
      <c r="E116" s="456" t="s">
        <v>375</v>
      </c>
      <c r="F116" s="457">
        <v>39</v>
      </c>
      <c r="G116" s="455" t="s">
        <v>564</v>
      </c>
      <c r="H116" s="458" t="s">
        <v>371</v>
      </c>
      <c r="I116" s="456" t="s">
        <v>644</v>
      </c>
      <c r="J116" s="459">
        <v>5</v>
      </c>
      <c r="K116" s="645">
        <v>4400</v>
      </c>
      <c r="L116" s="462">
        <f t="shared" si="11"/>
        <v>200</v>
      </c>
      <c r="M116" s="678">
        <v>1</v>
      </c>
      <c r="N116" s="452">
        <f t="shared" si="9"/>
        <v>0</v>
      </c>
      <c r="O116" s="463">
        <f t="shared" si="8"/>
        <v>0</v>
      </c>
      <c r="P116" s="466">
        <f>(N116)*'1.0-Contractblad'!$L$37</f>
        <v>0</v>
      </c>
    </row>
    <row r="117" spans="3:16" ht="18" customHeight="1" outlineLevel="1">
      <c r="D117" s="840" t="s">
        <v>761</v>
      </c>
      <c r="E117" s="456"/>
      <c r="F117" s="457"/>
      <c r="G117" s="455"/>
      <c r="H117" s="458"/>
      <c r="I117" s="456"/>
      <c r="J117" s="459"/>
      <c r="K117" s="645"/>
      <c r="L117" s="462"/>
      <c r="M117" s="462"/>
      <c r="N117" s="462"/>
      <c r="O117" s="462"/>
      <c r="P117" s="838">
        <f>SUBTOTAL(9,P110:P116)</f>
        <v>0</v>
      </c>
    </row>
    <row r="118" spans="3:16" ht="18" customHeight="1" outlineLevel="2">
      <c r="C118" s="712">
        <v>1</v>
      </c>
      <c r="D118" s="455" t="s">
        <v>521</v>
      </c>
      <c r="E118" s="456" t="s">
        <v>375</v>
      </c>
      <c r="F118" s="457">
        <v>4</v>
      </c>
      <c r="G118" s="455" t="s">
        <v>564</v>
      </c>
      <c r="H118" s="458" t="s">
        <v>371</v>
      </c>
      <c r="I118" s="456" t="s">
        <v>639</v>
      </c>
      <c r="J118" s="459">
        <v>5</v>
      </c>
      <c r="K118" s="645">
        <v>4400</v>
      </c>
      <c r="L118" s="462">
        <f>VLOOKUP(K118,Kengetal,3,FALSE)</f>
        <v>200</v>
      </c>
      <c r="M118" s="678">
        <v>1</v>
      </c>
      <c r="N118" s="452">
        <f t="shared" si="9"/>
        <v>0</v>
      </c>
      <c r="O118" s="463">
        <f t="shared" si="8"/>
        <v>0</v>
      </c>
      <c r="P118" s="466">
        <f>(N118)*'1.0-Contractblad'!$L$37</f>
        <v>0</v>
      </c>
    </row>
    <row r="119" spans="3:16" ht="18" customHeight="1" outlineLevel="2">
      <c r="C119" s="712">
        <v>1</v>
      </c>
      <c r="D119" s="455" t="s">
        <v>521</v>
      </c>
      <c r="E119" s="456" t="s">
        <v>375</v>
      </c>
      <c r="F119" s="457">
        <v>8</v>
      </c>
      <c r="G119" s="455" t="s">
        <v>564</v>
      </c>
      <c r="H119" s="458" t="s">
        <v>371</v>
      </c>
      <c r="I119" s="456" t="s">
        <v>639</v>
      </c>
      <c r="J119" s="459">
        <v>5</v>
      </c>
      <c r="K119" s="645">
        <v>4400</v>
      </c>
      <c r="L119" s="462">
        <f>VLOOKUP(K119,Kengetal,3,FALSE)</f>
        <v>200</v>
      </c>
      <c r="M119" s="678">
        <v>1</v>
      </c>
      <c r="N119" s="452">
        <f t="shared" si="9"/>
        <v>0</v>
      </c>
      <c r="O119" s="463">
        <f t="shared" si="8"/>
        <v>0</v>
      </c>
      <c r="P119" s="466">
        <f>(N119)*'1.0-Contractblad'!$L$37</f>
        <v>0</v>
      </c>
    </row>
    <row r="120" spans="3:16" ht="18" customHeight="1" outlineLevel="2">
      <c r="C120" s="712">
        <v>1</v>
      </c>
      <c r="D120" s="455" t="s">
        <v>521</v>
      </c>
      <c r="E120" s="456" t="s">
        <v>375</v>
      </c>
      <c r="F120" s="457">
        <v>16</v>
      </c>
      <c r="G120" s="455" t="s">
        <v>564</v>
      </c>
      <c r="H120" s="458" t="s">
        <v>371</v>
      </c>
      <c r="I120" s="456" t="s">
        <v>639</v>
      </c>
      <c r="J120" s="459">
        <v>2</v>
      </c>
      <c r="K120" s="645">
        <v>4400</v>
      </c>
      <c r="L120" s="462">
        <f>VLOOKUP(K120,Kengetal,3,FALSE)</f>
        <v>200</v>
      </c>
      <c r="M120" s="678">
        <v>1</v>
      </c>
      <c r="N120" s="452">
        <f t="shared" si="9"/>
        <v>0</v>
      </c>
      <c r="O120" s="463">
        <f t="shared" si="8"/>
        <v>0</v>
      </c>
      <c r="P120" s="466">
        <f>(N120)*'1.0-Contractblad'!$L$37</f>
        <v>0</v>
      </c>
    </row>
    <row r="121" spans="3:16" ht="18" customHeight="1" outlineLevel="2">
      <c r="C121" s="712">
        <v>1</v>
      </c>
      <c r="D121" s="455" t="s">
        <v>521</v>
      </c>
      <c r="E121" s="456" t="s">
        <v>375</v>
      </c>
      <c r="F121" s="457">
        <v>28</v>
      </c>
      <c r="G121" s="455" t="s">
        <v>564</v>
      </c>
      <c r="H121" s="458" t="s">
        <v>371</v>
      </c>
      <c r="I121" s="456" t="s">
        <v>639</v>
      </c>
      <c r="J121" s="459">
        <v>5</v>
      </c>
      <c r="K121" s="645">
        <v>4400</v>
      </c>
      <c r="L121" s="462">
        <f>VLOOKUP(K121,Kengetal,3,FALSE)</f>
        <v>200</v>
      </c>
      <c r="M121" s="678">
        <v>1</v>
      </c>
      <c r="N121" s="452">
        <f t="shared" si="9"/>
        <v>0</v>
      </c>
      <c r="O121" s="463">
        <f t="shared" si="8"/>
        <v>0</v>
      </c>
      <c r="P121" s="466">
        <f>(N121)*'1.0-Contractblad'!$L$37</f>
        <v>0</v>
      </c>
    </row>
    <row r="122" spans="3:16" ht="18" customHeight="1" outlineLevel="2">
      <c r="C122" s="712">
        <v>1</v>
      </c>
      <c r="D122" s="455" t="s">
        <v>521</v>
      </c>
      <c r="E122" s="456" t="s">
        <v>375</v>
      </c>
      <c r="F122" s="457">
        <v>30</v>
      </c>
      <c r="G122" s="455" t="s">
        <v>564</v>
      </c>
      <c r="H122" s="458" t="s">
        <v>371</v>
      </c>
      <c r="I122" s="456" t="s">
        <v>639</v>
      </c>
      <c r="J122" s="459">
        <v>5</v>
      </c>
      <c r="K122" s="645">
        <v>4400</v>
      </c>
      <c r="L122" s="462">
        <f>VLOOKUP(K122,Kengetal,3,FALSE)</f>
        <v>200</v>
      </c>
      <c r="M122" s="678">
        <v>1</v>
      </c>
      <c r="N122" s="452">
        <f t="shared" si="9"/>
        <v>0</v>
      </c>
      <c r="O122" s="463">
        <f t="shared" si="8"/>
        <v>0</v>
      </c>
      <c r="P122" s="466">
        <f>(N122)*'1.0-Contractblad'!$L$37</f>
        <v>0</v>
      </c>
    </row>
    <row r="123" spans="3:16" ht="18" customHeight="1" outlineLevel="1">
      <c r="D123" s="840" t="s">
        <v>762</v>
      </c>
      <c r="E123" s="456"/>
      <c r="F123" s="457"/>
      <c r="G123" s="455"/>
      <c r="H123" s="458"/>
      <c r="I123" s="456"/>
      <c r="J123" s="459"/>
      <c r="K123" s="645"/>
      <c r="L123" s="462"/>
      <c r="M123" s="462"/>
      <c r="N123" s="462"/>
      <c r="O123" s="462"/>
      <c r="P123" s="838">
        <f>SUBTOTAL(9,P118:P122)</f>
        <v>0</v>
      </c>
    </row>
    <row r="124" spans="3:16" ht="18" customHeight="1" outlineLevel="2">
      <c r="C124" s="712">
        <v>1</v>
      </c>
      <c r="D124" s="843" t="s">
        <v>689</v>
      </c>
      <c r="E124" s="844" t="s">
        <v>375</v>
      </c>
      <c r="F124" s="845">
        <v>6</v>
      </c>
      <c r="G124" s="843" t="s">
        <v>564</v>
      </c>
      <c r="H124" s="458" t="s">
        <v>371</v>
      </c>
      <c r="I124" s="844" t="s">
        <v>644</v>
      </c>
      <c r="J124" s="846">
        <v>2</v>
      </c>
      <c r="K124" s="645">
        <v>4400</v>
      </c>
      <c r="L124" s="462">
        <f t="shared" ref="L124:L133" si="12">VLOOKUP(K124,Kengetal,3,FALSE)</f>
        <v>200</v>
      </c>
      <c r="M124" s="678">
        <v>1</v>
      </c>
      <c r="N124" s="452">
        <f t="shared" ref="N124" si="13">O124*J124*M124</f>
        <v>0</v>
      </c>
      <c r="O124" s="463">
        <f t="shared" si="8"/>
        <v>0</v>
      </c>
      <c r="P124" s="466">
        <f>(N124)*'1.0-Contractblad'!$L$37</f>
        <v>0</v>
      </c>
    </row>
    <row r="125" spans="3:16" ht="18" customHeight="1" outlineLevel="2">
      <c r="C125" s="712">
        <v>1</v>
      </c>
      <c r="D125" s="843" t="s">
        <v>689</v>
      </c>
      <c r="E125" s="844" t="s">
        <v>375</v>
      </c>
      <c r="F125" s="845">
        <v>14</v>
      </c>
      <c r="G125" s="843" t="s">
        <v>564</v>
      </c>
      <c r="H125" s="458" t="s">
        <v>371</v>
      </c>
      <c r="I125" s="844" t="s">
        <v>644</v>
      </c>
      <c r="J125" s="846">
        <v>4</v>
      </c>
      <c r="K125" s="645">
        <v>4400</v>
      </c>
      <c r="L125" s="462">
        <f t="shared" si="12"/>
        <v>200</v>
      </c>
      <c r="M125" s="678">
        <v>1</v>
      </c>
      <c r="N125" s="452">
        <f t="shared" si="9"/>
        <v>0</v>
      </c>
      <c r="O125" s="463">
        <f t="shared" si="8"/>
        <v>0</v>
      </c>
      <c r="P125" s="466">
        <f>(N125)*'1.0-Contractblad'!$L$37</f>
        <v>0</v>
      </c>
    </row>
    <row r="126" spans="3:16" ht="18" customHeight="1" outlineLevel="2">
      <c r="C126" s="712">
        <v>1</v>
      </c>
      <c r="D126" s="843" t="s">
        <v>689</v>
      </c>
      <c r="E126" s="844" t="s">
        <v>375</v>
      </c>
      <c r="F126" s="845">
        <v>15</v>
      </c>
      <c r="G126" s="843" t="s">
        <v>564</v>
      </c>
      <c r="H126" s="458" t="s">
        <v>371</v>
      </c>
      <c r="I126" s="844" t="s">
        <v>644</v>
      </c>
      <c r="J126" s="846">
        <v>4</v>
      </c>
      <c r="K126" s="645">
        <v>4400</v>
      </c>
      <c r="L126" s="462">
        <f t="shared" si="12"/>
        <v>200</v>
      </c>
      <c r="M126" s="678">
        <v>1</v>
      </c>
      <c r="N126" s="452">
        <f t="shared" ref="N126:N133" si="14">O126*J126*M126</f>
        <v>0</v>
      </c>
      <c r="O126" s="463">
        <f t="shared" si="8"/>
        <v>0</v>
      </c>
      <c r="P126" s="466">
        <f>(N126)*'1.0-Contractblad'!$L$37</f>
        <v>0</v>
      </c>
    </row>
    <row r="127" spans="3:16" ht="18" customHeight="1" outlineLevel="2">
      <c r="C127" s="712">
        <v>1</v>
      </c>
      <c r="D127" s="843" t="s">
        <v>689</v>
      </c>
      <c r="E127" s="844" t="s">
        <v>375</v>
      </c>
      <c r="F127" s="845">
        <v>18</v>
      </c>
      <c r="G127" s="843" t="s">
        <v>564</v>
      </c>
      <c r="H127" s="458" t="s">
        <v>371</v>
      </c>
      <c r="I127" s="844" t="s">
        <v>644</v>
      </c>
      <c r="J127" s="846">
        <v>6</v>
      </c>
      <c r="K127" s="645">
        <v>4400</v>
      </c>
      <c r="L127" s="462">
        <f t="shared" si="12"/>
        <v>200</v>
      </c>
      <c r="M127" s="678">
        <v>1</v>
      </c>
      <c r="N127" s="452">
        <f t="shared" si="14"/>
        <v>0</v>
      </c>
      <c r="O127" s="463">
        <f t="shared" si="8"/>
        <v>0</v>
      </c>
      <c r="P127" s="466">
        <f>(N127)*'1.0-Contractblad'!$L$37</f>
        <v>0</v>
      </c>
    </row>
    <row r="128" spans="3:16" ht="18" customHeight="1" outlineLevel="2">
      <c r="C128" s="712">
        <v>1</v>
      </c>
      <c r="D128" s="843" t="s">
        <v>689</v>
      </c>
      <c r="E128" s="844" t="s">
        <v>375</v>
      </c>
      <c r="F128" s="845">
        <v>19</v>
      </c>
      <c r="G128" s="843" t="s">
        <v>564</v>
      </c>
      <c r="H128" s="458" t="s">
        <v>371</v>
      </c>
      <c r="I128" s="844" t="s">
        <v>644</v>
      </c>
      <c r="J128" s="846">
        <v>6</v>
      </c>
      <c r="K128" s="645">
        <v>4400</v>
      </c>
      <c r="L128" s="462">
        <f t="shared" si="12"/>
        <v>200</v>
      </c>
      <c r="M128" s="678">
        <v>1</v>
      </c>
      <c r="N128" s="452">
        <f t="shared" si="14"/>
        <v>0</v>
      </c>
      <c r="O128" s="463">
        <f t="shared" si="8"/>
        <v>0</v>
      </c>
      <c r="P128" s="466">
        <f>(N128)*'1.0-Contractblad'!$L$37</f>
        <v>0</v>
      </c>
    </row>
    <row r="129" spans="3:16" ht="18" customHeight="1" outlineLevel="2">
      <c r="C129" s="712">
        <v>1</v>
      </c>
      <c r="D129" s="843" t="s">
        <v>689</v>
      </c>
      <c r="E129" s="844" t="s">
        <v>375</v>
      </c>
      <c r="F129" s="845">
        <v>27</v>
      </c>
      <c r="G129" s="843" t="s">
        <v>564</v>
      </c>
      <c r="H129" s="458" t="s">
        <v>371</v>
      </c>
      <c r="I129" s="844" t="s">
        <v>644</v>
      </c>
      <c r="J129" s="846">
        <v>7</v>
      </c>
      <c r="K129" s="645">
        <v>4400</v>
      </c>
      <c r="L129" s="462">
        <f t="shared" si="12"/>
        <v>200</v>
      </c>
      <c r="M129" s="678">
        <v>1</v>
      </c>
      <c r="N129" s="452">
        <f t="shared" si="14"/>
        <v>0</v>
      </c>
      <c r="O129" s="463">
        <f t="shared" si="8"/>
        <v>0</v>
      </c>
      <c r="P129" s="466">
        <f>(N129)*'1.0-Contractblad'!$L$37</f>
        <v>0</v>
      </c>
    </row>
    <row r="130" spans="3:16" ht="18" customHeight="1" outlineLevel="2">
      <c r="C130" s="712">
        <v>1</v>
      </c>
      <c r="D130" s="843" t="s">
        <v>689</v>
      </c>
      <c r="E130" s="844" t="s">
        <v>375</v>
      </c>
      <c r="F130" s="845">
        <v>28</v>
      </c>
      <c r="G130" s="843" t="s">
        <v>564</v>
      </c>
      <c r="H130" s="458" t="s">
        <v>371</v>
      </c>
      <c r="I130" s="844" t="s">
        <v>644</v>
      </c>
      <c r="J130" s="846">
        <v>7</v>
      </c>
      <c r="K130" s="645">
        <v>4400</v>
      </c>
      <c r="L130" s="462">
        <f t="shared" si="12"/>
        <v>200</v>
      </c>
      <c r="M130" s="678">
        <v>1</v>
      </c>
      <c r="N130" s="452">
        <f t="shared" si="14"/>
        <v>0</v>
      </c>
      <c r="O130" s="463">
        <f t="shared" si="8"/>
        <v>0</v>
      </c>
      <c r="P130" s="466">
        <f>(N130)*'1.0-Contractblad'!$L$37</f>
        <v>0</v>
      </c>
    </row>
    <row r="131" spans="3:16" ht="18" customHeight="1" outlineLevel="2">
      <c r="C131" s="712">
        <v>1</v>
      </c>
      <c r="D131" s="843" t="s">
        <v>689</v>
      </c>
      <c r="E131" s="844" t="s">
        <v>375</v>
      </c>
      <c r="F131" s="845">
        <v>32</v>
      </c>
      <c r="G131" s="843" t="s">
        <v>564</v>
      </c>
      <c r="H131" s="458" t="s">
        <v>371</v>
      </c>
      <c r="I131" s="844" t="s">
        <v>644</v>
      </c>
      <c r="J131" s="846">
        <v>4</v>
      </c>
      <c r="K131" s="645">
        <v>4400</v>
      </c>
      <c r="L131" s="462">
        <f t="shared" si="12"/>
        <v>200</v>
      </c>
      <c r="M131" s="678">
        <v>1</v>
      </c>
      <c r="N131" s="452">
        <f t="shared" si="14"/>
        <v>0</v>
      </c>
      <c r="O131" s="463">
        <f t="shared" si="8"/>
        <v>0</v>
      </c>
      <c r="P131" s="466">
        <f>(N131)*'1.0-Contractblad'!$L$37</f>
        <v>0</v>
      </c>
    </row>
    <row r="132" spans="3:16" ht="18" customHeight="1" outlineLevel="2">
      <c r="C132" s="712">
        <v>1</v>
      </c>
      <c r="D132" s="843" t="s">
        <v>689</v>
      </c>
      <c r="E132" s="844" t="s">
        <v>375</v>
      </c>
      <c r="F132" s="845">
        <v>33</v>
      </c>
      <c r="G132" s="843" t="s">
        <v>564</v>
      </c>
      <c r="H132" s="458" t="s">
        <v>371</v>
      </c>
      <c r="I132" s="844" t="s">
        <v>644</v>
      </c>
      <c r="J132" s="846">
        <v>4</v>
      </c>
      <c r="K132" s="645">
        <v>4400</v>
      </c>
      <c r="L132" s="462">
        <f t="shared" si="12"/>
        <v>200</v>
      </c>
      <c r="M132" s="678">
        <v>1</v>
      </c>
      <c r="N132" s="452">
        <f t="shared" si="14"/>
        <v>0</v>
      </c>
      <c r="O132" s="463">
        <f t="shared" si="8"/>
        <v>0</v>
      </c>
      <c r="P132" s="466">
        <f>(N132)*'1.0-Contractblad'!$L$37</f>
        <v>0</v>
      </c>
    </row>
    <row r="133" spans="3:16" ht="18" customHeight="1" outlineLevel="2">
      <c r="C133" s="712">
        <v>1</v>
      </c>
      <c r="D133" s="843" t="s">
        <v>689</v>
      </c>
      <c r="E133" s="844" t="s">
        <v>375</v>
      </c>
      <c r="F133" s="845">
        <v>42</v>
      </c>
      <c r="G133" s="843" t="s">
        <v>564</v>
      </c>
      <c r="H133" s="458" t="s">
        <v>371</v>
      </c>
      <c r="I133" s="844" t="s">
        <v>644</v>
      </c>
      <c r="J133" s="846">
        <v>5</v>
      </c>
      <c r="K133" s="645">
        <v>4400</v>
      </c>
      <c r="L133" s="462">
        <f t="shared" si="12"/>
        <v>200</v>
      </c>
      <c r="M133" s="678">
        <v>1</v>
      </c>
      <c r="N133" s="452">
        <f t="shared" si="14"/>
        <v>0</v>
      </c>
      <c r="O133" s="463">
        <f t="shared" si="8"/>
        <v>0</v>
      </c>
      <c r="P133" s="466">
        <f>(N133)*'1.0-Contractblad'!$L$37</f>
        <v>0</v>
      </c>
    </row>
    <row r="134" spans="3:16" ht="18" customHeight="1" outlineLevel="1">
      <c r="D134" s="841" t="s">
        <v>763</v>
      </c>
      <c r="E134" s="833"/>
      <c r="F134" s="834"/>
      <c r="G134" s="768"/>
      <c r="H134" s="835"/>
      <c r="I134" s="833"/>
      <c r="J134" s="836"/>
      <c r="K134" s="398"/>
      <c r="L134" s="398"/>
      <c r="M134" s="398"/>
      <c r="N134" s="398"/>
      <c r="O134" s="398"/>
      <c r="P134" s="837">
        <f>SUBTOTAL(9,P125:P133)</f>
        <v>0</v>
      </c>
    </row>
    <row r="135" spans="3:16" ht="18" customHeight="1">
      <c r="C135" s="712">
        <v>1</v>
      </c>
      <c r="D135" s="455" t="s">
        <v>690</v>
      </c>
      <c r="E135" s="456" t="s">
        <v>375</v>
      </c>
      <c r="F135" s="457" t="s">
        <v>389</v>
      </c>
      <c r="G135" s="455" t="s">
        <v>564</v>
      </c>
      <c r="H135" s="458" t="s">
        <v>371</v>
      </c>
      <c r="I135" s="844" t="s">
        <v>644</v>
      </c>
      <c r="J135" s="846">
        <v>5</v>
      </c>
      <c r="K135" s="645">
        <v>4400</v>
      </c>
      <c r="L135" s="462">
        <f t="shared" ref="L135:L141" si="15">VLOOKUP(K135,Kengetal,3,FALSE)</f>
        <v>200</v>
      </c>
      <c r="M135" s="678">
        <v>1</v>
      </c>
      <c r="N135" s="452">
        <f t="shared" ref="N135" si="16">O135*J135*M135</f>
        <v>0</v>
      </c>
      <c r="O135" s="463">
        <f t="shared" si="8"/>
        <v>0</v>
      </c>
      <c r="P135" s="466">
        <f>(N135)*'1.0-Contractblad'!$L$37</f>
        <v>0</v>
      </c>
    </row>
    <row r="136" spans="3:16" ht="18" customHeight="1">
      <c r="C136" s="712">
        <v>1</v>
      </c>
      <c r="D136" s="455" t="s">
        <v>690</v>
      </c>
      <c r="E136" s="456" t="s">
        <v>375</v>
      </c>
      <c r="F136" s="457" t="s">
        <v>391</v>
      </c>
      <c r="G136" s="455" t="s">
        <v>564</v>
      </c>
      <c r="H136" s="458" t="s">
        <v>371</v>
      </c>
      <c r="I136" s="844" t="s">
        <v>644</v>
      </c>
      <c r="J136" s="846">
        <v>7</v>
      </c>
      <c r="K136" s="645">
        <v>4400</v>
      </c>
      <c r="L136" s="462">
        <f t="shared" si="15"/>
        <v>200</v>
      </c>
      <c r="M136" s="678">
        <v>1</v>
      </c>
      <c r="N136" s="452">
        <f t="shared" ref="N136:N141" si="17">O136*J136*M136</f>
        <v>0</v>
      </c>
      <c r="O136" s="463">
        <f t="shared" si="8"/>
        <v>0</v>
      </c>
      <c r="P136" s="466">
        <f>(N136)*'1.0-Contractblad'!$L$37</f>
        <v>0</v>
      </c>
    </row>
    <row r="137" spans="3:16" ht="18" customHeight="1">
      <c r="C137" s="712">
        <v>1</v>
      </c>
      <c r="D137" s="455" t="s">
        <v>690</v>
      </c>
      <c r="E137" s="456" t="s">
        <v>375</v>
      </c>
      <c r="F137" s="457" t="s">
        <v>395</v>
      </c>
      <c r="G137" s="455" t="s">
        <v>564</v>
      </c>
      <c r="H137" s="458" t="s">
        <v>371</v>
      </c>
      <c r="I137" s="844" t="s">
        <v>644</v>
      </c>
      <c r="J137" s="846">
        <v>12</v>
      </c>
      <c r="K137" s="645">
        <v>4400</v>
      </c>
      <c r="L137" s="462">
        <f t="shared" si="15"/>
        <v>200</v>
      </c>
      <c r="M137" s="678">
        <v>1</v>
      </c>
      <c r="N137" s="452">
        <f t="shared" si="17"/>
        <v>0</v>
      </c>
      <c r="O137" s="463">
        <f t="shared" si="8"/>
        <v>0</v>
      </c>
      <c r="P137" s="466">
        <f>(N137)*'1.0-Contractblad'!$L$37</f>
        <v>0</v>
      </c>
    </row>
    <row r="138" spans="3:16" ht="18" customHeight="1">
      <c r="C138" s="712">
        <v>1</v>
      </c>
      <c r="D138" s="455" t="s">
        <v>690</v>
      </c>
      <c r="E138" s="456" t="s">
        <v>375</v>
      </c>
      <c r="F138" s="457" t="s">
        <v>396</v>
      </c>
      <c r="G138" s="455" t="s">
        <v>564</v>
      </c>
      <c r="H138" s="458" t="s">
        <v>371</v>
      </c>
      <c r="I138" s="844" t="s">
        <v>644</v>
      </c>
      <c r="J138" s="846">
        <v>12</v>
      </c>
      <c r="K138" s="645">
        <v>4400</v>
      </c>
      <c r="L138" s="462">
        <f t="shared" si="15"/>
        <v>200</v>
      </c>
      <c r="M138" s="678">
        <v>1</v>
      </c>
      <c r="N138" s="452">
        <f t="shared" si="17"/>
        <v>0</v>
      </c>
      <c r="O138" s="463">
        <f t="shared" si="8"/>
        <v>0</v>
      </c>
      <c r="P138" s="466">
        <f>(N138)*'1.0-Contractblad'!$L$37</f>
        <v>0</v>
      </c>
    </row>
    <row r="139" spans="3:16" ht="18" customHeight="1">
      <c r="C139" s="712">
        <v>1</v>
      </c>
      <c r="D139" s="455" t="s">
        <v>690</v>
      </c>
      <c r="E139" s="456" t="s">
        <v>334</v>
      </c>
      <c r="F139" s="457" t="s">
        <v>423</v>
      </c>
      <c r="G139" s="455" t="s">
        <v>564</v>
      </c>
      <c r="H139" s="458" t="s">
        <v>371</v>
      </c>
      <c r="I139" s="844" t="s">
        <v>644</v>
      </c>
      <c r="J139" s="846">
        <v>7</v>
      </c>
      <c r="K139" s="645">
        <v>4400</v>
      </c>
      <c r="L139" s="462">
        <f t="shared" si="15"/>
        <v>200</v>
      </c>
      <c r="M139" s="678">
        <v>1</v>
      </c>
      <c r="N139" s="452">
        <f t="shared" si="17"/>
        <v>0</v>
      </c>
      <c r="O139" s="463">
        <f t="shared" si="8"/>
        <v>0</v>
      </c>
      <c r="P139" s="466">
        <f>(N139)*'1.0-Contractblad'!$L$37</f>
        <v>0</v>
      </c>
    </row>
    <row r="140" spans="3:16" ht="18" customHeight="1">
      <c r="C140" s="712">
        <v>1</v>
      </c>
      <c r="D140" s="455" t="s">
        <v>690</v>
      </c>
      <c r="E140" s="456" t="s">
        <v>334</v>
      </c>
      <c r="F140" s="457" t="s">
        <v>384</v>
      </c>
      <c r="G140" s="455" t="s">
        <v>564</v>
      </c>
      <c r="H140" s="458" t="s">
        <v>371</v>
      </c>
      <c r="I140" s="844" t="s">
        <v>644</v>
      </c>
      <c r="J140" s="846">
        <v>12</v>
      </c>
      <c r="K140" s="645">
        <v>4400</v>
      </c>
      <c r="L140" s="462">
        <f t="shared" si="15"/>
        <v>200</v>
      </c>
      <c r="M140" s="678">
        <v>1</v>
      </c>
      <c r="N140" s="452">
        <f t="shared" si="17"/>
        <v>0</v>
      </c>
      <c r="O140" s="463">
        <f t="shared" si="8"/>
        <v>0</v>
      </c>
      <c r="P140" s="466">
        <f>(N140)*'1.0-Contractblad'!$L$37</f>
        <v>0</v>
      </c>
    </row>
    <row r="141" spans="3:16" ht="18" customHeight="1">
      <c r="C141" s="712">
        <v>1</v>
      </c>
      <c r="D141" s="455" t="s">
        <v>690</v>
      </c>
      <c r="E141" s="456" t="s">
        <v>334</v>
      </c>
      <c r="F141" s="457" t="s">
        <v>427</v>
      </c>
      <c r="G141" s="455" t="s">
        <v>564</v>
      </c>
      <c r="H141" s="458" t="s">
        <v>371</v>
      </c>
      <c r="I141" s="844" t="s">
        <v>644</v>
      </c>
      <c r="J141" s="846">
        <v>12</v>
      </c>
      <c r="K141" s="645">
        <v>4400</v>
      </c>
      <c r="L141" s="462">
        <f t="shared" si="15"/>
        <v>200</v>
      </c>
      <c r="M141" s="678">
        <v>1</v>
      </c>
      <c r="N141" s="452">
        <f t="shared" si="17"/>
        <v>0</v>
      </c>
      <c r="O141" s="463">
        <f t="shared" si="8"/>
        <v>0</v>
      </c>
      <c r="P141" s="466">
        <f>(N141)*'1.0-Contractblad'!$L$37</f>
        <v>0</v>
      </c>
    </row>
    <row r="142" spans="3:16" ht="18" customHeight="1" outlineLevel="1">
      <c r="D142" s="841" t="s">
        <v>767</v>
      </c>
      <c r="E142" s="833"/>
      <c r="F142" s="834"/>
      <c r="G142" s="768"/>
      <c r="H142" s="835"/>
      <c r="I142" s="833"/>
      <c r="J142" s="836"/>
      <c r="K142" s="398"/>
      <c r="L142" s="398"/>
      <c r="M142" s="398"/>
      <c r="N142" s="398"/>
      <c r="O142" s="398"/>
      <c r="P142" s="837">
        <f>SUBTOTAL(9,P135:P141)</f>
        <v>0</v>
      </c>
    </row>
    <row r="143" spans="3:16"/>
    <row r="144" spans="3:16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</sheetData>
  <mergeCells count="2">
    <mergeCell ref="D15:J15"/>
    <mergeCell ref="G17:J17"/>
  </mergeCells>
  <conditionalFormatting sqref="N19:N28 N30:N32 N34:N45 N47:N55 N57 N59:N66 N68:N73 N75:N91 N93 N95:N105 N107:N108 N110:N116 N118:N122 N125:N133 P19:P123 P125:P134">
    <cfRule type="cellIs" dxfId="18" priority="31" operator="greaterThan">
      <formula>0</formula>
    </cfRule>
  </conditionalFormatting>
  <conditionalFormatting sqref="M19:M28 M30:M32 M34:M45 M47:M55 M57 M59:M66 M68:M73 M75:M91 M93 M95:M105 M107:M108 M110:M116 M118:M122 M125:M133">
    <cfRule type="cellIs" dxfId="17" priority="29" operator="lessThan">
      <formula>1</formula>
    </cfRule>
    <cfRule type="cellIs" dxfId="16" priority="30" operator="greaterThan">
      <formula>1</formula>
    </cfRule>
  </conditionalFormatting>
  <conditionalFormatting sqref="O19:O28 O30:O32 O34:O45 O47:O55 O57 O59:O66 O68:O73 O75:O91 O93 O95:O105 O107:O108 O110:O116 O118:O122 O125:O133">
    <cfRule type="cellIs" dxfId="15" priority="28" operator="greaterThan">
      <formula>0</formula>
    </cfRule>
  </conditionalFormatting>
  <conditionalFormatting sqref="N135:N141 P135:P141">
    <cfRule type="cellIs" dxfId="14" priority="26" operator="greaterThan">
      <formula>0</formula>
    </cfRule>
  </conditionalFormatting>
  <conditionalFormatting sqref="M135:M141">
    <cfRule type="cellIs" dxfId="13" priority="24" operator="lessThan">
      <formula>1</formula>
    </cfRule>
    <cfRule type="cellIs" dxfId="12" priority="25" operator="greaterThan">
      <formula>1</formula>
    </cfRule>
  </conditionalFormatting>
  <conditionalFormatting sqref="O135:O141">
    <cfRule type="cellIs" dxfId="11" priority="23" operator="greaterThan">
      <formula>0</formula>
    </cfRule>
  </conditionalFormatting>
  <conditionalFormatting sqref="N124 P124">
    <cfRule type="cellIs" dxfId="10" priority="22" operator="greaterThan">
      <formula>0</formula>
    </cfRule>
  </conditionalFormatting>
  <conditionalFormatting sqref="M124">
    <cfRule type="cellIs" dxfId="9" priority="20" operator="lessThan">
      <formula>1</formula>
    </cfRule>
    <cfRule type="cellIs" dxfId="8" priority="21" operator="greaterThan">
      <formula>1</formula>
    </cfRule>
  </conditionalFormatting>
  <conditionalFormatting sqref="O124">
    <cfRule type="cellIs" dxfId="7" priority="19" operator="greaterThan">
      <formula>0</formula>
    </cfRule>
  </conditionalFormatting>
  <conditionalFormatting sqref="P142">
    <cfRule type="cellIs" dxfId="6" priority="18" operator="greaterThan">
      <formula>0</formula>
    </cfRule>
  </conditionalFormatting>
  <printOptions horizontalCentered="1"/>
  <pageMargins left="0.28999999999999998" right="0.09" top="1.38" bottom="0.79" header="0.39" footer="0.2"/>
  <pageSetup paperSize="9" scale="55" orientation="portrait" copies="3"/>
  <headerFooter>
    <oddHeader>&amp;L&amp;C&amp;R</oddHeader>
    <oddFooter>&amp;L&amp;"Verdana,Standaard"&amp;K000000&amp;F-&amp;A&amp;R&amp;"Verdana,Standaard"&amp;K000000printversie &amp;D</oddFooter>
  </headerFooter>
  <rowBreaks count="1" manualBreakCount="1">
    <brk id="60" max="16383" man="1"/>
  </rowBreaks>
  <picture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2D43-D673-9640-895D-A3FA8E69FA4D}">
  <sheetPr>
    <pageSetUpPr fitToPage="1"/>
  </sheetPr>
  <dimension ref="B1:AF96"/>
  <sheetViews>
    <sheetView showGridLines="0" showRowColHeaders="0" zoomScale="102" workbookViewId="0"/>
  </sheetViews>
  <sheetFormatPr baseColWidth="10" defaultColWidth="11" defaultRowHeight="15"/>
  <cols>
    <col min="1" max="2" width="13.6640625" style="555" customWidth="1"/>
    <col min="3" max="3" width="17.1640625" style="555" customWidth="1"/>
    <col min="4" max="4" width="37" style="555" customWidth="1"/>
    <col min="5" max="5" width="31.6640625" style="555" bestFit="1" customWidth="1"/>
    <col min="6" max="6" width="8.1640625" style="555" customWidth="1"/>
    <col min="7" max="7" width="16.83203125" style="555" bestFit="1" customWidth="1"/>
    <col min="8" max="8" width="6.6640625" style="750" customWidth="1"/>
    <col min="9" max="9" width="13.33203125" style="555" bestFit="1" customWidth="1"/>
    <col min="10" max="10" width="12.33203125" style="555" customWidth="1"/>
    <col min="11" max="11" width="12.33203125" style="750" customWidth="1"/>
    <col min="12" max="12" width="2.33203125" style="750" customWidth="1"/>
    <col min="13" max="13" width="13" style="750" customWidth="1"/>
    <col min="14" max="15" width="11.1640625" style="555" bestFit="1" customWidth="1"/>
    <col min="16" max="16" width="2.33203125" style="750" customWidth="1"/>
    <col min="17" max="17" width="18.1640625" style="555" customWidth="1"/>
    <col min="18" max="20" width="19" style="555" customWidth="1"/>
    <col min="21" max="21" width="7.33203125" style="555" customWidth="1"/>
    <col min="22" max="23" width="13.83203125" style="555" hidden="1" customWidth="1"/>
    <col min="24" max="25" width="11.83203125" style="555" hidden="1" customWidth="1"/>
    <col min="26" max="26" width="13.83203125" style="555" hidden="1" customWidth="1"/>
    <col min="27" max="27" width="11" style="555"/>
    <col min="28" max="28" width="2.33203125" style="555" customWidth="1"/>
    <col min="29" max="16384" width="11" style="555"/>
  </cols>
  <sheetData>
    <row r="1" spans="2:32" ht="9" customHeight="1" thickBot="1"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99"/>
      <c r="S1" s="199"/>
      <c r="T1" s="199"/>
      <c r="U1" s="199"/>
    </row>
    <row r="2" spans="2:32" ht="9" customHeight="1"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199"/>
      <c r="S2" s="199"/>
      <c r="T2" s="199"/>
      <c r="U2" s="199"/>
    </row>
    <row r="3" spans="2:32" ht="9" customHeight="1"/>
    <row r="5" spans="2:32" ht="17">
      <c r="D5" s="716" t="s">
        <v>27</v>
      </c>
      <c r="E5" s="226" t="s">
        <v>42</v>
      </c>
      <c r="F5" s="713"/>
    </row>
    <row r="6" spans="2:32" ht="17">
      <c r="D6" s="716" t="s">
        <v>89</v>
      </c>
      <c r="E6" s="137" t="str">
        <f>Voorblad!$E$16</f>
        <v>Stichting Tabijn</v>
      </c>
      <c r="F6" s="717"/>
      <c r="I6" s="799"/>
    </row>
    <row r="7" spans="2:32" ht="17">
      <c r="D7" s="716" t="s">
        <v>34</v>
      </c>
      <c r="E7" s="137" t="str">
        <f>'1.0-Contractblad'!$E$7</f>
        <v>Regio Heemstede e.o.</v>
      </c>
      <c r="F7" s="718"/>
      <c r="I7" s="799"/>
    </row>
    <row r="8" spans="2:32" ht="17">
      <c r="D8" s="716" t="s">
        <v>119</v>
      </c>
      <c r="E8" s="719" t="str">
        <f>Voorblad!$E$24</f>
        <v>2009-46–2022</v>
      </c>
      <c r="F8" s="720"/>
    </row>
    <row r="9" spans="2:32" ht="17">
      <c r="D9" s="716" t="s">
        <v>153</v>
      </c>
      <c r="E9" s="140" t="str">
        <f ca="1">Voorblad!$E$26</f>
        <v xml:space="preserve">Calculatiemodel  Stichting Tabijn Perceel 1 -  V1.0 </v>
      </c>
      <c r="F9" s="718"/>
    </row>
    <row r="10" spans="2:32" ht="17">
      <c r="D10" s="716" t="s">
        <v>87</v>
      </c>
      <c r="E10" s="848" t="str">
        <f>Voorblad!$E$19</f>
        <v>[invoeren naam organisatie]</v>
      </c>
      <c r="F10" s="718"/>
      <c r="O10" s="712"/>
    </row>
    <row r="11" spans="2:32" ht="17">
      <c r="D11" s="716" t="s">
        <v>6</v>
      </c>
      <c r="E11" s="145">
        <f>Voorblad!$E$22</f>
        <v>45017</v>
      </c>
      <c r="F11" s="718"/>
      <c r="O11" s="712"/>
    </row>
    <row r="12" spans="2:32" ht="17">
      <c r="D12" s="226" t="s">
        <v>15</v>
      </c>
      <c r="E12" s="721" t="s">
        <v>55</v>
      </c>
      <c r="F12" s="718"/>
      <c r="AC12" s="751"/>
      <c r="AD12" s="751"/>
      <c r="AE12" s="751"/>
      <c r="AF12" s="751"/>
    </row>
    <row r="13" spans="2:32">
      <c r="AC13" s="751"/>
      <c r="AD13" s="751"/>
      <c r="AE13" s="751"/>
      <c r="AF13" s="751"/>
    </row>
    <row r="14" spans="2:32">
      <c r="H14" s="555"/>
      <c r="I14" s="750"/>
      <c r="J14" s="750"/>
      <c r="L14" s="555"/>
      <c r="M14" s="555"/>
      <c r="P14" s="555"/>
      <c r="AC14" s="751"/>
      <c r="AD14" s="751"/>
      <c r="AE14" s="751"/>
      <c r="AF14" s="751"/>
    </row>
    <row r="15" spans="2:32" s="142" customFormat="1" ht="18" customHeight="1">
      <c r="B15" s="857" t="s">
        <v>171</v>
      </c>
      <c r="C15" s="714"/>
      <c r="D15" s="858" t="s">
        <v>770</v>
      </c>
      <c r="E15" s="859" t="s">
        <v>281</v>
      </c>
      <c r="F15" s="860"/>
      <c r="G15" s="860" t="s">
        <v>771</v>
      </c>
      <c r="H15" s="861"/>
      <c r="I15" s="862" t="s">
        <v>772</v>
      </c>
      <c r="J15" s="524"/>
      <c r="K15" s="524"/>
      <c r="AC15" s="751"/>
      <c r="AD15" s="751"/>
      <c r="AE15" s="751"/>
      <c r="AF15" s="751"/>
    </row>
    <row r="16" spans="2:32" s="142" customFormat="1" ht="18" customHeight="1" thickBot="1">
      <c r="B16" s="735"/>
      <c r="C16" s="736" t="s">
        <v>163</v>
      </c>
      <c r="D16" s="752"/>
      <c r="E16" s="851"/>
      <c r="F16" s="849"/>
      <c r="G16" s="849"/>
      <c r="H16" s="849"/>
      <c r="I16" s="852"/>
      <c r="J16" s="524"/>
      <c r="K16" s="524"/>
      <c r="AC16" s="751"/>
      <c r="AD16" s="751"/>
      <c r="AE16" s="751"/>
      <c r="AF16" s="751"/>
    </row>
    <row r="17" spans="4:32" s="142" customFormat="1" ht="18" customHeight="1">
      <c r="D17" s="852" t="s">
        <v>773</v>
      </c>
      <c r="E17" s="852" t="s">
        <v>774</v>
      </c>
      <c r="F17" s="853"/>
      <c r="G17" s="852" t="s">
        <v>775</v>
      </c>
      <c r="H17" s="849"/>
      <c r="I17" s="756"/>
      <c r="J17" s="524"/>
      <c r="K17" s="524"/>
      <c r="AC17" s="751"/>
      <c r="AD17" s="751"/>
      <c r="AE17" s="751"/>
      <c r="AF17" s="751"/>
    </row>
    <row r="18" spans="4:32" s="142" customFormat="1" ht="18" customHeight="1">
      <c r="D18" s="852" t="s">
        <v>773</v>
      </c>
      <c r="E18" s="852" t="s">
        <v>774</v>
      </c>
      <c r="F18" s="854"/>
      <c r="G18" s="852" t="s">
        <v>776</v>
      </c>
      <c r="H18" s="849"/>
      <c r="I18" s="756"/>
      <c r="J18" s="524"/>
      <c r="K18" s="524"/>
      <c r="AC18" s="751"/>
      <c r="AD18" s="751"/>
      <c r="AE18" s="751"/>
      <c r="AF18" s="751"/>
    </row>
    <row r="19" spans="4:32" s="142" customFormat="1" ht="18" customHeight="1">
      <c r="D19" s="852" t="s">
        <v>773</v>
      </c>
      <c r="E19" s="852" t="s">
        <v>774</v>
      </c>
      <c r="F19" s="854"/>
      <c r="G19" s="852" t="s">
        <v>777</v>
      </c>
      <c r="H19" s="849"/>
      <c r="I19" s="756"/>
      <c r="J19" s="524"/>
      <c r="K19" s="524"/>
      <c r="AC19" s="751"/>
      <c r="AD19" s="751"/>
      <c r="AE19" s="751"/>
      <c r="AF19" s="751"/>
    </row>
    <row r="20" spans="4:32" s="142" customFormat="1" ht="18" customHeight="1">
      <c r="D20" s="854" t="s">
        <v>773</v>
      </c>
      <c r="E20" s="852" t="s">
        <v>774</v>
      </c>
      <c r="F20" s="854"/>
      <c r="G20" s="852" t="s">
        <v>778</v>
      </c>
      <c r="H20" s="849"/>
      <c r="I20" s="756"/>
      <c r="J20" s="524"/>
      <c r="K20" s="524"/>
      <c r="AC20" s="751"/>
      <c r="AD20" s="751"/>
      <c r="AE20" s="751"/>
      <c r="AF20" s="751"/>
    </row>
    <row r="21" spans="4:32" s="142" customFormat="1" ht="18" customHeight="1">
      <c r="D21" s="852" t="s">
        <v>773</v>
      </c>
      <c r="E21" s="852" t="s">
        <v>774</v>
      </c>
      <c r="F21" s="852"/>
      <c r="G21" s="852" t="s">
        <v>779</v>
      </c>
      <c r="H21" s="849"/>
      <c r="I21" s="756"/>
      <c r="J21" s="524"/>
      <c r="K21" s="524"/>
      <c r="AC21" s="751"/>
      <c r="AD21" s="751"/>
      <c r="AE21" s="751"/>
      <c r="AF21" s="751"/>
    </row>
    <row r="22" spans="4:32" s="142" customFormat="1" ht="18" customHeight="1">
      <c r="D22" s="852" t="s">
        <v>773</v>
      </c>
      <c r="E22" s="852" t="s">
        <v>774</v>
      </c>
      <c r="F22" s="852"/>
      <c r="G22" s="852" t="s">
        <v>780</v>
      </c>
      <c r="H22" s="849"/>
      <c r="I22" s="756"/>
      <c r="J22" s="524"/>
      <c r="K22" s="524"/>
      <c r="AC22" s="751"/>
      <c r="AD22" s="751"/>
      <c r="AE22" s="751"/>
      <c r="AF22" s="751"/>
    </row>
    <row r="23" spans="4:32" s="142" customFormat="1" ht="18" customHeight="1">
      <c r="D23" s="852" t="s">
        <v>781</v>
      </c>
      <c r="E23" s="852" t="s">
        <v>774</v>
      </c>
      <c r="F23" s="853"/>
      <c r="G23" s="852" t="s">
        <v>775</v>
      </c>
      <c r="H23" s="849"/>
      <c r="I23" s="756"/>
      <c r="J23" s="524"/>
      <c r="K23" s="524"/>
      <c r="AC23" s="751"/>
      <c r="AD23" s="751"/>
      <c r="AE23" s="751"/>
      <c r="AF23" s="751"/>
    </row>
    <row r="24" spans="4:32" s="142" customFormat="1" ht="18" customHeight="1">
      <c r="D24" s="852" t="s">
        <v>781</v>
      </c>
      <c r="E24" s="852" t="s">
        <v>774</v>
      </c>
      <c r="F24" s="854"/>
      <c r="G24" s="852" t="s">
        <v>776</v>
      </c>
      <c r="H24" s="849"/>
      <c r="I24" s="756"/>
      <c r="J24" s="524"/>
      <c r="K24" s="524"/>
      <c r="AC24" s="751"/>
      <c r="AD24" s="751"/>
      <c r="AE24" s="751"/>
      <c r="AF24" s="751"/>
    </row>
    <row r="25" spans="4:32" s="142" customFormat="1" ht="18" customHeight="1">
      <c r="D25" s="852" t="s">
        <v>781</v>
      </c>
      <c r="E25" s="852" t="s">
        <v>774</v>
      </c>
      <c r="F25" s="854"/>
      <c r="G25" s="852" t="s">
        <v>777</v>
      </c>
      <c r="H25" s="849"/>
      <c r="I25" s="756"/>
      <c r="J25" s="524"/>
      <c r="K25" s="524"/>
      <c r="AC25" s="751"/>
      <c r="AD25" s="751"/>
      <c r="AE25" s="751"/>
      <c r="AF25" s="751"/>
    </row>
    <row r="26" spans="4:32" s="142" customFormat="1" ht="18" customHeight="1">
      <c r="D26" s="852" t="s">
        <v>781</v>
      </c>
      <c r="E26" s="852" t="s">
        <v>774</v>
      </c>
      <c r="F26" s="854"/>
      <c r="G26" s="852" t="s">
        <v>778</v>
      </c>
      <c r="H26" s="849"/>
      <c r="I26" s="756"/>
      <c r="J26" s="524"/>
      <c r="K26" s="524"/>
      <c r="AC26" s="751"/>
      <c r="AD26" s="751"/>
      <c r="AE26" s="751"/>
      <c r="AF26" s="751"/>
    </row>
    <row r="27" spans="4:32" s="142" customFormat="1" ht="18" customHeight="1">
      <c r="D27" s="852" t="s">
        <v>781</v>
      </c>
      <c r="E27" s="852" t="s">
        <v>774</v>
      </c>
      <c r="F27" s="852"/>
      <c r="G27" s="852" t="s">
        <v>779</v>
      </c>
      <c r="H27" s="849"/>
      <c r="I27" s="756"/>
      <c r="J27" s="524"/>
      <c r="K27" s="524"/>
      <c r="AC27" s="751"/>
      <c r="AD27" s="751"/>
      <c r="AE27" s="751"/>
      <c r="AF27" s="751"/>
    </row>
    <row r="28" spans="4:32" s="142" customFormat="1" ht="18" customHeight="1">
      <c r="D28" s="852" t="s">
        <v>781</v>
      </c>
      <c r="E28" s="852" t="s">
        <v>774</v>
      </c>
      <c r="F28" s="852"/>
      <c r="G28" s="852" t="s">
        <v>780</v>
      </c>
      <c r="H28" s="849"/>
      <c r="I28" s="756"/>
      <c r="J28" s="524"/>
      <c r="K28" s="524"/>
      <c r="AC28" s="751"/>
      <c r="AD28" s="751"/>
      <c r="AE28" s="751"/>
      <c r="AF28" s="751"/>
    </row>
    <row r="29" spans="4:32" s="142" customFormat="1" ht="18" customHeight="1">
      <c r="D29" s="852" t="s">
        <v>787</v>
      </c>
      <c r="E29" s="852" t="s">
        <v>774</v>
      </c>
      <c r="F29" s="852"/>
      <c r="G29" s="852" t="s">
        <v>776</v>
      </c>
      <c r="H29" s="849"/>
      <c r="I29" s="756"/>
      <c r="J29" s="524"/>
      <c r="K29" s="524"/>
      <c r="AC29" s="751"/>
      <c r="AD29" s="751"/>
      <c r="AE29" s="751"/>
      <c r="AF29" s="751"/>
    </row>
    <row r="30" spans="4:32" s="142" customFormat="1" ht="18" customHeight="1">
      <c r="D30" s="852" t="s">
        <v>787</v>
      </c>
      <c r="E30" s="852" t="s">
        <v>774</v>
      </c>
      <c r="F30" s="852"/>
      <c r="G30" s="852" t="s">
        <v>777</v>
      </c>
      <c r="H30" s="849"/>
      <c r="I30" s="756"/>
      <c r="J30" s="524"/>
      <c r="K30" s="524"/>
      <c r="AC30" s="751"/>
      <c r="AD30" s="751"/>
      <c r="AE30" s="751"/>
      <c r="AF30" s="751"/>
    </row>
    <row r="31" spans="4:32" s="142" customFormat="1" ht="18" customHeight="1">
      <c r="D31" s="852" t="s">
        <v>782</v>
      </c>
      <c r="E31" s="852" t="s">
        <v>774</v>
      </c>
      <c r="F31" s="852"/>
      <c r="G31" s="852" t="s">
        <v>775</v>
      </c>
      <c r="H31" s="849"/>
      <c r="I31" s="756"/>
      <c r="J31" s="524"/>
      <c r="K31" s="524"/>
      <c r="AC31" s="751"/>
      <c r="AD31" s="751"/>
      <c r="AE31" s="751"/>
      <c r="AF31" s="751"/>
    </row>
    <row r="32" spans="4:32" s="142" customFormat="1" ht="18" customHeight="1">
      <c r="D32" s="852" t="s">
        <v>782</v>
      </c>
      <c r="E32" s="852" t="s">
        <v>774</v>
      </c>
      <c r="F32" s="852"/>
      <c r="G32" s="852" t="s">
        <v>776</v>
      </c>
      <c r="H32" s="849"/>
      <c r="I32" s="756"/>
      <c r="J32" s="524"/>
      <c r="K32" s="524"/>
      <c r="AC32" s="751"/>
      <c r="AD32" s="751"/>
      <c r="AE32" s="751"/>
      <c r="AF32" s="751"/>
    </row>
    <row r="33" spans="4:32" s="142" customFormat="1" ht="18" customHeight="1">
      <c r="D33" s="852" t="s">
        <v>782</v>
      </c>
      <c r="E33" s="852" t="s">
        <v>774</v>
      </c>
      <c r="F33" s="852"/>
      <c r="G33" s="852" t="s">
        <v>777</v>
      </c>
      <c r="H33" s="849"/>
      <c r="I33" s="756"/>
      <c r="J33" s="524"/>
      <c r="K33" s="524"/>
      <c r="AC33" s="751"/>
      <c r="AD33" s="751"/>
      <c r="AE33" s="751"/>
      <c r="AF33" s="751"/>
    </row>
    <row r="34" spans="4:32" s="142" customFormat="1" ht="18" customHeight="1">
      <c r="D34" s="852" t="s">
        <v>782</v>
      </c>
      <c r="E34" s="852" t="s">
        <v>774</v>
      </c>
      <c r="F34" s="852"/>
      <c r="G34" s="852" t="s">
        <v>778</v>
      </c>
      <c r="H34" s="849"/>
      <c r="I34" s="756"/>
      <c r="J34" s="524"/>
      <c r="K34" s="524"/>
      <c r="AC34" s="751"/>
      <c r="AD34" s="751"/>
      <c r="AE34" s="751"/>
      <c r="AF34" s="751"/>
    </row>
    <row r="35" spans="4:32" s="142" customFormat="1" ht="18" customHeight="1">
      <c r="D35" s="852" t="s">
        <v>782</v>
      </c>
      <c r="E35" s="852" t="s">
        <v>774</v>
      </c>
      <c r="F35" s="852"/>
      <c r="G35" s="852" t="s">
        <v>779</v>
      </c>
      <c r="H35" s="849"/>
      <c r="I35" s="756"/>
      <c r="J35" s="524"/>
      <c r="K35" s="524"/>
      <c r="AC35" s="751"/>
      <c r="AD35" s="751"/>
      <c r="AE35" s="751"/>
      <c r="AF35" s="751"/>
    </row>
    <row r="36" spans="4:32" s="142" customFormat="1" ht="18" customHeight="1">
      <c r="D36" s="852" t="s">
        <v>782</v>
      </c>
      <c r="E36" s="852" t="s">
        <v>774</v>
      </c>
      <c r="F36" s="852"/>
      <c r="G36" s="852" t="s">
        <v>780</v>
      </c>
      <c r="H36" s="849"/>
      <c r="I36" s="756"/>
      <c r="J36" s="524"/>
      <c r="K36" s="524"/>
      <c r="AC36" s="751"/>
      <c r="AD36" s="751"/>
      <c r="AE36" s="751"/>
      <c r="AF36" s="751"/>
    </row>
    <row r="37" spans="4:32" s="142" customFormat="1" ht="18" customHeight="1">
      <c r="D37" s="850" t="s">
        <v>783</v>
      </c>
      <c r="E37" s="852" t="s">
        <v>774</v>
      </c>
      <c r="F37" s="852"/>
      <c r="G37" s="852" t="s">
        <v>775</v>
      </c>
      <c r="H37" s="849"/>
      <c r="I37" s="756"/>
      <c r="J37" s="524"/>
      <c r="K37" s="524"/>
      <c r="AC37" s="751"/>
      <c r="AD37" s="751"/>
      <c r="AE37" s="751"/>
      <c r="AF37" s="751"/>
    </row>
    <row r="38" spans="4:32" s="142" customFormat="1" ht="18" customHeight="1">
      <c r="D38" s="850" t="s">
        <v>783</v>
      </c>
      <c r="E38" s="852" t="s">
        <v>774</v>
      </c>
      <c r="F38" s="852"/>
      <c r="G38" s="852" t="s">
        <v>776</v>
      </c>
      <c r="H38" s="849"/>
      <c r="I38" s="756"/>
      <c r="J38" s="524"/>
      <c r="K38" s="524"/>
      <c r="AC38" s="751"/>
      <c r="AD38" s="751"/>
      <c r="AE38" s="751"/>
      <c r="AF38" s="751"/>
    </row>
    <row r="39" spans="4:32" s="142" customFormat="1" ht="18" customHeight="1">
      <c r="D39" s="850" t="s">
        <v>783</v>
      </c>
      <c r="E39" s="852" t="s">
        <v>774</v>
      </c>
      <c r="F39" s="852"/>
      <c r="G39" s="852" t="s">
        <v>777</v>
      </c>
      <c r="H39" s="849"/>
      <c r="I39" s="756"/>
      <c r="J39" s="524"/>
      <c r="K39" s="524"/>
      <c r="AC39" s="751"/>
      <c r="AD39" s="751"/>
      <c r="AE39" s="751"/>
      <c r="AF39" s="751"/>
    </row>
    <row r="40" spans="4:32" s="142" customFormat="1" ht="18" customHeight="1">
      <c r="D40" s="850" t="s">
        <v>783</v>
      </c>
      <c r="E40" s="852" t="s">
        <v>774</v>
      </c>
      <c r="F40" s="852"/>
      <c r="G40" s="852" t="s">
        <v>778</v>
      </c>
      <c r="H40" s="849"/>
      <c r="I40" s="756"/>
      <c r="J40" s="524"/>
      <c r="K40" s="524"/>
      <c r="AC40" s="751"/>
      <c r="AD40" s="751"/>
      <c r="AE40" s="751"/>
      <c r="AF40" s="751"/>
    </row>
    <row r="41" spans="4:32" s="142" customFormat="1" ht="18" customHeight="1">
      <c r="D41" s="850" t="s">
        <v>783</v>
      </c>
      <c r="E41" s="852" t="s">
        <v>774</v>
      </c>
      <c r="F41" s="852"/>
      <c r="G41" s="852" t="s">
        <v>779</v>
      </c>
      <c r="H41" s="849"/>
      <c r="I41" s="756"/>
      <c r="J41" s="524"/>
      <c r="K41" s="524"/>
      <c r="AC41" s="751"/>
      <c r="AD41" s="751"/>
      <c r="AE41" s="751"/>
      <c r="AF41" s="751"/>
    </row>
    <row r="42" spans="4:32" s="142" customFormat="1" ht="18" customHeight="1">
      <c r="D42" s="850" t="s">
        <v>783</v>
      </c>
      <c r="E42" s="852" t="s">
        <v>774</v>
      </c>
      <c r="F42" s="852"/>
      <c r="G42" s="852" t="s">
        <v>780</v>
      </c>
      <c r="H42" s="849"/>
      <c r="I42" s="756"/>
      <c r="J42" s="524"/>
      <c r="K42" s="524"/>
      <c r="AC42" s="751"/>
      <c r="AD42" s="751"/>
      <c r="AE42" s="751"/>
      <c r="AF42" s="751"/>
    </row>
    <row r="43" spans="4:32" s="142" customFormat="1" ht="18" customHeight="1">
      <c r="D43" s="852" t="s">
        <v>784</v>
      </c>
      <c r="E43" s="852" t="s">
        <v>774</v>
      </c>
      <c r="F43" s="849"/>
      <c r="G43" s="852" t="s">
        <v>775</v>
      </c>
      <c r="H43" s="849"/>
      <c r="I43" s="756"/>
      <c r="J43" s="524"/>
      <c r="K43" s="524"/>
      <c r="AC43" s="751"/>
      <c r="AD43" s="751"/>
      <c r="AE43" s="751"/>
      <c r="AF43" s="751"/>
    </row>
    <row r="44" spans="4:32" s="142" customFormat="1" ht="18" customHeight="1">
      <c r="D44" s="852" t="s">
        <v>784</v>
      </c>
      <c r="E44" s="852" t="s">
        <v>774</v>
      </c>
      <c r="F44" s="849"/>
      <c r="G44" s="852" t="s">
        <v>776</v>
      </c>
      <c r="H44" s="849"/>
      <c r="I44" s="756"/>
      <c r="J44" s="524"/>
      <c r="K44" s="524"/>
      <c r="AC44" s="751"/>
      <c r="AD44" s="751"/>
      <c r="AE44" s="751"/>
      <c r="AF44" s="751"/>
    </row>
    <row r="45" spans="4:32" s="142" customFormat="1" ht="18" customHeight="1">
      <c r="D45" s="852" t="s">
        <v>784</v>
      </c>
      <c r="E45" s="852" t="s">
        <v>774</v>
      </c>
      <c r="F45" s="849"/>
      <c r="G45" s="852" t="s">
        <v>777</v>
      </c>
      <c r="H45" s="849"/>
      <c r="I45" s="756"/>
      <c r="J45" s="524"/>
      <c r="K45" s="524"/>
      <c r="AC45" s="751"/>
      <c r="AD45" s="751"/>
      <c r="AE45" s="751"/>
      <c r="AF45" s="751"/>
    </row>
    <row r="46" spans="4:32" s="142" customFormat="1" ht="18" customHeight="1">
      <c r="D46" s="852" t="s">
        <v>784</v>
      </c>
      <c r="E46" s="852" t="s">
        <v>774</v>
      </c>
      <c r="F46" s="849"/>
      <c r="G46" s="852" t="s">
        <v>778</v>
      </c>
      <c r="H46" s="849"/>
      <c r="I46" s="756"/>
      <c r="J46" s="524"/>
      <c r="K46" s="524"/>
      <c r="AC46" s="751"/>
      <c r="AD46" s="751"/>
      <c r="AE46" s="751"/>
      <c r="AF46" s="751"/>
    </row>
    <row r="47" spans="4:32" s="142" customFormat="1" ht="18" customHeight="1">
      <c r="D47" s="852" t="s">
        <v>784</v>
      </c>
      <c r="E47" s="852" t="s">
        <v>774</v>
      </c>
      <c r="F47" s="849"/>
      <c r="G47" s="852" t="s">
        <v>779</v>
      </c>
      <c r="H47" s="849"/>
      <c r="I47" s="756"/>
      <c r="J47" s="524"/>
      <c r="K47" s="524"/>
      <c r="AC47" s="751"/>
      <c r="AD47" s="751"/>
      <c r="AE47" s="751"/>
      <c r="AF47" s="751"/>
    </row>
    <row r="48" spans="4:32" s="142" customFormat="1" ht="18" customHeight="1">
      <c r="D48" s="852" t="s">
        <v>784</v>
      </c>
      <c r="E48" s="852" t="s">
        <v>774</v>
      </c>
      <c r="F48" s="849"/>
      <c r="G48" s="852" t="s">
        <v>780</v>
      </c>
      <c r="H48" s="849"/>
      <c r="I48" s="756"/>
      <c r="J48" s="524"/>
      <c r="K48" s="524"/>
      <c r="AC48" s="751"/>
      <c r="AD48" s="751"/>
      <c r="AE48" s="751"/>
      <c r="AF48" s="751"/>
    </row>
    <row r="49" spans="2:32">
      <c r="H49" s="555"/>
      <c r="I49" s="750"/>
      <c r="J49" s="750"/>
      <c r="L49" s="555"/>
      <c r="M49" s="555"/>
      <c r="P49" s="555"/>
      <c r="AC49" s="751"/>
      <c r="AD49" s="751"/>
      <c r="AE49" s="751"/>
      <c r="AF49" s="751"/>
    </row>
    <row r="50" spans="2:32">
      <c r="D50" s="555" t="s">
        <v>788</v>
      </c>
      <c r="H50" s="555"/>
      <c r="I50" s="750"/>
      <c r="J50" s="750"/>
      <c r="L50" s="555"/>
      <c r="M50" s="555"/>
      <c r="P50" s="555"/>
      <c r="AC50" s="751"/>
      <c r="AD50" s="751"/>
      <c r="AE50" s="751"/>
      <c r="AF50" s="751"/>
    </row>
    <row r="51" spans="2:32">
      <c r="H51" s="555"/>
      <c r="I51" s="750"/>
      <c r="J51" s="750"/>
      <c r="L51" s="555"/>
      <c r="M51" s="555"/>
      <c r="P51" s="555"/>
      <c r="AC51" s="751"/>
      <c r="AD51" s="751"/>
      <c r="AE51" s="751"/>
      <c r="AF51" s="751"/>
    </row>
    <row r="52" spans="2:32">
      <c r="D52" s="915" t="s">
        <v>789</v>
      </c>
      <c r="E52" s="915"/>
      <c r="H52" s="555"/>
      <c r="I52" s="750"/>
      <c r="J52" s="750"/>
      <c r="L52" s="555"/>
      <c r="M52" s="555"/>
      <c r="P52" s="555"/>
      <c r="AC52" s="751"/>
      <c r="AD52" s="751"/>
      <c r="AE52" s="751"/>
      <c r="AF52" s="751"/>
    </row>
    <row r="53" spans="2:32">
      <c r="D53" s="915"/>
      <c r="E53" s="915"/>
      <c r="H53" s="555"/>
      <c r="I53" s="750"/>
      <c r="J53" s="750"/>
      <c r="L53" s="555"/>
      <c r="M53" s="555"/>
      <c r="P53" s="555"/>
      <c r="AC53" s="751"/>
      <c r="AD53" s="751"/>
      <c r="AE53" s="751"/>
      <c r="AF53" s="751"/>
    </row>
    <row r="54" spans="2:32">
      <c r="D54" s="915"/>
      <c r="E54" s="915"/>
      <c r="H54" s="555"/>
      <c r="I54" s="750"/>
      <c r="J54" s="750"/>
      <c r="L54" s="555"/>
      <c r="M54" s="555"/>
      <c r="P54" s="555"/>
      <c r="AC54" s="751"/>
      <c r="AD54" s="751"/>
      <c r="AE54" s="751"/>
      <c r="AF54" s="751"/>
    </row>
    <row r="55" spans="2:32">
      <c r="D55" s="915"/>
      <c r="E55" s="915"/>
      <c r="H55" s="555"/>
      <c r="I55" s="750"/>
      <c r="J55" s="750"/>
      <c r="L55" s="555"/>
      <c r="M55" s="555"/>
      <c r="P55" s="555"/>
      <c r="AC55" s="751"/>
      <c r="AD55" s="751"/>
      <c r="AE55" s="751"/>
      <c r="AF55" s="751"/>
    </row>
    <row r="56" spans="2:32">
      <c r="D56" s="915"/>
      <c r="E56" s="915"/>
      <c r="H56" s="555"/>
      <c r="I56" s="750"/>
      <c r="J56" s="750"/>
      <c r="L56" s="555"/>
      <c r="M56" s="555"/>
      <c r="P56" s="555"/>
      <c r="AC56" s="751"/>
      <c r="AD56" s="751"/>
      <c r="AE56" s="751"/>
      <c r="AF56" s="751"/>
    </row>
    <row r="57" spans="2:32">
      <c r="D57" s="915"/>
      <c r="E57" s="915"/>
      <c r="H57" s="555"/>
      <c r="I57" s="750"/>
      <c r="J57" s="750"/>
      <c r="L57" s="555"/>
      <c r="M57" s="555"/>
      <c r="P57" s="555"/>
      <c r="AC57" s="751"/>
      <c r="AD57" s="751"/>
      <c r="AE57" s="751"/>
      <c r="AF57" s="751"/>
    </row>
    <row r="58" spans="2:32">
      <c r="H58" s="555"/>
      <c r="I58" s="750"/>
      <c r="J58" s="750"/>
      <c r="L58" s="555"/>
      <c r="M58" s="555"/>
      <c r="P58" s="555"/>
      <c r="AC58" s="751"/>
      <c r="AD58" s="751"/>
      <c r="AE58" s="751"/>
      <c r="AF58" s="751"/>
    </row>
    <row r="59" spans="2:32">
      <c r="H59" s="555"/>
      <c r="I59" s="750"/>
      <c r="J59" s="750"/>
      <c r="L59" s="555"/>
      <c r="M59" s="555"/>
      <c r="P59" s="555"/>
      <c r="AC59" s="751"/>
      <c r="AD59" s="751"/>
      <c r="AE59" s="751"/>
      <c r="AF59" s="751"/>
    </row>
    <row r="60" spans="2:32" ht="48">
      <c r="D60" s="855" t="s">
        <v>343</v>
      </c>
      <c r="E60" s="856" t="s">
        <v>358</v>
      </c>
      <c r="F60" s="856" t="s">
        <v>359</v>
      </c>
      <c r="G60" s="856" t="s">
        <v>785</v>
      </c>
      <c r="H60" s="856"/>
      <c r="I60" s="856" t="s">
        <v>360</v>
      </c>
      <c r="J60" s="856" t="s">
        <v>362</v>
      </c>
      <c r="K60" s="856" t="s">
        <v>361</v>
      </c>
      <c r="L60" s="856"/>
      <c r="M60" s="856" t="s">
        <v>364</v>
      </c>
      <c r="N60" s="856" t="s">
        <v>365</v>
      </c>
      <c r="O60" s="856" t="s">
        <v>366</v>
      </c>
      <c r="P60" s="856"/>
      <c r="Q60" s="856" t="s">
        <v>363</v>
      </c>
      <c r="R60" s="856" t="s">
        <v>367</v>
      </c>
      <c r="S60" s="856" t="s">
        <v>486</v>
      </c>
      <c r="T60" s="856" t="s">
        <v>786</v>
      </c>
      <c r="U60" s="856"/>
      <c r="AC60" s="751"/>
      <c r="AD60" s="751"/>
      <c r="AE60" s="751"/>
      <c r="AF60" s="751"/>
    </row>
    <row r="61" spans="2:32">
      <c r="D61" s="752"/>
      <c r="E61" s="752"/>
      <c r="H61" s="555"/>
      <c r="I61" s="750"/>
      <c r="J61" s="750"/>
      <c r="L61" s="555"/>
      <c r="M61" s="555"/>
      <c r="P61" s="555"/>
      <c r="AC61" s="751"/>
      <c r="AD61" s="751"/>
      <c r="AE61" s="751"/>
      <c r="AF61" s="751"/>
    </row>
    <row r="62" spans="2:32" s="142" customFormat="1" ht="22" customHeight="1">
      <c r="B62" s="555"/>
      <c r="C62" s="555"/>
      <c r="D62" s="798" t="str">
        <f>'1.1a-Jaarprijzen'!B13</f>
        <v>Basisschool Cunera</v>
      </c>
      <c r="E62" s="753"/>
      <c r="F62" s="753"/>
      <c r="G62" s="753"/>
      <c r="H62" s="754">
        <f>E62+F62+G62</f>
        <v>0</v>
      </c>
      <c r="I62" s="755">
        <v>2</v>
      </c>
      <c r="J62" s="755">
        <v>2</v>
      </c>
      <c r="K62" s="755">
        <v>2</v>
      </c>
      <c r="M62" s="863"/>
      <c r="N62" s="863"/>
      <c r="O62" s="863"/>
      <c r="Q62" s="864">
        <f>(E62*I62*M62)+(F62*J62*N62)+(G62*K62*O62)</f>
        <v>0</v>
      </c>
      <c r="R62" s="865"/>
      <c r="S62" s="757"/>
      <c r="T62" s="913"/>
      <c r="U62" s="914"/>
      <c r="V62" s="758">
        <f>IF(Q62="NVT",0,Q62+S62*R62)</f>
        <v>0</v>
      </c>
      <c r="W62" s="758">
        <f t="shared" ref="W62:W75" si="0">R62*J62</f>
        <v>0</v>
      </c>
      <c r="X62" s="758">
        <f>E62*I62*M62</f>
        <v>0</v>
      </c>
      <c r="Y62" s="758">
        <f>F62*J62*N62</f>
        <v>0</v>
      </c>
      <c r="Z62" s="758">
        <f>G62*K62*O62</f>
        <v>0</v>
      </c>
      <c r="AC62" s="751"/>
      <c r="AD62" s="751"/>
      <c r="AE62" s="751"/>
      <c r="AF62" s="751"/>
    </row>
    <row r="63" spans="2:32" s="142" customFormat="1" ht="22" customHeight="1">
      <c r="B63" s="555"/>
      <c r="C63" s="555"/>
      <c r="D63" s="798" t="str">
        <f>'1.1a-Jaarprijzen'!B14</f>
        <v>Cunera dep. Winklerlaan</v>
      </c>
      <c r="E63" s="753"/>
      <c r="F63" s="753"/>
      <c r="G63" s="753"/>
      <c r="H63" s="754">
        <f t="shared" ref="H63:H72" si="1">E63+F63+G63</f>
        <v>0</v>
      </c>
      <c r="I63" s="755">
        <v>2</v>
      </c>
      <c r="J63" s="755">
        <v>2</v>
      </c>
      <c r="K63" s="755">
        <v>2</v>
      </c>
      <c r="M63" s="863"/>
      <c r="N63" s="863"/>
      <c r="O63" s="863"/>
      <c r="Q63" s="864">
        <f t="shared" ref="Q63:Q72" si="2">(E63*I63*M63)+(F63*J63*N63)+(G63*K63*O63)</f>
        <v>0</v>
      </c>
      <c r="R63" s="865">
        <v>0</v>
      </c>
      <c r="S63" s="757"/>
      <c r="T63" s="913"/>
      <c r="U63" s="914"/>
      <c r="V63" s="758">
        <f t="shared" ref="V63:V72" si="3">IF(Q63="NVT",0,Q63+R63)</f>
        <v>0</v>
      </c>
      <c r="W63" s="758">
        <f t="shared" si="0"/>
        <v>0</v>
      </c>
      <c r="X63" s="758">
        <f t="shared" ref="X63:X72" si="4">E63*I63*M63</f>
        <v>0</v>
      </c>
      <c r="Y63" s="758">
        <f t="shared" ref="Y63:Y72" si="5">F63*J63*N63</f>
        <v>0</v>
      </c>
      <c r="Z63" s="758">
        <f t="shared" ref="Z63:Z72" si="6">G63*K63*O63</f>
        <v>0</v>
      </c>
      <c r="AC63" s="751"/>
      <c r="AD63" s="751"/>
      <c r="AE63" s="751"/>
      <c r="AF63" s="751"/>
    </row>
    <row r="64" spans="2:32" s="142" customFormat="1" ht="22" customHeight="1">
      <c r="B64" s="555"/>
      <c r="C64" s="555"/>
      <c r="D64" s="798" t="str">
        <f>'1.1a-Jaarprijzen'!B15</f>
        <v>Kindcentrum Helmgras</v>
      </c>
      <c r="E64" s="753"/>
      <c r="F64" s="753"/>
      <c r="G64" s="753"/>
      <c r="H64" s="754">
        <f t="shared" si="1"/>
        <v>0</v>
      </c>
      <c r="I64" s="755">
        <v>2</v>
      </c>
      <c r="J64" s="755">
        <v>2</v>
      </c>
      <c r="K64" s="755">
        <v>2</v>
      </c>
      <c r="M64" s="863"/>
      <c r="N64" s="863"/>
      <c r="O64" s="863"/>
      <c r="Q64" s="864">
        <f t="shared" si="2"/>
        <v>0</v>
      </c>
      <c r="R64" s="865">
        <v>0</v>
      </c>
      <c r="S64" s="757"/>
      <c r="T64" s="913"/>
      <c r="U64" s="914"/>
      <c r="V64" s="758">
        <f t="shared" si="3"/>
        <v>0</v>
      </c>
      <c r="W64" s="758">
        <f t="shared" si="0"/>
        <v>0</v>
      </c>
      <c r="X64" s="758">
        <f t="shared" si="4"/>
        <v>0</v>
      </c>
      <c r="Y64" s="758">
        <f t="shared" si="5"/>
        <v>0</v>
      </c>
      <c r="Z64" s="758">
        <f t="shared" si="6"/>
        <v>0</v>
      </c>
      <c r="AC64" s="751"/>
      <c r="AD64" s="751"/>
      <c r="AE64" s="751"/>
      <c r="AF64" s="751"/>
    </row>
    <row r="65" spans="4:32" s="142" customFormat="1" ht="22" customHeight="1">
      <c r="D65" s="798" t="str">
        <f>'1.1a-Jaarprijzen'!B16</f>
        <v>Kindcentrum Paulusburcht</v>
      </c>
      <c r="E65" s="753"/>
      <c r="F65" s="753"/>
      <c r="G65" s="753"/>
      <c r="H65" s="754">
        <f t="shared" si="1"/>
        <v>0</v>
      </c>
      <c r="I65" s="755">
        <v>2</v>
      </c>
      <c r="J65" s="755">
        <v>2</v>
      </c>
      <c r="K65" s="755">
        <v>2</v>
      </c>
      <c r="M65" s="863"/>
      <c r="N65" s="863"/>
      <c r="O65" s="863"/>
      <c r="Q65" s="864">
        <f t="shared" si="2"/>
        <v>0</v>
      </c>
      <c r="R65" s="865">
        <v>0</v>
      </c>
      <c r="S65" s="757"/>
      <c r="T65" s="913"/>
      <c r="U65" s="914"/>
      <c r="V65" s="758">
        <f t="shared" si="3"/>
        <v>0</v>
      </c>
      <c r="W65" s="758">
        <f t="shared" si="0"/>
        <v>0</v>
      </c>
      <c r="X65" s="758">
        <f t="shared" si="4"/>
        <v>0</v>
      </c>
      <c r="Y65" s="758">
        <f t="shared" si="5"/>
        <v>0</v>
      </c>
      <c r="Z65" s="758">
        <f t="shared" si="6"/>
        <v>0</v>
      </c>
      <c r="AC65" s="751"/>
      <c r="AD65" s="751"/>
      <c r="AE65" s="751"/>
      <c r="AF65" s="751"/>
    </row>
    <row r="66" spans="4:32" s="142" customFormat="1" ht="22" customHeight="1">
      <c r="D66" s="798" t="str">
        <f>'1.1a-Jaarprijzen'!B17</f>
        <v>Paulusburcht dependance</v>
      </c>
      <c r="E66" s="753"/>
      <c r="F66" s="753"/>
      <c r="G66" s="753"/>
      <c r="H66" s="754">
        <f>E66+F66+G66</f>
        <v>0</v>
      </c>
      <c r="I66" s="755">
        <v>2</v>
      </c>
      <c r="J66" s="755">
        <v>2</v>
      </c>
      <c r="K66" s="755">
        <v>2</v>
      </c>
      <c r="M66" s="863"/>
      <c r="N66" s="863"/>
      <c r="O66" s="863"/>
      <c r="Q66" s="864">
        <f t="shared" si="2"/>
        <v>0</v>
      </c>
      <c r="R66" s="865">
        <v>0</v>
      </c>
      <c r="S66" s="757"/>
      <c r="T66" s="913"/>
      <c r="U66" s="914"/>
      <c r="V66" s="758">
        <f t="shared" si="3"/>
        <v>0</v>
      </c>
      <c r="W66" s="758">
        <f t="shared" si="0"/>
        <v>0</v>
      </c>
      <c r="X66" s="758">
        <f t="shared" si="4"/>
        <v>0</v>
      </c>
      <c r="Y66" s="758">
        <f t="shared" si="5"/>
        <v>0</v>
      </c>
      <c r="Z66" s="758">
        <f t="shared" si="6"/>
        <v>0</v>
      </c>
      <c r="AC66" s="751"/>
      <c r="AD66" s="751"/>
      <c r="AE66" s="751"/>
      <c r="AF66" s="751"/>
    </row>
    <row r="67" spans="4:32" s="142" customFormat="1" ht="22" customHeight="1">
      <c r="D67" s="798" t="str">
        <f>'1.1a-Jaarprijzen'!B18</f>
        <v>Kindcentrum Visser 't Hooft</v>
      </c>
      <c r="E67" s="753"/>
      <c r="F67" s="753"/>
      <c r="G67" s="753"/>
      <c r="H67" s="754">
        <f t="shared" si="1"/>
        <v>0</v>
      </c>
      <c r="I67" s="755">
        <v>2</v>
      </c>
      <c r="J67" s="755">
        <v>2</v>
      </c>
      <c r="K67" s="755">
        <v>2</v>
      </c>
      <c r="M67" s="863"/>
      <c r="N67" s="863"/>
      <c r="O67" s="863"/>
      <c r="Q67" s="864">
        <f t="shared" si="2"/>
        <v>0</v>
      </c>
      <c r="R67" s="865">
        <v>0</v>
      </c>
      <c r="S67" s="757"/>
      <c r="T67" s="913"/>
      <c r="U67" s="914"/>
      <c r="V67" s="758">
        <f t="shared" si="3"/>
        <v>0</v>
      </c>
      <c r="W67" s="758">
        <f t="shared" si="0"/>
        <v>0</v>
      </c>
      <c r="X67" s="758">
        <f t="shared" si="4"/>
        <v>0</v>
      </c>
      <c r="Y67" s="758">
        <f t="shared" si="5"/>
        <v>0</v>
      </c>
      <c r="Z67" s="758">
        <f t="shared" si="6"/>
        <v>0</v>
      </c>
      <c r="AC67" s="751"/>
      <c r="AD67" s="751"/>
      <c r="AE67" s="751"/>
      <c r="AF67" s="751"/>
    </row>
    <row r="68" spans="4:32" s="142" customFormat="1" ht="22" customHeight="1">
      <c r="D68" s="798" t="str">
        <f>'1.1a-Jaarprijzen'!B19</f>
        <v>Basisschool Anne Frank</v>
      </c>
      <c r="E68" s="753"/>
      <c r="F68" s="753"/>
      <c r="G68" s="753"/>
      <c r="H68" s="754">
        <f t="shared" si="1"/>
        <v>0</v>
      </c>
      <c r="I68" s="755">
        <v>2</v>
      </c>
      <c r="J68" s="755">
        <v>2</v>
      </c>
      <c r="K68" s="755">
        <v>2</v>
      </c>
      <c r="M68" s="863"/>
      <c r="N68" s="863"/>
      <c r="O68" s="863"/>
      <c r="Q68" s="864">
        <f t="shared" si="2"/>
        <v>0</v>
      </c>
      <c r="R68" s="865">
        <v>0</v>
      </c>
      <c r="S68" s="757"/>
      <c r="T68" s="913"/>
      <c r="U68" s="914"/>
      <c r="V68" s="758">
        <f t="shared" si="3"/>
        <v>0</v>
      </c>
      <c r="W68" s="758">
        <f t="shared" si="0"/>
        <v>0</v>
      </c>
      <c r="X68" s="758">
        <f t="shared" si="4"/>
        <v>0</v>
      </c>
      <c r="Y68" s="758">
        <f t="shared" si="5"/>
        <v>0</v>
      </c>
      <c r="Z68" s="758">
        <f t="shared" si="6"/>
        <v>0</v>
      </c>
      <c r="AC68" s="751"/>
      <c r="AD68" s="751"/>
      <c r="AE68" s="751"/>
      <c r="AF68" s="751"/>
    </row>
    <row r="69" spans="4:32" s="142" customFormat="1" ht="22" customHeight="1">
      <c r="D69" s="798" t="str">
        <f>'1.1a-Jaarprijzen'!B20</f>
        <v>Basisschool De Bareel</v>
      </c>
      <c r="E69" s="753"/>
      <c r="F69" s="753"/>
      <c r="G69" s="753"/>
      <c r="H69" s="754">
        <f t="shared" si="1"/>
        <v>0</v>
      </c>
      <c r="I69" s="755">
        <v>2</v>
      </c>
      <c r="J69" s="755">
        <v>2</v>
      </c>
      <c r="K69" s="755">
        <v>2</v>
      </c>
      <c r="M69" s="863"/>
      <c r="N69" s="863"/>
      <c r="O69" s="863"/>
      <c r="Q69" s="864">
        <f t="shared" si="2"/>
        <v>0</v>
      </c>
      <c r="R69" s="865">
        <v>0</v>
      </c>
      <c r="S69" s="757"/>
      <c r="T69" s="913"/>
      <c r="U69" s="914"/>
      <c r="V69" s="758">
        <f t="shared" si="3"/>
        <v>0</v>
      </c>
      <c r="W69" s="758">
        <f t="shared" si="0"/>
        <v>0</v>
      </c>
      <c r="X69" s="758">
        <f t="shared" si="4"/>
        <v>0</v>
      </c>
      <c r="Y69" s="758">
        <f t="shared" si="5"/>
        <v>0</v>
      </c>
      <c r="Z69" s="758">
        <f t="shared" si="6"/>
        <v>0</v>
      </c>
      <c r="AC69" s="751"/>
      <c r="AD69" s="751"/>
      <c r="AE69" s="751"/>
      <c r="AF69" s="751"/>
    </row>
    <row r="70" spans="4:32" s="142" customFormat="1" ht="22" customHeight="1">
      <c r="D70" s="798" t="str">
        <f>'1.1a-Jaarprijzen'!B21</f>
        <v>De Bareel dependance</v>
      </c>
      <c r="E70" s="753"/>
      <c r="F70" s="753"/>
      <c r="G70" s="753"/>
      <c r="H70" s="754">
        <f t="shared" si="1"/>
        <v>0</v>
      </c>
      <c r="I70" s="755">
        <v>2</v>
      </c>
      <c r="J70" s="755">
        <v>2</v>
      </c>
      <c r="K70" s="755">
        <v>2</v>
      </c>
      <c r="M70" s="863"/>
      <c r="N70" s="863"/>
      <c r="O70" s="863"/>
      <c r="Q70" s="864">
        <f t="shared" si="2"/>
        <v>0</v>
      </c>
      <c r="R70" s="865">
        <v>0</v>
      </c>
      <c r="S70" s="757"/>
      <c r="T70" s="913"/>
      <c r="U70" s="914"/>
      <c r="V70" s="758">
        <f t="shared" si="3"/>
        <v>0</v>
      </c>
      <c r="W70" s="758">
        <f t="shared" si="0"/>
        <v>0</v>
      </c>
      <c r="X70" s="758">
        <f t="shared" si="4"/>
        <v>0</v>
      </c>
      <c r="Y70" s="758">
        <f t="shared" si="5"/>
        <v>0</v>
      </c>
      <c r="Z70" s="758">
        <f t="shared" si="6"/>
        <v>0</v>
      </c>
      <c r="AC70" s="751"/>
      <c r="AD70" s="751"/>
      <c r="AE70" s="751"/>
      <c r="AF70" s="751"/>
    </row>
    <row r="71" spans="4:32" s="142" customFormat="1" ht="22" customHeight="1">
      <c r="D71" s="798" t="str">
        <f>'1.1a-Jaarprijzen'!B22</f>
        <v>Kindcentrum St. Leonardus</v>
      </c>
      <c r="E71" s="753"/>
      <c r="F71" s="753"/>
      <c r="G71" s="753"/>
      <c r="H71" s="754">
        <f t="shared" si="1"/>
        <v>0</v>
      </c>
      <c r="I71" s="755">
        <v>2</v>
      </c>
      <c r="J71" s="755">
        <v>2</v>
      </c>
      <c r="K71" s="755">
        <v>2</v>
      </c>
      <c r="M71" s="863"/>
      <c r="N71" s="863"/>
      <c r="O71" s="863"/>
      <c r="Q71" s="864">
        <f t="shared" si="2"/>
        <v>0</v>
      </c>
      <c r="R71" s="865">
        <v>0</v>
      </c>
      <c r="S71" s="757"/>
      <c r="T71" s="913"/>
      <c r="U71" s="914"/>
      <c r="V71" s="758">
        <f t="shared" si="3"/>
        <v>0</v>
      </c>
      <c r="W71" s="758">
        <f t="shared" si="0"/>
        <v>0</v>
      </c>
      <c r="X71" s="758">
        <f t="shared" si="4"/>
        <v>0</v>
      </c>
      <c r="Y71" s="758">
        <f t="shared" si="5"/>
        <v>0</v>
      </c>
      <c r="Z71" s="758">
        <f t="shared" si="6"/>
        <v>0</v>
      </c>
      <c r="AC71" s="751"/>
      <c r="AD71" s="751"/>
      <c r="AE71" s="751"/>
      <c r="AF71" s="751"/>
    </row>
    <row r="72" spans="4:32" s="142" customFormat="1" ht="22" customHeight="1">
      <c r="D72" s="798" t="str">
        <f>'1.1a-Jaarprijzen'!B23</f>
        <v>St. Leonardus noodgebouw</v>
      </c>
      <c r="E72" s="753"/>
      <c r="F72" s="753"/>
      <c r="G72" s="753"/>
      <c r="H72" s="754">
        <f t="shared" si="1"/>
        <v>0</v>
      </c>
      <c r="I72" s="755">
        <v>2</v>
      </c>
      <c r="J72" s="755">
        <v>2</v>
      </c>
      <c r="K72" s="755">
        <v>2</v>
      </c>
      <c r="M72" s="863"/>
      <c r="N72" s="863"/>
      <c r="O72" s="863"/>
      <c r="Q72" s="864">
        <f t="shared" si="2"/>
        <v>0</v>
      </c>
      <c r="R72" s="865">
        <v>0</v>
      </c>
      <c r="S72" s="757"/>
      <c r="T72" s="913"/>
      <c r="U72" s="914"/>
      <c r="V72" s="758">
        <f t="shared" si="3"/>
        <v>0</v>
      </c>
      <c r="W72" s="758">
        <f t="shared" si="0"/>
        <v>0</v>
      </c>
      <c r="X72" s="758">
        <f t="shared" si="4"/>
        <v>0</v>
      </c>
      <c r="Y72" s="758">
        <f t="shared" si="5"/>
        <v>0</v>
      </c>
      <c r="Z72" s="758">
        <f t="shared" si="6"/>
        <v>0</v>
      </c>
      <c r="AC72" s="751"/>
      <c r="AD72" s="751"/>
      <c r="AE72" s="751"/>
      <c r="AF72" s="751"/>
    </row>
    <row r="73" spans="4:32" s="142" customFormat="1" ht="22" customHeight="1">
      <c r="D73" s="798" t="str">
        <f>'1.1a-Jaarprijzen'!B24</f>
        <v>St. Leonardus unit</v>
      </c>
      <c r="E73" s="753"/>
      <c r="F73" s="753"/>
      <c r="G73" s="753"/>
      <c r="H73" s="754">
        <f>E73+F73+G73</f>
        <v>0</v>
      </c>
      <c r="I73" s="755">
        <v>2</v>
      </c>
      <c r="J73" s="755">
        <v>2</v>
      </c>
      <c r="K73" s="755">
        <v>2</v>
      </c>
      <c r="M73" s="863"/>
      <c r="N73" s="863"/>
      <c r="O73" s="863"/>
      <c r="Q73" s="864">
        <f>(E73*I73*M73)+(F73*J73*N73)+(G73*K73*O73)</f>
        <v>0</v>
      </c>
      <c r="R73" s="865">
        <v>0</v>
      </c>
      <c r="S73" s="757"/>
      <c r="T73" s="913"/>
      <c r="U73" s="914"/>
      <c r="V73" s="758">
        <f>IF(Q73="NVT",0,Q73+R73)</f>
        <v>0</v>
      </c>
      <c r="W73" s="758">
        <f t="shared" si="0"/>
        <v>0</v>
      </c>
      <c r="X73" s="758">
        <f t="shared" ref="X73:Z75" si="7">E73*I73*M73</f>
        <v>0</v>
      </c>
      <c r="Y73" s="758">
        <f t="shared" si="7"/>
        <v>0</v>
      </c>
      <c r="Z73" s="758">
        <f t="shared" si="7"/>
        <v>0</v>
      </c>
      <c r="AC73" s="751"/>
      <c r="AD73" s="751"/>
      <c r="AE73" s="751"/>
      <c r="AF73" s="751"/>
    </row>
    <row r="74" spans="4:32" s="142" customFormat="1" ht="22" customHeight="1">
      <c r="D74" s="798" t="str">
        <f>'1.1a-Jaarprijzen'!B25</f>
        <v>Basisschool Otterkolken</v>
      </c>
      <c r="E74" s="753"/>
      <c r="F74" s="753"/>
      <c r="G74" s="753"/>
      <c r="H74" s="754">
        <f>E74+F74+G74</f>
        <v>0</v>
      </c>
      <c r="I74" s="755">
        <v>2</v>
      </c>
      <c r="J74" s="755">
        <v>2</v>
      </c>
      <c r="K74" s="755">
        <v>2</v>
      </c>
      <c r="M74" s="863"/>
      <c r="N74" s="863"/>
      <c r="O74" s="863"/>
      <c r="Q74" s="864">
        <f>(E74*I74*M74)+(F74*J74*N74)+(G74*K74*O74)</f>
        <v>0</v>
      </c>
      <c r="R74" s="865">
        <v>0</v>
      </c>
      <c r="S74" s="757"/>
      <c r="T74" s="913"/>
      <c r="U74" s="914"/>
      <c r="V74" s="758">
        <f>IF(Q74="NVT",0,Q74+R74)</f>
        <v>0</v>
      </c>
      <c r="W74" s="758">
        <f t="shared" si="0"/>
        <v>0</v>
      </c>
      <c r="X74" s="758">
        <f t="shared" si="7"/>
        <v>0</v>
      </c>
      <c r="Y74" s="758">
        <f t="shared" si="7"/>
        <v>0</v>
      </c>
      <c r="Z74" s="758">
        <f t="shared" si="7"/>
        <v>0</v>
      </c>
      <c r="AC74" s="751"/>
      <c r="AD74" s="751"/>
      <c r="AE74" s="751"/>
      <c r="AF74" s="751"/>
    </row>
    <row r="75" spans="4:32" s="142" customFormat="1" ht="22" customHeight="1">
      <c r="D75" s="798" t="str">
        <f>'1.1a-Jaarprijzen'!B26</f>
        <v>Otterkolken Dislocatie</v>
      </c>
      <c r="E75" s="753"/>
      <c r="F75" s="753"/>
      <c r="G75" s="753"/>
      <c r="H75" s="754">
        <f>E75+F75+G75</f>
        <v>0</v>
      </c>
      <c r="I75" s="755">
        <v>2</v>
      </c>
      <c r="J75" s="755">
        <v>2</v>
      </c>
      <c r="K75" s="755">
        <v>2</v>
      </c>
      <c r="M75" s="863"/>
      <c r="N75" s="863"/>
      <c r="O75" s="863"/>
      <c r="Q75" s="864">
        <f>(E75*I75*M75)+(F75*J75*N75)+(G75*K75*O75)</f>
        <v>0</v>
      </c>
      <c r="R75" s="865">
        <v>0</v>
      </c>
      <c r="S75" s="757"/>
      <c r="T75" s="913"/>
      <c r="U75" s="914"/>
      <c r="V75" s="758">
        <f>IF(Q75="NVT",0,Q75+R75)</f>
        <v>0</v>
      </c>
      <c r="W75" s="758">
        <f t="shared" si="0"/>
        <v>0</v>
      </c>
      <c r="X75" s="758">
        <f t="shared" si="7"/>
        <v>0</v>
      </c>
      <c r="Y75" s="758">
        <f t="shared" si="7"/>
        <v>0</v>
      </c>
      <c r="Z75" s="758">
        <f t="shared" si="7"/>
        <v>0</v>
      </c>
      <c r="AC75" s="751"/>
      <c r="AD75" s="751"/>
      <c r="AE75" s="751"/>
      <c r="AF75" s="751"/>
    </row>
    <row r="76" spans="4:32" s="142" customFormat="1" ht="22" customHeight="1">
      <c r="D76" s="798" t="str">
        <f>'1.1a-Jaarprijzen'!B27</f>
        <v>Basisschool Het Rinket</v>
      </c>
      <c r="E76" s="753"/>
      <c r="F76" s="753"/>
      <c r="G76" s="753"/>
      <c r="H76" s="754">
        <f t="shared" ref="H76:H78" si="8">E76+F76+G76</f>
        <v>0</v>
      </c>
      <c r="I76" s="755">
        <v>2</v>
      </c>
      <c r="J76" s="755">
        <v>2</v>
      </c>
      <c r="K76" s="755">
        <v>2</v>
      </c>
      <c r="M76" s="863"/>
      <c r="N76" s="863"/>
      <c r="O76" s="863"/>
      <c r="Q76" s="864">
        <f t="shared" ref="Q76:Q78" si="9">(E76*I76*M76)+(F76*J76*N76)+(G76*K76*O76)</f>
        <v>0</v>
      </c>
      <c r="R76" s="865">
        <v>0</v>
      </c>
      <c r="S76" s="757"/>
      <c r="T76" s="913"/>
      <c r="U76" s="914"/>
      <c r="V76" s="758">
        <f t="shared" ref="V76:V78" si="10">IF(Q76="NVT",0,Q76+R76)</f>
        <v>0</v>
      </c>
      <c r="W76" s="758">
        <f t="shared" ref="W76:W78" si="11">R76*J76</f>
        <v>0</v>
      </c>
      <c r="X76" s="758">
        <f t="shared" ref="X76:X78" si="12">E76*I76*M76</f>
        <v>0</v>
      </c>
      <c r="Y76" s="758">
        <f t="shared" ref="Y76:Y78" si="13">F76*J76*N76</f>
        <v>0</v>
      </c>
      <c r="Z76" s="758">
        <f t="shared" ref="Z76:Z78" si="14">G76*K76*O76</f>
        <v>0</v>
      </c>
      <c r="AC76" s="751"/>
      <c r="AD76" s="751"/>
      <c r="AE76" s="751"/>
      <c r="AF76" s="751"/>
    </row>
    <row r="77" spans="4:32" s="142" customFormat="1" ht="22" customHeight="1">
      <c r="D77" s="798" t="str">
        <f>'1.1a-Jaarprijzen'!B28</f>
        <v>Stichting Tabijn kantoor</v>
      </c>
      <c r="E77" s="753"/>
      <c r="F77" s="753"/>
      <c r="G77" s="753"/>
      <c r="H77" s="754">
        <f t="shared" si="8"/>
        <v>0</v>
      </c>
      <c r="I77" s="755">
        <v>2</v>
      </c>
      <c r="J77" s="755">
        <v>2</v>
      </c>
      <c r="K77" s="755">
        <v>2</v>
      </c>
      <c r="M77" s="863"/>
      <c r="N77" s="863"/>
      <c r="O77" s="863"/>
      <c r="Q77" s="864">
        <f t="shared" si="9"/>
        <v>0</v>
      </c>
      <c r="R77" s="865">
        <v>0</v>
      </c>
      <c r="S77" s="757"/>
      <c r="T77" s="913"/>
      <c r="U77" s="914"/>
      <c r="V77" s="758">
        <f t="shared" si="10"/>
        <v>0</v>
      </c>
      <c r="W77" s="758">
        <f t="shared" si="11"/>
        <v>0</v>
      </c>
      <c r="X77" s="758">
        <f t="shared" si="12"/>
        <v>0</v>
      </c>
      <c r="Y77" s="758">
        <f t="shared" si="13"/>
        <v>0</v>
      </c>
      <c r="Z77" s="758">
        <f t="shared" si="14"/>
        <v>0</v>
      </c>
      <c r="AC77" s="751"/>
      <c r="AD77" s="751"/>
      <c r="AE77" s="751"/>
      <c r="AF77" s="751"/>
    </row>
    <row r="78" spans="4:32" s="142" customFormat="1" ht="22" customHeight="1">
      <c r="D78" s="798" t="str">
        <f>'1.1a-Jaarprijzen'!B29</f>
        <v>Basisschool De Vlinder</v>
      </c>
      <c r="E78" s="753"/>
      <c r="F78" s="753"/>
      <c r="G78" s="753"/>
      <c r="H78" s="754">
        <f t="shared" si="8"/>
        <v>0</v>
      </c>
      <c r="I78" s="755">
        <v>2</v>
      </c>
      <c r="J78" s="755">
        <v>2</v>
      </c>
      <c r="K78" s="755">
        <v>2</v>
      </c>
      <c r="M78" s="863"/>
      <c r="N78" s="863"/>
      <c r="O78" s="863"/>
      <c r="Q78" s="864">
        <f t="shared" si="9"/>
        <v>0</v>
      </c>
      <c r="R78" s="865">
        <v>0</v>
      </c>
      <c r="S78" s="757"/>
      <c r="T78" s="913"/>
      <c r="U78" s="914"/>
      <c r="V78" s="758">
        <f t="shared" si="10"/>
        <v>0</v>
      </c>
      <c r="W78" s="758">
        <f t="shared" si="11"/>
        <v>0</v>
      </c>
      <c r="X78" s="758">
        <f t="shared" si="12"/>
        <v>0</v>
      </c>
      <c r="Y78" s="758">
        <f t="shared" si="13"/>
        <v>0</v>
      </c>
      <c r="Z78" s="758">
        <f t="shared" si="14"/>
        <v>0</v>
      </c>
      <c r="AC78" s="751"/>
      <c r="AD78" s="751"/>
      <c r="AE78" s="751"/>
      <c r="AF78" s="751"/>
    </row>
    <row r="79" spans="4:32">
      <c r="H79" s="555"/>
      <c r="I79" s="750"/>
      <c r="J79" s="750"/>
      <c r="L79" s="555"/>
      <c r="M79" s="759"/>
      <c r="N79" s="759"/>
      <c r="O79" s="759"/>
      <c r="P79" s="555"/>
      <c r="AC79" s="751"/>
      <c r="AD79" s="751"/>
      <c r="AE79" s="751"/>
      <c r="AF79" s="751"/>
    </row>
    <row r="80" spans="4:32">
      <c r="H80" s="555"/>
      <c r="I80" s="750"/>
      <c r="J80" s="750"/>
      <c r="L80" s="555"/>
      <c r="M80" s="759"/>
      <c r="N80" s="759"/>
      <c r="O80" s="759"/>
      <c r="P80" s="555"/>
      <c r="AC80" s="751"/>
      <c r="AD80" s="751"/>
      <c r="AE80" s="751"/>
      <c r="AF80" s="751"/>
    </row>
    <row r="81" spans="4:32" ht="16" thickBot="1"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AC81" s="751"/>
      <c r="AD81" s="751"/>
      <c r="AE81" s="751"/>
      <c r="AF81" s="751"/>
    </row>
    <row r="82" spans="4:32"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</row>
    <row r="83" spans="4:32">
      <c r="H83" s="555"/>
      <c r="I83" s="750"/>
      <c r="J83" s="750"/>
      <c r="L83" s="555"/>
      <c r="M83" s="759"/>
      <c r="N83" s="759"/>
      <c r="O83" s="759"/>
      <c r="P83" s="555"/>
    </row>
    <row r="84" spans="4:32">
      <c r="H84" s="555"/>
      <c r="I84" s="750"/>
      <c r="J84" s="750"/>
      <c r="L84" s="555"/>
      <c r="M84" s="759"/>
      <c r="N84" s="759"/>
      <c r="O84" s="759"/>
      <c r="P84" s="555"/>
    </row>
    <row r="85" spans="4:32">
      <c r="H85" s="555"/>
      <c r="I85" s="750"/>
      <c r="J85" s="750"/>
      <c r="L85" s="555"/>
      <c r="M85" s="555"/>
      <c r="P85" s="555"/>
    </row>
    <row r="86" spans="4:32">
      <c r="H86" s="555"/>
      <c r="I86" s="750"/>
      <c r="J86" s="750"/>
      <c r="L86" s="555"/>
      <c r="M86" s="555"/>
      <c r="P86" s="555"/>
    </row>
    <row r="87" spans="4:32">
      <c r="H87" s="555"/>
      <c r="I87" s="750"/>
      <c r="J87" s="750"/>
      <c r="L87" s="555"/>
      <c r="M87" s="555"/>
      <c r="P87" s="555"/>
    </row>
    <row r="88" spans="4:32">
      <c r="H88" s="555"/>
      <c r="I88" s="750"/>
      <c r="J88" s="750"/>
      <c r="L88" s="555"/>
      <c r="M88" s="555"/>
      <c r="P88" s="555"/>
    </row>
    <row r="89" spans="4:32">
      <c r="H89" s="555"/>
      <c r="I89" s="750"/>
      <c r="J89" s="750"/>
      <c r="L89" s="555"/>
      <c r="M89" s="555"/>
      <c r="P89" s="555"/>
    </row>
    <row r="90" spans="4:32">
      <c r="H90" s="555"/>
      <c r="I90" s="750"/>
      <c r="J90" s="750"/>
      <c r="L90" s="555"/>
      <c r="M90" s="555"/>
      <c r="P90" s="555"/>
    </row>
    <row r="91" spans="4:32">
      <c r="H91" s="555"/>
      <c r="I91" s="750"/>
      <c r="J91" s="750"/>
      <c r="L91" s="555"/>
      <c r="M91" s="555"/>
      <c r="P91" s="555"/>
    </row>
    <row r="92" spans="4:32">
      <c r="H92" s="555"/>
      <c r="I92" s="750"/>
      <c r="J92" s="750"/>
      <c r="L92" s="555"/>
      <c r="M92" s="555"/>
      <c r="P92" s="555"/>
    </row>
    <row r="93" spans="4:32">
      <c r="H93" s="555"/>
      <c r="I93" s="750"/>
      <c r="J93" s="750"/>
      <c r="L93" s="555"/>
      <c r="M93" s="555"/>
      <c r="P93" s="555"/>
    </row>
    <row r="94" spans="4:32">
      <c r="H94" s="555"/>
      <c r="I94" s="750"/>
      <c r="J94" s="750"/>
      <c r="L94" s="555"/>
      <c r="M94" s="555"/>
      <c r="P94" s="555"/>
    </row>
    <row r="95" spans="4:32">
      <c r="H95" s="555"/>
      <c r="I95" s="750"/>
      <c r="J95" s="750"/>
      <c r="L95" s="555"/>
      <c r="M95" s="555"/>
      <c r="P95" s="555"/>
    </row>
    <row r="96" spans="4:32">
      <c r="H96" s="555"/>
      <c r="I96" s="750"/>
      <c r="J96" s="750"/>
      <c r="L96" s="555"/>
      <c r="M96" s="555"/>
      <c r="P96" s="555"/>
    </row>
  </sheetData>
  <mergeCells count="18">
    <mergeCell ref="T78:U78"/>
    <mergeCell ref="T73:U73"/>
    <mergeCell ref="T74:U74"/>
    <mergeCell ref="T75:U75"/>
    <mergeCell ref="T72:U72"/>
    <mergeCell ref="T65:U65"/>
    <mergeCell ref="T66:U66"/>
    <mergeCell ref="D52:E57"/>
    <mergeCell ref="T76:U76"/>
    <mergeCell ref="T77:U77"/>
    <mergeCell ref="T67:U67"/>
    <mergeCell ref="T68:U68"/>
    <mergeCell ref="T69:U69"/>
    <mergeCell ref="T70:U70"/>
    <mergeCell ref="T71:U71"/>
    <mergeCell ref="T62:U62"/>
    <mergeCell ref="T63:U63"/>
    <mergeCell ref="T64:U64"/>
  </mergeCells>
  <conditionalFormatting sqref="M62:M78">
    <cfRule type="cellIs" dxfId="5" priority="10" operator="greaterThan">
      <formula>0.01</formula>
    </cfRule>
  </conditionalFormatting>
  <conditionalFormatting sqref="N62:O78">
    <cfRule type="cellIs" dxfId="4" priority="8" operator="greaterThan">
      <formula>0.01</formula>
    </cfRule>
  </conditionalFormatting>
  <conditionalFormatting sqref="R62:R78">
    <cfRule type="cellIs" dxfId="3" priority="7" operator="greaterThan">
      <formula>0.01</formula>
    </cfRule>
  </conditionalFormatting>
  <conditionalFormatting sqref="Q62:Q78">
    <cfRule type="cellIs" dxfId="2" priority="6" operator="greaterThan">
      <formula>0.01</formula>
    </cfRule>
  </conditionalFormatting>
  <conditionalFormatting sqref="B16">
    <cfRule type="cellIs" dxfId="1" priority="2" operator="greaterThan">
      <formula>0</formula>
    </cfRule>
  </conditionalFormatting>
  <conditionalFormatting sqref="I17:I48">
    <cfRule type="cellIs" dxfId="0" priority="1" operator="greaterThan">
      <formula>0.01</formula>
    </cfRule>
  </conditionalFormatting>
  <dataValidations count="1">
    <dataValidation allowBlank="1" showInputMessage="1" showErrorMessage="1" promptTitle="Toelichting" prompt="Vul in deze gekleurde cellen de gevraagde informatie in._x000d_" sqref="B15" xr:uid="{3E66330E-FE8E-D442-93CC-453129DFEF8C}"/>
  </dataValidations>
  <pageMargins left="0.7" right="0.7" top="0.75" bottom="0.75" header="0.3" footer="0.3"/>
  <pageSetup paperSize="9" scale="54" orientation="landscape" horizontalDpi="0" verticalDpi="0"/>
  <drawing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I58"/>
  <sheetViews>
    <sheetView showGridLines="0" showRowColHeaders="0" tabSelected="1" zoomScaleNormal="100" workbookViewId="0">
      <selection activeCell="E23" sqref="E23"/>
    </sheetView>
  </sheetViews>
  <sheetFormatPr baseColWidth="10" defaultColWidth="0" defaultRowHeight="0" customHeight="1" zeroHeight="1"/>
  <cols>
    <col min="1" max="2" width="10.83203125" style="1" customWidth="1"/>
    <col min="3" max="3" width="26.1640625" style="1" bestFit="1" customWidth="1"/>
    <col min="4" max="4" width="19.6640625" style="1" customWidth="1"/>
    <col min="5" max="5" width="44.83203125" style="1" customWidth="1"/>
    <col min="6" max="7" width="19.6640625" style="1" customWidth="1"/>
    <col min="8" max="9" width="10.83203125" style="1" customWidth="1"/>
    <col min="10" max="16384" width="10.83203125" style="1" hidden="1"/>
  </cols>
  <sheetData>
    <row r="1" spans="3:7" ht="13"/>
    <row r="2" spans="3:7" ht="13"/>
    <row r="3" spans="3:7" ht="13"/>
    <row r="4" spans="3:7" ht="13"/>
    <row r="5" spans="3:7" ht="13">
      <c r="D5" s="31"/>
      <c r="E5" s="19" t="s">
        <v>163</v>
      </c>
    </row>
    <row r="6" spans="3:7" ht="13"/>
    <row r="7" spans="3:7" ht="13"/>
    <row r="8" spans="3:7" ht="14" thickBot="1"/>
    <row r="9" spans="3:7" ht="21" thickTop="1">
      <c r="C9" s="47"/>
      <c r="D9" s="48"/>
      <c r="E9" s="49"/>
      <c r="F9" s="48"/>
      <c r="G9" s="50"/>
    </row>
    <row r="10" spans="3:7" ht="20">
      <c r="C10" s="51"/>
      <c r="D10" s="52"/>
      <c r="E10" s="53" t="s">
        <v>139</v>
      </c>
      <c r="F10" s="52"/>
      <c r="G10" s="54"/>
    </row>
    <row r="11" spans="3:7" ht="20">
      <c r="C11" s="51"/>
      <c r="D11" s="52"/>
      <c r="E11" s="53"/>
      <c r="F11" s="52"/>
      <c r="G11" s="54"/>
    </row>
    <row r="12" spans="3:7" ht="20">
      <c r="C12" s="51"/>
      <c r="D12" s="52"/>
      <c r="E12" s="53" t="s">
        <v>140</v>
      </c>
      <c r="F12" s="52"/>
      <c r="G12" s="54"/>
    </row>
    <row r="13" spans="3:7" ht="20">
      <c r="C13" s="51"/>
      <c r="D13" s="52"/>
      <c r="E13" s="53" t="s">
        <v>144</v>
      </c>
      <c r="F13" s="52"/>
      <c r="G13" s="54"/>
    </row>
    <row r="14" spans="3:7" ht="20">
      <c r="C14" s="51"/>
      <c r="D14" s="52"/>
      <c r="E14" s="53" t="s">
        <v>42</v>
      </c>
      <c r="F14" s="52"/>
      <c r="G14" s="54"/>
    </row>
    <row r="15" spans="3:7" ht="13">
      <c r="C15" s="51"/>
      <c r="D15" s="52"/>
      <c r="E15" s="52"/>
      <c r="F15" s="52"/>
      <c r="G15" s="54"/>
    </row>
    <row r="16" spans="3:7" ht="20">
      <c r="C16" s="51"/>
      <c r="D16" s="52"/>
      <c r="E16" s="127" t="s">
        <v>622</v>
      </c>
      <c r="F16" s="52"/>
      <c r="G16" s="54"/>
    </row>
    <row r="17" spans="3:7" ht="13">
      <c r="C17" s="51"/>
      <c r="D17" s="52"/>
      <c r="E17" s="52"/>
      <c r="F17" s="52"/>
      <c r="G17" s="54"/>
    </row>
    <row r="18" spans="3:7" ht="13">
      <c r="C18" s="51"/>
      <c r="D18" s="52"/>
      <c r="E18" s="52"/>
      <c r="F18" s="52"/>
      <c r="G18" s="54"/>
    </row>
    <row r="19" spans="3:7" ht="18">
      <c r="C19" s="51"/>
      <c r="D19" s="2"/>
      <c r="E19" s="769" t="s">
        <v>448</v>
      </c>
      <c r="F19" s="2"/>
      <c r="G19" s="54"/>
    </row>
    <row r="20" spans="3:7" ht="13">
      <c r="C20" s="51"/>
      <c r="D20" s="52"/>
      <c r="E20" s="52"/>
      <c r="F20" s="52"/>
      <c r="G20" s="54"/>
    </row>
    <row r="21" spans="3:7" ht="13">
      <c r="C21" s="51"/>
      <c r="D21" s="52"/>
      <c r="E21" s="52"/>
      <c r="F21" s="52"/>
      <c r="G21" s="54"/>
    </row>
    <row r="22" spans="3:7" ht="16">
      <c r="C22" s="51"/>
      <c r="D22" s="55" t="s">
        <v>6</v>
      </c>
      <c r="E22" s="124">
        <v>45017</v>
      </c>
      <c r="F22" s="125"/>
      <c r="G22" s="54"/>
    </row>
    <row r="23" spans="3:7" ht="16">
      <c r="C23" s="51"/>
      <c r="D23" s="55"/>
      <c r="E23" s="123"/>
      <c r="F23" s="125"/>
      <c r="G23" s="54"/>
    </row>
    <row r="24" spans="3:7" ht="16">
      <c r="C24" s="51"/>
      <c r="D24" s="55" t="s">
        <v>119</v>
      </c>
      <c r="E24" s="126" t="s">
        <v>621</v>
      </c>
      <c r="F24" s="125"/>
      <c r="G24" s="54"/>
    </row>
    <row r="25" spans="3:7" ht="16">
      <c r="C25" s="51"/>
      <c r="D25" s="55"/>
      <c r="E25" s="123"/>
      <c r="F25" s="125"/>
      <c r="G25" s="54"/>
    </row>
    <row r="26" spans="3:7" ht="17">
      <c r="C26" s="51"/>
      <c r="D26" s="56" t="s">
        <v>153</v>
      </c>
      <c r="E26" s="873" t="str">
        <f ca="1">REPLACE(LEFT(CELL("bestandsnaam",A1),SEARCH("]",CELL("bestandsnaam",A1))-6),1,SEARCH("[",CELL("bestandsnaam",A1)),"")</f>
        <v xml:space="preserve">Calculatiemodel  Stichting Tabijn Perceel 1 -  V1.0 </v>
      </c>
      <c r="F26" s="125"/>
      <c r="G26" s="54"/>
    </row>
    <row r="27" spans="3:7" ht="13">
      <c r="C27" s="51"/>
      <c r="D27" s="52"/>
      <c r="E27" s="52"/>
      <c r="F27" s="52"/>
      <c r="G27" s="54"/>
    </row>
    <row r="28" spans="3:7" ht="13">
      <c r="C28" s="51"/>
      <c r="D28" s="52"/>
      <c r="E28" s="52"/>
      <c r="F28" s="52"/>
      <c r="G28" s="54"/>
    </row>
    <row r="29" spans="3:7" ht="14" thickBot="1">
      <c r="C29" s="57"/>
      <c r="D29" s="58"/>
      <c r="E29" s="58"/>
      <c r="F29" s="58"/>
      <c r="G29" s="59"/>
    </row>
    <row r="30" spans="3:7" ht="15" thickTop="1" thickBot="1"/>
    <row r="31" spans="3:7" ht="14" thickTop="1">
      <c r="C31" s="97"/>
      <c r="D31" s="98"/>
      <c r="E31" s="98"/>
      <c r="F31" s="98"/>
      <c r="G31" s="99"/>
    </row>
    <row r="32" spans="3:7" ht="13">
      <c r="C32" s="116" t="s">
        <v>307</v>
      </c>
      <c r="D32" s="52"/>
      <c r="E32" s="52"/>
      <c r="F32" s="52"/>
      <c r="G32" s="101"/>
    </row>
    <row r="33" spans="3:7" ht="28">
      <c r="C33" s="100"/>
      <c r="D33" s="52"/>
      <c r="E33" s="52"/>
      <c r="F33" s="52"/>
      <c r="G33" s="115" t="s">
        <v>298</v>
      </c>
    </row>
    <row r="34" spans="3:7" ht="13">
      <c r="C34" s="100"/>
      <c r="D34" s="52"/>
      <c r="E34" s="52"/>
      <c r="F34" s="52"/>
      <c r="G34" s="115"/>
    </row>
    <row r="35" spans="3:7" ht="13">
      <c r="C35" s="100"/>
      <c r="D35" s="52"/>
      <c r="E35" s="52"/>
      <c r="F35" s="52"/>
      <c r="G35" s="114"/>
    </row>
    <row r="36" spans="3:7" ht="13">
      <c r="C36" s="100"/>
      <c r="D36" s="52"/>
      <c r="E36" s="52"/>
      <c r="F36" s="52"/>
      <c r="G36" s="101"/>
    </row>
    <row r="37" spans="3:7" ht="13">
      <c r="C37" s="100"/>
      <c r="D37" s="52"/>
      <c r="E37" s="52"/>
      <c r="F37" s="52"/>
      <c r="G37" s="114"/>
    </row>
    <row r="38" spans="3:7" ht="13">
      <c r="C38" s="100"/>
      <c r="D38" s="52"/>
      <c r="E38" s="52"/>
      <c r="F38" s="52"/>
      <c r="G38" s="101"/>
    </row>
    <row r="39" spans="3:7" ht="13">
      <c r="C39" s="100"/>
      <c r="D39" s="52"/>
      <c r="E39" s="52"/>
      <c r="F39" s="52"/>
      <c r="G39" s="101"/>
    </row>
    <row r="40" spans="3:7" ht="13">
      <c r="C40" s="100"/>
      <c r="D40" s="52"/>
      <c r="E40" s="52"/>
      <c r="F40" s="52"/>
      <c r="G40" s="101"/>
    </row>
    <row r="41" spans="3:7" ht="13">
      <c r="C41" s="100"/>
      <c r="D41" s="52"/>
      <c r="E41" s="52"/>
      <c r="F41" s="52"/>
      <c r="G41" s="101"/>
    </row>
    <row r="42" spans="3:7" ht="13">
      <c r="C42" s="100"/>
      <c r="D42" s="52"/>
      <c r="E42" s="52"/>
      <c r="F42" s="52"/>
      <c r="G42" s="101"/>
    </row>
    <row r="43" spans="3:7" ht="13">
      <c r="C43" s="100"/>
      <c r="D43" s="52"/>
      <c r="E43" s="52"/>
      <c r="F43" s="52"/>
      <c r="G43" s="101"/>
    </row>
    <row r="44" spans="3:7" ht="13">
      <c r="C44" s="100"/>
      <c r="D44" s="52"/>
      <c r="E44" s="52"/>
      <c r="F44" s="52"/>
      <c r="G44" s="101"/>
    </row>
    <row r="45" spans="3:7" ht="13">
      <c r="C45" s="100"/>
      <c r="D45" s="52"/>
      <c r="E45" s="52"/>
      <c r="F45" s="52"/>
      <c r="G45" s="101"/>
    </row>
    <row r="46" spans="3:7" ht="13">
      <c r="C46" s="100"/>
      <c r="D46" s="52"/>
      <c r="E46" s="52"/>
      <c r="F46" s="52"/>
      <c r="G46" s="101"/>
    </row>
    <row r="47" spans="3:7" ht="13">
      <c r="C47" s="100"/>
      <c r="D47" s="52"/>
      <c r="E47" s="52"/>
      <c r="F47" s="52"/>
      <c r="G47" s="101"/>
    </row>
    <row r="48" spans="3:7" ht="13">
      <c r="C48" s="100"/>
      <c r="D48" s="52"/>
      <c r="E48" s="52"/>
      <c r="F48" s="52"/>
      <c r="G48" s="101"/>
    </row>
    <row r="49" spans="3:7" ht="13">
      <c r="C49" s="105"/>
      <c r="D49" s="52"/>
      <c r="E49" s="52"/>
      <c r="F49" s="52"/>
      <c r="G49" s="101"/>
    </row>
    <row r="50" spans="3:7" ht="13">
      <c r="C50" s="100"/>
      <c r="D50" s="52"/>
      <c r="E50" s="52"/>
      <c r="F50" s="52"/>
      <c r="G50" s="101"/>
    </row>
    <row r="51" spans="3:7" ht="13">
      <c r="C51" s="100"/>
      <c r="D51" s="52"/>
      <c r="E51" s="52"/>
      <c r="F51" s="52"/>
      <c r="G51" s="101"/>
    </row>
    <row r="52" spans="3:7" ht="13">
      <c r="C52" s="100"/>
      <c r="D52" s="52"/>
      <c r="E52" s="52"/>
      <c r="F52" s="52"/>
      <c r="G52" s="101"/>
    </row>
    <row r="53" spans="3:7" ht="13">
      <c r="C53" s="100"/>
      <c r="D53" s="52"/>
      <c r="E53" s="52"/>
      <c r="F53" s="52"/>
      <c r="G53" s="101"/>
    </row>
    <row r="54" spans="3:7" ht="13">
      <c r="C54" s="100"/>
      <c r="D54" s="52"/>
      <c r="E54" s="52"/>
      <c r="F54" s="52"/>
      <c r="G54" s="101"/>
    </row>
    <row r="55" spans="3:7" ht="14" thickBot="1">
      <c r="C55" s="102"/>
      <c r="D55" s="103"/>
      <c r="E55" s="103"/>
      <c r="F55" s="103"/>
      <c r="G55" s="104"/>
    </row>
    <row r="56" spans="3:7" ht="14" thickTop="1"/>
    <row r="57" spans="3:7" ht="13"/>
    <row r="58" spans="3:7" ht="13"/>
  </sheetData>
  <conditionalFormatting sqref="D5">
    <cfRule type="cellIs" dxfId="344" priority="1" operator="greaterThan">
      <formula>0</formula>
    </cfRule>
  </conditionalFormatting>
  <pageMargins left="0.75000000000000011" right="0.75000000000000011" top="1" bottom="1" header="0.5" footer="0.5"/>
  <pageSetup paperSize="9" scale="86" orientation="portrait"/>
  <picture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IV65613"/>
  <sheetViews>
    <sheetView showGridLines="0" showRowColHeaders="0" showZeros="0" showOutlineSymbols="0" zoomScale="122" zoomScaleNormal="122" zoomScaleSheetLayoutView="75" zoomScalePageLayoutView="120" workbookViewId="0">
      <pane ySplit="12" topLeftCell="A15" activePane="bottomLeft" state="frozenSplit"/>
      <selection activeCell="F36" sqref="F36:G46"/>
      <selection pane="bottomLeft"/>
    </sheetView>
  </sheetViews>
  <sheetFormatPr baseColWidth="10" defaultColWidth="10.83203125" defaultRowHeight="15" zeroHeight="1"/>
  <cols>
    <col min="1" max="1" width="18" style="11" customWidth="1"/>
    <col min="2" max="2" width="15.1640625" style="128" customWidth="1"/>
    <col min="3" max="3" width="3.33203125" style="128" customWidth="1"/>
    <col min="4" max="4" width="46" style="149" customWidth="1"/>
    <col min="5" max="5" width="18" style="131" customWidth="1"/>
    <col min="6" max="8" width="18.83203125" style="131" customWidth="1"/>
    <col min="9" max="9" width="19.1640625" style="131" customWidth="1"/>
    <col min="10" max="10" width="20.1640625" style="131" customWidth="1"/>
    <col min="11" max="11" width="5.6640625" style="132" customWidth="1"/>
    <col min="12" max="12" width="14.83203125" style="3" hidden="1" customWidth="1"/>
    <col min="13" max="13" width="14.1640625" style="3" hidden="1" customWidth="1"/>
    <col min="14" max="14" width="27.1640625" style="3" hidden="1" customWidth="1"/>
    <col min="15" max="15" width="11.83203125" style="3" hidden="1" customWidth="1"/>
    <col min="16" max="256" width="0" style="3" hidden="1" customWidth="1"/>
    <col min="257" max="16384" width="10.83203125" style="3"/>
  </cols>
  <sheetData>
    <row r="1" spans="1:11" ht="9" customHeight="1" thickBot="1">
      <c r="H1" s="199"/>
      <c r="I1" s="199"/>
      <c r="J1" s="199"/>
      <c r="K1" s="200"/>
    </row>
    <row r="2" spans="1:11" ht="8" customHeight="1">
      <c r="D2" s="201"/>
      <c r="E2" s="202"/>
      <c r="F2" s="202"/>
      <c r="G2" s="202"/>
      <c r="H2" s="199"/>
      <c r="I2" s="199"/>
      <c r="J2" s="199"/>
      <c r="K2" s="200"/>
    </row>
    <row r="3" spans="1:11" hidden="1">
      <c r="H3" s="199"/>
      <c r="I3" s="199"/>
      <c r="J3" s="199"/>
      <c r="K3" s="200"/>
    </row>
    <row r="4" spans="1:11" ht="6" customHeight="1">
      <c r="D4" s="129"/>
      <c r="E4" s="130"/>
    </row>
    <row r="5" spans="1:11" s="70" customFormat="1" ht="17">
      <c r="A5" s="11"/>
      <c r="B5" s="133"/>
      <c r="C5" s="133"/>
      <c r="D5" s="189" t="s">
        <v>336</v>
      </c>
      <c r="E5" s="190" t="s">
        <v>174</v>
      </c>
      <c r="F5" s="134"/>
      <c r="G5" s="134"/>
      <c r="H5" s="135"/>
      <c r="I5" s="134"/>
      <c r="J5" s="134"/>
      <c r="K5" s="136"/>
    </row>
    <row r="6" spans="1:11" s="70" customFormat="1" ht="16" customHeight="1">
      <c r="A6" s="11"/>
      <c r="B6" s="133"/>
      <c r="C6" s="133"/>
      <c r="D6" s="189" t="s">
        <v>337</v>
      </c>
      <c r="E6" s="137" t="str">
        <f>Voorblad!$E$16</f>
        <v>Stichting Tabijn</v>
      </c>
      <c r="F6" s="134"/>
      <c r="G6" s="134"/>
      <c r="H6" s="138"/>
      <c r="I6" s="138"/>
      <c r="J6" s="138"/>
      <c r="K6" s="136"/>
    </row>
    <row r="7" spans="1:11" s="70" customFormat="1" ht="16" customHeight="1">
      <c r="A7" s="11"/>
      <c r="C7" s="133"/>
      <c r="D7" s="189" t="s">
        <v>338</v>
      </c>
      <c r="E7" s="137" t="s">
        <v>623</v>
      </c>
      <c r="F7" s="134"/>
      <c r="G7" s="134"/>
      <c r="H7" s="138"/>
      <c r="I7" s="138"/>
      <c r="J7" s="138"/>
      <c r="K7" s="136"/>
    </row>
    <row r="8" spans="1:11" s="70" customFormat="1" ht="16" customHeight="1">
      <c r="A8" s="737" t="s">
        <v>171</v>
      </c>
      <c r="B8" s="738"/>
      <c r="C8" s="133"/>
      <c r="D8" s="189" t="s">
        <v>339</v>
      </c>
      <c r="E8" s="139" t="str">
        <f>Voorblad!$E$24</f>
        <v>2009-46–2022</v>
      </c>
      <c r="F8" s="134"/>
      <c r="G8" s="134"/>
      <c r="H8" s="138"/>
      <c r="I8" s="138"/>
      <c r="J8" s="138"/>
      <c r="K8" s="136"/>
    </row>
    <row r="9" spans="1:11" s="70" customFormat="1" ht="18" thickBot="1">
      <c r="A9" s="774"/>
      <c r="B9" s="739" t="s">
        <v>163</v>
      </c>
      <c r="C9" s="133"/>
      <c r="D9" s="189" t="s">
        <v>340</v>
      </c>
      <c r="E9" s="140" t="str">
        <f ca="1">Voorblad!$E$26</f>
        <v xml:space="preserve">Calculatiemodel  Stichting Tabijn Perceel 1 -  V1.0 </v>
      </c>
      <c r="F9" s="134"/>
      <c r="G9" s="134"/>
      <c r="H9" s="134"/>
      <c r="K9" s="136"/>
    </row>
    <row r="10" spans="1:11" s="70" customFormat="1" ht="18" thickBot="1">
      <c r="A10" s="740"/>
      <c r="B10" s="739" t="s">
        <v>346</v>
      </c>
      <c r="C10" s="133"/>
      <c r="D10" s="189" t="s">
        <v>341</v>
      </c>
      <c r="E10" s="191" t="str">
        <f>Voorblad!$E$19</f>
        <v>[invoeren naam organisatie]</v>
      </c>
      <c r="F10" s="134"/>
      <c r="G10" s="143"/>
      <c r="H10" s="143"/>
      <c r="K10" s="136"/>
    </row>
    <row r="11" spans="1:11" s="70" customFormat="1" ht="17">
      <c r="A11" s="11"/>
      <c r="B11" s="133"/>
      <c r="C11" s="133"/>
      <c r="D11" s="189" t="s">
        <v>342</v>
      </c>
      <c r="E11" s="145">
        <f>Voorblad!$E$22</f>
        <v>45017</v>
      </c>
      <c r="F11" s="134"/>
      <c r="G11" s="143"/>
      <c r="H11" s="143"/>
      <c r="K11" s="136"/>
    </row>
    <row r="12" spans="1:11" s="70" customFormat="1" ht="17">
      <c r="A12" s="11"/>
      <c r="B12" s="133"/>
      <c r="C12" s="133"/>
      <c r="D12" s="146"/>
      <c r="E12" s="143"/>
      <c r="F12" s="143"/>
      <c r="G12" s="143"/>
      <c r="H12" s="143"/>
      <c r="I12" s="143"/>
      <c r="J12" s="143"/>
      <c r="K12" s="136"/>
    </row>
    <row r="13" spans="1:11" s="70" customFormat="1" ht="17">
      <c r="A13" s="11"/>
      <c r="B13" s="133"/>
      <c r="C13" s="133"/>
      <c r="D13" s="216" t="s">
        <v>111</v>
      </c>
      <c r="E13" s="143"/>
      <c r="F13" s="143"/>
      <c r="G13" s="147"/>
      <c r="H13" s="147"/>
      <c r="I13" s="147"/>
      <c r="J13" s="148"/>
      <c r="K13" s="136"/>
    </row>
    <row r="14" spans="1:11">
      <c r="E14" s="128"/>
      <c r="F14" s="128"/>
      <c r="G14" s="128"/>
      <c r="H14" s="128"/>
      <c r="I14" s="128"/>
      <c r="J14" s="128"/>
    </row>
    <row r="15" spans="1:11" s="44" customFormat="1" ht="62" customHeight="1">
      <c r="A15" s="11"/>
      <c r="B15" s="150"/>
      <c r="C15" s="150"/>
      <c r="D15" s="192" t="s">
        <v>473</v>
      </c>
      <c r="E15" s="193" t="s">
        <v>474</v>
      </c>
      <c r="F15" s="194" t="s">
        <v>475</v>
      </c>
      <c r="G15" s="194" t="s">
        <v>479</v>
      </c>
      <c r="H15" s="194" t="s">
        <v>476</v>
      </c>
      <c r="I15" s="194" t="s">
        <v>477</v>
      </c>
      <c r="J15" s="194" t="s">
        <v>478</v>
      </c>
      <c r="K15" s="151"/>
    </row>
    <row r="16" spans="1:11" s="44" customFormat="1">
      <c r="A16" s="11"/>
      <c r="B16" s="150"/>
      <c r="C16" s="150"/>
      <c r="D16" s="198"/>
      <c r="E16" s="196"/>
      <c r="F16" s="197"/>
      <c r="G16" s="197"/>
      <c r="H16" s="197"/>
      <c r="I16" s="197"/>
      <c r="J16" s="197"/>
      <c r="K16" s="151"/>
    </row>
    <row r="17" spans="1:256" s="44" customFormat="1">
      <c r="A17" s="11"/>
      <c r="B17" s="150"/>
      <c r="C17" s="150"/>
      <c r="D17" s="195"/>
      <c r="E17" s="196"/>
      <c r="F17" s="197"/>
      <c r="G17" s="197"/>
      <c r="H17" s="197"/>
      <c r="I17" s="197"/>
      <c r="J17" s="197"/>
      <c r="K17" s="151"/>
    </row>
    <row r="18" spans="1:256" ht="21" customHeight="1">
      <c r="C18" s="150"/>
      <c r="D18" s="206" t="s">
        <v>172</v>
      </c>
      <c r="E18" s="152"/>
      <c r="F18" s="152"/>
      <c r="G18" s="153"/>
      <c r="H18" s="153"/>
      <c r="I18" s="153"/>
      <c r="J18" s="153"/>
    </row>
    <row r="19" spans="1:256">
      <c r="A19" s="118"/>
      <c r="C19" s="150"/>
      <c r="D19" s="207"/>
      <c r="J19" s="154"/>
    </row>
    <row r="20" spans="1:256" ht="16">
      <c r="B20" s="141" t="s">
        <v>171</v>
      </c>
      <c r="C20" s="150"/>
      <c r="D20" s="677" t="s">
        <v>306</v>
      </c>
      <c r="E20" s="674"/>
      <c r="F20" s="155">
        <f>H20/G20</f>
        <v>0</v>
      </c>
      <c r="G20" s="156">
        <v>200</v>
      </c>
      <c r="H20" s="157">
        <f>$H$25*E20</f>
        <v>0</v>
      </c>
      <c r="I20" s="158">
        <f>HLOOKUP(D20,'1.4-Opbouw uurtarieven'!$M$16:$R$65,44,FALSE)</f>
        <v>0</v>
      </c>
      <c r="J20" s="159">
        <f>I20*H20</f>
        <v>0</v>
      </c>
    </row>
    <row r="21" spans="1:256">
      <c r="A21" s="118"/>
      <c r="C21" s="150"/>
      <c r="D21" s="207"/>
      <c r="E21" s="160"/>
      <c r="F21" s="161"/>
      <c r="H21" s="162"/>
      <c r="J21" s="154"/>
    </row>
    <row r="22" spans="1:256" ht="16">
      <c r="C22" s="150"/>
      <c r="D22" s="677" t="s">
        <v>306</v>
      </c>
      <c r="E22" s="674"/>
      <c r="F22" s="155">
        <f>H22/G22</f>
        <v>0</v>
      </c>
      <c r="G22" s="156">
        <v>200</v>
      </c>
      <c r="H22" s="157">
        <f>$H$25*E22</f>
        <v>0</v>
      </c>
      <c r="I22" s="158">
        <f>HLOOKUP(D22,'1.4-Opbouw uurtarieven'!$M$16:$R$65,44,FALSE)</f>
        <v>0</v>
      </c>
      <c r="J22" s="159">
        <f>I22*H22</f>
        <v>0</v>
      </c>
    </row>
    <row r="23" spans="1:256">
      <c r="C23" s="150"/>
      <c r="D23" s="208"/>
      <c r="E23" s="163"/>
      <c r="F23" s="164"/>
      <c r="G23" s="129"/>
      <c r="H23" s="165"/>
      <c r="I23" s="129"/>
      <c r="J23" s="129"/>
      <c r="K23" s="166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17"/>
      <c r="IA23" s="117"/>
      <c r="IB23" s="117"/>
      <c r="IC23" s="117"/>
      <c r="ID23" s="117"/>
      <c r="IE23" s="117"/>
      <c r="IF23" s="117"/>
      <c r="IG23" s="117"/>
      <c r="IH23" s="117"/>
      <c r="II23" s="117"/>
      <c r="IJ23" s="117"/>
      <c r="IK23" s="117"/>
      <c r="IL23" s="117"/>
      <c r="IM23" s="117"/>
      <c r="IN23" s="117"/>
      <c r="IO23" s="117"/>
      <c r="IP23" s="117"/>
      <c r="IQ23" s="117"/>
      <c r="IR23" s="117"/>
      <c r="IS23" s="117"/>
      <c r="IT23" s="117"/>
      <c r="IU23" s="117"/>
      <c r="IV23" s="117"/>
    </row>
    <row r="24" spans="1:256" ht="16">
      <c r="C24" s="150"/>
      <c r="D24" s="677" t="s">
        <v>306</v>
      </c>
      <c r="E24" s="674"/>
      <c r="F24" s="155">
        <f>H24/G24</f>
        <v>0</v>
      </c>
      <c r="G24" s="156">
        <v>200</v>
      </c>
      <c r="H24" s="157">
        <f>$H$25*E24</f>
        <v>0</v>
      </c>
      <c r="I24" s="158">
        <f>HLOOKUP(D24,'1.4-Opbouw uurtarieven'!$M$16:$R$65,44,FALSE)</f>
        <v>0</v>
      </c>
      <c r="J24" s="159">
        <f>I24*H24</f>
        <v>0</v>
      </c>
    </row>
    <row r="25" spans="1:256" ht="20" customHeight="1">
      <c r="C25" s="150"/>
      <c r="D25" s="209" t="str">
        <f>IF(E25&gt;100%,"Mag niet hoger zijn dan 100%","")</f>
        <v/>
      </c>
      <c r="E25" s="168">
        <f>SUM(E20:E24)</f>
        <v>0</v>
      </c>
      <c r="F25" s="203">
        <f>SUM(F20:F24)</f>
        <v>0</v>
      </c>
      <c r="G25" s="170"/>
      <c r="H25" s="204">
        <f>SUM('1.3-Basis ruimtestaat'!T:V)</f>
        <v>0</v>
      </c>
      <c r="I25" s="170" t="s">
        <v>325</v>
      </c>
      <c r="J25" s="205">
        <f>SUM(J20:J24)</f>
        <v>0</v>
      </c>
      <c r="L25" s="119">
        <f>IF(H25=0,0,J25/H25)</f>
        <v>0</v>
      </c>
      <c r="N25" s="120">
        <f>IF(E25&gt;100,"Is hoger dan 100%",0)</f>
        <v>0</v>
      </c>
    </row>
    <row r="26" spans="1:256">
      <c r="C26" s="150"/>
      <c r="D26" s="210"/>
      <c r="E26" s="173"/>
      <c r="F26" s="169"/>
      <c r="G26" s="153"/>
      <c r="H26" s="171"/>
      <c r="I26" s="174"/>
      <c r="J26" s="172"/>
      <c r="L26" s="10"/>
    </row>
    <row r="27" spans="1:256">
      <c r="C27" s="150"/>
      <c r="D27" s="210"/>
      <c r="E27" s="173"/>
      <c r="F27" s="169"/>
      <c r="G27" s="153"/>
      <c r="H27" s="171"/>
      <c r="I27" s="174"/>
      <c r="J27" s="175"/>
      <c r="L27" s="10"/>
    </row>
    <row r="28" spans="1:256">
      <c r="C28" s="150"/>
      <c r="D28" s="210" t="s">
        <v>173</v>
      </c>
      <c r="F28" s="161"/>
      <c r="G28" s="153"/>
      <c r="H28" s="165"/>
      <c r="I28" s="153"/>
      <c r="J28" s="153"/>
      <c r="L28" s="9"/>
    </row>
    <row r="29" spans="1:256">
      <c r="C29" s="150"/>
      <c r="D29" s="207"/>
      <c r="F29" s="161"/>
      <c r="H29" s="162"/>
      <c r="J29" s="154"/>
      <c r="L29" s="10"/>
    </row>
    <row r="30" spans="1:256" ht="16">
      <c r="B30" s="141" t="s">
        <v>171</v>
      </c>
      <c r="C30" s="150"/>
      <c r="D30" s="677" t="s">
        <v>305</v>
      </c>
      <c r="E30" s="674"/>
      <c r="F30" s="155">
        <f>H30/G30</f>
        <v>0</v>
      </c>
      <c r="G30" s="156">
        <v>200</v>
      </c>
      <c r="H30" s="157">
        <f>$H$25*E30</f>
        <v>0</v>
      </c>
      <c r="I30" s="158">
        <f>HLOOKUP(D30,'1.4-Opbouw uurtarieven'!$S$16:$V$65,44,FALSE)</f>
        <v>0</v>
      </c>
      <c r="J30" s="159">
        <f>I30*H30</f>
        <v>0</v>
      </c>
    </row>
    <row r="31" spans="1:256">
      <c r="C31" s="150"/>
      <c r="D31" s="211"/>
      <c r="E31" s="160"/>
      <c r="F31" s="155"/>
      <c r="G31" s="156"/>
      <c r="H31" s="157"/>
      <c r="I31" s="158"/>
      <c r="J31" s="176"/>
    </row>
    <row r="32" spans="1:256" ht="16">
      <c r="C32" s="150"/>
      <c r="D32" s="677" t="s">
        <v>305</v>
      </c>
      <c r="E32" s="674">
        <v>0</v>
      </c>
      <c r="F32" s="155">
        <f>H32/G32</f>
        <v>0</v>
      </c>
      <c r="G32" s="156">
        <v>200</v>
      </c>
      <c r="H32" s="157">
        <f>$H$25*E32</f>
        <v>0</v>
      </c>
      <c r="I32" s="158">
        <f>HLOOKUP(D32,'1.4-Opbouw uurtarieven'!$S$16:$V$65,44,FALSE)</f>
        <v>0</v>
      </c>
      <c r="J32" s="159">
        <f>I32*H32</f>
        <v>0</v>
      </c>
    </row>
    <row r="33" spans="1:256">
      <c r="C33" s="150"/>
      <c r="D33" s="211"/>
      <c r="E33" s="160"/>
      <c r="F33" s="155"/>
      <c r="G33" s="156"/>
      <c r="H33" s="157"/>
      <c r="I33" s="158"/>
      <c r="J33" s="176"/>
    </row>
    <row r="34" spans="1:256" ht="16">
      <c r="C34" s="150"/>
      <c r="D34" s="677" t="s">
        <v>305</v>
      </c>
      <c r="E34" s="674">
        <v>0</v>
      </c>
      <c r="F34" s="167">
        <f>H34/G34</f>
        <v>0</v>
      </c>
      <c r="G34" s="156">
        <v>200</v>
      </c>
      <c r="H34" s="177">
        <f>$H$25*E34</f>
        <v>0</v>
      </c>
      <c r="I34" s="158">
        <f>HLOOKUP(D34,'1.4-Opbouw uurtarieven'!$S$16:$V$65,44,FALSE)</f>
        <v>0</v>
      </c>
      <c r="J34" s="159">
        <f>I34*H34</f>
        <v>0</v>
      </c>
    </row>
    <row r="35" spans="1:256">
      <c r="C35" s="150"/>
      <c r="D35" s="211"/>
      <c r="E35" s="168">
        <f>SUM(E30:E34)</f>
        <v>0</v>
      </c>
      <c r="F35" s="169">
        <f>SUM(F30:F34)</f>
        <v>0</v>
      </c>
      <c r="G35" s="153"/>
      <c r="H35" s="171">
        <f>SUM(H30:H34)</f>
        <v>0</v>
      </c>
      <c r="I35" s="170" t="s">
        <v>326</v>
      </c>
      <c r="J35" s="172">
        <f>SUM(J28:J34)</f>
        <v>0</v>
      </c>
      <c r="K35" s="129"/>
      <c r="L35" s="119">
        <f>IF(H35=0,0,J35/H35)</f>
        <v>0</v>
      </c>
      <c r="N35" s="119">
        <f>J35+J25</f>
        <v>0</v>
      </c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  <c r="HH35" s="117"/>
      <c r="HI35" s="117"/>
      <c r="HJ35" s="117"/>
      <c r="HK35" s="117"/>
      <c r="HL35" s="117"/>
      <c r="HM35" s="117"/>
      <c r="HN35" s="117"/>
      <c r="HO35" s="117"/>
      <c r="HP35" s="117"/>
      <c r="HQ35" s="117"/>
      <c r="HR35" s="117"/>
      <c r="HS35" s="117"/>
      <c r="HT35" s="117"/>
      <c r="HU35" s="117"/>
      <c r="HV35" s="117"/>
      <c r="HW35" s="117"/>
      <c r="HX35" s="117"/>
      <c r="HY35" s="117"/>
      <c r="HZ35" s="117"/>
      <c r="IA35" s="117"/>
      <c r="IB35" s="117"/>
      <c r="IC35" s="117"/>
      <c r="ID35" s="117"/>
      <c r="IE35" s="117"/>
      <c r="IF35" s="117"/>
      <c r="IG35" s="117"/>
      <c r="IH35" s="117"/>
      <c r="II35" s="117"/>
      <c r="IJ35" s="117"/>
      <c r="IK35" s="117"/>
      <c r="IL35" s="117"/>
      <c r="IM35" s="117"/>
      <c r="IN35" s="117"/>
      <c r="IO35" s="117"/>
      <c r="IP35" s="117"/>
      <c r="IQ35" s="117"/>
      <c r="IR35" s="117"/>
      <c r="IS35" s="117"/>
      <c r="IT35" s="117"/>
      <c r="IU35" s="117"/>
      <c r="IV35" s="117"/>
    </row>
    <row r="36" spans="1:256">
      <c r="C36" s="150"/>
      <c r="D36" s="210"/>
      <c r="E36" s="173"/>
      <c r="F36" s="178"/>
      <c r="G36" s="153"/>
      <c r="H36" s="178"/>
      <c r="I36" s="152"/>
      <c r="J36" s="179"/>
      <c r="L36" s="10"/>
    </row>
    <row r="37" spans="1:256">
      <c r="C37" s="150"/>
      <c r="D37" s="210"/>
      <c r="E37" s="173"/>
      <c r="F37" s="178"/>
      <c r="G37" s="153"/>
      <c r="H37" s="178"/>
      <c r="I37" s="178"/>
      <c r="J37" s="172"/>
      <c r="L37" s="119">
        <f>IF(H25=0,0,N35/H25)</f>
        <v>0</v>
      </c>
    </row>
    <row r="38" spans="1:256">
      <c r="C38" s="150"/>
      <c r="D38" s="210"/>
      <c r="E38" s="173"/>
      <c r="F38" s="178"/>
      <c r="G38" s="153"/>
      <c r="H38" s="178"/>
      <c r="I38" s="178"/>
      <c r="J38" s="172"/>
      <c r="L38" s="10"/>
    </row>
    <row r="39" spans="1:256">
      <c r="C39" s="150"/>
      <c r="D39" s="210"/>
      <c r="E39" s="173"/>
      <c r="F39" s="178"/>
      <c r="G39" s="153"/>
      <c r="H39" s="178"/>
      <c r="I39" s="170" t="s">
        <v>439</v>
      </c>
      <c r="J39" s="172">
        <f>J35+J25</f>
        <v>0</v>
      </c>
      <c r="L39" s="10"/>
    </row>
    <row r="40" spans="1:256">
      <c r="C40" s="150"/>
      <c r="D40" s="208"/>
      <c r="E40" s="163"/>
      <c r="F40" s="164"/>
      <c r="G40" s="129"/>
      <c r="H40" s="165"/>
      <c r="I40" s="129"/>
      <c r="J40" s="129"/>
      <c r="K40" s="166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  <c r="FL40" s="117"/>
      <c r="FM40" s="117"/>
      <c r="FN40" s="117"/>
      <c r="FO40" s="117"/>
      <c r="FP40" s="117"/>
      <c r="FQ40" s="117"/>
      <c r="FR40" s="117"/>
      <c r="FS40" s="117"/>
      <c r="FT40" s="117"/>
      <c r="FU40" s="117"/>
      <c r="FV40" s="117"/>
      <c r="FW40" s="117"/>
      <c r="FX40" s="117"/>
      <c r="FY40" s="117"/>
      <c r="FZ40" s="117"/>
      <c r="GA40" s="117"/>
      <c r="GB40" s="117"/>
      <c r="GC40" s="117"/>
      <c r="GD40" s="117"/>
      <c r="GE40" s="117"/>
      <c r="GF40" s="117"/>
      <c r="GG40" s="117"/>
      <c r="GH40" s="117"/>
      <c r="GI40" s="117"/>
      <c r="GJ40" s="117"/>
      <c r="GK40" s="117"/>
      <c r="GL40" s="117"/>
      <c r="GM40" s="117"/>
      <c r="GN40" s="117"/>
      <c r="GO40" s="117"/>
      <c r="GP40" s="117"/>
      <c r="GQ40" s="117"/>
      <c r="GR40" s="117"/>
      <c r="GS40" s="117"/>
      <c r="GT40" s="117"/>
      <c r="GU40" s="117"/>
      <c r="GV40" s="117"/>
      <c r="GW40" s="117"/>
      <c r="GX40" s="117"/>
      <c r="GY40" s="117"/>
      <c r="GZ40" s="117"/>
      <c r="HA40" s="117"/>
      <c r="HB40" s="117"/>
      <c r="HC40" s="117"/>
      <c r="HD40" s="117"/>
      <c r="HE40" s="117"/>
      <c r="HF40" s="117"/>
      <c r="HG40" s="117"/>
      <c r="HH40" s="117"/>
      <c r="HI40" s="117"/>
      <c r="HJ40" s="117"/>
      <c r="HK40" s="117"/>
      <c r="HL40" s="117"/>
      <c r="HM40" s="117"/>
      <c r="HN40" s="117"/>
      <c r="HO40" s="117"/>
      <c r="HP40" s="117"/>
      <c r="HQ40" s="117"/>
      <c r="HR40" s="117"/>
      <c r="HS40" s="117"/>
      <c r="HT40" s="117"/>
      <c r="HU40" s="117"/>
      <c r="HV40" s="117"/>
      <c r="HW40" s="117"/>
      <c r="HX40" s="117"/>
      <c r="HY40" s="117"/>
      <c r="HZ40" s="117"/>
      <c r="IA40" s="117"/>
      <c r="IB40" s="117"/>
      <c r="IC40" s="117"/>
      <c r="ID40" s="117"/>
      <c r="IE40" s="117"/>
      <c r="IF40" s="117"/>
      <c r="IG40" s="117"/>
      <c r="IH40" s="117"/>
      <c r="II40" s="117"/>
      <c r="IJ40" s="117"/>
      <c r="IK40" s="117"/>
      <c r="IL40" s="117"/>
      <c r="IM40" s="117"/>
      <c r="IN40" s="117"/>
      <c r="IO40" s="117"/>
      <c r="IP40" s="117"/>
      <c r="IQ40" s="117"/>
      <c r="IR40" s="117"/>
      <c r="IS40" s="117"/>
      <c r="IT40" s="117"/>
      <c r="IU40" s="117"/>
      <c r="IV40" s="117"/>
    </row>
    <row r="41" spans="1:256">
      <c r="C41" s="150"/>
      <c r="D41" s="210"/>
      <c r="E41" s="180"/>
      <c r="F41" s="178"/>
      <c r="G41" s="153"/>
      <c r="H41" s="153"/>
      <c r="I41" s="178"/>
      <c r="J41" s="174"/>
      <c r="L41" s="10"/>
    </row>
    <row r="42" spans="1:256" ht="17">
      <c r="C42" s="150"/>
      <c r="D42" s="217" t="s">
        <v>480</v>
      </c>
      <c r="E42" s="180"/>
      <c r="F42" s="178"/>
      <c r="G42" s="153"/>
      <c r="H42" s="178"/>
      <c r="I42" s="152"/>
      <c r="J42" s="172">
        <f>'1.6-Machine-investeringskosten'!H94</f>
        <v>0</v>
      </c>
      <c r="L42" s="10" t="e">
        <f>J42/H25</f>
        <v>#DIV/0!</v>
      </c>
    </row>
    <row r="43" spans="1:256">
      <c r="C43" s="150"/>
      <c r="D43" s="210"/>
      <c r="E43" s="180"/>
      <c r="F43" s="178"/>
      <c r="G43" s="153"/>
      <c r="H43" s="178"/>
      <c r="I43" s="152"/>
      <c r="J43" s="179"/>
    </row>
    <row r="44" spans="1:256">
      <c r="C44" s="150"/>
      <c r="D44" s="210"/>
      <c r="E44" s="180"/>
      <c r="F44" s="178"/>
      <c r="G44" s="153"/>
      <c r="I44" s="222" t="s">
        <v>142</v>
      </c>
      <c r="J44" s="172">
        <f>J39+J42</f>
        <v>0</v>
      </c>
      <c r="L44" s="121"/>
    </row>
    <row r="45" spans="1:256">
      <c r="C45" s="150"/>
      <c r="D45" s="210"/>
      <c r="E45" s="180"/>
      <c r="F45" s="178"/>
      <c r="G45" s="153"/>
      <c r="H45" s="178"/>
      <c r="I45" s="152"/>
      <c r="J45" s="179"/>
    </row>
    <row r="46" spans="1:256" s="70" customFormat="1" ht="17">
      <c r="A46" s="11"/>
      <c r="B46" s="133"/>
      <c r="C46" s="150"/>
      <c r="D46" s="216" t="s">
        <v>129</v>
      </c>
      <c r="E46" s="147"/>
      <c r="F46" s="147"/>
      <c r="G46" s="147"/>
      <c r="H46" s="147"/>
      <c r="I46" s="147"/>
      <c r="J46" s="148"/>
      <c r="K46" s="136"/>
    </row>
    <row r="47" spans="1:256">
      <c r="C47" s="150"/>
      <c r="D47" s="210"/>
      <c r="E47" s="152"/>
      <c r="F47" s="181"/>
      <c r="G47" s="182"/>
      <c r="H47" s="181"/>
      <c r="I47" s="152"/>
      <c r="J47" s="152"/>
    </row>
    <row r="48" spans="1:256">
      <c r="C48" s="150"/>
      <c r="D48" s="210"/>
      <c r="E48" s="152"/>
      <c r="G48" s="182"/>
      <c r="H48" s="181" t="s">
        <v>481</v>
      </c>
      <c r="I48" s="181" t="s">
        <v>482</v>
      </c>
      <c r="J48" s="152"/>
      <c r="L48" s="10"/>
    </row>
    <row r="49" spans="1:15">
      <c r="A49" s="122" t="s">
        <v>316</v>
      </c>
      <c r="C49" s="150"/>
      <c r="D49" s="211" t="s">
        <v>327</v>
      </c>
      <c r="E49" s="152"/>
      <c r="G49" s="183"/>
      <c r="H49" s="675"/>
      <c r="I49" s="676"/>
      <c r="J49" s="176">
        <f>I49*H49</f>
        <v>0</v>
      </c>
      <c r="L49" s="10"/>
    </row>
    <row r="50" spans="1:15">
      <c r="A50" s="122" t="s">
        <v>317</v>
      </c>
      <c r="C50" s="150"/>
      <c r="D50" s="208" t="s">
        <v>328</v>
      </c>
      <c r="E50" s="152"/>
      <c r="G50" s="183"/>
      <c r="H50" s="675"/>
      <c r="I50" s="676"/>
      <c r="J50" s="176">
        <f>I50*H50</f>
        <v>0</v>
      </c>
      <c r="L50" s="121"/>
    </row>
    <row r="51" spans="1:15">
      <c r="A51" s="122" t="s">
        <v>318</v>
      </c>
      <c r="C51" s="150"/>
      <c r="D51" s="208" t="s">
        <v>329</v>
      </c>
      <c r="E51" s="152"/>
      <c r="G51" s="183"/>
      <c r="H51" s="675"/>
      <c r="I51" s="676"/>
      <c r="J51" s="176">
        <f>I51*H51</f>
        <v>0</v>
      </c>
      <c r="L51" s="119"/>
      <c r="M51" s="9"/>
      <c r="N51" s="10"/>
      <c r="O51" s="9"/>
    </row>
    <row r="52" spans="1:15">
      <c r="A52" s="122" t="s">
        <v>319</v>
      </c>
      <c r="C52" s="150"/>
      <c r="D52" s="208" t="s">
        <v>330</v>
      </c>
      <c r="E52" s="152"/>
      <c r="G52" s="183"/>
      <c r="H52" s="675"/>
      <c r="I52" s="676"/>
      <c r="J52" s="176">
        <f>I52*H52</f>
        <v>0</v>
      </c>
      <c r="L52" s="119">
        <f>IF(H25=0,0,J44/H25)</f>
        <v>0</v>
      </c>
      <c r="M52" s="9"/>
      <c r="N52" s="10"/>
      <c r="O52" s="9"/>
    </row>
    <row r="53" spans="1:15">
      <c r="A53" s="122"/>
      <c r="C53" s="150"/>
      <c r="D53" s="208"/>
      <c r="E53" s="152"/>
      <c r="G53" s="183"/>
      <c r="H53" s="183"/>
      <c r="I53" s="183"/>
      <c r="J53" s="183"/>
      <c r="L53" s="119"/>
      <c r="M53" s="9"/>
      <c r="N53" s="10"/>
      <c r="O53" s="9"/>
    </row>
    <row r="54" spans="1:15">
      <c r="A54" s="122"/>
      <c r="C54" s="150"/>
      <c r="D54" s="208"/>
      <c r="E54" s="152"/>
      <c r="G54" s="183"/>
      <c r="H54" s="183"/>
      <c r="I54" s="183"/>
      <c r="J54" s="183"/>
      <c r="L54" s="119"/>
      <c r="M54" s="9"/>
      <c r="N54" s="10"/>
      <c r="O54" s="9"/>
    </row>
    <row r="55" spans="1:15">
      <c r="C55" s="150"/>
      <c r="D55" s="212"/>
      <c r="E55" s="152"/>
      <c r="F55" s="152"/>
      <c r="G55" s="152"/>
      <c r="H55" s="152"/>
      <c r="I55" s="152"/>
      <c r="J55" s="152"/>
    </row>
    <row r="56" spans="1:15" ht="17" customHeight="1">
      <c r="C56" s="150"/>
      <c r="D56" s="213"/>
      <c r="G56" s="218" t="s">
        <v>4</v>
      </c>
      <c r="H56" s="219"/>
      <c r="I56" s="220"/>
      <c r="J56" s="221">
        <f>SUM(J44:J55)</f>
        <v>0</v>
      </c>
      <c r="M56" s="9"/>
      <c r="O56" s="10"/>
    </row>
    <row r="57" spans="1:15" ht="17" customHeight="1">
      <c r="C57" s="150"/>
      <c r="D57" s="214"/>
      <c r="G57" s="149" t="s">
        <v>5</v>
      </c>
      <c r="I57" s="184">
        <v>0.21</v>
      </c>
      <c r="J57" s="185">
        <f>I57*J56</f>
        <v>0</v>
      </c>
    </row>
    <row r="58" spans="1:15" ht="17" customHeight="1">
      <c r="C58" s="150"/>
      <c r="D58" s="214"/>
      <c r="G58" s="149" t="s">
        <v>98</v>
      </c>
      <c r="J58" s="176">
        <f>J57+J56</f>
        <v>0</v>
      </c>
      <c r="M58" s="9"/>
      <c r="N58" s="10"/>
      <c r="O58" s="10"/>
    </row>
    <row r="59" spans="1:15">
      <c r="C59" s="150"/>
      <c r="D59" s="212"/>
      <c r="E59" s="152"/>
      <c r="F59" s="152"/>
      <c r="G59" s="152"/>
      <c r="H59" s="152"/>
      <c r="I59" s="152"/>
      <c r="J59" s="176"/>
    </row>
    <row r="60" spans="1:15">
      <c r="C60" s="150"/>
      <c r="D60" s="214"/>
    </row>
    <row r="61" spans="1:15" ht="17">
      <c r="C61" s="150"/>
      <c r="D61" s="216" t="s">
        <v>447</v>
      </c>
    </row>
    <row r="62" spans="1:15">
      <c r="A62" s="11">
        <v>368900</v>
      </c>
      <c r="C62" s="150"/>
      <c r="D62" s="214"/>
    </row>
    <row r="63" spans="1:15" s="44" customFormat="1" ht="62" customHeight="1">
      <c r="A63" s="11"/>
      <c r="B63" s="150"/>
      <c r="C63" s="150"/>
      <c r="D63" s="192"/>
      <c r="E63" s="192"/>
      <c r="F63" s="193" t="s">
        <v>483</v>
      </c>
      <c r="G63" s="194" t="s">
        <v>505</v>
      </c>
      <c r="H63" s="194" t="s">
        <v>484</v>
      </c>
      <c r="I63" s="194"/>
      <c r="J63" s="194" t="s">
        <v>478</v>
      </c>
      <c r="K63" s="151"/>
    </row>
    <row r="64" spans="1:15" s="44" customFormat="1">
      <c r="A64" s="11"/>
      <c r="B64" s="150"/>
      <c r="C64" s="150"/>
      <c r="D64" s="198"/>
      <c r="E64" s="196"/>
      <c r="F64" s="197"/>
      <c r="G64" s="197"/>
      <c r="H64" s="197"/>
      <c r="I64" s="197"/>
      <c r="J64" s="197"/>
      <c r="K64" s="151"/>
    </row>
    <row r="65" spans="3:11">
      <c r="C65" s="150"/>
      <c r="D65" s="214"/>
    </row>
    <row r="66" spans="3:11">
      <c r="C66" s="150"/>
      <c r="D66" s="214"/>
      <c r="F66" s="186">
        <f>SUM('1.8-Glasbewassing'!E60:E2527)</f>
        <v>0</v>
      </c>
      <c r="J66" s="187">
        <f>SUM('1.8-Glasbewassing'!X:X)</f>
        <v>0</v>
      </c>
    </row>
    <row r="67" spans="3:11">
      <c r="C67" s="150"/>
      <c r="D67" s="214"/>
      <c r="G67" s="186">
        <f>SUM('1.8-Glasbewassing'!F60:F2527)</f>
        <v>0</v>
      </c>
      <c r="J67" s="187">
        <f>SUM('1.8-Glasbewassing'!Y:Y)</f>
        <v>0</v>
      </c>
    </row>
    <row r="68" spans="3:11">
      <c r="C68" s="150"/>
      <c r="D68" s="214"/>
      <c r="H68" s="186">
        <f>SUM('1.8-Glasbewassing'!G60:G2527)</f>
        <v>0</v>
      </c>
      <c r="J68" s="187">
        <f>SUM('1.8-Glasbewassing'!Z:Z)</f>
        <v>0</v>
      </c>
    </row>
    <row r="69" spans="3:11">
      <c r="C69" s="150"/>
      <c r="D69" s="214"/>
    </row>
    <row r="70" spans="3:11">
      <c r="C70" s="150"/>
      <c r="D70" s="214"/>
      <c r="E70" s="3"/>
      <c r="G70" s="872" t="s">
        <v>485</v>
      </c>
      <c r="J70" s="187">
        <f>SUM('1.8-Glasbewassing'!W:W)</f>
        <v>0</v>
      </c>
    </row>
    <row r="71" spans="3:11">
      <c r="C71" s="150"/>
      <c r="D71" s="214"/>
      <c r="H71" s="186"/>
      <c r="J71" s="3"/>
    </row>
    <row r="72" spans="3:11">
      <c r="C72" s="150"/>
      <c r="D72" s="214"/>
    </row>
    <row r="73" spans="3:11">
      <c r="C73" s="150"/>
      <c r="D73" s="214"/>
    </row>
    <row r="74" spans="3:11">
      <c r="C74" s="150"/>
      <c r="D74" s="214"/>
      <c r="G74" s="218" t="s">
        <v>4</v>
      </c>
      <c r="H74" s="219"/>
      <c r="I74" s="220"/>
      <c r="J74" s="221">
        <f>SUM(J66:J73)</f>
        <v>0</v>
      </c>
    </row>
    <row r="75" spans="3:11">
      <c r="C75" s="150"/>
      <c r="D75" s="214"/>
      <c r="G75" s="149" t="s">
        <v>5</v>
      </c>
      <c r="I75" s="184">
        <v>0.21</v>
      </c>
      <c r="J75" s="185">
        <f>I75*J74</f>
        <v>0</v>
      </c>
    </row>
    <row r="76" spans="3:11">
      <c r="C76" s="150"/>
      <c r="D76" s="214"/>
      <c r="G76" s="149" t="s">
        <v>98</v>
      </c>
      <c r="J76" s="176">
        <f>J75+J74</f>
        <v>0</v>
      </c>
    </row>
    <row r="77" spans="3:11">
      <c r="C77" s="150"/>
      <c r="D77" s="214"/>
    </row>
    <row r="78" spans="3:11">
      <c r="C78" s="150"/>
      <c r="D78" s="207"/>
    </row>
    <row r="79" spans="3:11" ht="16" thickBot="1">
      <c r="C79" s="150"/>
      <c r="D79" s="3"/>
    </row>
    <row r="80" spans="3:11">
      <c r="C80" s="150"/>
      <c r="D80" s="304"/>
      <c r="E80" s="202"/>
      <c r="F80" s="202"/>
      <c r="G80" s="202"/>
      <c r="H80" s="202"/>
      <c r="I80" s="202"/>
      <c r="J80" s="202"/>
      <c r="K80" s="305"/>
    </row>
    <row r="81" spans="3:6">
      <c r="C81" s="150"/>
      <c r="D81" s="214"/>
    </row>
    <row r="82" spans="3:6" ht="16" thickBot="1">
      <c r="C82" s="150"/>
      <c r="D82" s="214"/>
    </row>
    <row r="83" spans="3:6" ht="20" customHeight="1" thickBot="1">
      <c r="C83" s="150"/>
      <c r="D83" s="215" t="s">
        <v>702</v>
      </c>
      <c r="E83" s="215"/>
      <c r="F83" s="188">
        <f>IF(J39=0,0,J39/H25)</f>
        <v>0</v>
      </c>
    </row>
    <row r="84" spans="3:6">
      <c r="C84" s="150"/>
      <c r="D84" s="214"/>
    </row>
    <row r="85" spans="3:6">
      <c r="C85" s="150"/>
      <c r="D85" s="214"/>
    </row>
    <row r="86" spans="3:6">
      <c r="C86" s="150"/>
      <c r="D86" s="214"/>
    </row>
    <row r="87" spans="3:6">
      <c r="C87" s="150"/>
      <c r="D87" s="214"/>
    </row>
    <row r="88" spans="3:6">
      <c r="C88" s="150"/>
      <c r="D88" s="3"/>
    </row>
    <row r="89" spans="3:6">
      <c r="C89" s="150"/>
      <c r="D89" s="214"/>
    </row>
    <row r="90" spans="3:6">
      <c r="C90" s="150"/>
      <c r="D90" s="214"/>
    </row>
    <row r="91" spans="3:6">
      <c r="C91" s="150"/>
      <c r="D91" s="214"/>
    </row>
    <row r="92" spans="3:6">
      <c r="C92" s="150"/>
      <c r="D92" s="214"/>
    </row>
    <row r="93" spans="3:6">
      <c r="C93" s="150"/>
    </row>
    <row r="94" spans="3:6">
      <c r="C94" s="150"/>
    </row>
    <row r="95" spans="3:6">
      <c r="C95" s="150"/>
    </row>
    <row r="96" spans="3:6">
      <c r="C96" s="150"/>
    </row>
    <row r="97" spans="3:3">
      <c r="C97" s="150"/>
    </row>
    <row r="98" spans="3:3">
      <c r="C98" s="150"/>
    </row>
    <row r="99" spans="3:3">
      <c r="C99" s="150"/>
    </row>
    <row r="100" spans="3:3">
      <c r="C100" s="150"/>
    </row>
    <row r="101" spans="3:3">
      <c r="C101" s="150"/>
    </row>
    <row r="102" spans="3:3">
      <c r="C102" s="150"/>
    </row>
    <row r="103" spans="3:3">
      <c r="C103" s="150"/>
    </row>
    <row r="104" spans="3:3">
      <c r="C104" s="150"/>
    </row>
    <row r="105" spans="3:3">
      <c r="C105" s="150"/>
    </row>
    <row r="106" spans="3:3">
      <c r="C106" s="150"/>
    </row>
    <row r="107" spans="3:3">
      <c r="C107" s="150"/>
    </row>
    <row r="108" spans="3:3">
      <c r="C108" s="150"/>
    </row>
    <row r="109" spans="3:3">
      <c r="C109" s="150"/>
    </row>
    <row r="110" spans="3:3">
      <c r="C110" s="150"/>
    </row>
    <row r="111" spans="3:3">
      <c r="C111" s="150"/>
    </row>
    <row r="112" spans="3:3">
      <c r="C112" s="150"/>
    </row>
    <row r="113" spans="3:3">
      <c r="C113" s="150"/>
    </row>
    <row r="114" spans="3:3">
      <c r="C114" s="150"/>
    </row>
    <row r="115" spans="3:3">
      <c r="C115" s="150"/>
    </row>
    <row r="116" spans="3:3">
      <c r="C116" s="150"/>
    </row>
    <row r="117" spans="3:3">
      <c r="C117" s="150"/>
    </row>
    <row r="118" spans="3:3">
      <c r="C118" s="150"/>
    </row>
    <row r="119" spans="3:3">
      <c r="C119" s="150"/>
    </row>
    <row r="120" spans="3:3">
      <c r="C120" s="150"/>
    </row>
    <row r="121" spans="3:3">
      <c r="C121" s="150"/>
    </row>
    <row r="122" spans="3:3">
      <c r="C122" s="150"/>
    </row>
    <row r="123" spans="3:3">
      <c r="C123" s="150"/>
    </row>
    <row r="124" spans="3:3">
      <c r="C124" s="150"/>
    </row>
    <row r="125" spans="3:3">
      <c r="C125" s="150"/>
    </row>
    <row r="126" spans="3:3">
      <c r="C126" s="150"/>
    </row>
    <row r="127" spans="3:3">
      <c r="C127" s="150"/>
    </row>
    <row r="128" spans="3:3">
      <c r="C128" s="150"/>
    </row>
    <row r="129" spans="3:3">
      <c r="C129" s="150"/>
    </row>
    <row r="130" spans="3:3">
      <c r="C130" s="150"/>
    </row>
    <row r="131" spans="3:3">
      <c r="C131" s="150"/>
    </row>
    <row r="132" spans="3:3">
      <c r="C132" s="150"/>
    </row>
    <row r="133" spans="3:3">
      <c r="C133" s="150"/>
    </row>
    <row r="134" spans="3:3">
      <c r="C134" s="150"/>
    </row>
    <row r="135" spans="3:3">
      <c r="C135" s="150"/>
    </row>
    <row r="136" spans="3:3">
      <c r="C136" s="150"/>
    </row>
    <row r="137" spans="3:3">
      <c r="C137" s="150"/>
    </row>
    <row r="138" spans="3:3">
      <c r="C138" s="150"/>
    </row>
    <row r="139" spans="3:3">
      <c r="C139" s="150"/>
    </row>
    <row r="140" spans="3:3">
      <c r="C140" s="150"/>
    </row>
    <row r="141" spans="3:3">
      <c r="C141" s="150"/>
    </row>
    <row r="142" spans="3:3">
      <c r="C142" s="150"/>
    </row>
    <row r="143" spans="3:3">
      <c r="C143" s="150"/>
    </row>
    <row r="144" spans="3:3">
      <c r="C144" s="150"/>
    </row>
    <row r="145" spans="3:3">
      <c r="C145" s="150"/>
    </row>
    <row r="146" spans="3:3">
      <c r="C146" s="150"/>
    </row>
    <row r="147" spans="3:3">
      <c r="C147" s="150"/>
    </row>
    <row r="148" spans="3:3">
      <c r="C148" s="150"/>
    </row>
    <row r="149" spans="3:3">
      <c r="C149" s="150"/>
    </row>
    <row r="150" spans="3:3">
      <c r="C150" s="150"/>
    </row>
    <row r="151" spans="3:3">
      <c r="C151" s="150"/>
    </row>
    <row r="152" spans="3:3">
      <c r="C152" s="150"/>
    </row>
    <row r="153" spans="3:3">
      <c r="C153" s="150"/>
    </row>
    <row r="154" spans="3:3">
      <c r="C154" s="150"/>
    </row>
    <row r="155" spans="3:3">
      <c r="C155" s="150"/>
    </row>
    <row r="156" spans="3:3">
      <c r="C156" s="150"/>
    </row>
    <row r="157" spans="3:3">
      <c r="C157" s="150"/>
    </row>
    <row r="158" spans="3:3">
      <c r="C158" s="150"/>
    </row>
    <row r="159" spans="3:3">
      <c r="C159" s="150"/>
    </row>
    <row r="160" spans="3:3">
      <c r="C160" s="150"/>
    </row>
    <row r="161" spans="3:3">
      <c r="C161" s="150"/>
    </row>
    <row r="162" spans="3:3">
      <c r="C162" s="150"/>
    </row>
    <row r="163" spans="3:3">
      <c r="C163" s="150"/>
    </row>
    <row r="164" spans="3:3">
      <c r="C164" s="150"/>
    </row>
    <row r="165" spans="3:3">
      <c r="C165" s="150"/>
    </row>
    <row r="166" spans="3:3">
      <c r="C166" s="150"/>
    </row>
    <row r="167" spans="3:3">
      <c r="C167" s="150"/>
    </row>
    <row r="168" spans="3:3">
      <c r="C168" s="150"/>
    </row>
    <row r="169" spans="3:3">
      <c r="C169" s="150"/>
    </row>
    <row r="170" spans="3:3">
      <c r="C170" s="150"/>
    </row>
    <row r="171" spans="3:3">
      <c r="C171" s="150"/>
    </row>
    <row r="172" spans="3:3">
      <c r="C172" s="150"/>
    </row>
    <row r="173" spans="3:3">
      <c r="C173" s="150"/>
    </row>
    <row r="174" spans="3:3">
      <c r="C174" s="150"/>
    </row>
    <row r="175" spans="3:3">
      <c r="C175" s="150"/>
    </row>
    <row r="176" spans="3:3">
      <c r="C176" s="150"/>
    </row>
    <row r="177" spans="3:3">
      <c r="C177" s="150"/>
    </row>
    <row r="178" spans="3:3">
      <c r="C178" s="150"/>
    </row>
    <row r="179" spans="3:3">
      <c r="C179" s="150"/>
    </row>
    <row r="180" spans="3:3">
      <c r="C180" s="150"/>
    </row>
    <row r="181" spans="3:3">
      <c r="C181" s="150"/>
    </row>
    <row r="182" spans="3:3">
      <c r="C182" s="150"/>
    </row>
    <row r="183" spans="3:3">
      <c r="C183" s="150"/>
    </row>
    <row r="184" spans="3:3">
      <c r="C184" s="150"/>
    </row>
    <row r="185" spans="3:3">
      <c r="C185" s="150"/>
    </row>
    <row r="186" spans="3:3">
      <c r="C186" s="150"/>
    </row>
    <row r="187" spans="3:3">
      <c r="C187" s="150"/>
    </row>
    <row r="188" spans="3:3">
      <c r="C188" s="150"/>
    </row>
    <row r="189" spans="3:3">
      <c r="C189" s="150"/>
    </row>
    <row r="190" spans="3:3">
      <c r="C190" s="150"/>
    </row>
    <row r="191" spans="3:3">
      <c r="C191" s="150"/>
    </row>
    <row r="192" spans="3:3">
      <c r="C192" s="150"/>
    </row>
    <row r="193" spans="3:3">
      <c r="C193" s="150"/>
    </row>
    <row r="194" spans="3:3">
      <c r="C194" s="150"/>
    </row>
    <row r="195" spans="3:3">
      <c r="C195" s="150"/>
    </row>
    <row r="196" spans="3:3">
      <c r="C196" s="150"/>
    </row>
    <row r="197" spans="3:3">
      <c r="C197" s="150"/>
    </row>
    <row r="198" spans="3:3">
      <c r="C198" s="150"/>
    </row>
    <row r="199" spans="3:3">
      <c r="C199" s="150"/>
    </row>
    <row r="200" spans="3:3">
      <c r="C200" s="150"/>
    </row>
    <row r="201" spans="3:3">
      <c r="C201" s="150"/>
    </row>
    <row r="202" spans="3:3">
      <c r="C202" s="150"/>
    </row>
    <row r="203" spans="3:3">
      <c r="C203" s="150"/>
    </row>
    <row r="204" spans="3:3">
      <c r="C204" s="150"/>
    </row>
    <row r="205" spans="3:3">
      <c r="C205" s="150"/>
    </row>
    <row r="206" spans="3:3">
      <c r="C206" s="150"/>
    </row>
    <row r="207" spans="3:3">
      <c r="C207" s="150"/>
    </row>
    <row r="208" spans="3:3">
      <c r="C208" s="150"/>
    </row>
    <row r="209" spans="3:3">
      <c r="C209" s="150"/>
    </row>
    <row r="210" spans="3:3">
      <c r="C210" s="150"/>
    </row>
    <row r="211" spans="3:3">
      <c r="C211" s="150"/>
    </row>
    <row r="212" spans="3:3">
      <c r="C212" s="150"/>
    </row>
    <row r="213" spans="3:3">
      <c r="C213" s="150"/>
    </row>
    <row r="214" spans="3:3">
      <c r="C214" s="150"/>
    </row>
    <row r="215" spans="3:3">
      <c r="C215" s="150"/>
    </row>
    <row r="216" spans="3:3">
      <c r="C216" s="150"/>
    </row>
    <row r="217" spans="3:3">
      <c r="C217" s="150"/>
    </row>
    <row r="218" spans="3:3">
      <c r="C218" s="150"/>
    </row>
    <row r="219" spans="3:3">
      <c r="C219" s="150"/>
    </row>
    <row r="220" spans="3:3">
      <c r="C220" s="150"/>
    </row>
    <row r="221" spans="3:3">
      <c r="C221" s="150"/>
    </row>
    <row r="222" spans="3:3">
      <c r="C222" s="150"/>
    </row>
    <row r="223" spans="3:3">
      <c r="C223" s="150"/>
    </row>
    <row r="224" spans="3:3">
      <c r="C224" s="150"/>
    </row>
    <row r="225" spans="3:3">
      <c r="C225" s="150"/>
    </row>
    <row r="226" spans="3:3">
      <c r="C226" s="150"/>
    </row>
    <row r="227" spans="3:3">
      <c r="C227" s="150"/>
    </row>
    <row r="228" spans="3:3">
      <c r="C228" s="150"/>
    </row>
    <row r="229" spans="3:3">
      <c r="C229" s="150"/>
    </row>
    <row r="230" spans="3:3">
      <c r="C230" s="150"/>
    </row>
    <row r="231" spans="3:3">
      <c r="C231" s="150"/>
    </row>
    <row r="232" spans="3:3">
      <c r="C232" s="150"/>
    </row>
    <row r="233" spans="3:3">
      <c r="C233" s="150"/>
    </row>
    <row r="234" spans="3:3">
      <c r="C234" s="150"/>
    </row>
    <row r="235" spans="3:3">
      <c r="C235" s="150"/>
    </row>
    <row r="236" spans="3:3">
      <c r="C236" s="150"/>
    </row>
    <row r="237" spans="3:3">
      <c r="C237" s="150"/>
    </row>
    <row r="238" spans="3:3">
      <c r="C238" s="150"/>
    </row>
    <row r="239" spans="3:3">
      <c r="C239" s="150"/>
    </row>
    <row r="240" spans="3:3">
      <c r="C240" s="150"/>
    </row>
    <row r="241" spans="3:3">
      <c r="C241" s="150"/>
    </row>
    <row r="242" spans="3:3">
      <c r="C242" s="150"/>
    </row>
    <row r="243" spans="3:3">
      <c r="C243" s="150"/>
    </row>
    <row r="244" spans="3:3">
      <c r="C244" s="150"/>
    </row>
    <row r="245" spans="3:3">
      <c r="C245" s="150"/>
    </row>
    <row r="246" spans="3:3">
      <c r="C246" s="150"/>
    </row>
    <row r="247" spans="3:3">
      <c r="C247" s="150"/>
    </row>
    <row r="248" spans="3:3">
      <c r="C248" s="150"/>
    </row>
    <row r="249" spans="3:3">
      <c r="C249" s="150"/>
    </row>
    <row r="250" spans="3:3">
      <c r="C250" s="150"/>
    </row>
    <row r="251" spans="3:3">
      <c r="C251" s="150"/>
    </row>
    <row r="252" spans="3:3">
      <c r="C252" s="150"/>
    </row>
    <row r="253" spans="3:3"/>
    <row r="254" spans="3:3"/>
    <row r="255" spans="3:3"/>
    <row r="256" spans="3:3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</sheetData>
  <phoneticPr fontId="9"/>
  <conditionalFormatting sqref="E25:E27 E36:E39">
    <cfRule type="cellIs" dxfId="343" priority="220" stopIfTrue="1" operator="greaterThan">
      <formula>1</formula>
    </cfRule>
  </conditionalFormatting>
  <conditionalFormatting sqref="I49:I50 I52">
    <cfRule type="cellIs" dxfId="342" priority="121" operator="greaterThan">
      <formula>0</formula>
    </cfRule>
  </conditionalFormatting>
  <conditionalFormatting sqref="H50">
    <cfRule type="cellIs" dxfId="341" priority="123" operator="greaterThan">
      <formula>0</formula>
    </cfRule>
  </conditionalFormatting>
  <conditionalFormatting sqref="J56 J38">
    <cfRule type="cellIs" dxfId="340" priority="141" operator="greaterThan">
      <formula>0</formula>
    </cfRule>
  </conditionalFormatting>
  <conditionalFormatting sqref="J25:J27">
    <cfRule type="cellIs" dxfId="339" priority="148" operator="greaterThan">
      <formula>0</formula>
    </cfRule>
  </conditionalFormatting>
  <conditionalFormatting sqref="J20">
    <cfRule type="cellIs" dxfId="338" priority="137" operator="greaterThan">
      <formula>0</formula>
    </cfRule>
  </conditionalFormatting>
  <conditionalFormatting sqref="J35">
    <cfRule type="cellIs" dxfId="337" priority="144" operator="greaterThan">
      <formula>0</formula>
    </cfRule>
  </conditionalFormatting>
  <conditionalFormatting sqref="J37">
    <cfRule type="cellIs" dxfId="336" priority="143" operator="greaterThan">
      <formula>0</formula>
    </cfRule>
  </conditionalFormatting>
  <conditionalFormatting sqref="J44">
    <cfRule type="cellIs" dxfId="335" priority="142" operator="greaterThan">
      <formula>0</formula>
    </cfRule>
  </conditionalFormatting>
  <conditionalFormatting sqref="J42">
    <cfRule type="cellIs" dxfId="334" priority="140" operator="greaterThan">
      <formula>0</formula>
    </cfRule>
  </conditionalFormatting>
  <conditionalFormatting sqref="E20">
    <cfRule type="cellIs" dxfId="333" priority="138" operator="greaterThan">
      <formula>0</formula>
    </cfRule>
  </conditionalFormatting>
  <conditionalFormatting sqref="H49">
    <cfRule type="cellIs" dxfId="332" priority="124" operator="greaterThan">
      <formula>0</formula>
    </cfRule>
  </conditionalFormatting>
  <conditionalFormatting sqref="E30">
    <cfRule type="cellIs" dxfId="331" priority="130" operator="greaterThan">
      <formula>0</formula>
    </cfRule>
  </conditionalFormatting>
  <conditionalFormatting sqref="J30">
    <cfRule type="cellIs" dxfId="330" priority="129" operator="greaterThan">
      <formula>0</formula>
    </cfRule>
  </conditionalFormatting>
  <conditionalFormatting sqref="E34">
    <cfRule type="cellIs" dxfId="329" priority="126" operator="greaterThan">
      <formula>0</formula>
    </cfRule>
  </conditionalFormatting>
  <conditionalFormatting sqref="J34">
    <cfRule type="cellIs" dxfId="328" priority="125" operator="greaterThan">
      <formula>0</formula>
    </cfRule>
  </conditionalFormatting>
  <conditionalFormatting sqref="B20">
    <cfRule type="cellIs" dxfId="327" priority="85" operator="greaterThan">
      <formula>0</formula>
    </cfRule>
  </conditionalFormatting>
  <conditionalFormatting sqref="B30">
    <cfRule type="cellIs" dxfId="326" priority="73" operator="greaterThan">
      <formula>0</formula>
    </cfRule>
  </conditionalFormatting>
  <conditionalFormatting sqref="H52">
    <cfRule type="cellIs" dxfId="325" priority="57" operator="greaterThan">
      <formula>0</formula>
    </cfRule>
  </conditionalFormatting>
  <conditionalFormatting sqref="D56">
    <cfRule type="cellIs" dxfId="324" priority="35" operator="greaterThan">
      <formula>0</formula>
    </cfRule>
  </conditionalFormatting>
  <conditionalFormatting sqref="J39">
    <cfRule type="cellIs" dxfId="323" priority="24" operator="greaterThan">
      <formula>0</formula>
    </cfRule>
  </conditionalFormatting>
  <conditionalFormatting sqref="I51">
    <cfRule type="cellIs" dxfId="322" priority="23" operator="greaterThan">
      <formula>0</formula>
    </cfRule>
  </conditionalFormatting>
  <conditionalFormatting sqref="H51">
    <cfRule type="cellIs" dxfId="321" priority="22" operator="greaterThan">
      <formula>0</formula>
    </cfRule>
  </conditionalFormatting>
  <conditionalFormatting sqref="E22">
    <cfRule type="cellIs" dxfId="320" priority="15" operator="greaterThan">
      <formula>0</formula>
    </cfRule>
  </conditionalFormatting>
  <conditionalFormatting sqref="E24">
    <cfRule type="cellIs" dxfId="319" priority="12" operator="greaterThan">
      <formula>0</formula>
    </cfRule>
  </conditionalFormatting>
  <conditionalFormatting sqref="J32">
    <cfRule type="cellIs" dxfId="318" priority="8" operator="greaterThan">
      <formula>0</formula>
    </cfRule>
  </conditionalFormatting>
  <conditionalFormatting sqref="E32">
    <cfRule type="cellIs" dxfId="317" priority="9" operator="greaterThan">
      <formula>0</formula>
    </cfRule>
  </conditionalFormatting>
  <conditionalFormatting sqref="J74">
    <cfRule type="cellIs" dxfId="316" priority="6" operator="greaterThan">
      <formula>0</formula>
    </cfRule>
  </conditionalFormatting>
  <conditionalFormatting sqref="J22">
    <cfRule type="cellIs" dxfId="315" priority="5" operator="greaterThan">
      <formula>0</formula>
    </cfRule>
  </conditionalFormatting>
  <conditionalFormatting sqref="J24">
    <cfRule type="cellIs" dxfId="314" priority="4" operator="greaterThan">
      <formula>0</formula>
    </cfRule>
  </conditionalFormatting>
  <dataValidations xWindow="213" yWindow="580" count="4">
    <dataValidation allowBlank="1" showInputMessage="1" showErrorMessage="1" promptTitle="Toelichting" prompt="Vul in deze gekleurde cellen de gevraagde informatie in (percentages inzet medewerkers). Let op: Het totale percentage mag niet hoger zijn dan 100%_x000d_" sqref="A8" xr:uid="{00000000-0002-0000-0200-000000000000}"/>
    <dataValidation allowBlank="1" showInputMessage="1" showErrorMessage="1" promptTitle="Toelichting" prompt="Nadat de categorie medewerkers en uurtarieven in het tablad 1.5 Opbouw uurtarieven zijn samengesteld, selecteer de cel met de tekst &quot;Selecteer categorie medewerker&quot;. Maak een keuze uit de lijst, het samengestelde uurtarief wordt automatisch ingevoerd." sqref="B30 B20" xr:uid="{00000000-0002-0000-0200-000001000000}"/>
    <dataValidation type="list" allowBlank="1" showInputMessage="1" showErrorMessage="1" sqref="D20 D22 D24" xr:uid="{3F7F4EDC-1284-FC43-9FE1-F1EF5578FC7B}">
      <formula1>tariefSMO</formula1>
    </dataValidation>
    <dataValidation type="list" allowBlank="1" showInputMessage="1" showErrorMessage="1" sqref="D34 D32 D30" xr:uid="{49307662-B4F3-AF47-9BC2-8FD31A467F51}">
      <formula1>tariefTZ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60" orientation="portrait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>
    <pageSetUpPr fitToPage="1"/>
  </sheetPr>
  <dimension ref="A1:XFD708"/>
  <sheetViews>
    <sheetView showGridLines="0" showRowColHeaders="0" showZeros="0" showOutlineSymbols="0" zoomScale="98" zoomScaleNormal="100" zoomScaleSheetLayoutView="94" workbookViewId="0"/>
  </sheetViews>
  <sheetFormatPr baseColWidth="10" defaultColWidth="22.1640625" defaultRowHeight="15" zeroHeight="1"/>
  <cols>
    <col min="1" max="1" width="8.1640625" style="223" customWidth="1"/>
    <col min="2" max="2" width="35.83203125" style="223" customWidth="1"/>
    <col min="3" max="3" width="30.33203125" style="223" customWidth="1"/>
    <col min="4" max="4" width="23.6640625" style="223" customWidth="1"/>
    <col min="5" max="5" width="22.1640625" style="223" customWidth="1"/>
    <col min="6" max="6" width="22.83203125" style="223" customWidth="1"/>
    <col min="7" max="7" width="23.1640625" style="223" customWidth="1"/>
    <col min="8" max="9" width="23.6640625" style="223" customWidth="1"/>
    <col min="10" max="10" width="23.33203125" style="223" customWidth="1"/>
    <col min="11" max="11" width="20" style="223" customWidth="1"/>
    <col min="12" max="12" width="19.1640625" style="223" customWidth="1"/>
    <col min="13" max="13" width="31.1640625" style="223" customWidth="1"/>
    <col min="14" max="14" width="6.83203125" style="223" customWidth="1"/>
    <col min="15" max="15" width="29.6640625" style="223" bestFit="1" customWidth="1"/>
    <col min="16" max="16" width="8.6640625" style="224" hidden="1" customWidth="1"/>
    <col min="17" max="17" width="6.6640625" style="223" hidden="1" customWidth="1"/>
    <col min="18" max="18" width="8.83203125" style="223" hidden="1" customWidth="1"/>
    <col min="19" max="19" width="11" style="223" customWidth="1"/>
    <col min="20" max="20" width="22.1640625" style="223"/>
    <col min="21" max="25" width="22.33203125" style="223" customWidth="1"/>
    <col min="26" max="16384" width="22.1640625" style="223"/>
  </cols>
  <sheetData>
    <row r="1" spans="1:16384" ht="16" thickBot="1">
      <c r="B1" s="149"/>
      <c r="C1" s="149"/>
      <c r="D1" s="149"/>
      <c r="E1" s="149"/>
      <c r="F1" s="149"/>
      <c r="G1" s="149"/>
      <c r="H1" s="149"/>
      <c r="I1" s="131"/>
      <c r="J1" s="199"/>
      <c r="K1" s="199"/>
      <c r="L1" s="199"/>
      <c r="M1" s="200"/>
      <c r="N1" s="200"/>
    </row>
    <row r="2" spans="1:16384">
      <c r="B2" s="201"/>
      <c r="C2" s="201"/>
      <c r="D2" s="201"/>
      <c r="E2" s="201"/>
      <c r="F2" s="201"/>
      <c r="G2" s="201"/>
      <c r="H2" s="201"/>
      <c r="I2" s="202"/>
      <c r="J2" s="199"/>
      <c r="K2" s="199"/>
      <c r="L2" s="199"/>
      <c r="M2" s="200"/>
      <c r="N2" s="200"/>
    </row>
    <row r="3" spans="1:16384" ht="17">
      <c r="B3" s="288" t="s">
        <v>27</v>
      </c>
      <c r="C3" s="289" t="s">
        <v>28</v>
      </c>
      <c r="D3" s="143"/>
    </row>
    <row r="4" spans="1:16384" ht="17">
      <c r="B4" s="225" t="s">
        <v>89</v>
      </c>
      <c r="C4" s="137" t="str">
        <f>Voorblad!$E$16</f>
        <v>Stichting Tabijn</v>
      </c>
      <c r="D4" s="143"/>
    </row>
    <row r="5" spans="1:16384" ht="17">
      <c r="B5" s="225" t="s">
        <v>34</v>
      </c>
      <c r="C5" s="137" t="str">
        <f>'1.0-Contractblad'!$E$7</f>
        <v>Regio Heemstede e.o.</v>
      </c>
      <c r="D5" s="143"/>
    </row>
    <row r="6" spans="1:16384" ht="16" customHeight="1">
      <c r="B6" s="225" t="s">
        <v>119</v>
      </c>
      <c r="C6" s="139" t="str">
        <f>Voorblad!$E$24</f>
        <v>2009-46–2022</v>
      </c>
      <c r="D6" s="143"/>
      <c r="E6" s="741" t="s">
        <v>171</v>
      </c>
      <c r="G6" s="138"/>
      <c r="H6" s="138"/>
      <c r="I6" s="138"/>
      <c r="J6" s="138"/>
      <c r="K6" s="227"/>
    </row>
    <row r="7" spans="1:16384" ht="16" customHeight="1">
      <c r="B7" s="225" t="s">
        <v>153</v>
      </c>
      <c r="C7" s="140" t="str">
        <f ca="1">Voorblad!$E$26</f>
        <v xml:space="preserve">Calculatiemodel  Stichting Tabijn Perceel 1 -  V1.0 </v>
      </c>
      <c r="D7" s="143"/>
      <c r="F7" s="228"/>
      <c r="G7" s="138"/>
      <c r="H7" s="138"/>
      <c r="I7" s="138"/>
      <c r="J7" s="138"/>
    </row>
    <row r="8" spans="1:16384" ht="16" customHeight="1">
      <c r="B8" s="288" t="s">
        <v>87</v>
      </c>
      <c r="C8" s="290" t="str">
        <f>Voorblad!$E$19</f>
        <v>[invoeren naam organisatie]</v>
      </c>
      <c r="D8" s="229"/>
      <c r="G8" s="138"/>
      <c r="H8" s="138"/>
      <c r="I8" s="138"/>
      <c r="J8" s="138"/>
    </row>
    <row r="9" spans="1:16384" ht="17">
      <c r="B9" s="225" t="s">
        <v>6</v>
      </c>
      <c r="C9" s="145">
        <f>Voorblad!$E$22</f>
        <v>45017</v>
      </c>
    </row>
    <row r="10" spans="1:16384" ht="17">
      <c r="B10" s="225"/>
      <c r="C10" s="145"/>
    </row>
    <row r="11" spans="1:16384" s="291" customFormat="1" ht="48" customHeight="1">
      <c r="B11" s="292" t="s">
        <v>113</v>
      </c>
      <c r="C11" s="192" t="s">
        <v>487</v>
      </c>
      <c r="D11" s="293" t="s">
        <v>488</v>
      </c>
      <c r="E11" s="294" t="s">
        <v>489</v>
      </c>
      <c r="F11" s="294" t="s">
        <v>490</v>
      </c>
      <c r="G11" s="295" t="s">
        <v>491</v>
      </c>
      <c r="H11" s="192" t="s">
        <v>492</v>
      </c>
      <c r="I11" s="192" t="s">
        <v>302</v>
      </c>
      <c r="J11" s="192" t="s">
        <v>493</v>
      </c>
      <c r="K11" s="192" t="s">
        <v>303</v>
      </c>
      <c r="L11" s="192" t="s">
        <v>304</v>
      </c>
      <c r="M11" s="192" t="s">
        <v>494</v>
      </c>
      <c r="N11" s="296"/>
      <c r="Q11" s="192" t="s">
        <v>495</v>
      </c>
    </row>
    <row r="12" spans="1:16384" s="291" customFormat="1">
      <c r="A12" s="705"/>
      <c r="B12" s="303"/>
      <c r="C12" s="195"/>
      <c r="D12" s="299"/>
      <c r="E12" s="300"/>
      <c r="F12" s="300"/>
      <c r="G12" s="301"/>
      <c r="H12" s="195"/>
      <c r="I12" s="195"/>
      <c r="J12" s="195"/>
      <c r="K12" s="195"/>
      <c r="L12" s="195"/>
      <c r="M12" s="195"/>
      <c r="N12" s="302"/>
      <c r="Q12" s="195"/>
    </row>
    <row r="13" spans="1:16384" ht="20" customHeight="1">
      <c r="A13" s="706">
        <f t="shared" ref="A13:A29" si="0">G13</f>
        <v>1</v>
      </c>
      <c r="B13" s="230" t="s">
        <v>684</v>
      </c>
      <c r="C13" s="231" t="s">
        <v>609</v>
      </c>
      <c r="D13" s="230" t="s">
        <v>610</v>
      </c>
      <c r="E13" s="232">
        <f ca="1">SUMIF('1.3-Basis ruimtestaat'!E:K,'1.1a-Jaarprijzen'!B13,'1.3-Basis ruimtestaat'!K:K)</f>
        <v>1166.9999999999998</v>
      </c>
      <c r="F13" s="232">
        <f ca="1">SUMIF('1.3-Basis ruimtestaat'!E:L,'1.1a-Jaarprijzen'!B13,'1.3-Basis ruimtestaat'!L:L)</f>
        <v>0</v>
      </c>
      <c r="G13" s="233">
        <v>1</v>
      </c>
      <c r="H13" s="234">
        <f>SUMIF('1.3-Basis ruimtestaat'!E:E,'1.1a-Jaarprijzen'!B13,'1.3-Basis ruimtestaat'!T:T)+SUMIF('1.3-Basis ruimtestaat'!E:E,'1.1a-Jaarprijzen'!B13,'1.3-Basis ruimtestaat'!V:V)</f>
        <v>0</v>
      </c>
      <c r="I13" s="234">
        <f>SUMIF('1.3-Basis ruimtestaat'!E:E,'1.1a-Jaarprijzen'!B13,'1.3-Basis ruimtestaat'!U:U)</f>
        <v>0</v>
      </c>
      <c r="K13" s="236">
        <f>(H13+I13)*'1.0-Contractblad'!$E$35</f>
        <v>0</v>
      </c>
      <c r="L13" s="237">
        <f>SUMIF('1.8-Glasbewassing'!D:D,'1.1a-Jaarprijzen'!B39,'1.8-Glasbewassing'!H:H)</f>
        <v>0</v>
      </c>
      <c r="M13" s="238">
        <f>IF(H13=0,0,SUMIF('1.3-Basis ruimtestaat'!E:E,'1.1a-Jaarprijzen'!B13,'1.3-Basis ruimtestaat'!AI:AI)/SUM(H13+I13))</f>
        <v>0</v>
      </c>
      <c r="N13" s="239"/>
      <c r="Q13" s="240">
        <f t="shared" ref="Q13:Q29" si="1">H13/200</f>
        <v>0</v>
      </c>
      <c r="R13" s="241"/>
      <c r="S13" s="241"/>
    </row>
    <row r="14" spans="1:16384" ht="20" customHeight="1">
      <c r="A14" s="706">
        <f t="shared" si="0"/>
        <v>1</v>
      </c>
      <c r="B14" s="230" t="s">
        <v>612</v>
      </c>
      <c r="C14" s="231" t="s">
        <v>611</v>
      </c>
      <c r="D14" s="230" t="s">
        <v>610</v>
      </c>
      <c r="E14" s="232">
        <f ca="1">SUMIF('1.3-Basis ruimtestaat'!E:K,'1.1a-Jaarprijzen'!B14,'1.3-Basis ruimtestaat'!K:K)</f>
        <v>730.80000000000007</v>
      </c>
      <c r="F14" s="232">
        <f ca="1">SUMIF('1.3-Basis ruimtestaat'!E:L,'1.1a-Jaarprijzen'!B14,'1.3-Basis ruimtestaat'!L:L)</f>
        <v>187.7</v>
      </c>
      <c r="G14" s="233">
        <v>1</v>
      </c>
      <c r="H14" s="234">
        <f>SUMIF('1.3-Basis ruimtestaat'!E:E,'1.1a-Jaarprijzen'!B14,'1.3-Basis ruimtestaat'!T:T)+SUMIF('1.3-Basis ruimtestaat'!E:E,'1.1a-Jaarprijzen'!B14,'1.3-Basis ruimtestaat'!V:V)</f>
        <v>0</v>
      </c>
      <c r="I14" s="234">
        <f>SUMIF('1.3-Basis ruimtestaat'!E:E,'1.1a-Jaarprijzen'!B14,'1.3-Basis ruimtestaat'!U:U)</f>
        <v>0</v>
      </c>
      <c r="K14" s="236">
        <f>(H14+I14)*'1.0-Contractblad'!$E$35</f>
        <v>0</v>
      </c>
      <c r="L14" s="237">
        <f>SUMIF('1.8-Glasbewassing'!D:D,'1.1a-Jaarprijzen'!B40,'1.8-Glasbewassing'!H:H)</f>
        <v>0</v>
      </c>
      <c r="M14" s="238">
        <f>IF(H14=0,0,SUMIF('1.3-Basis ruimtestaat'!E:E,'1.1a-Jaarprijzen'!B14,'1.3-Basis ruimtestaat'!AI:AI)/SUM(H14+I14))</f>
        <v>0</v>
      </c>
      <c r="N14" s="239"/>
      <c r="Q14" s="240">
        <f t="shared" si="1"/>
        <v>0</v>
      </c>
      <c r="R14" s="241"/>
      <c r="S14" s="241"/>
    </row>
    <row r="15" spans="1:16384" ht="20" customHeight="1">
      <c r="A15" s="706">
        <f t="shared" si="0"/>
        <v>1</v>
      </c>
      <c r="B15" s="230" t="s">
        <v>691</v>
      </c>
      <c r="C15" s="231" t="s">
        <v>618</v>
      </c>
      <c r="D15" s="230" t="s">
        <v>610</v>
      </c>
      <c r="E15" s="232">
        <f ca="1">SUMIF('1.3-Basis ruimtestaat'!E:K,'1.1a-Jaarprijzen'!B15,'1.3-Basis ruimtestaat'!K:K)</f>
        <v>2041</v>
      </c>
      <c r="F15" s="232">
        <f ca="1">SUMIF('1.3-Basis ruimtestaat'!E:L,'1.1a-Jaarprijzen'!B15,'1.3-Basis ruimtestaat'!L:L)</f>
        <v>0</v>
      </c>
      <c r="G15" s="233">
        <v>1</v>
      </c>
      <c r="H15" s="234">
        <f>SUMIF('1.3-Basis ruimtestaat'!E:E,'1.1a-Jaarprijzen'!B15,'1.3-Basis ruimtestaat'!T:T)+SUMIF('1.3-Basis ruimtestaat'!E:E,'1.1a-Jaarprijzen'!B15,'1.3-Basis ruimtestaat'!V:V)</f>
        <v>0</v>
      </c>
      <c r="I15" s="234">
        <f>SUMIF('1.3-Basis ruimtestaat'!E:E,'1.1a-Jaarprijzen'!B15,'1.3-Basis ruimtestaat'!U:U)</f>
        <v>0</v>
      </c>
      <c r="K15" s="236">
        <f>(H15+I15)*'1.0-Contractblad'!$E$35</f>
        <v>0</v>
      </c>
      <c r="L15" s="237">
        <f>SUMIF('1.8-Glasbewassing'!D:D,'1.1a-Jaarprijzen'!B24,'1.8-Glasbewassing'!H:H)</f>
        <v>0</v>
      </c>
      <c r="M15" s="238">
        <f>IF(H15=0,0,SUMIF('1.3-Basis ruimtestaat'!E:E,'1.1a-Jaarprijzen'!B15,'1.3-Basis ruimtestaat'!AI:AI)/SUM(H15+I15))</f>
        <v>0</v>
      </c>
      <c r="N15" s="239"/>
      <c r="Q15" s="240">
        <f t="shared" si="1"/>
        <v>0</v>
      </c>
      <c r="R15" s="241"/>
      <c r="S15" s="241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/>
      <c r="BK15" s="242"/>
      <c r="BL15" s="242"/>
      <c r="BM15" s="242"/>
      <c r="BN15" s="242"/>
      <c r="BO15" s="242"/>
      <c r="BP15" s="242"/>
      <c r="BQ15" s="242"/>
      <c r="BR15" s="242"/>
      <c r="BS15" s="242"/>
      <c r="BT15" s="242"/>
      <c r="BU15" s="242"/>
      <c r="BV15" s="242"/>
      <c r="BW15" s="242"/>
      <c r="BX15" s="242"/>
      <c r="BY15" s="242"/>
      <c r="BZ15" s="242"/>
      <c r="CA15" s="242"/>
      <c r="CB15" s="242"/>
      <c r="CC15" s="242"/>
      <c r="CD15" s="242"/>
      <c r="CE15" s="242"/>
      <c r="CF15" s="242"/>
      <c r="CG15" s="242"/>
      <c r="CH15" s="242"/>
      <c r="CI15" s="242"/>
      <c r="CJ15" s="242"/>
      <c r="CK15" s="242"/>
      <c r="CL15" s="242"/>
      <c r="CM15" s="242"/>
      <c r="CN15" s="242"/>
      <c r="CO15" s="242"/>
      <c r="CP15" s="242"/>
      <c r="CQ15" s="242"/>
      <c r="CR15" s="242"/>
      <c r="CS15" s="242"/>
      <c r="CT15" s="242"/>
      <c r="CU15" s="242"/>
      <c r="CV15" s="242"/>
      <c r="CW15" s="242"/>
      <c r="CX15" s="242"/>
      <c r="CY15" s="242"/>
      <c r="CZ15" s="242"/>
      <c r="DA15" s="242"/>
      <c r="DB15" s="242"/>
      <c r="DC15" s="242"/>
      <c r="DD15" s="242"/>
      <c r="DE15" s="242"/>
      <c r="DF15" s="242"/>
      <c r="DG15" s="242"/>
      <c r="DH15" s="242"/>
      <c r="DI15" s="242"/>
      <c r="DJ15" s="242"/>
      <c r="DK15" s="242"/>
      <c r="DL15" s="242"/>
      <c r="DM15" s="242"/>
      <c r="DN15" s="242"/>
      <c r="DO15" s="242"/>
      <c r="DP15" s="242"/>
      <c r="DQ15" s="242"/>
      <c r="DR15" s="242"/>
      <c r="DS15" s="242"/>
      <c r="DT15" s="242"/>
      <c r="DU15" s="242"/>
      <c r="DV15" s="242"/>
      <c r="DW15" s="242"/>
      <c r="DX15" s="242"/>
      <c r="DY15" s="242"/>
      <c r="DZ15" s="242"/>
      <c r="EA15" s="242"/>
      <c r="EB15" s="242"/>
      <c r="EC15" s="242"/>
      <c r="ED15" s="242"/>
      <c r="EE15" s="242"/>
      <c r="EF15" s="242"/>
      <c r="EG15" s="242"/>
      <c r="EH15" s="242"/>
      <c r="EI15" s="242"/>
      <c r="EJ15" s="242"/>
      <c r="EK15" s="242"/>
      <c r="EL15" s="242"/>
      <c r="EM15" s="242"/>
      <c r="EN15" s="242"/>
      <c r="EO15" s="242"/>
      <c r="EP15" s="242"/>
      <c r="EQ15" s="242"/>
      <c r="ER15" s="242"/>
      <c r="ES15" s="242"/>
      <c r="ET15" s="242"/>
      <c r="EU15" s="242"/>
      <c r="EV15" s="242"/>
      <c r="EW15" s="242"/>
      <c r="EX15" s="242"/>
      <c r="EY15" s="242"/>
      <c r="EZ15" s="242"/>
      <c r="FA15" s="242"/>
      <c r="FB15" s="242"/>
      <c r="FC15" s="242"/>
      <c r="FD15" s="242"/>
      <c r="FE15" s="242"/>
      <c r="FF15" s="242"/>
      <c r="FG15" s="242"/>
      <c r="FH15" s="242"/>
      <c r="FI15" s="242"/>
      <c r="FJ15" s="242"/>
      <c r="FK15" s="242"/>
      <c r="FL15" s="242"/>
      <c r="FM15" s="242"/>
      <c r="FN15" s="242"/>
      <c r="FO15" s="242"/>
      <c r="FP15" s="242"/>
      <c r="FQ15" s="242"/>
      <c r="FR15" s="242"/>
      <c r="FS15" s="242"/>
      <c r="FT15" s="242"/>
      <c r="FU15" s="242"/>
      <c r="FV15" s="242"/>
      <c r="FW15" s="242"/>
      <c r="FX15" s="242"/>
      <c r="FY15" s="242"/>
      <c r="FZ15" s="242"/>
      <c r="GA15" s="242"/>
      <c r="GB15" s="242"/>
      <c r="GC15" s="242"/>
      <c r="GD15" s="242"/>
      <c r="GE15" s="242"/>
      <c r="GF15" s="242"/>
      <c r="GG15" s="242"/>
      <c r="GH15" s="242"/>
      <c r="GI15" s="242"/>
      <c r="GJ15" s="242"/>
      <c r="GK15" s="242"/>
      <c r="GL15" s="242"/>
      <c r="GM15" s="242"/>
      <c r="GN15" s="242"/>
      <c r="GO15" s="242"/>
      <c r="GP15" s="242"/>
      <c r="GQ15" s="242"/>
      <c r="GR15" s="242"/>
      <c r="GS15" s="242"/>
      <c r="GT15" s="242"/>
      <c r="GU15" s="242"/>
      <c r="GV15" s="242"/>
      <c r="GW15" s="242"/>
      <c r="GX15" s="242"/>
      <c r="GY15" s="242"/>
      <c r="GZ15" s="242"/>
      <c r="HA15" s="242"/>
      <c r="HB15" s="242"/>
      <c r="HC15" s="242"/>
      <c r="HD15" s="242"/>
      <c r="HE15" s="242"/>
      <c r="HF15" s="242"/>
      <c r="HG15" s="242"/>
      <c r="HH15" s="242"/>
      <c r="HI15" s="242"/>
      <c r="HJ15" s="242"/>
      <c r="HK15" s="242"/>
      <c r="HL15" s="242"/>
      <c r="HM15" s="242"/>
      <c r="HN15" s="242"/>
      <c r="HO15" s="242"/>
      <c r="HP15" s="242"/>
      <c r="HQ15" s="242"/>
      <c r="HR15" s="242"/>
      <c r="HS15" s="242"/>
      <c r="HT15" s="242"/>
      <c r="HU15" s="242"/>
      <c r="HV15" s="242"/>
      <c r="HW15" s="242"/>
      <c r="HX15" s="242"/>
      <c r="HY15" s="242"/>
      <c r="HZ15" s="242"/>
      <c r="IA15" s="242"/>
      <c r="IB15" s="242"/>
      <c r="IC15" s="242"/>
      <c r="ID15" s="242"/>
      <c r="IE15" s="242"/>
      <c r="IF15" s="242"/>
      <c r="IG15" s="242"/>
      <c r="IH15" s="242"/>
      <c r="II15" s="242"/>
      <c r="IJ15" s="242"/>
      <c r="IK15" s="242"/>
      <c r="IL15" s="242"/>
      <c r="IM15" s="242"/>
      <c r="IN15" s="242"/>
      <c r="IO15" s="242"/>
      <c r="IP15" s="242"/>
      <c r="IQ15" s="242"/>
      <c r="IR15" s="242"/>
      <c r="IS15" s="242"/>
      <c r="IT15" s="242"/>
      <c r="IU15" s="242"/>
      <c r="IV15" s="242"/>
      <c r="IW15" s="242"/>
      <c r="IX15" s="242"/>
      <c r="IY15" s="242"/>
      <c r="IZ15" s="242"/>
      <c r="JA15" s="242"/>
      <c r="JB15" s="242"/>
      <c r="JC15" s="242"/>
      <c r="JD15" s="242"/>
      <c r="JE15" s="242"/>
      <c r="JF15" s="242"/>
      <c r="JG15" s="242"/>
      <c r="JH15" s="242"/>
      <c r="JI15" s="242"/>
      <c r="JJ15" s="242"/>
      <c r="JK15" s="242"/>
      <c r="JL15" s="242"/>
      <c r="JM15" s="242"/>
      <c r="JN15" s="242"/>
      <c r="JO15" s="242"/>
      <c r="JP15" s="242"/>
      <c r="JQ15" s="242"/>
      <c r="JR15" s="242"/>
      <c r="JS15" s="242"/>
      <c r="JT15" s="242"/>
      <c r="JU15" s="242"/>
      <c r="JV15" s="242"/>
      <c r="JW15" s="242"/>
      <c r="JX15" s="242"/>
      <c r="JY15" s="242"/>
      <c r="JZ15" s="242"/>
      <c r="KA15" s="242"/>
      <c r="KB15" s="242"/>
      <c r="KC15" s="242"/>
      <c r="KD15" s="242"/>
      <c r="KE15" s="242"/>
      <c r="KF15" s="242"/>
      <c r="KG15" s="242"/>
      <c r="KH15" s="242"/>
      <c r="KI15" s="242"/>
      <c r="KJ15" s="242"/>
      <c r="KK15" s="242"/>
      <c r="KL15" s="242"/>
      <c r="KM15" s="242"/>
      <c r="KN15" s="242"/>
      <c r="KO15" s="242"/>
      <c r="KP15" s="242"/>
      <c r="KQ15" s="242"/>
      <c r="KR15" s="242"/>
      <c r="KS15" s="242"/>
      <c r="KT15" s="242"/>
      <c r="KU15" s="242"/>
      <c r="KV15" s="242"/>
      <c r="KW15" s="242"/>
      <c r="KX15" s="242"/>
      <c r="KY15" s="242"/>
      <c r="KZ15" s="242"/>
      <c r="LA15" s="242"/>
      <c r="LB15" s="242"/>
      <c r="LC15" s="242"/>
      <c r="LD15" s="242"/>
      <c r="LE15" s="242"/>
      <c r="LF15" s="242"/>
      <c r="LG15" s="242"/>
      <c r="LH15" s="242"/>
      <c r="LI15" s="242"/>
      <c r="LJ15" s="242"/>
      <c r="LK15" s="242"/>
      <c r="LL15" s="242"/>
      <c r="LM15" s="242"/>
      <c r="LN15" s="242"/>
      <c r="LO15" s="242"/>
      <c r="LP15" s="242"/>
      <c r="LQ15" s="242"/>
      <c r="LR15" s="242"/>
      <c r="LS15" s="242"/>
      <c r="LT15" s="242"/>
      <c r="LU15" s="242"/>
      <c r="LV15" s="242"/>
      <c r="LW15" s="242"/>
      <c r="LX15" s="242"/>
      <c r="LY15" s="242"/>
      <c r="LZ15" s="242"/>
      <c r="MA15" s="242"/>
      <c r="MB15" s="242"/>
      <c r="MC15" s="242"/>
      <c r="MD15" s="242"/>
      <c r="ME15" s="242"/>
      <c r="MF15" s="242"/>
      <c r="MG15" s="242"/>
      <c r="MH15" s="242"/>
      <c r="MI15" s="242"/>
      <c r="MJ15" s="242"/>
      <c r="MK15" s="242"/>
      <c r="ML15" s="242"/>
      <c r="MM15" s="242"/>
      <c r="MN15" s="242"/>
      <c r="MO15" s="242"/>
      <c r="MP15" s="242"/>
      <c r="MQ15" s="242"/>
      <c r="MR15" s="242"/>
      <c r="MS15" s="242"/>
      <c r="MT15" s="242"/>
      <c r="MU15" s="242"/>
      <c r="MV15" s="242"/>
      <c r="MW15" s="242"/>
      <c r="MX15" s="242"/>
      <c r="MY15" s="242"/>
      <c r="MZ15" s="242"/>
      <c r="NA15" s="242"/>
      <c r="NB15" s="242"/>
      <c r="NC15" s="242"/>
      <c r="ND15" s="242"/>
      <c r="NE15" s="242"/>
      <c r="NF15" s="242"/>
      <c r="NG15" s="242"/>
      <c r="NH15" s="242"/>
      <c r="NI15" s="242"/>
      <c r="NJ15" s="242"/>
      <c r="NK15" s="242"/>
      <c r="NL15" s="242"/>
      <c r="NM15" s="242"/>
      <c r="NN15" s="242"/>
      <c r="NO15" s="242"/>
      <c r="NP15" s="242"/>
      <c r="NQ15" s="242"/>
      <c r="NR15" s="242"/>
      <c r="NS15" s="242"/>
      <c r="NT15" s="242"/>
      <c r="NU15" s="242"/>
      <c r="NV15" s="242"/>
      <c r="NW15" s="242"/>
      <c r="NX15" s="242"/>
      <c r="NY15" s="242"/>
      <c r="NZ15" s="242"/>
      <c r="OA15" s="242"/>
      <c r="OB15" s="242"/>
      <c r="OC15" s="242"/>
      <c r="OD15" s="242"/>
      <c r="OE15" s="242"/>
      <c r="OF15" s="242"/>
      <c r="OG15" s="242"/>
      <c r="OH15" s="242"/>
      <c r="OI15" s="242"/>
      <c r="OJ15" s="242"/>
      <c r="OK15" s="242"/>
      <c r="OL15" s="242"/>
      <c r="OM15" s="242"/>
      <c r="ON15" s="242"/>
      <c r="OO15" s="242"/>
      <c r="OP15" s="242"/>
      <c r="OQ15" s="242"/>
      <c r="OR15" s="242"/>
      <c r="OS15" s="242"/>
      <c r="OT15" s="242"/>
      <c r="OU15" s="242"/>
      <c r="OV15" s="242"/>
      <c r="OW15" s="242"/>
      <c r="OX15" s="242"/>
      <c r="OY15" s="242"/>
      <c r="OZ15" s="242"/>
      <c r="PA15" s="242"/>
      <c r="PB15" s="242"/>
      <c r="PC15" s="242"/>
      <c r="PD15" s="242"/>
      <c r="PE15" s="242"/>
      <c r="PF15" s="242"/>
      <c r="PG15" s="242"/>
      <c r="PH15" s="242"/>
      <c r="PI15" s="242"/>
      <c r="PJ15" s="242"/>
      <c r="PK15" s="242"/>
      <c r="PL15" s="242"/>
      <c r="PM15" s="242"/>
      <c r="PN15" s="242"/>
      <c r="PO15" s="242"/>
      <c r="PP15" s="242"/>
      <c r="PQ15" s="242"/>
      <c r="PR15" s="242"/>
      <c r="PS15" s="242"/>
      <c r="PT15" s="242"/>
      <c r="PU15" s="242"/>
      <c r="PV15" s="242"/>
      <c r="PW15" s="242"/>
      <c r="PX15" s="242"/>
      <c r="PY15" s="242"/>
      <c r="PZ15" s="242"/>
      <c r="QA15" s="242"/>
      <c r="QB15" s="242"/>
      <c r="QC15" s="242"/>
      <c r="QD15" s="242"/>
      <c r="QE15" s="242"/>
      <c r="QF15" s="242"/>
      <c r="QG15" s="242"/>
      <c r="QH15" s="242"/>
      <c r="QI15" s="242"/>
      <c r="QJ15" s="242"/>
      <c r="QK15" s="242"/>
      <c r="QL15" s="242"/>
      <c r="QM15" s="242"/>
      <c r="QN15" s="242"/>
      <c r="QO15" s="242"/>
      <c r="QP15" s="242"/>
      <c r="QQ15" s="242"/>
      <c r="QR15" s="242"/>
      <c r="QS15" s="242"/>
      <c r="QT15" s="242"/>
      <c r="QU15" s="242"/>
      <c r="QV15" s="242"/>
      <c r="QW15" s="242"/>
      <c r="QX15" s="242"/>
      <c r="QY15" s="242"/>
      <c r="QZ15" s="242"/>
      <c r="RA15" s="242"/>
      <c r="RB15" s="242"/>
      <c r="RC15" s="242"/>
      <c r="RD15" s="242"/>
      <c r="RE15" s="242"/>
      <c r="RF15" s="242"/>
      <c r="RG15" s="242"/>
      <c r="RH15" s="242"/>
      <c r="RI15" s="242"/>
      <c r="RJ15" s="242"/>
      <c r="RK15" s="242"/>
      <c r="RL15" s="242"/>
      <c r="RM15" s="242"/>
      <c r="RN15" s="242"/>
      <c r="RO15" s="242"/>
      <c r="RP15" s="242"/>
      <c r="RQ15" s="242"/>
      <c r="RR15" s="242"/>
      <c r="RS15" s="242"/>
      <c r="RT15" s="242"/>
      <c r="RU15" s="242"/>
      <c r="RV15" s="242"/>
      <c r="RW15" s="242"/>
      <c r="RX15" s="242"/>
      <c r="RY15" s="242"/>
      <c r="RZ15" s="242"/>
      <c r="SA15" s="242"/>
      <c r="SB15" s="242"/>
      <c r="SC15" s="242"/>
      <c r="SD15" s="242"/>
      <c r="SE15" s="242"/>
      <c r="SF15" s="242"/>
      <c r="SG15" s="242"/>
      <c r="SH15" s="242"/>
      <c r="SI15" s="242"/>
      <c r="SJ15" s="242"/>
      <c r="SK15" s="242"/>
      <c r="SL15" s="242"/>
      <c r="SM15" s="242"/>
      <c r="SN15" s="242"/>
      <c r="SO15" s="242"/>
      <c r="SP15" s="242"/>
      <c r="SQ15" s="242"/>
      <c r="SR15" s="242"/>
      <c r="SS15" s="242"/>
      <c r="ST15" s="242"/>
      <c r="SU15" s="242"/>
      <c r="SV15" s="242"/>
      <c r="SW15" s="242"/>
      <c r="SX15" s="242"/>
      <c r="SY15" s="242"/>
      <c r="SZ15" s="242"/>
      <c r="TA15" s="242"/>
      <c r="TB15" s="242"/>
      <c r="TC15" s="242"/>
      <c r="TD15" s="242"/>
      <c r="TE15" s="242"/>
      <c r="TF15" s="242"/>
      <c r="TG15" s="242"/>
      <c r="TH15" s="242"/>
      <c r="TI15" s="242"/>
      <c r="TJ15" s="242"/>
      <c r="TK15" s="242"/>
      <c r="TL15" s="242"/>
      <c r="TM15" s="242"/>
      <c r="TN15" s="242"/>
      <c r="TO15" s="242"/>
      <c r="TP15" s="242"/>
      <c r="TQ15" s="242"/>
      <c r="TR15" s="242"/>
      <c r="TS15" s="242"/>
      <c r="TT15" s="242"/>
      <c r="TU15" s="242"/>
      <c r="TV15" s="242"/>
      <c r="TW15" s="242"/>
      <c r="TX15" s="242"/>
      <c r="TY15" s="242"/>
      <c r="TZ15" s="242"/>
      <c r="UA15" s="242"/>
      <c r="UB15" s="242"/>
      <c r="UC15" s="242"/>
      <c r="UD15" s="242"/>
      <c r="UE15" s="242"/>
      <c r="UF15" s="242"/>
      <c r="UG15" s="242"/>
      <c r="UH15" s="242"/>
      <c r="UI15" s="242"/>
      <c r="UJ15" s="242"/>
      <c r="UK15" s="242"/>
      <c r="UL15" s="242"/>
      <c r="UM15" s="242"/>
      <c r="UN15" s="242"/>
      <c r="UO15" s="242"/>
      <c r="UP15" s="242"/>
      <c r="UQ15" s="242"/>
      <c r="UR15" s="242"/>
      <c r="US15" s="242"/>
      <c r="UT15" s="242"/>
      <c r="UU15" s="242"/>
      <c r="UV15" s="242"/>
      <c r="UW15" s="242"/>
      <c r="UX15" s="242"/>
      <c r="UY15" s="242"/>
      <c r="UZ15" s="242"/>
      <c r="VA15" s="242"/>
      <c r="VB15" s="242"/>
      <c r="VC15" s="242"/>
      <c r="VD15" s="242"/>
      <c r="VE15" s="242"/>
      <c r="VF15" s="242"/>
      <c r="VG15" s="242"/>
      <c r="VH15" s="242"/>
      <c r="VI15" s="242"/>
      <c r="VJ15" s="242"/>
      <c r="VK15" s="242"/>
      <c r="VL15" s="242"/>
      <c r="VM15" s="242"/>
      <c r="VN15" s="242"/>
      <c r="VO15" s="242"/>
      <c r="VP15" s="242"/>
      <c r="VQ15" s="242"/>
      <c r="VR15" s="242"/>
      <c r="VS15" s="242"/>
      <c r="VT15" s="242"/>
      <c r="VU15" s="242"/>
      <c r="VV15" s="242"/>
      <c r="VW15" s="242"/>
      <c r="VX15" s="242"/>
      <c r="VY15" s="242"/>
      <c r="VZ15" s="242"/>
      <c r="WA15" s="242"/>
      <c r="WB15" s="242"/>
      <c r="WC15" s="242"/>
      <c r="WD15" s="242"/>
      <c r="WE15" s="242"/>
      <c r="WF15" s="242"/>
      <c r="WG15" s="242"/>
      <c r="WH15" s="242"/>
      <c r="WI15" s="242"/>
      <c r="WJ15" s="242"/>
      <c r="WK15" s="242"/>
      <c r="WL15" s="242"/>
      <c r="WM15" s="242"/>
      <c r="WN15" s="242"/>
      <c r="WO15" s="242"/>
      <c r="WP15" s="242"/>
      <c r="WQ15" s="242"/>
      <c r="WR15" s="242"/>
      <c r="WS15" s="242"/>
      <c r="WT15" s="242"/>
      <c r="WU15" s="242"/>
      <c r="WV15" s="242"/>
      <c r="WW15" s="242"/>
      <c r="WX15" s="242"/>
      <c r="WY15" s="242"/>
      <c r="WZ15" s="242"/>
      <c r="XA15" s="242"/>
      <c r="XB15" s="242"/>
      <c r="XC15" s="242"/>
      <c r="XD15" s="242"/>
      <c r="XE15" s="242"/>
      <c r="XF15" s="242"/>
      <c r="XG15" s="242"/>
      <c r="XH15" s="242"/>
      <c r="XI15" s="242"/>
      <c r="XJ15" s="242"/>
      <c r="XK15" s="242"/>
      <c r="XL15" s="242"/>
      <c r="XM15" s="242"/>
      <c r="XN15" s="242"/>
      <c r="XO15" s="242"/>
      <c r="XP15" s="242"/>
      <c r="XQ15" s="242"/>
      <c r="XR15" s="242"/>
      <c r="XS15" s="242"/>
      <c r="XT15" s="242"/>
      <c r="XU15" s="242"/>
      <c r="XV15" s="242"/>
      <c r="XW15" s="242"/>
      <c r="XX15" s="242"/>
      <c r="XY15" s="242"/>
      <c r="XZ15" s="242"/>
      <c r="YA15" s="242"/>
      <c r="YB15" s="242"/>
      <c r="YC15" s="242"/>
      <c r="YD15" s="242"/>
      <c r="YE15" s="242"/>
      <c r="YF15" s="242"/>
      <c r="YG15" s="242"/>
      <c r="YH15" s="242"/>
      <c r="YI15" s="242"/>
      <c r="YJ15" s="242"/>
      <c r="YK15" s="242"/>
      <c r="YL15" s="242"/>
      <c r="YM15" s="242"/>
      <c r="YN15" s="242"/>
      <c r="YO15" s="242"/>
      <c r="YP15" s="242"/>
      <c r="YQ15" s="242"/>
      <c r="YR15" s="242"/>
      <c r="YS15" s="242"/>
      <c r="YT15" s="242"/>
      <c r="YU15" s="242"/>
      <c r="YV15" s="242"/>
      <c r="YW15" s="242"/>
      <c r="YX15" s="242"/>
      <c r="YY15" s="242"/>
      <c r="YZ15" s="242"/>
      <c r="ZA15" s="242"/>
      <c r="ZB15" s="242"/>
      <c r="ZC15" s="242"/>
      <c r="ZD15" s="242"/>
      <c r="ZE15" s="242"/>
      <c r="ZF15" s="242"/>
      <c r="ZG15" s="242"/>
      <c r="ZH15" s="242"/>
      <c r="ZI15" s="242"/>
      <c r="ZJ15" s="242"/>
      <c r="ZK15" s="242"/>
      <c r="ZL15" s="242"/>
      <c r="ZM15" s="242"/>
      <c r="ZN15" s="242"/>
      <c r="ZO15" s="242"/>
      <c r="ZP15" s="242"/>
      <c r="ZQ15" s="242"/>
      <c r="ZR15" s="242"/>
      <c r="ZS15" s="242"/>
      <c r="ZT15" s="242"/>
      <c r="ZU15" s="242"/>
      <c r="ZV15" s="242"/>
      <c r="ZW15" s="242"/>
      <c r="ZX15" s="242"/>
      <c r="ZY15" s="242"/>
      <c r="ZZ15" s="242"/>
      <c r="AAA15" s="242"/>
      <c r="AAB15" s="242"/>
      <c r="AAC15" s="242"/>
      <c r="AAD15" s="242"/>
      <c r="AAE15" s="242"/>
      <c r="AAF15" s="242"/>
      <c r="AAG15" s="242"/>
      <c r="AAH15" s="242"/>
      <c r="AAI15" s="242"/>
      <c r="AAJ15" s="242"/>
      <c r="AAK15" s="242"/>
      <c r="AAL15" s="242"/>
      <c r="AAM15" s="242"/>
      <c r="AAN15" s="242"/>
      <c r="AAO15" s="242"/>
      <c r="AAP15" s="242"/>
      <c r="AAQ15" s="242"/>
      <c r="AAR15" s="242"/>
      <c r="AAS15" s="242"/>
      <c r="AAT15" s="242"/>
      <c r="AAU15" s="242"/>
      <c r="AAV15" s="242"/>
      <c r="AAW15" s="242"/>
      <c r="AAX15" s="242"/>
      <c r="AAY15" s="242"/>
      <c r="AAZ15" s="242"/>
      <c r="ABA15" s="242"/>
      <c r="ABB15" s="242"/>
      <c r="ABC15" s="242"/>
      <c r="ABD15" s="242"/>
      <c r="ABE15" s="242"/>
      <c r="ABF15" s="242"/>
      <c r="ABG15" s="242"/>
      <c r="ABH15" s="242"/>
      <c r="ABI15" s="242"/>
      <c r="ABJ15" s="242"/>
      <c r="ABK15" s="242"/>
      <c r="ABL15" s="242"/>
      <c r="ABM15" s="242"/>
      <c r="ABN15" s="242"/>
      <c r="ABO15" s="242"/>
      <c r="ABP15" s="242"/>
      <c r="ABQ15" s="242"/>
      <c r="ABR15" s="242"/>
      <c r="ABS15" s="242"/>
      <c r="ABT15" s="242"/>
      <c r="ABU15" s="242"/>
      <c r="ABV15" s="242"/>
      <c r="ABW15" s="242"/>
      <c r="ABX15" s="242"/>
      <c r="ABY15" s="242"/>
      <c r="ABZ15" s="242"/>
      <c r="ACA15" s="242"/>
      <c r="ACB15" s="242"/>
      <c r="ACC15" s="242"/>
      <c r="ACD15" s="242"/>
      <c r="ACE15" s="242"/>
      <c r="ACF15" s="242"/>
      <c r="ACG15" s="242"/>
      <c r="ACH15" s="242"/>
      <c r="ACI15" s="242"/>
      <c r="ACJ15" s="242"/>
      <c r="ACK15" s="242"/>
      <c r="ACL15" s="242"/>
      <c r="ACM15" s="242"/>
      <c r="ACN15" s="242"/>
      <c r="ACO15" s="242"/>
      <c r="ACP15" s="242"/>
      <c r="ACQ15" s="242"/>
      <c r="ACR15" s="242"/>
      <c r="ACS15" s="242"/>
      <c r="ACT15" s="242"/>
      <c r="ACU15" s="242"/>
      <c r="ACV15" s="242"/>
      <c r="ACW15" s="242"/>
      <c r="ACX15" s="242"/>
      <c r="ACY15" s="242"/>
      <c r="ACZ15" s="242"/>
      <c r="ADA15" s="242"/>
      <c r="ADB15" s="242"/>
      <c r="ADC15" s="242"/>
      <c r="ADD15" s="242"/>
      <c r="ADE15" s="242"/>
      <c r="ADF15" s="242"/>
      <c r="ADG15" s="242"/>
      <c r="ADH15" s="242"/>
      <c r="ADI15" s="242"/>
      <c r="ADJ15" s="242"/>
      <c r="ADK15" s="242"/>
      <c r="ADL15" s="242"/>
      <c r="ADM15" s="242"/>
      <c r="ADN15" s="242"/>
      <c r="ADO15" s="242"/>
      <c r="ADP15" s="242"/>
      <c r="ADQ15" s="242"/>
      <c r="ADR15" s="242"/>
      <c r="ADS15" s="242"/>
      <c r="ADT15" s="242"/>
      <c r="ADU15" s="242"/>
      <c r="ADV15" s="242"/>
      <c r="ADW15" s="242"/>
      <c r="ADX15" s="242"/>
      <c r="ADY15" s="242"/>
      <c r="ADZ15" s="242"/>
      <c r="AEA15" s="242"/>
      <c r="AEB15" s="242"/>
      <c r="AEC15" s="242"/>
      <c r="AED15" s="242"/>
      <c r="AEE15" s="242"/>
      <c r="AEF15" s="242"/>
      <c r="AEG15" s="242"/>
      <c r="AEH15" s="242"/>
      <c r="AEI15" s="242"/>
      <c r="AEJ15" s="242"/>
      <c r="AEK15" s="242"/>
      <c r="AEL15" s="242"/>
      <c r="AEM15" s="242"/>
      <c r="AEN15" s="242"/>
      <c r="AEO15" s="242"/>
      <c r="AEP15" s="242"/>
      <c r="AEQ15" s="242"/>
      <c r="AER15" s="242"/>
      <c r="AES15" s="242"/>
      <c r="AET15" s="242"/>
      <c r="AEU15" s="242"/>
      <c r="AEV15" s="242"/>
      <c r="AEW15" s="242"/>
      <c r="AEX15" s="242"/>
      <c r="AEY15" s="242"/>
      <c r="AEZ15" s="242"/>
      <c r="AFA15" s="242"/>
      <c r="AFB15" s="242"/>
      <c r="AFC15" s="242"/>
      <c r="AFD15" s="242"/>
      <c r="AFE15" s="242"/>
      <c r="AFF15" s="242"/>
      <c r="AFG15" s="242"/>
      <c r="AFH15" s="242"/>
      <c r="AFI15" s="242"/>
      <c r="AFJ15" s="242"/>
      <c r="AFK15" s="242"/>
      <c r="AFL15" s="242"/>
      <c r="AFM15" s="242"/>
      <c r="AFN15" s="242"/>
      <c r="AFO15" s="242"/>
      <c r="AFP15" s="242"/>
      <c r="AFQ15" s="242"/>
      <c r="AFR15" s="242"/>
      <c r="AFS15" s="242"/>
      <c r="AFT15" s="242"/>
      <c r="AFU15" s="242"/>
      <c r="AFV15" s="242"/>
      <c r="AFW15" s="242"/>
      <c r="AFX15" s="242"/>
      <c r="AFY15" s="242"/>
      <c r="AFZ15" s="242"/>
      <c r="AGA15" s="242"/>
      <c r="AGB15" s="242"/>
      <c r="AGC15" s="242"/>
      <c r="AGD15" s="242"/>
      <c r="AGE15" s="242"/>
      <c r="AGF15" s="242"/>
      <c r="AGG15" s="242"/>
      <c r="AGH15" s="242"/>
      <c r="AGI15" s="242"/>
      <c r="AGJ15" s="242"/>
      <c r="AGK15" s="242"/>
      <c r="AGL15" s="242"/>
      <c r="AGM15" s="242"/>
      <c r="AGN15" s="242"/>
      <c r="AGO15" s="242"/>
      <c r="AGP15" s="242"/>
      <c r="AGQ15" s="242"/>
      <c r="AGR15" s="242"/>
      <c r="AGS15" s="242"/>
      <c r="AGT15" s="242"/>
      <c r="AGU15" s="242"/>
      <c r="AGV15" s="242"/>
      <c r="AGW15" s="242"/>
      <c r="AGX15" s="242"/>
      <c r="AGY15" s="242"/>
      <c r="AGZ15" s="242"/>
      <c r="AHA15" s="242"/>
      <c r="AHB15" s="242"/>
      <c r="AHC15" s="242"/>
      <c r="AHD15" s="242"/>
      <c r="AHE15" s="242"/>
      <c r="AHF15" s="242"/>
      <c r="AHG15" s="242"/>
      <c r="AHH15" s="242"/>
      <c r="AHI15" s="242"/>
      <c r="AHJ15" s="242"/>
      <c r="AHK15" s="242"/>
      <c r="AHL15" s="242"/>
      <c r="AHM15" s="242"/>
      <c r="AHN15" s="242"/>
      <c r="AHO15" s="242"/>
      <c r="AHP15" s="242"/>
      <c r="AHQ15" s="242"/>
      <c r="AHR15" s="242"/>
      <c r="AHS15" s="242"/>
      <c r="AHT15" s="242"/>
      <c r="AHU15" s="242"/>
      <c r="AHV15" s="242"/>
      <c r="AHW15" s="242"/>
      <c r="AHX15" s="242"/>
      <c r="AHY15" s="242"/>
      <c r="AHZ15" s="242"/>
      <c r="AIA15" s="242"/>
      <c r="AIB15" s="242"/>
      <c r="AIC15" s="242"/>
      <c r="AID15" s="242"/>
      <c r="AIE15" s="242"/>
      <c r="AIF15" s="242"/>
      <c r="AIG15" s="242"/>
      <c r="AIH15" s="242"/>
      <c r="AII15" s="242"/>
      <c r="AIJ15" s="242"/>
      <c r="AIK15" s="242"/>
      <c r="AIL15" s="242"/>
      <c r="AIM15" s="242"/>
      <c r="AIN15" s="242"/>
      <c r="AIO15" s="242"/>
      <c r="AIP15" s="242"/>
      <c r="AIQ15" s="242"/>
      <c r="AIR15" s="242"/>
      <c r="AIS15" s="242"/>
      <c r="AIT15" s="242"/>
      <c r="AIU15" s="242"/>
      <c r="AIV15" s="242"/>
      <c r="AIW15" s="242"/>
      <c r="AIX15" s="242"/>
      <c r="AIY15" s="242"/>
      <c r="AIZ15" s="242"/>
      <c r="AJA15" s="242"/>
      <c r="AJB15" s="242"/>
      <c r="AJC15" s="242"/>
      <c r="AJD15" s="242"/>
      <c r="AJE15" s="242"/>
      <c r="AJF15" s="242"/>
      <c r="AJG15" s="242"/>
      <c r="AJH15" s="242"/>
      <c r="AJI15" s="242"/>
      <c r="AJJ15" s="242"/>
      <c r="AJK15" s="242"/>
      <c r="AJL15" s="242"/>
      <c r="AJM15" s="242"/>
      <c r="AJN15" s="242"/>
      <c r="AJO15" s="242"/>
      <c r="AJP15" s="242"/>
      <c r="AJQ15" s="242"/>
      <c r="AJR15" s="242"/>
      <c r="AJS15" s="242"/>
      <c r="AJT15" s="242"/>
      <c r="AJU15" s="242"/>
      <c r="AJV15" s="242"/>
      <c r="AJW15" s="242"/>
      <c r="AJX15" s="242"/>
      <c r="AJY15" s="242"/>
      <c r="AJZ15" s="242"/>
      <c r="AKA15" s="242"/>
      <c r="AKB15" s="242"/>
      <c r="AKC15" s="242"/>
      <c r="AKD15" s="242"/>
      <c r="AKE15" s="242"/>
      <c r="AKF15" s="242"/>
      <c r="AKG15" s="242"/>
      <c r="AKH15" s="242"/>
      <c r="AKI15" s="242"/>
      <c r="AKJ15" s="242"/>
      <c r="AKK15" s="242"/>
      <c r="AKL15" s="242"/>
      <c r="AKM15" s="242"/>
      <c r="AKN15" s="242"/>
      <c r="AKO15" s="242"/>
      <c r="AKP15" s="242"/>
      <c r="AKQ15" s="242"/>
      <c r="AKR15" s="242"/>
      <c r="AKS15" s="242"/>
      <c r="AKT15" s="242"/>
      <c r="AKU15" s="242"/>
      <c r="AKV15" s="242"/>
      <c r="AKW15" s="242"/>
      <c r="AKX15" s="242"/>
      <c r="AKY15" s="242"/>
      <c r="AKZ15" s="242"/>
      <c r="ALA15" s="242"/>
      <c r="ALB15" s="242"/>
      <c r="ALC15" s="242"/>
      <c r="ALD15" s="242"/>
      <c r="ALE15" s="242"/>
      <c r="ALF15" s="242"/>
      <c r="ALG15" s="242"/>
      <c r="ALH15" s="242"/>
      <c r="ALI15" s="242"/>
      <c r="ALJ15" s="242"/>
      <c r="ALK15" s="242"/>
      <c r="ALL15" s="242"/>
      <c r="ALM15" s="242"/>
      <c r="ALN15" s="242"/>
      <c r="ALO15" s="242"/>
      <c r="ALP15" s="242"/>
      <c r="ALQ15" s="242"/>
      <c r="ALR15" s="242"/>
      <c r="ALS15" s="242"/>
      <c r="ALT15" s="242"/>
      <c r="ALU15" s="242"/>
      <c r="ALV15" s="242"/>
      <c r="ALW15" s="242"/>
      <c r="ALX15" s="242"/>
      <c r="ALY15" s="242"/>
      <c r="ALZ15" s="242"/>
      <c r="AMA15" s="242"/>
      <c r="AMB15" s="242"/>
      <c r="AMC15" s="242"/>
      <c r="AMD15" s="242"/>
      <c r="AME15" s="242"/>
      <c r="AMF15" s="242"/>
      <c r="AMG15" s="242"/>
      <c r="AMH15" s="242"/>
      <c r="AMI15" s="242"/>
      <c r="AMJ15" s="242"/>
      <c r="AMK15" s="242"/>
      <c r="AML15" s="242"/>
      <c r="AMM15" s="242"/>
      <c r="AMN15" s="242"/>
      <c r="AMO15" s="242"/>
      <c r="AMP15" s="242"/>
      <c r="AMQ15" s="242"/>
      <c r="AMR15" s="242"/>
      <c r="AMS15" s="242"/>
      <c r="AMT15" s="242"/>
      <c r="AMU15" s="242"/>
      <c r="AMV15" s="242"/>
      <c r="AMW15" s="242"/>
      <c r="AMX15" s="242"/>
      <c r="AMY15" s="242"/>
      <c r="AMZ15" s="242"/>
      <c r="ANA15" s="242"/>
      <c r="ANB15" s="242"/>
      <c r="ANC15" s="242"/>
      <c r="AND15" s="242"/>
      <c r="ANE15" s="242"/>
      <c r="ANF15" s="242"/>
      <c r="ANG15" s="242"/>
      <c r="ANH15" s="242"/>
      <c r="ANI15" s="242"/>
      <c r="ANJ15" s="242"/>
      <c r="ANK15" s="242"/>
      <c r="ANL15" s="242"/>
      <c r="ANM15" s="242"/>
      <c r="ANN15" s="242"/>
      <c r="ANO15" s="242"/>
      <c r="ANP15" s="242"/>
      <c r="ANQ15" s="242"/>
      <c r="ANR15" s="242"/>
      <c r="ANS15" s="242"/>
      <c r="ANT15" s="242"/>
      <c r="ANU15" s="242"/>
      <c r="ANV15" s="242"/>
      <c r="ANW15" s="242"/>
      <c r="ANX15" s="242"/>
      <c r="ANY15" s="242"/>
      <c r="ANZ15" s="242"/>
      <c r="AOA15" s="242"/>
      <c r="AOB15" s="242"/>
      <c r="AOC15" s="242"/>
      <c r="AOD15" s="242"/>
      <c r="AOE15" s="242"/>
      <c r="AOF15" s="242"/>
      <c r="AOG15" s="242"/>
      <c r="AOH15" s="242"/>
      <c r="AOI15" s="242"/>
      <c r="AOJ15" s="242"/>
      <c r="AOK15" s="242"/>
      <c r="AOL15" s="242"/>
      <c r="AOM15" s="242"/>
      <c r="AON15" s="242"/>
      <c r="AOO15" s="242"/>
      <c r="AOP15" s="242"/>
      <c r="AOQ15" s="242"/>
      <c r="AOR15" s="242"/>
      <c r="AOS15" s="242"/>
      <c r="AOT15" s="242"/>
      <c r="AOU15" s="242"/>
      <c r="AOV15" s="242"/>
      <c r="AOW15" s="242"/>
      <c r="AOX15" s="242"/>
      <c r="AOY15" s="242"/>
      <c r="AOZ15" s="242"/>
      <c r="APA15" s="242"/>
      <c r="APB15" s="242"/>
      <c r="APC15" s="242"/>
      <c r="APD15" s="242"/>
      <c r="APE15" s="242"/>
      <c r="APF15" s="242"/>
      <c r="APG15" s="242"/>
      <c r="APH15" s="242"/>
      <c r="API15" s="242"/>
      <c r="APJ15" s="242"/>
      <c r="APK15" s="242"/>
      <c r="APL15" s="242"/>
      <c r="APM15" s="242"/>
      <c r="APN15" s="242"/>
      <c r="APO15" s="242"/>
      <c r="APP15" s="242"/>
      <c r="APQ15" s="242"/>
      <c r="APR15" s="242"/>
      <c r="APS15" s="242"/>
      <c r="APT15" s="242"/>
      <c r="APU15" s="242"/>
      <c r="APV15" s="242"/>
      <c r="APW15" s="242"/>
      <c r="APX15" s="242"/>
      <c r="APY15" s="242"/>
      <c r="APZ15" s="242"/>
      <c r="AQA15" s="242"/>
      <c r="AQB15" s="242"/>
      <c r="AQC15" s="242"/>
      <c r="AQD15" s="242"/>
      <c r="AQE15" s="242"/>
      <c r="AQF15" s="242"/>
      <c r="AQG15" s="242"/>
      <c r="AQH15" s="242"/>
      <c r="AQI15" s="242"/>
      <c r="AQJ15" s="242"/>
      <c r="AQK15" s="242"/>
      <c r="AQL15" s="242"/>
      <c r="AQM15" s="242"/>
      <c r="AQN15" s="242"/>
      <c r="AQO15" s="242"/>
      <c r="AQP15" s="242"/>
      <c r="AQQ15" s="242"/>
      <c r="AQR15" s="242"/>
      <c r="AQS15" s="242"/>
      <c r="AQT15" s="242"/>
      <c r="AQU15" s="242"/>
      <c r="AQV15" s="242"/>
      <c r="AQW15" s="242"/>
      <c r="AQX15" s="242"/>
      <c r="AQY15" s="242"/>
      <c r="AQZ15" s="242"/>
      <c r="ARA15" s="242"/>
      <c r="ARB15" s="242"/>
      <c r="ARC15" s="242"/>
      <c r="ARD15" s="242"/>
      <c r="ARE15" s="242"/>
      <c r="ARF15" s="242"/>
      <c r="ARG15" s="242"/>
      <c r="ARH15" s="242"/>
      <c r="ARI15" s="242"/>
      <c r="ARJ15" s="242"/>
      <c r="ARK15" s="242"/>
      <c r="ARL15" s="242"/>
      <c r="ARM15" s="242"/>
      <c r="ARN15" s="242"/>
      <c r="ARO15" s="242"/>
      <c r="ARP15" s="242"/>
      <c r="ARQ15" s="242"/>
      <c r="ARR15" s="242"/>
      <c r="ARS15" s="242"/>
      <c r="ART15" s="242"/>
      <c r="ARU15" s="242"/>
      <c r="ARV15" s="242"/>
      <c r="ARW15" s="242"/>
      <c r="ARX15" s="242"/>
      <c r="ARY15" s="242"/>
      <c r="ARZ15" s="242"/>
      <c r="ASA15" s="242"/>
      <c r="ASB15" s="242"/>
      <c r="ASC15" s="242"/>
      <c r="ASD15" s="242"/>
      <c r="ASE15" s="242"/>
      <c r="ASF15" s="242"/>
      <c r="ASG15" s="242"/>
      <c r="ASH15" s="242"/>
      <c r="ASI15" s="242"/>
      <c r="ASJ15" s="242"/>
      <c r="ASK15" s="242"/>
      <c r="ASL15" s="242"/>
      <c r="ASM15" s="242"/>
      <c r="ASN15" s="242"/>
      <c r="ASO15" s="242"/>
      <c r="ASP15" s="242"/>
      <c r="ASQ15" s="242"/>
      <c r="ASR15" s="242"/>
      <c r="ASS15" s="242"/>
      <c r="AST15" s="242"/>
      <c r="ASU15" s="242"/>
      <c r="ASV15" s="242"/>
      <c r="ASW15" s="242"/>
      <c r="ASX15" s="242"/>
      <c r="ASY15" s="242"/>
      <c r="ASZ15" s="242"/>
      <c r="ATA15" s="242"/>
      <c r="ATB15" s="242"/>
      <c r="ATC15" s="242"/>
      <c r="ATD15" s="242"/>
      <c r="ATE15" s="242"/>
      <c r="ATF15" s="242"/>
      <c r="ATG15" s="242"/>
      <c r="ATH15" s="242"/>
      <c r="ATI15" s="242"/>
      <c r="ATJ15" s="242"/>
      <c r="ATK15" s="242"/>
      <c r="ATL15" s="242"/>
      <c r="ATM15" s="242"/>
      <c r="ATN15" s="242"/>
      <c r="ATO15" s="242"/>
      <c r="ATP15" s="242"/>
      <c r="ATQ15" s="242"/>
      <c r="ATR15" s="242"/>
      <c r="ATS15" s="242"/>
      <c r="ATT15" s="242"/>
      <c r="ATU15" s="242"/>
      <c r="ATV15" s="242"/>
      <c r="ATW15" s="242"/>
      <c r="ATX15" s="242"/>
      <c r="ATY15" s="242"/>
      <c r="ATZ15" s="242"/>
      <c r="AUA15" s="242"/>
      <c r="AUB15" s="242"/>
      <c r="AUC15" s="242"/>
      <c r="AUD15" s="242"/>
      <c r="AUE15" s="242"/>
      <c r="AUF15" s="242"/>
      <c r="AUG15" s="242"/>
      <c r="AUH15" s="242"/>
      <c r="AUI15" s="242"/>
      <c r="AUJ15" s="242"/>
      <c r="AUK15" s="242"/>
      <c r="AUL15" s="242"/>
      <c r="AUM15" s="242"/>
      <c r="AUN15" s="242"/>
      <c r="AUO15" s="242"/>
      <c r="AUP15" s="242"/>
      <c r="AUQ15" s="242"/>
      <c r="AUR15" s="242"/>
      <c r="AUS15" s="242"/>
      <c r="AUT15" s="242"/>
      <c r="AUU15" s="242"/>
      <c r="AUV15" s="242"/>
      <c r="AUW15" s="242"/>
      <c r="AUX15" s="242"/>
      <c r="AUY15" s="242"/>
      <c r="AUZ15" s="242"/>
      <c r="AVA15" s="242"/>
      <c r="AVB15" s="242"/>
      <c r="AVC15" s="242"/>
      <c r="AVD15" s="242"/>
      <c r="AVE15" s="242"/>
      <c r="AVF15" s="242"/>
      <c r="AVG15" s="242"/>
      <c r="AVH15" s="242"/>
      <c r="AVI15" s="242"/>
      <c r="AVJ15" s="242"/>
      <c r="AVK15" s="242"/>
      <c r="AVL15" s="242"/>
      <c r="AVM15" s="242"/>
      <c r="AVN15" s="242"/>
      <c r="AVO15" s="242"/>
      <c r="AVP15" s="242"/>
      <c r="AVQ15" s="242"/>
      <c r="AVR15" s="242"/>
      <c r="AVS15" s="242"/>
      <c r="AVT15" s="242"/>
      <c r="AVU15" s="242"/>
      <c r="AVV15" s="242"/>
      <c r="AVW15" s="242"/>
      <c r="AVX15" s="242"/>
      <c r="AVY15" s="242"/>
      <c r="AVZ15" s="242"/>
      <c r="AWA15" s="242"/>
      <c r="AWB15" s="242"/>
      <c r="AWC15" s="242"/>
      <c r="AWD15" s="242"/>
      <c r="AWE15" s="242"/>
      <c r="AWF15" s="242"/>
      <c r="AWG15" s="242"/>
      <c r="AWH15" s="242"/>
      <c r="AWI15" s="242"/>
      <c r="AWJ15" s="242"/>
      <c r="AWK15" s="242"/>
      <c r="AWL15" s="242"/>
      <c r="AWM15" s="242"/>
      <c r="AWN15" s="242"/>
      <c r="AWO15" s="242"/>
      <c r="AWP15" s="242"/>
      <c r="AWQ15" s="242"/>
      <c r="AWR15" s="242"/>
      <c r="AWS15" s="242"/>
      <c r="AWT15" s="242"/>
      <c r="AWU15" s="242"/>
      <c r="AWV15" s="242"/>
      <c r="AWW15" s="242"/>
      <c r="AWX15" s="242"/>
      <c r="AWY15" s="242"/>
      <c r="AWZ15" s="242"/>
      <c r="AXA15" s="242"/>
      <c r="AXB15" s="242"/>
      <c r="AXC15" s="242"/>
      <c r="AXD15" s="242"/>
      <c r="AXE15" s="242"/>
      <c r="AXF15" s="242"/>
      <c r="AXG15" s="242"/>
      <c r="AXH15" s="242"/>
      <c r="AXI15" s="242"/>
      <c r="AXJ15" s="242"/>
      <c r="AXK15" s="242"/>
      <c r="AXL15" s="242"/>
      <c r="AXM15" s="242"/>
      <c r="AXN15" s="242"/>
      <c r="AXO15" s="242"/>
      <c r="AXP15" s="242"/>
      <c r="AXQ15" s="242"/>
      <c r="AXR15" s="242"/>
      <c r="AXS15" s="242"/>
      <c r="AXT15" s="242"/>
      <c r="AXU15" s="242"/>
      <c r="AXV15" s="242"/>
      <c r="AXW15" s="242"/>
      <c r="AXX15" s="242"/>
      <c r="AXY15" s="242"/>
      <c r="AXZ15" s="242"/>
      <c r="AYA15" s="242"/>
      <c r="AYB15" s="242"/>
      <c r="AYC15" s="242"/>
      <c r="AYD15" s="242"/>
      <c r="AYE15" s="242"/>
      <c r="AYF15" s="242"/>
      <c r="AYG15" s="242"/>
      <c r="AYH15" s="242"/>
      <c r="AYI15" s="242"/>
      <c r="AYJ15" s="242"/>
      <c r="AYK15" s="242"/>
      <c r="AYL15" s="242"/>
      <c r="AYM15" s="242"/>
      <c r="AYN15" s="242"/>
      <c r="AYO15" s="242"/>
      <c r="AYP15" s="242"/>
      <c r="AYQ15" s="242"/>
      <c r="AYR15" s="242"/>
      <c r="AYS15" s="242"/>
      <c r="AYT15" s="242"/>
      <c r="AYU15" s="242"/>
      <c r="AYV15" s="242"/>
      <c r="AYW15" s="242"/>
      <c r="AYX15" s="242"/>
      <c r="AYY15" s="242"/>
      <c r="AYZ15" s="242"/>
      <c r="AZA15" s="242"/>
      <c r="AZB15" s="242"/>
      <c r="AZC15" s="242"/>
      <c r="AZD15" s="242"/>
      <c r="AZE15" s="242"/>
      <c r="AZF15" s="242"/>
      <c r="AZG15" s="242"/>
      <c r="AZH15" s="242"/>
      <c r="AZI15" s="242"/>
      <c r="AZJ15" s="242"/>
      <c r="AZK15" s="242"/>
      <c r="AZL15" s="242"/>
      <c r="AZM15" s="242"/>
      <c r="AZN15" s="242"/>
      <c r="AZO15" s="242"/>
      <c r="AZP15" s="242"/>
      <c r="AZQ15" s="242"/>
      <c r="AZR15" s="242"/>
      <c r="AZS15" s="242"/>
      <c r="AZT15" s="242"/>
      <c r="AZU15" s="242"/>
      <c r="AZV15" s="242"/>
      <c r="AZW15" s="242"/>
      <c r="AZX15" s="242"/>
      <c r="AZY15" s="242"/>
      <c r="AZZ15" s="242"/>
      <c r="BAA15" s="242"/>
      <c r="BAB15" s="242"/>
      <c r="BAC15" s="242"/>
      <c r="BAD15" s="242"/>
      <c r="BAE15" s="242"/>
      <c r="BAF15" s="242"/>
      <c r="BAG15" s="242"/>
      <c r="BAH15" s="242"/>
      <c r="BAI15" s="242"/>
      <c r="BAJ15" s="242"/>
      <c r="BAK15" s="242"/>
      <c r="BAL15" s="242"/>
      <c r="BAM15" s="242"/>
      <c r="BAN15" s="242"/>
      <c r="BAO15" s="242"/>
      <c r="BAP15" s="242"/>
      <c r="BAQ15" s="242"/>
      <c r="BAR15" s="242"/>
      <c r="BAS15" s="242"/>
      <c r="BAT15" s="242"/>
      <c r="BAU15" s="242"/>
      <c r="BAV15" s="242"/>
      <c r="BAW15" s="242"/>
      <c r="BAX15" s="242"/>
      <c r="BAY15" s="242"/>
      <c r="BAZ15" s="242"/>
      <c r="BBA15" s="242"/>
      <c r="BBB15" s="242"/>
      <c r="BBC15" s="242"/>
      <c r="BBD15" s="242"/>
      <c r="BBE15" s="242"/>
      <c r="BBF15" s="242"/>
      <c r="BBG15" s="242"/>
      <c r="BBH15" s="242"/>
      <c r="BBI15" s="242"/>
      <c r="BBJ15" s="242"/>
      <c r="BBK15" s="242"/>
      <c r="BBL15" s="242"/>
      <c r="BBM15" s="242"/>
      <c r="BBN15" s="242"/>
      <c r="BBO15" s="242"/>
      <c r="BBP15" s="242"/>
      <c r="BBQ15" s="242"/>
      <c r="BBR15" s="242"/>
      <c r="BBS15" s="242"/>
      <c r="BBT15" s="242"/>
      <c r="BBU15" s="242"/>
      <c r="BBV15" s="242"/>
      <c r="BBW15" s="242"/>
      <c r="BBX15" s="242"/>
      <c r="BBY15" s="242"/>
      <c r="BBZ15" s="242"/>
      <c r="BCA15" s="242"/>
      <c r="BCB15" s="242"/>
      <c r="BCC15" s="242"/>
      <c r="BCD15" s="242"/>
      <c r="BCE15" s="242"/>
      <c r="BCF15" s="242"/>
      <c r="BCG15" s="242"/>
      <c r="BCH15" s="242"/>
      <c r="BCI15" s="242"/>
      <c r="BCJ15" s="242"/>
      <c r="BCK15" s="242"/>
      <c r="BCL15" s="242"/>
      <c r="BCM15" s="242"/>
      <c r="BCN15" s="242"/>
      <c r="BCO15" s="242"/>
      <c r="BCP15" s="242"/>
      <c r="BCQ15" s="242"/>
      <c r="BCR15" s="242"/>
      <c r="BCS15" s="242"/>
      <c r="BCT15" s="242"/>
      <c r="BCU15" s="242"/>
      <c r="BCV15" s="242"/>
      <c r="BCW15" s="242"/>
      <c r="BCX15" s="242"/>
      <c r="BCY15" s="242"/>
      <c r="BCZ15" s="242"/>
      <c r="BDA15" s="242"/>
      <c r="BDB15" s="242"/>
      <c r="BDC15" s="242"/>
      <c r="BDD15" s="242"/>
      <c r="BDE15" s="242"/>
      <c r="BDF15" s="242"/>
      <c r="BDG15" s="242"/>
      <c r="BDH15" s="242"/>
      <c r="BDI15" s="242"/>
      <c r="BDJ15" s="242"/>
      <c r="BDK15" s="242"/>
      <c r="BDL15" s="242"/>
      <c r="BDM15" s="242"/>
      <c r="BDN15" s="242"/>
      <c r="BDO15" s="242"/>
      <c r="BDP15" s="242"/>
      <c r="BDQ15" s="242"/>
      <c r="BDR15" s="242"/>
      <c r="BDS15" s="242"/>
      <c r="BDT15" s="242"/>
      <c r="BDU15" s="242"/>
      <c r="BDV15" s="242"/>
      <c r="BDW15" s="242"/>
      <c r="BDX15" s="242"/>
      <c r="BDY15" s="242"/>
      <c r="BDZ15" s="242"/>
      <c r="BEA15" s="242"/>
      <c r="BEB15" s="242"/>
      <c r="BEC15" s="242"/>
      <c r="BED15" s="242"/>
      <c r="BEE15" s="242"/>
      <c r="BEF15" s="242"/>
      <c r="BEG15" s="242"/>
      <c r="BEH15" s="242"/>
      <c r="BEI15" s="242"/>
      <c r="BEJ15" s="242"/>
      <c r="BEK15" s="242"/>
      <c r="BEL15" s="242"/>
      <c r="BEM15" s="242"/>
      <c r="BEN15" s="242"/>
      <c r="BEO15" s="242"/>
      <c r="BEP15" s="242"/>
      <c r="BEQ15" s="242"/>
      <c r="BER15" s="242"/>
      <c r="BES15" s="242"/>
      <c r="BET15" s="242"/>
      <c r="BEU15" s="242"/>
      <c r="BEV15" s="242"/>
      <c r="BEW15" s="242"/>
      <c r="BEX15" s="242"/>
      <c r="BEY15" s="242"/>
      <c r="BEZ15" s="242"/>
      <c r="BFA15" s="242"/>
      <c r="BFB15" s="242"/>
      <c r="BFC15" s="242"/>
      <c r="BFD15" s="242"/>
      <c r="BFE15" s="242"/>
      <c r="BFF15" s="242"/>
      <c r="BFG15" s="242"/>
      <c r="BFH15" s="242"/>
      <c r="BFI15" s="242"/>
      <c r="BFJ15" s="242"/>
      <c r="BFK15" s="242"/>
      <c r="BFL15" s="242"/>
      <c r="BFM15" s="242"/>
      <c r="BFN15" s="242"/>
      <c r="BFO15" s="242"/>
      <c r="BFP15" s="242"/>
      <c r="BFQ15" s="242"/>
      <c r="BFR15" s="242"/>
      <c r="BFS15" s="242"/>
      <c r="BFT15" s="242"/>
      <c r="BFU15" s="242"/>
      <c r="BFV15" s="242"/>
      <c r="BFW15" s="242"/>
      <c r="BFX15" s="242"/>
      <c r="BFY15" s="242"/>
      <c r="BFZ15" s="242"/>
      <c r="BGA15" s="242"/>
      <c r="BGB15" s="242"/>
      <c r="BGC15" s="242"/>
      <c r="BGD15" s="242"/>
      <c r="BGE15" s="242"/>
      <c r="BGF15" s="242"/>
      <c r="BGG15" s="242"/>
      <c r="BGH15" s="242"/>
      <c r="BGI15" s="242"/>
      <c r="BGJ15" s="242"/>
      <c r="BGK15" s="242"/>
      <c r="BGL15" s="242"/>
      <c r="BGM15" s="242"/>
      <c r="BGN15" s="242"/>
      <c r="BGO15" s="242"/>
      <c r="BGP15" s="242"/>
      <c r="BGQ15" s="242"/>
      <c r="BGR15" s="242"/>
      <c r="BGS15" s="242"/>
      <c r="BGT15" s="242"/>
      <c r="BGU15" s="242"/>
      <c r="BGV15" s="242"/>
      <c r="BGW15" s="242"/>
      <c r="BGX15" s="242"/>
      <c r="BGY15" s="242"/>
      <c r="BGZ15" s="242"/>
      <c r="BHA15" s="242"/>
      <c r="BHB15" s="242"/>
      <c r="BHC15" s="242"/>
      <c r="BHD15" s="242"/>
      <c r="BHE15" s="242"/>
      <c r="BHF15" s="242"/>
      <c r="BHG15" s="242"/>
      <c r="BHH15" s="242"/>
      <c r="BHI15" s="242"/>
      <c r="BHJ15" s="242"/>
      <c r="BHK15" s="242"/>
      <c r="BHL15" s="242"/>
      <c r="BHM15" s="242"/>
      <c r="BHN15" s="242"/>
      <c r="BHO15" s="242"/>
      <c r="BHP15" s="242"/>
      <c r="BHQ15" s="242"/>
      <c r="BHR15" s="242"/>
      <c r="BHS15" s="242"/>
      <c r="BHT15" s="242"/>
      <c r="BHU15" s="242"/>
      <c r="BHV15" s="242"/>
      <c r="BHW15" s="242"/>
      <c r="BHX15" s="242"/>
      <c r="BHY15" s="242"/>
      <c r="BHZ15" s="242"/>
      <c r="BIA15" s="242"/>
      <c r="BIB15" s="242"/>
      <c r="BIC15" s="242"/>
      <c r="BID15" s="242"/>
      <c r="BIE15" s="242"/>
      <c r="BIF15" s="242"/>
      <c r="BIG15" s="242"/>
      <c r="BIH15" s="242"/>
      <c r="BII15" s="242"/>
      <c r="BIJ15" s="242"/>
      <c r="BIK15" s="242"/>
      <c r="BIL15" s="242"/>
      <c r="BIM15" s="242"/>
      <c r="BIN15" s="242"/>
      <c r="BIO15" s="242"/>
      <c r="BIP15" s="242"/>
      <c r="BIQ15" s="242"/>
      <c r="BIR15" s="242"/>
      <c r="BIS15" s="242"/>
      <c r="BIT15" s="242"/>
      <c r="BIU15" s="242"/>
      <c r="BIV15" s="242"/>
      <c r="BIW15" s="242"/>
      <c r="BIX15" s="242"/>
      <c r="BIY15" s="242"/>
      <c r="BIZ15" s="242"/>
      <c r="BJA15" s="242"/>
      <c r="BJB15" s="242"/>
      <c r="BJC15" s="242"/>
      <c r="BJD15" s="242"/>
      <c r="BJE15" s="242"/>
      <c r="BJF15" s="242"/>
      <c r="BJG15" s="242"/>
      <c r="BJH15" s="242"/>
      <c r="BJI15" s="242"/>
      <c r="BJJ15" s="242"/>
      <c r="BJK15" s="242"/>
      <c r="BJL15" s="242"/>
      <c r="BJM15" s="242"/>
      <c r="BJN15" s="242"/>
      <c r="BJO15" s="242"/>
      <c r="BJP15" s="242"/>
      <c r="BJQ15" s="242"/>
      <c r="BJR15" s="242"/>
      <c r="BJS15" s="242"/>
      <c r="BJT15" s="242"/>
      <c r="BJU15" s="242"/>
      <c r="BJV15" s="242"/>
      <c r="BJW15" s="242"/>
      <c r="BJX15" s="242"/>
      <c r="BJY15" s="242"/>
      <c r="BJZ15" s="242"/>
      <c r="BKA15" s="242"/>
      <c r="BKB15" s="242"/>
      <c r="BKC15" s="242"/>
      <c r="BKD15" s="242"/>
      <c r="BKE15" s="242"/>
      <c r="BKF15" s="242"/>
      <c r="BKG15" s="242"/>
      <c r="BKH15" s="242"/>
      <c r="BKI15" s="242"/>
      <c r="BKJ15" s="242"/>
      <c r="BKK15" s="242"/>
      <c r="BKL15" s="242"/>
      <c r="BKM15" s="242"/>
      <c r="BKN15" s="242"/>
      <c r="BKO15" s="242"/>
      <c r="BKP15" s="242"/>
      <c r="BKQ15" s="242"/>
      <c r="BKR15" s="242"/>
      <c r="BKS15" s="242"/>
      <c r="BKT15" s="242"/>
      <c r="BKU15" s="242"/>
      <c r="BKV15" s="242"/>
      <c r="BKW15" s="242"/>
      <c r="BKX15" s="242"/>
      <c r="BKY15" s="242"/>
      <c r="BKZ15" s="242"/>
      <c r="BLA15" s="242"/>
      <c r="BLB15" s="242"/>
      <c r="BLC15" s="242"/>
      <c r="BLD15" s="242"/>
      <c r="BLE15" s="242"/>
      <c r="BLF15" s="242"/>
      <c r="BLG15" s="242"/>
      <c r="BLH15" s="242"/>
      <c r="BLI15" s="242"/>
      <c r="BLJ15" s="242"/>
      <c r="BLK15" s="242"/>
      <c r="BLL15" s="242"/>
      <c r="BLM15" s="242"/>
      <c r="BLN15" s="242"/>
      <c r="BLO15" s="242"/>
      <c r="BLP15" s="242"/>
      <c r="BLQ15" s="242"/>
      <c r="BLR15" s="242"/>
      <c r="BLS15" s="242"/>
      <c r="BLT15" s="242"/>
      <c r="BLU15" s="242"/>
      <c r="BLV15" s="242"/>
      <c r="BLW15" s="242"/>
      <c r="BLX15" s="242"/>
      <c r="BLY15" s="242"/>
      <c r="BLZ15" s="242"/>
      <c r="BMA15" s="242"/>
      <c r="BMB15" s="242"/>
      <c r="BMC15" s="242"/>
      <c r="BMD15" s="242"/>
      <c r="BME15" s="242"/>
      <c r="BMF15" s="242"/>
      <c r="BMG15" s="242"/>
      <c r="BMH15" s="242"/>
      <c r="BMI15" s="242"/>
      <c r="BMJ15" s="242"/>
      <c r="BMK15" s="242"/>
      <c r="BML15" s="242"/>
      <c r="BMM15" s="242"/>
      <c r="BMN15" s="242"/>
      <c r="BMO15" s="242"/>
      <c r="BMP15" s="242"/>
      <c r="BMQ15" s="242"/>
      <c r="BMR15" s="242"/>
      <c r="BMS15" s="242"/>
      <c r="BMT15" s="242"/>
      <c r="BMU15" s="242"/>
      <c r="BMV15" s="242"/>
      <c r="BMW15" s="242"/>
      <c r="BMX15" s="242"/>
      <c r="BMY15" s="242"/>
      <c r="BMZ15" s="242"/>
      <c r="BNA15" s="242"/>
      <c r="BNB15" s="242"/>
      <c r="BNC15" s="242"/>
      <c r="BND15" s="242"/>
      <c r="BNE15" s="242"/>
      <c r="BNF15" s="242"/>
      <c r="BNG15" s="242"/>
      <c r="BNH15" s="242"/>
      <c r="BNI15" s="242"/>
      <c r="BNJ15" s="242"/>
      <c r="BNK15" s="242"/>
      <c r="BNL15" s="242"/>
      <c r="BNM15" s="242"/>
      <c r="BNN15" s="242"/>
      <c r="BNO15" s="242"/>
      <c r="BNP15" s="242"/>
      <c r="BNQ15" s="242"/>
      <c r="BNR15" s="242"/>
      <c r="BNS15" s="242"/>
      <c r="BNT15" s="242"/>
      <c r="BNU15" s="242"/>
      <c r="BNV15" s="242"/>
      <c r="BNW15" s="242"/>
      <c r="BNX15" s="242"/>
      <c r="BNY15" s="242"/>
      <c r="BNZ15" s="242"/>
      <c r="BOA15" s="242"/>
      <c r="BOB15" s="242"/>
      <c r="BOC15" s="242"/>
      <c r="BOD15" s="242"/>
      <c r="BOE15" s="242"/>
      <c r="BOF15" s="242"/>
      <c r="BOG15" s="242"/>
      <c r="BOH15" s="242"/>
      <c r="BOI15" s="242"/>
      <c r="BOJ15" s="242"/>
      <c r="BOK15" s="242"/>
      <c r="BOL15" s="242"/>
      <c r="BOM15" s="242"/>
      <c r="BON15" s="242"/>
      <c r="BOO15" s="242"/>
      <c r="BOP15" s="242"/>
      <c r="BOQ15" s="242"/>
      <c r="BOR15" s="242"/>
      <c r="BOS15" s="242"/>
      <c r="BOT15" s="242"/>
      <c r="BOU15" s="242"/>
      <c r="BOV15" s="242"/>
      <c r="BOW15" s="242"/>
      <c r="BOX15" s="242"/>
      <c r="BOY15" s="242"/>
      <c r="BOZ15" s="242"/>
      <c r="BPA15" s="242"/>
      <c r="BPB15" s="242"/>
      <c r="BPC15" s="242"/>
      <c r="BPD15" s="242"/>
      <c r="BPE15" s="242"/>
      <c r="BPF15" s="242"/>
      <c r="BPG15" s="242"/>
      <c r="BPH15" s="242"/>
      <c r="BPI15" s="242"/>
      <c r="BPJ15" s="242"/>
      <c r="BPK15" s="242"/>
      <c r="BPL15" s="242"/>
      <c r="BPM15" s="242"/>
      <c r="BPN15" s="242"/>
      <c r="BPO15" s="242"/>
      <c r="BPP15" s="242"/>
      <c r="BPQ15" s="242"/>
      <c r="BPR15" s="242"/>
      <c r="BPS15" s="242"/>
      <c r="BPT15" s="242"/>
      <c r="BPU15" s="242"/>
      <c r="BPV15" s="242"/>
      <c r="BPW15" s="242"/>
      <c r="BPX15" s="242"/>
      <c r="BPY15" s="242"/>
      <c r="BPZ15" s="242"/>
      <c r="BQA15" s="242"/>
      <c r="BQB15" s="242"/>
      <c r="BQC15" s="242"/>
      <c r="BQD15" s="242"/>
      <c r="BQE15" s="242"/>
      <c r="BQF15" s="242"/>
      <c r="BQG15" s="242"/>
      <c r="BQH15" s="242"/>
      <c r="BQI15" s="242"/>
      <c r="BQJ15" s="242"/>
      <c r="BQK15" s="242"/>
      <c r="BQL15" s="242"/>
      <c r="BQM15" s="242"/>
      <c r="BQN15" s="242"/>
      <c r="BQO15" s="242"/>
      <c r="BQP15" s="242"/>
      <c r="BQQ15" s="242"/>
      <c r="BQR15" s="242"/>
      <c r="BQS15" s="242"/>
      <c r="BQT15" s="242"/>
      <c r="BQU15" s="242"/>
      <c r="BQV15" s="242"/>
      <c r="BQW15" s="242"/>
      <c r="BQX15" s="242"/>
      <c r="BQY15" s="242"/>
      <c r="BQZ15" s="242"/>
      <c r="BRA15" s="242"/>
      <c r="BRB15" s="242"/>
      <c r="BRC15" s="242"/>
      <c r="BRD15" s="242"/>
      <c r="BRE15" s="242"/>
      <c r="BRF15" s="242"/>
      <c r="BRG15" s="242"/>
      <c r="BRH15" s="242"/>
      <c r="BRI15" s="242"/>
      <c r="BRJ15" s="242"/>
      <c r="BRK15" s="242"/>
      <c r="BRL15" s="242"/>
      <c r="BRM15" s="242"/>
      <c r="BRN15" s="242"/>
      <c r="BRO15" s="242"/>
      <c r="BRP15" s="242"/>
      <c r="BRQ15" s="242"/>
      <c r="BRR15" s="242"/>
      <c r="BRS15" s="242"/>
      <c r="BRT15" s="242"/>
      <c r="BRU15" s="242"/>
      <c r="BRV15" s="242"/>
      <c r="BRW15" s="242"/>
      <c r="BRX15" s="242"/>
      <c r="BRY15" s="242"/>
      <c r="BRZ15" s="242"/>
      <c r="BSA15" s="242"/>
      <c r="BSB15" s="242"/>
      <c r="BSC15" s="242"/>
      <c r="BSD15" s="242"/>
      <c r="BSE15" s="242"/>
      <c r="BSF15" s="242"/>
      <c r="BSG15" s="242"/>
      <c r="BSH15" s="242"/>
      <c r="BSI15" s="242"/>
      <c r="BSJ15" s="242"/>
      <c r="BSK15" s="242"/>
      <c r="BSL15" s="242"/>
      <c r="BSM15" s="242"/>
      <c r="BSN15" s="242"/>
      <c r="BSO15" s="242"/>
      <c r="BSP15" s="242"/>
      <c r="BSQ15" s="242"/>
      <c r="BSR15" s="242"/>
      <c r="BSS15" s="242"/>
      <c r="BST15" s="242"/>
      <c r="BSU15" s="242"/>
      <c r="BSV15" s="242"/>
      <c r="BSW15" s="242"/>
      <c r="BSX15" s="242"/>
      <c r="BSY15" s="242"/>
      <c r="BSZ15" s="242"/>
      <c r="BTA15" s="242"/>
      <c r="BTB15" s="242"/>
      <c r="BTC15" s="242"/>
      <c r="BTD15" s="242"/>
      <c r="BTE15" s="242"/>
      <c r="BTF15" s="242"/>
      <c r="BTG15" s="242"/>
      <c r="BTH15" s="242"/>
      <c r="BTI15" s="242"/>
      <c r="BTJ15" s="242"/>
      <c r="BTK15" s="242"/>
      <c r="BTL15" s="242"/>
      <c r="BTM15" s="242"/>
      <c r="BTN15" s="242"/>
      <c r="BTO15" s="242"/>
      <c r="BTP15" s="242"/>
      <c r="BTQ15" s="242"/>
      <c r="BTR15" s="242"/>
      <c r="BTS15" s="242"/>
      <c r="BTT15" s="242"/>
      <c r="BTU15" s="242"/>
      <c r="BTV15" s="242"/>
      <c r="BTW15" s="242"/>
      <c r="BTX15" s="242"/>
      <c r="BTY15" s="242"/>
      <c r="BTZ15" s="242"/>
      <c r="BUA15" s="242"/>
      <c r="BUB15" s="242"/>
      <c r="BUC15" s="242"/>
      <c r="BUD15" s="242"/>
      <c r="BUE15" s="242"/>
      <c r="BUF15" s="242"/>
      <c r="BUG15" s="242"/>
      <c r="BUH15" s="242"/>
      <c r="BUI15" s="242"/>
      <c r="BUJ15" s="242"/>
      <c r="BUK15" s="242"/>
      <c r="BUL15" s="242"/>
      <c r="BUM15" s="242"/>
      <c r="BUN15" s="242"/>
      <c r="BUO15" s="242"/>
      <c r="BUP15" s="242"/>
      <c r="BUQ15" s="242"/>
      <c r="BUR15" s="242"/>
      <c r="BUS15" s="242"/>
      <c r="BUT15" s="242"/>
      <c r="BUU15" s="242"/>
      <c r="BUV15" s="242"/>
      <c r="BUW15" s="242"/>
      <c r="BUX15" s="242"/>
      <c r="BUY15" s="242"/>
      <c r="BUZ15" s="242"/>
      <c r="BVA15" s="242"/>
      <c r="BVB15" s="242"/>
      <c r="BVC15" s="242"/>
      <c r="BVD15" s="242"/>
      <c r="BVE15" s="242"/>
      <c r="BVF15" s="242"/>
      <c r="BVG15" s="242"/>
      <c r="BVH15" s="242"/>
      <c r="BVI15" s="242"/>
      <c r="BVJ15" s="242"/>
      <c r="BVK15" s="242"/>
      <c r="BVL15" s="242"/>
      <c r="BVM15" s="242"/>
      <c r="BVN15" s="242"/>
      <c r="BVO15" s="242"/>
      <c r="BVP15" s="242"/>
      <c r="BVQ15" s="242"/>
      <c r="BVR15" s="242"/>
      <c r="BVS15" s="242"/>
      <c r="BVT15" s="242"/>
      <c r="BVU15" s="242"/>
      <c r="BVV15" s="242"/>
      <c r="BVW15" s="242"/>
      <c r="BVX15" s="242"/>
      <c r="BVY15" s="242"/>
      <c r="BVZ15" s="242"/>
      <c r="BWA15" s="242"/>
      <c r="BWB15" s="242"/>
      <c r="BWC15" s="242"/>
      <c r="BWD15" s="242"/>
      <c r="BWE15" s="242"/>
      <c r="BWF15" s="242"/>
      <c r="BWG15" s="242"/>
      <c r="BWH15" s="242"/>
      <c r="BWI15" s="242"/>
      <c r="BWJ15" s="242"/>
      <c r="BWK15" s="242"/>
      <c r="BWL15" s="242"/>
      <c r="BWM15" s="242"/>
      <c r="BWN15" s="242"/>
      <c r="BWO15" s="242"/>
      <c r="BWP15" s="242"/>
      <c r="BWQ15" s="242"/>
      <c r="BWR15" s="242"/>
      <c r="BWS15" s="242"/>
      <c r="BWT15" s="242"/>
      <c r="BWU15" s="242"/>
      <c r="BWV15" s="242"/>
      <c r="BWW15" s="242"/>
      <c r="BWX15" s="242"/>
      <c r="BWY15" s="242"/>
      <c r="BWZ15" s="242"/>
      <c r="BXA15" s="242"/>
      <c r="BXB15" s="242"/>
      <c r="BXC15" s="242"/>
      <c r="BXD15" s="242"/>
      <c r="BXE15" s="242"/>
      <c r="BXF15" s="242"/>
      <c r="BXG15" s="242"/>
      <c r="BXH15" s="242"/>
      <c r="BXI15" s="242"/>
      <c r="BXJ15" s="242"/>
      <c r="BXK15" s="242"/>
      <c r="BXL15" s="242"/>
      <c r="BXM15" s="242"/>
      <c r="BXN15" s="242"/>
      <c r="BXO15" s="242"/>
      <c r="BXP15" s="242"/>
      <c r="BXQ15" s="242"/>
      <c r="BXR15" s="242"/>
      <c r="BXS15" s="242"/>
      <c r="BXT15" s="242"/>
      <c r="BXU15" s="242"/>
      <c r="BXV15" s="242"/>
      <c r="BXW15" s="242"/>
      <c r="BXX15" s="242"/>
      <c r="BXY15" s="242"/>
      <c r="BXZ15" s="242"/>
      <c r="BYA15" s="242"/>
      <c r="BYB15" s="242"/>
      <c r="BYC15" s="242"/>
      <c r="BYD15" s="242"/>
      <c r="BYE15" s="242"/>
      <c r="BYF15" s="242"/>
      <c r="BYG15" s="242"/>
      <c r="BYH15" s="242"/>
      <c r="BYI15" s="242"/>
      <c r="BYJ15" s="242"/>
      <c r="BYK15" s="242"/>
      <c r="BYL15" s="242"/>
      <c r="BYM15" s="242"/>
      <c r="BYN15" s="242"/>
      <c r="BYO15" s="242"/>
      <c r="BYP15" s="242"/>
      <c r="BYQ15" s="242"/>
      <c r="BYR15" s="242"/>
      <c r="BYS15" s="242"/>
      <c r="BYT15" s="242"/>
      <c r="BYU15" s="242"/>
      <c r="BYV15" s="242"/>
      <c r="BYW15" s="242"/>
      <c r="BYX15" s="242"/>
      <c r="BYY15" s="242"/>
      <c r="BYZ15" s="242"/>
      <c r="BZA15" s="242"/>
      <c r="BZB15" s="242"/>
      <c r="BZC15" s="242"/>
      <c r="BZD15" s="242"/>
      <c r="BZE15" s="242"/>
      <c r="BZF15" s="242"/>
      <c r="BZG15" s="242"/>
      <c r="BZH15" s="242"/>
      <c r="BZI15" s="242"/>
      <c r="BZJ15" s="242"/>
      <c r="BZK15" s="242"/>
      <c r="BZL15" s="242"/>
      <c r="BZM15" s="242"/>
      <c r="BZN15" s="242"/>
      <c r="BZO15" s="242"/>
      <c r="BZP15" s="242"/>
      <c r="BZQ15" s="242"/>
      <c r="BZR15" s="242"/>
      <c r="BZS15" s="242"/>
      <c r="BZT15" s="242"/>
      <c r="BZU15" s="242"/>
      <c r="BZV15" s="242"/>
      <c r="BZW15" s="242"/>
      <c r="BZX15" s="242"/>
      <c r="BZY15" s="242"/>
      <c r="BZZ15" s="242"/>
      <c r="CAA15" s="242"/>
      <c r="CAB15" s="242"/>
      <c r="CAC15" s="242"/>
      <c r="CAD15" s="242"/>
      <c r="CAE15" s="242"/>
      <c r="CAF15" s="242"/>
      <c r="CAG15" s="242"/>
      <c r="CAH15" s="242"/>
      <c r="CAI15" s="242"/>
      <c r="CAJ15" s="242"/>
      <c r="CAK15" s="242"/>
      <c r="CAL15" s="242"/>
      <c r="CAM15" s="242"/>
      <c r="CAN15" s="242"/>
      <c r="CAO15" s="242"/>
      <c r="CAP15" s="242"/>
      <c r="CAQ15" s="242"/>
      <c r="CAR15" s="242"/>
      <c r="CAS15" s="242"/>
      <c r="CAT15" s="242"/>
      <c r="CAU15" s="242"/>
      <c r="CAV15" s="242"/>
      <c r="CAW15" s="242"/>
      <c r="CAX15" s="242"/>
      <c r="CAY15" s="242"/>
      <c r="CAZ15" s="242"/>
      <c r="CBA15" s="242"/>
      <c r="CBB15" s="242"/>
      <c r="CBC15" s="242"/>
      <c r="CBD15" s="242"/>
      <c r="CBE15" s="242"/>
      <c r="CBF15" s="242"/>
      <c r="CBG15" s="242"/>
      <c r="CBH15" s="242"/>
      <c r="CBI15" s="242"/>
      <c r="CBJ15" s="242"/>
      <c r="CBK15" s="242"/>
      <c r="CBL15" s="242"/>
      <c r="CBM15" s="242"/>
      <c r="CBN15" s="242"/>
      <c r="CBO15" s="242"/>
      <c r="CBP15" s="242"/>
      <c r="CBQ15" s="242"/>
      <c r="CBR15" s="242"/>
      <c r="CBS15" s="242"/>
      <c r="CBT15" s="242"/>
      <c r="CBU15" s="242"/>
      <c r="CBV15" s="242"/>
      <c r="CBW15" s="242"/>
      <c r="CBX15" s="242"/>
      <c r="CBY15" s="242"/>
      <c r="CBZ15" s="242"/>
      <c r="CCA15" s="242"/>
      <c r="CCB15" s="242"/>
      <c r="CCC15" s="242"/>
      <c r="CCD15" s="242"/>
      <c r="CCE15" s="242"/>
      <c r="CCF15" s="242"/>
      <c r="CCG15" s="242"/>
      <c r="CCH15" s="242"/>
      <c r="CCI15" s="242"/>
      <c r="CCJ15" s="242"/>
      <c r="CCK15" s="242"/>
      <c r="CCL15" s="242"/>
      <c r="CCM15" s="242"/>
      <c r="CCN15" s="242"/>
      <c r="CCO15" s="242"/>
      <c r="CCP15" s="242"/>
      <c r="CCQ15" s="242"/>
      <c r="CCR15" s="242"/>
      <c r="CCS15" s="242"/>
      <c r="CCT15" s="242"/>
      <c r="CCU15" s="242"/>
      <c r="CCV15" s="242"/>
      <c r="CCW15" s="242"/>
      <c r="CCX15" s="242"/>
      <c r="CCY15" s="242"/>
      <c r="CCZ15" s="242"/>
      <c r="CDA15" s="242"/>
      <c r="CDB15" s="242"/>
      <c r="CDC15" s="242"/>
      <c r="CDD15" s="242"/>
      <c r="CDE15" s="242"/>
      <c r="CDF15" s="242"/>
      <c r="CDG15" s="242"/>
      <c r="CDH15" s="242"/>
      <c r="CDI15" s="242"/>
      <c r="CDJ15" s="242"/>
      <c r="CDK15" s="242"/>
      <c r="CDL15" s="242"/>
      <c r="CDM15" s="242"/>
      <c r="CDN15" s="242"/>
      <c r="CDO15" s="242"/>
      <c r="CDP15" s="242"/>
      <c r="CDQ15" s="242"/>
      <c r="CDR15" s="242"/>
      <c r="CDS15" s="242"/>
      <c r="CDT15" s="242"/>
      <c r="CDU15" s="242"/>
      <c r="CDV15" s="242"/>
      <c r="CDW15" s="242"/>
      <c r="CDX15" s="242"/>
      <c r="CDY15" s="242"/>
      <c r="CDZ15" s="242"/>
      <c r="CEA15" s="242"/>
      <c r="CEB15" s="242"/>
      <c r="CEC15" s="242"/>
      <c r="CED15" s="242"/>
      <c r="CEE15" s="242"/>
      <c r="CEF15" s="242"/>
      <c r="CEG15" s="242"/>
      <c r="CEH15" s="242"/>
      <c r="CEI15" s="242"/>
      <c r="CEJ15" s="242"/>
      <c r="CEK15" s="242"/>
      <c r="CEL15" s="242"/>
      <c r="CEM15" s="242"/>
      <c r="CEN15" s="242"/>
      <c r="CEO15" s="242"/>
      <c r="CEP15" s="242"/>
      <c r="CEQ15" s="242"/>
      <c r="CER15" s="242"/>
      <c r="CES15" s="242"/>
      <c r="CET15" s="242"/>
      <c r="CEU15" s="242"/>
      <c r="CEV15" s="242"/>
      <c r="CEW15" s="242"/>
      <c r="CEX15" s="242"/>
      <c r="CEY15" s="242"/>
      <c r="CEZ15" s="242"/>
      <c r="CFA15" s="242"/>
      <c r="CFB15" s="242"/>
      <c r="CFC15" s="242"/>
      <c r="CFD15" s="242"/>
      <c r="CFE15" s="242"/>
      <c r="CFF15" s="242"/>
      <c r="CFG15" s="242"/>
      <c r="CFH15" s="242"/>
      <c r="CFI15" s="242"/>
      <c r="CFJ15" s="242"/>
      <c r="CFK15" s="242"/>
      <c r="CFL15" s="242"/>
      <c r="CFM15" s="242"/>
      <c r="CFN15" s="242"/>
      <c r="CFO15" s="242"/>
      <c r="CFP15" s="242"/>
      <c r="CFQ15" s="242"/>
      <c r="CFR15" s="242"/>
      <c r="CFS15" s="242"/>
      <c r="CFT15" s="242"/>
      <c r="CFU15" s="242"/>
      <c r="CFV15" s="242"/>
      <c r="CFW15" s="242"/>
      <c r="CFX15" s="242"/>
      <c r="CFY15" s="242"/>
      <c r="CFZ15" s="242"/>
      <c r="CGA15" s="242"/>
      <c r="CGB15" s="242"/>
      <c r="CGC15" s="242"/>
      <c r="CGD15" s="242"/>
      <c r="CGE15" s="242"/>
      <c r="CGF15" s="242"/>
      <c r="CGG15" s="242"/>
      <c r="CGH15" s="242"/>
      <c r="CGI15" s="242"/>
      <c r="CGJ15" s="242"/>
      <c r="CGK15" s="242"/>
      <c r="CGL15" s="242"/>
      <c r="CGM15" s="242"/>
      <c r="CGN15" s="242"/>
      <c r="CGO15" s="242"/>
      <c r="CGP15" s="242"/>
      <c r="CGQ15" s="242"/>
      <c r="CGR15" s="242"/>
      <c r="CGS15" s="242"/>
      <c r="CGT15" s="242"/>
      <c r="CGU15" s="242"/>
      <c r="CGV15" s="242"/>
      <c r="CGW15" s="242"/>
      <c r="CGX15" s="242"/>
      <c r="CGY15" s="242"/>
      <c r="CGZ15" s="242"/>
      <c r="CHA15" s="242"/>
      <c r="CHB15" s="242"/>
      <c r="CHC15" s="242"/>
      <c r="CHD15" s="242"/>
      <c r="CHE15" s="242"/>
      <c r="CHF15" s="242"/>
      <c r="CHG15" s="242"/>
      <c r="CHH15" s="242"/>
      <c r="CHI15" s="242"/>
      <c r="CHJ15" s="242"/>
      <c r="CHK15" s="242"/>
      <c r="CHL15" s="242"/>
      <c r="CHM15" s="242"/>
      <c r="CHN15" s="242"/>
      <c r="CHO15" s="242"/>
      <c r="CHP15" s="242"/>
      <c r="CHQ15" s="242"/>
      <c r="CHR15" s="242"/>
      <c r="CHS15" s="242"/>
      <c r="CHT15" s="242"/>
      <c r="CHU15" s="242"/>
      <c r="CHV15" s="242"/>
      <c r="CHW15" s="242"/>
      <c r="CHX15" s="242"/>
      <c r="CHY15" s="242"/>
      <c r="CHZ15" s="242"/>
      <c r="CIA15" s="242"/>
      <c r="CIB15" s="242"/>
      <c r="CIC15" s="242"/>
      <c r="CID15" s="242"/>
      <c r="CIE15" s="242"/>
      <c r="CIF15" s="242"/>
      <c r="CIG15" s="242"/>
      <c r="CIH15" s="242"/>
      <c r="CII15" s="242"/>
      <c r="CIJ15" s="242"/>
      <c r="CIK15" s="242"/>
      <c r="CIL15" s="242"/>
      <c r="CIM15" s="242"/>
      <c r="CIN15" s="242"/>
      <c r="CIO15" s="242"/>
      <c r="CIP15" s="242"/>
      <c r="CIQ15" s="242"/>
      <c r="CIR15" s="242"/>
      <c r="CIS15" s="242"/>
      <c r="CIT15" s="242"/>
      <c r="CIU15" s="242"/>
      <c r="CIV15" s="242"/>
      <c r="CIW15" s="242"/>
      <c r="CIX15" s="242"/>
      <c r="CIY15" s="242"/>
      <c r="CIZ15" s="242"/>
      <c r="CJA15" s="242"/>
      <c r="CJB15" s="242"/>
      <c r="CJC15" s="242"/>
      <c r="CJD15" s="242"/>
      <c r="CJE15" s="242"/>
      <c r="CJF15" s="242"/>
      <c r="CJG15" s="242"/>
      <c r="CJH15" s="242"/>
      <c r="CJI15" s="242"/>
      <c r="CJJ15" s="242"/>
      <c r="CJK15" s="242"/>
      <c r="CJL15" s="242"/>
      <c r="CJM15" s="242"/>
      <c r="CJN15" s="242"/>
      <c r="CJO15" s="242"/>
      <c r="CJP15" s="242"/>
      <c r="CJQ15" s="242"/>
      <c r="CJR15" s="242"/>
      <c r="CJS15" s="242"/>
      <c r="CJT15" s="242"/>
      <c r="CJU15" s="242"/>
      <c r="CJV15" s="242"/>
      <c r="CJW15" s="242"/>
      <c r="CJX15" s="242"/>
      <c r="CJY15" s="242"/>
      <c r="CJZ15" s="242"/>
      <c r="CKA15" s="242"/>
      <c r="CKB15" s="242"/>
      <c r="CKC15" s="242"/>
      <c r="CKD15" s="242"/>
      <c r="CKE15" s="242"/>
      <c r="CKF15" s="242"/>
      <c r="CKG15" s="242"/>
      <c r="CKH15" s="242"/>
      <c r="CKI15" s="242"/>
      <c r="CKJ15" s="242"/>
      <c r="CKK15" s="242"/>
      <c r="CKL15" s="242"/>
      <c r="CKM15" s="242"/>
      <c r="CKN15" s="242"/>
      <c r="CKO15" s="242"/>
      <c r="CKP15" s="242"/>
      <c r="CKQ15" s="242"/>
      <c r="CKR15" s="242"/>
      <c r="CKS15" s="242"/>
      <c r="CKT15" s="242"/>
      <c r="CKU15" s="242"/>
      <c r="CKV15" s="242"/>
      <c r="CKW15" s="242"/>
      <c r="CKX15" s="242"/>
      <c r="CKY15" s="242"/>
      <c r="CKZ15" s="242"/>
      <c r="CLA15" s="242"/>
      <c r="CLB15" s="242"/>
      <c r="CLC15" s="242"/>
      <c r="CLD15" s="242"/>
      <c r="CLE15" s="242"/>
      <c r="CLF15" s="242"/>
      <c r="CLG15" s="242"/>
      <c r="CLH15" s="242"/>
      <c r="CLI15" s="242"/>
      <c r="CLJ15" s="242"/>
      <c r="CLK15" s="242"/>
      <c r="CLL15" s="242"/>
      <c r="CLM15" s="242"/>
      <c r="CLN15" s="242"/>
      <c r="CLO15" s="242"/>
      <c r="CLP15" s="242"/>
      <c r="CLQ15" s="242"/>
      <c r="CLR15" s="242"/>
      <c r="CLS15" s="242"/>
      <c r="CLT15" s="242"/>
      <c r="CLU15" s="242"/>
      <c r="CLV15" s="242"/>
      <c r="CLW15" s="242"/>
      <c r="CLX15" s="242"/>
      <c r="CLY15" s="242"/>
      <c r="CLZ15" s="242"/>
      <c r="CMA15" s="242"/>
      <c r="CMB15" s="242"/>
      <c r="CMC15" s="242"/>
      <c r="CMD15" s="242"/>
      <c r="CME15" s="242"/>
      <c r="CMF15" s="242"/>
      <c r="CMG15" s="242"/>
      <c r="CMH15" s="242"/>
      <c r="CMI15" s="242"/>
      <c r="CMJ15" s="242"/>
      <c r="CMK15" s="242"/>
      <c r="CML15" s="242"/>
      <c r="CMM15" s="242"/>
      <c r="CMN15" s="242"/>
      <c r="CMO15" s="242"/>
      <c r="CMP15" s="242"/>
      <c r="CMQ15" s="242"/>
      <c r="CMR15" s="242"/>
      <c r="CMS15" s="242"/>
      <c r="CMT15" s="242"/>
      <c r="CMU15" s="242"/>
      <c r="CMV15" s="242"/>
      <c r="CMW15" s="242"/>
      <c r="CMX15" s="242"/>
      <c r="CMY15" s="242"/>
      <c r="CMZ15" s="242"/>
      <c r="CNA15" s="242"/>
      <c r="CNB15" s="242"/>
      <c r="CNC15" s="242"/>
      <c r="CND15" s="242"/>
      <c r="CNE15" s="242"/>
      <c r="CNF15" s="242"/>
      <c r="CNG15" s="242"/>
      <c r="CNH15" s="242"/>
      <c r="CNI15" s="242"/>
      <c r="CNJ15" s="242"/>
      <c r="CNK15" s="242"/>
      <c r="CNL15" s="242"/>
      <c r="CNM15" s="242"/>
      <c r="CNN15" s="242"/>
      <c r="CNO15" s="242"/>
      <c r="CNP15" s="242"/>
      <c r="CNQ15" s="242"/>
      <c r="CNR15" s="242"/>
      <c r="CNS15" s="242"/>
      <c r="CNT15" s="242"/>
      <c r="CNU15" s="242"/>
      <c r="CNV15" s="242"/>
      <c r="CNW15" s="242"/>
      <c r="CNX15" s="242"/>
      <c r="CNY15" s="242"/>
      <c r="CNZ15" s="242"/>
      <c r="COA15" s="242"/>
      <c r="COB15" s="242"/>
      <c r="COC15" s="242"/>
      <c r="COD15" s="242"/>
      <c r="COE15" s="242"/>
      <c r="COF15" s="242"/>
      <c r="COG15" s="242"/>
      <c r="COH15" s="242"/>
      <c r="COI15" s="242"/>
      <c r="COJ15" s="242"/>
      <c r="COK15" s="242"/>
      <c r="COL15" s="242"/>
      <c r="COM15" s="242"/>
      <c r="CON15" s="242"/>
      <c r="COO15" s="242"/>
      <c r="COP15" s="242"/>
      <c r="COQ15" s="242"/>
      <c r="COR15" s="242"/>
      <c r="COS15" s="242"/>
      <c r="COT15" s="242"/>
      <c r="COU15" s="242"/>
      <c r="COV15" s="242"/>
      <c r="COW15" s="242"/>
      <c r="COX15" s="242"/>
      <c r="COY15" s="242"/>
      <c r="COZ15" s="242"/>
      <c r="CPA15" s="242"/>
      <c r="CPB15" s="242"/>
      <c r="CPC15" s="242"/>
      <c r="CPD15" s="242"/>
      <c r="CPE15" s="242"/>
      <c r="CPF15" s="242"/>
      <c r="CPG15" s="242"/>
      <c r="CPH15" s="242"/>
      <c r="CPI15" s="242"/>
      <c r="CPJ15" s="242"/>
      <c r="CPK15" s="242"/>
      <c r="CPL15" s="242"/>
      <c r="CPM15" s="242"/>
      <c r="CPN15" s="242"/>
      <c r="CPO15" s="242"/>
      <c r="CPP15" s="242"/>
      <c r="CPQ15" s="242"/>
      <c r="CPR15" s="242"/>
      <c r="CPS15" s="242"/>
      <c r="CPT15" s="242"/>
      <c r="CPU15" s="242"/>
      <c r="CPV15" s="242"/>
      <c r="CPW15" s="242"/>
      <c r="CPX15" s="242"/>
      <c r="CPY15" s="242"/>
      <c r="CPZ15" s="242"/>
      <c r="CQA15" s="242"/>
      <c r="CQB15" s="242"/>
      <c r="CQC15" s="242"/>
      <c r="CQD15" s="242"/>
      <c r="CQE15" s="242"/>
      <c r="CQF15" s="242"/>
      <c r="CQG15" s="242"/>
      <c r="CQH15" s="242"/>
      <c r="CQI15" s="242"/>
      <c r="CQJ15" s="242"/>
      <c r="CQK15" s="242"/>
      <c r="CQL15" s="242"/>
      <c r="CQM15" s="242"/>
      <c r="CQN15" s="242"/>
      <c r="CQO15" s="242"/>
      <c r="CQP15" s="242"/>
      <c r="CQQ15" s="242"/>
      <c r="CQR15" s="242"/>
      <c r="CQS15" s="242"/>
      <c r="CQT15" s="242"/>
      <c r="CQU15" s="242"/>
      <c r="CQV15" s="242"/>
      <c r="CQW15" s="242"/>
      <c r="CQX15" s="242"/>
      <c r="CQY15" s="242"/>
      <c r="CQZ15" s="242"/>
      <c r="CRA15" s="242"/>
      <c r="CRB15" s="242"/>
      <c r="CRC15" s="242"/>
      <c r="CRD15" s="242"/>
      <c r="CRE15" s="242"/>
      <c r="CRF15" s="242"/>
      <c r="CRG15" s="242"/>
      <c r="CRH15" s="242"/>
      <c r="CRI15" s="242"/>
      <c r="CRJ15" s="242"/>
      <c r="CRK15" s="242"/>
      <c r="CRL15" s="242"/>
      <c r="CRM15" s="242"/>
      <c r="CRN15" s="242"/>
      <c r="CRO15" s="242"/>
      <c r="CRP15" s="242"/>
      <c r="CRQ15" s="242"/>
      <c r="CRR15" s="242"/>
      <c r="CRS15" s="242"/>
      <c r="CRT15" s="242"/>
      <c r="CRU15" s="242"/>
      <c r="CRV15" s="242"/>
      <c r="CRW15" s="242"/>
      <c r="CRX15" s="242"/>
      <c r="CRY15" s="242"/>
      <c r="CRZ15" s="242"/>
      <c r="CSA15" s="242"/>
      <c r="CSB15" s="242"/>
      <c r="CSC15" s="242"/>
      <c r="CSD15" s="242"/>
      <c r="CSE15" s="242"/>
      <c r="CSF15" s="242"/>
      <c r="CSG15" s="242"/>
      <c r="CSH15" s="242"/>
      <c r="CSI15" s="242"/>
      <c r="CSJ15" s="242"/>
      <c r="CSK15" s="242"/>
      <c r="CSL15" s="242"/>
      <c r="CSM15" s="242"/>
      <c r="CSN15" s="242"/>
      <c r="CSO15" s="242"/>
      <c r="CSP15" s="242"/>
      <c r="CSQ15" s="242"/>
      <c r="CSR15" s="242"/>
      <c r="CSS15" s="242"/>
      <c r="CST15" s="242"/>
      <c r="CSU15" s="242"/>
      <c r="CSV15" s="242"/>
      <c r="CSW15" s="242"/>
      <c r="CSX15" s="242"/>
      <c r="CSY15" s="242"/>
      <c r="CSZ15" s="242"/>
      <c r="CTA15" s="242"/>
      <c r="CTB15" s="242"/>
      <c r="CTC15" s="242"/>
      <c r="CTD15" s="242"/>
      <c r="CTE15" s="242"/>
      <c r="CTF15" s="242"/>
      <c r="CTG15" s="242"/>
      <c r="CTH15" s="242"/>
      <c r="CTI15" s="242"/>
      <c r="CTJ15" s="242"/>
      <c r="CTK15" s="242"/>
      <c r="CTL15" s="242"/>
      <c r="CTM15" s="242"/>
      <c r="CTN15" s="242"/>
      <c r="CTO15" s="242"/>
      <c r="CTP15" s="242"/>
      <c r="CTQ15" s="242"/>
      <c r="CTR15" s="242"/>
      <c r="CTS15" s="242"/>
      <c r="CTT15" s="242"/>
      <c r="CTU15" s="242"/>
      <c r="CTV15" s="242"/>
      <c r="CTW15" s="242"/>
      <c r="CTX15" s="242"/>
      <c r="CTY15" s="242"/>
      <c r="CTZ15" s="242"/>
      <c r="CUA15" s="242"/>
      <c r="CUB15" s="242"/>
      <c r="CUC15" s="242"/>
      <c r="CUD15" s="242"/>
      <c r="CUE15" s="242"/>
      <c r="CUF15" s="242"/>
      <c r="CUG15" s="242"/>
      <c r="CUH15" s="242"/>
      <c r="CUI15" s="242"/>
      <c r="CUJ15" s="242"/>
      <c r="CUK15" s="242"/>
      <c r="CUL15" s="242"/>
      <c r="CUM15" s="242"/>
      <c r="CUN15" s="242"/>
      <c r="CUO15" s="242"/>
      <c r="CUP15" s="242"/>
      <c r="CUQ15" s="242"/>
      <c r="CUR15" s="242"/>
      <c r="CUS15" s="242"/>
      <c r="CUT15" s="242"/>
      <c r="CUU15" s="242"/>
      <c r="CUV15" s="242"/>
      <c r="CUW15" s="242"/>
      <c r="CUX15" s="242"/>
      <c r="CUY15" s="242"/>
      <c r="CUZ15" s="242"/>
      <c r="CVA15" s="242"/>
      <c r="CVB15" s="242"/>
      <c r="CVC15" s="242"/>
      <c r="CVD15" s="242"/>
      <c r="CVE15" s="242"/>
      <c r="CVF15" s="242"/>
      <c r="CVG15" s="242"/>
      <c r="CVH15" s="242"/>
      <c r="CVI15" s="242"/>
      <c r="CVJ15" s="242"/>
      <c r="CVK15" s="242"/>
      <c r="CVL15" s="242"/>
      <c r="CVM15" s="242"/>
      <c r="CVN15" s="242"/>
      <c r="CVO15" s="242"/>
      <c r="CVP15" s="242"/>
      <c r="CVQ15" s="242"/>
      <c r="CVR15" s="242"/>
      <c r="CVS15" s="242"/>
      <c r="CVT15" s="242"/>
      <c r="CVU15" s="242"/>
      <c r="CVV15" s="242"/>
      <c r="CVW15" s="242"/>
      <c r="CVX15" s="242"/>
      <c r="CVY15" s="242"/>
      <c r="CVZ15" s="242"/>
      <c r="CWA15" s="242"/>
      <c r="CWB15" s="242"/>
      <c r="CWC15" s="242"/>
      <c r="CWD15" s="242"/>
      <c r="CWE15" s="242"/>
      <c r="CWF15" s="242"/>
      <c r="CWG15" s="242"/>
      <c r="CWH15" s="242"/>
      <c r="CWI15" s="242"/>
      <c r="CWJ15" s="242"/>
      <c r="CWK15" s="242"/>
      <c r="CWL15" s="242"/>
      <c r="CWM15" s="242"/>
      <c r="CWN15" s="242"/>
      <c r="CWO15" s="242"/>
      <c r="CWP15" s="242"/>
      <c r="CWQ15" s="242"/>
      <c r="CWR15" s="242"/>
      <c r="CWS15" s="242"/>
      <c r="CWT15" s="242"/>
      <c r="CWU15" s="242"/>
      <c r="CWV15" s="242"/>
      <c r="CWW15" s="242"/>
      <c r="CWX15" s="242"/>
      <c r="CWY15" s="242"/>
      <c r="CWZ15" s="242"/>
      <c r="CXA15" s="242"/>
      <c r="CXB15" s="242"/>
      <c r="CXC15" s="242"/>
      <c r="CXD15" s="242"/>
      <c r="CXE15" s="242"/>
      <c r="CXF15" s="242"/>
      <c r="CXG15" s="242"/>
      <c r="CXH15" s="242"/>
      <c r="CXI15" s="242"/>
      <c r="CXJ15" s="242"/>
      <c r="CXK15" s="242"/>
      <c r="CXL15" s="242"/>
      <c r="CXM15" s="242"/>
      <c r="CXN15" s="242"/>
      <c r="CXO15" s="242"/>
      <c r="CXP15" s="242"/>
      <c r="CXQ15" s="242"/>
      <c r="CXR15" s="242"/>
      <c r="CXS15" s="242"/>
      <c r="CXT15" s="242"/>
      <c r="CXU15" s="242"/>
      <c r="CXV15" s="242"/>
      <c r="CXW15" s="242"/>
      <c r="CXX15" s="242"/>
      <c r="CXY15" s="242"/>
      <c r="CXZ15" s="242"/>
      <c r="CYA15" s="242"/>
      <c r="CYB15" s="242"/>
      <c r="CYC15" s="242"/>
      <c r="CYD15" s="242"/>
      <c r="CYE15" s="242"/>
      <c r="CYF15" s="242"/>
      <c r="CYG15" s="242"/>
      <c r="CYH15" s="242"/>
      <c r="CYI15" s="242"/>
      <c r="CYJ15" s="242"/>
      <c r="CYK15" s="242"/>
      <c r="CYL15" s="242"/>
      <c r="CYM15" s="242"/>
      <c r="CYN15" s="242"/>
      <c r="CYO15" s="242"/>
      <c r="CYP15" s="242"/>
      <c r="CYQ15" s="242"/>
      <c r="CYR15" s="242"/>
      <c r="CYS15" s="242"/>
      <c r="CYT15" s="242"/>
      <c r="CYU15" s="242"/>
      <c r="CYV15" s="242"/>
      <c r="CYW15" s="242"/>
      <c r="CYX15" s="242"/>
      <c r="CYY15" s="242"/>
      <c r="CYZ15" s="242"/>
      <c r="CZA15" s="242"/>
      <c r="CZB15" s="242"/>
      <c r="CZC15" s="242"/>
      <c r="CZD15" s="242"/>
      <c r="CZE15" s="242"/>
      <c r="CZF15" s="242"/>
      <c r="CZG15" s="242"/>
      <c r="CZH15" s="242"/>
      <c r="CZI15" s="242"/>
      <c r="CZJ15" s="242"/>
      <c r="CZK15" s="242"/>
      <c r="CZL15" s="242"/>
      <c r="CZM15" s="242"/>
      <c r="CZN15" s="242"/>
      <c r="CZO15" s="242"/>
      <c r="CZP15" s="242"/>
      <c r="CZQ15" s="242"/>
      <c r="CZR15" s="242"/>
      <c r="CZS15" s="242"/>
      <c r="CZT15" s="242"/>
      <c r="CZU15" s="242"/>
      <c r="CZV15" s="242"/>
      <c r="CZW15" s="242"/>
      <c r="CZX15" s="242"/>
      <c r="CZY15" s="242"/>
      <c r="CZZ15" s="242"/>
      <c r="DAA15" s="242"/>
      <c r="DAB15" s="242"/>
      <c r="DAC15" s="242"/>
      <c r="DAD15" s="242"/>
      <c r="DAE15" s="242"/>
      <c r="DAF15" s="242"/>
      <c r="DAG15" s="242"/>
      <c r="DAH15" s="242"/>
      <c r="DAI15" s="242"/>
      <c r="DAJ15" s="242"/>
      <c r="DAK15" s="242"/>
      <c r="DAL15" s="242"/>
      <c r="DAM15" s="242"/>
      <c r="DAN15" s="242"/>
      <c r="DAO15" s="242"/>
      <c r="DAP15" s="242"/>
      <c r="DAQ15" s="242"/>
      <c r="DAR15" s="242"/>
      <c r="DAS15" s="242"/>
      <c r="DAT15" s="242"/>
      <c r="DAU15" s="242"/>
      <c r="DAV15" s="242"/>
      <c r="DAW15" s="242"/>
      <c r="DAX15" s="242"/>
      <c r="DAY15" s="242"/>
      <c r="DAZ15" s="242"/>
      <c r="DBA15" s="242"/>
      <c r="DBB15" s="242"/>
      <c r="DBC15" s="242"/>
      <c r="DBD15" s="242"/>
      <c r="DBE15" s="242"/>
      <c r="DBF15" s="242"/>
      <c r="DBG15" s="242"/>
      <c r="DBH15" s="242"/>
      <c r="DBI15" s="242"/>
      <c r="DBJ15" s="242"/>
      <c r="DBK15" s="242"/>
      <c r="DBL15" s="242"/>
      <c r="DBM15" s="242"/>
      <c r="DBN15" s="242"/>
      <c r="DBO15" s="242"/>
      <c r="DBP15" s="242"/>
      <c r="DBQ15" s="242"/>
      <c r="DBR15" s="242"/>
      <c r="DBS15" s="242"/>
      <c r="DBT15" s="242"/>
      <c r="DBU15" s="242"/>
      <c r="DBV15" s="242"/>
      <c r="DBW15" s="242"/>
      <c r="DBX15" s="242"/>
      <c r="DBY15" s="242"/>
      <c r="DBZ15" s="242"/>
      <c r="DCA15" s="242"/>
      <c r="DCB15" s="242"/>
      <c r="DCC15" s="242"/>
      <c r="DCD15" s="242"/>
      <c r="DCE15" s="242"/>
      <c r="DCF15" s="242"/>
      <c r="DCG15" s="242"/>
      <c r="DCH15" s="242"/>
      <c r="DCI15" s="242"/>
      <c r="DCJ15" s="242"/>
      <c r="DCK15" s="242"/>
      <c r="DCL15" s="242"/>
      <c r="DCM15" s="242"/>
      <c r="DCN15" s="242"/>
      <c r="DCO15" s="242"/>
      <c r="DCP15" s="242"/>
      <c r="DCQ15" s="242"/>
      <c r="DCR15" s="242"/>
      <c r="DCS15" s="242"/>
      <c r="DCT15" s="242"/>
      <c r="DCU15" s="242"/>
      <c r="DCV15" s="242"/>
      <c r="DCW15" s="242"/>
      <c r="DCX15" s="242"/>
      <c r="DCY15" s="242"/>
      <c r="DCZ15" s="242"/>
      <c r="DDA15" s="242"/>
      <c r="DDB15" s="242"/>
      <c r="DDC15" s="242"/>
      <c r="DDD15" s="242"/>
      <c r="DDE15" s="242"/>
      <c r="DDF15" s="242"/>
      <c r="DDG15" s="242"/>
      <c r="DDH15" s="242"/>
      <c r="DDI15" s="242"/>
      <c r="DDJ15" s="242"/>
      <c r="DDK15" s="242"/>
      <c r="DDL15" s="242"/>
      <c r="DDM15" s="242"/>
      <c r="DDN15" s="242"/>
      <c r="DDO15" s="242"/>
      <c r="DDP15" s="242"/>
      <c r="DDQ15" s="242"/>
      <c r="DDR15" s="242"/>
      <c r="DDS15" s="242"/>
      <c r="DDT15" s="242"/>
      <c r="DDU15" s="242"/>
      <c r="DDV15" s="242"/>
      <c r="DDW15" s="242"/>
      <c r="DDX15" s="242"/>
      <c r="DDY15" s="242"/>
      <c r="DDZ15" s="242"/>
      <c r="DEA15" s="242"/>
      <c r="DEB15" s="242"/>
      <c r="DEC15" s="242"/>
      <c r="DED15" s="242"/>
      <c r="DEE15" s="242"/>
      <c r="DEF15" s="242"/>
      <c r="DEG15" s="242"/>
      <c r="DEH15" s="242"/>
      <c r="DEI15" s="242"/>
      <c r="DEJ15" s="242"/>
      <c r="DEK15" s="242"/>
      <c r="DEL15" s="242"/>
      <c r="DEM15" s="242"/>
      <c r="DEN15" s="242"/>
      <c r="DEO15" s="242"/>
      <c r="DEP15" s="242"/>
      <c r="DEQ15" s="242"/>
      <c r="DER15" s="242"/>
      <c r="DES15" s="242"/>
      <c r="DET15" s="242"/>
      <c r="DEU15" s="242"/>
      <c r="DEV15" s="242"/>
      <c r="DEW15" s="242"/>
      <c r="DEX15" s="242"/>
      <c r="DEY15" s="242"/>
      <c r="DEZ15" s="242"/>
      <c r="DFA15" s="242"/>
      <c r="DFB15" s="242"/>
      <c r="DFC15" s="242"/>
      <c r="DFD15" s="242"/>
      <c r="DFE15" s="242"/>
      <c r="DFF15" s="242"/>
      <c r="DFG15" s="242"/>
      <c r="DFH15" s="242"/>
      <c r="DFI15" s="242"/>
      <c r="DFJ15" s="242"/>
      <c r="DFK15" s="242"/>
      <c r="DFL15" s="242"/>
      <c r="DFM15" s="242"/>
      <c r="DFN15" s="242"/>
      <c r="DFO15" s="242"/>
      <c r="DFP15" s="242"/>
      <c r="DFQ15" s="242"/>
      <c r="DFR15" s="242"/>
      <c r="DFS15" s="242"/>
      <c r="DFT15" s="242"/>
      <c r="DFU15" s="242"/>
      <c r="DFV15" s="242"/>
      <c r="DFW15" s="242"/>
      <c r="DFX15" s="242"/>
      <c r="DFY15" s="242"/>
      <c r="DFZ15" s="242"/>
      <c r="DGA15" s="242"/>
      <c r="DGB15" s="242"/>
      <c r="DGC15" s="242"/>
      <c r="DGD15" s="242"/>
      <c r="DGE15" s="242"/>
      <c r="DGF15" s="242"/>
      <c r="DGG15" s="242"/>
      <c r="DGH15" s="242"/>
      <c r="DGI15" s="242"/>
      <c r="DGJ15" s="242"/>
      <c r="DGK15" s="242"/>
      <c r="DGL15" s="242"/>
      <c r="DGM15" s="242"/>
      <c r="DGN15" s="242"/>
      <c r="DGO15" s="242"/>
      <c r="DGP15" s="242"/>
      <c r="DGQ15" s="242"/>
      <c r="DGR15" s="242"/>
      <c r="DGS15" s="242"/>
      <c r="DGT15" s="242"/>
      <c r="DGU15" s="242"/>
      <c r="DGV15" s="242"/>
      <c r="DGW15" s="242"/>
      <c r="DGX15" s="242"/>
      <c r="DGY15" s="242"/>
      <c r="DGZ15" s="242"/>
      <c r="DHA15" s="242"/>
      <c r="DHB15" s="242"/>
      <c r="DHC15" s="242"/>
      <c r="DHD15" s="242"/>
      <c r="DHE15" s="242"/>
      <c r="DHF15" s="242"/>
      <c r="DHG15" s="242"/>
      <c r="DHH15" s="242"/>
      <c r="DHI15" s="242"/>
      <c r="DHJ15" s="242"/>
      <c r="DHK15" s="242"/>
      <c r="DHL15" s="242"/>
      <c r="DHM15" s="242"/>
      <c r="DHN15" s="242"/>
      <c r="DHO15" s="242"/>
      <c r="DHP15" s="242"/>
      <c r="DHQ15" s="242"/>
      <c r="DHR15" s="242"/>
      <c r="DHS15" s="242"/>
      <c r="DHT15" s="242"/>
      <c r="DHU15" s="242"/>
      <c r="DHV15" s="242"/>
      <c r="DHW15" s="242"/>
      <c r="DHX15" s="242"/>
      <c r="DHY15" s="242"/>
      <c r="DHZ15" s="242"/>
      <c r="DIA15" s="242"/>
      <c r="DIB15" s="242"/>
      <c r="DIC15" s="242"/>
      <c r="DID15" s="242"/>
      <c r="DIE15" s="242"/>
      <c r="DIF15" s="242"/>
      <c r="DIG15" s="242"/>
      <c r="DIH15" s="242"/>
      <c r="DII15" s="242"/>
      <c r="DIJ15" s="242"/>
      <c r="DIK15" s="242"/>
      <c r="DIL15" s="242"/>
      <c r="DIM15" s="242"/>
      <c r="DIN15" s="242"/>
      <c r="DIO15" s="242"/>
      <c r="DIP15" s="242"/>
      <c r="DIQ15" s="242"/>
      <c r="DIR15" s="242"/>
      <c r="DIS15" s="242"/>
      <c r="DIT15" s="242"/>
      <c r="DIU15" s="242"/>
      <c r="DIV15" s="242"/>
      <c r="DIW15" s="242"/>
      <c r="DIX15" s="242"/>
      <c r="DIY15" s="242"/>
      <c r="DIZ15" s="242"/>
      <c r="DJA15" s="242"/>
      <c r="DJB15" s="242"/>
      <c r="DJC15" s="242"/>
      <c r="DJD15" s="242"/>
      <c r="DJE15" s="242"/>
      <c r="DJF15" s="242"/>
      <c r="DJG15" s="242"/>
      <c r="DJH15" s="242"/>
      <c r="DJI15" s="242"/>
      <c r="DJJ15" s="242"/>
      <c r="DJK15" s="242"/>
      <c r="DJL15" s="242"/>
      <c r="DJM15" s="242"/>
      <c r="DJN15" s="242"/>
      <c r="DJO15" s="242"/>
      <c r="DJP15" s="242"/>
      <c r="DJQ15" s="242"/>
      <c r="DJR15" s="242"/>
      <c r="DJS15" s="242"/>
      <c r="DJT15" s="242"/>
      <c r="DJU15" s="242"/>
      <c r="DJV15" s="242"/>
      <c r="DJW15" s="242"/>
      <c r="DJX15" s="242"/>
      <c r="DJY15" s="242"/>
      <c r="DJZ15" s="242"/>
      <c r="DKA15" s="242"/>
      <c r="DKB15" s="242"/>
      <c r="DKC15" s="242"/>
      <c r="DKD15" s="242"/>
      <c r="DKE15" s="242"/>
      <c r="DKF15" s="242"/>
      <c r="DKG15" s="242"/>
      <c r="DKH15" s="242"/>
      <c r="DKI15" s="242"/>
      <c r="DKJ15" s="242"/>
      <c r="DKK15" s="242"/>
      <c r="DKL15" s="242"/>
      <c r="DKM15" s="242"/>
      <c r="DKN15" s="242"/>
      <c r="DKO15" s="242"/>
      <c r="DKP15" s="242"/>
      <c r="DKQ15" s="242"/>
      <c r="DKR15" s="242"/>
      <c r="DKS15" s="242"/>
      <c r="DKT15" s="242"/>
      <c r="DKU15" s="242"/>
      <c r="DKV15" s="242"/>
      <c r="DKW15" s="242"/>
      <c r="DKX15" s="242"/>
      <c r="DKY15" s="242"/>
      <c r="DKZ15" s="242"/>
      <c r="DLA15" s="242"/>
      <c r="DLB15" s="242"/>
      <c r="DLC15" s="242"/>
      <c r="DLD15" s="242"/>
      <c r="DLE15" s="242"/>
      <c r="DLF15" s="242"/>
      <c r="DLG15" s="242"/>
      <c r="DLH15" s="242"/>
      <c r="DLI15" s="242"/>
      <c r="DLJ15" s="242"/>
      <c r="DLK15" s="242"/>
      <c r="DLL15" s="242"/>
      <c r="DLM15" s="242"/>
      <c r="DLN15" s="242"/>
      <c r="DLO15" s="242"/>
      <c r="DLP15" s="242"/>
      <c r="DLQ15" s="242"/>
      <c r="DLR15" s="242"/>
      <c r="DLS15" s="242"/>
      <c r="DLT15" s="242"/>
      <c r="DLU15" s="242"/>
      <c r="DLV15" s="242"/>
      <c r="DLW15" s="242"/>
      <c r="DLX15" s="242"/>
      <c r="DLY15" s="242"/>
      <c r="DLZ15" s="242"/>
      <c r="DMA15" s="242"/>
      <c r="DMB15" s="242"/>
      <c r="DMC15" s="242"/>
      <c r="DMD15" s="242"/>
      <c r="DME15" s="242"/>
      <c r="DMF15" s="242"/>
      <c r="DMG15" s="242"/>
      <c r="DMH15" s="242"/>
      <c r="DMI15" s="242"/>
      <c r="DMJ15" s="242"/>
      <c r="DMK15" s="242"/>
      <c r="DML15" s="242"/>
      <c r="DMM15" s="242"/>
      <c r="DMN15" s="242"/>
      <c r="DMO15" s="242"/>
      <c r="DMP15" s="242"/>
      <c r="DMQ15" s="242"/>
      <c r="DMR15" s="242"/>
      <c r="DMS15" s="242"/>
      <c r="DMT15" s="242"/>
      <c r="DMU15" s="242"/>
      <c r="DMV15" s="242"/>
      <c r="DMW15" s="242"/>
      <c r="DMX15" s="242"/>
      <c r="DMY15" s="242"/>
      <c r="DMZ15" s="242"/>
      <c r="DNA15" s="242"/>
      <c r="DNB15" s="242"/>
      <c r="DNC15" s="242"/>
      <c r="DND15" s="242"/>
      <c r="DNE15" s="242"/>
      <c r="DNF15" s="242"/>
      <c r="DNG15" s="242"/>
      <c r="DNH15" s="242"/>
      <c r="DNI15" s="242"/>
      <c r="DNJ15" s="242"/>
      <c r="DNK15" s="242"/>
      <c r="DNL15" s="242"/>
      <c r="DNM15" s="242"/>
      <c r="DNN15" s="242"/>
      <c r="DNO15" s="242"/>
      <c r="DNP15" s="242"/>
      <c r="DNQ15" s="242"/>
      <c r="DNR15" s="242"/>
      <c r="DNS15" s="242"/>
      <c r="DNT15" s="242"/>
      <c r="DNU15" s="242"/>
      <c r="DNV15" s="242"/>
      <c r="DNW15" s="242"/>
      <c r="DNX15" s="242"/>
      <c r="DNY15" s="242"/>
      <c r="DNZ15" s="242"/>
      <c r="DOA15" s="242"/>
      <c r="DOB15" s="242"/>
      <c r="DOC15" s="242"/>
      <c r="DOD15" s="242"/>
      <c r="DOE15" s="242"/>
      <c r="DOF15" s="242"/>
      <c r="DOG15" s="242"/>
      <c r="DOH15" s="242"/>
      <c r="DOI15" s="242"/>
      <c r="DOJ15" s="242"/>
      <c r="DOK15" s="242"/>
      <c r="DOL15" s="242"/>
      <c r="DOM15" s="242"/>
      <c r="DON15" s="242"/>
      <c r="DOO15" s="242"/>
      <c r="DOP15" s="242"/>
      <c r="DOQ15" s="242"/>
      <c r="DOR15" s="242"/>
      <c r="DOS15" s="242"/>
      <c r="DOT15" s="242"/>
      <c r="DOU15" s="242"/>
      <c r="DOV15" s="242"/>
      <c r="DOW15" s="242"/>
      <c r="DOX15" s="242"/>
      <c r="DOY15" s="242"/>
      <c r="DOZ15" s="242"/>
      <c r="DPA15" s="242"/>
      <c r="DPB15" s="242"/>
      <c r="DPC15" s="242"/>
      <c r="DPD15" s="242"/>
      <c r="DPE15" s="242"/>
      <c r="DPF15" s="242"/>
      <c r="DPG15" s="242"/>
      <c r="DPH15" s="242"/>
      <c r="DPI15" s="242"/>
      <c r="DPJ15" s="242"/>
      <c r="DPK15" s="242"/>
      <c r="DPL15" s="242"/>
      <c r="DPM15" s="242"/>
      <c r="DPN15" s="242"/>
      <c r="DPO15" s="242"/>
      <c r="DPP15" s="242"/>
      <c r="DPQ15" s="242"/>
      <c r="DPR15" s="242"/>
      <c r="DPS15" s="242"/>
      <c r="DPT15" s="242"/>
      <c r="DPU15" s="242"/>
      <c r="DPV15" s="242"/>
      <c r="DPW15" s="242"/>
      <c r="DPX15" s="242"/>
      <c r="DPY15" s="242"/>
      <c r="DPZ15" s="242"/>
      <c r="DQA15" s="242"/>
      <c r="DQB15" s="242"/>
      <c r="DQC15" s="242"/>
      <c r="DQD15" s="242"/>
      <c r="DQE15" s="242"/>
      <c r="DQF15" s="242"/>
      <c r="DQG15" s="242"/>
      <c r="DQH15" s="242"/>
      <c r="DQI15" s="242"/>
      <c r="DQJ15" s="242"/>
      <c r="DQK15" s="242"/>
      <c r="DQL15" s="242"/>
      <c r="DQM15" s="242"/>
      <c r="DQN15" s="242"/>
      <c r="DQO15" s="242"/>
      <c r="DQP15" s="242"/>
      <c r="DQQ15" s="242"/>
      <c r="DQR15" s="242"/>
      <c r="DQS15" s="242"/>
      <c r="DQT15" s="242"/>
      <c r="DQU15" s="242"/>
      <c r="DQV15" s="242"/>
      <c r="DQW15" s="242"/>
      <c r="DQX15" s="242"/>
      <c r="DQY15" s="242"/>
      <c r="DQZ15" s="242"/>
      <c r="DRA15" s="242"/>
      <c r="DRB15" s="242"/>
      <c r="DRC15" s="242"/>
      <c r="DRD15" s="242"/>
      <c r="DRE15" s="242"/>
      <c r="DRF15" s="242"/>
      <c r="DRG15" s="242"/>
      <c r="DRH15" s="242"/>
      <c r="DRI15" s="242"/>
      <c r="DRJ15" s="242"/>
      <c r="DRK15" s="242"/>
      <c r="DRL15" s="242"/>
      <c r="DRM15" s="242"/>
      <c r="DRN15" s="242"/>
      <c r="DRO15" s="242"/>
      <c r="DRP15" s="242"/>
      <c r="DRQ15" s="242"/>
      <c r="DRR15" s="242"/>
      <c r="DRS15" s="242"/>
      <c r="DRT15" s="242"/>
      <c r="DRU15" s="242"/>
      <c r="DRV15" s="242"/>
      <c r="DRW15" s="242"/>
      <c r="DRX15" s="242"/>
      <c r="DRY15" s="242"/>
      <c r="DRZ15" s="242"/>
      <c r="DSA15" s="242"/>
      <c r="DSB15" s="242"/>
      <c r="DSC15" s="242"/>
      <c r="DSD15" s="242"/>
      <c r="DSE15" s="242"/>
      <c r="DSF15" s="242"/>
      <c r="DSG15" s="242"/>
      <c r="DSH15" s="242"/>
      <c r="DSI15" s="242"/>
      <c r="DSJ15" s="242"/>
      <c r="DSK15" s="242"/>
      <c r="DSL15" s="242"/>
      <c r="DSM15" s="242"/>
      <c r="DSN15" s="242"/>
      <c r="DSO15" s="242"/>
      <c r="DSP15" s="242"/>
      <c r="DSQ15" s="242"/>
      <c r="DSR15" s="242"/>
      <c r="DSS15" s="242"/>
      <c r="DST15" s="242"/>
      <c r="DSU15" s="242"/>
      <c r="DSV15" s="242"/>
      <c r="DSW15" s="242"/>
      <c r="DSX15" s="242"/>
      <c r="DSY15" s="242"/>
      <c r="DSZ15" s="242"/>
      <c r="DTA15" s="242"/>
      <c r="DTB15" s="242"/>
      <c r="DTC15" s="242"/>
      <c r="DTD15" s="242"/>
      <c r="DTE15" s="242"/>
      <c r="DTF15" s="242"/>
      <c r="DTG15" s="242"/>
      <c r="DTH15" s="242"/>
      <c r="DTI15" s="242"/>
      <c r="DTJ15" s="242"/>
      <c r="DTK15" s="242"/>
      <c r="DTL15" s="242"/>
      <c r="DTM15" s="242"/>
      <c r="DTN15" s="242"/>
      <c r="DTO15" s="242"/>
      <c r="DTP15" s="242"/>
      <c r="DTQ15" s="242"/>
      <c r="DTR15" s="242"/>
      <c r="DTS15" s="242"/>
      <c r="DTT15" s="242"/>
      <c r="DTU15" s="242"/>
      <c r="DTV15" s="242"/>
      <c r="DTW15" s="242"/>
      <c r="DTX15" s="242"/>
      <c r="DTY15" s="242"/>
      <c r="DTZ15" s="242"/>
      <c r="DUA15" s="242"/>
      <c r="DUB15" s="242"/>
      <c r="DUC15" s="242"/>
      <c r="DUD15" s="242"/>
      <c r="DUE15" s="242"/>
      <c r="DUF15" s="242"/>
      <c r="DUG15" s="242"/>
      <c r="DUH15" s="242"/>
      <c r="DUI15" s="242"/>
      <c r="DUJ15" s="242"/>
      <c r="DUK15" s="242"/>
      <c r="DUL15" s="242"/>
      <c r="DUM15" s="242"/>
      <c r="DUN15" s="242"/>
      <c r="DUO15" s="242"/>
      <c r="DUP15" s="242"/>
      <c r="DUQ15" s="242"/>
      <c r="DUR15" s="242"/>
      <c r="DUS15" s="242"/>
      <c r="DUT15" s="242"/>
      <c r="DUU15" s="242"/>
      <c r="DUV15" s="242"/>
      <c r="DUW15" s="242"/>
      <c r="DUX15" s="242"/>
      <c r="DUY15" s="242"/>
      <c r="DUZ15" s="242"/>
      <c r="DVA15" s="242"/>
      <c r="DVB15" s="242"/>
      <c r="DVC15" s="242"/>
      <c r="DVD15" s="242"/>
      <c r="DVE15" s="242"/>
      <c r="DVF15" s="242"/>
      <c r="DVG15" s="242"/>
      <c r="DVH15" s="242"/>
      <c r="DVI15" s="242"/>
      <c r="DVJ15" s="242"/>
      <c r="DVK15" s="242"/>
      <c r="DVL15" s="242"/>
      <c r="DVM15" s="242"/>
      <c r="DVN15" s="242"/>
      <c r="DVO15" s="242"/>
      <c r="DVP15" s="242"/>
      <c r="DVQ15" s="242"/>
      <c r="DVR15" s="242"/>
      <c r="DVS15" s="242"/>
      <c r="DVT15" s="242"/>
      <c r="DVU15" s="242"/>
      <c r="DVV15" s="242"/>
      <c r="DVW15" s="242"/>
      <c r="DVX15" s="242"/>
      <c r="DVY15" s="242"/>
      <c r="DVZ15" s="242"/>
      <c r="DWA15" s="242"/>
      <c r="DWB15" s="242"/>
      <c r="DWC15" s="242"/>
      <c r="DWD15" s="242"/>
      <c r="DWE15" s="242"/>
      <c r="DWF15" s="242"/>
      <c r="DWG15" s="242"/>
      <c r="DWH15" s="242"/>
      <c r="DWI15" s="242"/>
      <c r="DWJ15" s="242"/>
      <c r="DWK15" s="242"/>
      <c r="DWL15" s="242"/>
      <c r="DWM15" s="242"/>
      <c r="DWN15" s="242"/>
      <c r="DWO15" s="242"/>
      <c r="DWP15" s="242"/>
      <c r="DWQ15" s="242"/>
      <c r="DWR15" s="242"/>
      <c r="DWS15" s="242"/>
      <c r="DWT15" s="242"/>
      <c r="DWU15" s="242"/>
      <c r="DWV15" s="242"/>
      <c r="DWW15" s="242"/>
      <c r="DWX15" s="242"/>
      <c r="DWY15" s="242"/>
      <c r="DWZ15" s="242"/>
      <c r="DXA15" s="242"/>
      <c r="DXB15" s="242"/>
      <c r="DXC15" s="242"/>
      <c r="DXD15" s="242"/>
      <c r="DXE15" s="242"/>
      <c r="DXF15" s="242"/>
      <c r="DXG15" s="242"/>
      <c r="DXH15" s="242"/>
      <c r="DXI15" s="242"/>
      <c r="DXJ15" s="242"/>
      <c r="DXK15" s="242"/>
      <c r="DXL15" s="242"/>
      <c r="DXM15" s="242"/>
      <c r="DXN15" s="242"/>
      <c r="DXO15" s="242"/>
      <c r="DXP15" s="242"/>
      <c r="DXQ15" s="242"/>
      <c r="DXR15" s="242"/>
      <c r="DXS15" s="242"/>
      <c r="DXT15" s="242"/>
      <c r="DXU15" s="242"/>
      <c r="DXV15" s="242"/>
      <c r="DXW15" s="242"/>
      <c r="DXX15" s="242"/>
      <c r="DXY15" s="242"/>
      <c r="DXZ15" s="242"/>
      <c r="DYA15" s="242"/>
      <c r="DYB15" s="242"/>
      <c r="DYC15" s="242"/>
      <c r="DYD15" s="242"/>
      <c r="DYE15" s="242"/>
      <c r="DYF15" s="242"/>
      <c r="DYG15" s="242"/>
      <c r="DYH15" s="242"/>
      <c r="DYI15" s="242"/>
      <c r="DYJ15" s="242"/>
      <c r="DYK15" s="242"/>
      <c r="DYL15" s="242"/>
      <c r="DYM15" s="242"/>
      <c r="DYN15" s="242"/>
      <c r="DYO15" s="242"/>
      <c r="DYP15" s="242"/>
      <c r="DYQ15" s="242"/>
      <c r="DYR15" s="242"/>
      <c r="DYS15" s="242"/>
      <c r="DYT15" s="242"/>
      <c r="DYU15" s="242"/>
      <c r="DYV15" s="242"/>
      <c r="DYW15" s="242"/>
      <c r="DYX15" s="242"/>
      <c r="DYY15" s="242"/>
      <c r="DYZ15" s="242"/>
      <c r="DZA15" s="242"/>
      <c r="DZB15" s="242"/>
      <c r="DZC15" s="242"/>
      <c r="DZD15" s="242"/>
      <c r="DZE15" s="242"/>
      <c r="DZF15" s="242"/>
      <c r="DZG15" s="242"/>
      <c r="DZH15" s="242"/>
      <c r="DZI15" s="242"/>
      <c r="DZJ15" s="242"/>
      <c r="DZK15" s="242"/>
      <c r="DZL15" s="242"/>
      <c r="DZM15" s="242"/>
      <c r="DZN15" s="242"/>
      <c r="DZO15" s="242"/>
      <c r="DZP15" s="242"/>
      <c r="DZQ15" s="242"/>
      <c r="DZR15" s="242"/>
      <c r="DZS15" s="242"/>
      <c r="DZT15" s="242"/>
      <c r="DZU15" s="242"/>
      <c r="DZV15" s="242"/>
      <c r="DZW15" s="242"/>
      <c r="DZX15" s="242"/>
      <c r="DZY15" s="242"/>
      <c r="DZZ15" s="242"/>
      <c r="EAA15" s="242"/>
      <c r="EAB15" s="242"/>
      <c r="EAC15" s="242"/>
      <c r="EAD15" s="242"/>
      <c r="EAE15" s="242"/>
      <c r="EAF15" s="242"/>
      <c r="EAG15" s="242"/>
      <c r="EAH15" s="242"/>
      <c r="EAI15" s="242"/>
      <c r="EAJ15" s="242"/>
      <c r="EAK15" s="242"/>
      <c r="EAL15" s="242"/>
      <c r="EAM15" s="242"/>
      <c r="EAN15" s="242"/>
      <c r="EAO15" s="242"/>
      <c r="EAP15" s="242"/>
      <c r="EAQ15" s="242"/>
      <c r="EAR15" s="242"/>
      <c r="EAS15" s="242"/>
      <c r="EAT15" s="242"/>
      <c r="EAU15" s="242"/>
      <c r="EAV15" s="242"/>
      <c r="EAW15" s="242"/>
      <c r="EAX15" s="242"/>
      <c r="EAY15" s="242"/>
      <c r="EAZ15" s="242"/>
      <c r="EBA15" s="242"/>
      <c r="EBB15" s="242"/>
      <c r="EBC15" s="242"/>
      <c r="EBD15" s="242"/>
      <c r="EBE15" s="242"/>
      <c r="EBF15" s="242"/>
      <c r="EBG15" s="242"/>
      <c r="EBH15" s="242"/>
      <c r="EBI15" s="242"/>
      <c r="EBJ15" s="242"/>
      <c r="EBK15" s="242"/>
      <c r="EBL15" s="242"/>
      <c r="EBM15" s="242"/>
      <c r="EBN15" s="242"/>
      <c r="EBO15" s="242"/>
      <c r="EBP15" s="242"/>
      <c r="EBQ15" s="242"/>
      <c r="EBR15" s="242"/>
      <c r="EBS15" s="242"/>
      <c r="EBT15" s="242"/>
      <c r="EBU15" s="242"/>
      <c r="EBV15" s="242"/>
      <c r="EBW15" s="242"/>
      <c r="EBX15" s="242"/>
      <c r="EBY15" s="242"/>
      <c r="EBZ15" s="242"/>
      <c r="ECA15" s="242"/>
      <c r="ECB15" s="242"/>
      <c r="ECC15" s="242"/>
      <c r="ECD15" s="242"/>
      <c r="ECE15" s="242"/>
      <c r="ECF15" s="242"/>
      <c r="ECG15" s="242"/>
      <c r="ECH15" s="242"/>
      <c r="ECI15" s="242"/>
      <c r="ECJ15" s="242"/>
      <c r="ECK15" s="242"/>
      <c r="ECL15" s="242"/>
      <c r="ECM15" s="242"/>
      <c r="ECN15" s="242"/>
      <c r="ECO15" s="242"/>
      <c r="ECP15" s="242"/>
      <c r="ECQ15" s="242"/>
      <c r="ECR15" s="242"/>
      <c r="ECS15" s="242"/>
      <c r="ECT15" s="242"/>
      <c r="ECU15" s="242"/>
      <c r="ECV15" s="242"/>
      <c r="ECW15" s="242"/>
      <c r="ECX15" s="242"/>
      <c r="ECY15" s="242"/>
      <c r="ECZ15" s="242"/>
      <c r="EDA15" s="242"/>
      <c r="EDB15" s="242"/>
      <c r="EDC15" s="242"/>
      <c r="EDD15" s="242"/>
      <c r="EDE15" s="242"/>
      <c r="EDF15" s="242"/>
      <c r="EDG15" s="242"/>
      <c r="EDH15" s="242"/>
      <c r="EDI15" s="242"/>
      <c r="EDJ15" s="242"/>
      <c r="EDK15" s="242"/>
      <c r="EDL15" s="242"/>
      <c r="EDM15" s="242"/>
      <c r="EDN15" s="242"/>
      <c r="EDO15" s="242"/>
      <c r="EDP15" s="242"/>
      <c r="EDQ15" s="242"/>
      <c r="EDR15" s="242"/>
      <c r="EDS15" s="242"/>
      <c r="EDT15" s="242"/>
      <c r="EDU15" s="242"/>
      <c r="EDV15" s="242"/>
      <c r="EDW15" s="242"/>
      <c r="EDX15" s="242"/>
      <c r="EDY15" s="242"/>
      <c r="EDZ15" s="242"/>
      <c r="EEA15" s="242"/>
      <c r="EEB15" s="242"/>
      <c r="EEC15" s="242"/>
      <c r="EED15" s="242"/>
      <c r="EEE15" s="242"/>
      <c r="EEF15" s="242"/>
      <c r="EEG15" s="242"/>
      <c r="EEH15" s="242"/>
      <c r="EEI15" s="242"/>
      <c r="EEJ15" s="242"/>
      <c r="EEK15" s="242"/>
      <c r="EEL15" s="242"/>
      <c r="EEM15" s="242"/>
      <c r="EEN15" s="242"/>
      <c r="EEO15" s="242"/>
      <c r="EEP15" s="242"/>
      <c r="EEQ15" s="242"/>
      <c r="EER15" s="242"/>
      <c r="EES15" s="242"/>
      <c r="EET15" s="242"/>
      <c r="EEU15" s="242"/>
      <c r="EEV15" s="242"/>
      <c r="EEW15" s="242"/>
      <c r="EEX15" s="242"/>
      <c r="EEY15" s="242"/>
      <c r="EEZ15" s="242"/>
      <c r="EFA15" s="242"/>
      <c r="EFB15" s="242"/>
      <c r="EFC15" s="242"/>
      <c r="EFD15" s="242"/>
      <c r="EFE15" s="242"/>
      <c r="EFF15" s="242"/>
      <c r="EFG15" s="242"/>
      <c r="EFH15" s="242"/>
      <c r="EFI15" s="242"/>
      <c r="EFJ15" s="242"/>
      <c r="EFK15" s="242"/>
      <c r="EFL15" s="242"/>
      <c r="EFM15" s="242"/>
      <c r="EFN15" s="242"/>
      <c r="EFO15" s="242"/>
      <c r="EFP15" s="242"/>
      <c r="EFQ15" s="242"/>
      <c r="EFR15" s="242"/>
      <c r="EFS15" s="242"/>
      <c r="EFT15" s="242"/>
      <c r="EFU15" s="242"/>
      <c r="EFV15" s="242"/>
      <c r="EFW15" s="242"/>
      <c r="EFX15" s="242"/>
      <c r="EFY15" s="242"/>
      <c r="EFZ15" s="242"/>
      <c r="EGA15" s="242"/>
      <c r="EGB15" s="242"/>
      <c r="EGC15" s="242"/>
      <c r="EGD15" s="242"/>
      <c r="EGE15" s="242"/>
      <c r="EGF15" s="242"/>
      <c r="EGG15" s="242"/>
      <c r="EGH15" s="242"/>
      <c r="EGI15" s="242"/>
      <c r="EGJ15" s="242"/>
      <c r="EGK15" s="242"/>
      <c r="EGL15" s="242"/>
      <c r="EGM15" s="242"/>
      <c r="EGN15" s="242"/>
      <c r="EGO15" s="242"/>
      <c r="EGP15" s="242"/>
      <c r="EGQ15" s="242"/>
      <c r="EGR15" s="242"/>
      <c r="EGS15" s="242"/>
      <c r="EGT15" s="242"/>
      <c r="EGU15" s="242"/>
      <c r="EGV15" s="242"/>
      <c r="EGW15" s="242"/>
      <c r="EGX15" s="242"/>
      <c r="EGY15" s="242"/>
      <c r="EGZ15" s="242"/>
      <c r="EHA15" s="242"/>
      <c r="EHB15" s="242"/>
      <c r="EHC15" s="242"/>
      <c r="EHD15" s="242"/>
      <c r="EHE15" s="242"/>
      <c r="EHF15" s="242"/>
      <c r="EHG15" s="242"/>
      <c r="EHH15" s="242"/>
      <c r="EHI15" s="242"/>
      <c r="EHJ15" s="242"/>
      <c r="EHK15" s="242"/>
      <c r="EHL15" s="242"/>
      <c r="EHM15" s="242"/>
      <c r="EHN15" s="242"/>
      <c r="EHO15" s="242"/>
      <c r="EHP15" s="242"/>
      <c r="EHQ15" s="242"/>
      <c r="EHR15" s="242"/>
      <c r="EHS15" s="242"/>
      <c r="EHT15" s="242"/>
      <c r="EHU15" s="242"/>
      <c r="EHV15" s="242"/>
      <c r="EHW15" s="242"/>
      <c r="EHX15" s="242"/>
      <c r="EHY15" s="242"/>
      <c r="EHZ15" s="242"/>
      <c r="EIA15" s="242"/>
      <c r="EIB15" s="242"/>
      <c r="EIC15" s="242"/>
      <c r="EID15" s="242"/>
      <c r="EIE15" s="242"/>
      <c r="EIF15" s="242"/>
      <c r="EIG15" s="242"/>
      <c r="EIH15" s="242"/>
      <c r="EII15" s="242"/>
      <c r="EIJ15" s="242"/>
      <c r="EIK15" s="242"/>
      <c r="EIL15" s="242"/>
      <c r="EIM15" s="242"/>
      <c r="EIN15" s="242"/>
      <c r="EIO15" s="242"/>
      <c r="EIP15" s="242"/>
      <c r="EIQ15" s="242"/>
      <c r="EIR15" s="242"/>
      <c r="EIS15" s="242"/>
      <c r="EIT15" s="242"/>
      <c r="EIU15" s="242"/>
      <c r="EIV15" s="242"/>
      <c r="EIW15" s="242"/>
      <c r="EIX15" s="242"/>
      <c r="EIY15" s="242"/>
      <c r="EIZ15" s="242"/>
      <c r="EJA15" s="242"/>
      <c r="EJB15" s="242"/>
      <c r="EJC15" s="242"/>
      <c r="EJD15" s="242"/>
      <c r="EJE15" s="242"/>
      <c r="EJF15" s="242"/>
      <c r="EJG15" s="242"/>
      <c r="EJH15" s="242"/>
      <c r="EJI15" s="242"/>
      <c r="EJJ15" s="242"/>
      <c r="EJK15" s="242"/>
      <c r="EJL15" s="242"/>
      <c r="EJM15" s="242"/>
      <c r="EJN15" s="242"/>
      <c r="EJO15" s="242"/>
      <c r="EJP15" s="242"/>
      <c r="EJQ15" s="242"/>
      <c r="EJR15" s="242"/>
      <c r="EJS15" s="242"/>
      <c r="EJT15" s="242"/>
      <c r="EJU15" s="242"/>
      <c r="EJV15" s="242"/>
      <c r="EJW15" s="242"/>
      <c r="EJX15" s="242"/>
      <c r="EJY15" s="242"/>
      <c r="EJZ15" s="242"/>
      <c r="EKA15" s="242"/>
      <c r="EKB15" s="242"/>
      <c r="EKC15" s="242"/>
      <c r="EKD15" s="242"/>
      <c r="EKE15" s="242"/>
      <c r="EKF15" s="242"/>
      <c r="EKG15" s="242"/>
      <c r="EKH15" s="242"/>
      <c r="EKI15" s="242"/>
      <c r="EKJ15" s="242"/>
      <c r="EKK15" s="242"/>
      <c r="EKL15" s="242"/>
      <c r="EKM15" s="242"/>
      <c r="EKN15" s="242"/>
      <c r="EKO15" s="242"/>
      <c r="EKP15" s="242"/>
      <c r="EKQ15" s="242"/>
      <c r="EKR15" s="242"/>
      <c r="EKS15" s="242"/>
      <c r="EKT15" s="242"/>
      <c r="EKU15" s="242"/>
      <c r="EKV15" s="242"/>
      <c r="EKW15" s="242"/>
      <c r="EKX15" s="242"/>
      <c r="EKY15" s="242"/>
      <c r="EKZ15" s="242"/>
      <c r="ELA15" s="242"/>
      <c r="ELB15" s="242"/>
      <c r="ELC15" s="242"/>
      <c r="ELD15" s="242"/>
      <c r="ELE15" s="242"/>
      <c r="ELF15" s="242"/>
      <c r="ELG15" s="242"/>
      <c r="ELH15" s="242"/>
      <c r="ELI15" s="242"/>
      <c r="ELJ15" s="242"/>
      <c r="ELK15" s="242"/>
      <c r="ELL15" s="242"/>
      <c r="ELM15" s="242"/>
      <c r="ELN15" s="242"/>
      <c r="ELO15" s="242"/>
      <c r="ELP15" s="242"/>
      <c r="ELQ15" s="242"/>
      <c r="ELR15" s="242"/>
      <c r="ELS15" s="242"/>
      <c r="ELT15" s="242"/>
      <c r="ELU15" s="242"/>
      <c r="ELV15" s="242"/>
      <c r="ELW15" s="242"/>
      <c r="ELX15" s="242"/>
      <c r="ELY15" s="242"/>
      <c r="ELZ15" s="242"/>
      <c r="EMA15" s="242"/>
      <c r="EMB15" s="242"/>
      <c r="EMC15" s="242"/>
      <c r="EMD15" s="242"/>
      <c r="EME15" s="242"/>
      <c r="EMF15" s="242"/>
      <c r="EMG15" s="242"/>
      <c r="EMH15" s="242"/>
      <c r="EMI15" s="242"/>
      <c r="EMJ15" s="242"/>
      <c r="EMK15" s="242"/>
      <c r="EML15" s="242"/>
      <c r="EMM15" s="242"/>
      <c r="EMN15" s="242"/>
      <c r="EMO15" s="242"/>
      <c r="EMP15" s="242"/>
      <c r="EMQ15" s="242"/>
      <c r="EMR15" s="242"/>
      <c r="EMS15" s="242"/>
      <c r="EMT15" s="242"/>
      <c r="EMU15" s="242"/>
      <c r="EMV15" s="242"/>
      <c r="EMW15" s="242"/>
      <c r="EMX15" s="242"/>
      <c r="EMY15" s="242"/>
      <c r="EMZ15" s="242"/>
      <c r="ENA15" s="242"/>
      <c r="ENB15" s="242"/>
      <c r="ENC15" s="242"/>
      <c r="END15" s="242"/>
      <c r="ENE15" s="242"/>
      <c r="ENF15" s="242"/>
      <c r="ENG15" s="242"/>
      <c r="ENH15" s="242"/>
      <c r="ENI15" s="242"/>
      <c r="ENJ15" s="242"/>
      <c r="ENK15" s="242"/>
      <c r="ENL15" s="242"/>
      <c r="ENM15" s="242"/>
      <c r="ENN15" s="242"/>
      <c r="ENO15" s="242"/>
      <c r="ENP15" s="242"/>
      <c r="ENQ15" s="242"/>
      <c r="ENR15" s="242"/>
      <c r="ENS15" s="242"/>
      <c r="ENT15" s="242"/>
      <c r="ENU15" s="242"/>
      <c r="ENV15" s="242"/>
      <c r="ENW15" s="242"/>
      <c r="ENX15" s="242"/>
      <c r="ENY15" s="242"/>
      <c r="ENZ15" s="242"/>
      <c r="EOA15" s="242"/>
      <c r="EOB15" s="242"/>
      <c r="EOC15" s="242"/>
      <c r="EOD15" s="242"/>
      <c r="EOE15" s="242"/>
      <c r="EOF15" s="242"/>
      <c r="EOG15" s="242"/>
      <c r="EOH15" s="242"/>
      <c r="EOI15" s="242"/>
      <c r="EOJ15" s="242"/>
      <c r="EOK15" s="242"/>
      <c r="EOL15" s="242"/>
      <c r="EOM15" s="242"/>
      <c r="EON15" s="242"/>
      <c r="EOO15" s="242"/>
      <c r="EOP15" s="242"/>
      <c r="EOQ15" s="242"/>
      <c r="EOR15" s="242"/>
      <c r="EOS15" s="242"/>
      <c r="EOT15" s="242"/>
      <c r="EOU15" s="242"/>
      <c r="EOV15" s="242"/>
      <c r="EOW15" s="242"/>
      <c r="EOX15" s="242"/>
      <c r="EOY15" s="242"/>
      <c r="EOZ15" s="242"/>
      <c r="EPA15" s="242"/>
      <c r="EPB15" s="242"/>
      <c r="EPC15" s="242"/>
      <c r="EPD15" s="242"/>
      <c r="EPE15" s="242"/>
      <c r="EPF15" s="242"/>
      <c r="EPG15" s="242"/>
      <c r="EPH15" s="242"/>
      <c r="EPI15" s="242"/>
      <c r="EPJ15" s="242"/>
      <c r="EPK15" s="242"/>
      <c r="EPL15" s="242"/>
      <c r="EPM15" s="242"/>
      <c r="EPN15" s="242"/>
      <c r="EPO15" s="242"/>
      <c r="EPP15" s="242"/>
      <c r="EPQ15" s="242"/>
      <c r="EPR15" s="242"/>
      <c r="EPS15" s="242"/>
      <c r="EPT15" s="242"/>
      <c r="EPU15" s="242"/>
      <c r="EPV15" s="242"/>
      <c r="EPW15" s="242"/>
      <c r="EPX15" s="242"/>
      <c r="EPY15" s="242"/>
      <c r="EPZ15" s="242"/>
      <c r="EQA15" s="242"/>
      <c r="EQB15" s="242"/>
      <c r="EQC15" s="242"/>
      <c r="EQD15" s="242"/>
      <c r="EQE15" s="242"/>
      <c r="EQF15" s="242"/>
      <c r="EQG15" s="242"/>
      <c r="EQH15" s="242"/>
      <c r="EQI15" s="242"/>
      <c r="EQJ15" s="242"/>
      <c r="EQK15" s="242"/>
      <c r="EQL15" s="242"/>
      <c r="EQM15" s="242"/>
      <c r="EQN15" s="242"/>
      <c r="EQO15" s="242"/>
      <c r="EQP15" s="242"/>
      <c r="EQQ15" s="242"/>
      <c r="EQR15" s="242"/>
      <c r="EQS15" s="242"/>
      <c r="EQT15" s="242"/>
      <c r="EQU15" s="242"/>
      <c r="EQV15" s="242"/>
      <c r="EQW15" s="242"/>
      <c r="EQX15" s="242"/>
      <c r="EQY15" s="242"/>
      <c r="EQZ15" s="242"/>
      <c r="ERA15" s="242"/>
      <c r="ERB15" s="242"/>
      <c r="ERC15" s="242"/>
      <c r="ERD15" s="242"/>
      <c r="ERE15" s="242"/>
      <c r="ERF15" s="242"/>
      <c r="ERG15" s="242"/>
      <c r="ERH15" s="242"/>
      <c r="ERI15" s="242"/>
      <c r="ERJ15" s="242"/>
      <c r="ERK15" s="242"/>
      <c r="ERL15" s="242"/>
      <c r="ERM15" s="242"/>
      <c r="ERN15" s="242"/>
      <c r="ERO15" s="242"/>
      <c r="ERP15" s="242"/>
      <c r="ERQ15" s="242"/>
      <c r="ERR15" s="242"/>
      <c r="ERS15" s="242"/>
      <c r="ERT15" s="242"/>
      <c r="ERU15" s="242"/>
      <c r="ERV15" s="242"/>
      <c r="ERW15" s="242"/>
      <c r="ERX15" s="242"/>
      <c r="ERY15" s="242"/>
      <c r="ERZ15" s="242"/>
      <c r="ESA15" s="242"/>
      <c r="ESB15" s="242"/>
      <c r="ESC15" s="242"/>
      <c r="ESD15" s="242"/>
      <c r="ESE15" s="242"/>
      <c r="ESF15" s="242"/>
      <c r="ESG15" s="242"/>
      <c r="ESH15" s="242"/>
      <c r="ESI15" s="242"/>
      <c r="ESJ15" s="242"/>
      <c r="ESK15" s="242"/>
      <c r="ESL15" s="242"/>
      <c r="ESM15" s="242"/>
      <c r="ESN15" s="242"/>
      <c r="ESO15" s="242"/>
      <c r="ESP15" s="242"/>
      <c r="ESQ15" s="242"/>
      <c r="ESR15" s="242"/>
      <c r="ESS15" s="242"/>
      <c r="EST15" s="242"/>
      <c r="ESU15" s="242"/>
      <c r="ESV15" s="242"/>
      <c r="ESW15" s="242"/>
      <c r="ESX15" s="242"/>
      <c r="ESY15" s="242"/>
      <c r="ESZ15" s="242"/>
      <c r="ETA15" s="242"/>
      <c r="ETB15" s="242"/>
      <c r="ETC15" s="242"/>
      <c r="ETD15" s="242"/>
      <c r="ETE15" s="242"/>
      <c r="ETF15" s="242"/>
      <c r="ETG15" s="242"/>
      <c r="ETH15" s="242"/>
      <c r="ETI15" s="242"/>
      <c r="ETJ15" s="242"/>
      <c r="ETK15" s="242"/>
      <c r="ETL15" s="242"/>
      <c r="ETM15" s="242"/>
      <c r="ETN15" s="242"/>
      <c r="ETO15" s="242"/>
      <c r="ETP15" s="242"/>
      <c r="ETQ15" s="242"/>
      <c r="ETR15" s="242"/>
      <c r="ETS15" s="242"/>
      <c r="ETT15" s="242"/>
      <c r="ETU15" s="242"/>
      <c r="ETV15" s="242"/>
      <c r="ETW15" s="242"/>
      <c r="ETX15" s="242"/>
      <c r="ETY15" s="242"/>
      <c r="ETZ15" s="242"/>
      <c r="EUA15" s="242"/>
      <c r="EUB15" s="242"/>
      <c r="EUC15" s="242"/>
      <c r="EUD15" s="242"/>
      <c r="EUE15" s="242"/>
      <c r="EUF15" s="242"/>
      <c r="EUG15" s="242"/>
      <c r="EUH15" s="242"/>
      <c r="EUI15" s="242"/>
      <c r="EUJ15" s="242"/>
      <c r="EUK15" s="242"/>
      <c r="EUL15" s="242"/>
      <c r="EUM15" s="242"/>
      <c r="EUN15" s="242"/>
      <c r="EUO15" s="242"/>
      <c r="EUP15" s="242"/>
      <c r="EUQ15" s="242"/>
      <c r="EUR15" s="242"/>
      <c r="EUS15" s="242"/>
      <c r="EUT15" s="242"/>
      <c r="EUU15" s="242"/>
      <c r="EUV15" s="242"/>
      <c r="EUW15" s="242"/>
      <c r="EUX15" s="242"/>
      <c r="EUY15" s="242"/>
      <c r="EUZ15" s="242"/>
      <c r="EVA15" s="242"/>
      <c r="EVB15" s="242"/>
      <c r="EVC15" s="242"/>
      <c r="EVD15" s="242"/>
      <c r="EVE15" s="242"/>
      <c r="EVF15" s="242"/>
      <c r="EVG15" s="242"/>
      <c r="EVH15" s="242"/>
      <c r="EVI15" s="242"/>
      <c r="EVJ15" s="242"/>
      <c r="EVK15" s="242"/>
      <c r="EVL15" s="242"/>
      <c r="EVM15" s="242"/>
      <c r="EVN15" s="242"/>
      <c r="EVO15" s="242"/>
      <c r="EVP15" s="242"/>
      <c r="EVQ15" s="242"/>
      <c r="EVR15" s="242"/>
      <c r="EVS15" s="242"/>
      <c r="EVT15" s="242"/>
      <c r="EVU15" s="242"/>
      <c r="EVV15" s="242"/>
      <c r="EVW15" s="242"/>
      <c r="EVX15" s="242"/>
      <c r="EVY15" s="242"/>
      <c r="EVZ15" s="242"/>
      <c r="EWA15" s="242"/>
      <c r="EWB15" s="242"/>
      <c r="EWC15" s="242"/>
      <c r="EWD15" s="242"/>
      <c r="EWE15" s="242"/>
      <c r="EWF15" s="242"/>
      <c r="EWG15" s="242"/>
      <c r="EWH15" s="242"/>
      <c r="EWI15" s="242"/>
      <c r="EWJ15" s="242"/>
      <c r="EWK15" s="242"/>
      <c r="EWL15" s="242"/>
      <c r="EWM15" s="242"/>
      <c r="EWN15" s="242"/>
      <c r="EWO15" s="242"/>
      <c r="EWP15" s="242"/>
      <c r="EWQ15" s="242"/>
      <c r="EWR15" s="242"/>
      <c r="EWS15" s="242"/>
      <c r="EWT15" s="242"/>
      <c r="EWU15" s="242"/>
      <c r="EWV15" s="242"/>
      <c r="EWW15" s="242"/>
      <c r="EWX15" s="242"/>
      <c r="EWY15" s="242"/>
      <c r="EWZ15" s="242"/>
      <c r="EXA15" s="242"/>
      <c r="EXB15" s="242"/>
      <c r="EXC15" s="242"/>
      <c r="EXD15" s="242"/>
      <c r="EXE15" s="242"/>
      <c r="EXF15" s="242"/>
      <c r="EXG15" s="242"/>
      <c r="EXH15" s="242"/>
      <c r="EXI15" s="242"/>
      <c r="EXJ15" s="242"/>
      <c r="EXK15" s="242"/>
      <c r="EXL15" s="242"/>
      <c r="EXM15" s="242"/>
      <c r="EXN15" s="242"/>
      <c r="EXO15" s="242"/>
      <c r="EXP15" s="242"/>
      <c r="EXQ15" s="242"/>
      <c r="EXR15" s="242"/>
      <c r="EXS15" s="242"/>
      <c r="EXT15" s="242"/>
      <c r="EXU15" s="242"/>
      <c r="EXV15" s="242"/>
      <c r="EXW15" s="242"/>
      <c r="EXX15" s="242"/>
      <c r="EXY15" s="242"/>
      <c r="EXZ15" s="242"/>
      <c r="EYA15" s="242"/>
      <c r="EYB15" s="242"/>
      <c r="EYC15" s="242"/>
      <c r="EYD15" s="242"/>
      <c r="EYE15" s="242"/>
      <c r="EYF15" s="242"/>
      <c r="EYG15" s="242"/>
      <c r="EYH15" s="242"/>
      <c r="EYI15" s="242"/>
      <c r="EYJ15" s="242"/>
      <c r="EYK15" s="242"/>
      <c r="EYL15" s="242"/>
      <c r="EYM15" s="242"/>
      <c r="EYN15" s="242"/>
      <c r="EYO15" s="242"/>
      <c r="EYP15" s="242"/>
      <c r="EYQ15" s="242"/>
      <c r="EYR15" s="242"/>
      <c r="EYS15" s="242"/>
      <c r="EYT15" s="242"/>
      <c r="EYU15" s="242"/>
      <c r="EYV15" s="242"/>
      <c r="EYW15" s="242"/>
      <c r="EYX15" s="242"/>
      <c r="EYY15" s="242"/>
      <c r="EYZ15" s="242"/>
      <c r="EZA15" s="242"/>
      <c r="EZB15" s="242"/>
      <c r="EZC15" s="242"/>
      <c r="EZD15" s="242"/>
      <c r="EZE15" s="242"/>
      <c r="EZF15" s="242"/>
      <c r="EZG15" s="242"/>
      <c r="EZH15" s="242"/>
      <c r="EZI15" s="242"/>
      <c r="EZJ15" s="242"/>
      <c r="EZK15" s="242"/>
      <c r="EZL15" s="242"/>
      <c r="EZM15" s="242"/>
      <c r="EZN15" s="242"/>
      <c r="EZO15" s="242"/>
      <c r="EZP15" s="242"/>
      <c r="EZQ15" s="242"/>
      <c r="EZR15" s="242"/>
      <c r="EZS15" s="242"/>
      <c r="EZT15" s="242"/>
      <c r="EZU15" s="242"/>
      <c r="EZV15" s="242"/>
      <c r="EZW15" s="242"/>
      <c r="EZX15" s="242"/>
      <c r="EZY15" s="242"/>
      <c r="EZZ15" s="242"/>
      <c r="FAA15" s="242"/>
      <c r="FAB15" s="242"/>
      <c r="FAC15" s="242"/>
      <c r="FAD15" s="242"/>
      <c r="FAE15" s="242"/>
      <c r="FAF15" s="242"/>
      <c r="FAG15" s="242"/>
      <c r="FAH15" s="242"/>
      <c r="FAI15" s="242"/>
      <c r="FAJ15" s="242"/>
      <c r="FAK15" s="242"/>
      <c r="FAL15" s="242"/>
      <c r="FAM15" s="242"/>
      <c r="FAN15" s="242"/>
      <c r="FAO15" s="242"/>
      <c r="FAP15" s="242"/>
      <c r="FAQ15" s="242"/>
      <c r="FAR15" s="242"/>
      <c r="FAS15" s="242"/>
      <c r="FAT15" s="242"/>
      <c r="FAU15" s="242"/>
      <c r="FAV15" s="242"/>
      <c r="FAW15" s="242"/>
      <c r="FAX15" s="242"/>
      <c r="FAY15" s="242"/>
      <c r="FAZ15" s="242"/>
      <c r="FBA15" s="242"/>
      <c r="FBB15" s="242"/>
      <c r="FBC15" s="242"/>
      <c r="FBD15" s="242"/>
      <c r="FBE15" s="242"/>
      <c r="FBF15" s="242"/>
      <c r="FBG15" s="242"/>
      <c r="FBH15" s="242"/>
      <c r="FBI15" s="242"/>
      <c r="FBJ15" s="242"/>
      <c r="FBK15" s="242"/>
      <c r="FBL15" s="242"/>
      <c r="FBM15" s="242"/>
      <c r="FBN15" s="242"/>
      <c r="FBO15" s="242"/>
      <c r="FBP15" s="242"/>
      <c r="FBQ15" s="242"/>
      <c r="FBR15" s="242"/>
      <c r="FBS15" s="242"/>
      <c r="FBT15" s="242"/>
      <c r="FBU15" s="242"/>
      <c r="FBV15" s="242"/>
      <c r="FBW15" s="242"/>
      <c r="FBX15" s="242"/>
      <c r="FBY15" s="242"/>
      <c r="FBZ15" s="242"/>
      <c r="FCA15" s="242"/>
      <c r="FCB15" s="242"/>
      <c r="FCC15" s="242"/>
      <c r="FCD15" s="242"/>
      <c r="FCE15" s="242"/>
      <c r="FCF15" s="242"/>
      <c r="FCG15" s="242"/>
      <c r="FCH15" s="242"/>
      <c r="FCI15" s="242"/>
      <c r="FCJ15" s="242"/>
      <c r="FCK15" s="242"/>
      <c r="FCL15" s="242"/>
      <c r="FCM15" s="242"/>
      <c r="FCN15" s="242"/>
      <c r="FCO15" s="242"/>
      <c r="FCP15" s="242"/>
      <c r="FCQ15" s="242"/>
      <c r="FCR15" s="242"/>
      <c r="FCS15" s="242"/>
      <c r="FCT15" s="242"/>
      <c r="FCU15" s="242"/>
      <c r="FCV15" s="242"/>
      <c r="FCW15" s="242"/>
      <c r="FCX15" s="242"/>
      <c r="FCY15" s="242"/>
      <c r="FCZ15" s="242"/>
      <c r="FDA15" s="242"/>
      <c r="FDB15" s="242"/>
      <c r="FDC15" s="242"/>
      <c r="FDD15" s="242"/>
      <c r="FDE15" s="242"/>
      <c r="FDF15" s="242"/>
      <c r="FDG15" s="242"/>
      <c r="FDH15" s="242"/>
      <c r="FDI15" s="242"/>
      <c r="FDJ15" s="242"/>
      <c r="FDK15" s="242"/>
      <c r="FDL15" s="242"/>
      <c r="FDM15" s="242"/>
      <c r="FDN15" s="242"/>
      <c r="FDO15" s="242"/>
      <c r="FDP15" s="242"/>
      <c r="FDQ15" s="242"/>
      <c r="FDR15" s="242"/>
      <c r="FDS15" s="242"/>
      <c r="FDT15" s="242"/>
      <c r="FDU15" s="242"/>
      <c r="FDV15" s="242"/>
      <c r="FDW15" s="242"/>
      <c r="FDX15" s="242"/>
      <c r="FDY15" s="242"/>
      <c r="FDZ15" s="242"/>
      <c r="FEA15" s="242"/>
      <c r="FEB15" s="242"/>
      <c r="FEC15" s="242"/>
      <c r="FED15" s="242"/>
      <c r="FEE15" s="242"/>
      <c r="FEF15" s="242"/>
      <c r="FEG15" s="242"/>
      <c r="FEH15" s="242"/>
      <c r="FEI15" s="242"/>
      <c r="FEJ15" s="242"/>
      <c r="FEK15" s="242"/>
      <c r="FEL15" s="242"/>
      <c r="FEM15" s="242"/>
      <c r="FEN15" s="242"/>
      <c r="FEO15" s="242"/>
      <c r="FEP15" s="242"/>
      <c r="FEQ15" s="242"/>
      <c r="FER15" s="242"/>
      <c r="FES15" s="242"/>
      <c r="FET15" s="242"/>
      <c r="FEU15" s="242"/>
      <c r="FEV15" s="242"/>
      <c r="FEW15" s="242"/>
      <c r="FEX15" s="242"/>
      <c r="FEY15" s="242"/>
      <c r="FEZ15" s="242"/>
      <c r="FFA15" s="242"/>
      <c r="FFB15" s="242"/>
      <c r="FFC15" s="242"/>
      <c r="FFD15" s="242"/>
      <c r="FFE15" s="242"/>
      <c r="FFF15" s="242"/>
      <c r="FFG15" s="242"/>
      <c r="FFH15" s="242"/>
      <c r="FFI15" s="242"/>
      <c r="FFJ15" s="242"/>
      <c r="FFK15" s="242"/>
      <c r="FFL15" s="242"/>
      <c r="FFM15" s="242"/>
      <c r="FFN15" s="242"/>
      <c r="FFO15" s="242"/>
      <c r="FFP15" s="242"/>
      <c r="FFQ15" s="242"/>
      <c r="FFR15" s="242"/>
      <c r="FFS15" s="242"/>
      <c r="FFT15" s="242"/>
      <c r="FFU15" s="242"/>
      <c r="FFV15" s="242"/>
      <c r="FFW15" s="242"/>
      <c r="FFX15" s="242"/>
      <c r="FFY15" s="242"/>
      <c r="FFZ15" s="242"/>
      <c r="FGA15" s="242"/>
      <c r="FGB15" s="242"/>
      <c r="FGC15" s="242"/>
      <c r="FGD15" s="242"/>
      <c r="FGE15" s="242"/>
      <c r="FGF15" s="242"/>
      <c r="FGG15" s="242"/>
      <c r="FGH15" s="242"/>
      <c r="FGI15" s="242"/>
      <c r="FGJ15" s="242"/>
      <c r="FGK15" s="242"/>
      <c r="FGL15" s="242"/>
      <c r="FGM15" s="242"/>
      <c r="FGN15" s="242"/>
      <c r="FGO15" s="242"/>
      <c r="FGP15" s="242"/>
      <c r="FGQ15" s="242"/>
      <c r="FGR15" s="242"/>
      <c r="FGS15" s="242"/>
      <c r="FGT15" s="242"/>
      <c r="FGU15" s="242"/>
      <c r="FGV15" s="242"/>
      <c r="FGW15" s="242"/>
      <c r="FGX15" s="242"/>
      <c r="FGY15" s="242"/>
      <c r="FGZ15" s="242"/>
      <c r="FHA15" s="242"/>
      <c r="FHB15" s="242"/>
      <c r="FHC15" s="242"/>
      <c r="FHD15" s="242"/>
      <c r="FHE15" s="242"/>
      <c r="FHF15" s="242"/>
      <c r="FHG15" s="242"/>
      <c r="FHH15" s="242"/>
      <c r="FHI15" s="242"/>
      <c r="FHJ15" s="242"/>
      <c r="FHK15" s="242"/>
      <c r="FHL15" s="242"/>
      <c r="FHM15" s="242"/>
      <c r="FHN15" s="242"/>
      <c r="FHO15" s="242"/>
      <c r="FHP15" s="242"/>
      <c r="FHQ15" s="242"/>
      <c r="FHR15" s="242"/>
      <c r="FHS15" s="242"/>
      <c r="FHT15" s="242"/>
      <c r="FHU15" s="242"/>
      <c r="FHV15" s="242"/>
      <c r="FHW15" s="242"/>
      <c r="FHX15" s="242"/>
      <c r="FHY15" s="242"/>
      <c r="FHZ15" s="242"/>
      <c r="FIA15" s="242"/>
      <c r="FIB15" s="242"/>
      <c r="FIC15" s="242"/>
      <c r="FID15" s="242"/>
      <c r="FIE15" s="242"/>
      <c r="FIF15" s="242"/>
      <c r="FIG15" s="242"/>
      <c r="FIH15" s="242"/>
      <c r="FII15" s="242"/>
      <c r="FIJ15" s="242"/>
      <c r="FIK15" s="242"/>
      <c r="FIL15" s="242"/>
      <c r="FIM15" s="242"/>
      <c r="FIN15" s="242"/>
      <c r="FIO15" s="242"/>
      <c r="FIP15" s="242"/>
      <c r="FIQ15" s="242"/>
      <c r="FIR15" s="242"/>
      <c r="FIS15" s="242"/>
      <c r="FIT15" s="242"/>
      <c r="FIU15" s="242"/>
      <c r="FIV15" s="242"/>
      <c r="FIW15" s="242"/>
      <c r="FIX15" s="242"/>
      <c r="FIY15" s="242"/>
      <c r="FIZ15" s="242"/>
      <c r="FJA15" s="242"/>
      <c r="FJB15" s="242"/>
      <c r="FJC15" s="242"/>
      <c r="FJD15" s="242"/>
      <c r="FJE15" s="242"/>
      <c r="FJF15" s="242"/>
      <c r="FJG15" s="242"/>
      <c r="FJH15" s="242"/>
      <c r="FJI15" s="242"/>
      <c r="FJJ15" s="242"/>
      <c r="FJK15" s="242"/>
      <c r="FJL15" s="242"/>
      <c r="FJM15" s="242"/>
      <c r="FJN15" s="242"/>
      <c r="FJO15" s="242"/>
      <c r="FJP15" s="242"/>
      <c r="FJQ15" s="242"/>
      <c r="FJR15" s="242"/>
      <c r="FJS15" s="242"/>
      <c r="FJT15" s="242"/>
      <c r="FJU15" s="242"/>
      <c r="FJV15" s="242"/>
      <c r="FJW15" s="242"/>
      <c r="FJX15" s="242"/>
      <c r="FJY15" s="242"/>
      <c r="FJZ15" s="242"/>
      <c r="FKA15" s="242"/>
      <c r="FKB15" s="242"/>
      <c r="FKC15" s="242"/>
      <c r="FKD15" s="242"/>
      <c r="FKE15" s="242"/>
      <c r="FKF15" s="242"/>
      <c r="FKG15" s="242"/>
      <c r="FKH15" s="242"/>
      <c r="FKI15" s="242"/>
      <c r="FKJ15" s="242"/>
      <c r="FKK15" s="242"/>
      <c r="FKL15" s="242"/>
      <c r="FKM15" s="242"/>
      <c r="FKN15" s="242"/>
      <c r="FKO15" s="242"/>
      <c r="FKP15" s="242"/>
      <c r="FKQ15" s="242"/>
      <c r="FKR15" s="242"/>
      <c r="FKS15" s="242"/>
      <c r="FKT15" s="242"/>
      <c r="FKU15" s="242"/>
      <c r="FKV15" s="242"/>
      <c r="FKW15" s="242"/>
      <c r="FKX15" s="242"/>
      <c r="FKY15" s="242"/>
      <c r="FKZ15" s="242"/>
      <c r="FLA15" s="242"/>
      <c r="FLB15" s="242"/>
      <c r="FLC15" s="242"/>
      <c r="FLD15" s="242"/>
      <c r="FLE15" s="242"/>
      <c r="FLF15" s="242"/>
      <c r="FLG15" s="242"/>
      <c r="FLH15" s="242"/>
      <c r="FLI15" s="242"/>
      <c r="FLJ15" s="242"/>
      <c r="FLK15" s="242"/>
      <c r="FLL15" s="242"/>
      <c r="FLM15" s="242"/>
      <c r="FLN15" s="242"/>
      <c r="FLO15" s="242"/>
      <c r="FLP15" s="242"/>
      <c r="FLQ15" s="242"/>
      <c r="FLR15" s="242"/>
      <c r="FLS15" s="242"/>
      <c r="FLT15" s="242"/>
      <c r="FLU15" s="242"/>
      <c r="FLV15" s="242"/>
      <c r="FLW15" s="242"/>
      <c r="FLX15" s="242"/>
      <c r="FLY15" s="242"/>
      <c r="FLZ15" s="242"/>
      <c r="FMA15" s="242"/>
      <c r="FMB15" s="242"/>
      <c r="FMC15" s="242"/>
      <c r="FMD15" s="242"/>
      <c r="FME15" s="242"/>
      <c r="FMF15" s="242"/>
      <c r="FMG15" s="242"/>
      <c r="FMH15" s="242"/>
      <c r="FMI15" s="242"/>
      <c r="FMJ15" s="242"/>
      <c r="FMK15" s="242"/>
      <c r="FML15" s="242"/>
      <c r="FMM15" s="242"/>
      <c r="FMN15" s="242"/>
      <c r="FMO15" s="242"/>
      <c r="FMP15" s="242"/>
      <c r="FMQ15" s="242"/>
      <c r="FMR15" s="242"/>
      <c r="FMS15" s="242"/>
      <c r="FMT15" s="242"/>
      <c r="FMU15" s="242"/>
      <c r="FMV15" s="242"/>
      <c r="FMW15" s="242"/>
      <c r="FMX15" s="242"/>
      <c r="FMY15" s="242"/>
      <c r="FMZ15" s="242"/>
      <c r="FNA15" s="242"/>
      <c r="FNB15" s="242"/>
      <c r="FNC15" s="242"/>
      <c r="FND15" s="242"/>
      <c r="FNE15" s="242"/>
      <c r="FNF15" s="242"/>
      <c r="FNG15" s="242"/>
      <c r="FNH15" s="242"/>
      <c r="FNI15" s="242"/>
      <c r="FNJ15" s="242"/>
      <c r="FNK15" s="242"/>
      <c r="FNL15" s="242"/>
      <c r="FNM15" s="242"/>
      <c r="FNN15" s="242"/>
      <c r="FNO15" s="242"/>
      <c r="FNP15" s="242"/>
      <c r="FNQ15" s="242"/>
      <c r="FNR15" s="242"/>
      <c r="FNS15" s="242"/>
      <c r="FNT15" s="242"/>
      <c r="FNU15" s="242"/>
      <c r="FNV15" s="242"/>
      <c r="FNW15" s="242"/>
      <c r="FNX15" s="242"/>
      <c r="FNY15" s="242"/>
      <c r="FNZ15" s="242"/>
      <c r="FOA15" s="242"/>
      <c r="FOB15" s="242"/>
      <c r="FOC15" s="242"/>
      <c r="FOD15" s="242"/>
      <c r="FOE15" s="242"/>
      <c r="FOF15" s="242"/>
      <c r="FOG15" s="242"/>
      <c r="FOH15" s="242"/>
      <c r="FOI15" s="242"/>
      <c r="FOJ15" s="242"/>
      <c r="FOK15" s="242"/>
      <c r="FOL15" s="242"/>
      <c r="FOM15" s="242"/>
      <c r="FON15" s="242"/>
      <c r="FOO15" s="242"/>
      <c r="FOP15" s="242"/>
      <c r="FOQ15" s="242"/>
      <c r="FOR15" s="242"/>
      <c r="FOS15" s="242"/>
      <c r="FOT15" s="242"/>
      <c r="FOU15" s="242"/>
      <c r="FOV15" s="242"/>
      <c r="FOW15" s="242"/>
      <c r="FOX15" s="242"/>
      <c r="FOY15" s="242"/>
      <c r="FOZ15" s="242"/>
      <c r="FPA15" s="242"/>
      <c r="FPB15" s="242"/>
      <c r="FPC15" s="242"/>
      <c r="FPD15" s="242"/>
      <c r="FPE15" s="242"/>
      <c r="FPF15" s="242"/>
      <c r="FPG15" s="242"/>
      <c r="FPH15" s="242"/>
      <c r="FPI15" s="242"/>
      <c r="FPJ15" s="242"/>
      <c r="FPK15" s="242"/>
      <c r="FPL15" s="242"/>
      <c r="FPM15" s="242"/>
      <c r="FPN15" s="242"/>
      <c r="FPO15" s="242"/>
      <c r="FPP15" s="242"/>
      <c r="FPQ15" s="242"/>
      <c r="FPR15" s="242"/>
      <c r="FPS15" s="242"/>
      <c r="FPT15" s="242"/>
      <c r="FPU15" s="242"/>
      <c r="FPV15" s="242"/>
      <c r="FPW15" s="242"/>
      <c r="FPX15" s="242"/>
      <c r="FPY15" s="242"/>
      <c r="FPZ15" s="242"/>
      <c r="FQA15" s="242"/>
      <c r="FQB15" s="242"/>
      <c r="FQC15" s="242"/>
      <c r="FQD15" s="242"/>
      <c r="FQE15" s="242"/>
      <c r="FQF15" s="242"/>
      <c r="FQG15" s="242"/>
      <c r="FQH15" s="242"/>
      <c r="FQI15" s="242"/>
      <c r="FQJ15" s="242"/>
      <c r="FQK15" s="242"/>
      <c r="FQL15" s="242"/>
      <c r="FQM15" s="242"/>
      <c r="FQN15" s="242"/>
      <c r="FQO15" s="242"/>
      <c r="FQP15" s="242"/>
      <c r="FQQ15" s="242"/>
      <c r="FQR15" s="242"/>
      <c r="FQS15" s="242"/>
      <c r="FQT15" s="242"/>
      <c r="FQU15" s="242"/>
      <c r="FQV15" s="242"/>
      <c r="FQW15" s="242"/>
      <c r="FQX15" s="242"/>
      <c r="FQY15" s="242"/>
      <c r="FQZ15" s="242"/>
      <c r="FRA15" s="242"/>
      <c r="FRB15" s="242"/>
      <c r="FRC15" s="242"/>
      <c r="FRD15" s="242"/>
      <c r="FRE15" s="242"/>
      <c r="FRF15" s="242"/>
      <c r="FRG15" s="242"/>
      <c r="FRH15" s="242"/>
      <c r="FRI15" s="242"/>
      <c r="FRJ15" s="242"/>
      <c r="FRK15" s="242"/>
      <c r="FRL15" s="242"/>
      <c r="FRM15" s="242"/>
      <c r="FRN15" s="242"/>
      <c r="FRO15" s="242"/>
      <c r="FRP15" s="242"/>
      <c r="FRQ15" s="242"/>
      <c r="FRR15" s="242"/>
      <c r="FRS15" s="242"/>
      <c r="FRT15" s="242"/>
      <c r="FRU15" s="242"/>
      <c r="FRV15" s="242"/>
      <c r="FRW15" s="242"/>
      <c r="FRX15" s="242"/>
      <c r="FRY15" s="242"/>
      <c r="FRZ15" s="242"/>
      <c r="FSA15" s="242"/>
      <c r="FSB15" s="242"/>
      <c r="FSC15" s="242"/>
      <c r="FSD15" s="242"/>
      <c r="FSE15" s="242"/>
      <c r="FSF15" s="242"/>
      <c r="FSG15" s="242"/>
      <c r="FSH15" s="242"/>
      <c r="FSI15" s="242"/>
      <c r="FSJ15" s="242"/>
      <c r="FSK15" s="242"/>
      <c r="FSL15" s="242"/>
      <c r="FSM15" s="242"/>
      <c r="FSN15" s="242"/>
      <c r="FSO15" s="242"/>
      <c r="FSP15" s="242"/>
      <c r="FSQ15" s="242"/>
      <c r="FSR15" s="242"/>
      <c r="FSS15" s="242"/>
      <c r="FST15" s="242"/>
      <c r="FSU15" s="242"/>
      <c r="FSV15" s="242"/>
      <c r="FSW15" s="242"/>
      <c r="FSX15" s="242"/>
      <c r="FSY15" s="242"/>
      <c r="FSZ15" s="242"/>
      <c r="FTA15" s="242"/>
      <c r="FTB15" s="242"/>
      <c r="FTC15" s="242"/>
      <c r="FTD15" s="242"/>
      <c r="FTE15" s="242"/>
      <c r="FTF15" s="242"/>
      <c r="FTG15" s="242"/>
      <c r="FTH15" s="242"/>
      <c r="FTI15" s="242"/>
      <c r="FTJ15" s="242"/>
      <c r="FTK15" s="242"/>
      <c r="FTL15" s="242"/>
      <c r="FTM15" s="242"/>
      <c r="FTN15" s="242"/>
      <c r="FTO15" s="242"/>
      <c r="FTP15" s="242"/>
      <c r="FTQ15" s="242"/>
      <c r="FTR15" s="242"/>
      <c r="FTS15" s="242"/>
      <c r="FTT15" s="242"/>
      <c r="FTU15" s="242"/>
      <c r="FTV15" s="242"/>
      <c r="FTW15" s="242"/>
      <c r="FTX15" s="242"/>
      <c r="FTY15" s="242"/>
      <c r="FTZ15" s="242"/>
      <c r="FUA15" s="242"/>
      <c r="FUB15" s="242"/>
      <c r="FUC15" s="242"/>
      <c r="FUD15" s="242"/>
      <c r="FUE15" s="242"/>
      <c r="FUF15" s="242"/>
      <c r="FUG15" s="242"/>
      <c r="FUH15" s="242"/>
      <c r="FUI15" s="242"/>
      <c r="FUJ15" s="242"/>
      <c r="FUK15" s="242"/>
      <c r="FUL15" s="242"/>
      <c r="FUM15" s="242"/>
      <c r="FUN15" s="242"/>
      <c r="FUO15" s="242"/>
      <c r="FUP15" s="242"/>
      <c r="FUQ15" s="242"/>
      <c r="FUR15" s="242"/>
      <c r="FUS15" s="242"/>
      <c r="FUT15" s="242"/>
      <c r="FUU15" s="242"/>
      <c r="FUV15" s="242"/>
      <c r="FUW15" s="242"/>
      <c r="FUX15" s="242"/>
      <c r="FUY15" s="242"/>
      <c r="FUZ15" s="242"/>
      <c r="FVA15" s="242"/>
      <c r="FVB15" s="242"/>
      <c r="FVC15" s="242"/>
      <c r="FVD15" s="242"/>
      <c r="FVE15" s="242"/>
      <c r="FVF15" s="242"/>
      <c r="FVG15" s="242"/>
      <c r="FVH15" s="242"/>
      <c r="FVI15" s="242"/>
      <c r="FVJ15" s="242"/>
      <c r="FVK15" s="242"/>
      <c r="FVL15" s="242"/>
      <c r="FVM15" s="242"/>
      <c r="FVN15" s="242"/>
      <c r="FVO15" s="242"/>
      <c r="FVP15" s="242"/>
      <c r="FVQ15" s="242"/>
      <c r="FVR15" s="242"/>
      <c r="FVS15" s="242"/>
      <c r="FVT15" s="242"/>
      <c r="FVU15" s="242"/>
      <c r="FVV15" s="242"/>
      <c r="FVW15" s="242"/>
      <c r="FVX15" s="242"/>
      <c r="FVY15" s="242"/>
      <c r="FVZ15" s="242"/>
      <c r="FWA15" s="242"/>
      <c r="FWB15" s="242"/>
      <c r="FWC15" s="242"/>
      <c r="FWD15" s="242"/>
      <c r="FWE15" s="242"/>
      <c r="FWF15" s="242"/>
      <c r="FWG15" s="242"/>
      <c r="FWH15" s="242"/>
      <c r="FWI15" s="242"/>
      <c r="FWJ15" s="242"/>
      <c r="FWK15" s="242"/>
      <c r="FWL15" s="242"/>
      <c r="FWM15" s="242"/>
      <c r="FWN15" s="242"/>
      <c r="FWO15" s="242"/>
      <c r="FWP15" s="242"/>
      <c r="FWQ15" s="242"/>
      <c r="FWR15" s="242"/>
      <c r="FWS15" s="242"/>
      <c r="FWT15" s="242"/>
      <c r="FWU15" s="242"/>
      <c r="FWV15" s="242"/>
      <c r="FWW15" s="242"/>
      <c r="FWX15" s="242"/>
      <c r="FWY15" s="242"/>
      <c r="FWZ15" s="242"/>
      <c r="FXA15" s="242"/>
      <c r="FXB15" s="242"/>
      <c r="FXC15" s="242"/>
      <c r="FXD15" s="242"/>
      <c r="FXE15" s="242"/>
      <c r="FXF15" s="242"/>
      <c r="FXG15" s="242"/>
      <c r="FXH15" s="242"/>
      <c r="FXI15" s="242"/>
      <c r="FXJ15" s="242"/>
      <c r="FXK15" s="242"/>
      <c r="FXL15" s="242"/>
      <c r="FXM15" s="242"/>
      <c r="FXN15" s="242"/>
      <c r="FXO15" s="242"/>
      <c r="FXP15" s="242"/>
      <c r="FXQ15" s="242"/>
      <c r="FXR15" s="242"/>
      <c r="FXS15" s="242"/>
      <c r="FXT15" s="242"/>
      <c r="FXU15" s="242"/>
      <c r="FXV15" s="242"/>
      <c r="FXW15" s="242"/>
      <c r="FXX15" s="242"/>
      <c r="FXY15" s="242"/>
      <c r="FXZ15" s="242"/>
      <c r="FYA15" s="242"/>
      <c r="FYB15" s="242"/>
      <c r="FYC15" s="242"/>
      <c r="FYD15" s="242"/>
      <c r="FYE15" s="242"/>
      <c r="FYF15" s="242"/>
      <c r="FYG15" s="242"/>
      <c r="FYH15" s="242"/>
      <c r="FYI15" s="242"/>
      <c r="FYJ15" s="242"/>
      <c r="FYK15" s="242"/>
      <c r="FYL15" s="242"/>
      <c r="FYM15" s="242"/>
      <c r="FYN15" s="242"/>
      <c r="FYO15" s="242"/>
      <c r="FYP15" s="242"/>
      <c r="FYQ15" s="242"/>
      <c r="FYR15" s="242"/>
      <c r="FYS15" s="242"/>
      <c r="FYT15" s="242"/>
      <c r="FYU15" s="242"/>
      <c r="FYV15" s="242"/>
      <c r="FYW15" s="242"/>
      <c r="FYX15" s="242"/>
      <c r="FYY15" s="242"/>
      <c r="FYZ15" s="242"/>
      <c r="FZA15" s="242"/>
      <c r="FZB15" s="242"/>
      <c r="FZC15" s="242"/>
      <c r="FZD15" s="242"/>
      <c r="FZE15" s="242"/>
      <c r="FZF15" s="242"/>
      <c r="FZG15" s="242"/>
      <c r="FZH15" s="242"/>
      <c r="FZI15" s="242"/>
      <c r="FZJ15" s="242"/>
      <c r="FZK15" s="242"/>
      <c r="FZL15" s="242"/>
      <c r="FZM15" s="242"/>
      <c r="FZN15" s="242"/>
      <c r="FZO15" s="242"/>
      <c r="FZP15" s="242"/>
      <c r="FZQ15" s="242"/>
      <c r="FZR15" s="242"/>
      <c r="FZS15" s="242"/>
      <c r="FZT15" s="242"/>
      <c r="FZU15" s="242"/>
      <c r="FZV15" s="242"/>
      <c r="FZW15" s="242"/>
      <c r="FZX15" s="242"/>
      <c r="FZY15" s="242"/>
      <c r="FZZ15" s="242"/>
      <c r="GAA15" s="242"/>
      <c r="GAB15" s="242"/>
      <c r="GAC15" s="242"/>
      <c r="GAD15" s="242"/>
      <c r="GAE15" s="242"/>
      <c r="GAF15" s="242"/>
      <c r="GAG15" s="242"/>
      <c r="GAH15" s="242"/>
      <c r="GAI15" s="242"/>
      <c r="GAJ15" s="242"/>
      <c r="GAK15" s="242"/>
      <c r="GAL15" s="242"/>
      <c r="GAM15" s="242"/>
      <c r="GAN15" s="242"/>
      <c r="GAO15" s="242"/>
      <c r="GAP15" s="242"/>
      <c r="GAQ15" s="242"/>
      <c r="GAR15" s="242"/>
      <c r="GAS15" s="242"/>
      <c r="GAT15" s="242"/>
      <c r="GAU15" s="242"/>
      <c r="GAV15" s="242"/>
      <c r="GAW15" s="242"/>
      <c r="GAX15" s="242"/>
      <c r="GAY15" s="242"/>
      <c r="GAZ15" s="242"/>
      <c r="GBA15" s="242"/>
      <c r="GBB15" s="242"/>
      <c r="GBC15" s="242"/>
      <c r="GBD15" s="242"/>
      <c r="GBE15" s="242"/>
      <c r="GBF15" s="242"/>
      <c r="GBG15" s="242"/>
      <c r="GBH15" s="242"/>
      <c r="GBI15" s="242"/>
      <c r="GBJ15" s="242"/>
      <c r="GBK15" s="242"/>
      <c r="GBL15" s="242"/>
      <c r="GBM15" s="242"/>
      <c r="GBN15" s="242"/>
      <c r="GBO15" s="242"/>
      <c r="GBP15" s="242"/>
      <c r="GBQ15" s="242"/>
      <c r="GBR15" s="242"/>
      <c r="GBS15" s="242"/>
      <c r="GBT15" s="242"/>
      <c r="GBU15" s="242"/>
      <c r="GBV15" s="242"/>
      <c r="GBW15" s="242"/>
      <c r="GBX15" s="242"/>
      <c r="GBY15" s="242"/>
      <c r="GBZ15" s="242"/>
      <c r="GCA15" s="242"/>
      <c r="GCB15" s="242"/>
      <c r="GCC15" s="242"/>
      <c r="GCD15" s="242"/>
      <c r="GCE15" s="242"/>
      <c r="GCF15" s="242"/>
      <c r="GCG15" s="242"/>
      <c r="GCH15" s="242"/>
      <c r="GCI15" s="242"/>
      <c r="GCJ15" s="242"/>
      <c r="GCK15" s="242"/>
      <c r="GCL15" s="242"/>
      <c r="GCM15" s="242"/>
      <c r="GCN15" s="242"/>
      <c r="GCO15" s="242"/>
      <c r="GCP15" s="242"/>
      <c r="GCQ15" s="242"/>
      <c r="GCR15" s="242"/>
      <c r="GCS15" s="242"/>
      <c r="GCT15" s="242"/>
      <c r="GCU15" s="242"/>
      <c r="GCV15" s="242"/>
      <c r="GCW15" s="242"/>
      <c r="GCX15" s="242"/>
      <c r="GCY15" s="242"/>
      <c r="GCZ15" s="242"/>
      <c r="GDA15" s="242"/>
      <c r="GDB15" s="242"/>
      <c r="GDC15" s="242"/>
      <c r="GDD15" s="242"/>
      <c r="GDE15" s="242"/>
      <c r="GDF15" s="242"/>
      <c r="GDG15" s="242"/>
      <c r="GDH15" s="242"/>
      <c r="GDI15" s="242"/>
      <c r="GDJ15" s="242"/>
      <c r="GDK15" s="242"/>
      <c r="GDL15" s="242"/>
      <c r="GDM15" s="242"/>
      <c r="GDN15" s="242"/>
      <c r="GDO15" s="242"/>
      <c r="GDP15" s="242"/>
      <c r="GDQ15" s="242"/>
      <c r="GDR15" s="242"/>
      <c r="GDS15" s="242"/>
      <c r="GDT15" s="242"/>
      <c r="GDU15" s="242"/>
      <c r="GDV15" s="242"/>
      <c r="GDW15" s="242"/>
      <c r="GDX15" s="242"/>
      <c r="GDY15" s="242"/>
      <c r="GDZ15" s="242"/>
      <c r="GEA15" s="242"/>
      <c r="GEB15" s="242"/>
      <c r="GEC15" s="242"/>
      <c r="GED15" s="242"/>
      <c r="GEE15" s="242"/>
      <c r="GEF15" s="242"/>
      <c r="GEG15" s="242"/>
      <c r="GEH15" s="242"/>
      <c r="GEI15" s="242"/>
      <c r="GEJ15" s="242"/>
      <c r="GEK15" s="242"/>
      <c r="GEL15" s="242"/>
      <c r="GEM15" s="242"/>
      <c r="GEN15" s="242"/>
      <c r="GEO15" s="242"/>
      <c r="GEP15" s="242"/>
      <c r="GEQ15" s="242"/>
      <c r="GER15" s="242"/>
      <c r="GES15" s="242"/>
      <c r="GET15" s="242"/>
      <c r="GEU15" s="242"/>
      <c r="GEV15" s="242"/>
      <c r="GEW15" s="242"/>
      <c r="GEX15" s="242"/>
      <c r="GEY15" s="242"/>
      <c r="GEZ15" s="242"/>
      <c r="GFA15" s="242"/>
      <c r="GFB15" s="242"/>
      <c r="GFC15" s="242"/>
      <c r="GFD15" s="242"/>
      <c r="GFE15" s="242"/>
      <c r="GFF15" s="242"/>
      <c r="GFG15" s="242"/>
      <c r="GFH15" s="242"/>
      <c r="GFI15" s="242"/>
      <c r="GFJ15" s="242"/>
      <c r="GFK15" s="242"/>
      <c r="GFL15" s="242"/>
      <c r="GFM15" s="242"/>
      <c r="GFN15" s="242"/>
      <c r="GFO15" s="242"/>
      <c r="GFP15" s="242"/>
      <c r="GFQ15" s="242"/>
      <c r="GFR15" s="242"/>
      <c r="GFS15" s="242"/>
      <c r="GFT15" s="242"/>
      <c r="GFU15" s="242"/>
      <c r="GFV15" s="242"/>
      <c r="GFW15" s="242"/>
      <c r="GFX15" s="242"/>
      <c r="GFY15" s="242"/>
      <c r="GFZ15" s="242"/>
      <c r="GGA15" s="242"/>
      <c r="GGB15" s="242"/>
      <c r="GGC15" s="242"/>
      <c r="GGD15" s="242"/>
      <c r="GGE15" s="242"/>
      <c r="GGF15" s="242"/>
      <c r="GGG15" s="242"/>
      <c r="GGH15" s="242"/>
      <c r="GGI15" s="242"/>
      <c r="GGJ15" s="242"/>
      <c r="GGK15" s="242"/>
      <c r="GGL15" s="242"/>
      <c r="GGM15" s="242"/>
      <c r="GGN15" s="242"/>
      <c r="GGO15" s="242"/>
      <c r="GGP15" s="242"/>
      <c r="GGQ15" s="242"/>
      <c r="GGR15" s="242"/>
      <c r="GGS15" s="242"/>
      <c r="GGT15" s="242"/>
      <c r="GGU15" s="242"/>
      <c r="GGV15" s="242"/>
      <c r="GGW15" s="242"/>
      <c r="GGX15" s="242"/>
      <c r="GGY15" s="242"/>
      <c r="GGZ15" s="242"/>
      <c r="GHA15" s="242"/>
      <c r="GHB15" s="242"/>
      <c r="GHC15" s="242"/>
      <c r="GHD15" s="242"/>
      <c r="GHE15" s="242"/>
      <c r="GHF15" s="242"/>
      <c r="GHG15" s="242"/>
      <c r="GHH15" s="242"/>
      <c r="GHI15" s="242"/>
      <c r="GHJ15" s="242"/>
      <c r="GHK15" s="242"/>
      <c r="GHL15" s="242"/>
      <c r="GHM15" s="242"/>
      <c r="GHN15" s="242"/>
      <c r="GHO15" s="242"/>
      <c r="GHP15" s="242"/>
      <c r="GHQ15" s="242"/>
      <c r="GHR15" s="242"/>
      <c r="GHS15" s="242"/>
      <c r="GHT15" s="242"/>
      <c r="GHU15" s="242"/>
      <c r="GHV15" s="242"/>
      <c r="GHW15" s="242"/>
      <c r="GHX15" s="242"/>
      <c r="GHY15" s="242"/>
      <c r="GHZ15" s="242"/>
      <c r="GIA15" s="242"/>
      <c r="GIB15" s="242"/>
      <c r="GIC15" s="242"/>
      <c r="GID15" s="242"/>
      <c r="GIE15" s="242"/>
      <c r="GIF15" s="242"/>
      <c r="GIG15" s="242"/>
      <c r="GIH15" s="242"/>
      <c r="GII15" s="242"/>
      <c r="GIJ15" s="242"/>
      <c r="GIK15" s="242"/>
      <c r="GIL15" s="242"/>
      <c r="GIM15" s="242"/>
      <c r="GIN15" s="242"/>
      <c r="GIO15" s="242"/>
      <c r="GIP15" s="242"/>
      <c r="GIQ15" s="242"/>
      <c r="GIR15" s="242"/>
      <c r="GIS15" s="242"/>
      <c r="GIT15" s="242"/>
      <c r="GIU15" s="242"/>
      <c r="GIV15" s="242"/>
      <c r="GIW15" s="242"/>
      <c r="GIX15" s="242"/>
      <c r="GIY15" s="242"/>
      <c r="GIZ15" s="242"/>
      <c r="GJA15" s="242"/>
      <c r="GJB15" s="242"/>
      <c r="GJC15" s="242"/>
      <c r="GJD15" s="242"/>
      <c r="GJE15" s="242"/>
      <c r="GJF15" s="242"/>
      <c r="GJG15" s="242"/>
      <c r="GJH15" s="242"/>
      <c r="GJI15" s="242"/>
      <c r="GJJ15" s="242"/>
      <c r="GJK15" s="242"/>
      <c r="GJL15" s="242"/>
      <c r="GJM15" s="242"/>
      <c r="GJN15" s="242"/>
      <c r="GJO15" s="242"/>
      <c r="GJP15" s="242"/>
      <c r="GJQ15" s="242"/>
      <c r="GJR15" s="242"/>
      <c r="GJS15" s="242"/>
      <c r="GJT15" s="242"/>
      <c r="GJU15" s="242"/>
      <c r="GJV15" s="242"/>
      <c r="GJW15" s="242"/>
      <c r="GJX15" s="242"/>
      <c r="GJY15" s="242"/>
      <c r="GJZ15" s="242"/>
      <c r="GKA15" s="242"/>
      <c r="GKB15" s="242"/>
      <c r="GKC15" s="242"/>
      <c r="GKD15" s="242"/>
      <c r="GKE15" s="242"/>
      <c r="GKF15" s="242"/>
      <c r="GKG15" s="242"/>
      <c r="GKH15" s="242"/>
      <c r="GKI15" s="242"/>
      <c r="GKJ15" s="242"/>
      <c r="GKK15" s="242"/>
      <c r="GKL15" s="242"/>
      <c r="GKM15" s="242"/>
      <c r="GKN15" s="242"/>
      <c r="GKO15" s="242"/>
      <c r="GKP15" s="242"/>
      <c r="GKQ15" s="242"/>
      <c r="GKR15" s="242"/>
      <c r="GKS15" s="242"/>
      <c r="GKT15" s="242"/>
      <c r="GKU15" s="242"/>
      <c r="GKV15" s="242"/>
      <c r="GKW15" s="242"/>
      <c r="GKX15" s="242"/>
      <c r="GKY15" s="242"/>
      <c r="GKZ15" s="242"/>
      <c r="GLA15" s="242"/>
      <c r="GLB15" s="242"/>
      <c r="GLC15" s="242"/>
      <c r="GLD15" s="242"/>
      <c r="GLE15" s="242"/>
      <c r="GLF15" s="242"/>
      <c r="GLG15" s="242"/>
      <c r="GLH15" s="242"/>
      <c r="GLI15" s="242"/>
      <c r="GLJ15" s="242"/>
      <c r="GLK15" s="242"/>
      <c r="GLL15" s="242"/>
      <c r="GLM15" s="242"/>
      <c r="GLN15" s="242"/>
      <c r="GLO15" s="242"/>
      <c r="GLP15" s="242"/>
      <c r="GLQ15" s="242"/>
      <c r="GLR15" s="242"/>
      <c r="GLS15" s="242"/>
      <c r="GLT15" s="242"/>
      <c r="GLU15" s="242"/>
      <c r="GLV15" s="242"/>
      <c r="GLW15" s="242"/>
      <c r="GLX15" s="242"/>
      <c r="GLY15" s="242"/>
      <c r="GLZ15" s="242"/>
      <c r="GMA15" s="242"/>
      <c r="GMB15" s="242"/>
      <c r="GMC15" s="242"/>
      <c r="GMD15" s="242"/>
      <c r="GME15" s="242"/>
      <c r="GMF15" s="242"/>
      <c r="GMG15" s="242"/>
      <c r="GMH15" s="242"/>
      <c r="GMI15" s="242"/>
      <c r="GMJ15" s="242"/>
      <c r="GMK15" s="242"/>
      <c r="GML15" s="242"/>
      <c r="GMM15" s="242"/>
      <c r="GMN15" s="242"/>
      <c r="GMO15" s="242"/>
      <c r="GMP15" s="242"/>
      <c r="GMQ15" s="242"/>
      <c r="GMR15" s="242"/>
      <c r="GMS15" s="242"/>
      <c r="GMT15" s="242"/>
      <c r="GMU15" s="242"/>
      <c r="GMV15" s="242"/>
      <c r="GMW15" s="242"/>
      <c r="GMX15" s="242"/>
      <c r="GMY15" s="242"/>
      <c r="GMZ15" s="242"/>
      <c r="GNA15" s="242"/>
      <c r="GNB15" s="242"/>
      <c r="GNC15" s="242"/>
      <c r="GND15" s="242"/>
      <c r="GNE15" s="242"/>
      <c r="GNF15" s="242"/>
      <c r="GNG15" s="242"/>
      <c r="GNH15" s="242"/>
      <c r="GNI15" s="242"/>
      <c r="GNJ15" s="242"/>
      <c r="GNK15" s="242"/>
      <c r="GNL15" s="242"/>
      <c r="GNM15" s="242"/>
      <c r="GNN15" s="242"/>
      <c r="GNO15" s="242"/>
      <c r="GNP15" s="242"/>
      <c r="GNQ15" s="242"/>
      <c r="GNR15" s="242"/>
      <c r="GNS15" s="242"/>
      <c r="GNT15" s="242"/>
      <c r="GNU15" s="242"/>
      <c r="GNV15" s="242"/>
      <c r="GNW15" s="242"/>
      <c r="GNX15" s="242"/>
      <c r="GNY15" s="242"/>
      <c r="GNZ15" s="242"/>
      <c r="GOA15" s="242"/>
      <c r="GOB15" s="242"/>
      <c r="GOC15" s="242"/>
      <c r="GOD15" s="242"/>
      <c r="GOE15" s="242"/>
      <c r="GOF15" s="242"/>
      <c r="GOG15" s="242"/>
      <c r="GOH15" s="242"/>
      <c r="GOI15" s="242"/>
      <c r="GOJ15" s="242"/>
      <c r="GOK15" s="242"/>
      <c r="GOL15" s="242"/>
      <c r="GOM15" s="242"/>
      <c r="GON15" s="242"/>
      <c r="GOO15" s="242"/>
      <c r="GOP15" s="242"/>
      <c r="GOQ15" s="242"/>
      <c r="GOR15" s="242"/>
      <c r="GOS15" s="242"/>
      <c r="GOT15" s="242"/>
      <c r="GOU15" s="242"/>
      <c r="GOV15" s="242"/>
      <c r="GOW15" s="242"/>
      <c r="GOX15" s="242"/>
      <c r="GOY15" s="242"/>
      <c r="GOZ15" s="242"/>
      <c r="GPA15" s="242"/>
      <c r="GPB15" s="242"/>
      <c r="GPC15" s="242"/>
      <c r="GPD15" s="242"/>
      <c r="GPE15" s="242"/>
      <c r="GPF15" s="242"/>
      <c r="GPG15" s="242"/>
      <c r="GPH15" s="242"/>
      <c r="GPI15" s="242"/>
      <c r="GPJ15" s="242"/>
      <c r="GPK15" s="242"/>
      <c r="GPL15" s="242"/>
      <c r="GPM15" s="242"/>
      <c r="GPN15" s="242"/>
      <c r="GPO15" s="242"/>
      <c r="GPP15" s="242"/>
      <c r="GPQ15" s="242"/>
      <c r="GPR15" s="242"/>
      <c r="GPS15" s="242"/>
      <c r="GPT15" s="242"/>
      <c r="GPU15" s="242"/>
      <c r="GPV15" s="242"/>
      <c r="GPW15" s="242"/>
      <c r="GPX15" s="242"/>
      <c r="GPY15" s="242"/>
      <c r="GPZ15" s="242"/>
      <c r="GQA15" s="242"/>
      <c r="GQB15" s="242"/>
      <c r="GQC15" s="242"/>
      <c r="GQD15" s="242"/>
      <c r="GQE15" s="242"/>
      <c r="GQF15" s="242"/>
      <c r="GQG15" s="242"/>
      <c r="GQH15" s="242"/>
      <c r="GQI15" s="242"/>
      <c r="GQJ15" s="242"/>
      <c r="GQK15" s="242"/>
      <c r="GQL15" s="242"/>
      <c r="GQM15" s="242"/>
      <c r="GQN15" s="242"/>
      <c r="GQO15" s="242"/>
      <c r="GQP15" s="242"/>
      <c r="GQQ15" s="242"/>
      <c r="GQR15" s="242"/>
      <c r="GQS15" s="242"/>
      <c r="GQT15" s="242"/>
      <c r="GQU15" s="242"/>
      <c r="GQV15" s="242"/>
      <c r="GQW15" s="242"/>
      <c r="GQX15" s="242"/>
      <c r="GQY15" s="242"/>
      <c r="GQZ15" s="242"/>
      <c r="GRA15" s="242"/>
      <c r="GRB15" s="242"/>
      <c r="GRC15" s="242"/>
      <c r="GRD15" s="242"/>
      <c r="GRE15" s="242"/>
      <c r="GRF15" s="242"/>
      <c r="GRG15" s="242"/>
      <c r="GRH15" s="242"/>
      <c r="GRI15" s="242"/>
      <c r="GRJ15" s="242"/>
      <c r="GRK15" s="242"/>
      <c r="GRL15" s="242"/>
      <c r="GRM15" s="242"/>
      <c r="GRN15" s="242"/>
      <c r="GRO15" s="242"/>
      <c r="GRP15" s="242"/>
      <c r="GRQ15" s="242"/>
      <c r="GRR15" s="242"/>
      <c r="GRS15" s="242"/>
      <c r="GRT15" s="242"/>
      <c r="GRU15" s="242"/>
      <c r="GRV15" s="242"/>
      <c r="GRW15" s="242"/>
      <c r="GRX15" s="242"/>
      <c r="GRY15" s="242"/>
      <c r="GRZ15" s="242"/>
      <c r="GSA15" s="242"/>
      <c r="GSB15" s="242"/>
      <c r="GSC15" s="242"/>
      <c r="GSD15" s="242"/>
      <c r="GSE15" s="242"/>
      <c r="GSF15" s="242"/>
      <c r="GSG15" s="242"/>
      <c r="GSH15" s="242"/>
      <c r="GSI15" s="242"/>
      <c r="GSJ15" s="242"/>
      <c r="GSK15" s="242"/>
      <c r="GSL15" s="242"/>
      <c r="GSM15" s="242"/>
      <c r="GSN15" s="242"/>
      <c r="GSO15" s="242"/>
      <c r="GSP15" s="242"/>
      <c r="GSQ15" s="242"/>
      <c r="GSR15" s="242"/>
      <c r="GSS15" s="242"/>
      <c r="GST15" s="242"/>
      <c r="GSU15" s="242"/>
      <c r="GSV15" s="242"/>
      <c r="GSW15" s="242"/>
      <c r="GSX15" s="242"/>
      <c r="GSY15" s="242"/>
      <c r="GSZ15" s="242"/>
      <c r="GTA15" s="242"/>
      <c r="GTB15" s="242"/>
      <c r="GTC15" s="242"/>
      <c r="GTD15" s="242"/>
      <c r="GTE15" s="242"/>
      <c r="GTF15" s="242"/>
      <c r="GTG15" s="242"/>
      <c r="GTH15" s="242"/>
      <c r="GTI15" s="242"/>
      <c r="GTJ15" s="242"/>
      <c r="GTK15" s="242"/>
      <c r="GTL15" s="242"/>
      <c r="GTM15" s="242"/>
      <c r="GTN15" s="242"/>
      <c r="GTO15" s="242"/>
      <c r="GTP15" s="242"/>
      <c r="GTQ15" s="242"/>
      <c r="GTR15" s="242"/>
      <c r="GTS15" s="242"/>
      <c r="GTT15" s="242"/>
      <c r="GTU15" s="242"/>
      <c r="GTV15" s="242"/>
      <c r="GTW15" s="242"/>
      <c r="GTX15" s="242"/>
      <c r="GTY15" s="242"/>
      <c r="GTZ15" s="242"/>
      <c r="GUA15" s="242"/>
      <c r="GUB15" s="242"/>
      <c r="GUC15" s="242"/>
      <c r="GUD15" s="242"/>
      <c r="GUE15" s="242"/>
      <c r="GUF15" s="242"/>
      <c r="GUG15" s="242"/>
      <c r="GUH15" s="242"/>
      <c r="GUI15" s="242"/>
      <c r="GUJ15" s="242"/>
      <c r="GUK15" s="242"/>
      <c r="GUL15" s="242"/>
      <c r="GUM15" s="242"/>
      <c r="GUN15" s="242"/>
      <c r="GUO15" s="242"/>
      <c r="GUP15" s="242"/>
      <c r="GUQ15" s="242"/>
      <c r="GUR15" s="242"/>
      <c r="GUS15" s="242"/>
      <c r="GUT15" s="242"/>
      <c r="GUU15" s="242"/>
      <c r="GUV15" s="242"/>
      <c r="GUW15" s="242"/>
      <c r="GUX15" s="242"/>
      <c r="GUY15" s="242"/>
      <c r="GUZ15" s="242"/>
      <c r="GVA15" s="242"/>
      <c r="GVB15" s="242"/>
      <c r="GVC15" s="242"/>
      <c r="GVD15" s="242"/>
      <c r="GVE15" s="242"/>
      <c r="GVF15" s="242"/>
      <c r="GVG15" s="242"/>
      <c r="GVH15" s="242"/>
      <c r="GVI15" s="242"/>
      <c r="GVJ15" s="242"/>
      <c r="GVK15" s="242"/>
      <c r="GVL15" s="242"/>
      <c r="GVM15" s="242"/>
      <c r="GVN15" s="242"/>
      <c r="GVO15" s="242"/>
      <c r="GVP15" s="242"/>
      <c r="GVQ15" s="242"/>
      <c r="GVR15" s="242"/>
      <c r="GVS15" s="242"/>
      <c r="GVT15" s="242"/>
      <c r="GVU15" s="242"/>
      <c r="GVV15" s="242"/>
      <c r="GVW15" s="242"/>
      <c r="GVX15" s="242"/>
      <c r="GVY15" s="242"/>
      <c r="GVZ15" s="242"/>
      <c r="GWA15" s="242"/>
      <c r="GWB15" s="242"/>
      <c r="GWC15" s="242"/>
      <c r="GWD15" s="242"/>
      <c r="GWE15" s="242"/>
      <c r="GWF15" s="242"/>
      <c r="GWG15" s="242"/>
      <c r="GWH15" s="242"/>
      <c r="GWI15" s="242"/>
      <c r="GWJ15" s="242"/>
      <c r="GWK15" s="242"/>
      <c r="GWL15" s="242"/>
      <c r="GWM15" s="242"/>
      <c r="GWN15" s="242"/>
      <c r="GWO15" s="242"/>
      <c r="GWP15" s="242"/>
      <c r="GWQ15" s="242"/>
      <c r="GWR15" s="242"/>
      <c r="GWS15" s="242"/>
      <c r="GWT15" s="242"/>
      <c r="GWU15" s="242"/>
      <c r="GWV15" s="242"/>
      <c r="GWW15" s="242"/>
      <c r="GWX15" s="242"/>
      <c r="GWY15" s="242"/>
      <c r="GWZ15" s="242"/>
      <c r="GXA15" s="242"/>
      <c r="GXB15" s="242"/>
      <c r="GXC15" s="242"/>
      <c r="GXD15" s="242"/>
      <c r="GXE15" s="242"/>
      <c r="GXF15" s="242"/>
      <c r="GXG15" s="242"/>
      <c r="GXH15" s="242"/>
      <c r="GXI15" s="242"/>
      <c r="GXJ15" s="242"/>
      <c r="GXK15" s="242"/>
      <c r="GXL15" s="242"/>
      <c r="GXM15" s="242"/>
      <c r="GXN15" s="242"/>
      <c r="GXO15" s="242"/>
      <c r="GXP15" s="242"/>
      <c r="GXQ15" s="242"/>
      <c r="GXR15" s="242"/>
      <c r="GXS15" s="242"/>
      <c r="GXT15" s="242"/>
      <c r="GXU15" s="242"/>
      <c r="GXV15" s="242"/>
      <c r="GXW15" s="242"/>
      <c r="GXX15" s="242"/>
      <c r="GXY15" s="242"/>
      <c r="GXZ15" s="242"/>
      <c r="GYA15" s="242"/>
      <c r="GYB15" s="242"/>
      <c r="GYC15" s="242"/>
      <c r="GYD15" s="242"/>
      <c r="GYE15" s="242"/>
      <c r="GYF15" s="242"/>
      <c r="GYG15" s="242"/>
      <c r="GYH15" s="242"/>
      <c r="GYI15" s="242"/>
      <c r="GYJ15" s="242"/>
      <c r="GYK15" s="242"/>
      <c r="GYL15" s="242"/>
      <c r="GYM15" s="242"/>
      <c r="GYN15" s="242"/>
      <c r="GYO15" s="242"/>
      <c r="GYP15" s="242"/>
      <c r="GYQ15" s="242"/>
      <c r="GYR15" s="242"/>
      <c r="GYS15" s="242"/>
      <c r="GYT15" s="242"/>
      <c r="GYU15" s="242"/>
      <c r="GYV15" s="242"/>
      <c r="GYW15" s="242"/>
      <c r="GYX15" s="242"/>
      <c r="GYY15" s="242"/>
      <c r="GYZ15" s="242"/>
      <c r="GZA15" s="242"/>
      <c r="GZB15" s="242"/>
      <c r="GZC15" s="242"/>
      <c r="GZD15" s="242"/>
      <c r="GZE15" s="242"/>
      <c r="GZF15" s="242"/>
      <c r="GZG15" s="242"/>
      <c r="GZH15" s="242"/>
      <c r="GZI15" s="242"/>
      <c r="GZJ15" s="242"/>
      <c r="GZK15" s="242"/>
      <c r="GZL15" s="242"/>
      <c r="GZM15" s="242"/>
      <c r="GZN15" s="242"/>
      <c r="GZO15" s="242"/>
      <c r="GZP15" s="242"/>
      <c r="GZQ15" s="242"/>
      <c r="GZR15" s="242"/>
      <c r="GZS15" s="242"/>
      <c r="GZT15" s="242"/>
      <c r="GZU15" s="242"/>
      <c r="GZV15" s="242"/>
      <c r="GZW15" s="242"/>
      <c r="GZX15" s="242"/>
      <c r="GZY15" s="242"/>
      <c r="GZZ15" s="242"/>
      <c r="HAA15" s="242"/>
      <c r="HAB15" s="242"/>
      <c r="HAC15" s="242"/>
      <c r="HAD15" s="242"/>
      <c r="HAE15" s="242"/>
      <c r="HAF15" s="242"/>
      <c r="HAG15" s="242"/>
      <c r="HAH15" s="242"/>
      <c r="HAI15" s="242"/>
      <c r="HAJ15" s="242"/>
      <c r="HAK15" s="242"/>
      <c r="HAL15" s="242"/>
      <c r="HAM15" s="242"/>
      <c r="HAN15" s="242"/>
      <c r="HAO15" s="242"/>
      <c r="HAP15" s="242"/>
      <c r="HAQ15" s="242"/>
      <c r="HAR15" s="242"/>
      <c r="HAS15" s="242"/>
      <c r="HAT15" s="242"/>
      <c r="HAU15" s="242"/>
      <c r="HAV15" s="242"/>
      <c r="HAW15" s="242"/>
      <c r="HAX15" s="242"/>
      <c r="HAY15" s="242"/>
      <c r="HAZ15" s="242"/>
      <c r="HBA15" s="242"/>
      <c r="HBB15" s="242"/>
      <c r="HBC15" s="242"/>
      <c r="HBD15" s="242"/>
      <c r="HBE15" s="242"/>
      <c r="HBF15" s="242"/>
      <c r="HBG15" s="242"/>
      <c r="HBH15" s="242"/>
      <c r="HBI15" s="242"/>
      <c r="HBJ15" s="242"/>
      <c r="HBK15" s="242"/>
      <c r="HBL15" s="242"/>
      <c r="HBM15" s="242"/>
      <c r="HBN15" s="242"/>
      <c r="HBO15" s="242"/>
      <c r="HBP15" s="242"/>
      <c r="HBQ15" s="242"/>
      <c r="HBR15" s="242"/>
      <c r="HBS15" s="242"/>
      <c r="HBT15" s="242"/>
      <c r="HBU15" s="242"/>
      <c r="HBV15" s="242"/>
      <c r="HBW15" s="242"/>
      <c r="HBX15" s="242"/>
      <c r="HBY15" s="242"/>
      <c r="HBZ15" s="242"/>
      <c r="HCA15" s="242"/>
      <c r="HCB15" s="242"/>
      <c r="HCC15" s="242"/>
      <c r="HCD15" s="242"/>
      <c r="HCE15" s="242"/>
      <c r="HCF15" s="242"/>
      <c r="HCG15" s="242"/>
      <c r="HCH15" s="242"/>
      <c r="HCI15" s="242"/>
      <c r="HCJ15" s="242"/>
      <c r="HCK15" s="242"/>
      <c r="HCL15" s="242"/>
      <c r="HCM15" s="242"/>
      <c r="HCN15" s="242"/>
      <c r="HCO15" s="242"/>
      <c r="HCP15" s="242"/>
      <c r="HCQ15" s="242"/>
      <c r="HCR15" s="242"/>
      <c r="HCS15" s="242"/>
      <c r="HCT15" s="242"/>
      <c r="HCU15" s="242"/>
      <c r="HCV15" s="242"/>
      <c r="HCW15" s="242"/>
      <c r="HCX15" s="242"/>
      <c r="HCY15" s="242"/>
      <c r="HCZ15" s="242"/>
      <c r="HDA15" s="242"/>
      <c r="HDB15" s="242"/>
      <c r="HDC15" s="242"/>
      <c r="HDD15" s="242"/>
      <c r="HDE15" s="242"/>
      <c r="HDF15" s="242"/>
      <c r="HDG15" s="242"/>
      <c r="HDH15" s="242"/>
      <c r="HDI15" s="242"/>
      <c r="HDJ15" s="242"/>
      <c r="HDK15" s="242"/>
      <c r="HDL15" s="242"/>
      <c r="HDM15" s="242"/>
      <c r="HDN15" s="242"/>
      <c r="HDO15" s="242"/>
      <c r="HDP15" s="242"/>
      <c r="HDQ15" s="242"/>
      <c r="HDR15" s="242"/>
      <c r="HDS15" s="242"/>
      <c r="HDT15" s="242"/>
      <c r="HDU15" s="242"/>
      <c r="HDV15" s="242"/>
      <c r="HDW15" s="242"/>
      <c r="HDX15" s="242"/>
      <c r="HDY15" s="242"/>
      <c r="HDZ15" s="242"/>
      <c r="HEA15" s="242"/>
      <c r="HEB15" s="242"/>
      <c r="HEC15" s="242"/>
      <c r="HED15" s="242"/>
      <c r="HEE15" s="242"/>
      <c r="HEF15" s="242"/>
      <c r="HEG15" s="242"/>
      <c r="HEH15" s="242"/>
      <c r="HEI15" s="242"/>
      <c r="HEJ15" s="242"/>
      <c r="HEK15" s="242"/>
      <c r="HEL15" s="242"/>
      <c r="HEM15" s="242"/>
      <c r="HEN15" s="242"/>
      <c r="HEO15" s="242"/>
      <c r="HEP15" s="242"/>
      <c r="HEQ15" s="242"/>
      <c r="HER15" s="242"/>
      <c r="HES15" s="242"/>
      <c r="HET15" s="242"/>
      <c r="HEU15" s="242"/>
      <c r="HEV15" s="242"/>
      <c r="HEW15" s="242"/>
      <c r="HEX15" s="242"/>
      <c r="HEY15" s="242"/>
      <c r="HEZ15" s="242"/>
      <c r="HFA15" s="242"/>
      <c r="HFB15" s="242"/>
      <c r="HFC15" s="242"/>
      <c r="HFD15" s="242"/>
      <c r="HFE15" s="242"/>
      <c r="HFF15" s="242"/>
      <c r="HFG15" s="242"/>
      <c r="HFH15" s="242"/>
      <c r="HFI15" s="242"/>
      <c r="HFJ15" s="242"/>
      <c r="HFK15" s="242"/>
      <c r="HFL15" s="242"/>
      <c r="HFM15" s="242"/>
      <c r="HFN15" s="242"/>
      <c r="HFO15" s="242"/>
      <c r="HFP15" s="242"/>
      <c r="HFQ15" s="242"/>
      <c r="HFR15" s="242"/>
      <c r="HFS15" s="242"/>
      <c r="HFT15" s="242"/>
      <c r="HFU15" s="242"/>
      <c r="HFV15" s="242"/>
      <c r="HFW15" s="242"/>
      <c r="HFX15" s="242"/>
      <c r="HFY15" s="242"/>
      <c r="HFZ15" s="242"/>
      <c r="HGA15" s="242"/>
      <c r="HGB15" s="242"/>
      <c r="HGC15" s="242"/>
      <c r="HGD15" s="242"/>
      <c r="HGE15" s="242"/>
      <c r="HGF15" s="242"/>
      <c r="HGG15" s="242"/>
      <c r="HGH15" s="242"/>
      <c r="HGI15" s="242"/>
      <c r="HGJ15" s="242"/>
      <c r="HGK15" s="242"/>
      <c r="HGL15" s="242"/>
      <c r="HGM15" s="242"/>
      <c r="HGN15" s="242"/>
      <c r="HGO15" s="242"/>
      <c r="HGP15" s="242"/>
      <c r="HGQ15" s="242"/>
      <c r="HGR15" s="242"/>
      <c r="HGS15" s="242"/>
      <c r="HGT15" s="242"/>
      <c r="HGU15" s="242"/>
      <c r="HGV15" s="242"/>
      <c r="HGW15" s="242"/>
      <c r="HGX15" s="242"/>
      <c r="HGY15" s="242"/>
      <c r="HGZ15" s="242"/>
      <c r="HHA15" s="242"/>
      <c r="HHB15" s="242"/>
      <c r="HHC15" s="242"/>
      <c r="HHD15" s="242"/>
      <c r="HHE15" s="242"/>
      <c r="HHF15" s="242"/>
      <c r="HHG15" s="242"/>
      <c r="HHH15" s="242"/>
      <c r="HHI15" s="242"/>
      <c r="HHJ15" s="242"/>
      <c r="HHK15" s="242"/>
      <c r="HHL15" s="242"/>
      <c r="HHM15" s="242"/>
      <c r="HHN15" s="242"/>
      <c r="HHO15" s="242"/>
      <c r="HHP15" s="242"/>
      <c r="HHQ15" s="242"/>
      <c r="HHR15" s="242"/>
      <c r="HHS15" s="242"/>
      <c r="HHT15" s="242"/>
      <c r="HHU15" s="242"/>
      <c r="HHV15" s="242"/>
      <c r="HHW15" s="242"/>
      <c r="HHX15" s="242"/>
      <c r="HHY15" s="242"/>
      <c r="HHZ15" s="242"/>
      <c r="HIA15" s="242"/>
      <c r="HIB15" s="242"/>
      <c r="HIC15" s="242"/>
      <c r="HID15" s="242"/>
      <c r="HIE15" s="242"/>
      <c r="HIF15" s="242"/>
      <c r="HIG15" s="242"/>
      <c r="HIH15" s="242"/>
      <c r="HII15" s="242"/>
      <c r="HIJ15" s="242"/>
      <c r="HIK15" s="242"/>
      <c r="HIL15" s="242"/>
      <c r="HIM15" s="242"/>
      <c r="HIN15" s="242"/>
      <c r="HIO15" s="242"/>
      <c r="HIP15" s="242"/>
      <c r="HIQ15" s="242"/>
      <c r="HIR15" s="242"/>
      <c r="HIS15" s="242"/>
      <c r="HIT15" s="242"/>
      <c r="HIU15" s="242"/>
      <c r="HIV15" s="242"/>
      <c r="HIW15" s="242"/>
      <c r="HIX15" s="242"/>
      <c r="HIY15" s="242"/>
      <c r="HIZ15" s="242"/>
      <c r="HJA15" s="242"/>
      <c r="HJB15" s="242"/>
      <c r="HJC15" s="242"/>
      <c r="HJD15" s="242"/>
      <c r="HJE15" s="242"/>
      <c r="HJF15" s="242"/>
      <c r="HJG15" s="242"/>
      <c r="HJH15" s="242"/>
      <c r="HJI15" s="242"/>
      <c r="HJJ15" s="242"/>
      <c r="HJK15" s="242"/>
      <c r="HJL15" s="242"/>
      <c r="HJM15" s="242"/>
      <c r="HJN15" s="242"/>
      <c r="HJO15" s="242"/>
      <c r="HJP15" s="242"/>
      <c r="HJQ15" s="242"/>
      <c r="HJR15" s="242"/>
      <c r="HJS15" s="242"/>
      <c r="HJT15" s="242"/>
      <c r="HJU15" s="242"/>
      <c r="HJV15" s="242"/>
      <c r="HJW15" s="242"/>
      <c r="HJX15" s="242"/>
      <c r="HJY15" s="242"/>
      <c r="HJZ15" s="242"/>
      <c r="HKA15" s="242"/>
      <c r="HKB15" s="242"/>
      <c r="HKC15" s="242"/>
      <c r="HKD15" s="242"/>
      <c r="HKE15" s="242"/>
      <c r="HKF15" s="242"/>
      <c r="HKG15" s="242"/>
      <c r="HKH15" s="242"/>
      <c r="HKI15" s="242"/>
      <c r="HKJ15" s="242"/>
      <c r="HKK15" s="242"/>
      <c r="HKL15" s="242"/>
      <c r="HKM15" s="242"/>
      <c r="HKN15" s="242"/>
      <c r="HKO15" s="242"/>
      <c r="HKP15" s="242"/>
      <c r="HKQ15" s="242"/>
      <c r="HKR15" s="242"/>
      <c r="HKS15" s="242"/>
      <c r="HKT15" s="242"/>
      <c r="HKU15" s="242"/>
      <c r="HKV15" s="242"/>
      <c r="HKW15" s="242"/>
      <c r="HKX15" s="242"/>
      <c r="HKY15" s="242"/>
      <c r="HKZ15" s="242"/>
      <c r="HLA15" s="242"/>
      <c r="HLB15" s="242"/>
      <c r="HLC15" s="242"/>
      <c r="HLD15" s="242"/>
      <c r="HLE15" s="242"/>
      <c r="HLF15" s="242"/>
      <c r="HLG15" s="242"/>
      <c r="HLH15" s="242"/>
      <c r="HLI15" s="242"/>
      <c r="HLJ15" s="242"/>
      <c r="HLK15" s="242"/>
      <c r="HLL15" s="242"/>
      <c r="HLM15" s="242"/>
      <c r="HLN15" s="242"/>
      <c r="HLO15" s="242"/>
      <c r="HLP15" s="242"/>
      <c r="HLQ15" s="242"/>
      <c r="HLR15" s="242"/>
      <c r="HLS15" s="242"/>
      <c r="HLT15" s="242"/>
      <c r="HLU15" s="242"/>
      <c r="HLV15" s="242"/>
      <c r="HLW15" s="242"/>
      <c r="HLX15" s="242"/>
      <c r="HLY15" s="242"/>
      <c r="HLZ15" s="242"/>
      <c r="HMA15" s="242"/>
      <c r="HMB15" s="242"/>
      <c r="HMC15" s="242"/>
      <c r="HMD15" s="242"/>
      <c r="HME15" s="242"/>
      <c r="HMF15" s="242"/>
      <c r="HMG15" s="242"/>
      <c r="HMH15" s="242"/>
      <c r="HMI15" s="242"/>
      <c r="HMJ15" s="242"/>
      <c r="HMK15" s="242"/>
      <c r="HML15" s="242"/>
      <c r="HMM15" s="242"/>
      <c r="HMN15" s="242"/>
      <c r="HMO15" s="242"/>
      <c r="HMP15" s="242"/>
      <c r="HMQ15" s="242"/>
      <c r="HMR15" s="242"/>
      <c r="HMS15" s="242"/>
      <c r="HMT15" s="242"/>
      <c r="HMU15" s="242"/>
      <c r="HMV15" s="242"/>
      <c r="HMW15" s="242"/>
      <c r="HMX15" s="242"/>
      <c r="HMY15" s="242"/>
      <c r="HMZ15" s="242"/>
      <c r="HNA15" s="242"/>
      <c r="HNB15" s="242"/>
      <c r="HNC15" s="242"/>
      <c r="HND15" s="242"/>
      <c r="HNE15" s="242"/>
      <c r="HNF15" s="242"/>
      <c r="HNG15" s="242"/>
      <c r="HNH15" s="242"/>
      <c r="HNI15" s="242"/>
      <c r="HNJ15" s="242"/>
      <c r="HNK15" s="242"/>
      <c r="HNL15" s="242"/>
      <c r="HNM15" s="242"/>
      <c r="HNN15" s="242"/>
      <c r="HNO15" s="242"/>
      <c r="HNP15" s="242"/>
      <c r="HNQ15" s="242"/>
      <c r="HNR15" s="242"/>
      <c r="HNS15" s="242"/>
      <c r="HNT15" s="242"/>
      <c r="HNU15" s="242"/>
      <c r="HNV15" s="242"/>
      <c r="HNW15" s="242"/>
      <c r="HNX15" s="242"/>
      <c r="HNY15" s="242"/>
      <c r="HNZ15" s="242"/>
      <c r="HOA15" s="242"/>
      <c r="HOB15" s="242"/>
      <c r="HOC15" s="242"/>
      <c r="HOD15" s="242"/>
      <c r="HOE15" s="242"/>
      <c r="HOF15" s="242"/>
      <c r="HOG15" s="242"/>
      <c r="HOH15" s="242"/>
      <c r="HOI15" s="242"/>
      <c r="HOJ15" s="242"/>
      <c r="HOK15" s="242"/>
      <c r="HOL15" s="242"/>
      <c r="HOM15" s="242"/>
      <c r="HON15" s="242"/>
      <c r="HOO15" s="242"/>
      <c r="HOP15" s="242"/>
      <c r="HOQ15" s="242"/>
      <c r="HOR15" s="242"/>
      <c r="HOS15" s="242"/>
      <c r="HOT15" s="242"/>
      <c r="HOU15" s="242"/>
      <c r="HOV15" s="242"/>
      <c r="HOW15" s="242"/>
      <c r="HOX15" s="242"/>
      <c r="HOY15" s="242"/>
      <c r="HOZ15" s="242"/>
      <c r="HPA15" s="242"/>
      <c r="HPB15" s="242"/>
      <c r="HPC15" s="242"/>
      <c r="HPD15" s="242"/>
      <c r="HPE15" s="242"/>
      <c r="HPF15" s="242"/>
      <c r="HPG15" s="242"/>
      <c r="HPH15" s="242"/>
      <c r="HPI15" s="242"/>
      <c r="HPJ15" s="242"/>
      <c r="HPK15" s="242"/>
      <c r="HPL15" s="242"/>
      <c r="HPM15" s="242"/>
      <c r="HPN15" s="242"/>
      <c r="HPO15" s="242"/>
      <c r="HPP15" s="242"/>
      <c r="HPQ15" s="242"/>
      <c r="HPR15" s="242"/>
      <c r="HPS15" s="242"/>
      <c r="HPT15" s="242"/>
      <c r="HPU15" s="242"/>
      <c r="HPV15" s="242"/>
      <c r="HPW15" s="242"/>
      <c r="HPX15" s="242"/>
      <c r="HPY15" s="242"/>
      <c r="HPZ15" s="242"/>
      <c r="HQA15" s="242"/>
      <c r="HQB15" s="242"/>
      <c r="HQC15" s="242"/>
      <c r="HQD15" s="242"/>
      <c r="HQE15" s="242"/>
      <c r="HQF15" s="242"/>
      <c r="HQG15" s="242"/>
      <c r="HQH15" s="242"/>
      <c r="HQI15" s="242"/>
      <c r="HQJ15" s="242"/>
      <c r="HQK15" s="242"/>
      <c r="HQL15" s="242"/>
      <c r="HQM15" s="242"/>
      <c r="HQN15" s="242"/>
      <c r="HQO15" s="242"/>
      <c r="HQP15" s="242"/>
      <c r="HQQ15" s="242"/>
      <c r="HQR15" s="242"/>
      <c r="HQS15" s="242"/>
      <c r="HQT15" s="242"/>
      <c r="HQU15" s="242"/>
      <c r="HQV15" s="242"/>
      <c r="HQW15" s="242"/>
      <c r="HQX15" s="242"/>
      <c r="HQY15" s="242"/>
      <c r="HQZ15" s="242"/>
      <c r="HRA15" s="242"/>
      <c r="HRB15" s="242"/>
      <c r="HRC15" s="242"/>
      <c r="HRD15" s="242"/>
      <c r="HRE15" s="242"/>
      <c r="HRF15" s="242"/>
      <c r="HRG15" s="242"/>
      <c r="HRH15" s="242"/>
      <c r="HRI15" s="242"/>
      <c r="HRJ15" s="242"/>
      <c r="HRK15" s="242"/>
      <c r="HRL15" s="242"/>
      <c r="HRM15" s="242"/>
      <c r="HRN15" s="242"/>
      <c r="HRO15" s="242"/>
      <c r="HRP15" s="242"/>
      <c r="HRQ15" s="242"/>
      <c r="HRR15" s="242"/>
      <c r="HRS15" s="242"/>
      <c r="HRT15" s="242"/>
      <c r="HRU15" s="242"/>
      <c r="HRV15" s="242"/>
      <c r="HRW15" s="242"/>
      <c r="HRX15" s="242"/>
      <c r="HRY15" s="242"/>
      <c r="HRZ15" s="242"/>
      <c r="HSA15" s="242"/>
      <c r="HSB15" s="242"/>
      <c r="HSC15" s="242"/>
      <c r="HSD15" s="242"/>
      <c r="HSE15" s="242"/>
      <c r="HSF15" s="242"/>
      <c r="HSG15" s="242"/>
      <c r="HSH15" s="242"/>
      <c r="HSI15" s="242"/>
      <c r="HSJ15" s="242"/>
      <c r="HSK15" s="242"/>
      <c r="HSL15" s="242"/>
      <c r="HSM15" s="242"/>
      <c r="HSN15" s="242"/>
      <c r="HSO15" s="242"/>
      <c r="HSP15" s="242"/>
      <c r="HSQ15" s="242"/>
      <c r="HSR15" s="242"/>
      <c r="HSS15" s="242"/>
      <c r="HST15" s="242"/>
      <c r="HSU15" s="242"/>
      <c r="HSV15" s="242"/>
      <c r="HSW15" s="242"/>
      <c r="HSX15" s="242"/>
      <c r="HSY15" s="242"/>
      <c r="HSZ15" s="242"/>
      <c r="HTA15" s="242"/>
      <c r="HTB15" s="242"/>
      <c r="HTC15" s="242"/>
      <c r="HTD15" s="242"/>
      <c r="HTE15" s="242"/>
      <c r="HTF15" s="242"/>
      <c r="HTG15" s="242"/>
      <c r="HTH15" s="242"/>
      <c r="HTI15" s="242"/>
      <c r="HTJ15" s="242"/>
      <c r="HTK15" s="242"/>
      <c r="HTL15" s="242"/>
      <c r="HTM15" s="242"/>
      <c r="HTN15" s="242"/>
      <c r="HTO15" s="242"/>
      <c r="HTP15" s="242"/>
      <c r="HTQ15" s="242"/>
      <c r="HTR15" s="242"/>
      <c r="HTS15" s="242"/>
      <c r="HTT15" s="242"/>
      <c r="HTU15" s="242"/>
      <c r="HTV15" s="242"/>
      <c r="HTW15" s="242"/>
      <c r="HTX15" s="242"/>
      <c r="HTY15" s="242"/>
      <c r="HTZ15" s="242"/>
      <c r="HUA15" s="242"/>
      <c r="HUB15" s="242"/>
      <c r="HUC15" s="242"/>
      <c r="HUD15" s="242"/>
      <c r="HUE15" s="242"/>
      <c r="HUF15" s="242"/>
      <c r="HUG15" s="242"/>
      <c r="HUH15" s="242"/>
      <c r="HUI15" s="242"/>
      <c r="HUJ15" s="242"/>
      <c r="HUK15" s="242"/>
      <c r="HUL15" s="242"/>
      <c r="HUM15" s="242"/>
      <c r="HUN15" s="242"/>
      <c r="HUO15" s="242"/>
      <c r="HUP15" s="242"/>
      <c r="HUQ15" s="242"/>
      <c r="HUR15" s="242"/>
      <c r="HUS15" s="242"/>
      <c r="HUT15" s="242"/>
      <c r="HUU15" s="242"/>
      <c r="HUV15" s="242"/>
      <c r="HUW15" s="242"/>
      <c r="HUX15" s="242"/>
      <c r="HUY15" s="242"/>
      <c r="HUZ15" s="242"/>
      <c r="HVA15" s="242"/>
      <c r="HVB15" s="242"/>
      <c r="HVC15" s="242"/>
      <c r="HVD15" s="242"/>
      <c r="HVE15" s="242"/>
      <c r="HVF15" s="242"/>
      <c r="HVG15" s="242"/>
      <c r="HVH15" s="242"/>
      <c r="HVI15" s="242"/>
      <c r="HVJ15" s="242"/>
      <c r="HVK15" s="242"/>
      <c r="HVL15" s="242"/>
      <c r="HVM15" s="242"/>
      <c r="HVN15" s="242"/>
      <c r="HVO15" s="242"/>
      <c r="HVP15" s="242"/>
      <c r="HVQ15" s="242"/>
      <c r="HVR15" s="242"/>
      <c r="HVS15" s="242"/>
      <c r="HVT15" s="242"/>
      <c r="HVU15" s="242"/>
      <c r="HVV15" s="242"/>
      <c r="HVW15" s="242"/>
      <c r="HVX15" s="242"/>
      <c r="HVY15" s="242"/>
      <c r="HVZ15" s="242"/>
      <c r="HWA15" s="242"/>
      <c r="HWB15" s="242"/>
      <c r="HWC15" s="242"/>
      <c r="HWD15" s="242"/>
      <c r="HWE15" s="242"/>
      <c r="HWF15" s="242"/>
      <c r="HWG15" s="242"/>
      <c r="HWH15" s="242"/>
      <c r="HWI15" s="242"/>
      <c r="HWJ15" s="242"/>
      <c r="HWK15" s="242"/>
      <c r="HWL15" s="242"/>
      <c r="HWM15" s="242"/>
      <c r="HWN15" s="242"/>
      <c r="HWO15" s="242"/>
      <c r="HWP15" s="242"/>
      <c r="HWQ15" s="242"/>
      <c r="HWR15" s="242"/>
      <c r="HWS15" s="242"/>
      <c r="HWT15" s="242"/>
      <c r="HWU15" s="242"/>
      <c r="HWV15" s="242"/>
      <c r="HWW15" s="242"/>
      <c r="HWX15" s="242"/>
      <c r="HWY15" s="242"/>
      <c r="HWZ15" s="242"/>
      <c r="HXA15" s="242"/>
      <c r="HXB15" s="242"/>
      <c r="HXC15" s="242"/>
      <c r="HXD15" s="242"/>
      <c r="HXE15" s="242"/>
      <c r="HXF15" s="242"/>
      <c r="HXG15" s="242"/>
      <c r="HXH15" s="242"/>
      <c r="HXI15" s="242"/>
      <c r="HXJ15" s="242"/>
      <c r="HXK15" s="242"/>
      <c r="HXL15" s="242"/>
      <c r="HXM15" s="242"/>
      <c r="HXN15" s="242"/>
      <c r="HXO15" s="242"/>
      <c r="HXP15" s="242"/>
      <c r="HXQ15" s="242"/>
      <c r="HXR15" s="242"/>
      <c r="HXS15" s="242"/>
      <c r="HXT15" s="242"/>
      <c r="HXU15" s="242"/>
      <c r="HXV15" s="242"/>
      <c r="HXW15" s="242"/>
      <c r="HXX15" s="242"/>
      <c r="HXY15" s="242"/>
      <c r="HXZ15" s="242"/>
      <c r="HYA15" s="242"/>
      <c r="HYB15" s="242"/>
      <c r="HYC15" s="242"/>
      <c r="HYD15" s="242"/>
      <c r="HYE15" s="242"/>
      <c r="HYF15" s="242"/>
      <c r="HYG15" s="242"/>
      <c r="HYH15" s="242"/>
      <c r="HYI15" s="242"/>
      <c r="HYJ15" s="242"/>
      <c r="HYK15" s="242"/>
      <c r="HYL15" s="242"/>
      <c r="HYM15" s="242"/>
      <c r="HYN15" s="242"/>
      <c r="HYO15" s="242"/>
      <c r="HYP15" s="242"/>
      <c r="HYQ15" s="242"/>
      <c r="HYR15" s="242"/>
      <c r="HYS15" s="242"/>
      <c r="HYT15" s="242"/>
      <c r="HYU15" s="242"/>
      <c r="HYV15" s="242"/>
      <c r="HYW15" s="242"/>
      <c r="HYX15" s="242"/>
      <c r="HYY15" s="242"/>
      <c r="HYZ15" s="242"/>
      <c r="HZA15" s="242"/>
      <c r="HZB15" s="242"/>
      <c r="HZC15" s="242"/>
      <c r="HZD15" s="242"/>
      <c r="HZE15" s="242"/>
      <c r="HZF15" s="242"/>
      <c r="HZG15" s="242"/>
      <c r="HZH15" s="242"/>
      <c r="HZI15" s="242"/>
      <c r="HZJ15" s="242"/>
      <c r="HZK15" s="242"/>
      <c r="HZL15" s="242"/>
      <c r="HZM15" s="242"/>
      <c r="HZN15" s="242"/>
      <c r="HZO15" s="242"/>
      <c r="HZP15" s="242"/>
      <c r="HZQ15" s="242"/>
      <c r="HZR15" s="242"/>
      <c r="HZS15" s="242"/>
      <c r="HZT15" s="242"/>
      <c r="HZU15" s="242"/>
      <c r="HZV15" s="242"/>
      <c r="HZW15" s="242"/>
      <c r="HZX15" s="242"/>
      <c r="HZY15" s="242"/>
      <c r="HZZ15" s="242"/>
      <c r="IAA15" s="242"/>
      <c r="IAB15" s="242"/>
      <c r="IAC15" s="242"/>
      <c r="IAD15" s="242"/>
      <c r="IAE15" s="242"/>
      <c r="IAF15" s="242"/>
      <c r="IAG15" s="242"/>
      <c r="IAH15" s="242"/>
      <c r="IAI15" s="242"/>
      <c r="IAJ15" s="242"/>
      <c r="IAK15" s="242"/>
      <c r="IAL15" s="242"/>
      <c r="IAM15" s="242"/>
      <c r="IAN15" s="242"/>
      <c r="IAO15" s="242"/>
      <c r="IAP15" s="242"/>
      <c r="IAQ15" s="242"/>
      <c r="IAR15" s="242"/>
      <c r="IAS15" s="242"/>
      <c r="IAT15" s="242"/>
      <c r="IAU15" s="242"/>
      <c r="IAV15" s="242"/>
      <c r="IAW15" s="242"/>
      <c r="IAX15" s="242"/>
      <c r="IAY15" s="242"/>
      <c r="IAZ15" s="242"/>
      <c r="IBA15" s="242"/>
      <c r="IBB15" s="242"/>
      <c r="IBC15" s="242"/>
      <c r="IBD15" s="242"/>
      <c r="IBE15" s="242"/>
      <c r="IBF15" s="242"/>
      <c r="IBG15" s="242"/>
      <c r="IBH15" s="242"/>
      <c r="IBI15" s="242"/>
      <c r="IBJ15" s="242"/>
      <c r="IBK15" s="242"/>
      <c r="IBL15" s="242"/>
      <c r="IBM15" s="242"/>
      <c r="IBN15" s="242"/>
      <c r="IBO15" s="242"/>
      <c r="IBP15" s="242"/>
      <c r="IBQ15" s="242"/>
      <c r="IBR15" s="242"/>
      <c r="IBS15" s="242"/>
      <c r="IBT15" s="242"/>
      <c r="IBU15" s="242"/>
      <c r="IBV15" s="242"/>
      <c r="IBW15" s="242"/>
      <c r="IBX15" s="242"/>
      <c r="IBY15" s="242"/>
      <c r="IBZ15" s="242"/>
      <c r="ICA15" s="242"/>
      <c r="ICB15" s="242"/>
      <c r="ICC15" s="242"/>
      <c r="ICD15" s="242"/>
      <c r="ICE15" s="242"/>
      <c r="ICF15" s="242"/>
      <c r="ICG15" s="242"/>
      <c r="ICH15" s="242"/>
      <c r="ICI15" s="242"/>
      <c r="ICJ15" s="242"/>
      <c r="ICK15" s="242"/>
      <c r="ICL15" s="242"/>
      <c r="ICM15" s="242"/>
      <c r="ICN15" s="242"/>
      <c r="ICO15" s="242"/>
      <c r="ICP15" s="242"/>
      <c r="ICQ15" s="242"/>
      <c r="ICR15" s="242"/>
      <c r="ICS15" s="242"/>
      <c r="ICT15" s="242"/>
      <c r="ICU15" s="242"/>
      <c r="ICV15" s="242"/>
      <c r="ICW15" s="242"/>
      <c r="ICX15" s="242"/>
      <c r="ICY15" s="242"/>
      <c r="ICZ15" s="242"/>
      <c r="IDA15" s="242"/>
      <c r="IDB15" s="242"/>
      <c r="IDC15" s="242"/>
      <c r="IDD15" s="242"/>
      <c r="IDE15" s="242"/>
      <c r="IDF15" s="242"/>
      <c r="IDG15" s="242"/>
      <c r="IDH15" s="242"/>
      <c r="IDI15" s="242"/>
      <c r="IDJ15" s="242"/>
      <c r="IDK15" s="242"/>
      <c r="IDL15" s="242"/>
      <c r="IDM15" s="242"/>
      <c r="IDN15" s="242"/>
      <c r="IDO15" s="242"/>
      <c r="IDP15" s="242"/>
      <c r="IDQ15" s="242"/>
      <c r="IDR15" s="242"/>
      <c r="IDS15" s="242"/>
      <c r="IDT15" s="242"/>
      <c r="IDU15" s="242"/>
      <c r="IDV15" s="242"/>
      <c r="IDW15" s="242"/>
      <c r="IDX15" s="242"/>
      <c r="IDY15" s="242"/>
      <c r="IDZ15" s="242"/>
      <c r="IEA15" s="242"/>
      <c r="IEB15" s="242"/>
      <c r="IEC15" s="242"/>
      <c r="IED15" s="242"/>
      <c r="IEE15" s="242"/>
      <c r="IEF15" s="242"/>
      <c r="IEG15" s="242"/>
      <c r="IEH15" s="242"/>
      <c r="IEI15" s="242"/>
      <c r="IEJ15" s="242"/>
      <c r="IEK15" s="242"/>
      <c r="IEL15" s="242"/>
      <c r="IEM15" s="242"/>
      <c r="IEN15" s="242"/>
      <c r="IEO15" s="242"/>
      <c r="IEP15" s="242"/>
      <c r="IEQ15" s="242"/>
      <c r="IER15" s="242"/>
      <c r="IES15" s="242"/>
      <c r="IET15" s="242"/>
      <c r="IEU15" s="242"/>
      <c r="IEV15" s="242"/>
      <c r="IEW15" s="242"/>
      <c r="IEX15" s="242"/>
      <c r="IEY15" s="242"/>
      <c r="IEZ15" s="242"/>
      <c r="IFA15" s="242"/>
      <c r="IFB15" s="242"/>
      <c r="IFC15" s="242"/>
      <c r="IFD15" s="242"/>
      <c r="IFE15" s="242"/>
      <c r="IFF15" s="242"/>
      <c r="IFG15" s="242"/>
      <c r="IFH15" s="242"/>
      <c r="IFI15" s="242"/>
      <c r="IFJ15" s="242"/>
      <c r="IFK15" s="242"/>
      <c r="IFL15" s="242"/>
      <c r="IFM15" s="242"/>
      <c r="IFN15" s="242"/>
      <c r="IFO15" s="242"/>
      <c r="IFP15" s="242"/>
      <c r="IFQ15" s="242"/>
      <c r="IFR15" s="242"/>
      <c r="IFS15" s="242"/>
      <c r="IFT15" s="242"/>
      <c r="IFU15" s="242"/>
      <c r="IFV15" s="242"/>
      <c r="IFW15" s="242"/>
      <c r="IFX15" s="242"/>
      <c r="IFY15" s="242"/>
      <c r="IFZ15" s="242"/>
      <c r="IGA15" s="242"/>
      <c r="IGB15" s="242"/>
      <c r="IGC15" s="242"/>
      <c r="IGD15" s="242"/>
      <c r="IGE15" s="242"/>
      <c r="IGF15" s="242"/>
      <c r="IGG15" s="242"/>
      <c r="IGH15" s="242"/>
      <c r="IGI15" s="242"/>
      <c r="IGJ15" s="242"/>
      <c r="IGK15" s="242"/>
      <c r="IGL15" s="242"/>
      <c r="IGM15" s="242"/>
      <c r="IGN15" s="242"/>
      <c r="IGO15" s="242"/>
      <c r="IGP15" s="242"/>
      <c r="IGQ15" s="242"/>
      <c r="IGR15" s="242"/>
      <c r="IGS15" s="242"/>
      <c r="IGT15" s="242"/>
      <c r="IGU15" s="242"/>
      <c r="IGV15" s="242"/>
      <c r="IGW15" s="242"/>
      <c r="IGX15" s="242"/>
      <c r="IGY15" s="242"/>
      <c r="IGZ15" s="242"/>
      <c r="IHA15" s="242"/>
      <c r="IHB15" s="242"/>
      <c r="IHC15" s="242"/>
      <c r="IHD15" s="242"/>
      <c r="IHE15" s="242"/>
      <c r="IHF15" s="242"/>
      <c r="IHG15" s="242"/>
      <c r="IHH15" s="242"/>
      <c r="IHI15" s="242"/>
      <c r="IHJ15" s="242"/>
      <c r="IHK15" s="242"/>
      <c r="IHL15" s="242"/>
      <c r="IHM15" s="242"/>
      <c r="IHN15" s="242"/>
      <c r="IHO15" s="242"/>
      <c r="IHP15" s="242"/>
      <c r="IHQ15" s="242"/>
      <c r="IHR15" s="242"/>
      <c r="IHS15" s="242"/>
      <c r="IHT15" s="242"/>
      <c r="IHU15" s="242"/>
      <c r="IHV15" s="242"/>
      <c r="IHW15" s="242"/>
      <c r="IHX15" s="242"/>
      <c r="IHY15" s="242"/>
      <c r="IHZ15" s="242"/>
      <c r="IIA15" s="242"/>
      <c r="IIB15" s="242"/>
      <c r="IIC15" s="242"/>
      <c r="IID15" s="242"/>
      <c r="IIE15" s="242"/>
      <c r="IIF15" s="242"/>
      <c r="IIG15" s="242"/>
      <c r="IIH15" s="242"/>
      <c r="III15" s="242"/>
      <c r="IIJ15" s="242"/>
      <c r="IIK15" s="242"/>
      <c r="IIL15" s="242"/>
      <c r="IIM15" s="242"/>
      <c r="IIN15" s="242"/>
      <c r="IIO15" s="242"/>
      <c r="IIP15" s="242"/>
      <c r="IIQ15" s="242"/>
      <c r="IIR15" s="242"/>
      <c r="IIS15" s="242"/>
      <c r="IIT15" s="242"/>
      <c r="IIU15" s="242"/>
      <c r="IIV15" s="242"/>
      <c r="IIW15" s="242"/>
      <c r="IIX15" s="242"/>
      <c r="IIY15" s="242"/>
      <c r="IIZ15" s="242"/>
      <c r="IJA15" s="242"/>
      <c r="IJB15" s="242"/>
      <c r="IJC15" s="242"/>
      <c r="IJD15" s="242"/>
      <c r="IJE15" s="242"/>
      <c r="IJF15" s="242"/>
      <c r="IJG15" s="242"/>
      <c r="IJH15" s="242"/>
      <c r="IJI15" s="242"/>
      <c r="IJJ15" s="242"/>
      <c r="IJK15" s="242"/>
      <c r="IJL15" s="242"/>
      <c r="IJM15" s="242"/>
      <c r="IJN15" s="242"/>
      <c r="IJO15" s="242"/>
      <c r="IJP15" s="242"/>
      <c r="IJQ15" s="242"/>
      <c r="IJR15" s="242"/>
      <c r="IJS15" s="242"/>
      <c r="IJT15" s="242"/>
      <c r="IJU15" s="242"/>
      <c r="IJV15" s="242"/>
      <c r="IJW15" s="242"/>
      <c r="IJX15" s="242"/>
      <c r="IJY15" s="242"/>
      <c r="IJZ15" s="242"/>
      <c r="IKA15" s="242"/>
      <c r="IKB15" s="242"/>
      <c r="IKC15" s="242"/>
      <c r="IKD15" s="242"/>
      <c r="IKE15" s="242"/>
      <c r="IKF15" s="242"/>
      <c r="IKG15" s="242"/>
      <c r="IKH15" s="242"/>
      <c r="IKI15" s="242"/>
      <c r="IKJ15" s="242"/>
      <c r="IKK15" s="242"/>
      <c r="IKL15" s="242"/>
      <c r="IKM15" s="242"/>
      <c r="IKN15" s="242"/>
      <c r="IKO15" s="242"/>
      <c r="IKP15" s="242"/>
      <c r="IKQ15" s="242"/>
      <c r="IKR15" s="242"/>
      <c r="IKS15" s="242"/>
      <c r="IKT15" s="242"/>
      <c r="IKU15" s="242"/>
      <c r="IKV15" s="242"/>
      <c r="IKW15" s="242"/>
      <c r="IKX15" s="242"/>
      <c r="IKY15" s="242"/>
      <c r="IKZ15" s="242"/>
      <c r="ILA15" s="242"/>
      <c r="ILB15" s="242"/>
      <c r="ILC15" s="242"/>
      <c r="ILD15" s="242"/>
      <c r="ILE15" s="242"/>
      <c r="ILF15" s="242"/>
      <c r="ILG15" s="242"/>
      <c r="ILH15" s="242"/>
      <c r="ILI15" s="242"/>
      <c r="ILJ15" s="242"/>
      <c r="ILK15" s="242"/>
      <c r="ILL15" s="242"/>
      <c r="ILM15" s="242"/>
      <c r="ILN15" s="242"/>
      <c r="ILO15" s="242"/>
      <c r="ILP15" s="242"/>
      <c r="ILQ15" s="242"/>
      <c r="ILR15" s="242"/>
      <c r="ILS15" s="242"/>
      <c r="ILT15" s="242"/>
      <c r="ILU15" s="242"/>
      <c r="ILV15" s="242"/>
      <c r="ILW15" s="242"/>
      <c r="ILX15" s="242"/>
      <c r="ILY15" s="242"/>
      <c r="ILZ15" s="242"/>
      <c r="IMA15" s="242"/>
      <c r="IMB15" s="242"/>
      <c r="IMC15" s="242"/>
      <c r="IMD15" s="242"/>
      <c r="IME15" s="242"/>
      <c r="IMF15" s="242"/>
      <c r="IMG15" s="242"/>
      <c r="IMH15" s="242"/>
      <c r="IMI15" s="242"/>
      <c r="IMJ15" s="242"/>
      <c r="IMK15" s="242"/>
      <c r="IML15" s="242"/>
      <c r="IMM15" s="242"/>
      <c r="IMN15" s="242"/>
      <c r="IMO15" s="242"/>
      <c r="IMP15" s="242"/>
      <c r="IMQ15" s="242"/>
      <c r="IMR15" s="242"/>
      <c r="IMS15" s="242"/>
      <c r="IMT15" s="242"/>
      <c r="IMU15" s="242"/>
      <c r="IMV15" s="242"/>
      <c r="IMW15" s="242"/>
      <c r="IMX15" s="242"/>
      <c r="IMY15" s="242"/>
      <c r="IMZ15" s="242"/>
      <c r="INA15" s="242"/>
      <c r="INB15" s="242"/>
      <c r="INC15" s="242"/>
      <c r="IND15" s="242"/>
      <c r="INE15" s="242"/>
      <c r="INF15" s="242"/>
      <c r="ING15" s="242"/>
      <c r="INH15" s="242"/>
      <c r="INI15" s="242"/>
      <c r="INJ15" s="242"/>
      <c r="INK15" s="242"/>
      <c r="INL15" s="242"/>
      <c r="INM15" s="242"/>
      <c r="INN15" s="242"/>
      <c r="INO15" s="242"/>
      <c r="INP15" s="242"/>
      <c r="INQ15" s="242"/>
      <c r="INR15" s="242"/>
      <c r="INS15" s="242"/>
      <c r="INT15" s="242"/>
      <c r="INU15" s="242"/>
      <c r="INV15" s="242"/>
      <c r="INW15" s="242"/>
      <c r="INX15" s="242"/>
      <c r="INY15" s="242"/>
      <c r="INZ15" s="242"/>
      <c r="IOA15" s="242"/>
      <c r="IOB15" s="242"/>
      <c r="IOC15" s="242"/>
      <c r="IOD15" s="242"/>
      <c r="IOE15" s="242"/>
      <c r="IOF15" s="242"/>
      <c r="IOG15" s="242"/>
      <c r="IOH15" s="242"/>
      <c r="IOI15" s="242"/>
      <c r="IOJ15" s="242"/>
      <c r="IOK15" s="242"/>
      <c r="IOL15" s="242"/>
      <c r="IOM15" s="242"/>
      <c r="ION15" s="242"/>
      <c r="IOO15" s="242"/>
      <c r="IOP15" s="242"/>
      <c r="IOQ15" s="242"/>
      <c r="IOR15" s="242"/>
      <c r="IOS15" s="242"/>
      <c r="IOT15" s="242"/>
      <c r="IOU15" s="242"/>
      <c r="IOV15" s="242"/>
      <c r="IOW15" s="242"/>
      <c r="IOX15" s="242"/>
      <c r="IOY15" s="242"/>
      <c r="IOZ15" s="242"/>
      <c r="IPA15" s="242"/>
      <c r="IPB15" s="242"/>
      <c r="IPC15" s="242"/>
      <c r="IPD15" s="242"/>
      <c r="IPE15" s="242"/>
      <c r="IPF15" s="242"/>
      <c r="IPG15" s="242"/>
      <c r="IPH15" s="242"/>
      <c r="IPI15" s="242"/>
      <c r="IPJ15" s="242"/>
      <c r="IPK15" s="242"/>
      <c r="IPL15" s="242"/>
      <c r="IPM15" s="242"/>
      <c r="IPN15" s="242"/>
      <c r="IPO15" s="242"/>
      <c r="IPP15" s="242"/>
      <c r="IPQ15" s="242"/>
      <c r="IPR15" s="242"/>
      <c r="IPS15" s="242"/>
      <c r="IPT15" s="242"/>
      <c r="IPU15" s="242"/>
      <c r="IPV15" s="242"/>
      <c r="IPW15" s="242"/>
      <c r="IPX15" s="242"/>
      <c r="IPY15" s="242"/>
      <c r="IPZ15" s="242"/>
      <c r="IQA15" s="242"/>
      <c r="IQB15" s="242"/>
      <c r="IQC15" s="242"/>
      <c r="IQD15" s="242"/>
      <c r="IQE15" s="242"/>
      <c r="IQF15" s="242"/>
      <c r="IQG15" s="242"/>
      <c r="IQH15" s="242"/>
      <c r="IQI15" s="242"/>
      <c r="IQJ15" s="242"/>
      <c r="IQK15" s="242"/>
      <c r="IQL15" s="242"/>
      <c r="IQM15" s="242"/>
      <c r="IQN15" s="242"/>
      <c r="IQO15" s="242"/>
      <c r="IQP15" s="242"/>
      <c r="IQQ15" s="242"/>
      <c r="IQR15" s="242"/>
      <c r="IQS15" s="242"/>
      <c r="IQT15" s="242"/>
      <c r="IQU15" s="242"/>
      <c r="IQV15" s="242"/>
      <c r="IQW15" s="242"/>
      <c r="IQX15" s="242"/>
      <c r="IQY15" s="242"/>
      <c r="IQZ15" s="242"/>
      <c r="IRA15" s="242"/>
      <c r="IRB15" s="242"/>
      <c r="IRC15" s="242"/>
      <c r="IRD15" s="242"/>
      <c r="IRE15" s="242"/>
      <c r="IRF15" s="242"/>
      <c r="IRG15" s="242"/>
      <c r="IRH15" s="242"/>
      <c r="IRI15" s="242"/>
      <c r="IRJ15" s="242"/>
      <c r="IRK15" s="242"/>
      <c r="IRL15" s="242"/>
      <c r="IRM15" s="242"/>
      <c r="IRN15" s="242"/>
      <c r="IRO15" s="242"/>
      <c r="IRP15" s="242"/>
      <c r="IRQ15" s="242"/>
      <c r="IRR15" s="242"/>
      <c r="IRS15" s="242"/>
      <c r="IRT15" s="242"/>
      <c r="IRU15" s="242"/>
      <c r="IRV15" s="242"/>
      <c r="IRW15" s="242"/>
      <c r="IRX15" s="242"/>
      <c r="IRY15" s="242"/>
      <c r="IRZ15" s="242"/>
      <c r="ISA15" s="242"/>
      <c r="ISB15" s="242"/>
      <c r="ISC15" s="242"/>
      <c r="ISD15" s="242"/>
      <c r="ISE15" s="242"/>
      <c r="ISF15" s="242"/>
      <c r="ISG15" s="242"/>
      <c r="ISH15" s="242"/>
      <c r="ISI15" s="242"/>
      <c r="ISJ15" s="242"/>
      <c r="ISK15" s="242"/>
      <c r="ISL15" s="242"/>
      <c r="ISM15" s="242"/>
      <c r="ISN15" s="242"/>
      <c r="ISO15" s="242"/>
      <c r="ISP15" s="242"/>
      <c r="ISQ15" s="242"/>
      <c r="ISR15" s="242"/>
      <c r="ISS15" s="242"/>
      <c r="IST15" s="242"/>
      <c r="ISU15" s="242"/>
      <c r="ISV15" s="242"/>
      <c r="ISW15" s="242"/>
      <c r="ISX15" s="242"/>
      <c r="ISY15" s="242"/>
      <c r="ISZ15" s="242"/>
      <c r="ITA15" s="242"/>
      <c r="ITB15" s="242"/>
      <c r="ITC15" s="242"/>
      <c r="ITD15" s="242"/>
      <c r="ITE15" s="242"/>
      <c r="ITF15" s="242"/>
      <c r="ITG15" s="242"/>
      <c r="ITH15" s="242"/>
      <c r="ITI15" s="242"/>
      <c r="ITJ15" s="242"/>
      <c r="ITK15" s="242"/>
      <c r="ITL15" s="242"/>
      <c r="ITM15" s="242"/>
      <c r="ITN15" s="242"/>
      <c r="ITO15" s="242"/>
      <c r="ITP15" s="242"/>
      <c r="ITQ15" s="242"/>
      <c r="ITR15" s="242"/>
      <c r="ITS15" s="242"/>
      <c r="ITT15" s="242"/>
      <c r="ITU15" s="242"/>
      <c r="ITV15" s="242"/>
      <c r="ITW15" s="242"/>
      <c r="ITX15" s="242"/>
      <c r="ITY15" s="242"/>
      <c r="ITZ15" s="242"/>
      <c r="IUA15" s="242"/>
      <c r="IUB15" s="242"/>
      <c r="IUC15" s="242"/>
      <c r="IUD15" s="242"/>
      <c r="IUE15" s="242"/>
      <c r="IUF15" s="242"/>
      <c r="IUG15" s="242"/>
      <c r="IUH15" s="242"/>
      <c r="IUI15" s="242"/>
      <c r="IUJ15" s="242"/>
      <c r="IUK15" s="242"/>
      <c r="IUL15" s="242"/>
      <c r="IUM15" s="242"/>
      <c r="IUN15" s="242"/>
      <c r="IUO15" s="242"/>
      <c r="IUP15" s="242"/>
      <c r="IUQ15" s="242"/>
      <c r="IUR15" s="242"/>
      <c r="IUS15" s="242"/>
      <c r="IUT15" s="242"/>
      <c r="IUU15" s="242"/>
      <c r="IUV15" s="242"/>
      <c r="IUW15" s="242"/>
      <c r="IUX15" s="242"/>
      <c r="IUY15" s="242"/>
      <c r="IUZ15" s="242"/>
      <c r="IVA15" s="242"/>
      <c r="IVB15" s="242"/>
      <c r="IVC15" s="242"/>
      <c r="IVD15" s="242"/>
      <c r="IVE15" s="242"/>
      <c r="IVF15" s="242"/>
      <c r="IVG15" s="242"/>
      <c r="IVH15" s="242"/>
      <c r="IVI15" s="242"/>
      <c r="IVJ15" s="242"/>
      <c r="IVK15" s="242"/>
      <c r="IVL15" s="242"/>
      <c r="IVM15" s="242"/>
      <c r="IVN15" s="242"/>
      <c r="IVO15" s="242"/>
      <c r="IVP15" s="242"/>
      <c r="IVQ15" s="242"/>
      <c r="IVR15" s="242"/>
      <c r="IVS15" s="242"/>
      <c r="IVT15" s="242"/>
      <c r="IVU15" s="242"/>
      <c r="IVV15" s="242"/>
      <c r="IVW15" s="242"/>
      <c r="IVX15" s="242"/>
      <c r="IVY15" s="242"/>
      <c r="IVZ15" s="242"/>
      <c r="IWA15" s="242"/>
      <c r="IWB15" s="242"/>
      <c r="IWC15" s="242"/>
      <c r="IWD15" s="242"/>
      <c r="IWE15" s="242"/>
      <c r="IWF15" s="242"/>
      <c r="IWG15" s="242"/>
      <c r="IWH15" s="242"/>
      <c r="IWI15" s="242"/>
      <c r="IWJ15" s="242"/>
      <c r="IWK15" s="242"/>
      <c r="IWL15" s="242"/>
      <c r="IWM15" s="242"/>
      <c r="IWN15" s="242"/>
      <c r="IWO15" s="242"/>
      <c r="IWP15" s="242"/>
      <c r="IWQ15" s="242"/>
      <c r="IWR15" s="242"/>
      <c r="IWS15" s="242"/>
      <c r="IWT15" s="242"/>
      <c r="IWU15" s="242"/>
      <c r="IWV15" s="242"/>
      <c r="IWW15" s="242"/>
      <c r="IWX15" s="242"/>
      <c r="IWY15" s="242"/>
      <c r="IWZ15" s="242"/>
      <c r="IXA15" s="242"/>
      <c r="IXB15" s="242"/>
      <c r="IXC15" s="242"/>
      <c r="IXD15" s="242"/>
      <c r="IXE15" s="242"/>
      <c r="IXF15" s="242"/>
      <c r="IXG15" s="242"/>
      <c r="IXH15" s="242"/>
      <c r="IXI15" s="242"/>
      <c r="IXJ15" s="242"/>
      <c r="IXK15" s="242"/>
      <c r="IXL15" s="242"/>
      <c r="IXM15" s="242"/>
      <c r="IXN15" s="242"/>
      <c r="IXO15" s="242"/>
      <c r="IXP15" s="242"/>
      <c r="IXQ15" s="242"/>
      <c r="IXR15" s="242"/>
      <c r="IXS15" s="242"/>
      <c r="IXT15" s="242"/>
      <c r="IXU15" s="242"/>
      <c r="IXV15" s="242"/>
      <c r="IXW15" s="242"/>
      <c r="IXX15" s="242"/>
      <c r="IXY15" s="242"/>
      <c r="IXZ15" s="242"/>
      <c r="IYA15" s="242"/>
      <c r="IYB15" s="242"/>
      <c r="IYC15" s="242"/>
      <c r="IYD15" s="242"/>
      <c r="IYE15" s="242"/>
      <c r="IYF15" s="242"/>
      <c r="IYG15" s="242"/>
      <c r="IYH15" s="242"/>
      <c r="IYI15" s="242"/>
      <c r="IYJ15" s="242"/>
      <c r="IYK15" s="242"/>
      <c r="IYL15" s="242"/>
      <c r="IYM15" s="242"/>
      <c r="IYN15" s="242"/>
      <c r="IYO15" s="242"/>
      <c r="IYP15" s="242"/>
      <c r="IYQ15" s="242"/>
      <c r="IYR15" s="242"/>
      <c r="IYS15" s="242"/>
      <c r="IYT15" s="242"/>
      <c r="IYU15" s="242"/>
      <c r="IYV15" s="242"/>
      <c r="IYW15" s="242"/>
      <c r="IYX15" s="242"/>
      <c r="IYY15" s="242"/>
      <c r="IYZ15" s="242"/>
      <c r="IZA15" s="242"/>
      <c r="IZB15" s="242"/>
      <c r="IZC15" s="242"/>
      <c r="IZD15" s="242"/>
      <c r="IZE15" s="242"/>
      <c r="IZF15" s="242"/>
      <c r="IZG15" s="242"/>
      <c r="IZH15" s="242"/>
      <c r="IZI15" s="242"/>
      <c r="IZJ15" s="242"/>
      <c r="IZK15" s="242"/>
      <c r="IZL15" s="242"/>
      <c r="IZM15" s="242"/>
      <c r="IZN15" s="242"/>
      <c r="IZO15" s="242"/>
      <c r="IZP15" s="242"/>
      <c r="IZQ15" s="242"/>
      <c r="IZR15" s="242"/>
      <c r="IZS15" s="242"/>
      <c r="IZT15" s="242"/>
      <c r="IZU15" s="242"/>
      <c r="IZV15" s="242"/>
      <c r="IZW15" s="242"/>
      <c r="IZX15" s="242"/>
      <c r="IZY15" s="242"/>
      <c r="IZZ15" s="242"/>
      <c r="JAA15" s="242"/>
      <c r="JAB15" s="242"/>
      <c r="JAC15" s="242"/>
      <c r="JAD15" s="242"/>
      <c r="JAE15" s="242"/>
      <c r="JAF15" s="242"/>
      <c r="JAG15" s="242"/>
      <c r="JAH15" s="242"/>
      <c r="JAI15" s="242"/>
      <c r="JAJ15" s="242"/>
      <c r="JAK15" s="242"/>
      <c r="JAL15" s="242"/>
      <c r="JAM15" s="242"/>
      <c r="JAN15" s="242"/>
      <c r="JAO15" s="242"/>
      <c r="JAP15" s="242"/>
      <c r="JAQ15" s="242"/>
      <c r="JAR15" s="242"/>
      <c r="JAS15" s="242"/>
      <c r="JAT15" s="242"/>
      <c r="JAU15" s="242"/>
      <c r="JAV15" s="242"/>
      <c r="JAW15" s="242"/>
      <c r="JAX15" s="242"/>
      <c r="JAY15" s="242"/>
      <c r="JAZ15" s="242"/>
      <c r="JBA15" s="242"/>
      <c r="JBB15" s="242"/>
      <c r="JBC15" s="242"/>
      <c r="JBD15" s="242"/>
      <c r="JBE15" s="242"/>
      <c r="JBF15" s="242"/>
      <c r="JBG15" s="242"/>
      <c r="JBH15" s="242"/>
      <c r="JBI15" s="242"/>
      <c r="JBJ15" s="242"/>
      <c r="JBK15" s="242"/>
      <c r="JBL15" s="242"/>
      <c r="JBM15" s="242"/>
      <c r="JBN15" s="242"/>
      <c r="JBO15" s="242"/>
      <c r="JBP15" s="242"/>
      <c r="JBQ15" s="242"/>
      <c r="JBR15" s="242"/>
      <c r="JBS15" s="242"/>
      <c r="JBT15" s="242"/>
      <c r="JBU15" s="242"/>
      <c r="JBV15" s="242"/>
      <c r="JBW15" s="242"/>
      <c r="JBX15" s="242"/>
      <c r="JBY15" s="242"/>
      <c r="JBZ15" s="242"/>
      <c r="JCA15" s="242"/>
      <c r="JCB15" s="242"/>
      <c r="JCC15" s="242"/>
      <c r="JCD15" s="242"/>
      <c r="JCE15" s="242"/>
      <c r="JCF15" s="242"/>
      <c r="JCG15" s="242"/>
      <c r="JCH15" s="242"/>
      <c r="JCI15" s="242"/>
      <c r="JCJ15" s="242"/>
      <c r="JCK15" s="242"/>
      <c r="JCL15" s="242"/>
      <c r="JCM15" s="242"/>
      <c r="JCN15" s="242"/>
      <c r="JCO15" s="242"/>
      <c r="JCP15" s="242"/>
      <c r="JCQ15" s="242"/>
      <c r="JCR15" s="242"/>
      <c r="JCS15" s="242"/>
      <c r="JCT15" s="242"/>
      <c r="JCU15" s="242"/>
      <c r="JCV15" s="242"/>
      <c r="JCW15" s="242"/>
      <c r="JCX15" s="242"/>
      <c r="JCY15" s="242"/>
      <c r="JCZ15" s="242"/>
      <c r="JDA15" s="242"/>
      <c r="JDB15" s="242"/>
      <c r="JDC15" s="242"/>
      <c r="JDD15" s="242"/>
      <c r="JDE15" s="242"/>
      <c r="JDF15" s="242"/>
      <c r="JDG15" s="242"/>
      <c r="JDH15" s="242"/>
      <c r="JDI15" s="242"/>
      <c r="JDJ15" s="242"/>
      <c r="JDK15" s="242"/>
      <c r="JDL15" s="242"/>
      <c r="JDM15" s="242"/>
      <c r="JDN15" s="242"/>
      <c r="JDO15" s="242"/>
      <c r="JDP15" s="242"/>
      <c r="JDQ15" s="242"/>
      <c r="JDR15" s="242"/>
      <c r="JDS15" s="242"/>
      <c r="JDT15" s="242"/>
      <c r="JDU15" s="242"/>
      <c r="JDV15" s="242"/>
      <c r="JDW15" s="242"/>
      <c r="JDX15" s="242"/>
      <c r="JDY15" s="242"/>
      <c r="JDZ15" s="242"/>
      <c r="JEA15" s="242"/>
      <c r="JEB15" s="242"/>
      <c r="JEC15" s="242"/>
      <c r="JED15" s="242"/>
      <c r="JEE15" s="242"/>
      <c r="JEF15" s="242"/>
      <c r="JEG15" s="242"/>
      <c r="JEH15" s="242"/>
      <c r="JEI15" s="242"/>
      <c r="JEJ15" s="242"/>
      <c r="JEK15" s="242"/>
      <c r="JEL15" s="242"/>
      <c r="JEM15" s="242"/>
      <c r="JEN15" s="242"/>
      <c r="JEO15" s="242"/>
      <c r="JEP15" s="242"/>
      <c r="JEQ15" s="242"/>
      <c r="JER15" s="242"/>
      <c r="JES15" s="242"/>
      <c r="JET15" s="242"/>
      <c r="JEU15" s="242"/>
      <c r="JEV15" s="242"/>
      <c r="JEW15" s="242"/>
      <c r="JEX15" s="242"/>
      <c r="JEY15" s="242"/>
      <c r="JEZ15" s="242"/>
      <c r="JFA15" s="242"/>
      <c r="JFB15" s="242"/>
      <c r="JFC15" s="242"/>
      <c r="JFD15" s="242"/>
      <c r="JFE15" s="242"/>
      <c r="JFF15" s="242"/>
      <c r="JFG15" s="242"/>
      <c r="JFH15" s="242"/>
      <c r="JFI15" s="242"/>
      <c r="JFJ15" s="242"/>
      <c r="JFK15" s="242"/>
      <c r="JFL15" s="242"/>
      <c r="JFM15" s="242"/>
      <c r="JFN15" s="242"/>
      <c r="JFO15" s="242"/>
      <c r="JFP15" s="242"/>
      <c r="JFQ15" s="242"/>
      <c r="JFR15" s="242"/>
      <c r="JFS15" s="242"/>
      <c r="JFT15" s="242"/>
      <c r="JFU15" s="242"/>
      <c r="JFV15" s="242"/>
      <c r="JFW15" s="242"/>
      <c r="JFX15" s="242"/>
      <c r="JFY15" s="242"/>
      <c r="JFZ15" s="242"/>
      <c r="JGA15" s="242"/>
      <c r="JGB15" s="242"/>
      <c r="JGC15" s="242"/>
      <c r="JGD15" s="242"/>
      <c r="JGE15" s="242"/>
      <c r="JGF15" s="242"/>
      <c r="JGG15" s="242"/>
      <c r="JGH15" s="242"/>
      <c r="JGI15" s="242"/>
      <c r="JGJ15" s="242"/>
      <c r="JGK15" s="242"/>
      <c r="JGL15" s="242"/>
      <c r="JGM15" s="242"/>
      <c r="JGN15" s="242"/>
      <c r="JGO15" s="242"/>
      <c r="JGP15" s="242"/>
      <c r="JGQ15" s="242"/>
      <c r="JGR15" s="242"/>
      <c r="JGS15" s="242"/>
      <c r="JGT15" s="242"/>
      <c r="JGU15" s="242"/>
      <c r="JGV15" s="242"/>
      <c r="JGW15" s="242"/>
      <c r="JGX15" s="242"/>
      <c r="JGY15" s="242"/>
      <c r="JGZ15" s="242"/>
      <c r="JHA15" s="242"/>
      <c r="JHB15" s="242"/>
      <c r="JHC15" s="242"/>
      <c r="JHD15" s="242"/>
      <c r="JHE15" s="242"/>
      <c r="JHF15" s="242"/>
      <c r="JHG15" s="242"/>
      <c r="JHH15" s="242"/>
      <c r="JHI15" s="242"/>
      <c r="JHJ15" s="242"/>
      <c r="JHK15" s="242"/>
      <c r="JHL15" s="242"/>
      <c r="JHM15" s="242"/>
      <c r="JHN15" s="242"/>
      <c r="JHO15" s="242"/>
      <c r="JHP15" s="242"/>
      <c r="JHQ15" s="242"/>
      <c r="JHR15" s="242"/>
      <c r="JHS15" s="242"/>
      <c r="JHT15" s="242"/>
      <c r="JHU15" s="242"/>
      <c r="JHV15" s="242"/>
      <c r="JHW15" s="242"/>
      <c r="JHX15" s="242"/>
      <c r="JHY15" s="242"/>
      <c r="JHZ15" s="242"/>
      <c r="JIA15" s="242"/>
      <c r="JIB15" s="242"/>
      <c r="JIC15" s="242"/>
      <c r="JID15" s="242"/>
      <c r="JIE15" s="242"/>
      <c r="JIF15" s="242"/>
      <c r="JIG15" s="242"/>
      <c r="JIH15" s="242"/>
      <c r="JII15" s="242"/>
      <c r="JIJ15" s="242"/>
      <c r="JIK15" s="242"/>
      <c r="JIL15" s="242"/>
      <c r="JIM15" s="242"/>
      <c r="JIN15" s="242"/>
      <c r="JIO15" s="242"/>
      <c r="JIP15" s="242"/>
      <c r="JIQ15" s="242"/>
      <c r="JIR15" s="242"/>
      <c r="JIS15" s="242"/>
      <c r="JIT15" s="242"/>
      <c r="JIU15" s="242"/>
      <c r="JIV15" s="242"/>
      <c r="JIW15" s="242"/>
      <c r="JIX15" s="242"/>
      <c r="JIY15" s="242"/>
      <c r="JIZ15" s="242"/>
      <c r="JJA15" s="242"/>
      <c r="JJB15" s="242"/>
      <c r="JJC15" s="242"/>
      <c r="JJD15" s="242"/>
      <c r="JJE15" s="242"/>
      <c r="JJF15" s="242"/>
      <c r="JJG15" s="242"/>
      <c r="JJH15" s="242"/>
      <c r="JJI15" s="242"/>
      <c r="JJJ15" s="242"/>
      <c r="JJK15" s="242"/>
      <c r="JJL15" s="242"/>
      <c r="JJM15" s="242"/>
      <c r="JJN15" s="242"/>
      <c r="JJO15" s="242"/>
      <c r="JJP15" s="242"/>
      <c r="JJQ15" s="242"/>
      <c r="JJR15" s="242"/>
      <c r="JJS15" s="242"/>
      <c r="JJT15" s="242"/>
      <c r="JJU15" s="242"/>
      <c r="JJV15" s="242"/>
      <c r="JJW15" s="242"/>
      <c r="JJX15" s="242"/>
      <c r="JJY15" s="242"/>
      <c r="JJZ15" s="242"/>
      <c r="JKA15" s="242"/>
      <c r="JKB15" s="242"/>
      <c r="JKC15" s="242"/>
      <c r="JKD15" s="242"/>
      <c r="JKE15" s="242"/>
      <c r="JKF15" s="242"/>
      <c r="JKG15" s="242"/>
      <c r="JKH15" s="242"/>
      <c r="JKI15" s="242"/>
      <c r="JKJ15" s="242"/>
      <c r="JKK15" s="242"/>
      <c r="JKL15" s="242"/>
      <c r="JKM15" s="242"/>
      <c r="JKN15" s="242"/>
      <c r="JKO15" s="242"/>
      <c r="JKP15" s="242"/>
      <c r="JKQ15" s="242"/>
      <c r="JKR15" s="242"/>
      <c r="JKS15" s="242"/>
      <c r="JKT15" s="242"/>
      <c r="JKU15" s="242"/>
      <c r="JKV15" s="242"/>
      <c r="JKW15" s="242"/>
      <c r="JKX15" s="242"/>
      <c r="JKY15" s="242"/>
      <c r="JKZ15" s="242"/>
      <c r="JLA15" s="242"/>
      <c r="JLB15" s="242"/>
      <c r="JLC15" s="242"/>
      <c r="JLD15" s="242"/>
      <c r="JLE15" s="242"/>
      <c r="JLF15" s="242"/>
      <c r="JLG15" s="242"/>
      <c r="JLH15" s="242"/>
      <c r="JLI15" s="242"/>
      <c r="JLJ15" s="242"/>
      <c r="JLK15" s="242"/>
      <c r="JLL15" s="242"/>
      <c r="JLM15" s="242"/>
      <c r="JLN15" s="242"/>
      <c r="JLO15" s="242"/>
      <c r="JLP15" s="242"/>
      <c r="JLQ15" s="242"/>
      <c r="JLR15" s="242"/>
      <c r="JLS15" s="242"/>
      <c r="JLT15" s="242"/>
      <c r="JLU15" s="242"/>
      <c r="JLV15" s="242"/>
      <c r="JLW15" s="242"/>
      <c r="JLX15" s="242"/>
      <c r="JLY15" s="242"/>
      <c r="JLZ15" s="242"/>
      <c r="JMA15" s="242"/>
      <c r="JMB15" s="242"/>
      <c r="JMC15" s="242"/>
      <c r="JMD15" s="242"/>
      <c r="JME15" s="242"/>
      <c r="JMF15" s="242"/>
      <c r="JMG15" s="242"/>
      <c r="JMH15" s="242"/>
      <c r="JMI15" s="242"/>
      <c r="JMJ15" s="242"/>
      <c r="JMK15" s="242"/>
      <c r="JML15" s="242"/>
      <c r="JMM15" s="242"/>
      <c r="JMN15" s="242"/>
      <c r="JMO15" s="242"/>
      <c r="JMP15" s="242"/>
      <c r="JMQ15" s="242"/>
      <c r="JMR15" s="242"/>
      <c r="JMS15" s="242"/>
      <c r="JMT15" s="242"/>
      <c r="JMU15" s="242"/>
      <c r="JMV15" s="242"/>
      <c r="JMW15" s="242"/>
      <c r="JMX15" s="242"/>
      <c r="JMY15" s="242"/>
      <c r="JMZ15" s="242"/>
      <c r="JNA15" s="242"/>
      <c r="JNB15" s="242"/>
      <c r="JNC15" s="242"/>
      <c r="JND15" s="242"/>
      <c r="JNE15" s="242"/>
      <c r="JNF15" s="242"/>
      <c r="JNG15" s="242"/>
      <c r="JNH15" s="242"/>
      <c r="JNI15" s="242"/>
      <c r="JNJ15" s="242"/>
      <c r="JNK15" s="242"/>
      <c r="JNL15" s="242"/>
      <c r="JNM15" s="242"/>
      <c r="JNN15" s="242"/>
      <c r="JNO15" s="242"/>
      <c r="JNP15" s="242"/>
      <c r="JNQ15" s="242"/>
      <c r="JNR15" s="242"/>
      <c r="JNS15" s="242"/>
      <c r="JNT15" s="242"/>
      <c r="JNU15" s="242"/>
      <c r="JNV15" s="242"/>
      <c r="JNW15" s="242"/>
      <c r="JNX15" s="242"/>
      <c r="JNY15" s="242"/>
      <c r="JNZ15" s="242"/>
      <c r="JOA15" s="242"/>
      <c r="JOB15" s="242"/>
      <c r="JOC15" s="242"/>
      <c r="JOD15" s="242"/>
      <c r="JOE15" s="242"/>
      <c r="JOF15" s="242"/>
      <c r="JOG15" s="242"/>
      <c r="JOH15" s="242"/>
      <c r="JOI15" s="242"/>
      <c r="JOJ15" s="242"/>
      <c r="JOK15" s="242"/>
      <c r="JOL15" s="242"/>
      <c r="JOM15" s="242"/>
      <c r="JON15" s="242"/>
      <c r="JOO15" s="242"/>
      <c r="JOP15" s="242"/>
      <c r="JOQ15" s="242"/>
      <c r="JOR15" s="242"/>
      <c r="JOS15" s="242"/>
      <c r="JOT15" s="242"/>
      <c r="JOU15" s="242"/>
      <c r="JOV15" s="242"/>
      <c r="JOW15" s="242"/>
      <c r="JOX15" s="242"/>
      <c r="JOY15" s="242"/>
      <c r="JOZ15" s="242"/>
      <c r="JPA15" s="242"/>
      <c r="JPB15" s="242"/>
      <c r="JPC15" s="242"/>
      <c r="JPD15" s="242"/>
      <c r="JPE15" s="242"/>
      <c r="JPF15" s="242"/>
      <c r="JPG15" s="242"/>
      <c r="JPH15" s="242"/>
      <c r="JPI15" s="242"/>
      <c r="JPJ15" s="242"/>
      <c r="JPK15" s="242"/>
      <c r="JPL15" s="242"/>
      <c r="JPM15" s="242"/>
      <c r="JPN15" s="242"/>
      <c r="JPO15" s="242"/>
      <c r="JPP15" s="242"/>
      <c r="JPQ15" s="242"/>
      <c r="JPR15" s="242"/>
      <c r="JPS15" s="242"/>
      <c r="JPT15" s="242"/>
      <c r="JPU15" s="242"/>
      <c r="JPV15" s="242"/>
      <c r="JPW15" s="242"/>
      <c r="JPX15" s="242"/>
      <c r="JPY15" s="242"/>
      <c r="JPZ15" s="242"/>
      <c r="JQA15" s="242"/>
      <c r="JQB15" s="242"/>
      <c r="JQC15" s="242"/>
      <c r="JQD15" s="242"/>
      <c r="JQE15" s="242"/>
      <c r="JQF15" s="242"/>
      <c r="JQG15" s="242"/>
      <c r="JQH15" s="242"/>
      <c r="JQI15" s="242"/>
      <c r="JQJ15" s="242"/>
      <c r="JQK15" s="242"/>
      <c r="JQL15" s="242"/>
      <c r="JQM15" s="242"/>
      <c r="JQN15" s="242"/>
      <c r="JQO15" s="242"/>
      <c r="JQP15" s="242"/>
      <c r="JQQ15" s="242"/>
      <c r="JQR15" s="242"/>
      <c r="JQS15" s="242"/>
      <c r="JQT15" s="242"/>
      <c r="JQU15" s="242"/>
      <c r="JQV15" s="242"/>
      <c r="JQW15" s="242"/>
      <c r="JQX15" s="242"/>
      <c r="JQY15" s="242"/>
      <c r="JQZ15" s="242"/>
      <c r="JRA15" s="242"/>
      <c r="JRB15" s="242"/>
      <c r="JRC15" s="242"/>
      <c r="JRD15" s="242"/>
      <c r="JRE15" s="242"/>
      <c r="JRF15" s="242"/>
      <c r="JRG15" s="242"/>
      <c r="JRH15" s="242"/>
      <c r="JRI15" s="242"/>
      <c r="JRJ15" s="242"/>
      <c r="JRK15" s="242"/>
      <c r="JRL15" s="242"/>
      <c r="JRM15" s="242"/>
      <c r="JRN15" s="242"/>
      <c r="JRO15" s="242"/>
      <c r="JRP15" s="242"/>
      <c r="JRQ15" s="242"/>
      <c r="JRR15" s="242"/>
      <c r="JRS15" s="242"/>
      <c r="JRT15" s="242"/>
      <c r="JRU15" s="242"/>
      <c r="JRV15" s="242"/>
      <c r="JRW15" s="242"/>
      <c r="JRX15" s="242"/>
      <c r="JRY15" s="242"/>
      <c r="JRZ15" s="242"/>
      <c r="JSA15" s="242"/>
      <c r="JSB15" s="242"/>
      <c r="JSC15" s="242"/>
      <c r="JSD15" s="242"/>
      <c r="JSE15" s="242"/>
      <c r="JSF15" s="242"/>
      <c r="JSG15" s="242"/>
      <c r="JSH15" s="242"/>
      <c r="JSI15" s="242"/>
      <c r="JSJ15" s="242"/>
      <c r="JSK15" s="242"/>
      <c r="JSL15" s="242"/>
      <c r="JSM15" s="242"/>
      <c r="JSN15" s="242"/>
      <c r="JSO15" s="242"/>
      <c r="JSP15" s="242"/>
      <c r="JSQ15" s="242"/>
      <c r="JSR15" s="242"/>
      <c r="JSS15" s="242"/>
      <c r="JST15" s="242"/>
      <c r="JSU15" s="242"/>
      <c r="JSV15" s="242"/>
      <c r="JSW15" s="242"/>
      <c r="JSX15" s="242"/>
      <c r="JSY15" s="242"/>
      <c r="JSZ15" s="242"/>
      <c r="JTA15" s="242"/>
      <c r="JTB15" s="242"/>
      <c r="JTC15" s="242"/>
      <c r="JTD15" s="242"/>
      <c r="JTE15" s="242"/>
      <c r="JTF15" s="242"/>
      <c r="JTG15" s="242"/>
      <c r="JTH15" s="242"/>
      <c r="JTI15" s="242"/>
      <c r="JTJ15" s="242"/>
      <c r="JTK15" s="242"/>
      <c r="JTL15" s="242"/>
      <c r="JTM15" s="242"/>
      <c r="JTN15" s="242"/>
      <c r="JTO15" s="242"/>
      <c r="JTP15" s="242"/>
      <c r="JTQ15" s="242"/>
      <c r="JTR15" s="242"/>
      <c r="JTS15" s="242"/>
      <c r="JTT15" s="242"/>
      <c r="JTU15" s="242"/>
      <c r="JTV15" s="242"/>
      <c r="JTW15" s="242"/>
      <c r="JTX15" s="242"/>
      <c r="JTY15" s="242"/>
      <c r="JTZ15" s="242"/>
      <c r="JUA15" s="242"/>
      <c r="JUB15" s="242"/>
      <c r="JUC15" s="242"/>
      <c r="JUD15" s="242"/>
      <c r="JUE15" s="242"/>
      <c r="JUF15" s="242"/>
      <c r="JUG15" s="242"/>
      <c r="JUH15" s="242"/>
      <c r="JUI15" s="242"/>
      <c r="JUJ15" s="242"/>
      <c r="JUK15" s="242"/>
      <c r="JUL15" s="242"/>
      <c r="JUM15" s="242"/>
      <c r="JUN15" s="242"/>
      <c r="JUO15" s="242"/>
      <c r="JUP15" s="242"/>
      <c r="JUQ15" s="242"/>
      <c r="JUR15" s="242"/>
      <c r="JUS15" s="242"/>
      <c r="JUT15" s="242"/>
      <c r="JUU15" s="242"/>
      <c r="JUV15" s="242"/>
      <c r="JUW15" s="242"/>
      <c r="JUX15" s="242"/>
      <c r="JUY15" s="242"/>
      <c r="JUZ15" s="242"/>
      <c r="JVA15" s="242"/>
      <c r="JVB15" s="242"/>
      <c r="JVC15" s="242"/>
      <c r="JVD15" s="242"/>
      <c r="JVE15" s="242"/>
      <c r="JVF15" s="242"/>
      <c r="JVG15" s="242"/>
      <c r="JVH15" s="242"/>
      <c r="JVI15" s="242"/>
      <c r="JVJ15" s="242"/>
      <c r="JVK15" s="242"/>
      <c r="JVL15" s="242"/>
      <c r="JVM15" s="242"/>
      <c r="JVN15" s="242"/>
      <c r="JVO15" s="242"/>
      <c r="JVP15" s="242"/>
      <c r="JVQ15" s="242"/>
      <c r="JVR15" s="242"/>
      <c r="JVS15" s="242"/>
      <c r="JVT15" s="242"/>
      <c r="JVU15" s="242"/>
      <c r="JVV15" s="242"/>
      <c r="JVW15" s="242"/>
      <c r="JVX15" s="242"/>
      <c r="JVY15" s="242"/>
      <c r="JVZ15" s="242"/>
      <c r="JWA15" s="242"/>
      <c r="JWB15" s="242"/>
      <c r="JWC15" s="242"/>
      <c r="JWD15" s="242"/>
      <c r="JWE15" s="242"/>
      <c r="JWF15" s="242"/>
      <c r="JWG15" s="242"/>
      <c r="JWH15" s="242"/>
      <c r="JWI15" s="242"/>
      <c r="JWJ15" s="242"/>
      <c r="JWK15" s="242"/>
      <c r="JWL15" s="242"/>
      <c r="JWM15" s="242"/>
      <c r="JWN15" s="242"/>
      <c r="JWO15" s="242"/>
      <c r="JWP15" s="242"/>
      <c r="JWQ15" s="242"/>
      <c r="JWR15" s="242"/>
      <c r="JWS15" s="242"/>
      <c r="JWT15" s="242"/>
      <c r="JWU15" s="242"/>
      <c r="JWV15" s="242"/>
      <c r="JWW15" s="242"/>
      <c r="JWX15" s="242"/>
      <c r="JWY15" s="242"/>
      <c r="JWZ15" s="242"/>
      <c r="JXA15" s="242"/>
      <c r="JXB15" s="242"/>
      <c r="JXC15" s="242"/>
      <c r="JXD15" s="242"/>
      <c r="JXE15" s="242"/>
      <c r="JXF15" s="242"/>
      <c r="JXG15" s="242"/>
      <c r="JXH15" s="242"/>
      <c r="JXI15" s="242"/>
      <c r="JXJ15" s="242"/>
      <c r="JXK15" s="242"/>
      <c r="JXL15" s="242"/>
      <c r="JXM15" s="242"/>
      <c r="JXN15" s="242"/>
      <c r="JXO15" s="242"/>
      <c r="JXP15" s="242"/>
      <c r="JXQ15" s="242"/>
      <c r="JXR15" s="242"/>
      <c r="JXS15" s="242"/>
      <c r="JXT15" s="242"/>
      <c r="JXU15" s="242"/>
      <c r="JXV15" s="242"/>
      <c r="JXW15" s="242"/>
      <c r="JXX15" s="242"/>
      <c r="JXY15" s="242"/>
      <c r="JXZ15" s="242"/>
      <c r="JYA15" s="242"/>
      <c r="JYB15" s="242"/>
      <c r="JYC15" s="242"/>
      <c r="JYD15" s="242"/>
      <c r="JYE15" s="242"/>
      <c r="JYF15" s="242"/>
      <c r="JYG15" s="242"/>
      <c r="JYH15" s="242"/>
      <c r="JYI15" s="242"/>
      <c r="JYJ15" s="242"/>
      <c r="JYK15" s="242"/>
      <c r="JYL15" s="242"/>
      <c r="JYM15" s="242"/>
      <c r="JYN15" s="242"/>
      <c r="JYO15" s="242"/>
      <c r="JYP15" s="242"/>
      <c r="JYQ15" s="242"/>
      <c r="JYR15" s="242"/>
      <c r="JYS15" s="242"/>
      <c r="JYT15" s="242"/>
      <c r="JYU15" s="242"/>
      <c r="JYV15" s="242"/>
      <c r="JYW15" s="242"/>
      <c r="JYX15" s="242"/>
      <c r="JYY15" s="242"/>
      <c r="JYZ15" s="242"/>
      <c r="JZA15" s="242"/>
      <c r="JZB15" s="242"/>
      <c r="JZC15" s="242"/>
      <c r="JZD15" s="242"/>
      <c r="JZE15" s="242"/>
      <c r="JZF15" s="242"/>
      <c r="JZG15" s="242"/>
      <c r="JZH15" s="242"/>
      <c r="JZI15" s="242"/>
      <c r="JZJ15" s="242"/>
      <c r="JZK15" s="242"/>
      <c r="JZL15" s="242"/>
      <c r="JZM15" s="242"/>
      <c r="JZN15" s="242"/>
      <c r="JZO15" s="242"/>
      <c r="JZP15" s="242"/>
      <c r="JZQ15" s="242"/>
      <c r="JZR15" s="242"/>
      <c r="JZS15" s="242"/>
      <c r="JZT15" s="242"/>
      <c r="JZU15" s="242"/>
      <c r="JZV15" s="242"/>
      <c r="JZW15" s="242"/>
      <c r="JZX15" s="242"/>
      <c r="JZY15" s="242"/>
      <c r="JZZ15" s="242"/>
      <c r="KAA15" s="242"/>
      <c r="KAB15" s="242"/>
      <c r="KAC15" s="242"/>
      <c r="KAD15" s="242"/>
      <c r="KAE15" s="242"/>
      <c r="KAF15" s="242"/>
      <c r="KAG15" s="242"/>
      <c r="KAH15" s="242"/>
      <c r="KAI15" s="242"/>
      <c r="KAJ15" s="242"/>
      <c r="KAK15" s="242"/>
      <c r="KAL15" s="242"/>
      <c r="KAM15" s="242"/>
      <c r="KAN15" s="242"/>
      <c r="KAO15" s="242"/>
      <c r="KAP15" s="242"/>
      <c r="KAQ15" s="242"/>
      <c r="KAR15" s="242"/>
      <c r="KAS15" s="242"/>
      <c r="KAT15" s="242"/>
      <c r="KAU15" s="242"/>
      <c r="KAV15" s="242"/>
      <c r="KAW15" s="242"/>
      <c r="KAX15" s="242"/>
      <c r="KAY15" s="242"/>
      <c r="KAZ15" s="242"/>
      <c r="KBA15" s="242"/>
      <c r="KBB15" s="242"/>
      <c r="KBC15" s="242"/>
      <c r="KBD15" s="242"/>
      <c r="KBE15" s="242"/>
      <c r="KBF15" s="242"/>
      <c r="KBG15" s="242"/>
      <c r="KBH15" s="242"/>
      <c r="KBI15" s="242"/>
      <c r="KBJ15" s="242"/>
      <c r="KBK15" s="242"/>
      <c r="KBL15" s="242"/>
      <c r="KBM15" s="242"/>
      <c r="KBN15" s="242"/>
      <c r="KBO15" s="242"/>
      <c r="KBP15" s="242"/>
      <c r="KBQ15" s="242"/>
      <c r="KBR15" s="242"/>
      <c r="KBS15" s="242"/>
      <c r="KBT15" s="242"/>
      <c r="KBU15" s="242"/>
      <c r="KBV15" s="242"/>
      <c r="KBW15" s="242"/>
      <c r="KBX15" s="242"/>
      <c r="KBY15" s="242"/>
      <c r="KBZ15" s="242"/>
      <c r="KCA15" s="242"/>
      <c r="KCB15" s="242"/>
      <c r="KCC15" s="242"/>
      <c r="KCD15" s="242"/>
      <c r="KCE15" s="242"/>
      <c r="KCF15" s="242"/>
      <c r="KCG15" s="242"/>
      <c r="KCH15" s="242"/>
      <c r="KCI15" s="242"/>
      <c r="KCJ15" s="242"/>
      <c r="KCK15" s="242"/>
      <c r="KCL15" s="242"/>
      <c r="KCM15" s="242"/>
      <c r="KCN15" s="242"/>
      <c r="KCO15" s="242"/>
      <c r="KCP15" s="242"/>
      <c r="KCQ15" s="242"/>
      <c r="KCR15" s="242"/>
      <c r="KCS15" s="242"/>
      <c r="KCT15" s="242"/>
      <c r="KCU15" s="242"/>
      <c r="KCV15" s="242"/>
      <c r="KCW15" s="242"/>
      <c r="KCX15" s="242"/>
      <c r="KCY15" s="242"/>
      <c r="KCZ15" s="242"/>
      <c r="KDA15" s="242"/>
      <c r="KDB15" s="242"/>
      <c r="KDC15" s="242"/>
      <c r="KDD15" s="242"/>
      <c r="KDE15" s="242"/>
      <c r="KDF15" s="242"/>
      <c r="KDG15" s="242"/>
      <c r="KDH15" s="242"/>
      <c r="KDI15" s="242"/>
      <c r="KDJ15" s="242"/>
      <c r="KDK15" s="242"/>
      <c r="KDL15" s="242"/>
      <c r="KDM15" s="242"/>
      <c r="KDN15" s="242"/>
      <c r="KDO15" s="242"/>
      <c r="KDP15" s="242"/>
      <c r="KDQ15" s="242"/>
      <c r="KDR15" s="242"/>
      <c r="KDS15" s="242"/>
      <c r="KDT15" s="242"/>
      <c r="KDU15" s="242"/>
      <c r="KDV15" s="242"/>
      <c r="KDW15" s="242"/>
      <c r="KDX15" s="242"/>
      <c r="KDY15" s="242"/>
      <c r="KDZ15" s="242"/>
      <c r="KEA15" s="242"/>
      <c r="KEB15" s="242"/>
      <c r="KEC15" s="242"/>
      <c r="KED15" s="242"/>
      <c r="KEE15" s="242"/>
      <c r="KEF15" s="242"/>
      <c r="KEG15" s="242"/>
      <c r="KEH15" s="242"/>
      <c r="KEI15" s="242"/>
      <c r="KEJ15" s="242"/>
      <c r="KEK15" s="242"/>
      <c r="KEL15" s="242"/>
      <c r="KEM15" s="242"/>
      <c r="KEN15" s="242"/>
      <c r="KEO15" s="242"/>
      <c r="KEP15" s="242"/>
      <c r="KEQ15" s="242"/>
      <c r="KER15" s="242"/>
      <c r="KES15" s="242"/>
      <c r="KET15" s="242"/>
      <c r="KEU15" s="242"/>
      <c r="KEV15" s="242"/>
      <c r="KEW15" s="242"/>
      <c r="KEX15" s="242"/>
      <c r="KEY15" s="242"/>
      <c r="KEZ15" s="242"/>
      <c r="KFA15" s="242"/>
      <c r="KFB15" s="242"/>
      <c r="KFC15" s="242"/>
      <c r="KFD15" s="242"/>
      <c r="KFE15" s="242"/>
      <c r="KFF15" s="242"/>
      <c r="KFG15" s="242"/>
      <c r="KFH15" s="242"/>
      <c r="KFI15" s="242"/>
      <c r="KFJ15" s="242"/>
      <c r="KFK15" s="242"/>
      <c r="KFL15" s="242"/>
      <c r="KFM15" s="242"/>
      <c r="KFN15" s="242"/>
      <c r="KFO15" s="242"/>
      <c r="KFP15" s="242"/>
      <c r="KFQ15" s="242"/>
      <c r="KFR15" s="242"/>
      <c r="KFS15" s="242"/>
      <c r="KFT15" s="242"/>
      <c r="KFU15" s="242"/>
      <c r="KFV15" s="242"/>
      <c r="KFW15" s="242"/>
      <c r="KFX15" s="242"/>
      <c r="KFY15" s="242"/>
      <c r="KFZ15" s="242"/>
      <c r="KGA15" s="242"/>
      <c r="KGB15" s="242"/>
      <c r="KGC15" s="242"/>
      <c r="KGD15" s="242"/>
      <c r="KGE15" s="242"/>
      <c r="KGF15" s="242"/>
      <c r="KGG15" s="242"/>
      <c r="KGH15" s="242"/>
      <c r="KGI15" s="242"/>
      <c r="KGJ15" s="242"/>
      <c r="KGK15" s="242"/>
      <c r="KGL15" s="242"/>
      <c r="KGM15" s="242"/>
      <c r="KGN15" s="242"/>
      <c r="KGO15" s="242"/>
      <c r="KGP15" s="242"/>
      <c r="KGQ15" s="242"/>
      <c r="KGR15" s="242"/>
      <c r="KGS15" s="242"/>
      <c r="KGT15" s="242"/>
      <c r="KGU15" s="242"/>
      <c r="KGV15" s="242"/>
      <c r="KGW15" s="242"/>
      <c r="KGX15" s="242"/>
      <c r="KGY15" s="242"/>
      <c r="KGZ15" s="242"/>
      <c r="KHA15" s="242"/>
      <c r="KHB15" s="242"/>
      <c r="KHC15" s="242"/>
      <c r="KHD15" s="242"/>
      <c r="KHE15" s="242"/>
      <c r="KHF15" s="242"/>
      <c r="KHG15" s="242"/>
      <c r="KHH15" s="242"/>
      <c r="KHI15" s="242"/>
      <c r="KHJ15" s="242"/>
      <c r="KHK15" s="242"/>
      <c r="KHL15" s="242"/>
      <c r="KHM15" s="242"/>
      <c r="KHN15" s="242"/>
      <c r="KHO15" s="242"/>
      <c r="KHP15" s="242"/>
      <c r="KHQ15" s="242"/>
      <c r="KHR15" s="242"/>
      <c r="KHS15" s="242"/>
      <c r="KHT15" s="242"/>
      <c r="KHU15" s="242"/>
      <c r="KHV15" s="242"/>
      <c r="KHW15" s="242"/>
      <c r="KHX15" s="242"/>
      <c r="KHY15" s="242"/>
      <c r="KHZ15" s="242"/>
      <c r="KIA15" s="242"/>
      <c r="KIB15" s="242"/>
      <c r="KIC15" s="242"/>
      <c r="KID15" s="242"/>
      <c r="KIE15" s="242"/>
      <c r="KIF15" s="242"/>
      <c r="KIG15" s="242"/>
      <c r="KIH15" s="242"/>
      <c r="KII15" s="242"/>
      <c r="KIJ15" s="242"/>
      <c r="KIK15" s="242"/>
      <c r="KIL15" s="242"/>
      <c r="KIM15" s="242"/>
      <c r="KIN15" s="242"/>
      <c r="KIO15" s="242"/>
      <c r="KIP15" s="242"/>
      <c r="KIQ15" s="242"/>
      <c r="KIR15" s="242"/>
      <c r="KIS15" s="242"/>
      <c r="KIT15" s="242"/>
      <c r="KIU15" s="242"/>
      <c r="KIV15" s="242"/>
      <c r="KIW15" s="242"/>
      <c r="KIX15" s="242"/>
      <c r="KIY15" s="242"/>
      <c r="KIZ15" s="242"/>
      <c r="KJA15" s="242"/>
      <c r="KJB15" s="242"/>
      <c r="KJC15" s="242"/>
      <c r="KJD15" s="242"/>
      <c r="KJE15" s="242"/>
      <c r="KJF15" s="242"/>
      <c r="KJG15" s="242"/>
      <c r="KJH15" s="242"/>
      <c r="KJI15" s="242"/>
      <c r="KJJ15" s="242"/>
      <c r="KJK15" s="242"/>
      <c r="KJL15" s="242"/>
      <c r="KJM15" s="242"/>
      <c r="KJN15" s="242"/>
      <c r="KJO15" s="242"/>
      <c r="KJP15" s="242"/>
      <c r="KJQ15" s="242"/>
      <c r="KJR15" s="242"/>
      <c r="KJS15" s="242"/>
      <c r="KJT15" s="242"/>
      <c r="KJU15" s="242"/>
      <c r="KJV15" s="242"/>
      <c r="KJW15" s="242"/>
      <c r="KJX15" s="242"/>
      <c r="KJY15" s="242"/>
      <c r="KJZ15" s="242"/>
      <c r="KKA15" s="242"/>
      <c r="KKB15" s="242"/>
      <c r="KKC15" s="242"/>
      <c r="KKD15" s="242"/>
      <c r="KKE15" s="242"/>
      <c r="KKF15" s="242"/>
      <c r="KKG15" s="242"/>
      <c r="KKH15" s="242"/>
      <c r="KKI15" s="242"/>
      <c r="KKJ15" s="242"/>
      <c r="KKK15" s="242"/>
      <c r="KKL15" s="242"/>
      <c r="KKM15" s="242"/>
      <c r="KKN15" s="242"/>
      <c r="KKO15" s="242"/>
      <c r="KKP15" s="242"/>
      <c r="KKQ15" s="242"/>
      <c r="KKR15" s="242"/>
      <c r="KKS15" s="242"/>
      <c r="KKT15" s="242"/>
      <c r="KKU15" s="242"/>
      <c r="KKV15" s="242"/>
      <c r="KKW15" s="242"/>
      <c r="KKX15" s="242"/>
      <c r="KKY15" s="242"/>
      <c r="KKZ15" s="242"/>
      <c r="KLA15" s="242"/>
      <c r="KLB15" s="242"/>
      <c r="KLC15" s="242"/>
      <c r="KLD15" s="242"/>
      <c r="KLE15" s="242"/>
      <c r="KLF15" s="242"/>
      <c r="KLG15" s="242"/>
      <c r="KLH15" s="242"/>
      <c r="KLI15" s="242"/>
      <c r="KLJ15" s="242"/>
      <c r="KLK15" s="242"/>
      <c r="KLL15" s="242"/>
      <c r="KLM15" s="242"/>
      <c r="KLN15" s="242"/>
      <c r="KLO15" s="242"/>
      <c r="KLP15" s="242"/>
      <c r="KLQ15" s="242"/>
      <c r="KLR15" s="242"/>
      <c r="KLS15" s="242"/>
      <c r="KLT15" s="242"/>
      <c r="KLU15" s="242"/>
      <c r="KLV15" s="242"/>
      <c r="KLW15" s="242"/>
      <c r="KLX15" s="242"/>
      <c r="KLY15" s="242"/>
      <c r="KLZ15" s="242"/>
      <c r="KMA15" s="242"/>
      <c r="KMB15" s="242"/>
      <c r="KMC15" s="242"/>
      <c r="KMD15" s="242"/>
      <c r="KME15" s="242"/>
      <c r="KMF15" s="242"/>
      <c r="KMG15" s="242"/>
      <c r="KMH15" s="242"/>
      <c r="KMI15" s="242"/>
      <c r="KMJ15" s="242"/>
      <c r="KMK15" s="242"/>
      <c r="KML15" s="242"/>
      <c r="KMM15" s="242"/>
      <c r="KMN15" s="242"/>
      <c r="KMO15" s="242"/>
      <c r="KMP15" s="242"/>
      <c r="KMQ15" s="242"/>
      <c r="KMR15" s="242"/>
      <c r="KMS15" s="242"/>
      <c r="KMT15" s="242"/>
      <c r="KMU15" s="242"/>
      <c r="KMV15" s="242"/>
      <c r="KMW15" s="242"/>
      <c r="KMX15" s="242"/>
      <c r="KMY15" s="242"/>
      <c r="KMZ15" s="242"/>
      <c r="KNA15" s="242"/>
      <c r="KNB15" s="242"/>
      <c r="KNC15" s="242"/>
      <c r="KND15" s="242"/>
      <c r="KNE15" s="242"/>
      <c r="KNF15" s="242"/>
      <c r="KNG15" s="242"/>
      <c r="KNH15" s="242"/>
      <c r="KNI15" s="242"/>
      <c r="KNJ15" s="242"/>
      <c r="KNK15" s="242"/>
      <c r="KNL15" s="242"/>
      <c r="KNM15" s="242"/>
      <c r="KNN15" s="242"/>
      <c r="KNO15" s="242"/>
      <c r="KNP15" s="242"/>
      <c r="KNQ15" s="242"/>
      <c r="KNR15" s="242"/>
      <c r="KNS15" s="242"/>
      <c r="KNT15" s="242"/>
      <c r="KNU15" s="242"/>
      <c r="KNV15" s="242"/>
      <c r="KNW15" s="242"/>
      <c r="KNX15" s="242"/>
      <c r="KNY15" s="242"/>
      <c r="KNZ15" s="242"/>
      <c r="KOA15" s="242"/>
      <c r="KOB15" s="242"/>
      <c r="KOC15" s="242"/>
      <c r="KOD15" s="242"/>
      <c r="KOE15" s="242"/>
      <c r="KOF15" s="242"/>
      <c r="KOG15" s="242"/>
      <c r="KOH15" s="242"/>
      <c r="KOI15" s="242"/>
      <c r="KOJ15" s="242"/>
      <c r="KOK15" s="242"/>
      <c r="KOL15" s="242"/>
      <c r="KOM15" s="242"/>
      <c r="KON15" s="242"/>
      <c r="KOO15" s="242"/>
      <c r="KOP15" s="242"/>
      <c r="KOQ15" s="242"/>
      <c r="KOR15" s="242"/>
      <c r="KOS15" s="242"/>
      <c r="KOT15" s="242"/>
      <c r="KOU15" s="242"/>
      <c r="KOV15" s="242"/>
      <c r="KOW15" s="242"/>
      <c r="KOX15" s="242"/>
      <c r="KOY15" s="242"/>
      <c r="KOZ15" s="242"/>
      <c r="KPA15" s="242"/>
      <c r="KPB15" s="242"/>
      <c r="KPC15" s="242"/>
      <c r="KPD15" s="242"/>
      <c r="KPE15" s="242"/>
      <c r="KPF15" s="242"/>
      <c r="KPG15" s="242"/>
      <c r="KPH15" s="242"/>
      <c r="KPI15" s="242"/>
      <c r="KPJ15" s="242"/>
      <c r="KPK15" s="242"/>
      <c r="KPL15" s="242"/>
      <c r="KPM15" s="242"/>
      <c r="KPN15" s="242"/>
      <c r="KPO15" s="242"/>
      <c r="KPP15" s="242"/>
      <c r="KPQ15" s="242"/>
      <c r="KPR15" s="242"/>
      <c r="KPS15" s="242"/>
      <c r="KPT15" s="242"/>
      <c r="KPU15" s="242"/>
      <c r="KPV15" s="242"/>
      <c r="KPW15" s="242"/>
      <c r="KPX15" s="242"/>
      <c r="KPY15" s="242"/>
      <c r="KPZ15" s="242"/>
      <c r="KQA15" s="242"/>
      <c r="KQB15" s="242"/>
      <c r="KQC15" s="242"/>
      <c r="KQD15" s="242"/>
      <c r="KQE15" s="242"/>
      <c r="KQF15" s="242"/>
      <c r="KQG15" s="242"/>
      <c r="KQH15" s="242"/>
      <c r="KQI15" s="242"/>
      <c r="KQJ15" s="242"/>
      <c r="KQK15" s="242"/>
      <c r="KQL15" s="242"/>
      <c r="KQM15" s="242"/>
      <c r="KQN15" s="242"/>
      <c r="KQO15" s="242"/>
      <c r="KQP15" s="242"/>
      <c r="KQQ15" s="242"/>
      <c r="KQR15" s="242"/>
      <c r="KQS15" s="242"/>
      <c r="KQT15" s="242"/>
      <c r="KQU15" s="242"/>
      <c r="KQV15" s="242"/>
      <c r="KQW15" s="242"/>
      <c r="KQX15" s="242"/>
      <c r="KQY15" s="242"/>
      <c r="KQZ15" s="242"/>
      <c r="KRA15" s="242"/>
      <c r="KRB15" s="242"/>
      <c r="KRC15" s="242"/>
      <c r="KRD15" s="242"/>
      <c r="KRE15" s="242"/>
      <c r="KRF15" s="242"/>
      <c r="KRG15" s="242"/>
      <c r="KRH15" s="242"/>
      <c r="KRI15" s="242"/>
      <c r="KRJ15" s="242"/>
      <c r="KRK15" s="242"/>
      <c r="KRL15" s="242"/>
      <c r="KRM15" s="242"/>
      <c r="KRN15" s="242"/>
      <c r="KRO15" s="242"/>
      <c r="KRP15" s="242"/>
      <c r="KRQ15" s="242"/>
      <c r="KRR15" s="242"/>
      <c r="KRS15" s="242"/>
      <c r="KRT15" s="242"/>
      <c r="KRU15" s="242"/>
      <c r="KRV15" s="242"/>
      <c r="KRW15" s="242"/>
      <c r="KRX15" s="242"/>
      <c r="KRY15" s="242"/>
      <c r="KRZ15" s="242"/>
      <c r="KSA15" s="242"/>
      <c r="KSB15" s="242"/>
      <c r="KSC15" s="242"/>
      <c r="KSD15" s="242"/>
      <c r="KSE15" s="242"/>
      <c r="KSF15" s="242"/>
      <c r="KSG15" s="242"/>
      <c r="KSH15" s="242"/>
      <c r="KSI15" s="242"/>
      <c r="KSJ15" s="242"/>
      <c r="KSK15" s="242"/>
      <c r="KSL15" s="242"/>
      <c r="KSM15" s="242"/>
      <c r="KSN15" s="242"/>
      <c r="KSO15" s="242"/>
      <c r="KSP15" s="242"/>
      <c r="KSQ15" s="242"/>
      <c r="KSR15" s="242"/>
      <c r="KSS15" s="242"/>
      <c r="KST15" s="242"/>
      <c r="KSU15" s="242"/>
      <c r="KSV15" s="242"/>
      <c r="KSW15" s="242"/>
      <c r="KSX15" s="242"/>
      <c r="KSY15" s="242"/>
      <c r="KSZ15" s="242"/>
      <c r="KTA15" s="242"/>
      <c r="KTB15" s="242"/>
      <c r="KTC15" s="242"/>
      <c r="KTD15" s="242"/>
      <c r="KTE15" s="242"/>
      <c r="KTF15" s="242"/>
      <c r="KTG15" s="242"/>
      <c r="KTH15" s="242"/>
      <c r="KTI15" s="242"/>
      <c r="KTJ15" s="242"/>
      <c r="KTK15" s="242"/>
      <c r="KTL15" s="242"/>
      <c r="KTM15" s="242"/>
      <c r="KTN15" s="242"/>
      <c r="KTO15" s="242"/>
      <c r="KTP15" s="242"/>
      <c r="KTQ15" s="242"/>
      <c r="KTR15" s="242"/>
      <c r="KTS15" s="242"/>
      <c r="KTT15" s="242"/>
      <c r="KTU15" s="242"/>
      <c r="KTV15" s="242"/>
      <c r="KTW15" s="242"/>
      <c r="KTX15" s="242"/>
      <c r="KTY15" s="242"/>
      <c r="KTZ15" s="242"/>
      <c r="KUA15" s="242"/>
      <c r="KUB15" s="242"/>
      <c r="KUC15" s="242"/>
      <c r="KUD15" s="242"/>
      <c r="KUE15" s="242"/>
      <c r="KUF15" s="242"/>
      <c r="KUG15" s="242"/>
      <c r="KUH15" s="242"/>
      <c r="KUI15" s="242"/>
      <c r="KUJ15" s="242"/>
      <c r="KUK15" s="242"/>
      <c r="KUL15" s="242"/>
      <c r="KUM15" s="242"/>
      <c r="KUN15" s="242"/>
      <c r="KUO15" s="242"/>
      <c r="KUP15" s="242"/>
      <c r="KUQ15" s="242"/>
      <c r="KUR15" s="242"/>
      <c r="KUS15" s="242"/>
      <c r="KUT15" s="242"/>
      <c r="KUU15" s="242"/>
      <c r="KUV15" s="242"/>
      <c r="KUW15" s="242"/>
      <c r="KUX15" s="242"/>
      <c r="KUY15" s="242"/>
      <c r="KUZ15" s="242"/>
      <c r="KVA15" s="242"/>
      <c r="KVB15" s="242"/>
      <c r="KVC15" s="242"/>
      <c r="KVD15" s="242"/>
      <c r="KVE15" s="242"/>
      <c r="KVF15" s="242"/>
      <c r="KVG15" s="242"/>
      <c r="KVH15" s="242"/>
      <c r="KVI15" s="242"/>
      <c r="KVJ15" s="242"/>
      <c r="KVK15" s="242"/>
      <c r="KVL15" s="242"/>
      <c r="KVM15" s="242"/>
      <c r="KVN15" s="242"/>
      <c r="KVO15" s="242"/>
      <c r="KVP15" s="242"/>
      <c r="KVQ15" s="242"/>
      <c r="KVR15" s="242"/>
      <c r="KVS15" s="242"/>
      <c r="KVT15" s="242"/>
      <c r="KVU15" s="242"/>
      <c r="KVV15" s="242"/>
      <c r="KVW15" s="242"/>
      <c r="KVX15" s="242"/>
      <c r="KVY15" s="242"/>
      <c r="KVZ15" s="242"/>
      <c r="KWA15" s="242"/>
      <c r="KWB15" s="242"/>
      <c r="KWC15" s="242"/>
      <c r="KWD15" s="242"/>
      <c r="KWE15" s="242"/>
      <c r="KWF15" s="242"/>
      <c r="KWG15" s="242"/>
      <c r="KWH15" s="242"/>
      <c r="KWI15" s="242"/>
      <c r="KWJ15" s="242"/>
      <c r="KWK15" s="242"/>
      <c r="KWL15" s="242"/>
      <c r="KWM15" s="242"/>
      <c r="KWN15" s="242"/>
      <c r="KWO15" s="242"/>
      <c r="KWP15" s="242"/>
      <c r="KWQ15" s="242"/>
      <c r="KWR15" s="242"/>
      <c r="KWS15" s="242"/>
      <c r="KWT15" s="242"/>
      <c r="KWU15" s="242"/>
      <c r="KWV15" s="242"/>
      <c r="KWW15" s="242"/>
      <c r="KWX15" s="242"/>
      <c r="KWY15" s="242"/>
      <c r="KWZ15" s="242"/>
      <c r="KXA15" s="242"/>
      <c r="KXB15" s="242"/>
      <c r="KXC15" s="242"/>
      <c r="KXD15" s="242"/>
      <c r="KXE15" s="242"/>
      <c r="KXF15" s="242"/>
      <c r="KXG15" s="242"/>
      <c r="KXH15" s="242"/>
      <c r="KXI15" s="242"/>
      <c r="KXJ15" s="242"/>
      <c r="KXK15" s="242"/>
      <c r="KXL15" s="242"/>
      <c r="KXM15" s="242"/>
      <c r="KXN15" s="242"/>
      <c r="KXO15" s="242"/>
      <c r="KXP15" s="242"/>
      <c r="KXQ15" s="242"/>
      <c r="KXR15" s="242"/>
      <c r="KXS15" s="242"/>
      <c r="KXT15" s="242"/>
      <c r="KXU15" s="242"/>
      <c r="KXV15" s="242"/>
      <c r="KXW15" s="242"/>
      <c r="KXX15" s="242"/>
      <c r="KXY15" s="242"/>
      <c r="KXZ15" s="242"/>
      <c r="KYA15" s="242"/>
      <c r="KYB15" s="242"/>
      <c r="KYC15" s="242"/>
      <c r="KYD15" s="242"/>
      <c r="KYE15" s="242"/>
      <c r="KYF15" s="242"/>
      <c r="KYG15" s="242"/>
      <c r="KYH15" s="242"/>
      <c r="KYI15" s="242"/>
      <c r="KYJ15" s="242"/>
      <c r="KYK15" s="242"/>
      <c r="KYL15" s="242"/>
      <c r="KYM15" s="242"/>
      <c r="KYN15" s="242"/>
      <c r="KYO15" s="242"/>
      <c r="KYP15" s="242"/>
      <c r="KYQ15" s="242"/>
      <c r="KYR15" s="242"/>
      <c r="KYS15" s="242"/>
      <c r="KYT15" s="242"/>
      <c r="KYU15" s="242"/>
      <c r="KYV15" s="242"/>
      <c r="KYW15" s="242"/>
      <c r="KYX15" s="242"/>
      <c r="KYY15" s="242"/>
      <c r="KYZ15" s="242"/>
      <c r="KZA15" s="242"/>
      <c r="KZB15" s="242"/>
      <c r="KZC15" s="242"/>
      <c r="KZD15" s="242"/>
      <c r="KZE15" s="242"/>
      <c r="KZF15" s="242"/>
      <c r="KZG15" s="242"/>
      <c r="KZH15" s="242"/>
      <c r="KZI15" s="242"/>
      <c r="KZJ15" s="242"/>
      <c r="KZK15" s="242"/>
      <c r="KZL15" s="242"/>
      <c r="KZM15" s="242"/>
      <c r="KZN15" s="242"/>
      <c r="KZO15" s="242"/>
      <c r="KZP15" s="242"/>
      <c r="KZQ15" s="242"/>
      <c r="KZR15" s="242"/>
      <c r="KZS15" s="242"/>
      <c r="KZT15" s="242"/>
      <c r="KZU15" s="242"/>
      <c r="KZV15" s="242"/>
      <c r="KZW15" s="242"/>
      <c r="KZX15" s="242"/>
      <c r="KZY15" s="242"/>
      <c r="KZZ15" s="242"/>
      <c r="LAA15" s="242"/>
      <c r="LAB15" s="242"/>
      <c r="LAC15" s="242"/>
      <c r="LAD15" s="242"/>
      <c r="LAE15" s="242"/>
      <c r="LAF15" s="242"/>
      <c r="LAG15" s="242"/>
      <c r="LAH15" s="242"/>
      <c r="LAI15" s="242"/>
      <c r="LAJ15" s="242"/>
      <c r="LAK15" s="242"/>
      <c r="LAL15" s="242"/>
      <c r="LAM15" s="242"/>
      <c r="LAN15" s="242"/>
      <c r="LAO15" s="242"/>
      <c r="LAP15" s="242"/>
      <c r="LAQ15" s="242"/>
      <c r="LAR15" s="242"/>
      <c r="LAS15" s="242"/>
      <c r="LAT15" s="242"/>
      <c r="LAU15" s="242"/>
      <c r="LAV15" s="242"/>
      <c r="LAW15" s="242"/>
      <c r="LAX15" s="242"/>
      <c r="LAY15" s="242"/>
      <c r="LAZ15" s="242"/>
      <c r="LBA15" s="242"/>
      <c r="LBB15" s="242"/>
      <c r="LBC15" s="242"/>
      <c r="LBD15" s="242"/>
      <c r="LBE15" s="242"/>
      <c r="LBF15" s="242"/>
      <c r="LBG15" s="242"/>
      <c r="LBH15" s="242"/>
      <c r="LBI15" s="242"/>
      <c r="LBJ15" s="242"/>
      <c r="LBK15" s="242"/>
      <c r="LBL15" s="242"/>
      <c r="LBM15" s="242"/>
      <c r="LBN15" s="242"/>
      <c r="LBO15" s="242"/>
      <c r="LBP15" s="242"/>
      <c r="LBQ15" s="242"/>
      <c r="LBR15" s="242"/>
      <c r="LBS15" s="242"/>
      <c r="LBT15" s="242"/>
      <c r="LBU15" s="242"/>
      <c r="LBV15" s="242"/>
      <c r="LBW15" s="242"/>
      <c r="LBX15" s="242"/>
      <c r="LBY15" s="242"/>
      <c r="LBZ15" s="242"/>
      <c r="LCA15" s="242"/>
      <c r="LCB15" s="242"/>
      <c r="LCC15" s="242"/>
      <c r="LCD15" s="242"/>
      <c r="LCE15" s="242"/>
      <c r="LCF15" s="242"/>
      <c r="LCG15" s="242"/>
      <c r="LCH15" s="242"/>
      <c r="LCI15" s="242"/>
      <c r="LCJ15" s="242"/>
      <c r="LCK15" s="242"/>
      <c r="LCL15" s="242"/>
      <c r="LCM15" s="242"/>
      <c r="LCN15" s="242"/>
      <c r="LCO15" s="242"/>
      <c r="LCP15" s="242"/>
      <c r="LCQ15" s="242"/>
      <c r="LCR15" s="242"/>
      <c r="LCS15" s="242"/>
      <c r="LCT15" s="242"/>
      <c r="LCU15" s="242"/>
      <c r="LCV15" s="242"/>
      <c r="LCW15" s="242"/>
      <c r="LCX15" s="242"/>
      <c r="LCY15" s="242"/>
      <c r="LCZ15" s="242"/>
      <c r="LDA15" s="242"/>
      <c r="LDB15" s="242"/>
      <c r="LDC15" s="242"/>
      <c r="LDD15" s="242"/>
      <c r="LDE15" s="242"/>
      <c r="LDF15" s="242"/>
      <c r="LDG15" s="242"/>
      <c r="LDH15" s="242"/>
      <c r="LDI15" s="242"/>
      <c r="LDJ15" s="242"/>
      <c r="LDK15" s="242"/>
      <c r="LDL15" s="242"/>
      <c r="LDM15" s="242"/>
      <c r="LDN15" s="242"/>
      <c r="LDO15" s="242"/>
      <c r="LDP15" s="242"/>
      <c r="LDQ15" s="242"/>
      <c r="LDR15" s="242"/>
      <c r="LDS15" s="242"/>
      <c r="LDT15" s="242"/>
      <c r="LDU15" s="242"/>
      <c r="LDV15" s="242"/>
      <c r="LDW15" s="242"/>
      <c r="LDX15" s="242"/>
      <c r="LDY15" s="242"/>
      <c r="LDZ15" s="242"/>
      <c r="LEA15" s="242"/>
      <c r="LEB15" s="242"/>
      <c r="LEC15" s="242"/>
      <c r="LED15" s="242"/>
      <c r="LEE15" s="242"/>
      <c r="LEF15" s="242"/>
      <c r="LEG15" s="242"/>
      <c r="LEH15" s="242"/>
      <c r="LEI15" s="242"/>
      <c r="LEJ15" s="242"/>
      <c r="LEK15" s="242"/>
      <c r="LEL15" s="242"/>
      <c r="LEM15" s="242"/>
      <c r="LEN15" s="242"/>
      <c r="LEO15" s="242"/>
      <c r="LEP15" s="242"/>
      <c r="LEQ15" s="242"/>
      <c r="LER15" s="242"/>
      <c r="LES15" s="242"/>
      <c r="LET15" s="242"/>
      <c r="LEU15" s="242"/>
      <c r="LEV15" s="242"/>
      <c r="LEW15" s="242"/>
      <c r="LEX15" s="242"/>
      <c r="LEY15" s="242"/>
      <c r="LEZ15" s="242"/>
      <c r="LFA15" s="242"/>
      <c r="LFB15" s="242"/>
      <c r="LFC15" s="242"/>
      <c r="LFD15" s="242"/>
      <c r="LFE15" s="242"/>
      <c r="LFF15" s="242"/>
      <c r="LFG15" s="242"/>
      <c r="LFH15" s="242"/>
      <c r="LFI15" s="242"/>
      <c r="LFJ15" s="242"/>
      <c r="LFK15" s="242"/>
      <c r="LFL15" s="242"/>
      <c r="LFM15" s="242"/>
      <c r="LFN15" s="242"/>
      <c r="LFO15" s="242"/>
      <c r="LFP15" s="242"/>
      <c r="LFQ15" s="242"/>
      <c r="LFR15" s="242"/>
      <c r="LFS15" s="242"/>
      <c r="LFT15" s="242"/>
      <c r="LFU15" s="242"/>
      <c r="LFV15" s="242"/>
      <c r="LFW15" s="242"/>
      <c r="LFX15" s="242"/>
      <c r="LFY15" s="242"/>
      <c r="LFZ15" s="242"/>
      <c r="LGA15" s="242"/>
      <c r="LGB15" s="242"/>
      <c r="LGC15" s="242"/>
      <c r="LGD15" s="242"/>
      <c r="LGE15" s="242"/>
      <c r="LGF15" s="242"/>
      <c r="LGG15" s="242"/>
      <c r="LGH15" s="242"/>
      <c r="LGI15" s="242"/>
      <c r="LGJ15" s="242"/>
      <c r="LGK15" s="242"/>
      <c r="LGL15" s="242"/>
      <c r="LGM15" s="242"/>
      <c r="LGN15" s="242"/>
      <c r="LGO15" s="242"/>
      <c r="LGP15" s="242"/>
      <c r="LGQ15" s="242"/>
      <c r="LGR15" s="242"/>
      <c r="LGS15" s="242"/>
      <c r="LGT15" s="242"/>
      <c r="LGU15" s="242"/>
      <c r="LGV15" s="242"/>
      <c r="LGW15" s="242"/>
      <c r="LGX15" s="242"/>
      <c r="LGY15" s="242"/>
      <c r="LGZ15" s="242"/>
      <c r="LHA15" s="242"/>
      <c r="LHB15" s="242"/>
      <c r="LHC15" s="242"/>
      <c r="LHD15" s="242"/>
      <c r="LHE15" s="242"/>
      <c r="LHF15" s="242"/>
      <c r="LHG15" s="242"/>
      <c r="LHH15" s="242"/>
      <c r="LHI15" s="242"/>
      <c r="LHJ15" s="242"/>
      <c r="LHK15" s="242"/>
      <c r="LHL15" s="242"/>
      <c r="LHM15" s="242"/>
      <c r="LHN15" s="242"/>
      <c r="LHO15" s="242"/>
      <c r="LHP15" s="242"/>
      <c r="LHQ15" s="242"/>
      <c r="LHR15" s="242"/>
      <c r="LHS15" s="242"/>
      <c r="LHT15" s="242"/>
      <c r="LHU15" s="242"/>
      <c r="LHV15" s="242"/>
      <c r="LHW15" s="242"/>
      <c r="LHX15" s="242"/>
      <c r="LHY15" s="242"/>
      <c r="LHZ15" s="242"/>
      <c r="LIA15" s="242"/>
      <c r="LIB15" s="242"/>
      <c r="LIC15" s="242"/>
      <c r="LID15" s="242"/>
      <c r="LIE15" s="242"/>
      <c r="LIF15" s="242"/>
      <c r="LIG15" s="242"/>
      <c r="LIH15" s="242"/>
      <c r="LII15" s="242"/>
      <c r="LIJ15" s="242"/>
      <c r="LIK15" s="242"/>
      <c r="LIL15" s="242"/>
      <c r="LIM15" s="242"/>
      <c r="LIN15" s="242"/>
      <c r="LIO15" s="242"/>
      <c r="LIP15" s="242"/>
      <c r="LIQ15" s="242"/>
      <c r="LIR15" s="242"/>
      <c r="LIS15" s="242"/>
      <c r="LIT15" s="242"/>
      <c r="LIU15" s="242"/>
      <c r="LIV15" s="242"/>
      <c r="LIW15" s="242"/>
      <c r="LIX15" s="242"/>
      <c r="LIY15" s="242"/>
      <c r="LIZ15" s="242"/>
      <c r="LJA15" s="242"/>
      <c r="LJB15" s="242"/>
      <c r="LJC15" s="242"/>
      <c r="LJD15" s="242"/>
      <c r="LJE15" s="242"/>
      <c r="LJF15" s="242"/>
      <c r="LJG15" s="242"/>
      <c r="LJH15" s="242"/>
      <c r="LJI15" s="242"/>
      <c r="LJJ15" s="242"/>
      <c r="LJK15" s="242"/>
      <c r="LJL15" s="242"/>
      <c r="LJM15" s="242"/>
      <c r="LJN15" s="242"/>
      <c r="LJO15" s="242"/>
      <c r="LJP15" s="242"/>
      <c r="LJQ15" s="242"/>
      <c r="LJR15" s="242"/>
      <c r="LJS15" s="242"/>
      <c r="LJT15" s="242"/>
      <c r="LJU15" s="242"/>
      <c r="LJV15" s="242"/>
      <c r="LJW15" s="242"/>
      <c r="LJX15" s="242"/>
      <c r="LJY15" s="242"/>
      <c r="LJZ15" s="242"/>
      <c r="LKA15" s="242"/>
      <c r="LKB15" s="242"/>
      <c r="LKC15" s="242"/>
      <c r="LKD15" s="242"/>
      <c r="LKE15" s="242"/>
      <c r="LKF15" s="242"/>
      <c r="LKG15" s="242"/>
      <c r="LKH15" s="242"/>
      <c r="LKI15" s="242"/>
      <c r="LKJ15" s="242"/>
      <c r="LKK15" s="242"/>
      <c r="LKL15" s="242"/>
      <c r="LKM15" s="242"/>
      <c r="LKN15" s="242"/>
      <c r="LKO15" s="242"/>
      <c r="LKP15" s="242"/>
      <c r="LKQ15" s="242"/>
      <c r="LKR15" s="242"/>
      <c r="LKS15" s="242"/>
      <c r="LKT15" s="242"/>
      <c r="LKU15" s="242"/>
      <c r="LKV15" s="242"/>
      <c r="LKW15" s="242"/>
      <c r="LKX15" s="242"/>
      <c r="LKY15" s="242"/>
      <c r="LKZ15" s="242"/>
      <c r="LLA15" s="242"/>
      <c r="LLB15" s="242"/>
      <c r="LLC15" s="242"/>
      <c r="LLD15" s="242"/>
      <c r="LLE15" s="242"/>
      <c r="LLF15" s="242"/>
      <c r="LLG15" s="242"/>
      <c r="LLH15" s="242"/>
      <c r="LLI15" s="242"/>
      <c r="LLJ15" s="242"/>
      <c r="LLK15" s="242"/>
      <c r="LLL15" s="242"/>
      <c r="LLM15" s="242"/>
      <c r="LLN15" s="242"/>
      <c r="LLO15" s="242"/>
      <c r="LLP15" s="242"/>
      <c r="LLQ15" s="242"/>
      <c r="LLR15" s="242"/>
      <c r="LLS15" s="242"/>
      <c r="LLT15" s="242"/>
      <c r="LLU15" s="242"/>
      <c r="LLV15" s="242"/>
      <c r="LLW15" s="242"/>
      <c r="LLX15" s="242"/>
      <c r="LLY15" s="242"/>
      <c r="LLZ15" s="242"/>
      <c r="LMA15" s="242"/>
      <c r="LMB15" s="242"/>
      <c r="LMC15" s="242"/>
      <c r="LMD15" s="242"/>
      <c r="LME15" s="242"/>
      <c r="LMF15" s="242"/>
      <c r="LMG15" s="242"/>
      <c r="LMH15" s="242"/>
      <c r="LMI15" s="242"/>
      <c r="LMJ15" s="242"/>
      <c r="LMK15" s="242"/>
      <c r="LML15" s="242"/>
      <c r="LMM15" s="242"/>
      <c r="LMN15" s="242"/>
      <c r="LMO15" s="242"/>
      <c r="LMP15" s="242"/>
      <c r="LMQ15" s="242"/>
      <c r="LMR15" s="242"/>
      <c r="LMS15" s="242"/>
      <c r="LMT15" s="242"/>
      <c r="LMU15" s="242"/>
      <c r="LMV15" s="242"/>
      <c r="LMW15" s="242"/>
      <c r="LMX15" s="242"/>
      <c r="LMY15" s="242"/>
      <c r="LMZ15" s="242"/>
      <c r="LNA15" s="242"/>
      <c r="LNB15" s="242"/>
      <c r="LNC15" s="242"/>
      <c r="LND15" s="242"/>
      <c r="LNE15" s="242"/>
      <c r="LNF15" s="242"/>
      <c r="LNG15" s="242"/>
      <c r="LNH15" s="242"/>
      <c r="LNI15" s="242"/>
      <c r="LNJ15" s="242"/>
      <c r="LNK15" s="242"/>
      <c r="LNL15" s="242"/>
      <c r="LNM15" s="242"/>
      <c r="LNN15" s="242"/>
      <c r="LNO15" s="242"/>
      <c r="LNP15" s="242"/>
      <c r="LNQ15" s="242"/>
      <c r="LNR15" s="242"/>
      <c r="LNS15" s="242"/>
      <c r="LNT15" s="242"/>
      <c r="LNU15" s="242"/>
      <c r="LNV15" s="242"/>
      <c r="LNW15" s="242"/>
      <c r="LNX15" s="242"/>
      <c r="LNY15" s="242"/>
      <c r="LNZ15" s="242"/>
      <c r="LOA15" s="242"/>
      <c r="LOB15" s="242"/>
      <c r="LOC15" s="242"/>
      <c r="LOD15" s="242"/>
      <c r="LOE15" s="242"/>
      <c r="LOF15" s="242"/>
      <c r="LOG15" s="242"/>
      <c r="LOH15" s="242"/>
      <c r="LOI15" s="242"/>
      <c r="LOJ15" s="242"/>
      <c r="LOK15" s="242"/>
      <c r="LOL15" s="242"/>
      <c r="LOM15" s="242"/>
      <c r="LON15" s="242"/>
      <c r="LOO15" s="242"/>
      <c r="LOP15" s="242"/>
      <c r="LOQ15" s="242"/>
      <c r="LOR15" s="242"/>
      <c r="LOS15" s="242"/>
      <c r="LOT15" s="242"/>
      <c r="LOU15" s="242"/>
      <c r="LOV15" s="242"/>
      <c r="LOW15" s="242"/>
      <c r="LOX15" s="242"/>
      <c r="LOY15" s="242"/>
      <c r="LOZ15" s="242"/>
      <c r="LPA15" s="242"/>
      <c r="LPB15" s="242"/>
      <c r="LPC15" s="242"/>
      <c r="LPD15" s="242"/>
      <c r="LPE15" s="242"/>
      <c r="LPF15" s="242"/>
      <c r="LPG15" s="242"/>
      <c r="LPH15" s="242"/>
      <c r="LPI15" s="242"/>
      <c r="LPJ15" s="242"/>
      <c r="LPK15" s="242"/>
      <c r="LPL15" s="242"/>
      <c r="LPM15" s="242"/>
      <c r="LPN15" s="242"/>
      <c r="LPO15" s="242"/>
      <c r="LPP15" s="242"/>
      <c r="LPQ15" s="242"/>
      <c r="LPR15" s="242"/>
      <c r="LPS15" s="242"/>
      <c r="LPT15" s="242"/>
      <c r="LPU15" s="242"/>
      <c r="LPV15" s="242"/>
      <c r="LPW15" s="242"/>
      <c r="LPX15" s="242"/>
      <c r="LPY15" s="242"/>
      <c r="LPZ15" s="242"/>
      <c r="LQA15" s="242"/>
      <c r="LQB15" s="242"/>
      <c r="LQC15" s="242"/>
      <c r="LQD15" s="242"/>
      <c r="LQE15" s="242"/>
      <c r="LQF15" s="242"/>
      <c r="LQG15" s="242"/>
      <c r="LQH15" s="242"/>
      <c r="LQI15" s="242"/>
      <c r="LQJ15" s="242"/>
      <c r="LQK15" s="242"/>
      <c r="LQL15" s="242"/>
      <c r="LQM15" s="242"/>
      <c r="LQN15" s="242"/>
      <c r="LQO15" s="242"/>
      <c r="LQP15" s="242"/>
      <c r="LQQ15" s="242"/>
      <c r="LQR15" s="242"/>
      <c r="LQS15" s="242"/>
      <c r="LQT15" s="242"/>
      <c r="LQU15" s="242"/>
      <c r="LQV15" s="242"/>
      <c r="LQW15" s="242"/>
      <c r="LQX15" s="242"/>
      <c r="LQY15" s="242"/>
      <c r="LQZ15" s="242"/>
      <c r="LRA15" s="242"/>
      <c r="LRB15" s="242"/>
      <c r="LRC15" s="242"/>
      <c r="LRD15" s="242"/>
      <c r="LRE15" s="242"/>
      <c r="LRF15" s="242"/>
      <c r="LRG15" s="242"/>
      <c r="LRH15" s="242"/>
      <c r="LRI15" s="242"/>
      <c r="LRJ15" s="242"/>
      <c r="LRK15" s="242"/>
      <c r="LRL15" s="242"/>
      <c r="LRM15" s="242"/>
      <c r="LRN15" s="242"/>
      <c r="LRO15" s="242"/>
      <c r="LRP15" s="242"/>
      <c r="LRQ15" s="242"/>
      <c r="LRR15" s="242"/>
      <c r="LRS15" s="242"/>
      <c r="LRT15" s="242"/>
      <c r="LRU15" s="242"/>
      <c r="LRV15" s="242"/>
      <c r="LRW15" s="242"/>
      <c r="LRX15" s="242"/>
      <c r="LRY15" s="242"/>
      <c r="LRZ15" s="242"/>
      <c r="LSA15" s="242"/>
      <c r="LSB15" s="242"/>
      <c r="LSC15" s="242"/>
      <c r="LSD15" s="242"/>
      <c r="LSE15" s="242"/>
      <c r="LSF15" s="242"/>
      <c r="LSG15" s="242"/>
      <c r="LSH15" s="242"/>
      <c r="LSI15" s="242"/>
      <c r="LSJ15" s="242"/>
      <c r="LSK15" s="242"/>
      <c r="LSL15" s="242"/>
      <c r="LSM15" s="242"/>
      <c r="LSN15" s="242"/>
      <c r="LSO15" s="242"/>
      <c r="LSP15" s="242"/>
      <c r="LSQ15" s="242"/>
      <c r="LSR15" s="242"/>
      <c r="LSS15" s="242"/>
      <c r="LST15" s="242"/>
      <c r="LSU15" s="242"/>
      <c r="LSV15" s="242"/>
      <c r="LSW15" s="242"/>
      <c r="LSX15" s="242"/>
      <c r="LSY15" s="242"/>
      <c r="LSZ15" s="242"/>
      <c r="LTA15" s="242"/>
      <c r="LTB15" s="242"/>
      <c r="LTC15" s="242"/>
      <c r="LTD15" s="242"/>
      <c r="LTE15" s="242"/>
      <c r="LTF15" s="242"/>
      <c r="LTG15" s="242"/>
      <c r="LTH15" s="242"/>
      <c r="LTI15" s="242"/>
      <c r="LTJ15" s="242"/>
      <c r="LTK15" s="242"/>
      <c r="LTL15" s="242"/>
      <c r="LTM15" s="242"/>
      <c r="LTN15" s="242"/>
      <c r="LTO15" s="242"/>
      <c r="LTP15" s="242"/>
      <c r="LTQ15" s="242"/>
      <c r="LTR15" s="242"/>
      <c r="LTS15" s="242"/>
      <c r="LTT15" s="242"/>
      <c r="LTU15" s="242"/>
      <c r="LTV15" s="242"/>
      <c r="LTW15" s="242"/>
      <c r="LTX15" s="242"/>
      <c r="LTY15" s="242"/>
      <c r="LTZ15" s="242"/>
      <c r="LUA15" s="242"/>
      <c r="LUB15" s="242"/>
      <c r="LUC15" s="242"/>
      <c r="LUD15" s="242"/>
      <c r="LUE15" s="242"/>
      <c r="LUF15" s="242"/>
      <c r="LUG15" s="242"/>
      <c r="LUH15" s="242"/>
      <c r="LUI15" s="242"/>
      <c r="LUJ15" s="242"/>
      <c r="LUK15" s="242"/>
      <c r="LUL15" s="242"/>
      <c r="LUM15" s="242"/>
      <c r="LUN15" s="242"/>
      <c r="LUO15" s="242"/>
      <c r="LUP15" s="242"/>
      <c r="LUQ15" s="242"/>
      <c r="LUR15" s="242"/>
      <c r="LUS15" s="242"/>
      <c r="LUT15" s="242"/>
      <c r="LUU15" s="242"/>
      <c r="LUV15" s="242"/>
      <c r="LUW15" s="242"/>
      <c r="LUX15" s="242"/>
      <c r="LUY15" s="242"/>
      <c r="LUZ15" s="242"/>
      <c r="LVA15" s="242"/>
      <c r="LVB15" s="242"/>
      <c r="LVC15" s="242"/>
      <c r="LVD15" s="242"/>
      <c r="LVE15" s="242"/>
      <c r="LVF15" s="242"/>
      <c r="LVG15" s="242"/>
      <c r="LVH15" s="242"/>
      <c r="LVI15" s="242"/>
      <c r="LVJ15" s="242"/>
      <c r="LVK15" s="242"/>
      <c r="LVL15" s="242"/>
      <c r="LVM15" s="242"/>
      <c r="LVN15" s="242"/>
      <c r="LVO15" s="242"/>
      <c r="LVP15" s="242"/>
      <c r="LVQ15" s="242"/>
      <c r="LVR15" s="242"/>
      <c r="LVS15" s="242"/>
      <c r="LVT15" s="242"/>
      <c r="LVU15" s="242"/>
      <c r="LVV15" s="242"/>
      <c r="LVW15" s="242"/>
      <c r="LVX15" s="242"/>
      <c r="LVY15" s="242"/>
      <c r="LVZ15" s="242"/>
      <c r="LWA15" s="242"/>
      <c r="LWB15" s="242"/>
      <c r="LWC15" s="242"/>
      <c r="LWD15" s="242"/>
      <c r="LWE15" s="242"/>
      <c r="LWF15" s="242"/>
      <c r="LWG15" s="242"/>
      <c r="LWH15" s="242"/>
      <c r="LWI15" s="242"/>
      <c r="LWJ15" s="242"/>
      <c r="LWK15" s="242"/>
      <c r="LWL15" s="242"/>
      <c r="LWM15" s="242"/>
      <c r="LWN15" s="242"/>
      <c r="LWO15" s="242"/>
      <c r="LWP15" s="242"/>
      <c r="LWQ15" s="242"/>
      <c r="LWR15" s="242"/>
      <c r="LWS15" s="242"/>
      <c r="LWT15" s="242"/>
      <c r="LWU15" s="242"/>
      <c r="LWV15" s="242"/>
      <c r="LWW15" s="242"/>
      <c r="LWX15" s="242"/>
      <c r="LWY15" s="242"/>
      <c r="LWZ15" s="242"/>
      <c r="LXA15" s="242"/>
      <c r="LXB15" s="242"/>
      <c r="LXC15" s="242"/>
      <c r="LXD15" s="242"/>
      <c r="LXE15" s="242"/>
      <c r="LXF15" s="242"/>
      <c r="LXG15" s="242"/>
      <c r="LXH15" s="242"/>
      <c r="LXI15" s="242"/>
      <c r="LXJ15" s="242"/>
      <c r="LXK15" s="242"/>
      <c r="LXL15" s="242"/>
      <c r="LXM15" s="242"/>
      <c r="LXN15" s="242"/>
      <c r="LXO15" s="242"/>
      <c r="LXP15" s="242"/>
      <c r="LXQ15" s="242"/>
      <c r="LXR15" s="242"/>
      <c r="LXS15" s="242"/>
      <c r="LXT15" s="242"/>
      <c r="LXU15" s="242"/>
      <c r="LXV15" s="242"/>
      <c r="LXW15" s="242"/>
      <c r="LXX15" s="242"/>
      <c r="LXY15" s="242"/>
      <c r="LXZ15" s="242"/>
      <c r="LYA15" s="242"/>
      <c r="LYB15" s="242"/>
      <c r="LYC15" s="242"/>
      <c r="LYD15" s="242"/>
      <c r="LYE15" s="242"/>
      <c r="LYF15" s="242"/>
      <c r="LYG15" s="242"/>
      <c r="LYH15" s="242"/>
      <c r="LYI15" s="242"/>
      <c r="LYJ15" s="242"/>
      <c r="LYK15" s="242"/>
      <c r="LYL15" s="242"/>
      <c r="LYM15" s="242"/>
      <c r="LYN15" s="242"/>
      <c r="LYO15" s="242"/>
      <c r="LYP15" s="242"/>
      <c r="LYQ15" s="242"/>
      <c r="LYR15" s="242"/>
      <c r="LYS15" s="242"/>
      <c r="LYT15" s="242"/>
      <c r="LYU15" s="242"/>
      <c r="LYV15" s="242"/>
      <c r="LYW15" s="242"/>
      <c r="LYX15" s="242"/>
      <c r="LYY15" s="242"/>
      <c r="LYZ15" s="242"/>
      <c r="LZA15" s="242"/>
      <c r="LZB15" s="242"/>
      <c r="LZC15" s="242"/>
      <c r="LZD15" s="242"/>
      <c r="LZE15" s="242"/>
      <c r="LZF15" s="242"/>
      <c r="LZG15" s="242"/>
      <c r="LZH15" s="242"/>
      <c r="LZI15" s="242"/>
      <c r="LZJ15" s="242"/>
      <c r="LZK15" s="242"/>
      <c r="LZL15" s="242"/>
      <c r="LZM15" s="242"/>
      <c r="LZN15" s="242"/>
      <c r="LZO15" s="242"/>
      <c r="LZP15" s="242"/>
      <c r="LZQ15" s="242"/>
      <c r="LZR15" s="242"/>
      <c r="LZS15" s="242"/>
      <c r="LZT15" s="242"/>
      <c r="LZU15" s="242"/>
      <c r="LZV15" s="242"/>
      <c r="LZW15" s="242"/>
      <c r="LZX15" s="242"/>
      <c r="LZY15" s="242"/>
      <c r="LZZ15" s="242"/>
      <c r="MAA15" s="242"/>
      <c r="MAB15" s="242"/>
      <c r="MAC15" s="242"/>
      <c r="MAD15" s="242"/>
      <c r="MAE15" s="242"/>
      <c r="MAF15" s="242"/>
      <c r="MAG15" s="242"/>
      <c r="MAH15" s="242"/>
      <c r="MAI15" s="242"/>
      <c r="MAJ15" s="242"/>
      <c r="MAK15" s="242"/>
      <c r="MAL15" s="242"/>
      <c r="MAM15" s="242"/>
      <c r="MAN15" s="242"/>
      <c r="MAO15" s="242"/>
      <c r="MAP15" s="242"/>
      <c r="MAQ15" s="242"/>
      <c r="MAR15" s="242"/>
      <c r="MAS15" s="242"/>
      <c r="MAT15" s="242"/>
      <c r="MAU15" s="242"/>
      <c r="MAV15" s="242"/>
      <c r="MAW15" s="242"/>
      <c r="MAX15" s="242"/>
      <c r="MAY15" s="242"/>
      <c r="MAZ15" s="242"/>
      <c r="MBA15" s="242"/>
      <c r="MBB15" s="242"/>
      <c r="MBC15" s="242"/>
      <c r="MBD15" s="242"/>
      <c r="MBE15" s="242"/>
      <c r="MBF15" s="242"/>
      <c r="MBG15" s="242"/>
      <c r="MBH15" s="242"/>
      <c r="MBI15" s="242"/>
      <c r="MBJ15" s="242"/>
      <c r="MBK15" s="242"/>
      <c r="MBL15" s="242"/>
      <c r="MBM15" s="242"/>
      <c r="MBN15" s="242"/>
      <c r="MBO15" s="242"/>
      <c r="MBP15" s="242"/>
      <c r="MBQ15" s="242"/>
      <c r="MBR15" s="242"/>
      <c r="MBS15" s="242"/>
      <c r="MBT15" s="242"/>
      <c r="MBU15" s="242"/>
      <c r="MBV15" s="242"/>
      <c r="MBW15" s="242"/>
      <c r="MBX15" s="242"/>
      <c r="MBY15" s="242"/>
      <c r="MBZ15" s="242"/>
      <c r="MCA15" s="242"/>
      <c r="MCB15" s="242"/>
      <c r="MCC15" s="242"/>
      <c r="MCD15" s="242"/>
      <c r="MCE15" s="242"/>
      <c r="MCF15" s="242"/>
      <c r="MCG15" s="242"/>
      <c r="MCH15" s="242"/>
      <c r="MCI15" s="242"/>
      <c r="MCJ15" s="242"/>
      <c r="MCK15" s="242"/>
      <c r="MCL15" s="242"/>
      <c r="MCM15" s="242"/>
      <c r="MCN15" s="242"/>
      <c r="MCO15" s="242"/>
      <c r="MCP15" s="242"/>
      <c r="MCQ15" s="242"/>
      <c r="MCR15" s="242"/>
      <c r="MCS15" s="242"/>
      <c r="MCT15" s="242"/>
      <c r="MCU15" s="242"/>
      <c r="MCV15" s="242"/>
      <c r="MCW15" s="242"/>
      <c r="MCX15" s="242"/>
      <c r="MCY15" s="242"/>
      <c r="MCZ15" s="242"/>
      <c r="MDA15" s="242"/>
      <c r="MDB15" s="242"/>
      <c r="MDC15" s="242"/>
      <c r="MDD15" s="242"/>
      <c r="MDE15" s="242"/>
      <c r="MDF15" s="242"/>
      <c r="MDG15" s="242"/>
      <c r="MDH15" s="242"/>
      <c r="MDI15" s="242"/>
      <c r="MDJ15" s="242"/>
      <c r="MDK15" s="242"/>
      <c r="MDL15" s="242"/>
      <c r="MDM15" s="242"/>
      <c r="MDN15" s="242"/>
      <c r="MDO15" s="242"/>
      <c r="MDP15" s="242"/>
      <c r="MDQ15" s="242"/>
      <c r="MDR15" s="242"/>
      <c r="MDS15" s="242"/>
      <c r="MDT15" s="242"/>
      <c r="MDU15" s="242"/>
      <c r="MDV15" s="242"/>
      <c r="MDW15" s="242"/>
      <c r="MDX15" s="242"/>
      <c r="MDY15" s="242"/>
      <c r="MDZ15" s="242"/>
      <c r="MEA15" s="242"/>
      <c r="MEB15" s="242"/>
      <c r="MEC15" s="242"/>
      <c r="MED15" s="242"/>
      <c r="MEE15" s="242"/>
      <c r="MEF15" s="242"/>
      <c r="MEG15" s="242"/>
      <c r="MEH15" s="242"/>
      <c r="MEI15" s="242"/>
      <c r="MEJ15" s="242"/>
      <c r="MEK15" s="242"/>
      <c r="MEL15" s="242"/>
      <c r="MEM15" s="242"/>
      <c r="MEN15" s="242"/>
      <c r="MEO15" s="242"/>
      <c r="MEP15" s="242"/>
      <c r="MEQ15" s="242"/>
      <c r="MER15" s="242"/>
      <c r="MES15" s="242"/>
      <c r="MET15" s="242"/>
      <c r="MEU15" s="242"/>
      <c r="MEV15" s="242"/>
      <c r="MEW15" s="242"/>
      <c r="MEX15" s="242"/>
      <c r="MEY15" s="242"/>
      <c r="MEZ15" s="242"/>
      <c r="MFA15" s="242"/>
      <c r="MFB15" s="242"/>
      <c r="MFC15" s="242"/>
      <c r="MFD15" s="242"/>
      <c r="MFE15" s="242"/>
      <c r="MFF15" s="242"/>
      <c r="MFG15" s="242"/>
      <c r="MFH15" s="242"/>
      <c r="MFI15" s="242"/>
      <c r="MFJ15" s="242"/>
      <c r="MFK15" s="242"/>
      <c r="MFL15" s="242"/>
      <c r="MFM15" s="242"/>
      <c r="MFN15" s="242"/>
      <c r="MFO15" s="242"/>
      <c r="MFP15" s="242"/>
      <c r="MFQ15" s="242"/>
      <c r="MFR15" s="242"/>
      <c r="MFS15" s="242"/>
      <c r="MFT15" s="242"/>
      <c r="MFU15" s="242"/>
      <c r="MFV15" s="242"/>
      <c r="MFW15" s="242"/>
      <c r="MFX15" s="242"/>
      <c r="MFY15" s="242"/>
      <c r="MFZ15" s="242"/>
      <c r="MGA15" s="242"/>
      <c r="MGB15" s="242"/>
      <c r="MGC15" s="242"/>
      <c r="MGD15" s="242"/>
      <c r="MGE15" s="242"/>
      <c r="MGF15" s="242"/>
      <c r="MGG15" s="242"/>
      <c r="MGH15" s="242"/>
      <c r="MGI15" s="242"/>
      <c r="MGJ15" s="242"/>
      <c r="MGK15" s="242"/>
      <c r="MGL15" s="242"/>
      <c r="MGM15" s="242"/>
      <c r="MGN15" s="242"/>
      <c r="MGO15" s="242"/>
      <c r="MGP15" s="242"/>
      <c r="MGQ15" s="242"/>
      <c r="MGR15" s="242"/>
      <c r="MGS15" s="242"/>
      <c r="MGT15" s="242"/>
      <c r="MGU15" s="242"/>
      <c r="MGV15" s="242"/>
      <c r="MGW15" s="242"/>
      <c r="MGX15" s="242"/>
      <c r="MGY15" s="242"/>
      <c r="MGZ15" s="242"/>
      <c r="MHA15" s="242"/>
      <c r="MHB15" s="242"/>
      <c r="MHC15" s="242"/>
      <c r="MHD15" s="242"/>
      <c r="MHE15" s="242"/>
      <c r="MHF15" s="242"/>
      <c r="MHG15" s="242"/>
      <c r="MHH15" s="242"/>
      <c r="MHI15" s="242"/>
      <c r="MHJ15" s="242"/>
      <c r="MHK15" s="242"/>
      <c r="MHL15" s="242"/>
      <c r="MHM15" s="242"/>
      <c r="MHN15" s="242"/>
      <c r="MHO15" s="242"/>
      <c r="MHP15" s="242"/>
      <c r="MHQ15" s="242"/>
      <c r="MHR15" s="242"/>
      <c r="MHS15" s="242"/>
      <c r="MHT15" s="242"/>
      <c r="MHU15" s="242"/>
      <c r="MHV15" s="242"/>
      <c r="MHW15" s="242"/>
      <c r="MHX15" s="242"/>
      <c r="MHY15" s="242"/>
      <c r="MHZ15" s="242"/>
      <c r="MIA15" s="242"/>
      <c r="MIB15" s="242"/>
      <c r="MIC15" s="242"/>
      <c r="MID15" s="242"/>
      <c r="MIE15" s="242"/>
      <c r="MIF15" s="242"/>
      <c r="MIG15" s="242"/>
      <c r="MIH15" s="242"/>
      <c r="MII15" s="242"/>
      <c r="MIJ15" s="242"/>
      <c r="MIK15" s="242"/>
      <c r="MIL15" s="242"/>
      <c r="MIM15" s="242"/>
      <c r="MIN15" s="242"/>
      <c r="MIO15" s="242"/>
      <c r="MIP15" s="242"/>
      <c r="MIQ15" s="242"/>
      <c r="MIR15" s="242"/>
      <c r="MIS15" s="242"/>
      <c r="MIT15" s="242"/>
      <c r="MIU15" s="242"/>
      <c r="MIV15" s="242"/>
      <c r="MIW15" s="242"/>
      <c r="MIX15" s="242"/>
      <c r="MIY15" s="242"/>
      <c r="MIZ15" s="242"/>
      <c r="MJA15" s="242"/>
      <c r="MJB15" s="242"/>
      <c r="MJC15" s="242"/>
      <c r="MJD15" s="242"/>
      <c r="MJE15" s="242"/>
      <c r="MJF15" s="242"/>
      <c r="MJG15" s="242"/>
      <c r="MJH15" s="242"/>
      <c r="MJI15" s="242"/>
      <c r="MJJ15" s="242"/>
      <c r="MJK15" s="242"/>
      <c r="MJL15" s="242"/>
      <c r="MJM15" s="242"/>
      <c r="MJN15" s="242"/>
      <c r="MJO15" s="242"/>
      <c r="MJP15" s="242"/>
      <c r="MJQ15" s="242"/>
      <c r="MJR15" s="242"/>
      <c r="MJS15" s="242"/>
      <c r="MJT15" s="242"/>
      <c r="MJU15" s="242"/>
      <c r="MJV15" s="242"/>
      <c r="MJW15" s="242"/>
      <c r="MJX15" s="242"/>
      <c r="MJY15" s="242"/>
      <c r="MJZ15" s="242"/>
      <c r="MKA15" s="242"/>
      <c r="MKB15" s="242"/>
      <c r="MKC15" s="242"/>
      <c r="MKD15" s="242"/>
      <c r="MKE15" s="242"/>
      <c r="MKF15" s="242"/>
      <c r="MKG15" s="242"/>
      <c r="MKH15" s="242"/>
      <c r="MKI15" s="242"/>
      <c r="MKJ15" s="242"/>
      <c r="MKK15" s="242"/>
      <c r="MKL15" s="242"/>
      <c r="MKM15" s="242"/>
      <c r="MKN15" s="242"/>
      <c r="MKO15" s="242"/>
      <c r="MKP15" s="242"/>
      <c r="MKQ15" s="242"/>
      <c r="MKR15" s="242"/>
      <c r="MKS15" s="242"/>
      <c r="MKT15" s="242"/>
      <c r="MKU15" s="242"/>
      <c r="MKV15" s="242"/>
      <c r="MKW15" s="242"/>
      <c r="MKX15" s="242"/>
      <c r="MKY15" s="242"/>
      <c r="MKZ15" s="242"/>
      <c r="MLA15" s="242"/>
      <c r="MLB15" s="242"/>
      <c r="MLC15" s="242"/>
      <c r="MLD15" s="242"/>
      <c r="MLE15" s="242"/>
      <c r="MLF15" s="242"/>
      <c r="MLG15" s="242"/>
      <c r="MLH15" s="242"/>
      <c r="MLI15" s="242"/>
      <c r="MLJ15" s="242"/>
      <c r="MLK15" s="242"/>
      <c r="MLL15" s="242"/>
      <c r="MLM15" s="242"/>
      <c r="MLN15" s="242"/>
      <c r="MLO15" s="242"/>
      <c r="MLP15" s="242"/>
      <c r="MLQ15" s="242"/>
      <c r="MLR15" s="242"/>
      <c r="MLS15" s="242"/>
      <c r="MLT15" s="242"/>
      <c r="MLU15" s="242"/>
      <c r="MLV15" s="242"/>
      <c r="MLW15" s="242"/>
      <c r="MLX15" s="242"/>
      <c r="MLY15" s="242"/>
      <c r="MLZ15" s="242"/>
      <c r="MMA15" s="242"/>
      <c r="MMB15" s="242"/>
      <c r="MMC15" s="242"/>
      <c r="MMD15" s="242"/>
      <c r="MME15" s="242"/>
      <c r="MMF15" s="242"/>
      <c r="MMG15" s="242"/>
      <c r="MMH15" s="242"/>
      <c r="MMI15" s="242"/>
      <c r="MMJ15" s="242"/>
      <c r="MMK15" s="242"/>
      <c r="MML15" s="242"/>
      <c r="MMM15" s="242"/>
      <c r="MMN15" s="242"/>
      <c r="MMO15" s="242"/>
      <c r="MMP15" s="242"/>
      <c r="MMQ15" s="242"/>
      <c r="MMR15" s="242"/>
      <c r="MMS15" s="242"/>
      <c r="MMT15" s="242"/>
      <c r="MMU15" s="242"/>
      <c r="MMV15" s="242"/>
      <c r="MMW15" s="242"/>
      <c r="MMX15" s="242"/>
      <c r="MMY15" s="242"/>
      <c r="MMZ15" s="242"/>
      <c r="MNA15" s="242"/>
      <c r="MNB15" s="242"/>
      <c r="MNC15" s="242"/>
      <c r="MND15" s="242"/>
      <c r="MNE15" s="242"/>
      <c r="MNF15" s="242"/>
      <c r="MNG15" s="242"/>
      <c r="MNH15" s="242"/>
      <c r="MNI15" s="242"/>
      <c r="MNJ15" s="242"/>
      <c r="MNK15" s="242"/>
      <c r="MNL15" s="242"/>
      <c r="MNM15" s="242"/>
      <c r="MNN15" s="242"/>
      <c r="MNO15" s="242"/>
      <c r="MNP15" s="242"/>
      <c r="MNQ15" s="242"/>
      <c r="MNR15" s="242"/>
      <c r="MNS15" s="242"/>
      <c r="MNT15" s="242"/>
      <c r="MNU15" s="242"/>
      <c r="MNV15" s="242"/>
      <c r="MNW15" s="242"/>
      <c r="MNX15" s="242"/>
      <c r="MNY15" s="242"/>
      <c r="MNZ15" s="242"/>
      <c r="MOA15" s="242"/>
      <c r="MOB15" s="242"/>
      <c r="MOC15" s="242"/>
      <c r="MOD15" s="242"/>
      <c r="MOE15" s="242"/>
      <c r="MOF15" s="242"/>
      <c r="MOG15" s="242"/>
      <c r="MOH15" s="242"/>
      <c r="MOI15" s="242"/>
      <c r="MOJ15" s="242"/>
      <c r="MOK15" s="242"/>
      <c r="MOL15" s="242"/>
      <c r="MOM15" s="242"/>
      <c r="MON15" s="242"/>
      <c r="MOO15" s="242"/>
      <c r="MOP15" s="242"/>
      <c r="MOQ15" s="242"/>
      <c r="MOR15" s="242"/>
      <c r="MOS15" s="242"/>
      <c r="MOT15" s="242"/>
      <c r="MOU15" s="242"/>
      <c r="MOV15" s="242"/>
      <c r="MOW15" s="242"/>
      <c r="MOX15" s="242"/>
      <c r="MOY15" s="242"/>
      <c r="MOZ15" s="242"/>
      <c r="MPA15" s="242"/>
      <c r="MPB15" s="242"/>
      <c r="MPC15" s="242"/>
      <c r="MPD15" s="242"/>
      <c r="MPE15" s="242"/>
      <c r="MPF15" s="242"/>
      <c r="MPG15" s="242"/>
      <c r="MPH15" s="242"/>
      <c r="MPI15" s="242"/>
      <c r="MPJ15" s="242"/>
      <c r="MPK15" s="242"/>
      <c r="MPL15" s="242"/>
      <c r="MPM15" s="242"/>
      <c r="MPN15" s="242"/>
      <c r="MPO15" s="242"/>
      <c r="MPP15" s="242"/>
      <c r="MPQ15" s="242"/>
      <c r="MPR15" s="242"/>
      <c r="MPS15" s="242"/>
      <c r="MPT15" s="242"/>
      <c r="MPU15" s="242"/>
      <c r="MPV15" s="242"/>
      <c r="MPW15" s="242"/>
      <c r="MPX15" s="242"/>
      <c r="MPY15" s="242"/>
      <c r="MPZ15" s="242"/>
      <c r="MQA15" s="242"/>
      <c r="MQB15" s="242"/>
      <c r="MQC15" s="242"/>
      <c r="MQD15" s="242"/>
      <c r="MQE15" s="242"/>
      <c r="MQF15" s="242"/>
      <c r="MQG15" s="242"/>
      <c r="MQH15" s="242"/>
      <c r="MQI15" s="242"/>
      <c r="MQJ15" s="242"/>
      <c r="MQK15" s="242"/>
      <c r="MQL15" s="242"/>
      <c r="MQM15" s="242"/>
      <c r="MQN15" s="242"/>
      <c r="MQO15" s="242"/>
      <c r="MQP15" s="242"/>
      <c r="MQQ15" s="242"/>
      <c r="MQR15" s="242"/>
      <c r="MQS15" s="242"/>
      <c r="MQT15" s="242"/>
      <c r="MQU15" s="242"/>
      <c r="MQV15" s="242"/>
      <c r="MQW15" s="242"/>
      <c r="MQX15" s="242"/>
      <c r="MQY15" s="242"/>
      <c r="MQZ15" s="242"/>
      <c r="MRA15" s="242"/>
      <c r="MRB15" s="242"/>
      <c r="MRC15" s="242"/>
      <c r="MRD15" s="242"/>
      <c r="MRE15" s="242"/>
      <c r="MRF15" s="242"/>
      <c r="MRG15" s="242"/>
      <c r="MRH15" s="242"/>
      <c r="MRI15" s="242"/>
      <c r="MRJ15" s="242"/>
      <c r="MRK15" s="242"/>
      <c r="MRL15" s="242"/>
      <c r="MRM15" s="242"/>
      <c r="MRN15" s="242"/>
      <c r="MRO15" s="242"/>
      <c r="MRP15" s="242"/>
      <c r="MRQ15" s="242"/>
      <c r="MRR15" s="242"/>
      <c r="MRS15" s="242"/>
      <c r="MRT15" s="242"/>
      <c r="MRU15" s="242"/>
      <c r="MRV15" s="242"/>
      <c r="MRW15" s="242"/>
      <c r="MRX15" s="242"/>
      <c r="MRY15" s="242"/>
      <c r="MRZ15" s="242"/>
      <c r="MSA15" s="242"/>
      <c r="MSB15" s="242"/>
      <c r="MSC15" s="242"/>
      <c r="MSD15" s="242"/>
      <c r="MSE15" s="242"/>
      <c r="MSF15" s="242"/>
      <c r="MSG15" s="242"/>
      <c r="MSH15" s="242"/>
      <c r="MSI15" s="242"/>
      <c r="MSJ15" s="242"/>
      <c r="MSK15" s="242"/>
      <c r="MSL15" s="242"/>
      <c r="MSM15" s="242"/>
      <c r="MSN15" s="242"/>
      <c r="MSO15" s="242"/>
      <c r="MSP15" s="242"/>
      <c r="MSQ15" s="242"/>
      <c r="MSR15" s="242"/>
      <c r="MSS15" s="242"/>
      <c r="MST15" s="242"/>
      <c r="MSU15" s="242"/>
      <c r="MSV15" s="242"/>
      <c r="MSW15" s="242"/>
      <c r="MSX15" s="242"/>
      <c r="MSY15" s="242"/>
      <c r="MSZ15" s="242"/>
      <c r="MTA15" s="242"/>
      <c r="MTB15" s="242"/>
      <c r="MTC15" s="242"/>
      <c r="MTD15" s="242"/>
      <c r="MTE15" s="242"/>
      <c r="MTF15" s="242"/>
      <c r="MTG15" s="242"/>
      <c r="MTH15" s="242"/>
      <c r="MTI15" s="242"/>
      <c r="MTJ15" s="242"/>
      <c r="MTK15" s="242"/>
      <c r="MTL15" s="242"/>
      <c r="MTM15" s="242"/>
      <c r="MTN15" s="242"/>
      <c r="MTO15" s="242"/>
      <c r="MTP15" s="242"/>
      <c r="MTQ15" s="242"/>
      <c r="MTR15" s="242"/>
      <c r="MTS15" s="242"/>
      <c r="MTT15" s="242"/>
      <c r="MTU15" s="242"/>
      <c r="MTV15" s="242"/>
      <c r="MTW15" s="242"/>
      <c r="MTX15" s="242"/>
      <c r="MTY15" s="242"/>
      <c r="MTZ15" s="242"/>
      <c r="MUA15" s="242"/>
      <c r="MUB15" s="242"/>
      <c r="MUC15" s="242"/>
      <c r="MUD15" s="242"/>
      <c r="MUE15" s="242"/>
      <c r="MUF15" s="242"/>
      <c r="MUG15" s="242"/>
      <c r="MUH15" s="242"/>
      <c r="MUI15" s="242"/>
      <c r="MUJ15" s="242"/>
      <c r="MUK15" s="242"/>
      <c r="MUL15" s="242"/>
      <c r="MUM15" s="242"/>
      <c r="MUN15" s="242"/>
      <c r="MUO15" s="242"/>
      <c r="MUP15" s="242"/>
      <c r="MUQ15" s="242"/>
      <c r="MUR15" s="242"/>
      <c r="MUS15" s="242"/>
      <c r="MUT15" s="242"/>
      <c r="MUU15" s="242"/>
      <c r="MUV15" s="242"/>
      <c r="MUW15" s="242"/>
      <c r="MUX15" s="242"/>
      <c r="MUY15" s="242"/>
      <c r="MUZ15" s="242"/>
      <c r="MVA15" s="242"/>
      <c r="MVB15" s="242"/>
      <c r="MVC15" s="242"/>
      <c r="MVD15" s="242"/>
      <c r="MVE15" s="242"/>
      <c r="MVF15" s="242"/>
      <c r="MVG15" s="242"/>
      <c r="MVH15" s="242"/>
      <c r="MVI15" s="242"/>
      <c r="MVJ15" s="242"/>
      <c r="MVK15" s="242"/>
      <c r="MVL15" s="242"/>
      <c r="MVM15" s="242"/>
      <c r="MVN15" s="242"/>
      <c r="MVO15" s="242"/>
      <c r="MVP15" s="242"/>
      <c r="MVQ15" s="242"/>
      <c r="MVR15" s="242"/>
      <c r="MVS15" s="242"/>
      <c r="MVT15" s="242"/>
      <c r="MVU15" s="242"/>
      <c r="MVV15" s="242"/>
      <c r="MVW15" s="242"/>
      <c r="MVX15" s="242"/>
      <c r="MVY15" s="242"/>
      <c r="MVZ15" s="242"/>
      <c r="MWA15" s="242"/>
      <c r="MWB15" s="242"/>
      <c r="MWC15" s="242"/>
      <c r="MWD15" s="242"/>
      <c r="MWE15" s="242"/>
      <c r="MWF15" s="242"/>
      <c r="MWG15" s="242"/>
      <c r="MWH15" s="242"/>
      <c r="MWI15" s="242"/>
      <c r="MWJ15" s="242"/>
      <c r="MWK15" s="242"/>
      <c r="MWL15" s="242"/>
      <c r="MWM15" s="242"/>
      <c r="MWN15" s="242"/>
      <c r="MWO15" s="242"/>
      <c r="MWP15" s="242"/>
      <c r="MWQ15" s="242"/>
      <c r="MWR15" s="242"/>
      <c r="MWS15" s="242"/>
      <c r="MWT15" s="242"/>
      <c r="MWU15" s="242"/>
      <c r="MWV15" s="242"/>
      <c r="MWW15" s="242"/>
      <c r="MWX15" s="242"/>
      <c r="MWY15" s="242"/>
      <c r="MWZ15" s="242"/>
      <c r="MXA15" s="242"/>
      <c r="MXB15" s="242"/>
      <c r="MXC15" s="242"/>
      <c r="MXD15" s="242"/>
      <c r="MXE15" s="242"/>
      <c r="MXF15" s="242"/>
      <c r="MXG15" s="242"/>
      <c r="MXH15" s="242"/>
      <c r="MXI15" s="242"/>
      <c r="MXJ15" s="242"/>
      <c r="MXK15" s="242"/>
      <c r="MXL15" s="242"/>
      <c r="MXM15" s="242"/>
      <c r="MXN15" s="242"/>
      <c r="MXO15" s="242"/>
      <c r="MXP15" s="242"/>
      <c r="MXQ15" s="242"/>
      <c r="MXR15" s="242"/>
      <c r="MXS15" s="242"/>
      <c r="MXT15" s="242"/>
      <c r="MXU15" s="242"/>
      <c r="MXV15" s="242"/>
      <c r="MXW15" s="242"/>
      <c r="MXX15" s="242"/>
      <c r="MXY15" s="242"/>
      <c r="MXZ15" s="242"/>
      <c r="MYA15" s="242"/>
      <c r="MYB15" s="242"/>
      <c r="MYC15" s="242"/>
      <c r="MYD15" s="242"/>
      <c r="MYE15" s="242"/>
      <c r="MYF15" s="242"/>
      <c r="MYG15" s="242"/>
      <c r="MYH15" s="242"/>
      <c r="MYI15" s="242"/>
      <c r="MYJ15" s="242"/>
      <c r="MYK15" s="242"/>
      <c r="MYL15" s="242"/>
      <c r="MYM15" s="242"/>
      <c r="MYN15" s="242"/>
      <c r="MYO15" s="242"/>
      <c r="MYP15" s="242"/>
      <c r="MYQ15" s="242"/>
      <c r="MYR15" s="242"/>
      <c r="MYS15" s="242"/>
      <c r="MYT15" s="242"/>
      <c r="MYU15" s="242"/>
      <c r="MYV15" s="242"/>
      <c r="MYW15" s="242"/>
      <c r="MYX15" s="242"/>
      <c r="MYY15" s="242"/>
      <c r="MYZ15" s="242"/>
      <c r="MZA15" s="242"/>
      <c r="MZB15" s="242"/>
      <c r="MZC15" s="242"/>
      <c r="MZD15" s="242"/>
      <c r="MZE15" s="242"/>
      <c r="MZF15" s="242"/>
      <c r="MZG15" s="242"/>
      <c r="MZH15" s="242"/>
      <c r="MZI15" s="242"/>
      <c r="MZJ15" s="242"/>
      <c r="MZK15" s="242"/>
      <c r="MZL15" s="242"/>
      <c r="MZM15" s="242"/>
      <c r="MZN15" s="242"/>
      <c r="MZO15" s="242"/>
      <c r="MZP15" s="242"/>
      <c r="MZQ15" s="242"/>
      <c r="MZR15" s="242"/>
      <c r="MZS15" s="242"/>
      <c r="MZT15" s="242"/>
      <c r="MZU15" s="242"/>
      <c r="MZV15" s="242"/>
      <c r="MZW15" s="242"/>
      <c r="MZX15" s="242"/>
      <c r="MZY15" s="242"/>
      <c r="MZZ15" s="242"/>
      <c r="NAA15" s="242"/>
      <c r="NAB15" s="242"/>
      <c r="NAC15" s="242"/>
      <c r="NAD15" s="242"/>
      <c r="NAE15" s="242"/>
      <c r="NAF15" s="242"/>
      <c r="NAG15" s="242"/>
      <c r="NAH15" s="242"/>
      <c r="NAI15" s="242"/>
      <c r="NAJ15" s="242"/>
      <c r="NAK15" s="242"/>
      <c r="NAL15" s="242"/>
      <c r="NAM15" s="242"/>
      <c r="NAN15" s="242"/>
      <c r="NAO15" s="242"/>
      <c r="NAP15" s="242"/>
      <c r="NAQ15" s="242"/>
      <c r="NAR15" s="242"/>
      <c r="NAS15" s="242"/>
      <c r="NAT15" s="242"/>
      <c r="NAU15" s="242"/>
      <c r="NAV15" s="242"/>
      <c r="NAW15" s="242"/>
      <c r="NAX15" s="242"/>
      <c r="NAY15" s="242"/>
      <c r="NAZ15" s="242"/>
      <c r="NBA15" s="242"/>
      <c r="NBB15" s="242"/>
      <c r="NBC15" s="242"/>
      <c r="NBD15" s="242"/>
      <c r="NBE15" s="242"/>
      <c r="NBF15" s="242"/>
      <c r="NBG15" s="242"/>
      <c r="NBH15" s="242"/>
      <c r="NBI15" s="242"/>
      <c r="NBJ15" s="242"/>
      <c r="NBK15" s="242"/>
      <c r="NBL15" s="242"/>
      <c r="NBM15" s="242"/>
      <c r="NBN15" s="242"/>
      <c r="NBO15" s="242"/>
      <c r="NBP15" s="242"/>
      <c r="NBQ15" s="242"/>
      <c r="NBR15" s="242"/>
      <c r="NBS15" s="242"/>
      <c r="NBT15" s="242"/>
      <c r="NBU15" s="242"/>
      <c r="NBV15" s="242"/>
      <c r="NBW15" s="242"/>
      <c r="NBX15" s="242"/>
      <c r="NBY15" s="242"/>
      <c r="NBZ15" s="242"/>
      <c r="NCA15" s="242"/>
      <c r="NCB15" s="242"/>
      <c r="NCC15" s="242"/>
      <c r="NCD15" s="242"/>
      <c r="NCE15" s="242"/>
      <c r="NCF15" s="242"/>
      <c r="NCG15" s="242"/>
      <c r="NCH15" s="242"/>
      <c r="NCI15" s="242"/>
      <c r="NCJ15" s="242"/>
      <c r="NCK15" s="242"/>
      <c r="NCL15" s="242"/>
      <c r="NCM15" s="242"/>
      <c r="NCN15" s="242"/>
      <c r="NCO15" s="242"/>
      <c r="NCP15" s="242"/>
      <c r="NCQ15" s="242"/>
      <c r="NCR15" s="242"/>
      <c r="NCS15" s="242"/>
      <c r="NCT15" s="242"/>
      <c r="NCU15" s="242"/>
      <c r="NCV15" s="242"/>
      <c r="NCW15" s="242"/>
      <c r="NCX15" s="242"/>
      <c r="NCY15" s="242"/>
      <c r="NCZ15" s="242"/>
      <c r="NDA15" s="242"/>
      <c r="NDB15" s="242"/>
      <c r="NDC15" s="242"/>
      <c r="NDD15" s="242"/>
      <c r="NDE15" s="242"/>
      <c r="NDF15" s="242"/>
      <c r="NDG15" s="242"/>
      <c r="NDH15" s="242"/>
      <c r="NDI15" s="242"/>
      <c r="NDJ15" s="242"/>
      <c r="NDK15" s="242"/>
      <c r="NDL15" s="242"/>
      <c r="NDM15" s="242"/>
      <c r="NDN15" s="242"/>
      <c r="NDO15" s="242"/>
      <c r="NDP15" s="242"/>
      <c r="NDQ15" s="242"/>
      <c r="NDR15" s="242"/>
      <c r="NDS15" s="242"/>
      <c r="NDT15" s="242"/>
      <c r="NDU15" s="242"/>
      <c r="NDV15" s="242"/>
      <c r="NDW15" s="242"/>
      <c r="NDX15" s="242"/>
      <c r="NDY15" s="242"/>
      <c r="NDZ15" s="242"/>
      <c r="NEA15" s="242"/>
      <c r="NEB15" s="242"/>
      <c r="NEC15" s="242"/>
      <c r="NED15" s="242"/>
      <c r="NEE15" s="242"/>
      <c r="NEF15" s="242"/>
      <c r="NEG15" s="242"/>
      <c r="NEH15" s="242"/>
      <c r="NEI15" s="242"/>
      <c r="NEJ15" s="242"/>
      <c r="NEK15" s="242"/>
      <c r="NEL15" s="242"/>
      <c r="NEM15" s="242"/>
      <c r="NEN15" s="242"/>
      <c r="NEO15" s="242"/>
      <c r="NEP15" s="242"/>
      <c r="NEQ15" s="242"/>
      <c r="NER15" s="242"/>
      <c r="NES15" s="242"/>
      <c r="NET15" s="242"/>
      <c r="NEU15" s="242"/>
      <c r="NEV15" s="242"/>
      <c r="NEW15" s="242"/>
      <c r="NEX15" s="242"/>
      <c r="NEY15" s="242"/>
      <c r="NEZ15" s="242"/>
      <c r="NFA15" s="242"/>
      <c r="NFB15" s="242"/>
      <c r="NFC15" s="242"/>
      <c r="NFD15" s="242"/>
      <c r="NFE15" s="242"/>
      <c r="NFF15" s="242"/>
      <c r="NFG15" s="242"/>
      <c r="NFH15" s="242"/>
      <c r="NFI15" s="242"/>
      <c r="NFJ15" s="242"/>
      <c r="NFK15" s="242"/>
      <c r="NFL15" s="242"/>
      <c r="NFM15" s="242"/>
      <c r="NFN15" s="242"/>
      <c r="NFO15" s="242"/>
      <c r="NFP15" s="242"/>
      <c r="NFQ15" s="242"/>
      <c r="NFR15" s="242"/>
      <c r="NFS15" s="242"/>
      <c r="NFT15" s="242"/>
      <c r="NFU15" s="242"/>
      <c r="NFV15" s="242"/>
      <c r="NFW15" s="242"/>
      <c r="NFX15" s="242"/>
      <c r="NFY15" s="242"/>
      <c r="NFZ15" s="242"/>
      <c r="NGA15" s="242"/>
      <c r="NGB15" s="242"/>
      <c r="NGC15" s="242"/>
      <c r="NGD15" s="242"/>
      <c r="NGE15" s="242"/>
      <c r="NGF15" s="242"/>
      <c r="NGG15" s="242"/>
      <c r="NGH15" s="242"/>
      <c r="NGI15" s="242"/>
      <c r="NGJ15" s="242"/>
      <c r="NGK15" s="242"/>
      <c r="NGL15" s="242"/>
      <c r="NGM15" s="242"/>
      <c r="NGN15" s="242"/>
      <c r="NGO15" s="242"/>
      <c r="NGP15" s="242"/>
      <c r="NGQ15" s="242"/>
      <c r="NGR15" s="242"/>
      <c r="NGS15" s="242"/>
      <c r="NGT15" s="242"/>
      <c r="NGU15" s="242"/>
      <c r="NGV15" s="242"/>
      <c r="NGW15" s="242"/>
      <c r="NGX15" s="242"/>
      <c r="NGY15" s="242"/>
      <c r="NGZ15" s="242"/>
      <c r="NHA15" s="242"/>
      <c r="NHB15" s="242"/>
      <c r="NHC15" s="242"/>
      <c r="NHD15" s="242"/>
      <c r="NHE15" s="242"/>
      <c r="NHF15" s="242"/>
      <c r="NHG15" s="242"/>
      <c r="NHH15" s="242"/>
      <c r="NHI15" s="242"/>
      <c r="NHJ15" s="242"/>
      <c r="NHK15" s="242"/>
      <c r="NHL15" s="242"/>
      <c r="NHM15" s="242"/>
      <c r="NHN15" s="242"/>
      <c r="NHO15" s="242"/>
      <c r="NHP15" s="242"/>
      <c r="NHQ15" s="242"/>
      <c r="NHR15" s="242"/>
      <c r="NHS15" s="242"/>
      <c r="NHT15" s="242"/>
      <c r="NHU15" s="242"/>
      <c r="NHV15" s="242"/>
      <c r="NHW15" s="242"/>
      <c r="NHX15" s="242"/>
      <c r="NHY15" s="242"/>
      <c r="NHZ15" s="242"/>
      <c r="NIA15" s="242"/>
      <c r="NIB15" s="242"/>
      <c r="NIC15" s="242"/>
      <c r="NID15" s="242"/>
      <c r="NIE15" s="242"/>
      <c r="NIF15" s="242"/>
      <c r="NIG15" s="242"/>
      <c r="NIH15" s="242"/>
      <c r="NII15" s="242"/>
      <c r="NIJ15" s="242"/>
      <c r="NIK15" s="242"/>
      <c r="NIL15" s="242"/>
      <c r="NIM15" s="242"/>
      <c r="NIN15" s="242"/>
      <c r="NIO15" s="242"/>
      <c r="NIP15" s="242"/>
      <c r="NIQ15" s="242"/>
      <c r="NIR15" s="242"/>
      <c r="NIS15" s="242"/>
      <c r="NIT15" s="242"/>
      <c r="NIU15" s="242"/>
      <c r="NIV15" s="242"/>
      <c r="NIW15" s="242"/>
      <c r="NIX15" s="242"/>
      <c r="NIY15" s="242"/>
      <c r="NIZ15" s="242"/>
      <c r="NJA15" s="242"/>
      <c r="NJB15" s="242"/>
      <c r="NJC15" s="242"/>
      <c r="NJD15" s="242"/>
      <c r="NJE15" s="242"/>
      <c r="NJF15" s="242"/>
      <c r="NJG15" s="242"/>
      <c r="NJH15" s="242"/>
      <c r="NJI15" s="242"/>
      <c r="NJJ15" s="242"/>
      <c r="NJK15" s="242"/>
      <c r="NJL15" s="242"/>
      <c r="NJM15" s="242"/>
      <c r="NJN15" s="242"/>
      <c r="NJO15" s="242"/>
      <c r="NJP15" s="242"/>
      <c r="NJQ15" s="242"/>
      <c r="NJR15" s="242"/>
      <c r="NJS15" s="242"/>
      <c r="NJT15" s="242"/>
      <c r="NJU15" s="242"/>
      <c r="NJV15" s="242"/>
      <c r="NJW15" s="242"/>
      <c r="NJX15" s="242"/>
      <c r="NJY15" s="242"/>
      <c r="NJZ15" s="242"/>
      <c r="NKA15" s="242"/>
      <c r="NKB15" s="242"/>
      <c r="NKC15" s="242"/>
      <c r="NKD15" s="242"/>
      <c r="NKE15" s="242"/>
      <c r="NKF15" s="242"/>
      <c r="NKG15" s="242"/>
      <c r="NKH15" s="242"/>
      <c r="NKI15" s="242"/>
      <c r="NKJ15" s="242"/>
      <c r="NKK15" s="242"/>
      <c r="NKL15" s="242"/>
      <c r="NKM15" s="242"/>
      <c r="NKN15" s="242"/>
      <c r="NKO15" s="242"/>
      <c r="NKP15" s="242"/>
      <c r="NKQ15" s="242"/>
      <c r="NKR15" s="242"/>
      <c r="NKS15" s="242"/>
      <c r="NKT15" s="242"/>
      <c r="NKU15" s="242"/>
      <c r="NKV15" s="242"/>
      <c r="NKW15" s="242"/>
      <c r="NKX15" s="242"/>
      <c r="NKY15" s="242"/>
      <c r="NKZ15" s="242"/>
      <c r="NLA15" s="242"/>
      <c r="NLB15" s="242"/>
      <c r="NLC15" s="242"/>
      <c r="NLD15" s="242"/>
      <c r="NLE15" s="242"/>
      <c r="NLF15" s="242"/>
      <c r="NLG15" s="242"/>
      <c r="NLH15" s="242"/>
      <c r="NLI15" s="242"/>
      <c r="NLJ15" s="242"/>
      <c r="NLK15" s="242"/>
      <c r="NLL15" s="242"/>
      <c r="NLM15" s="242"/>
      <c r="NLN15" s="242"/>
      <c r="NLO15" s="242"/>
      <c r="NLP15" s="242"/>
      <c r="NLQ15" s="242"/>
      <c r="NLR15" s="242"/>
      <c r="NLS15" s="242"/>
      <c r="NLT15" s="242"/>
      <c r="NLU15" s="242"/>
      <c r="NLV15" s="242"/>
      <c r="NLW15" s="242"/>
      <c r="NLX15" s="242"/>
      <c r="NLY15" s="242"/>
      <c r="NLZ15" s="242"/>
      <c r="NMA15" s="242"/>
      <c r="NMB15" s="242"/>
      <c r="NMC15" s="242"/>
      <c r="NMD15" s="242"/>
      <c r="NME15" s="242"/>
      <c r="NMF15" s="242"/>
      <c r="NMG15" s="242"/>
      <c r="NMH15" s="242"/>
      <c r="NMI15" s="242"/>
      <c r="NMJ15" s="242"/>
      <c r="NMK15" s="242"/>
      <c r="NML15" s="242"/>
      <c r="NMM15" s="242"/>
      <c r="NMN15" s="242"/>
      <c r="NMO15" s="242"/>
      <c r="NMP15" s="242"/>
      <c r="NMQ15" s="242"/>
      <c r="NMR15" s="242"/>
      <c r="NMS15" s="242"/>
      <c r="NMT15" s="242"/>
      <c r="NMU15" s="242"/>
      <c r="NMV15" s="242"/>
      <c r="NMW15" s="242"/>
      <c r="NMX15" s="242"/>
      <c r="NMY15" s="242"/>
      <c r="NMZ15" s="242"/>
      <c r="NNA15" s="242"/>
      <c r="NNB15" s="242"/>
      <c r="NNC15" s="242"/>
      <c r="NND15" s="242"/>
      <c r="NNE15" s="242"/>
      <c r="NNF15" s="242"/>
      <c r="NNG15" s="242"/>
      <c r="NNH15" s="242"/>
      <c r="NNI15" s="242"/>
      <c r="NNJ15" s="242"/>
      <c r="NNK15" s="242"/>
      <c r="NNL15" s="242"/>
      <c r="NNM15" s="242"/>
      <c r="NNN15" s="242"/>
      <c r="NNO15" s="242"/>
      <c r="NNP15" s="242"/>
      <c r="NNQ15" s="242"/>
      <c r="NNR15" s="242"/>
      <c r="NNS15" s="242"/>
      <c r="NNT15" s="242"/>
      <c r="NNU15" s="242"/>
      <c r="NNV15" s="242"/>
      <c r="NNW15" s="242"/>
      <c r="NNX15" s="242"/>
      <c r="NNY15" s="242"/>
      <c r="NNZ15" s="242"/>
      <c r="NOA15" s="242"/>
      <c r="NOB15" s="242"/>
      <c r="NOC15" s="242"/>
      <c r="NOD15" s="242"/>
      <c r="NOE15" s="242"/>
      <c r="NOF15" s="242"/>
      <c r="NOG15" s="242"/>
      <c r="NOH15" s="242"/>
      <c r="NOI15" s="242"/>
      <c r="NOJ15" s="242"/>
      <c r="NOK15" s="242"/>
      <c r="NOL15" s="242"/>
      <c r="NOM15" s="242"/>
      <c r="NON15" s="242"/>
      <c r="NOO15" s="242"/>
      <c r="NOP15" s="242"/>
      <c r="NOQ15" s="242"/>
      <c r="NOR15" s="242"/>
      <c r="NOS15" s="242"/>
      <c r="NOT15" s="242"/>
      <c r="NOU15" s="242"/>
      <c r="NOV15" s="242"/>
      <c r="NOW15" s="242"/>
      <c r="NOX15" s="242"/>
      <c r="NOY15" s="242"/>
      <c r="NOZ15" s="242"/>
      <c r="NPA15" s="242"/>
      <c r="NPB15" s="242"/>
      <c r="NPC15" s="242"/>
      <c r="NPD15" s="242"/>
      <c r="NPE15" s="242"/>
      <c r="NPF15" s="242"/>
      <c r="NPG15" s="242"/>
      <c r="NPH15" s="242"/>
      <c r="NPI15" s="242"/>
      <c r="NPJ15" s="242"/>
      <c r="NPK15" s="242"/>
      <c r="NPL15" s="242"/>
      <c r="NPM15" s="242"/>
      <c r="NPN15" s="242"/>
      <c r="NPO15" s="242"/>
      <c r="NPP15" s="242"/>
      <c r="NPQ15" s="242"/>
      <c r="NPR15" s="242"/>
      <c r="NPS15" s="242"/>
      <c r="NPT15" s="242"/>
      <c r="NPU15" s="242"/>
      <c r="NPV15" s="242"/>
      <c r="NPW15" s="242"/>
      <c r="NPX15" s="242"/>
      <c r="NPY15" s="242"/>
      <c r="NPZ15" s="242"/>
      <c r="NQA15" s="242"/>
      <c r="NQB15" s="242"/>
      <c r="NQC15" s="242"/>
      <c r="NQD15" s="242"/>
      <c r="NQE15" s="242"/>
      <c r="NQF15" s="242"/>
      <c r="NQG15" s="242"/>
      <c r="NQH15" s="242"/>
      <c r="NQI15" s="242"/>
      <c r="NQJ15" s="242"/>
      <c r="NQK15" s="242"/>
      <c r="NQL15" s="242"/>
      <c r="NQM15" s="242"/>
      <c r="NQN15" s="242"/>
      <c r="NQO15" s="242"/>
      <c r="NQP15" s="242"/>
      <c r="NQQ15" s="242"/>
      <c r="NQR15" s="242"/>
      <c r="NQS15" s="242"/>
      <c r="NQT15" s="242"/>
      <c r="NQU15" s="242"/>
      <c r="NQV15" s="242"/>
      <c r="NQW15" s="242"/>
      <c r="NQX15" s="242"/>
      <c r="NQY15" s="242"/>
      <c r="NQZ15" s="242"/>
      <c r="NRA15" s="242"/>
      <c r="NRB15" s="242"/>
      <c r="NRC15" s="242"/>
      <c r="NRD15" s="242"/>
      <c r="NRE15" s="242"/>
      <c r="NRF15" s="242"/>
      <c r="NRG15" s="242"/>
      <c r="NRH15" s="242"/>
      <c r="NRI15" s="242"/>
      <c r="NRJ15" s="242"/>
      <c r="NRK15" s="242"/>
      <c r="NRL15" s="242"/>
      <c r="NRM15" s="242"/>
      <c r="NRN15" s="242"/>
      <c r="NRO15" s="242"/>
      <c r="NRP15" s="242"/>
      <c r="NRQ15" s="242"/>
      <c r="NRR15" s="242"/>
      <c r="NRS15" s="242"/>
      <c r="NRT15" s="242"/>
      <c r="NRU15" s="242"/>
      <c r="NRV15" s="242"/>
      <c r="NRW15" s="242"/>
      <c r="NRX15" s="242"/>
      <c r="NRY15" s="242"/>
      <c r="NRZ15" s="242"/>
      <c r="NSA15" s="242"/>
      <c r="NSB15" s="242"/>
      <c r="NSC15" s="242"/>
      <c r="NSD15" s="242"/>
      <c r="NSE15" s="242"/>
      <c r="NSF15" s="242"/>
      <c r="NSG15" s="242"/>
      <c r="NSH15" s="242"/>
      <c r="NSI15" s="242"/>
      <c r="NSJ15" s="242"/>
      <c r="NSK15" s="242"/>
      <c r="NSL15" s="242"/>
      <c r="NSM15" s="242"/>
      <c r="NSN15" s="242"/>
      <c r="NSO15" s="242"/>
      <c r="NSP15" s="242"/>
      <c r="NSQ15" s="242"/>
      <c r="NSR15" s="242"/>
      <c r="NSS15" s="242"/>
      <c r="NST15" s="242"/>
      <c r="NSU15" s="242"/>
      <c r="NSV15" s="242"/>
      <c r="NSW15" s="242"/>
      <c r="NSX15" s="242"/>
      <c r="NSY15" s="242"/>
      <c r="NSZ15" s="242"/>
      <c r="NTA15" s="242"/>
      <c r="NTB15" s="242"/>
      <c r="NTC15" s="242"/>
      <c r="NTD15" s="242"/>
      <c r="NTE15" s="242"/>
      <c r="NTF15" s="242"/>
      <c r="NTG15" s="242"/>
      <c r="NTH15" s="242"/>
      <c r="NTI15" s="242"/>
      <c r="NTJ15" s="242"/>
      <c r="NTK15" s="242"/>
      <c r="NTL15" s="242"/>
      <c r="NTM15" s="242"/>
      <c r="NTN15" s="242"/>
      <c r="NTO15" s="242"/>
      <c r="NTP15" s="242"/>
      <c r="NTQ15" s="242"/>
      <c r="NTR15" s="242"/>
      <c r="NTS15" s="242"/>
      <c r="NTT15" s="242"/>
      <c r="NTU15" s="242"/>
      <c r="NTV15" s="242"/>
      <c r="NTW15" s="242"/>
      <c r="NTX15" s="242"/>
      <c r="NTY15" s="242"/>
      <c r="NTZ15" s="242"/>
      <c r="NUA15" s="242"/>
      <c r="NUB15" s="242"/>
      <c r="NUC15" s="242"/>
      <c r="NUD15" s="242"/>
      <c r="NUE15" s="242"/>
      <c r="NUF15" s="242"/>
      <c r="NUG15" s="242"/>
      <c r="NUH15" s="242"/>
      <c r="NUI15" s="242"/>
      <c r="NUJ15" s="242"/>
      <c r="NUK15" s="242"/>
      <c r="NUL15" s="242"/>
      <c r="NUM15" s="242"/>
      <c r="NUN15" s="242"/>
      <c r="NUO15" s="242"/>
      <c r="NUP15" s="242"/>
      <c r="NUQ15" s="242"/>
      <c r="NUR15" s="242"/>
      <c r="NUS15" s="242"/>
      <c r="NUT15" s="242"/>
      <c r="NUU15" s="242"/>
      <c r="NUV15" s="242"/>
      <c r="NUW15" s="242"/>
      <c r="NUX15" s="242"/>
      <c r="NUY15" s="242"/>
      <c r="NUZ15" s="242"/>
      <c r="NVA15" s="242"/>
      <c r="NVB15" s="242"/>
      <c r="NVC15" s="242"/>
      <c r="NVD15" s="242"/>
      <c r="NVE15" s="242"/>
      <c r="NVF15" s="242"/>
      <c r="NVG15" s="242"/>
      <c r="NVH15" s="242"/>
      <c r="NVI15" s="242"/>
      <c r="NVJ15" s="242"/>
      <c r="NVK15" s="242"/>
      <c r="NVL15" s="242"/>
      <c r="NVM15" s="242"/>
      <c r="NVN15" s="242"/>
      <c r="NVO15" s="242"/>
      <c r="NVP15" s="242"/>
      <c r="NVQ15" s="242"/>
      <c r="NVR15" s="242"/>
      <c r="NVS15" s="242"/>
      <c r="NVT15" s="242"/>
      <c r="NVU15" s="242"/>
      <c r="NVV15" s="242"/>
      <c r="NVW15" s="242"/>
      <c r="NVX15" s="242"/>
      <c r="NVY15" s="242"/>
      <c r="NVZ15" s="242"/>
      <c r="NWA15" s="242"/>
      <c r="NWB15" s="242"/>
      <c r="NWC15" s="242"/>
      <c r="NWD15" s="242"/>
      <c r="NWE15" s="242"/>
      <c r="NWF15" s="242"/>
      <c r="NWG15" s="242"/>
      <c r="NWH15" s="242"/>
      <c r="NWI15" s="242"/>
      <c r="NWJ15" s="242"/>
      <c r="NWK15" s="242"/>
      <c r="NWL15" s="242"/>
      <c r="NWM15" s="242"/>
      <c r="NWN15" s="242"/>
      <c r="NWO15" s="242"/>
      <c r="NWP15" s="242"/>
      <c r="NWQ15" s="242"/>
      <c r="NWR15" s="242"/>
      <c r="NWS15" s="242"/>
      <c r="NWT15" s="242"/>
      <c r="NWU15" s="242"/>
      <c r="NWV15" s="242"/>
      <c r="NWW15" s="242"/>
      <c r="NWX15" s="242"/>
      <c r="NWY15" s="242"/>
      <c r="NWZ15" s="242"/>
      <c r="NXA15" s="242"/>
      <c r="NXB15" s="242"/>
      <c r="NXC15" s="242"/>
      <c r="NXD15" s="242"/>
      <c r="NXE15" s="242"/>
      <c r="NXF15" s="242"/>
      <c r="NXG15" s="242"/>
      <c r="NXH15" s="242"/>
      <c r="NXI15" s="242"/>
      <c r="NXJ15" s="242"/>
      <c r="NXK15" s="242"/>
      <c r="NXL15" s="242"/>
      <c r="NXM15" s="242"/>
      <c r="NXN15" s="242"/>
      <c r="NXO15" s="242"/>
      <c r="NXP15" s="242"/>
      <c r="NXQ15" s="242"/>
      <c r="NXR15" s="242"/>
      <c r="NXS15" s="242"/>
      <c r="NXT15" s="242"/>
      <c r="NXU15" s="242"/>
      <c r="NXV15" s="242"/>
      <c r="NXW15" s="242"/>
      <c r="NXX15" s="242"/>
      <c r="NXY15" s="242"/>
      <c r="NXZ15" s="242"/>
      <c r="NYA15" s="242"/>
      <c r="NYB15" s="242"/>
      <c r="NYC15" s="242"/>
      <c r="NYD15" s="242"/>
      <c r="NYE15" s="242"/>
      <c r="NYF15" s="242"/>
      <c r="NYG15" s="242"/>
      <c r="NYH15" s="242"/>
      <c r="NYI15" s="242"/>
      <c r="NYJ15" s="242"/>
      <c r="NYK15" s="242"/>
      <c r="NYL15" s="242"/>
      <c r="NYM15" s="242"/>
      <c r="NYN15" s="242"/>
      <c r="NYO15" s="242"/>
      <c r="NYP15" s="242"/>
      <c r="NYQ15" s="242"/>
      <c r="NYR15" s="242"/>
      <c r="NYS15" s="242"/>
      <c r="NYT15" s="242"/>
      <c r="NYU15" s="242"/>
      <c r="NYV15" s="242"/>
      <c r="NYW15" s="242"/>
      <c r="NYX15" s="242"/>
      <c r="NYY15" s="242"/>
      <c r="NYZ15" s="242"/>
      <c r="NZA15" s="242"/>
      <c r="NZB15" s="242"/>
      <c r="NZC15" s="242"/>
      <c r="NZD15" s="242"/>
      <c r="NZE15" s="242"/>
      <c r="NZF15" s="242"/>
      <c r="NZG15" s="242"/>
      <c r="NZH15" s="242"/>
      <c r="NZI15" s="242"/>
      <c r="NZJ15" s="242"/>
      <c r="NZK15" s="242"/>
      <c r="NZL15" s="242"/>
      <c r="NZM15" s="242"/>
      <c r="NZN15" s="242"/>
      <c r="NZO15" s="242"/>
      <c r="NZP15" s="242"/>
      <c r="NZQ15" s="242"/>
      <c r="NZR15" s="242"/>
      <c r="NZS15" s="242"/>
      <c r="NZT15" s="242"/>
      <c r="NZU15" s="242"/>
      <c r="NZV15" s="242"/>
      <c r="NZW15" s="242"/>
      <c r="NZX15" s="242"/>
      <c r="NZY15" s="242"/>
      <c r="NZZ15" s="242"/>
      <c r="OAA15" s="242"/>
      <c r="OAB15" s="242"/>
      <c r="OAC15" s="242"/>
      <c r="OAD15" s="242"/>
      <c r="OAE15" s="242"/>
      <c r="OAF15" s="242"/>
      <c r="OAG15" s="242"/>
      <c r="OAH15" s="242"/>
      <c r="OAI15" s="242"/>
      <c r="OAJ15" s="242"/>
      <c r="OAK15" s="242"/>
      <c r="OAL15" s="242"/>
      <c r="OAM15" s="242"/>
      <c r="OAN15" s="242"/>
      <c r="OAO15" s="242"/>
      <c r="OAP15" s="242"/>
      <c r="OAQ15" s="242"/>
      <c r="OAR15" s="242"/>
      <c r="OAS15" s="242"/>
      <c r="OAT15" s="242"/>
      <c r="OAU15" s="242"/>
      <c r="OAV15" s="242"/>
      <c r="OAW15" s="242"/>
      <c r="OAX15" s="242"/>
      <c r="OAY15" s="242"/>
      <c r="OAZ15" s="242"/>
      <c r="OBA15" s="242"/>
      <c r="OBB15" s="242"/>
      <c r="OBC15" s="242"/>
      <c r="OBD15" s="242"/>
      <c r="OBE15" s="242"/>
      <c r="OBF15" s="242"/>
      <c r="OBG15" s="242"/>
      <c r="OBH15" s="242"/>
      <c r="OBI15" s="242"/>
      <c r="OBJ15" s="242"/>
      <c r="OBK15" s="242"/>
      <c r="OBL15" s="242"/>
      <c r="OBM15" s="242"/>
      <c r="OBN15" s="242"/>
      <c r="OBO15" s="242"/>
      <c r="OBP15" s="242"/>
      <c r="OBQ15" s="242"/>
      <c r="OBR15" s="242"/>
      <c r="OBS15" s="242"/>
      <c r="OBT15" s="242"/>
      <c r="OBU15" s="242"/>
      <c r="OBV15" s="242"/>
      <c r="OBW15" s="242"/>
      <c r="OBX15" s="242"/>
      <c r="OBY15" s="242"/>
      <c r="OBZ15" s="242"/>
      <c r="OCA15" s="242"/>
      <c r="OCB15" s="242"/>
      <c r="OCC15" s="242"/>
      <c r="OCD15" s="242"/>
      <c r="OCE15" s="242"/>
      <c r="OCF15" s="242"/>
      <c r="OCG15" s="242"/>
      <c r="OCH15" s="242"/>
      <c r="OCI15" s="242"/>
      <c r="OCJ15" s="242"/>
      <c r="OCK15" s="242"/>
      <c r="OCL15" s="242"/>
      <c r="OCM15" s="242"/>
      <c r="OCN15" s="242"/>
      <c r="OCO15" s="242"/>
      <c r="OCP15" s="242"/>
      <c r="OCQ15" s="242"/>
      <c r="OCR15" s="242"/>
      <c r="OCS15" s="242"/>
      <c r="OCT15" s="242"/>
      <c r="OCU15" s="242"/>
      <c r="OCV15" s="242"/>
      <c r="OCW15" s="242"/>
      <c r="OCX15" s="242"/>
      <c r="OCY15" s="242"/>
      <c r="OCZ15" s="242"/>
      <c r="ODA15" s="242"/>
      <c r="ODB15" s="242"/>
      <c r="ODC15" s="242"/>
      <c r="ODD15" s="242"/>
      <c r="ODE15" s="242"/>
      <c r="ODF15" s="242"/>
      <c r="ODG15" s="242"/>
      <c r="ODH15" s="242"/>
      <c r="ODI15" s="242"/>
      <c r="ODJ15" s="242"/>
      <c r="ODK15" s="242"/>
      <c r="ODL15" s="242"/>
      <c r="ODM15" s="242"/>
      <c r="ODN15" s="242"/>
      <c r="ODO15" s="242"/>
      <c r="ODP15" s="242"/>
      <c r="ODQ15" s="242"/>
      <c r="ODR15" s="242"/>
      <c r="ODS15" s="242"/>
      <c r="ODT15" s="242"/>
      <c r="ODU15" s="242"/>
      <c r="ODV15" s="242"/>
      <c r="ODW15" s="242"/>
      <c r="ODX15" s="242"/>
      <c r="ODY15" s="242"/>
      <c r="ODZ15" s="242"/>
      <c r="OEA15" s="242"/>
      <c r="OEB15" s="242"/>
      <c r="OEC15" s="242"/>
      <c r="OED15" s="242"/>
      <c r="OEE15" s="242"/>
      <c r="OEF15" s="242"/>
      <c r="OEG15" s="242"/>
      <c r="OEH15" s="242"/>
      <c r="OEI15" s="242"/>
      <c r="OEJ15" s="242"/>
      <c r="OEK15" s="242"/>
      <c r="OEL15" s="242"/>
      <c r="OEM15" s="242"/>
      <c r="OEN15" s="242"/>
      <c r="OEO15" s="242"/>
      <c r="OEP15" s="242"/>
      <c r="OEQ15" s="242"/>
      <c r="OER15" s="242"/>
      <c r="OES15" s="242"/>
      <c r="OET15" s="242"/>
      <c r="OEU15" s="242"/>
      <c r="OEV15" s="242"/>
      <c r="OEW15" s="242"/>
      <c r="OEX15" s="242"/>
      <c r="OEY15" s="242"/>
      <c r="OEZ15" s="242"/>
      <c r="OFA15" s="242"/>
      <c r="OFB15" s="242"/>
      <c r="OFC15" s="242"/>
      <c r="OFD15" s="242"/>
      <c r="OFE15" s="242"/>
      <c r="OFF15" s="242"/>
      <c r="OFG15" s="242"/>
      <c r="OFH15" s="242"/>
      <c r="OFI15" s="242"/>
      <c r="OFJ15" s="242"/>
      <c r="OFK15" s="242"/>
      <c r="OFL15" s="242"/>
      <c r="OFM15" s="242"/>
      <c r="OFN15" s="242"/>
      <c r="OFO15" s="242"/>
      <c r="OFP15" s="242"/>
      <c r="OFQ15" s="242"/>
      <c r="OFR15" s="242"/>
      <c r="OFS15" s="242"/>
      <c r="OFT15" s="242"/>
      <c r="OFU15" s="242"/>
      <c r="OFV15" s="242"/>
      <c r="OFW15" s="242"/>
      <c r="OFX15" s="242"/>
      <c r="OFY15" s="242"/>
      <c r="OFZ15" s="242"/>
      <c r="OGA15" s="242"/>
      <c r="OGB15" s="242"/>
      <c r="OGC15" s="242"/>
      <c r="OGD15" s="242"/>
      <c r="OGE15" s="242"/>
      <c r="OGF15" s="242"/>
      <c r="OGG15" s="242"/>
      <c r="OGH15" s="242"/>
      <c r="OGI15" s="242"/>
      <c r="OGJ15" s="242"/>
      <c r="OGK15" s="242"/>
      <c r="OGL15" s="242"/>
      <c r="OGM15" s="242"/>
      <c r="OGN15" s="242"/>
      <c r="OGO15" s="242"/>
      <c r="OGP15" s="242"/>
      <c r="OGQ15" s="242"/>
      <c r="OGR15" s="242"/>
      <c r="OGS15" s="242"/>
      <c r="OGT15" s="242"/>
      <c r="OGU15" s="242"/>
      <c r="OGV15" s="242"/>
      <c r="OGW15" s="242"/>
      <c r="OGX15" s="242"/>
      <c r="OGY15" s="242"/>
      <c r="OGZ15" s="242"/>
      <c r="OHA15" s="242"/>
      <c r="OHB15" s="242"/>
      <c r="OHC15" s="242"/>
      <c r="OHD15" s="242"/>
      <c r="OHE15" s="242"/>
      <c r="OHF15" s="242"/>
      <c r="OHG15" s="242"/>
      <c r="OHH15" s="242"/>
      <c r="OHI15" s="242"/>
      <c r="OHJ15" s="242"/>
      <c r="OHK15" s="242"/>
      <c r="OHL15" s="242"/>
      <c r="OHM15" s="242"/>
      <c r="OHN15" s="242"/>
      <c r="OHO15" s="242"/>
      <c r="OHP15" s="242"/>
      <c r="OHQ15" s="242"/>
      <c r="OHR15" s="242"/>
      <c r="OHS15" s="242"/>
      <c r="OHT15" s="242"/>
      <c r="OHU15" s="242"/>
      <c r="OHV15" s="242"/>
      <c r="OHW15" s="242"/>
      <c r="OHX15" s="242"/>
      <c r="OHY15" s="242"/>
      <c r="OHZ15" s="242"/>
      <c r="OIA15" s="242"/>
      <c r="OIB15" s="242"/>
      <c r="OIC15" s="242"/>
      <c r="OID15" s="242"/>
      <c r="OIE15" s="242"/>
      <c r="OIF15" s="242"/>
      <c r="OIG15" s="242"/>
      <c r="OIH15" s="242"/>
      <c r="OII15" s="242"/>
      <c r="OIJ15" s="242"/>
      <c r="OIK15" s="242"/>
      <c r="OIL15" s="242"/>
      <c r="OIM15" s="242"/>
      <c r="OIN15" s="242"/>
      <c r="OIO15" s="242"/>
      <c r="OIP15" s="242"/>
      <c r="OIQ15" s="242"/>
      <c r="OIR15" s="242"/>
      <c r="OIS15" s="242"/>
      <c r="OIT15" s="242"/>
      <c r="OIU15" s="242"/>
      <c r="OIV15" s="242"/>
      <c r="OIW15" s="242"/>
      <c r="OIX15" s="242"/>
      <c r="OIY15" s="242"/>
      <c r="OIZ15" s="242"/>
      <c r="OJA15" s="242"/>
      <c r="OJB15" s="242"/>
      <c r="OJC15" s="242"/>
      <c r="OJD15" s="242"/>
      <c r="OJE15" s="242"/>
      <c r="OJF15" s="242"/>
      <c r="OJG15" s="242"/>
      <c r="OJH15" s="242"/>
      <c r="OJI15" s="242"/>
      <c r="OJJ15" s="242"/>
      <c r="OJK15" s="242"/>
      <c r="OJL15" s="242"/>
      <c r="OJM15" s="242"/>
      <c r="OJN15" s="242"/>
      <c r="OJO15" s="242"/>
      <c r="OJP15" s="242"/>
      <c r="OJQ15" s="242"/>
      <c r="OJR15" s="242"/>
      <c r="OJS15" s="242"/>
      <c r="OJT15" s="242"/>
      <c r="OJU15" s="242"/>
      <c r="OJV15" s="242"/>
      <c r="OJW15" s="242"/>
      <c r="OJX15" s="242"/>
      <c r="OJY15" s="242"/>
      <c r="OJZ15" s="242"/>
      <c r="OKA15" s="242"/>
      <c r="OKB15" s="242"/>
      <c r="OKC15" s="242"/>
      <c r="OKD15" s="242"/>
      <c r="OKE15" s="242"/>
      <c r="OKF15" s="242"/>
      <c r="OKG15" s="242"/>
      <c r="OKH15" s="242"/>
      <c r="OKI15" s="242"/>
      <c r="OKJ15" s="242"/>
      <c r="OKK15" s="242"/>
      <c r="OKL15" s="242"/>
      <c r="OKM15" s="242"/>
      <c r="OKN15" s="242"/>
      <c r="OKO15" s="242"/>
      <c r="OKP15" s="242"/>
      <c r="OKQ15" s="242"/>
      <c r="OKR15" s="242"/>
      <c r="OKS15" s="242"/>
      <c r="OKT15" s="242"/>
      <c r="OKU15" s="242"/>
      <c r="OKV15" s="242"/>
      <c r="OKW15" s="242"/>
      <c r="OKX15" s="242"/>
      <c r="OKY15" s="242"/>
      <c r="OKZ15" s="242"/>
      <c r="OLA15" s="242"/>
      <c r="OLB15" s="242"/>
      <c r="OLC15" s="242"/>
      <c r="OLD15" s="242"/>
      <c r="OLE15" s="242"/>
      <c r="OLF15" s="242"/>
      <c r="OLG15" s="242"/>
      <c r="OLH15" s="242"/>
      <c r="OLI15" s="242"/>
      <c r="OLJ15" s="242"/>
      <c r="OLK15" s="242"/>
      <c r="OLL15" s="242"/>
      <c r="OLM15" s="242"/>
      <c r="OLN15" s="242"/>
      <c r="OLO15" s="242"/>
      <c r="OLP15" s="242"/>
      <c r="OLQ15" s="242"/>
      <c r="OLR15" s="242"/>
      <c r="OLS15" s="242"/>
      <c r="OLT15" s="242"/>
      <c r="OLU15" s="242"/>
      <c r="OLV15" s="242"/>
      <c r="OLW15" s="242"/>
      <c r="OLX15" s="242"/>
      <c r="OLY15" s="242"/>
      <c r="OLZ15" s="242"/>
      <c r="OMA15" s="242"/>
      <c r="OMB15" s="242"/>
      <c r="OMC15" s="242"/>
      <c r="OMD15" s="242"/>
      <c r="OME15" s="242"/>
      <c r="OMF15" s="242"/>
      <c r="OMG15" s="242"/>
      <c r="OMH15" s="242"/>
      <c r="OMI15" s="242"/>
      <c r="OMJ15" s="242"/>
      <c r="OMK15" s="242"/>
      <c r="OML15" s="242"/>
      <c r="OMM15" s="242"/>
      <c r="OMN15" s="242"/>
      <c r="OMO15" s="242"/>
      <c r="OMP15" s="242"/>
      <c r="OMQ15" s="242"/>
      <c r="OMR15" s="242"/>
      <c r="OMS15" s="242"/>
      <c r="OMT15" s="242"/>
      <c r="OMU15" s="242"/>
      <c r="OMV15" s="242"/>
      <c r="OMW15" s="242"/>
      <c r="OMX15" s="242"/>
      <c r="OMY15" s="242"/>
      <c r="OMZ15" s="242"/>
      <c r="ONA15" s="242"/>
      <c r="ONB15" s="242"/>
      <c r="ONC15" s="242"/>
      <c r="OND15" s="242"/>
      <c r="ONE15" s="242"/>
      <c r="ONF15" s="242"/>
      <c r="ONG15" s="242"/>
      <c r="ONH15" s="242"/>
      <c r="ONI15" s="242"/>
      <c r="ONJ15" s="242"/>
      <c r="ONK15" s="242"/>
      <c r="ONL15" s="242"/>
      <c r="ONM15" s="242"/>
      <c r="ONN15" s="242"/>
      <c r="ONO15" s="242"/>
      <c r="ONP15" s="242"/>
      <c r="ONQ15" s="242"/>
      <c r="ONR15" s="242"/>
      <c r="ONS15" s="242"/>
      <c r="ONT15" s="242"/>
      <c r="ONU15" s="242"/>
      <c r="ONV15" s="242"/>
      <c r="ONW15" s="242"/>
      <c r="ONX15" s="242"/>
      <c r="ONY15" s="242"/>
      <c r="ONZ15" s="242"/>
      <c r="OOA15" s="242"/>
      <c r="OOB15" s="242"/>
      <c r="OOC15" s="242"/>
      <c r="OOD15" s="242"/>
      <c r="OOE15" s="242"/>
      <c r="OOF15" s="242"/>
      <c r="OOG15" s="242"/>
      <c r="OOH15" s="242"/>
      <c r="OOI15" s="242"/>
      <c r="OOJ15" s="242"/>
      <c r="OOK15" s="242"/>
      <c r="OOL15" s="242"/>
      <c r="OOM15" s="242"/>
      <c r="OON15" s="242"/>
      <c r="OOO15" s="242"/>
      <c r="OOP15" s="242"/>
      <c r="OOQ15" s="242"/>
      <c r="OOR15" s="242"/>
      <c r="OOS15" s="242"/>
      <c r="OOT15" s="242"/>
      <c r="OOU15" s="242"/>
      <c r="OOV15" s="242"/>
      <c r="OOW15" s="242"/>
      <c r="OOX15" s="242"/>
      <c r="OOY15" s="242"/>
      <c r="OOZ15" s="242"/>
      <c r="OPA15" s="242"/>
      <c r="OPB15" s="242"/>
      <c r="OPC15" s="242"/>
      <c r="OPD15" s="242"/>
      <c r="OPE15" s="242"/>
      <c r="OPF15" s="242"/>
      <c r="OPG15" s="242"/>
      <c r="OPH15" s="242"/>
      <c r="OPI15" s="242"/>
      <c r="OPJ15" s="242"/>
      <c r="OPK15" s="242"/>
      <c r="OPL15" s="242"/>
      <c r="OPM15" s="242"/>
      <c r="OPN15" s="242"/>
      <c r="OPO15" s="242"/>
      <c r="OPP15" s="242"/>
      <c r="OPQ15" s="242"/>
      <c r="OPR15" s="242"/>
      <c r="OPS15" s="242"/>
      <c r="OPT15" s="242"/>
      <c r="OPU15" s="242"/>
      <c r="OPV15" s="242"/>
      <c r="OPW15" s="242"/>
      <c r="OPX15" s="242"/>
      <c r="OPY15" s="242"/>
      <c r="OPZ15" s="242"/>
      <c r="OQA15" s="242"/>
      <c r="OQB15" s="242"/>
      <c r="OQC15" s="242"/>
      <c r="OQD15" s="242"/>
      <c r="OQE15" s="242"/>
      <c r="OQF15" s="242"/>
      <c r="OQG15" s="242"/>
      <c r="OQH15" s="242"/>
      <c r="OQI15" s="242"/>
      <c r="OQJ15" s="242"/>
      <c r="OQK15" s="242"/>
      <c r="OQL15" s="242"/>
      <c r="OQM15" s="242"/>
      <c r="OQN15" s="242"/>
      <c r="OQO15" s="242"/>
      <c r="OQP15" s="242"/>
      <c r="OQQ15" s="242"/>
      <c r="OQR15" s="242"/>
      <c r="OQS15" s="242"/>
      <c r="OQT15" s="242"/>
      <c r="OQU15" s="242"/>
      <c r="OQV15" s="242"/>
      <c r="OQW15" s="242"/>
      <c r="OQX15" s="242"/>
      <c r="OQY15" s="242"/>
      <c r="OQZ15" s="242"/>
      <c r="ORA15" s="242"/>
      <c r="ORB15" s="242"/>
      <c r="ORC15" s="242"/>
      <c r="ORD15" s="242"/>
      <c r="ORE15" s="242"/>
      <c r="ORF15" s="242"/>
      <c r="ORG15" s="242"/>
      <c r="ORH15" s="242"/>
      <c r="ORI15" s="242"/>
      <c r="ORJ15" s="242"/>
      <c r="ORK15" s="242"/>
      <c r="ORL15" s="242"/>
      <c r="ORM15" s="242"/>
      <c r="ORN15" s="242"/>
      <c r="ORO15" s="242"/>
      <c r="ORP15" s="242"/>
      <c r="ORQ15" s="242"/>
      <c r="ORR15" s="242"/>
      <c r="ORS15" s="242"/>
      <c r="ORT15" s="242"/>
      <c r="ORU15" s="242"/>
      <c r="ORV15" s="242"/>
      <c r="ORW15" s="242"/>
      <c r="ORX15" s="242"/>
      <c r="ORY15" s="242"/>
      <c r="ORZ15" s="242"/>
      <c r="OSA15" s="242"/>
      <c r="OSB15" s="242"/>
      <c r="OSC15" s="242"/>
      <c r="OSD15" s="242"/>
      <c r="OSE15" s="242"/>
      <c r="OSF15" s="242"/>
      <c r="OSG15" s="242"/>
      <c r="OSH15" s="242"/>
      <c r="OSI15" s="242"/>
      <c r="OSJ15" s="242"/>
      <c r="OSK15" s="242"/>
      <c r="OSL15" s="242"/>
      <c r="OSM15" s="242"/>
      <c r="OSN15" s="242"/>
      <c r="OSO15" s="242"/>
      <c r="OSP15" s="242"/>
      <c r="OSQ15" s="242"/>
      <c r="OSR15" s="242"/>
      <c r="OSS15" s="242"/>
      <c r="OST15" s="242"/>
      <c r="OSU15" s="242"/>
      <c r="OSV15" s="242"/>
      <c r="OSW15" s="242"/>
      <c r="OSX15" s="242"/>
      <c r="OSY15" s="242"/>
      <c r="OSZ15" s="242"/>
      <c r="OTA15" s="242"/>
      <c r="OTB15" s="242"/>
      <c r="OTC15" s="242"/>
      <c r="OTD15" s="242"/>
      <c r="OTE15" s="242"/>
      <c r="OTF15" s="242"/>
      <c r="OTG15" s="242"/>
      <c r="OTH15" s="242"/>
      <c r="OTI15" s="242"/>
      <c r="OTJ15" s="242"/>
      <c r="OTK15" s="242"/>
      <c r="OTL15" s="242"/>
      <c r="OTM15" s="242"/>
      <c r="OTN15" s="242"/>
      <c r="OTO15" s="242"/>
      <c r="OTP15" s="242"/>
      <c r="OTQ15" s="242"/>
      <c r="OTR15" s="242"/>
      <c r="OTS15" s="242"/>
      <c r="OTT15" s="242"/>
      <c r="OTU15" s="242"/>
      <c r="OTV15" s="242"/>
      <c r="OTW15" s="242"/>
      <c r="OTX15" s="242"/>
      <c r="OTY15" s="242"/>
      <c r="OTZ15" s="242"/>
      <c r="OUA15" s="242"/>
      <c r="OUB15" s="242"/>
      <c r="OUC15" s="242"/>
      <c r="OUD15" s="242"/>
      <c r="OUE15" s="242"/>
      <c r="OUF15" s="242"/>
      <c r="OUG15" s="242"/>
      <c r="OUH15" s="242"/>
      <c r="OUI15" s="242"/>
      <c r="OUJ15" s="242"/>
      <c r="OUK15" s="242"/>
      <c r="OUL15" s="242"/>
      <c r="OUM15" s="242"/>
      <c r="OUN15" s="242"/>
      <c r="OUO15" s="242"/>
      <c r="OUP15" s="242"/>
      <c r="OUQ15" s="242"/>
      <c r="OUR15" s="242"/>
      <c r="OUS15" s="242"/>
      <c r="OUT15" s="242"/>
      <c r="OUU15" s="242"/>
      <c r="OUV15" s="242"/>
      <c r="OUW15" s="242"/>
      <c r="OUX15" s="242"/>
      <c r="OUY15" s="242"/>
      <c r="OUZ15" s="242"/>
      <c r="OVA15" s="242"/>
      <c r="OVB15" s="242"/>
      <c r="OVC15" s="242"/>
      <c r="OVD15" s="242"/>
      <c r="OVE15" s="242"/>
      <c r="OVF15" s="242"/>
      <c r="OVG15" s="242"/>
      <c r="OVH15" s="242"/>
      <c r="OVI15" s="242"/>
      <c r="OVJ15" s="242"/>
      <c r="OVK15" s="242"/>
      <c r="OVL15" s="242"/>
      <c r="OVM15" s="242"/>
      <c r="OVN15" s="242"/>
      <c r="OVO15" s="242"/>
      <c r="OVP15" s="242"/>
      <c r="OVQ15" s="242"/>
      <c r="OVR15" s="242"/>
      <c r="OVS15" s="242"/>
      <c r="OVT15" s="242"/>
      <c r="OVU15" s="242"/>
      <c r="OVV15" s="242"/>
      <c r="OVW15" s="242"/>
      <c r="OVX15" s="242"/>
      <c r="OVY15" s="242"/>
      <c r="OVZ15" s="242"/>
      <c r="OWA15" s="242"/>
      <c r="OWB15" s="242"/>
      <c r="OWC15" s="242"/>
      <c r="OWD15" s="242"/>
      <c r="OWE15" s="242"/>
      <c r="OWF15" s="242"/>
      <c r="OWG15" s="242"/>
      <c r="OWH15" s="242"/>
      <c r="OWI15" s="242"/>
      <c r="OWJ15" s="242"/>
      <c r="OWK15" s="242"/>
      <c r="OWL15" s="242"/>
      <c r="OWM15" s="242"/>
      <c r="OWN15" s="242"/>
      <c r="OWO15" s="242"/>
      <c r="OWP15" s="242"/>
      <c r="OWQ15" s="242"/>
      <c r="OWR15" s="242"/>
      <c r="OWS15" s="242"/>
      <c r="OWT15" s="242"/>
      <c r="OWU15" s="242"/>
      <c r="OWV15" s="242"/>
      <c r="OWW15" s="242"/>
      <c r="OWX15" s="242"/>
      <c r="OWY15" s="242"/>
      <c r="OWZ15" s="242"/>
      <c r="OXA15" s="242"/>
      <c r="OXB15" s="242"/>
      <c r="OXC15" s="242"/>
      <c r="OXD15" s="242"/>
      <c r="OXE15" s="242"/>
      <c r="OXF15" s="242"/>
      <c r="OXG15" s="242"/>
      <c r="OXH15" s="242"/>
      <c r="OXI15" s="242"/>
      <c r="OXJ15" s="242"/>
      <c r="OXK15" s="242"/>
      <c r="OXL15" s="242"/>
      <c r="OXM15" s="242"/>
      <c r="OXN15" s="242"/>
      <c r="OXO15" s="242"/>
      <c r="OXP15" s="242"/>
      <c r="OXQ15" s="242"/>
      <c r="OXR15" s="242"/>
      <c r="OXS15" s="242"/>
      <c r="OXT15" s="242"/>
      <c r="OXU15" s="242"/>
      <c r="OXV15" s="242"/>
      <c r="OXW15" s="242"/>
      <c r="OXX15" s="242"/>
      <c r="OXY15" s="242"/>
      <c r="OXZ15" s="242"/>
      <c r="OYA15" s="242"/>
      <c r="OYB15" s="242"/>
      <c r="OYC15" s="242"/>
      <c r="OYD15" s="242"/>
      <c r="OYE15" s="242"/>
      <c r="OYF15" s="242"/>
      <c r="OYG15" s="242"/>
      <c r="OYH15" s="242"/>
      <c r="OYI15" s="242"/>
      <c r="OYJ15" s="242"/>
      <c r="OYK15" s="242"/>
      <c r="OYL15" s="242"/>
      <c r="OYM15" s="242"/>
      <c r="OYN15" s="242"/>
      <c r="OYO15" s="242"/>
      <c r="OYP15" s="242"/>
      <c r="OYQ15" s="242"/>
      <c r="OYR15" s="242"/>
      <c r="OYS15" s="242"/>
      <c r="OYT15" s="242"/>
      <c r="OYU15" s="242"/>
      <c r="OYV15" s="242"/>
      <c r="OYW15" s="242"/>
      <c r="OYX15" s="242"/>
      <c r="OYY15" s="242"/>
      <c r="OYZ15" s="242"/>
      <c r="OZA15" s="242"/>
      <c r="OZB15" s="242"/>
      <c r="OZC15" s="242"/>
      <c r="OZD15" s="242"/>
      <c r="OZE15" s="242"/>
      <c r="OZF15" s="242"/>
      <c r="OZG15" s="242"/>
      <c r="OZH15" s="242"/>
      <c r="OZI15" s="242"/>
      <c r="OZJ15" s="242"/>
      <c r="OZK15" s="242"/>
      <c r="OZL15" s="242"/>
      <c r="OZM15" s="242"/>
      <c r="OZN15" s="242"/>
      <c r="OZO15" s="242"/>
      <c r="OZP15" s="242"/>
      <c r="OZQ15" s="242"/>
      <c r="OZR15" s="242"/>
      <c r="OZS15" s="242"/>
      <c r="OZT15" s="242"/>
      <c r="OZU15" s="242"/>
      <c r="OZV15" s="242"/>
      <c r="OZW15" s="242"/>
      <c r="OZX15" s="242"/>
      <c r="OZY15" s="242"/>
      <c r="OZZ15" s="242"/>
      <c r="PAA15" s="242"/>
      <c r="PAB15" s="242"/>
      <c r="PAC15" s="242"/>
      <c r="PAD15" s="242"/>
      <c r="PAE15" s="242"/>
      <c r="PAF15" s="242"/>
      <c r="PAG15" s="242"/>
      <c r="PAH15" s="242"/>
      <c r="PAI15" s="242"/>
      <c r="PAJ15" s="242"/>
      <c r="PAK15" s="242"/>
      <c r="PAL15" s="242"/>
      <c r="PAM15" s="242"/>
      <c r="PAN15" s="242"/>
      <c r="PAO15" s="242"/>
      <c r="PAP15" s="242"/>
      <c r="PAQ15" s="242"/>
      <c r="PAR15" s="242"/>
      <c r="PAS15" s="242"/>
      <c r="PAT15" s="242"/>
      <c r="PAU15" s="242"/>
      <c r="PAV15" s="242"/>
      <c r="PAW15" s="242"/>
      <c r="PAX15" s="242"/>
      <c r="PAY15" s="242"/>
      <c r="PAZ15" s="242"/>
      <c r="PBA15" s="242"/>
      <c r="PBB15" s="242"/>
      <c r="PBC15" s="242"/>
      <c r="PBD15" s="242"/>
      <c r="PBE15" s="242"/>
      <c r="PBF15" s="242"/>
      <c r="PBG15" s="242"/>
      <c r="PBH15" s="242"/>
      <c r="PBI15" s="242"/>
      <c r="PBJ15" s="242"/>
      <c r="PBK15" s="242"/>
      <c r="PBL15" s="242"/>
      <c r="PBM15" s="242"/>
      <c r="PBN15" s="242"/>
      <c r="PBO15" s="242"/>
      <c r="PBP15" s="242"/>
      <c r="PBQ15" s="242"/>
      <c r="PBR15" s="242"/>
      <c r="PBS15" s="242"/>
      <c r="PBT15" s="242"/>
      <c r="PBU15" s="242"/>
      <c r="PBV15" s="242"/>
      <c r="PBW15" s="242"/>
      <c r="PBX15" s="242"/>
      <c r="PBY15" s="242"/>
      <c r="PBZ15" s="242"/>
      <c r="PCA15" s="242"/>
      <c r="PCB15" s="242"/>
      <c r="PCC15" s="242"/>
      <c r="PCD15" s="242"/>
      <c r="PCE15" s="242"/>
      <c r="PCF15" s="242"/>
      <c r="PCG15" s="242"/>
      <c r="PCH15" s="242"/>
      <c r="PCI15" s="242"/>
      <c r="PCJ15" s="242"/>
      <c r="PCK15" s="242"/>
      <c r="PCL15" s="242"/>
      <c r="PCM15" s="242"/>
      <c r="PCN15" s="242"/>
      <c r="PCO15" s="242"/>
      <c r="PCP15" s="242"/>
      <c r="PCQ15" s="242"/>
      <c r="PCR15" s="242"/>
      <c r="PCS15" s="242"/>
      <c r="PCT15" s="242"/>
      <c r="PCU15" s="242"/>
      <c r="PCV15" s="242"/>
      <c r="PCW15" s="242"/>
      <c r="PCX15" s="242"/>
      <c r="PCY15" s="242"/>
      <c r="PCZ15" s="242"/>
      <c r="PDA15" s="242"/>
      <c r="PDB15" s="242"/>
      <c r="PDC15" s="242"/>
      <c r="PDD15" s="242"/>
      <c r="PDE15" s="242"/>
      <c r="PDF15" s="242"/>
      <c r="PDG15" s="242"/>
      <c r="PDH15" s="242"/>
      <c r="PDI15" s="242"/>
      <c r="PDJ15" s="242"/>
      <c r="PDK15" s="242"/>
      <c r="PDL15" s="242"/>
      <c r="PDM15" s="242"/>
      <c r="PDN15" s="242"/>
      <c r="PDO15" s="242"/>
      <c r="PDP15" s="242"/>
      <c r="PDQ15" s="242"/>
      <c r="PDR15" s="242"/>
      <c r="PDS15" s="242"/>
      <c r="PDT15" s="242"/>
      <c r="PDU15" s="242"/>
      <c r="PDV15" s="242"/>
      <c r="PDW15" s="242"/>
      <c r="PDX15" s="242"/>
      <c r="PDY15" s="242"/>
      <c r="PDZ15" s="242"/>
      <c r="PEA15" s="242"/>
      <c r="PEB15" s="242"/>
      <c r="PEC15" s="242"/>
      <c r="PED15" s="242"/>
      <c r="PEE15" s="242"/>
      <c r="PEF15" s="242"/>
      <c r="PEG15" s="242"/>
      <c r="PEH15" s="242"/>
      <c r="PEI15" s="242"/>
      <c r="PEJ15" s="242"/>
      <c r="PEK15" s="242"/>
      <c r="PEL15" s="242"/>
      <c r="PEM15" s="242"/>
      <c r="PEN15" s="242"/>
      <c r="PEO15" s="242"/>
      <c r="PEP15" s="242"/>
      <c r="PEQ15" s="242"/>
      <c r="PER15" s="242"/>
      <c r="PES15" s="242"/>
      <c r="PET15" s="242"/>
      <c r="PEU15" s="242"/>
      <c r="PEV15" s="242"/>
      <c r="PEW15" s="242"/>
      <c r="PEX15" s="242"/>
      <c r="PEY15" s="242"/>
      <c r="PEZ15" s="242"/>
      <c r="PFA15" s="242"/>
      <c r="PFB15" s="242"/>
      <c r="PFC15" s="242"/>
      <c r="PFD15" s="242"/>
      <c r="PFE15" s="242"/>
      <c r="PFF15" s="242"/>
      <c r="PFG15" s="242"/>
      <c r="PFH15" s="242"/>
      <c r="PFI15" s="242"/>
      <c r="PFJ15" s="242"/>
      <c r="PFK15" s="242"/>
      <c r="PFL15" s="242"/>
      <c r="PFM15" s="242"/>
      <c r="PFN15" s="242"/>
      <c r="PFO15" s="242"/>
      <c r="PFP15" s="242"/>
      <c r="PFQ15" s="242"/>
      <c r="PFR15" s="242"/>
      <c r="PFS15" s="242"/>
      <c r="PFT15" s="242"/>
      <c r="PFU15" s="242"/>
      <c r="PFV15" s="242"/>
      <c r="PFW15" s="242"/>
      <c r="PFX15" s="242"/>
      <c r="PFY15" s="242"/>
      <c r="PFZ15" s="242"/>
      <c r="PGA15" s="242"/>
      <c r="PGB15" s="242"/>
      <c r="PGC15" s="242"/>
      <c r="PGD15" s="242"/>
      <c r="PGE15" s="242"/>
      <c r="PGF15" s="242"/>
      <c r="PGG15" s="242"/>
      <c r="PGH15" s="242"/>
      <c r="PGI15" s="242"/>
      <c r="PGJ15" s="242"/>
      <c r="PGK15" s="242"/>
      <c r="PGL15" s="242"/>
      <c r="PGM15" s="242"/>
      <c r="PGN15" s="242"/>
      <c r="PGO15" s="242"/>
      <c r="PGP15" s="242"/>
      <c r="PGQ15" s="242"/>
      <c r="PGR15" s="242"/>
      <c r="PGS15" s="242"/>
      <c r="PGT15" s="242"/>
      <c r="PGU15" s="242"/>
      <c r="PGV15" s="242"/>
      <c r="PGW15" s="242"/>
      <c r="PGX15" s="242"/>
      <c r="PGY15" s="242"/>
      <c r="PGZ15" s="242"/>
      <c r="PHA15" s="242"/>
      <c r="PHB15" s="242"/>
      <c r="PHC15" s="242"/>
      <c r="PHD15" s="242"/>
      <c r="PHE15" s="242"/>
      <c r="PHF15" s="242"/>
      <c r="PHG15" s="242"/>
      <c r="PHH15" s="242"/>
      <c r="PHI15" s="242"/>
      <c r="PHJ15" s="242"/>
      <c r="PHK15" s="242"/>
      <c r="PHL15" s="242"/>
      <c r="PHM15" s="242"/>
      <c r="PHN15" s="242"/>
      <c r="PHO15" s="242"/>
      <c r="PHP15" s="242"/>
      <c r="PHQ15" s="242"/>
      <c r="PHR15" s="242"/>
      <c r="PHS15" s="242"/>
      <c r="PHT15" s="242"/>
      <c r="PHU15" s="242"/>
      <c r="PHV15" s="242"/>
      <c r="PHW15" s="242"/>
      <c r="PHX15" s="242"/>
      <c r="PHY15" s="242"/>
      <c r="PHZ15" s="242"/>
      <c r="PIA15" s="242"/>
      <c r="PIB15" s="242"/>
      <c r="PIC15" s="242"/>
      <c r="PID15" s="242"/>
      <c r="PIE15" s="242"/>
      <c r="PIF15" s="242"/>
      <c r="PIG15" s="242"/>
      <c r="PIH15" s="242"/>
      <c r="PII15" s="242"/>
      <c r="PIJ15" s="242"/>
      <c r="PIK15" s="242"/>
      <c r="PIL15" s="242"/>
      <c r="PIM15" s="242"/>
      <c r="PIN15" s="242"/>
      <c r="PIO15" s="242"/>
      <c r="PIP15" s="242"/>
      <c r="PIQ15" s="242"/>
      <c r="PIR15" s="242"/>
      <c r="PIS15" s="242"/>
      <c r="PIT15" s="242"/>
      <c r="PIU15" s="242"/>
      <c r="PIV15" s="242"/>
      <c r="PIW15" s="242"/>
      <c r="PIX15" s="242"/>
      <c r="PIY15" s="242"/>
      <c r="PIZ15" s="242"/>
      <c r="PJA15" s="242"/>
      <c r="PJB15" s="242"/>
      <c r="PJC15" s="242"/>
      <c r="PJD15" s="242"/>
      <c r="PJE15" s="242"/>
      <c r="PJF15" s="242"/>
      <c r="PJG15" s="242"/>
      <c r="PJH15" s="242"/>
      <c r="PJI15" s="242"/>
      <c r="PJJ15" s="242"/>
      <c r="PJK15" s="242"/>
      <c r="PJL15" s="242"/>
      <c r="PJM15" s="242"/>
      <c r="PJN15" s="242"/>
      <c r="PJO15" s="242"/>
      <c r="PJP15" s="242"/>
      <c r="PJQ15" s="242"/>
      <c r="PJR15" s="242"/>
      <c r="PJS15" s="242"/>
      <c r="PJT15" s="242"/>
      <c r="PJU15" s="242"/>
      <c r="PJV15" s="242"/>
      <c r="PJW15" s="242"/>
      <c r="PJX15" s="242"/>
      <c r="PJY15" s="242"/>
      <c r="PJZ15" s="242"/>
      <c r="PKA15" s="242"/>
      <c r="PKB15" s="242"/>
      <c r="PKC15" s="242"/>
      <c r="PKD15" s="242"/>
      <c r="PKE15" s="242"/>
      <c r="PKF15" s="242"/>
      <c r="PKG15" s="242"/>
      <c r="PKH15" s="242"/>
      <c r="PKI15" s="242"/>
      <c r="PKJ15" s="242"/>
      <c r="PKK15" s="242"/>
      <c r="PKL15" s="242"/>
      <c r="PKM15" s="242"/>
      <c r="PKN15" s="242"/>
      <c r="PKO15" s="242"/>
      <c r="PKP15" s="242"/>
      <c r="PKQ15" s="242"/>
      <c r="PKR15" s="242"/>
      <c r="PKS15" s="242"/>
      <c r="PKT15" s="242"/>
      <c r="PKU15" s="242"/>
      <c r="PKV15" s="242"/>
      <c r="PKW15" s="242"/>
      <c r="PKX15" s="242"/>
      <c r="PKY15" s="242"/>
      <c r="PKZ15" s="242"/>
      <c r="PLA15" s="242"/>
      <c r="PLB15" s="242"/>
      <c r="PLC15" s="242"/>
      <c r="PLD15" s="242"/>
      <c r="PLE15" s="242"/>
      <c r="PLF15" s="242"/>
      <c r="PLG15" s="242"/>
      <c r="PLH15" s="242"/>
      <c r="PLI15" s="242"/>
      <c r="PLJ15" s="242"/>
      <c r="PLK15" s="242"/>
      <c r="PLL15" s="242"/>
      <c r="PLM15" s="242"/>
      <c r="PLN15" s="242"/>
      <c r="PLO15" s="242"/>
      <c r="PLP15" s="242"/>
      <c r="PLQ15" s="242"/>
      <c r="PLR15" s="242"/>
      <c r="PLS15" s="242"/>
      <c r="PLT15" s="242"/>
      <c r="PLU15" s="242"/>
      <c r="PLV15" s="242"/>
      <c r="PLW15" s="242"/>
      <c r="PLX15" s="242"/>
      <c r="PLY15" s="242"/>
      <c r="PLZ15" s="242"/>
      <c r="PMA15" s="242"/>
      <c r="PMB15" s="242"/>
      <c r="PMC15" s="242"/>
      <c r="PMD15" s="242"/>
      <c r="PME15" s="242"/>
      <c r="PMF15" s="242"/>
      <c r="PMG15" s="242"/>
      <c r="PMH15" s="242"/>
      <c r="PMI15" s="242"/>
      <c r="PMJ15" s="242"/>
      <c r="PMK15" s="242"/>
      <c r="PML15" s="242"/>
      <c r="PMM15" s="242"/>
      <c r="PMN15" s="242"/>
      <c r="PMO15" s="242"/>
      <c r="PMP15" s="242"/>
      <c r="PMQ15" s="242"/>
      <c r="PMR15" s="242"/>
      <c r="PMS15" s="242"/>
      <c r="PMT15" s="242"/>
      <c r="PMU15" s="242"/>
      <c r="PMV15" s="242"/>
      <c r="PMW15" s="242"/>
      <c r="PMX15" s="242"/>
      <c r="PMY15" s="242"/>
      <c r="PMZ15" s="242"/>
      <c r="PNA15" s="242"/>
      <c r="PNB15" s="242"/>
      <c r="PNC15" s="242"/>
      <c r="PND15" s="242"/>
      <c r="PNE15" s="242"/>
      <c r="PNF15" s="242"/>
      <c r="PNG15" s="242"/>
      <c r="PNH15" s="242"/>
      <c r="PNI15" s="242"/>
      <c r="PNJ15" s="242"/>
      <c r="PNK15" s="242"/>
      <c r="PNL15" s="242"/>
      <c r="PNM15" s="242"/>
      <c r="PNN15" s="242"/>
      <c r="PNO15" s="242"/>
      <c r="PNP15" s="242"/>
      <c r="PNQ15" s="242"/>
      <c r="PNR15" s="242"/>
      <c r="PNS15" s="242"/>
      <c r="PNT15" s="242"/>
      <c r="PNU15" s="242"/>
      <c r="PNV15" s="242"/>
      <c r="PNW15" s="242"/>
      <c r="PNX15" s="242"/>
      <c r="PNY15" s="242"/>
      <c r="PNZ15" s="242"/>
      <c r="POA15" s="242"/>
      <c r="POB15" s="242"/>
      <c r="POC15" s="242"/>
      <c r="POD15" s="242"/>
      <c r="POE15" s="242"/>
      <c r="POF15" s="242"/>
      <c r="POG15" s="242"/>
      <c r="POH15" s="242"/>
      <c r="POI15" s="242"/>
      <c r="POJ15" s="242"/>
      <c r="POK15" s="242"/>
      <c r="POL15" s="242"/>
      <c r="POM15" s="242"/>
      <c r="PON15" s="242"/>
      <c r="POO15" s="242"/>
      <c r="POP15" s="242"/>
      <c r="POQ15" s="242"/>
      <c r="POR15" s="242"/>
      <c r="POS15" s="242"/>
      <c r="POT15" s="242"/>
      <c r="POU15" s="242"/>
      <c r="POV15" s="242"/>
      <c r="POW15" s="242"/>
      <c r="POX15" s="242"/>
      <c r="POY15" s="242"/>
      <c r="POZ15" s="242"/>
      <c r="PPA15" s="242"/>
      <c r="PPB15" s="242"/>
      <c r="PPC15" s="242"/>
      <c r="PPD15" s="242"/>
      <c r="PPE15" s="242"/>
      <c r="PPF15" s="242"/>
      <c r="PPG15" s="242"/>
      <c r="PPH15" s="242"/>
      <c r="PPI15" s="242"/>
      <c r="PPJ15" s="242"/>
      <c r="PPK15" s="242"/>
      <c r="PPL15" s="242"/>
      <c r="PPM15" s="242"/>
      <c r="PPN15" s="242"/>
      <c r="PPO15" s="242"/>
      <c r="PPP15" s="242"/>
      <c r="PPQ15" s="242"/>
      <c r="PPR15" s="242"/>
      <c r="PPS15" s="242"/>
      <c r="PPT15" s="242"/>
      <c r="PPU15" s="242"/>
      <c r="PPV15" s="242"/>
      <c r="PPW15" s="242"/>
      <c r="PPX15" s="242"/>
      <c r="PPY15" s="242"/>
      <c r="PPZ15" s="242"/>
      <c r="PQA15" s="242"/>
      <c r="PQB15" s="242"/>
      <c r="PQC15" s="242"/>
      <c r="PQD15" s="242"/>
      <c r="PQE15" s="242"/>
      <c r="PQF15" s="242"/>
      <c r="PQG15" s="242"/>
      <c r="PQH15" s="242"/>
      <c r="PQI15" s="242"/>
      <c r="PQJ15" s="242"/>
      <c r="PQK15" s="242"/>
      <c r="PQL15" s="242"/>
      <c r="PQM15" s="242"/>
      <c r="PQN15" s="242"/>
      <c r="PQO15" s="242"/>
      <c r="PQP15" s="242"/>
      <c r="PQQ15" s="242"/>
      <c r="PQR15" s="242"/>
      <c r="PQS15" s="242"/>
      <c r="PQT15" s="242"/>
      <c r="PQU15" s="242"/>
      <c r="PQV15" s="242"/>
      <c r="PQW15" s="242"/>
      <c r="PQX15" s="242"/>
      <c r="PQY15" s="242"/>
      <c r="PQZ15" s="242"/>
      <c r="PRA15" s="242"/>
      <c r="PRB15" s="242"/>
      <c r="PRC15" s="242"/>
      <c r="PRD15" s="242"/>
      <c r="PRE15" s="242"/>
      <c r="PRF15" s="242"/>
      <c r="PRG15" s="242"/>
      <c r="PRH15" s="242"/>
      <c r="PRI15" s="242"/>
      <c r="PRJ15" s="242"/>
      <c r="PRK15" s="242"/>
      <c r="PRL15" s="242"/>
      <c r="PRM15" s="242"/>
      <c r="PRN15" s="242"/>
      <c r="PRO15" s="242"/>
      <c r="PRP15" s="242"/>
      <c r="PRQ15" s="242"/>
      <c r="PRR15" s="242"/>
      <c r="PRS15" s="242"/>
      <c r="PRT15" s="242"/>
      <c r="PRU15" s="242"/>
      <c r="PRV15" s="242"/>
      <c r="PRW15" s="242"/>
      <c r="PRX15" s="242"/>
      <c r="PRY15" s="242"/>
      <c r="PRZ15" s="242"/>
      <c r="PSA15" s="242"/>
      <c r="PSB15" s="242"/>
      <c r="PSC15" s="242"/>
      <c r="PSD15" s="242"/>
      <c r="PSE15" s="242"/>
      <c r="PSF15" s="242"/>
      <c r="PSG15" s="242"/>
      <c r="PSH15" s="242"/>
      <c r="PSI15" s="242"/>
      <c r="PSJ15" s="242"/>
      <c r="PSK15" s="242"/>
      <c r="PSL15" s="242"/>
      <c r="PSM15" s="242"/>
      <c r="PSN15" s="242"/>
      <c r="PSO15" s="242"/>
      <c r="PSP15" s="242"/>
      <c r="PSQ15" s="242"/>
      <c r="PSR15" s="242"/>
      <c r="PSS15" s="242"/>
      <c r="PST15" s="242"/>
      <c r="PSU15" s="242"/>
      <c r="PSV15" s="242"/>
      <c r="PSW15" s="242"/>
      <c r="PSX15" s="242"/>
      <c r="PSY15" s="242"/>
      <c r="PSZ15" s="242"/>
      <c r="PTA15" s="242"/>
      <c r="PTB15" s="242"/>
      <c r="PTC15" s="242"/>
      <c r="PTD15" s="242"/>
      <c r="PTE15" s="242"/>
      <c r="PTF15" s="242"/>
      <c r="PTG15" s="242"/>
      <c r="PTH15" s="242"/>
      <c r="PTI15" s="242"/>
      <c r="PTJ15" s="242"/>
      <c r="PTK15" s="242"/>
      <c r="PTL15" s="242"/>
      <c r="PTM15" s="242"/>
      <c r="PTN15" s="242"/>
      <c r="PTO15" s="242"/>
      <c r="PTP15" s="242"/>
      <c r="PTQ15" s="242"/>
      <c r="PTR15" s="242"/>
      <c r="PTS15" s="242"/>
      <c r="PTT15" s="242"/>
      <c r="PTU15" s="242"/>
      <c r="PTV15" s="242"/>
      <c r="PTW15" s="242"/>
      <c r="PTX15" s="242"/>
      <c r="PTY15" s="242"/>
      <c r="PTZ15" s="242"/>
      <c r="PUA15" s="242"/>
      <c r="PUB15" s="242"/>
      <c r="PUC15" s="242"/>
      <c r="PUD15" s="242"/>
      <c r="PUE15" s="242"/>
      <c r="PUF15" s="242"/>
      <c r="PUG15" s="242"/>
      <c r="PUH15" s="242"/>
      <c r="PUI15" s="242"/>
      <c r="PUJ15" s="242"/>
      <c r="PUK15" s="242"/>
      <c r="PUL15" s="242"/>
      <c r="PUM15" s="242"/>
      <c r="PUN15" s="242"/>
      <c r="PUO15" s="242"/>
      <c r="PUP15" s="242"/>
      <c r="PUQ15" s="242"/>
      <c r="PUR15" s="242"/>
      <c r="PUS15" s="242"/>
      <c r="PUT15" s="242"/>
      <c r="PUU15" s="242"/>
      <c r="PUV15" s="242"/>
      <c r="PUW15" s="242"/>
      <c r="PUX15" s="242"/>
      <c r="PUY15" s="242"/>
      <c r="PUZ15" s="242"/>
      <c r="PVA15" s="242"/>
      <c r="PVB15" s="242"/>
      <c r="PVC15" s="242"/>
      <c r="PVD15" s="242"/>
      <c r="PVE15" s="242"/>
      <c r="PVF15" s="242"/>
      <c r="PVG15" s="242"/>
      <c r="PVH15" s="242"/>
      <c r="PVI15" s="242"/>
      <c r="PVJ15" s="242"/>
      <c r="PVK15" s="242"/>
      <c r="PVL15" s="242"/>
      <c r="PVM15" s="242"/>
      <c r="PVN15" s="242"/>
      <c r="PVO15" s="242"/>
      <c r="PVP15" s="242"/>
      <c r="PVQ15" s="242"/>
      <c r="PVR15" s="242"/>
      <c r="PVS15" s="242"/>
      <c r="PVT15" s="242"/>
      <c r="PVU15" s="242"/>
      <c r="PVV15" s="242"/>
      <c r="PVW15" s="242"/>
      <c r="PVX15" s="242"/>
      <c r="PVY15" s="242"/>
      <c r="PVZ15" s="242"/>
      <c r="PWA15" s="242"/>
      <c r="PWB15" s="242"/>
      <c r="PWC15" s="242"/>
      <c r="PWD15" s="242"/>
      <c r="PWE15" s="242"/>
      <c r="PWF15" s="242"/>
      <c r="PWG15" s="242"/>
      <c r="PWH15" s="242"/>
      <c r="PWI15" s="242"/>
      <c r="PWJ15" s="242"/>
      <c r="PWK15" s="242"/>
      <c r="PWL15" s="242"/>
      <c r="PWM15" s="242"/>
      <c r="PWN15" s="242"/>
      <c r="PWO15" s="242"/>
      <c r="PWP15" s="242"/>
      <c r="PWQ15" s="242"/>
      <c r="PWR15" s="242"/>
      <c r="PWS15" s="242"/>
      <c r="PWT15" s="242"/>
      <c r="PWU15" s="242"/>
      <c r="PWV15" s="242"/>
      <c r="PWW15" s="242"/>
      <c r="PWX15" s="242"/>
      <c r="PWY15" s="242"/>
      <c r="PWZ15" s="242"/>
      <c r="PXA15" s="242"/>
      <c r="PXB15" s="242"/>
      <c r="PXC15" s="242"/>
      <c r="PXD15" s="242"/>
      <c r="PXE15" s="242"/>
      <c r="PXF15" s="242"/>
      <c r="PXG15" s="242"/>
      <c r="PXH15" s="242"/>
      <c r="PXI15" s="242"/>
      <c r="PXJ15" s="242"/>
      <c r="PXK15" s="242"/>
      <c r="PXL15" s="242"/>
      <c r="PXM15" s="242"/>
      <c r="PXN15" s="242"/>
      <c r="PXO15" s="242"/>
      <c r="PXP15" s="242"/>
      <c r="PXQ15" s="242"/>
      <c r="PXR15" s="242"/>
      <c r="PXS15" s="242"/>
      <c r="PXT15" s="242"/>
      <c r="PXU15" s="242"/>
      <c r="PXV15" s="242"/>
      <c r="PXW15" s="242"/>
      <c r="PXX15" s="242"/>
      <c r="PXY15" s="242"/>
      <c r="PXZ15" s="242"/>
      <c r="PYA15" s="242"/>
      <c r="PYB15" s="242"/>
      <c r="PYC15" s="242"/>
      <c r="PYD15" s="242"/>
      <c r="PYE15" s="242"/>
      <c r="PYF15" s="242"/>
      <c r="PYG15" s="242"/>
      <c r="PYH15" s="242"/>
      <c r="PYI15" s="242"/>
      <c r="PYJ15" s="242"/>
      <c r="PYK15" s="242"/>
      <c r="PYL15" s="242"/>
      <c r="PYM15" s="242"/>
      <c r="PYN15" s="242"/>
      <c r="PYO15" s="242"/>
      <c r="PYP15" s="242"/>
      <c r="PYQ15" s="242"/>
      <c r="PYR15" s="242"/>
      <c r="PYS15" s="242"/>
      <c r="PYT15" s="242"/>
      <c r="PYU15" s="242"/>
      <c r="PYV15" s="242"/>
      <c r="PYW15" s="242"/>
      <c r="PYX15" s="242"/>
      <c r="PYY15" s="242"/>
      <c r="PYZ15" s="242"/>
      <c r="PZA15" s="242"/>
      <c r="PZB15" s="242"/>
      <c r="PZC15" s="242"/>
      <c r="PZD15" s="242"/>
      <c r="PZE15" s="242"/>
      <c r="PZF15" s="242"/>
      <c r="PZG15" s="242"/>
      <c r="PZH15" s="242"/>
      <c r="PZI15" s="242"/>
      <c r="PZJ15" s="242"/>
      <c r="PZK15" s="242"/>
      <c r="PZL15" s="242"/>
      <c r="PZM15" s="242"/>
      <c r="PZN15" s="242"/>
      <c r="PZO15" s="242"/>
      <c r="PZP15" s="242"/>
      <c r="PZQ15" s="242"/>
      <c r="PZR15" s="242"/>
      <c r="PZS15" s="242"/>
      <c r="PZT15" s="242"/>
      <c r="PZU15" s="242"/>
      <c r="PZV15" s="242"/>
      <c r="PZW15" s="242"/>
      <c r="PZX15" s="242"/>
      <c r="PZY15" s="242"/>
      <c r="PZZ15" s="242"/>
      <c r="QAA15" s="242"/>
      <c r="QAB15" s="242"/>
      <c r="QAC15" s="242"/>
      <c r="QAD15" s="242"/>
      <c r="QAE15" s="242"/>
      <c r="QAF15" s="242"/>
      <c r="QAG15" s="242"/>
      <c r="QAH15" s="242"/>
      <c r="QAI15" s="242"/>
      <c r="QAJ15" s="242"/>
      <c r="QAK15" s="242"/>
      <c r="QAL15" s="242"/>
      <c r="QAM15" s="242"/>
      <c r="QAN15" s="242"/>
      <c r="QAO15" s="242"/>
      <c r="QAP15" s="242"/>
      <c r="QAQ15" s="242"/>
      <c r="QAR15" s="242"/>
      <c r="QAS15" s="242"/>
      <c r="QAT15" s="242"/>
      <c r="QAU15" s="242"/>
      <c r="QAV15" s="242"/>
      <c r="QAW15" s="242"/>
      <c r="QAX15" s="242"/>
      <c r="QAY15" s="242"/>
      <c r="QAZ15" s="242"/>
      <c r="QBA15" s="242"/>
      <c r="QBB15" s="242"/>
      <c r="QBC15" s="242"/>
      <c r="QBD15" s="242"/>
      <c r="QBE15" s="242"/>
      <c r="QBF15" s="242"/>
      <c r="QBG15" s="242"/>
      <c r="QBH15" s="242"/>
      <c r="QBI15" s="242"/>
      <c r="QBJ15" s="242"/>
      <c r="QBK15" s="242"/>
      <c r="QBL15" s="242"/>
      <c r="QBM15" s="242"/>
      <c r="QBN15" s="242"/>
      <c r="QBO15" s="242"/>
      <c r="QBP15" s="242"/>
      <c r="QBQ15" s="242"/>
      <c r="QBR15" s="242"/>
      <c r="QBS15" s="242"/>
      <c r="QBT15" s="242"/>
      <c r="QBU15" s="242"/>
      <c r="QBV15" s="242"/>
      <c r="QBW15" s="242"/>
      <c r="QBX15" s="242"/>
      <c r="QBY15" s="242"/>
      <c r="QBZ15" s="242"/>
      <c r="QCA15" s="242"/>
      <c r="QCB15" s="242"/>
      <c r="QCC15" s="242"/>
      <c r="QCD15" s="242"/>
      <c r="QCE15" s="242"/>
      <c r="QCF15" s="242"/>
      <c r="QCG15" s="242"/>
      <c r="QCH15" s="242"/>
      <c r="QCI15" s="242"/>
      <c r="QCJ15" s="242"/>
      <c r="QCK15" s="242"/>
      <c r="QCL15" s="242"/>
      <c r="QCM15" s="242"/>
      <c r="QCN15" s="242"/>
      <c r="QCO15" s="242"/>
      <c r="QCP15" s="242"/>
      <c r="QCQ15" s="242"/>
      <c r="QCR15" s="242"/>
      <c r="QCS15" s="242"/>
      <c r="QCT15" s="242"/>
      <c r="QCU15" s="242"/>
      <c r="QCV15" s="242"/>
      <c r="QCW15" s="242"/>
      <c r="QCX15" s="242"/>
      <c r="QCY15" s="242"/>
      <c r="QCZ15" s="242"/>
      <c r="QDA15" s="242"/>
      <c r="QDB15" s="242"/>
      <c r="QDC15" s="242"/>
      <c r="QDD15" s="242"/>
      <c r="QDE15" s="242"/>
      <c r="QDF15" s="242"/>
      <c r="QDG15" s="242"/>
      <c r="QDH15" s="242"/>
      <c r="QDI15" s="242"/>
      <c r="QDJ15" s="242"/>
      <c r="QDK15" s="242"/>
      <c r="QDL15" s="242"/>
      <c r="QDM15" s="242"/>
      <c r="QDN15" s="242"/>
      <c r="QDO15" s="242"/>
      <c r="QDP15" s="242"/>
      <c r="QDQ15" s="242"/>
      <c r="QDR15" s="242"/>
      <c r="QDS15" s="242"/>
      <c r="QDT15" s="242"/>
      <c r="QDU15" s="242"/>
      <c r="QDV15" s="242"/>
      <c r="QDW15" s="242"/>
      <c r="QDX15" s="242"/>
      <c r="QDY15" s="242"/>
      <c r="QDZ15" s="242"/>
      <c r="QEA15" s="242"/>
      <c r="QEB15" s="242"/>
      <c r="QEC15" s="242"/>
      <c r="QED15" s="242"/>
      <c r="QEE15" s="242"/>
      <c r="QEF15" s="242"/>
      <c r="QEG15" s="242"/>
      <c r="QEH15" s="242"/>
      <c r="QEI15" s="242"/>
      <c r="QEJ15" s="242"/>
      <c r="QEK15" s="242"/>
      <c r="QEL15" s="242"/>
      <c r="QEM15" s="242"/>
      <c r="QEN15" s="242"/>
      <c r="QEO15" s="242"/>
      <c r="QEP15" s="242"/>
      <c r="QEQ15" s="242"/>
      <c r="QER15" s="242"/>
      <c r="QES15" s="242"/>
      <c r="QET15" s="242"/>
      <c r="QEU15" s="242"/>
      <c r="QEV15" s="242"/>
      <c r="QEW15" s="242"/>
      <c r="QEX15" s="242"/>
      <c r="QEY15" s="242"/>
      <c r="QEZ15" s="242"/>
      <c r="QFA15" s="242"/>
      <c r="QFB15" s="242"/>
      <c r="QFC15" s="242"/>
      <c r="QFD15" s="242"/>
      <c r="QFE15" s="242"/>
      <c r="QFF15" s="242"/>
      <c r="QFG15" s="242"/>
      <c r="QFH15" s="242"/>
      <c r="QFI15" s="242"/>
      <c r="QFJ15" s="242"/>
      <c r="QFK15" s="242"/>
      <c r="QFL15" s="242"/>
      <c r="QFM15" s="242"/>
      <c r="QFN15" s="242"/>
      <c r="QFO15" s="242"/>
      <c r="QFP15" s="242"/>
      <c r="QFQ15" s="242"/>
      <c r="QFR15" s="242"/>
      <c r="QFS15" s="242"/>
      <c r="QFT15" s="242"/>
      <c r="QFU15" s="242"/>
      <c r="QFV15" s="242"/>
      <c r="QFW15" s="242"/>
      <c r="QFX15" s="242"/>
      <c r="QFY15" s="242"/>
      <c r="QFZ15" s="242"/>
      <c r="QGA15" s="242"/>
      <c r="QGB15" s="242"/>
      <c r="QGC15" s="242"/>
      <c r="QGD15" s="242"/>
      <c r="QGE15" s="242"/>
      <c r="QGF15" s="242"/>
      <c r="QGG15" s="242"/>
      <c r="QGH15" s="242"/>
      <c r="QGI15" s="242"/>
      <c r="QGJ15" s="242"/>
      <c r="QGK15" s="242"/>
      <c r="QGL15" s="242"/>
      <c r="QGM15" s="242"/>
      <c r="QGN15" s="242"/>
      <c r="QGO15" s="242"/>
      <c r="QGP15" s="242"/>
      <c r="QGQ15" s="242"/>
      <c r="QGR15" s="242"/>
      <c r="QGS15" s="242"/>
      <c r="QGT15" s="242"/>
      <c r="QGU15" s="242"/>
      <c r="QGV15" s="242"/>
      <c r="QGW15" s="242"/>
      <c r="QGX15" s="242"/>
      <c r="QGY15" s="242"/>
      <c r="QGZ15" s="242"/>
      <c r="QHA15" s="242"/>
      <c r="QHB15" s="242"/>
      <c r="QHC15" s="242"/>
      <c r="QHD15" s="242"/>
      <c r="QHE15" s="242"/>
      <c r="QHF15" s="242"/>
      <c r="QHG15" s="242"/>
      <c r="QHH15" s="242"/>
      <c r="QHI15" s="242"/>
      <c r="QHJ15" s="242"/>
      <c r="QHK15" s="242"/>
      <c r="QHL15" s="242"/>
      <c r="QHM15" s="242"/>
      <c r="QHN15" s="242"/>
      <c r="QHO15" s="242"/>
      <c r="QHP15" s="242"/>
      <c r="QHQ15" s="242"/>
      <c r="QHR15" s="242"/>
      <c r="QHS15" s="242"/>
      <c r="QHT15" s="242"/>
      <c r="QHU15" s="242"/>
      <c r="QHV15" s="242"/>
      <c r="QHW15" s="242"/>
      <c r="QHX15" s="242"/>
      <c r="QHY15" s="242"/>
      <c r="QHZ15" s="242"/>
      <c r="QIA15" s="242"/>
      <c r="QIB15" s="242"/>
      <c r="QIC15" s="242"/>
      <c r="QID15" s="242"/>
      <c r="QIE15" s="242"/>
      <c r="QIF15" s="242"/>
      <c r="QIG15" s="242"/>
      <c r="QIH15" s="242"/>
      <c r="QII15" s="242"/>
      <c r="QIJ15" s="242"/>
      <c r="QIK15" s="242"/>
      <c r="QIL15" s="242"/>
      <c r="QIM15" s="242"/>
      <c r="QIN15" s="242"/>
      <c r="QIO15" s="242"/>
      <c r="QIP15" s="242"/>
      <c r="QIQ15" s="242"/>
      <c r="QIR15" s="242"/>
      <c r="QIS15" s="242"/>
      <c r="QIT15" s="242"/>
      <c r="QIU15" s="242"/>
      <c r="QIV15" s="242"/>
      <c r="QIW15" s="242"/>
      <c r="QIX15" s="242"/>
      <c r="QIY15" s="242"/>
      <c r="QIZ15" s="242"/>
      <c r="QJA15" s="242"/>
      <c r="QJB15" s="242"/>
      <c r="QJC15" s="242"/>
      <c r="QJD15" s="242"/>
      <c r="QJE15" s="242"/>
      <c r="QJF15" s="242"/>
      <c r="QJG15" s="242"/>
      <c r="QJH15" s="242"/>
      <c r="QJI15" s="242"/>
      <c r="QJJ15" s="242"/>
      <c r="QJK15" s="242"/>
      <c r="QJL15" s="242"/>
      <c r="QJM15" s="242"/>
      <c r="QJN15" s="242"/>
      <c r="QJO15" s="242"/>
      <c r="QJP15" s="242"/>
      <c r="QJQ15" s="242"/>
      <c r="QJR15" s="242"/>
      <c r="QJS15" s="242"/>
      <c r="QJT15" s="242"/>
      <c r="QJU15" s="242"/>
      <c r="QJV15" s="242"/>
      <c r="QJW15" s="242"/>
      <c r="QJX15" s="242"/>
      <c r="QJY15" s="242"/>
      <c r="QJZ15" s="242"/>
      <c r="QKA15" s="242"/>
      <c r="QKB15" s="242"/>
      <c r="QKC15" s="242"/>
      <c r="QKD15" s="242"/>
      <c r="QKE15" s="242"/>
      <c r="QKF15" s="242"/>
      <c r="QKG15" s="242"/>
      <c r="QKH15" s="242"/>
      <c r="QKI15" s="242"/>
      <c r="QKJ15" s="242"/>
      <c r="QKK15" s="242"/>
      <c r="QKL15" s="242"/>
      <c r="QKM15" s="242"/>
      <c r="QKN15" s="242"/>
      <c r="QKO15" s="242"/>
      <c r="QKP15" s="242"/>
      <c r="QKQ15" s="242"/>
      <c r="QKR15" s="242"/>
      <c r="QKS15" s="242"/>
      <c r="QKT15" s="242"/>
      <c r="QKU15" s="242"/>
      <c r="QKV15" s="242"/>
      <c r="QKW15" s="242"/>
      <c r="QKX15" s="242"/>
      <c r="QKY15" s="242"/>
      <c r="QKZ15" s="242"/>
      <c r="QLA15" s="242"/>
      <c r="QLB15" s="242"/>
      <c r="QLC15" s="242"/>
      <c r="QLD15" s="242"/>
      <c r="QLE15" s="242"/>
      <c r="QLF15" s="242"/>
      <c r="QLG15" s="242"/>
      <c r="QLH15" s="242"/>
      <c r="QLI15" s="242"/>
      <c r="QLJ15" s="242"/>
      <c r="QLK15" s="242"/>
      <c r="QLL15" s="242"/>
      <c r="QLM15" s="242"/>
      <c r="QLN15" s="242"/>
      <c r="QLO15" s="242"/>
      <c r="QLP15" s="242"/>
      <c r="QLQ15" s="242"/>
      <c r="QLR15" s="242"/>
      <c r="QLS15" s="242"/>
      <c r="QLT15" s="242"/>
      <c r="QLU15" s="242"/>
      <c r="QLV15" s="242"/>
      <c r="QLW15" s="242"/>
      <c r="QLX15" s="242"/>
      <c r="QLY15" s="242"/>
      <c r="QLZ15" s="242"/>
      <c r="QMA15" s="242"/>
      <c r="QMB15" s="242"/>
      <c r="QMC15" s="242"/>
      <c r="QMD15" s="242"/>
      <c r="QME15" s="242"/>
      <c r="QMF15" s="242"/>
      <c r="QMG15" s="242"/>
      <c r="QMH15" s="242"/>
      <c r="QMI15" s="242"/>
      <c r="QMJ15" s="242"/>
      <c r="QMK15" s="242"/>
      <c r="QML15" s="242"/>
      <c r="QMM15" s="242"/>
      <c r="QMN15" s="242"/>
      <c r="QMO15" s="242"/>
      <c r="QMP15" s="242"/>
      <c r="QMQ15" s="242"/>
      <c r="QMR15" s="242"/>
      <c r="QMS15" s="242"/>
      <c r="QMT15" s="242"/>
      <c r="QMU15" s="242"/>
      <c r="QMV15" s="242"/>
      <c r="QMW15" s="242"/>
      <c r="QMX15" s="242"/>
      <c r="QMY15" s="242"/>
      <c r="QMZ15" s="242"/>
      <c r="QNA15" s="242"/>
      <c r="QNB15" s="242"/>
      <c r="QNC15" s="242"/>
      <c r="QND15" s="242"/>
      <c r="QNE15" s="242"/>
      <c r="QNF15" s="242"/>
      <c r="QNG15" s="242"/>
      <c r="QNH15" s="242"/>
      <c r="QNI15" s="242"/>
      <c r="QNJ15" s="242"/>
      <c r="QNK15" s="242"/>
      <c r="QNL15" s="242"/>
      <c r="QNM15" s="242"/>
      <c r="QNN15" s="242"/>
      <c r="QNO15" s="242"/>
      <c r="QNP15" s="242"/>
      <c r="QNQ15" s="242"/>
      <c r="QNR15" s="242"/>
      <c r="QNS15" s="242"/>
      <c r="QNT15" s="242"/>
      <c r="QNU15" s="242"/>
      <c r="QNV15" s="242"/>
      <c r="QNW15" s="242"/>
      <c r="QNX15" s="242"/>
      <c r="QNY15" s="242"/>
      <c r="QNZ15" s="242"/>
      <c r="QOA15" s="242"/>
      <c r="QOB15" s="242"/>
      <c r="QOC15" s="242"/>
      <c r="QOD15" s="242"/>
      <c r="QOE15" s="242"/>
      <c r="QOF15" s="242"/>
      <c r="QOG15" s="242"/>
      <c r="QOH15" s="242"/>
      <c r="QOI15" s="242"/>
      <c r="QOJ15" s="242"/>
      <c r="QOK15" s="242"/>
      <c r="QOL15" s="242"/>
      <c r="QOM15" s="242"/>
      <c r="QON15" s="242"/>
      <c r="QOO15" s="242"/>
      <c r="QOP15" s="242"/>
      <c r="QOQ15" s="242"/>
      <c r="QOR15" s="242"/>
      <c r="QOS15" s="242"/>
      <c r="QOT15" s="242"/>
      <c r="QOU15" s="242"/>
      <c r="QOV15" s="242"/>
      <c r="QOW15" s="242"/>
      <c r="QOX15" s="242"/>
      <c r="QOY15" s="242"/>
      <c r="QOZ15" s="242"/>
      <c r="QPA15" s="242"/>
      <c r="QPB15" s="242"/>
      <c r="QPC15" s="242"/>
      <c r="QPD15" s="242"/>
      <c r="QPE15" s="242"/>
      <c r="QPF15" s="242"/>
      <c r="QPG15" s="242"/>
      <c r="QPH15" s="242"/>
      <c r="QPI15" s="242"/>
      <c r="QPJ15" s="242"/>
      <c r="QPK15" s="242"/>
      <c r="QPL15" s="242"/>
      <c r="QPM15" s="242"/>
      <c r="QPN15" s="242"/>
      <c r="QPO15" s="242"/>
      <c r="QPP15" s="242"/>
      <c r="QPQ15" s="242"/>
      <c r="QPR15" s="242"/>
      <c r="QPS15" s="242"/>
      <c r="QPT15" s="242"/>
      <c r="QPU15" s="242"/>
      <c r="QPV15" s="242"/>
      <c r="QPW15" s="242"/>
      <c r="QPX15" s="242"/>
      <c r="QPY15" s="242"/>
      <c r="QPZ15" s="242"/>
      <c r="QQA15" s="242"/>
      <c r="QQB15" s="242"/>
      <c r="QQC15" s="242"/>
      <c r="QQD15" s="242"/>
      <c r="QQE15" s="242"/>
      <c r="QQF15" s="242"/>
      <c r="QQG15" s="242"/>
      <c r="QQH15" s="242"/>
      <c r="QQI15" s="242"/>
      <c r="QQJ15" s="242"/>
      <c r="QQK15" s="242"/>
      <c r="QQL15" s="242"/>
      <c r="QQM15" s="242"/>
      <c r="QQN15" s="242"/>
      <c r="QQO15" s="242"/>
      <c r="QQP15" s="242"/>
      <c r="QQQ15" s="242"/>
      <c r="QQR15" s="242"/>
      <c r="QQS15" s="242"/>
      <c r="QQT15" s="242"/>
      <c r="QQU15" s="242"/>
      <c r="QQV15" s="242"/>
      <c r="QQW15" s="242"/>
      <c r="QQX15" s="242"/>
      <c r="QQY15" s="242"/>
      <c r="QQZ15" s="242"/>
      <c r="QRA15" s="242"/>
      <c r="QRB15" s="242"/>
      <c r="QRC15" s="242"/>
      <c r="QRD15" s="242"/>
      <c r="QRE15" s="242"/>
      <c r="QRF15" s="242"/>
      <c r="QRG15" s="242"/>
      <c r="QRH15" s="242"/>
      <c r="QRI15" s="242"/>
      <c r="QRJ15" s="242"/>
      <c r="QRK15" s="242"/>
      <c r="QRL15" s="242"/>
      <c r="QRM15" s="242"/>
      <c r="QRN15" s="242"/>
      <c r="QRO15" s="242"/>
      <c r="QRP15" s="242"/>
      <c r="QRQ15" s="242"/>
      <c r="QRR15" s="242"/>
      <c r="QRS15" s="242"/>
      <c r="QRT15" s="242"/>
      <c r="QRU15" s="242"/>
      <c r="QRV15" s="242"/>
      <c r="QRW15" s="242"/>
      <c r="QRX15" s="242"/>
      <c r="QRY15" s="242"/>
      <c r="QRZ15" s="242"/>
      <c r="QSA15" s="242"/>
      <c r="QSB15" s="242"/>
      <c r="QSC15" s="242"/>
      <c r="QSD15" s="242"/>
      <c r="QSE15" s="242"/>
      <c r="QSF15" s="242"/>
      <c r="QSG15" s="242"/>
      <c r="QSH15" s="242"/>
      <c r="QSI15" s="242"/>
      <c r="QSJ15" s="242"/>
      <c r="QSK15" s="242"/>
      <c r="QSL15" s="242"/>
      <c r="QSM15" s="242"/>
      <c r="QSN15" s="242"/>
      <c r="QSO15" s="242"/>
      <c r="QSP15" s="242"/>
      <c r="QSQ15" s="242"/>
      <c r="QSR15" s="242"/>
      <c r="QSS15" s="242"/>
      <c r="QST15" s="242"/>
      <c r="QSU15" s="242"/>
      <c r="QSV15" s="242"/>
      <c r="QSW15" s="242"/>
      <c r="QSX15" s="242"/>
      <c r="QSY15" s="242"/>
      <c r="QSZ15" s="242"/>
      <c r="QTA15" s="242"/>
      <c r="QTB15" s="242"/>
      <c r="QTC15" s="242"/>
      <c r="QTD15" s="242"/>
      <c r="QTE15" s="242"/>
      <c r="QTF15" s="242"/>
      <c r="QTG15" s="242"/>
      <c r="QTH15" s="242"/>
      <c r="QTI15" s="242"/>
      <c r="QTJ15" s="242"/>
      <c r="QTK15" s="242"/>
      <c r="QTL15" s="242"/>
      <c r="QTM15" s="242"/>
      <c r="QTN15" s="242"/>
      <c r="QTO15" s="242"/>
      <c r="QTP15" s="242"/>
      <c r="QTQ15" s="242"/>
      <c r="QTR15" s="242"/>
      <c r="QTS15" s="242"/>
      <c r="QTT15" s="242"/>
      <c r="QTU15" s="242"/>
      <c r="QTV15" s="242"/>
      <c r="QTW15" s="242"/>
      <c r="QTX15" s="242"/>
      <c r="QTY15" s="242"/>
      <c r="QTZ15" s="242"/>
      <c r="QUA15" s="242"/>
      <c r="QUB15" s="242"/>
      <c r="QUC15" s="242"/>
      <c r="QUD15" s="242"/>
      <c r="QUE15" s="242"/>
      <c r="QUF15" s="242"/>
      <c r="QUG15" s="242"/>
      <c r="QUH15" s="242"/>
      <c r="QUI15" s="242"/>
      <c r="QUJ15" s="242"/>
      <c r="QUK15" s="242"/>
      <c r="QUL15" s="242"/>
      <c r="QUM15" s="242"/>
      <c r="QUN15" s="242"/>
      <c r="QUO15" s="242"/>
      <c r="QUP15" s="242"/>
      <c r="QUQ15" s="242"/>
      <c r="QUR15" s="242"/>
      <c r="QUS15" s="242"/>
      <c r="QUT15" s="242"/>
      <c r="QUU15" s="242"/>
      <c r="QUV15" s="242"/>
      <c r="QUW15" s="242"/>
      <c r="QUX15" s="242"/>
      <c r="QUY15" s="242"/>
      <c r="QUZ15" s="242"/>
      <c r="QVA15" s="242"/>
      <c r="QVB15" s="242"/>
      <c r="QVC15" s="242"/>
      <c r="QVD15" s="242"/>
      <c r="QVE15" s="242"/>
      <c r="QVF15" s="242"/>
      <c r="QVG15" s="242"/>
      <c r="QVH15" s="242"/>
      <c r="QVI15" s="242"/>
      <c r="QVJ15" s="242"/>
      <c r="QVK15" s="242"/>
      <c r="QVL15" s="242"/>
      <c r="QVM15" s="242"/>
      <c r="QVN15" s="242"/>
      <c r="QVO15" s="242"/>
      <c r="QVP15" s="242"/>
      <c r="QVQ15" s="242"/>
      <c r="QVR15" s="242"/>
      <c r="QVS15" s="242"/>
      <c r="QVT15" s="242"/>
      <c r="QVU15" s="242"/>
      <c r="QVV15" s="242"/>
      <c r="QVW15" s="242"/>
      <c r="QVX15" s="242"/>
      <c r="QVY15" s="242"/>
      <c r="QVZ15" s="242"/>
      <c r="QWA15" s="242"/>
      <c r="QWB15" s="242"/>
      <c r="QWC15" s="242"/>
      <c r="QWD15" s="242"/>
      <c r="QWE15" s="242"/>
      <c r="QWF15" s="242"/>
      <c r="QWG15" s="242"/>
      <c r="QWH15" s="242"/>
      <c r="QWI15" s="242"/>
      <c r="QWJ15" s="242"/>
      <c r="QWK15" s="242"/>
      <c r="QWL15" s="242"/>
      <c r="QWM15" s="242"/>
      <c r="QWN15" s="242"/>
      <c r="QWO15" s="242"/>
      <c r="QWP15" s="242"/>
      <c r="QWQ15" s="242"/>
      <c r="QWR15" s="242"/>
      <c r="QWS15" s="242"/>
      <c r="QWT15" s="242"/>
      <c r="QWU15" s="242"/>
      <c r="QWV15" s="242"/>
      <c r="QWW15" s="242"/>
      <c r="QWX15" s="242"/>
      <c r="QWY15" s="242"/>
      <c r="QWZ15" s="242"/>
      <c r="QXA15" s="242"/>
      <c r="QXB15" s="242"/>
      <c r="QXC15" s="242"/>
      <c r="QXD15" s="242"/>
      <c r="QXE15" s="242"/>
      <c r="QXF15" s="242"/>
      <c r="QXG15" s="242"/>
      <c r="QXH15" s="242"/>
      <c r="QXI15" s="242"/>
      <c r="QXJ15" s="242"/>
      <c r="QXK15" s="242"/>
      <c r="QXL15" s="242"/>
      <c r="QXM15" s="242"/>
      <c r="QXN15" s="242"/>
      <c r="QXO15" s="242"/>
      <c r="QXP15" s="242"/>
      <c r="QXQ15" s="242"/>
      <c r="QXR15" s="242"/>
      <c r="QXS15" s="242"/>
      <c r="QXT15" s="242"/>
      <c r="QXU15" s="242"/>
      <c r="QXV15" s="242"/>
      <c r="QXW15" s="242"/>
      <c r="QXX15" s="242"/>
      <c r="QXY15" s="242"/>
      <c r="QXZ15" s="242"/>
      <c r="QYA15" s="242"/>
      <c r="QYB15" s="242"/>
      <c r="QYC15" s="242"/>
      <c r="QYD15" s="242"/>
      <c r="QYE15" s="242"/>
      <c r="QYF15" s="242"/>
      <c r="QYG15" s="242"/>
      <c r="QYH15" s="242"/>
      <c r="QYI15" s="242"/>
      <c r="QYJ15" s="242"/>
      <c r="QYK15" s="242"/>
      <c r="QYL15" s="242"/>
      <c r="QYM15" s="242"/>
      <c r="QYN15" s="242"/>
      <c r="QYO15" s="242"/>
      <c r="QYP15" s="242"/>
      <c r="QYQ15" s="242"/>
      <c r="QYR15" s="242"/>
      <c r="QYS15" s="242"/>
      <c r="QYT15" s="242"/>
      <c r="QYU15" s="242"/>
      <c r="QYV15" s="242"/>
      <c r="QYW15" s="242"/>
      <c r="QYX15" s="242"/>
      <c r="QYY15" s="242"/>
      <c r="QYZ15" s="242"/>
      <c r="QZA15" s="242"/>
      <c r="QZB15" s="242"/>
      <c r="QZC15" s="242"/>
      <c r="QZD15" s="242"/>
      <c r="QZE15" s="242"/>
      <c r="QZF15" s="242"/>
      <c r="QZG15" s="242"/>
      <c r="QZH15" s="242"/>
      <c r="QZI15" s="242"/>
      <c r="QZJ15" s="242"/>
      <c r="QZK15" s="242"/>
      <c r="QZL15" s="242"/>
      <c r="QZM15" s="242"/>
      <c r="QZN15" s="242"/>
      <c r="QZO15" s="242"/>
      <c r="QZP15" s="242"/>
      <c r="QZQ15" s="242"/>
      <c r="QZR15" s="242"/>
      <c r="QZS15" s="242"/>
      <c r="QZT15" s="242"/>
      <c r="QZU15" s="242"/>
      <c r="QZV15" s="242"/>
      <c r="QZW15" s="242"/>
      <c r="QZX15" s="242"/>
      <c r="QZY15" s="242"/>
      <c r="QZZ15" s="242"/>
      <c r="RAA15" s="242"/>
      <c r="RAB15" s="242"/>
      <c r="RAC15" s="242"/>
      <c r="RAD15" s="242"/>
      <c r="RAE15" s="242"/>
      <c r="RAF15" s="242"/>
      <c r="RAG15" s="242"/>
      <c r="RAH15" s="242"/>
      <c r="RAI15" s="242"/>
      <c r="RAJ15" s="242"/>
      <c r="RAK15" s="242"/>
      <c r="RAL15" s="242"/>
      <c r="RAM15" s="242"/>
      <c r="RAN15" s="242"/>
      <c r="RAO15" s="242"/>
      <c r="RAP15" s="242"/>
      <c r="RAQ15" s="242"/>
      <c r="RAR15" s="242"/>
      <c r="RAS15" s="242"/>
      <c r="RAT15" s="242"/>
      <c r="RAU15" s="242"/>
      <c r="RAV15" s="242"/>
      <c r="RAW15" s="242"/>
      <c r="RAX15" s="242"/>
      <c r="RAY15" s="242"/>
      <c r="RAZ15" s="242"/>
      <c r="RBA15" s="242"/>
      <c r="RBB15" s="242"/>
      <c r="RBC15" s="242"/>
      <c r="RBD15" s="242"/>
      <c r="RBE15" s="242"/>
      <c r="RBF15" s="242"/>
      <c r="RBG15" s="242"/>
      <c r="RBH15" s="242"/>
      <c r="RBI15" s="242"/>
      <c r="RBJ15" s="242"/>
      <c r="RBK15" s="242"/>
      <c r="RBL15" s="242"/>
      <c r="RBM15" s="242"/>
      <c r="RBN15" s="242"/>
      <c r="RBO15" s="242"/>
      <c r="RBP15" s="242"/>
      <c r="RBQ15" s="242"/>
      <c r="RBR15" s="242"/>
      <c r="RBS15" s="242"/>
      <c r="RBT15" s="242"/>
      <c r="RBU15" s="242"/>
      <c r="RBV15" s="242"/>
      <c r="RBW15" s="242"/>
      <c r="RBX15" s="242"/>
      <c r="RBY15" s="242"/>
      <c r="RBZ15" s="242"/>
      <c r="RCA15" s="242"/>
      <c r="RCB15" s="242"/>
      <c r="RCC15" s="242"/>
      <c r="RCD15" s="242"/>
      <c r="RCE15" s="242"/>
      <c r="RCF15" s="242"/>
      <c r="RCG15" s="242"/>
      <c r="RCH15" s="242"/>
      <c r="RCI15" s="242"/>
      <c r="RCJ15" s="242"/>
      <c r="RCK15" s="242"/>
      <c r="RCL15" s="242"/>
      <c r="RCM15" s="242"/>
      <c r="RCN15" s="242"/>
      <c r="RCO15" s="242"/>
      <c r="RCP15" s="242"/>
      <c r="RCQ15" s="242"/>
      <c r="RCR15" s="242"/>
      <c r="RCS15" s="242"/>
      <c r="RCT15" s="242"/>
      <c r="RCU15" s="242"/>
      <c r="RCV15" s="242"/>
      <c r="RCW15" s="242"/>
      <c r="RCX15" s="242"/>
      <c r="RCY15" s="242"/>
      <c r="RCZ15" s="242"/>
      <c r="RDA15" s="242"/>
      <c r="RDB15" s="242"/>
      <c r="RDC15" s="242"/>
      <c r="RDD15" s="242"/>
      <c r="RDE15" s="242"/>
      <c r="RDF15" s="242"/>
      <c r="RDG15" s="242"/>
      <c r="RDH15" s="242"/>
      <c r="RDI15" s="242"/>
      <c r="RDJ15" s="242"/>
      <c r="RDK15" s="242"/>
      <c r="RDL15" s="242"/>
      <c r="RDM15" s="242"/>
      <c r="RDN15" s="242"/>
      <c r="RDO15" s="242"/>
      <c r="RDP15" s="242"/>
      <c r="RDQ15" s="242"/>
      <c r="RDR15" s="242"/>
      <c r="RDS15" s="242"/>
      <c r="RDT15" s="242"/>
      <c r="RDU15" s="242"/>
      <c r="RDV15" s="242"/>
      <c r="RDW15" s="242"/>
      <c r="RDX15" s="242"/>
      <c r="RDY15" s="242"/>
      <c r="RDZ15" s="242"/>
      <c r="REA15" s="242"/>
      <c r="REB15" s="242"/>
      <c r="REC15" s="242"/>
      <c r="RED15" s="242"/>
      <c r="REE15" s="242"/>
      <c r="REF15" s="242"/>
      <c r="REG15" s="242"/>
      <c r="REH15" s="242"/>
      <c r="REI15" s="242"/>
      <c r="REJ15" s="242"/>
      <c r="REK15" s="242"/>
      <c r="REL15" s="242"/>
      <c r="REM15" s="242"/>
      <c r="REN15" s="242"/>
      <c r="REO15" s="242"/>
      <c r="REP15" s="242"/>
      <c r="REQ15" s="242"/>
      <c r="RER15" s="242"/>
      <c r="RES15" s="242"/>
      <c r="RET15" s="242"/>
      <c r="REU15" s="242"/>
      <c r="REV15" s="242"/>
      <c r="REW15" s="242"/>
      <c r="REX15" s="242"/>
      <c r="REY15" s="242"/>
      <c r="REZ15" s="242"/>
      <c r="RFA15" s="242"/>
      <c r="RFB15" s="242"/>
      <c r="RFC15" s="242"/>
      <c r="RFD15" s="242"/>
      <c r="RFE15" s="242"/>
      <c r="RFF15" s="242"/>
      <c r="RFG15" s="242"/>
      <c r="RFH15" s="242"/>
      <c r="RFI15" s="242"/>
      <c r="RFJ15" s="242"/>
      <c r="RFK15" s="242"/>
      <c r="RFL15" s="242"/>
      <c r="RFM15" s="242"/>
      <c r="RFN15" s="242"/>
      <c r="RFO15" s="242"/>
      <c r="RFP15" s="242"/>
      <c r="RFQ15" s="242"/>
      <c r="RFR15" s="242"/>
      <c r="RFS15" s="242"/>
      <c r="RFT15" s="242"/>
      <c r="RFU15" s="242"/>
      <c r="RFV15" s="242"/>
      <c r="RFW15" s="242"/>
      <c r="RFX15" s="242"/>
      <c r="RFY15" s="242"/>
      <c r="RFZ15" s="242"/>
      <c r="RGA15" s="242"/>
      <c r="RGB15" s="242"/>
      <c r="RGC15" s="242"/>
      <c r="RGD15" s="242"/>
      <c r="RGE15" s="242"/>
      <c r="RGF15" s="242"/>
      <c r="RGG15" s="242"/>
      <c r="RGH15" s="242"/>
      <c r="RGI15" s="242"/>
      <c r="RGJ15" s="242"/>
      <c r="RGK15" s="242"/>
      <c r="RGL15" s="242"/>
      <c r="RGM15" s="242"/>
      <c r="RGN15" s="242"/>
      <c r="RGO15" s="242"/>
      <c r="RGP15" s="242"/>
      <c r="RGQ15" s="242"/>
      <c r="RGR15" s="242"/>
      <c r="RGS15" s="242"/>
      <c r="RGT15" s="242"/>
      <c r="RGU15" s="242"/>
      <c r="RGV15" s="242"/>
      <c r="RGW15" s="242"/>
      <c r="RGX15" s="242"/>
      <c r="RGY15" s="242"/>
      <c r="RGZ15" s="242"/>
      <c r="RHA15" s="242"/>
      <c r="RHB15" s="242"/>
      <c r="RHC15" s="242"/>
      <c r="RHD15" s="242"/>
      <c r="RHE15" s="242"/>
      <c r="RHF15" s="242"/>
      <c r="RHG15" s="242"/>
      <c r="RHH15" s="242"/>
      <c r="RHI15" s="242"/>
      <c r="RHJ15" s="242"/>
      <c r="RHK15" s="242"/>
      <c r="RHL15" s="242"/>
      <c r="RHM15" s="242"/>
      <c r="RHN15" s="242"/>
      <c r="RHO15" s="242"/>
      <c r="RHP15" s="242"/>
      <c r="RHQ15" s="242"/>
      <c r="RHR15" s="242"/>
      <c r="RHS15" s="242"/>
      <c r="RHT15" s="242"/>
      <c r="RHU15" s="242"/>
      <c r="RHV15" s="242"/>
      <c r="RHW15" s="242"/>
      <c r="RHX15" s="242"/>
      <c r="RHY15" s="242"/>
      <c r="RHZ15" s="242"/>
      <c r="RIA15" s="242"/>
      <c r="RIB15" s="242"/>
      <c r="RIC15" s="242"/>
      <c r="RID15" s="242"/>
      <c r="RIE15" s="242"/>
      <c r="RIF15" s="242"/>
      <c r="RIG15" s="242"/>
      <c r="RIH15" s="242"/>
      <c r="RII15" s="242"/>
      <c r="RIJ15" s="242"/>
      <c r="RIK15" s="242"/>
      <c r="RIL15" s="242"/>
      <c r="RIM15" s="242"/>
      <c r="RIN15" s="242"/>
      <c r="RIO15" s="242"/>
      <c r="RIP15" s="242"/>
      <c r="RIQ15" s="242"/>
      <c r="RIR15" s="242"/>
      <c r="RIS15" s="242"/>
      <c r="RIT15" s="242"/>
      <c r="RIU15" s="242"/>
      <c r="RIV15" s="242"/>
      <c r="RIW15" s="242"/>
      <c r="RIX15" s="242"/>
      <c r="RIY15" s="242"/>
      <c r="RIZ15" s="242"/>
      <c r="RJA15" s="242"/>
      <c r="RJB15" s="242"/>
      <c r="RJC15" s="242"/>
      <c r="RJD15" s="242"/>
      <c r="RJE15" s="242"/>
      <c r="RJF15" s="242"/>
      <c r="RJG15" s="242"/>
      <c r="RJH15" s="242"/>
      <c r="RJI15" s="242"/>
      <c r="RJJ15" s="242"/>
      <c r="RJK15" s="242"/>
      <c r="RJL15" s="242"/>
      <c r="RJM15" s="242"/>
      <c r="RJN15" s="242"/>
      <c r="RJO15" s="242"/>
      <c r="RJP15" s="242"/>
      <c r="RJQ15" s="242"/>
      <c r="RJR15" s="242"/>
      <c r="RJS15" s="242"/>
      <c r="RJT15" s="242"/>
      <c r="RJU15" s="242"/>
      <c r="RJV15" s="242"/>
      <c r="RJW15" s="242"/>
      <c r="RJX15" s="242"/>
      <c r="RJY15" s="242"/>
      <c r="RJZ15" s="242"/>
      <c r="RKA15" s="242"/>
      <c r="RKB15" s="242"/>
      <c r="RKC15" s="242"/>
      <c r="RKD15" s="242"/>
      <c r="RKE15" s="242"/>
      <c r="RKF15" s="242"/>
      <c r="RKG15" s="242"/>
      <c r="RKH15" s="242"/>
      <c r="RKI15" s="242"/>
      <c r="RKJ15" s="242"/>
      <c r="RKK15" s="242"/>
      <c r="RKL15" s="242"/>
      <c r="RKM15" s="242"/>
      <c r="RKN15" s="242"/>
      <c r="RKO15" s="242"/>
      <c r="RKP15" s="242"/>
      <c r="RKQ15" s="242"/>
      <c r="RKR15" s="242"/>
      <c r="RKS15" s="242"/>
      <c r="RKT15" s="242"/>
      <c r="RKU15" s="242"/>
      <c r="RKV15" s="242"/>
      <c r="RKW15" s="242"/>
      <c r="RKX15" s="242"/>
      <c r="RKY15" s="242"/>
      <c r="RKZ15" s="242"/>
      <c r="RLA15" s="242"/>
      <c r="RLB15" s="242"/>
      <c r="RLC15" s="242"/>
      <c r="RLD15" s="242"/>
      <c r="RLE15" s="242"/>
      <c r="RLF15" s="242"/>
      <c r="RLG15" s="242"/>
      <c r="RLH15" s="242"/>
      <c r="RLI15" s="242"/>
      <c r="RLJ15" s="242"/>
      <c r="RLK15" s="242"/>
      <c r="RLL15" s="242"/>
      <c r="RLM15" s="242"/>
      <c r="RLN15" s="242"/>
      <c r="RLO15" s="242"/>
      <c r="RLP15" s="242"/>
      <c r="RLQ15" s="242"/>
      <c r="RLR15" s="242"/>
      <c r="RLS15" s="242"/>
      <c r="RLT15" s="242"/>
      <c r="RLU15" s="242"/>
      <c r="RLV15" s="242"/>
      <c r="RLW15" s="242"/>
      <c r="RLX15" s="242"/>
      <c r="RLY15" s="242"/>
      <c r="RLZ15" s="242"/>
      <c r="RMA15" s="242"/>
      <c r="RMB15" s="242"/>
      <c r="RMC15" s="242"/>
      <c r="RMD15" s="242"/>
      <c r="RME15" s="242"/>
      <c r="RMF15" s="242"/>
      <c r="RMG15" s="242"/>
      <c r="RMH15" s="242"/>
      <c r="RMI15" s="242"/>
      <c r="RMJ15" s="242"/>
      <c r="RMK15" s="242"/>
      <c r="RML15" s="242"/>
      <c r="RMM15" s="242"/>
      <c r="RMN15" s="242"/>
      <c r="RMO15" s="242"/>
      <c r="RMP15" s="242"/>
      <c r="RMQ15" s="242"/>
      <c r="RMR15" s="242"/>
      <c r="RMS15" s="242"/>
      <c r="RMT15" s="242"/>
      <c r="RMU15" s="242"/>
      <c r="RMV15" s="242"/>
      <c r="RMW15" s="242"/>
      <c r="RMX15" s="242"/>
      <c r="RMY15" s="242"/>
      <c r="RMZ15" s="242"/>
      <c r="RNA15" s="242"/>
      <c r="RNB15" s="242"/>
      <c r="RNC15" s="242"/>
      <c r="RND15" s="242"/>
      <c r="RNE15" s="242"/>
      <c r="RNF15" s="242"/>
      <c r="RNG15" s="242"/>
      <c r="RNH15" s="242"/>
      <c r="RNI15" s="242"/>
      <c r="RNJ15" s="242"/>
      <c r="RNK15" s="242"/>
      <c r="RNL15" s="242"/>
      <c r="RNM15" s="242"/>
      <c r="RNN15" s="242"/>
      <c r="RNO15" s="242"/>
      <c r="RNP15" s="242"/>
      <c r="RNQ15" s="242"/>
      <c r="RNR15" s="242"/>
      <c r="RNS15" s="242"/>
      <c r="RNT15" s="242"/>
      <c r="RNU15" s="242"/>
      <c r="RNV15" s="242"/>
      <c r="RNW15" s="242"/>
      <c r="RNX15" s="242"/>
      <c r="RNY15" s="242"/>
      <c r="RNZ15" s="242"/>
      <c r="ROA15" s="242"/>
      <c r="ROB15" s="242"/>
      <c r="ROC15" s="242"/>
      <c r="ROD15" s="242"/>
      <c r="ROE15" s="242"/>
      <c r="ROF15" s="242"/>
      <c r="ROG15" s="242"/>
      <c r="ROH15" s="242"/>
      <c r="ROI15" s="242"/>
      <c r="ROJ15" s="242"/>
      <c r="ROK15" s="242"/>
      <c r="ROL15" s="242"/>
      <c r="ROM15" s="242"/>
      <c r="RON15" s="242"/>
      <c r="ROO15" s="242"/>
      <c r="ROP15" s="242"/>
      <c r="ROQ15" s="242"/>
      <c r="ROR15" s="242"/>
      <c r="ROS15" s="242"/>
      <c r="ROT15" s="242"/>
      <c r="ROU15" s="242"/>
      <c r="ROV15" s="242"/>
      <c r="ROW15" s="242"/>
      <c r="ROX15" s="242"/>
      <c r="ROY15" s="242"/>
      <c r="ROZ15" s="242"/>
      <c r="RPA15" s="242"/>
      <c r="RPB15" s="242"/>
      <c r="RPC15" s="242"/>
      <c r="RPD15" s="242"/>
      <c r="RPE15" s="242"/>
      <c r="RPF15" s="242"/>
      <c r="RPG15" s="242"/>
      <c r="RPH15" s="242"/>
      <c r="RPI15" s="242"/>
      <c r="RPJ15" s="242"/>
      <c r="RPK15" s="242"/>
      <c r="RPL15" s="242"/>
      <c r="RPM15" s="242"/>
      <c r="RPN15" s="242"/>
      <c r="RPO15" s="242"/>
      <c r="RPP15" s="242"/>
      <c r="RPQ15" s="242"/>
      <c r="RPR15" s="242"/>
      <c r="RPS15" s="242"/>
      <c r="RPT15" s="242"/>
      <c r="RPU15" s="242"/>
      <c r="RPV15" s="242"/>
      <c r="RPW15" s="242"/>
      <c r="RPX15" s="242"/>
      <c r="RPY15" s="242"/>
      <c r="RPZ15" s="242"/>
      <c r="RQA15" s="242"/>
      <c r="RQB15" s="242"/>
      <c r="RQC15" s="242"/>
      <c r="RQD15" s="242"/>
      <c r="RQE15" s="242"/>
      <c r="RQF15" s="242"/>
      <c r="RQG15" s="242"/>
      <c r="RQH15" s="242"/>
      <c r="RQI15" s="242"/>
      <c r="RQJ15" s="242"/>
      <c r="RQK15" s="242"/>
      <c r="RQL15" s="242"/>
      <c r="RQM15" s="242"/>
      <c r="RQN15" s="242"/>
      <c r="RQO15" s="242"/>
      <c r="RQP15" s="242"/>
      <c r="RQQ15" s="242"/>
      <c r="RQR15" s="242"/>
      <c r="RQS15" s="242"/>
      <c r="RQT15" s="242"/>
      <c r="RQU15" s="242"/>
      <c r="RQV15" s="242"/>
      <c r="RQW15" s="242"/>
      <c r="RQX15" s="242"/>
      <c r="RQY15" s="242"/>
      <c r="RQZ15" s="242"/>
      <c r="RRA15" s="242"/>
      <c r="RRB15" s="242"/>
      <c r="RRC15" s="242"/>
      <c r="RRD15" s="242"/>
      <c r="RRE15" s="242"/>
      <c r="RRF15" s="242"/>
      <c r="RRG15" s="242"/>
      <c r="RRH15" s="242"/>
      <c r="RRI15" s="242"/>
      <c r="RRJ15" s="242"/>
      <c r="RRK15" s="242"/>
      <c r="RRL15" s="242"/>
      <c r="RRM15" s="242"/>
      <c r="RRN15" s="242"/>
      <c r="RRO15" s="242"/>
      <c r="RRP15" s="242"/>
      <c r="RRQ15" s="242"/>
      <c r="RRR15" s="242"/>
      <c r="RRS15" s="242"/>
      <c r="RRT15" s="242"/>
      <c r="RRU15" s="242"/>
      <c r="RRV15" s="242"/>
      <c r="RRW15" s="242"/>
      <c r="RRX15" s="242"/>
      <c r="RRY15" s="242"/>
      <c r="RRZ15" s="242"/>
      <c r="RSA15" s="242"/>
      <c r="RSB15" s="242"/>
      <c r="RSC15" s="242"/>
      <c r="RSD15" s="242"/>
      <c r="RSE15" s="242"/>
      <c r="RSF15" s="242"/>
      <c r="RSG15" s="242"/>
      <c r="RSH15" s="242"/>
      <c r="RSI15" s="242"/>
      <c r="RSJ15" s="242"/>
      <c r="RSK15" s="242"/>
      <c r="RSL15" s="242"/>
      <c r="RSM15" s="242"/>
      <c r="RSN15" s="242"/>
      <c r="RSO15" s="242"/>
      <c r="RSP15" s="242"/>
      <c r="RSQ15" s="242"/>
      <c r="RSR15" s="242"/>
      <c r="RSS15" s="242"/>
      <c r="RST15" s="242"/>
      <c r="RSU15" s="242"/>
      <c r="RSV15" s="242"/>
      <c r="RSW15" s="242"/>
      <c r="RSX15" s="242"/>
      <c r="RSY15" s="242"/>
      <c r="RSZ15" s="242"/>
      <c r="RTA15" s="242"/>
      <c r="RTB15" s="242"/>
      <c r="RTC15" s="242"/>
      <c r="RTD15" s="242"/>
      <c r="RTE15" s="242"/>
      <c r="RTF15" s="242"/>
      <c r="RTG15" s="242"/>
      <c r="RTH15" s="242"/>
      <c r="RTI15" s="242"/>
      <c r="RTJ15" s="242"/>
      <c r="RTK15" s="242"/>
      <c r="RTL15" s="242"/>
      <c r="RTM15" s="242"/>
      <c r="RTN15" s="242"/>
      <c r="RTO15" s="242"/>
      <c r="RTP15" s="242"/>
      <c r="RTQ15" s="242"/>
      <c r="RTR15" s="242"/>
      <c r="RTS15" s="242"/>
      <c r="RTT15" s="242"/>
      <c r="RTU15" s="242"/>
      <c r="RTV15" s="242"/>
      <c r="RTW15" s="242"/>
      <c r="RTX15" s="242"/>
      <c r="RTY15" s="242"/>
      <c r="RTZ15" s="242"/>
      <c r="RUA15" s="242"/>
      <c r="RUB15" s="242"/>
      <c r="RUC15" s="242"/>
      <c r="RUD15" s="242"/>
      <c r="RUE15" s="242"/>
      <c r="RUF15" s="242"/>
      <c r="RUG15" s="242"/>
      <c r="RUH15" s="242"/>
      <c r="RUI15" s="242"/>
      <c r="RUJ15" s="242"/>
      <c r="RUK15" s="242"/>
      <c r="RUL15" s="242"/>
      <c r="RUM15" s="242"/>
      <c r="RUN15" s="242"/>
      <c r="RUO15" s="242"/>
      <c r="RUP15" s="242"/>
      <c r="RUQ15" s="242"/>
      <c r="RUR15" s="242"/>
      <c r="RUS15" s="242"/>
      <c r="RUT15" s="242"/>
      <c r="RUU15" s="242"/>
      <c r="RUV15" s="242"/>
      <c r="RUW15" s="242"/>
      <c r="RUX15" s="242"/>
      <c r="RUY15" s="242"/>
      <c r="RUZ15" s="242"/>
      <c r="RVA15" s="242"/>
      <c r="RVB15" s="242"/>
      <c r="RVC15" s="242"/>
      <c r="RVD15" s="242"/>
      <c r="RVE15" s="242"/>
      <c r="RVF15" s="242"/>
      <c r="RVG15" s="242"/>
      <c r="RVH15" s="242"/>
      <c r="RVI15" s="242"/>
      <c r="RVJ15" s="242"/>
      <c r="RVK15" s="242"/>
      <c r="RVL15" s="242"/>
      <c r="RVM15" s="242"/>
      <c r="RVN15" s="242"/>
      <c r="RVO15" s="242"/>
      <c r="RVP15" s="242"/>
      <c r="RVQ15" s="242"/>
      <c r="RVR15" s="242"/>
      <c r="RVS15" s="242"/>
      <c r="RVT15" s="242"/>
      <c r="RVU15" s="242"/>
      <c r="RVV15" s="242"/>
      <c r="RVW15" s="242"/>
      <c r="RVX15" s="242"/>
      <c r="RVY15" s="242"/>
      <c r="RVZ15" s="242"/>
      <c r="RWA15" s="242"/>
      <c r="RWB15" s="242"/>
      <c r="RWC15" s="242"/>
      <c r="RWD15" s="242"/>
      <c r="RWE15" s="242"/>
      <c r="RWF15" s="242"/>
      <c r="RWG15" s="242"/>
      <c r="RWH15" s="242"/>
      <c r="RWI15" s="242"/>
      <c r="RWJ15" s="242"/>
      <c r="RWK15" s="242"/>
      <c r="RWL15" s="242"/>
      <c r="RWM15" s="242"/>
      <c r="RWN15" s="242"/>
      <c r="RWO15" s="242"/>
      <c r="RWP15" s="242"/>
      <c r="RWQ15" s="242"/>
      <c r="RWR15" s="242"/>
      <c r="RWS15" s="242"/>
      <c r="RWT15" s="242"/>
      <c r="RWU15" s="242"/>
      <c r="RWV15" s="242"/>
      <c r="RWW15" s="242"/>
      <c r="RWX15" s="242"/>
      <c r="RWY15" s="242"/>
      <c r="RWZ15" s="242"/>
      <c r="RXA15" s="242"/>
      <c r="RXB15" s="242"/>
      <c r="RXC15" s="242"/>
      <c r="RXD15" s="242"/>
      <c r="RXE15" s="242"/>
      <c r="RXF15" s="242"/>
      <c r="RXG15" s="242"/>
      <c r="RXH15" s="242"/>
      <c r="RXI15" s="242"/>
      <c r="RXJ15" s="242"/>
      <c r="RXK15" s="242"/>
      <c r="RXL15" s="242"/>
      <c r="RXM15" s="242"/>
      <c r="RXN15" s="242"/>
      <c r="RXO15" s="242"/>
      <c r="RXP15" s="242"/>
      <c r="RXQ15" s="242"/>
      <c r="RXR15" s="242"/>
      <c r="RXS15" s="242"/>
      <c r="RXT15" s="242"/>
      <c r="RXU15" s="242"/>
      <c r="RXV15" s="242"/>
      <c r="RXW15" s="242"/>
      <c r="RXX15" s="242"/>
      <c r="RXY15" s="242"/>
      <c r="RXZ15" s="242"/>
      <c r="RYA15" s="242"/>
      <c r="RYB15" s="242"/>
      <c r="RYC15" s="242"/>
      <c r="RYD15" s="242"/>
      <c r="RYE15" s="242"/>
      <c r="RYF15" s="242"/>
      <c r="RYG15" s="242"/>
      <c r="RYH15" s="242"/>
      <c r="RYI15" s="242"/>
      <c r="RYJ15" s="242"/>
      <c r="RYK15" s="242"/>
      <c r="RYL15" s="242"/>
      <c r="RYM15" s="242"/>
      <c r="RYN15" s="242"/>
      <c r="RYO15" s="242"/>
      <c r="RYP15" s="242"/>
      <c r="RYQ15" s="242"/>
      <c r="RYR15" s="242"/>
      <c r="RYS15" s="242"/>
      <c r="RYT15" s="242"/>
      <c r="RYU15" s="242"/>
      <c r="RYV15" s="242"/>
      <c r="RYW15" s="242"/>
      <c r="RYX15" s="242"/>
      <c r="RYY15" s="242"/>
      <c r="RYZ15" s="242"/>
      <c r="RZA15" s="242"/>
      <c r="RZB15" s="242"/>
      <c r="RZC15" s="242"/>
      <c r="RZD15" s="242"/>
      <c r="RZE15" s="242"/>
      <c r="RZF15" s="242"/>
      <c r="RZG15" s="242"/>
      <c r="RZH15" s="242"/>
      <c r="RZI15" s="242"/>
      <c r="RZJ15" s="242"/>
      <c r="RZK15" s="242"/>
      <c r="RZL15" s="242"/>
      <c r="RZM15" s="242"/>
      <c r="RZN15" s="242"/>
      <c r="RZO15" s="242"/>
      <c r="RZP15" s="242"/>
      <c r="RZQ15" s="242"/>
      <c r="RZR15" s="242"/>
      <c r="RZS15" s="242"/>
      <c r="RZT15" s="242"/>
      <c r="RZU15" s="242"/>
      <c r="RZV15" s="242"/>
      <c r="RZW15" s="242"/>
      <c r="RZX15" s="242"/>
      <c r="RZY15" s="242"/>
      <c r="RZZ15" s="242"/>
      <c r="SAA15" s="242"/>
      <c r="SAB15" s="242"/>
      <c r="SAC15" s="242"/>
      <c r="SAD15" s="242"/>
      <c r="SAE15" s="242"/>
      <c r="SAF15" s="242"/>
      <c r="SAG15" s="242"/>
      <c r="SAH15" s="242"/>
      <c r="SAI15" s="242"/>
      <c r="SAJ15" s="242"/>
      <c r="SAK15" s="242"/>
      <c r="SAL15" s="242"/>
      <c r="SAM15" s="242"/>
      <c r="SAN15" s="242"/>
      <c r="SAO15" s="242"/>
      <c r="SAP15" s="242"/>
      <c r="SAQ15" s="242"/>
      <c r="SAR15" s="242"/>
      <c r="SAS15" s="242"/>
      <c r="SAT15" s="242"/>
      <c r="SAU15" s="242"/>
      <c r="SAV15" s="242"/>
      <c r="SAW15" s="242"/>
      <c r="SAX15" s="242"/>
      <c r="SAY15" s="242"/>
      <c r="SAZ15" s="242"/>
      <c r="SBA15" s="242"/>
      <c r="SBB15" s="242"/>
      <c r="SBC15" s="242"/>
      <c r="SBD15" s="242"/>
      <c r="SBE15" s="242"/>
      <c r="SBF15" s="242"/>
      <c r="SBG15" s="242"/>
      <c r="SBH15" s="242"/>
      <c r="SBI15" s="242"/>
      <c r="SBJ15" s="242"/>
      <c r="SBK15" s="242"/>
      <c r="SBL15" s="242"/>
      <c r="SBM15" s="242"/>
      <c r="SBN15" s="242"/>
      <c r="SBO15" s="242"/>
      <c r="SBP15" s="242"/>
      <c r="SBQ15" s="242"/>
      <c r="SBR15" s="242"/>
      <c r="SBS15" s="242"/>
      <c r="SBT15" s="242"/>
      <c r="SBU15" s="242"/>
      <c r="SBV15" s="242"/>
      <c r="SBW15" s="242"/>
      <c r="SBX15" s="242"/>
      <c r="SBY15" s="242"/>
      <c r="SBZ15" s="242"/>
      <c r="SCA15" s="242"/>
      <c r="SCB15" s="242"/>
      <c r="SCC15" s="242"/>
      <c r="SCD15" s="242"/>
      <c r="SCE15" s="242"/>
      <c r="SCF15" s="242"/>
      <c r="SCG15" s="242"/>
      <c r="SCH15" s="242"/>
      <c r="SCI15" s="242"/>
      <c r="SCJ15" s="242"/>
      <c r="SCK15" s="242"/>
      <c r="SCL15" s="242"/>
      <c r="SCM15" s="242"/>
      <c r="SCN15" s="242"/>
      <c r="SCO15" s="242"/>
      <c r="SCP15" s="242"/>
      <c r="SCQ15" s="242"/>
      <c r="SCR15" s="242"/>
      <c r="SCS15" s="242"/>
      <c r="SCT15" s="242"/>
      <c r="SCU15" s="242"/>
      <c r="SCV15" s="242"/>
      <c r="SCW15" s="242"/>
      <c r="SCX15" s="242"/>
      <c r="SCY15" s="242"/>
      <c r="SCZ15" s="242"/>
      <c r="SDA15" s="242"/>
      <c r="SDB15" s="242"/>
      <c r="SDC15" s="242"/>
      <c r="SDD15" s="242"/>
      <c r="SDE15" s="242"/>
      <c r="SDF15" s="242"/>
      <c r="SDG15" s="242"/>
      <c r="SDH15" s="242"/>
      <c r="SDI15" s="242"/>
      <c r="SDJ15" s="242"/>
      <c r="SDK15" s="242"/>
      <c r="SDL15" s="242"/>
      <c r="SDM15" s="242"/>
      <c r="SDN15" s="242"/>
      <c r="SDO15" s="242"/>
      <c r="SDP15" s="242"/>
      <c r="SDQ15" s="242"/>
      <c r="SDR15" s="242"/>
      <c r="SDS15" s="242"/>
      <c r="SDT15" s="242"/>
      <c r="SDU15" s="242"/>
      <c r="SDV15" s="242"/>
      <c r="SDW15" s="242"/>
      <c r="SDX15" s="242"/>
      <c r="SDY15" s="242"/>
      <c r="SDZ15" s="242"/>
      <c r="SEA15" s="242"/>
      <c r="SEB15" s="242"/>
      <c r="SEC15" s="242"/>
      <c r="SED15" s="242"/>
      <c r="SEE15" s="242"/>
      <c r="SEF15" s="242"/>
      <c r="SEG15" s="242"/>
      <c r="SEH15" s="242"/>
      <c r="SEI15" s="242"/>
      <c r="SEJ15" s="242"/>
      <c r="SEK15" s="242"/>
      <c r="SEL15" s="242"/>
      <c r="SEM15" s="242"/>
      <c r="SEN15" s="242"/>
      <c r="SEO15" s="242"/>
      <c r="SEP15" s="242"/>
      <c r="SEQ15" s="242"/>
      <c r="SER15" s="242"/>
      <c r="SES15" s="242"/>
      <c r="SET15" s="242"/>
      <c r="SEU15" s="242"/>
      <c r="SEV15" s="242"/>
      <c r="SEW15" s="242"/>
      <c r="SEX15" s="242"/>
      <c r="SEY15" s="242"/>
      <c r="SEZ15" s="242"/>
      <c r="SFA15" s="242"/>
      <c r="SFB15" s="242"/>
      <c r="SFC15" s="242"/>
      <c r="SFD15" s="242"/>
      <c r="SFE15" s="242"/>
      <c r="SFF15" s="242"/>
      <c r="SFG15" s="242"/>
      <c r="SFH15" s="242"/>
      <c r="SFI15" s="242"/>
      <c r="SFJ15" s="242"/>
      <c r="SFK15" s="242"/>
      <c r="SFL15" s="242"/>
      <c r="SFM15" s="242"/>
      <c r="SFN15" s="242"/>
      <c r="SFO15" s="242"/>
      <c r="SFP15" s="242"/>
      <c r="SFQ15" s="242"/>
      <c r="SFR15" s="242"/>
      <c r="SFS15" s="242"/>
      <c r="SFT15" s="242"/>
      <c r="SFU15" s="242"/>
      <c r="SFV15" s="242"/>
      <c r="SFW15" s="242"/>
      <c r="SFX15" s="242"/>
      <c r="SFY15" s="242"/>
      <c r="SFZ15" s="242"/>
      <c r="SGA15" s="242"/>
      <c r="SGB15" s="242"/>
      <c r="SGC15" s="242"/>
      <c r="SGD15" s="242"/>
      <c r="SGE15" s="242"/>
      <c r="SGF15" s="242"/>
      <c r="SGG15" s="242"/>
      <c r="SGH15" s="242"/>
      <c r="SGI15" s="242"/>
      <c r="SGJ15" s="242"/>
      <c r="SGK15" s="242"/>
      <c r="SGL15" s="242"/>
      <c r="SGM15" s="242"/>
      <c r="SGN15" s="242"/>
      <c r="SGO15" s="242"/>
      <c r="SGP15" s="242"/>
      <c r="SGQ15" s="242"/>
      <c r="SGR15" s="242"/>
      <c r="SGS15" s="242"/>
      <c r="SGT15" s="242"/>
      <c r="SGU15" s="242"/>
      <c r="SGV15" s="242"/>
      <c r="SGW15" s="242"/>
      <c r="SGX15" s="242"/>
      <c r="SGY15" s="242"/>
      <c r="SGZ15" s="242"/>
      <c r="SHA15" s="242"/>
      <c r="SHB15" s="242"/>
      <c r="SHC15" s="242"/>
      <c r="SHD15" s="242"/>
      <c r="SHE15" s="242"/>
      <c r="SHF15" s="242"/>
      <c r="SHG15" s="242"/>
      <c r="SHH15" s="242"/>
      <c r="SHI15" s="242"/>
      <c r="SHJ15" s="242"/>
      <c r="SHK15" s="242"/>
      <c r="SHL15" s="242"/>
      <c r="SHM15" s="242"/>
      <c r="SHN15" s="242"/>
      <c r="SHO15" s="242"/>
      <c r="SHP15" s="242"/>
      <c r="SHQ15" s="242"/>
      <c r="SHR15" s="242"/>
      <c r="SHS15" s="242"/>
      <c r="SHT15" s="242"/>
      <c r="SHU15" s="242"/>
      <c r="SHV15" s="242"/>
      <c r="SHW15" s="242"/>
      <c r="SHX15" s="242"/>
      <c r="SHY15" s="242"/>
      <c r="SHZ15" s="242"/>
      <c r="SIA15" s="242"/>
      <c r="SIB15" s="242"/>
      <c r="SIC15" s="242"/>
      <c r="SID15" s="242"/>
      <c r="SIE15" s="242"/>
      <c r="SIF15" s="242"/>
      <c r="SIG15" s="242"/>
      <c r="SIH15" s="242"/>
      <c r="SII15" s="242"/>
      <c r="SIJ15" s="242"/>
      <c r="SIK15" s="242"/>
      <c r="SIL15" s="242"/>
      <c r="SIM15" s="242"/>
      <c r="SIN15" s="242"/>
      <c r="SIO15" s="242"/>
      <c r="SIP15" s="242"/>
      <c r="SIQ15" s="242"/>
      <c r="SIR15" s="242"/>
      <c r="SIS15" s="242"/>
      <c r="SIT15" s="242"/>
      <c r="SIU15" s="242"/>
      <c r="SIV15" s="242"/>
      <c r="SIW15" s="242"/>
      <c r="SIX15" s="242"/>
      <c r="SIY15" s="242"/>
      <c r="SIZ15" s="242"/>
      <c r="SJA15" s="242"/>
      <c r="SJB15" s="242"/>
      <c r="SJC15" s="242"/>
      <c r="SJD15" s="242"/>
      <c r="SJE15" s="242"/>
      <c r="SJF15" s="242"/>
      <c r="SJG15" s="242"/>
      <c r="SJH15" s="242"/>
      <c r="SJI15" s="242"/>
      <c r="SJJ15" s="242"/>
      <c r="SJK15" s="242"/>
      <c r="SJL15" s="242"/>
      <c r="SJM15" s="242"/>
      <c r="SJN15" s="242"/>
      <c r="SJO15" s="242"/>
      <c r="SJP15" s="242"/>
      <c r="SJQ15" s="242"/>
      <c r="SJR15" s="242"/>
      <c r="SJS15" s="242"/>
      <c r="SJT15" s="242"/>
      <c r="SJU15" s="242"/>
      <c r="SJV15" s="242"/>
      <c r="SJW15" s="242"/>
      <c r="SJX15" s="242"/>
      <c r="SJY15" s="242"/>
      <c r="SJZ15" s="242"/>
      <c r="SKA15" s="242"/>
      <c r="SKB15" s="242"/>
      <c r="SKC15" s="242"/>
      <c r="SKD15" s="242"/>
      <c r="SKE15" s="242"/>
      <c r="SKF15" s="242"/>
      <c r="SKG15" s="242"/>
      <c r="SKH15" s="242"/>
      <c r="SKI15" s="242"/>
      <c r="SKJ15" s="242"/>
      <c r="SKK15" s="242"/>
      <c r="SKL15" s="242"/>
      <c r="SKM15" s="242"/>
      <c r="SKN15" s="242"/>
      <c r="SKO15" s="242"/>
      <c r="SKP15" s="242"/>
      <c r="SKQ15" s="242"/>
      <c r="SKR15" s="242"/>
      <c r="SKS15" s="242"/>
      <c r="SKT15" s="242"/>
      <c r="SKU15" s="242"/>
      <c r="SKV15" s="242"/>
      <c r="SKW15" s="242"/>
      <c r="SKX15" s="242"/>
      <c r="SKY15" s="242"/>
      <c r="SKZ15" s="242"/>
      <c r="SLA15" s="242"/>
      <c r="SLB15" s="242"/>
      <c r="SLC15" s="242"/>
      <c r="SLD15" s="242"/>
      <c r="SLE15" s="242"/>
      <c r="SLF15" s="242"/>
      <c r="SLG15" s="242"/>
      <c r="SLH15" s="242"/>
      <c r="SLI15" s="242"/>
      <c r="SLJ15" s="242"/>
      <c r="SLK15" s="242"/>
      <c r="SLL15" s="242"/>
      <c r="SLM15" s="242"/>
      <c r="SLN15" s="242"/>
      <c r="SLO15" s="242"/>
      <c r="SLP15" s="242"/>
      <c r="SLQ15" s="242"/>
      <c r="SLR15" s="242"/>
      <c r="SLS15" s="242"/>
      <c r="SLT15" s="242"/>
      <c r="SLU15" s="242"/>
      <c r="SLV15" s="242"/>
      <c r="SLW15" s="242"/>
      <c r="SLX15" s="242"/>
      <c r="SLY15" s="242"/>
      <c r="SLZ15" s="242"/>
      <c r="SMA15" s="242"/>
      <c r="SMB15" s="242"/>
      <c r="SMC15" s="242"/>
      <c r="SMD15" s="242"/>
      <c r="SME15" s="242"/>
      <c r="SMF15" s="242"/>
      <c r="SMG15" s="242"/>
      <c r="SMH15" s="242"/>
      <c r="SMI15" s="242"/>
      <c r="SMJ15" s="242"/>
      <c r="SMK15" s="242"/>
      <c r="SML15" s="242"/>
      <c r="SMM15" s="242"/>
      <c r="SMN15" s="242"/>
      <c r="SMO15" s="242"/>
      <c r="SMP15" s="242"/>
      <c r="SMQ15" s="242"/>
      <c r="SMR15" s="242"/>
      <c r="SMS15" s="242"/>
      <c r="SMT15" s="242"/>
      <c r="SMU15" s="242"/>
      <c r="SMV15" s="242"/>
      <c r="SMW15" s="242"/>
      <c r="SMX15" s="242"/>
      <c r="SMY15" s="242"/>
      <c r="SMZ15" s="242"/>
      <c r="SNA15" s="242"/>
      <c r="SNB15" s="242"/>
      <c r="SNC15" s="242"/>
      <c r="SND15" s="242"/>
      <c r="SNE15" s="242"/>
      <c r="SNF15" s="242"/>
      <c r="SNG15" s="242"/>
      <c r="SNH15" s="242"/>
      <c r="SNI15" s="242"/>
      <c r="SNJ15" s="242"/>
      <c r="SNK15" s="242"/>
      <c r="SNL15" s="242"/>
      <c r="SNM15" s="242"/>
      <c r="SNN15" s="242"/>
      <c r="SNO15" s="242"/>
      <c r="SNP15" s="242"/>
      <c r="SNQ15" s="242"/>
      <c r="SNR15" s="242"/>
      <c r="SNS15" s="242"/>
      <c r="SNT15" s="242"/>
      <c r="SNU15" s="242"/>
      <c r="SNV15" s="242"/>
      <c r="SNW15" s="242"/>
      <c r="SNX15" s="242"/>
      <c r="SNY15" s="242"/>
      <c r="SNZ15" s="242"/>
      <c r="SOA15" s="242"/>
      <c r="SOB15" s="242"/>
      <c r="SOC15" s="242"/>
      <c r="SOD15" s="242"/>
      <c r="SOE15" s="242"/>
      <c r="SOF15" s="242"/>
      <c r="SOG15" s="242"/>
      <c r="SOH15" s="242"/>
      <c r="SOI15" s="242"/>
      <c r="SOJ15" s="242"/>
      <c r="SOK15" s="242"/>
      <c r="SOL15" s="242"/>
      <c r="SOM15" s="242"/>
      <c r="SON15" s="242"/>
      <c r="SOO15" s="242"/>
      <c r="SOP15" s="242"/>
      <c r="SOQ15" s="242"/>
      <c r="SOR15" s="242"/>
      <c r="SOS15" s="242"/>
      <c r="SOT15" s="242"/>
      <c r="SOU15" s="242"/>
      <c r="SOV15" s="242"/>
      <c r="SOW15" s="242"/>
      <c r="SOX15" s="242"/>
      <c r="SOY15" s="242"/>
      <c r="SOZ15" s="242"/>
      <c r="SPA15" s="242"/>
      <c r="SPB15" s="242"/>
      <c r="SPC15" s="242"/>
      <c r="SPD15" s="242"/>
      <c r="SPE15" s="242"/>
      <c r="SPF15" s="242"/>
      <c r="SPG15" s="242"/>
      <c r="SPH15" s="242"/>
      <c r="SPI15" s="242"/>
      <c r="SPJ15" s="242"/>
      <c r="SPK15" s="242"/>
      <c r="SPL15" s="242"/>
      <c r="SPM15" s="242"/>
      <c r="SPN15" s="242"/>
      <c r="SPO15" s="242"/>
      <c r="SPP15" s="242"/>
      <c r="SPQ15" s="242"/>
      <c r="SPR15" s="242"/>
      <c r="SPS15" s="242"/>
      <c r="SPT15" s="242"/>
      <c r="SPU15" s="242"/>
      <c r="SPV15" s="242"/>
      <c r="SPW15" s="242"/>
      <c r="SPX15" s="242"/>
      <c r="SPY15" s="242"/>
      <c r="SPZ15" s="242"/>
      <c r="SQA15" s="242"/>
      <c r="SQB15" s="242"/>
      <c r="SQC15" s="242"/>
      <c r="SQD15" s="242"/>
      <c r="SQE15" s="242"/>
      <c r="SQF15" s="242"/>
      <c r="SQG15" s="242"/>
      <c r="SQH15" s="242"/>
      <c r="SQI15" s="242"/>
      <c r="SQJ15" s="242"/>
      <c r="SQK15" s="242"/>
      <c r="SQL15" s="242"/>
      <c r="SQM15" s="242"/>
      <c r="SQN15" s="242"/>
      <c r="SQO15" s="242"/>
      <c r="SQP15" s="242"/>
      <c r="SQQ15" s="242"/>
      <c r="SQR15" s="242"/>
      <c r="SQS15" s="242"/>
      <c r="SQT15" s="242"/>
      <c r="SQU15" s="242"/>
      <c r="SQV15" s="242"/>
      <c r="SQW15" s="242"/>
      <c r="SQX15" s="242"/>
      <c r="SQY15" s="242"/>
      <c r="SQZ15" s="242"/>
      <c r="SRA15" s="242"/>
      <c r="SRB15" s="242"/>
      <c r="SRC15" s="242"/>
      <c r="SRD15" s="242"/>
      <c r="SRE15" s="242"/>
      <c r="SRF15" s="242"/>
      <c r="SRG15" s="242"/>
      <c r="SRH15" s="242"/>
      <c r="SRI15" s="242"/>
      <c r="SRJ15" s="242"/>
      <c r="SRK15" s="242"/>
      <c r="SRL15" s="242"/>
      <c r="SRM15" s="242"/>
      <c r="SRN15" s="242"/>
      <c r="SRO15" s="242"/>
      <c r="SRP15" s="242"/>
      <c r="SRQ15" s="242"/>
      <c r="SRR15" s="242"/>
      <c r="SRS15" s="242"/>
      <c r="SRT15" s="242"/>
      <c r="SRU15" s="242"/>
      <c r="SRV15" s="242"/>
      <c r="SRW15" s="242"/>
      <c r="SRX15" s="242"/>
      <c r="SRY15" s="242"/>
      <c r="SRZ15" s="242"/>
      <c r="SSA15" s="242"/>
      <c r="SSB15" s="242"/>
      <c r="SSC15" s="242"/>
      <c r="SSD15" s="242"/>
      <c r="SSE15" s="242"/>
      <c r="SSF15" s="242"/>
      <c r="SSG15" s="242"/>
      <c r="SSH15" s="242"/>
      <c r="SSI15" s="242"/>
      <c r="SSJ15" s="242"/>
      <c r="SSK15" s="242"/>
      <c r="SSL15" s="242"/>
      <c r="SSM15" s="242"/>
      <c r="SSN15" s="242"/>
      <c r="SSO15" s="242"/>
      <c r="SSP15" s="242"/>
      <c r="SSQ15" s="242"/>
      <c r="SSR15" s="242"/>
      <c r="SSS15" s="242"/>
      <c r="SST15" s="242"/>
      <c r="SSU15" s="242"/>
      <c r="SSV15" s="242"/>
      <c r="SSW15" s="242"/>
      <c r="SSX15" s="242"/>
      <c r="SSY15" s="242"/>
      <c r="SSZ15" s="242"/>
      <c r="STA15" s="242"/>
      <c r="STB15" s="242"/>
      <c r="STC15" s="242"/>
      <c r="STD15" s="242"/>
      <c r="STE15" s="242"/>
      <c r="STF15" s="242"/>
      <c r="STG15" s="242"/>
      <c r="STH15" s="242"/>
      <c r="STI15" s="242"/>
      <c r="STJ15" s="242"/>
      <c r="STK15" s="242"/>
      <c r="STL15" s="242"/>
      <c r="STM15" s="242"/>
      <c r="STN15" s="242"/>
      <c r="STO15" s="242"/>
      <c r="STP15" s="242"/>
      <c r="STQ15" s="242"/>
      <c r="STR15" s="242"/>
      <c r="STS15" s="242"/>
      <c r="STT15" s="242"/>
      <c r="STU15" s="242"/>
      <c r="STV15" s="242"/>
      <c r="STW15" s="242"/>
      <c r="STX15" s="242"/>
      <c r="STY15" s="242"/>
      <c r="STZ15" s="242"/>
      <c r="SUA15" s="242"/>
      <c r="SUB15" s="242"/>
      <c r="SUC15" s="242"/>
      <c r="SUD15" s="242"/>
      <c r="SUE15" s="242"/>
      <c r="SUF15" s="242"/>
      <c r="SUG15" s="242"/>
      <c r="SUH15" s="242"/>
      <c r="SUI15" s="242"/>
      <c r="SUJ15" s="242"/>
      <c r="SUK15" s="242"/>
      <c r="SUL15" s="242"/>
      <c r="SUM15" s="242"/>
      <c r="SUN15" s="242"/>
      <c r="SUO15" s="242"/>
      <c r="SUP15" s="242"/>
      <c r="SUQ15" s="242"/>
      <c r="SUR15" s="242"/>
      <c r="SUS15" s="242"/>
      <c r="SUT15" s="242"/>
      <c r="SUU15" s="242"/>
      <c r="SUV15" s="242"/>
      <c r="SUW15" s="242"/>
      <c r="SUX15" s="242"/>
      <c r="SUY15" s="242"/>
      <c r="SUZ15" s="242"/>
      <c r="SVA15" s="242"/>
      <c r="SVB15" s="242"/>
      <c r="SVC15" s="242"/>
      <c r="SVD15" s="242"/>
      <c r="SVE15" s="242"/>
      <c r="SVF15" s="242"/>
      <c r="SVG15" s="242"/>
      <c r="SVH15" s="242"/>
      <c r="SVI15" s="242"/>
      <c r="SVJ15" s="242"/>
      <c r="SVK15" s="242"/>
      <c r="SVL15" s="242"/>
      <c r="SVM15" s="242"/>
      <c r="SVN15" s="242"/>
      <c r="SVO15" s="242"/>
      <c r="SVP15" s="242"/>
      <c r="SVQ15" s="242"/>
      <c r="SVR15" s="242"/>
      <c r="SVS15" s="242"/>
      <c r="SVT15" s="242"/>
      <c r="SVU15" s="242"/>
      <c r="SVV15" s="242"/>
      <c r="SVW15" s="242"/>
      <c r="SVX15" s="242"/>
      <c r="SVY15" s="242"/>
      <c r="SVZ15" s="242"/>
      <c r="SWA15" s="242"/>
      <c r="SWB15" s="242"/>
      <c r="SWC15" s="242"/>
      <c r="SWD15" s="242"/>
      <c r="SWE15" s="242"/>
      <c r="SWF15" s="242"/>
      <c r="SWG15" s="242"/>
      <c r="SWH15" s="242"/>
      <c r="SWI15" s="242"/>
      <c r="SWJ15" s="242"/>
      <c r="SWK15" s="242"/>
      <c r="SWL15" s="242"/>
      <c r="SWM15" s="242"/>
      <c r="SWN15" s="242"/>
      <c r="SWO15" s="242"/>
      <c r="SWP15" s="242"/>
      <c r="SWQ15" s="242"/>
      <c r="SWR15" s="242"/>
      <c r="SWS15" s="242"/>
      <c r="SWT15" s="242"/>
      <c r="SWU15" s="242"/>
      <c r="SWV15" s="242"/>
      <c r="SWW15" s="242"/>
      <c r="SWX15" s="242"/>
      <c r="SWY15" s="242"/>
      <c r="SWZ15" s="242"/>
      <c r="SXA15" s="242"/>
      <c r="SXB15" s="242"/>
      <c r="SXC15" s="242"/>
      <c r="SXD15" s="242"/>
      <c r="SXE15" s="242"/>
      <c r="SXF15" s="242"/>
      <c r="SXG15" s="242"/>
      <c r="SXH15" s="242"/>
      <c r="SXI15" s="242"/>
      <c r="SXJ15" s="242"/>
      <c r="SXK15" s="242"/>
      <c r="SXL15" s="242"/>
      <c r="SXM15" s="242"/>
      <c r="SXN15" s="242"/>
      <c r="SXO15" s="242"/>
      <c r="SXP15" s="242"/>
      <c r="SXQ15" s="242"/>
      <c r="SXR15" s="242"/>
      <c r="SXS15" s="242"/>
      <c r="SXT15" s="242"/>
      <c r="SXU15" s="242"/>
      <c r="SXV15" s="242"/>
      <c r="SXW15" s="242"/>
      <c r="SXX15" s="242"/>
      <c r="SXY15" s="242"/>
      <c r="SXZ15" s="242"/>
      <c r="SYA15" s="242"/>
      <c r="SYB15" s="242"/>
      <c r="SYC15" s="242"/>
      <c r="SYD15" s="242"/>
      <c r="SYE15" s="242"/>
      <c r="SYF15" s="242"/>
      <c r="SYG15" s="242"/>
      <c r="SYH15" s="242"/>
      <c r="SYI15" s="242"/>
      <c r="SYJ15" s="242"/>
      <c r="SYK15" s="242"/>
      <c r="SYL15" s="242"/>
      <c r="SYM15" s="242"/>
      <c r="SYN15" s="242"/>
      <c r="SYO15" s="242"/>
      <c r="SYP15" s="242"/>
      <c r="SYQ15" s="242"/>
      <c r="SYR15" s="242"/>
      <c r="SYS15" s="242"/>
      <c r="SYT15" s="242"/>
      <c r="SYU15" s="242"/>
      <c r="SYV15" s="242"/>
      <c r="SYW15" s="242"/>
      <c r="SYX15" s="242"/>
      <c r="SYY15" s="242"/>
      <c r="SYZ15" s="242"/>
      <c r="SZA15" s="242"/>
      <c r="SZB15" s="242"/>
      <c r="SZC15" s="242"/>
      <c r="SZD15" s="242"/>
      <c r="SZE15" s="242"/>
      <c r="SZF15" s="242"/>
      <c r="SZG15" s="242"/>
      <c r="SZH15" s="242"/>
      <c r="SZI15" s="242"/>
      <c r="SZJ15" s="242"/>
      <c r="SZK15" s="242"/>
      <c r="SZL15" s="242"/>
      <c r="SZM15" s="242"/>
      <c r="SZN15" s="242"/>
      <c r="SZO15" s="242"/>
      <c r="SZP15" s="242"/>
      <c r="SZQ15" s="242"/>
      <c r="SZR15" s="242"/>
      <c r="SZS15" s="242"/>
      <c r="SZT15" s="242"/>
      <c r="SZU15" s="242"/>
      <c r="SZV15" s="242"/>
      <c r="SZW15" s="242"/>
      <c r="SZX15" s="242"/>
      <c r="SZY15" s="242"/>
      <c r="SZZ15" s="242"/>
      <c r="TAA15" s="242"/>
      <c r="TAB15" s="242"/>
      <c r="TAC15" s="242"/>
      <c r="TAD15" s="242"/>
      <c r="TAE15" s="242"/>
      <c r="TAF15" s="242"/>
      <c r="TAG15" s="242"/>
      <c r="TAH15" s="242"/>
      <c r="TAI15" s="242"/>
      <c r="TAJ15" s="242"/>
      <c r="TAK15" s="242"/>
      <c r="TAL15" s="242"/>
      <c r="TAM15" s="242"/>
      <c r="TAN15" s="242"/>
      <c r="TAO15" s="242"/>
      <c r="TAP15" s="242"/>
      <c r="TAQ15" s="242"/>
      <c r="TAR15" s="242"/>
      <c r="TAS15" s="242"/>
      <c r="TAT15" s="242"/>
      <c r="TAU15" s="242"/>
      <c r="TAV15" s="242"/>
      <c r="TAW15" s="242"/>
      <c r="TAX15" s="242"/>
      <c r="TAY15" s="242"/>
      <c r="TAZ15" s="242"/>
      <c r="TBA15" s="242"/>
      <c r="TBB15" s="242"/>
      <c r="TBC15" s="242"/>
      <c r="TBD15" s="242"/>
      <c r="TBE15" s="242"/>
      <c r="TBF15" s="242"/>
      <c r="TBG15" s="242"/>
      <c r="TBH15" s="242"/>
      <c r="TBI15" s="242"/>
      <c r="TBJ15" s="242"/>
      <c r="TBK15" s="242"/>
      <c r="TBL15" s="242"/>
      <c r="TBM15" s="242"/>
      <c r="TBN15" s="242"/>
      <c r="TBO15" s="242"/>
      <c r="TBP15" s="242"/>
      <c r="TBQ15" s="242"/>
      <c r="TBR15" s="242"/>
      <c r="TBS15" s="242"/>
      <c r="TBT15" s="242"/>
      <c r="TBU15" s="242"/>
      <c r="TBV15" s="242"/>
      <c r="TBW15" s="242"/>
      <c r="TBX15" s="242"/>
      <c r="TBY15" s="242"/>
      <c r="TBZ15" s="242"/>
      <c r="TCA15" s="242"/>
      <c r="TCB15" s="242"/>
      <c r="TCC15" s="242"/>
      <c r="TCD15" s="242"/>
      <c r="TCE15" s="242"/>
      <c r="TCF15" s="242"/>
      <c r="TCG15" s="242"/>
      <c r="TCH15" s="242"/>
      <c r="TCI15" s="242"/>
      <c r="TCJ15" s="242"/>
      <c r="TCK15" s="242"/>
      <c r="TCL15" s="242"/>
      <c r="TCM15" s="242"/>
      <c r="TCN15" s="242"/>
      <c r="TCO15" s="242"/>
      <c r="TCP15" s="242"/>
      <c r="TCQ15" s="242"/>
      <c r="TCR15" s="242"/>
      <c r="TCS15" s="242"/>
      <c r="TCT15" s="242"/>
      <c r="TCU15" s="242"/>
      <c r="TCV15" s="242"/>
      <c r="TCW15" s="242"/>
      <c r="TCX15" s="242"/>
      <c r="TCY15" s="242"/>
      <c r="TCZ15" s="242"/>
      <c r="TDA15" s="242"/>
      <c r="TDB15" s="242"/>
      <c r="TDC15" s="242"/>
      <c r="TDD15" s="242"/>
      <c r="TDE15" s="242"/>
      <c r="TDF15" s="242"/>
      <c r="TDG15" s="242"/>
      <c r="TDH15" s="242"/>
      <c r="TDI15" s="242"/>
      <c r="TDJ15" s="242"/>
      <c r="TDK15" s="242"/>
      <c r="TDL15" s="242"/>
      <c r="TDM15" s="242"/>
      <c r="TDN15" s="242"/>
      <c r="TDO15" s="242"/>
      <c r="TDP15" s="242"/>
      <c r="TDQ15" s="242"/>
      <c r="TDR15" s="242"/>
      <c r="TDS15" s="242"/>
      <c r="TDT15" s="242"/>
      <c r="TDU15" s="242"/>
      <c r="TDV15" s="242"/>
      <c r="TDW15" s="242"/>
      <c r="TDX15" s="242"/>
      <c r="TDY15" s="242"/>
      <c r="TDZ15" s="242"/>
      <c r="TEA15" s="242"/>
      <c r="TEB15" s="242"/>
      <c r="TEC15" s="242"/>
      <c r="TED15" s="242"/>
      <c r="TEE15" s="242"/>
      <c r="TEF15" s="242"/>
      <c r="TEG15" s="242"/>
      <c r="TEH15" s="242"/>
      <c r="TEI15" s="242"/>
      <c r="TEJ15" s="242"/>
      <c r="TEK15" s="242"/>
      <c r="TEL15" s="242"/>
      <c r="TEM15" s="242"/>
      <c r="TEN15" s="242"/>
      <c r="TEO15" s="242"/>
      <c r="TEP15" s="242"/>
      <c r="TEQ15" s="242"/>
      <c r="TER15" s="242"/>
      <c r="TES15" s="242"/>
      <c r="TET15" s="242"/>
      <c r="TEU15" s="242"/>
      <c r="TEV15" s="242"/>
      <c r="TEW15" s="242"/>
      <c r="TEX15" s="242"/>
      <c r="TEY15" s="242"/>
      <c r="TEZ15" s="242"/>
      <c r="TFA15" s="242"/>
      <c r="TFB15" s="242"/>
      <c r="TFC15" s="242"/>
      <c r="TFD15" s="242"/>
      <c r="TFE15" s="242"/>
      <c r="TFF15" s="242"/>
      <c r="TFG15" s="242"/>
      <c r="TFH15" s="242"/>
      <c r="TFI15" s="242"/>
      <c r="TFJ15" s="242"/>
      <c r="TFK15" s="242"/>
      <c r="TFL15" s="242"/>
      <c r="TFM15" s="242"/>
      <c r="TFN15" s="242"/>
      <c r="TFO15" s="242"/>
      <c r="TFP15" s="242"/>
      <c r="TFQ15" s="242"/>
      <c r="TFR15" s="242"/>
      <c r="TFS15" s="242"/>
      <c r="TFT15" s="242"/>
      <c r="TFU15" s="242"/>
      <c r="TFV15" s="242"/>
      <c r="TFW15" s="242"/>
      <c r="TFX15" s="242"/>
      <c r="TFY15" s="242"/>
      <c r="TFZ15" s="242"/>
      <c r="TGA15" s="242"/>
      <c r="TGB15" s="242"/>
      <c r="TGC15" s="242"/>
      <c r="TGD15" s="242"/>
      <c r="TGE15" s="242"/>
      <c r="TGF15" s="242"/>
      <c r="TGG15" s="242"/>
      <c r="TGH15" s="242"/>
      <c r="TGI15" s="242"/>
      <c r="TGJ15" s="242"/>
      <c r="TGK15" s="242"/>
      <c r="TGL15" s="242"/>
      <c r="TGM15" s="242"/>
      <c r="TGN15" s="242"/>
      <c r="TGO15" s="242"/>
      <c r="TGP15" s="242"/>
      <c r="TGQ15" s="242"/>
      <c r="TGR15" s="242"/>
      <c r="TGS15" s="242"/>
      <c r="TGT15" s="242"/>
      <c r="TGU15" s="242"/>
      <c r="TGV15" s="242"/>
      <c r="TGW15" s="242"/>
      <c r="TGX15" s="242"/>
      <c r="TGY15" s="242"/>
      <c r="TGZ15" s="242"/>
      <c r="THA15" s="242"/>
      <c r="THB15" s="242"/>
      <c r="THC15" s="242"/>
      <c r="THD15" s="242"/>
      <c r="THE15" s="242"/>
      <c r="THF15" s="242"/>
      <c r="THG15" s="242"/>
      <c r="THH15" s="242"/>
      <c r="THI15" s="242"/>
      <c r="THJ15" s="242"/>
      <c r="THK15" s="242"/>
      <c r="THL15" s="242"/>
      <c r="THM15" s="242"/>
      <c r="THN15" s="242"/>
      <c r="THO15" s="242"/>
      <c r="THP15" s="242"/>
      <c r="THQ15" s="242"/>
      <c r="THR15" s="242"/>
      <c r="THS15" s="242"/>
      <c r="THT15" s="242"/>
      <c r="THU15" s="242"/>
      <c r="THV15" s="242"/>
      <c r="THW15" s="242"/>
      <c r="THX15" s="242"/>
      <c r="THY15" s="242"/>
      <c r="THZ15" s="242"/>
      <c r="TIA15" s="242"/>
      <c r="TIB15" s="242"/>
      <c r="TIC15" s="242"/>
      <c r="TID15" s="242"/>
      <c r="TIE15" s="242"/>
      <c r="TIF15" s="242"/>
      <c r="TIG15" s="242"/>
      <c r="TIH15" s="242"/>
      <c r="TII15" s="242"/>
      <c r="TIJ15" s="242"/>
      <c r="TIK15" s="242"/>
      <c r="TIL15" s="242"/>
      <c r="TIM15" s="242"/>
      <c r="TIN15" s="242"/>
      <c r="TIO15" s="242"/>
      <c r="TIP15" s="242"/>
      <c r="TIQ15" s="242"/>
      <c r="TIR15" s="242"/>
      <c r="TIS15" s="242"/>
      <c r="TIT15" s="242"/>
      <c r="TIU15" s="242"/>
      <c r="TIV15" s="242"/>
      <c r="TIW15" s="242"/>
      <c r="TIX15" s="242"/>
      <c r="TIY15" s="242"/>
      <c r="TIZ15" s="242"/>
      <c r="TJA15" s="242"/>
      <c r="TJB15" s="242"/>
      <c r="TJC15" s="242"/>
      <c r="TJD15" s="242"/>
      <c r="TJE15" s="242"/>
      <c r="TJF15" s="242"/>
      <c r="TJG15" s="242"/>
      <c r="TJH15" s="242"/>
      <c r="TJI15" s="242"/>
      <c r="TJJ15" s="242"/>
      <c r="TJK15" s="242"/>
      <c r="TJL15" s="242"/>
      <c r="TJM15" s="242"/>
      <c r="TJN15" s="242"/>
      <c r="TJO15" s="242"/>
      <c r="TJP15" s="242"/>
      <c r="TJQ15" s="242"/>
      <c r="TJR15" s="242"/>
      <c r="TJS15" s="242"/>
      <c r="TJT15" s="242"/>
      <c r="TJU15" s="242"/>
      <c r="TJV15" s="242"/>
      <c r="TJW15" s="242"/>
      <c r="TJX15" s="242"/>
      <c r="TJY15" s="242"/>
      <c r="TJZ15" s="242"/>
      <c r="TKA15" s="242"/>
      <c r="TKB15" s="242"/>
      <c r="TKC15" s="242"/>
      <c r="TKD15" s="242"/>
      <c r="TKE15" s="242"/>
      <c r="TKF15" s="242"/>
      <c r="TKG15" s="242"/>
      <c r="TKH15" s="242"/>
      <c r="TKI15" s="242"/>
      <c r="TKJ15" s="242"/>
      <c r="TKK15" s="242"/>
      <c r="TKL15" s="242"/>
      <c r="TKM15" s="242"/>
      <c r="TKN15" s="242"/>
      <c r="TKO15" s="242"/>
      <c r="TKP15" s="242"/>
      <c r="TKQ15" s="242"/>
      <c r="TKR15" s="242"/>
      <c r="TKS15" s="242"/>
      <c r="TKT15" s="242"/>
      <c r="TKU15" s="242"/>
      <c r="TKV15" s="242"/>
      <c r="TKW15" s="242"/>
      <c r="TKX15" s="242"/>
      <c r="TKY15" s="242"/>
      <c r="TKZ15" s="242"/>
      <c r="TLA15" s="242"/>
      <c r="TLB15" s="242"/>
      <c r="TLC15" s="242"/>
      <c r="TLD15" s="242"/>
      <c r="TLE15" s="242"/>
      <c r="TLF15" s="242"/>
      <c r="TLG15" s="242"/>
      <c r="TLH15" s="242"/>
      <c r="TLI15" s="242"/>
      <c r="TLJ15" s="242"/>
      <c r="TLK15" s="242"/>
      <c r="TLL15" s="242"/>
      <c r="TLM15" s="242"/>
      <c r="TLN15" s="242"/>
      <c r="TLO15" s="242"/>
      <c r="TLP15" s="242"/>
      <c r="TLQ15" s="242"/>
      <c r="TLR15" s="242"/>
      <c r="TLS15" s="242"/>
      <c r="TLT15" s="242"/>
      <c r="TLU15" s="242"/>
      <c r="TLV15" s="242"/>
      <c r="TLW15" s="242"/>
      <c r="TLX15" s="242"/>
      <c r="TLY15" s="242"/>
      <c r="TLZ15" s="242"/>
      <c r="TMA15" s="242"/>
      <c r="TMB15" s="242"/>
      <c r="TMC15" s="242"/>
      <c r="TMD15" s="242"/>
      <c r="TME15" s="242"/>
      <c r="TMF15" s="242"/>
      <c r="TMG15" s="242"/>
      <c r="TMH15" s="242"/>
      <c r="TMI15" s="242"/>
      <c r="TMJ15" s="242"/>
      <c r="TMK15" s="242"/>
      <c r="TML15" s="242"/>
      <c r="TMM15" s="242"/>
      <c r="TMN15" s="242"/>
      <c r="TMO15" s="242"/>
      <c r="TMP15" s="242"/>
      <c r="TMQ15" s="242"/>
      <c r="TMR15" s="242"/>
      <c r="TMS15" s="242"/>
      <c r="TMT15" s="242"/>
      <c r="TMU15" s="242"/>
      <c r="TMV15" s="242"/>
      <c r="TMW15" s="242"/>
      <c r="TMX15" s="242"/>
      <c r="TMY15" s="242"/>
      <c r="TMZ15" s="242"/>
      <c r="TNA15" s="242"/>
      <c r="TNB15" s="242"/>
      <c r="TNC15" s="242"/>
      <c r="TND15" s="242"/>
      <c r="TNE15" s="242"/>
      <c r="TNF15" s="242"/>
      <c r="TNG15" s="242"/>
      <c r="TNH15" s="242"/>
      <c r="TNI15" s="242"/>
      <c r="TNJ15" s="242"/>
      <c r="TNK15" s="242"/>
      <c r="TNL15" s="242"/>
      <c r="TNM15" s="242"/>
      <c r="TNN15" s="242"/>
      <c r="TNO15" s="242"/>
      <c r="TNP15" s="242"/>
      <c r="TNQ15" s="242"/>
      <c r="TNR15" s="242"/>
      <c r="TNS15" s="242"/>
      <c r="TNT15" s="242"/>
      <c r="TNU15" s="242"/>
      <c r="TNV15" s="242"/>
      <c r="TNW15" s="242"/>
      <c r="TNX15" s="242"/>
      <c r="TNY15" s="242"/>
      <c r="TNZ15" s="242"/>
      <c r="TOA15" s="242"/>
      <c r="TOB15" s="242"/>
      <c r="TOC15" s="242"/>
      <c r="TOD15" s="242"/>
      <c r="TOE15" s="242"/>
      <c r="TOF15" s="242"/>
      <c r="TOG15" s="242"/>
      <c r="TOH15" s="242"/>
      <c r="TOI15" s="242"/>
      <c r="TOJ15" s="242"/>
      <c r="TOK15" s="242"/>
      <c r="TOL15" s="242"/>
      <c r="TOM15" s="242"/>
      <c r="TON15" s="242"/>
      <c r="TOO15" s="242"/>
      <c r="TOP15" s="242"/>
      <c r="TOQ15" s="242"/>
      <c r="TOR15" s="242"/>
      <c r="TOS15" s="242"/>
      <c r="TOT15" s="242"/>
      <c r="TOU15" s="242"/>
      <c r="TOV15" s="242"/>
      <c r="TOW15" s="242"/>
      <c r="TOX15" s="242"/>
      <c r="TOY15" s="242"/>
      <c r="TOZ15" s="242"/>
      <c r="TPA15" s="242"/>
      <c r="TPB15" s="242"/>
      <c r="TPC15" s="242"/>
      <c r="TPD15" s="242"/>
      <c r="TPE15" s="242"/>
      <c r="TPF15" s="242"/>
      <c r="TPG15" s="242"/>
      <c r="TPH15" s="242"/>
      <c r="TPI15" s="242"/>
      <c r="TPJ15" s="242"/>
      <c r="TPK15" s="242"/>
      <c r="TPL15" s="242"/>
      <c r="TPM15" s="242"/>
      <c r="TPN15" s="242"/>
      <c r="TPO15" s="242"/>
      <c r="TPP15" s="242"/>
      <c r="TPQ15" s="242"/>
      <c r="TPR15" s="242"/>
      <c r="TPS15" s="242"/>
      <c r="TPT15" s="242"/>
      <c r="TPU15" s="242"/>
      <c r="TPV15" s="242"/>
      <c r="TPW15" s="242"/>
      <c r="TPX15" s="242"/>
      <c r="TPY15" s="242"/>
      <c r="TPZ15" s="242"/>
      <c r="TQA15" s="242"/>
      <c r="TQB15" s="242"/>
      <c r="TQC15" s="242"/>
      <c r="TQD15" s="242"/>
      <c r="TQE15" s="242"/>
      <c r="TQF15" s="242"/>
      <c r="TQG15" s="242"/>
      <c r="TQH15" s="242"/>
      <c r="TQI15" s="242"/>
      <c r="TQJ15" s="242"/>
      <c r="TQK15" s="242"/>
      <c r="TQL15" s="242"/>
      <c r="TQM15" s="242"/>
      <c r="TQN15" s="242"/>
      <c r="TQO15" s="242"/>
      <c r="TQP15" s="242"/>
      <c r="TQQ15" s="242"/>
      <c r="TQR15" s="242"/>
      <c r="TQS15" s="242"/>
      <c r="TQT15" s="242"/>
      <c r="TQU15" s="242"/>
      <c r="TQV15" s="242"/>
      <c r="TQW15" s="242"/>
      <c r="TQX15" s="242"/>
      <c r="TQY15" s="242"/>
      <c r="TQZ15" s="242"/>
      <c r="TRA15" s="242"/>
      <c r="TRB15" s="242"/>
      <c r="TRC15" s="242"/>
      <c r="TRD15" s="242"/>
      <c r="TRE15" s="242"/>
      <c r="TRF15" s="242"/>
      <c r="TRG15" s="242"/>
      <c r="TRH15" s="242"/>
      <c r="TRI15" s="242"/>
      <c r="TRJ15" s="242"/>
      <c r="TRK15" s="242"/>
      <c r="TRL15" s="242"/>
      <c r="TRM15" s="242"/>
      <c r="TRN15" s="242"/>
      <c r="TRO15" s="242"/>
      <c r="TRP15" s="242"/>
      <c r="TRQ15" s="242"/>
      <c r="TRR15" s="242"/>
      <c r="TRS15" s="242"/>
      <c r="TRT15" s="242"/>
      <c r="TRU15" s="242"/>
      <c r="TRV15" s="242"/>
      <c r="TRW15" s="242"/>
      <c r="TRX15" s="242"/>
      <c r="TRY15" s="242"/>
      <c r="TRZ15" s="242"/>
      <c r="TSA15" s="242"/>
      <c r="TSB15" s="242"/>
      <c r="TSC15" s="242"/>
      <c r="TSD15" s="242"/>
      <c r="TSE15" s="242"/>
      <c r="TSF15" s="242"/>
      <c r="TSG15" s="242"/>
      <c r="TSH15" s="242"/>
      <c r="TSI15" s="242"/>
      <c r="TSJ15" s="242"/>
      <c r="TSK15" s="242"/>
      <c r="TSL15" s="242"/>
      <c r="TSM15" s="242"/>
      <c r="TSN15" s="242"/>
      <c r="TSO15" s="242"/>
      <c r="TSP15" s="242"/>
      <c r="TSQ15" s="242"/>
      <c r="TSR15" s="242"/>
      <c r="TSS15" s="242"/>
      <c r="TST15" s="242"/>
      <c r="TSU15" s="242"/>
      <c r="TSV15" s="242"/>
      <c r="TSW15" s="242"/>
      <c r="TSX15" s="242"/>
      <c r="TSY15" s="242"/>
      <c r="TSZ15" s="242"/>
      <c r="TTA15" s="242"/>
      <c r="TTB15" s="242"/>
      <c r="TTC15" s="242"/>
      <c r="TTD15" s="242"/>
      <c r="TTE15" s="242"/>
      <c r="TTF15" s="242"/>
      <c r="TTG15" s="242"/>
      <c r="TTH15" s="242"/>
      <c r="TTI15" s="242"/>
      <c r="TTJ15" s="242"/>
      <c r="TTK15" s="242"/>
      <c r="TTL15" s="242"/>
      <c r="TTM15" s="242"/>
      <c r="TTN15" s="242"/>
      <c r="TTO15" s="242"/>
      <c r="TTP15" s="242"/>
      <c r="TTQ15" s="242"/>
      <c r="TTR15" s="242"/>
      <c r="TTS15" s="242"/>
      <c r="TTT15" s="242"/>
      <c r="TTU15" s="242"/>
      <c r="TTV15" s="242"/>
      <c r="TTW15" s="242"/>
      <c r="TTX15" s="242"/>
      <c r="TTY15" s="242"/>
      <c r="TTZ15" s="242"/>
      <c r="TUA15" s="242"/>
      <c r="TUB15" s="242"/>
      <c r="TUC15" s="242"/>
      <c r="TUD15" s="242"/>
      <c r="TUE15" s="242"/>
      <c r="TUF15" s="242"/>
      <c r="TUG15" s="242"/>
      <c r="TUH15" s="242"/>
      <c r="TUI15" s="242"/>
      <c r="TUJ15" s="242"/>
      <c r="TUK15" s="242"/>
      <c r="TUL15" s="242"/>
      <c r="TUM15" s="242"/>
      <c r="TUN15" s="242"/>
      <c r="TUO15" s="242"/>
      <c r="TUP15" s="242"/>
      <c r="TUQ15" s="242"/>
      <c r="TUR15" s="242"/>
      <c r="TUS15" s="242"/>
      <c r="TUT15" s="242"/>
      <c r="TUU15" s="242"/>
      <c r="TUV15" s="242"/>
      <c r="TUW15" s="242"/>
      <c r="TUX15" s="242"/>
      <c r="TUY15" s="242"/>
      <c r="TUZ15" s="242"/>
      <c r="TVA15" s="242"/>
      <c r="TVB15" s="242"/>
      <c r="TVC15" s="242"/>
      <c r="TVD15" s="242"/>
      <c r="TVE15" s="242"/>
      <c r="TVF15" s="242"/>
      <c r="TVG15" s="242"/>
      <c r="TVH15" s="242"/>
      <c r="TVI15" s="242"/>
      <c r="TVJ15" s="242"/>
      <c r="TVK15" s="242"/>
      <c r="TVL15" s="242"/>
      <c r="TVM15" s="242"/>
      <c r="TVN15" s="242"/>
      <c r="TVO15" s="242"/>
      <c r="TVP15" s="242"/>
      <c r="TVQ15" s="242"/>
      <c r="TVR15" s="242"/>
      <c r="TVS15" s="242"/>
      <c r="TVT15" s="242"/>
      <c r="TVU15" s="242"/>
      <c r="TVV15" s="242"/>
      <c r="TVW15" s="242"/>
      <c r="TVX15" s="242"/>
      <c r="TVY15" s="242"/>
      <c r="TVZ15" s="242"/>
      <c r="TWA15" s="242"/>
      <c r="TWB15" s="242"/>
      <c r="TWC15" s="242"/>
      <c r="TWD15" s="242"/>
      <c r="TWE15" s="242"/>
      <c r="TWF15" s="242"/>
      <c r="TWG15" s="242"/>
      <c r="TWH15" s="242"/>
      <c r="TWI15" s="242"/>
      <c r="TWJ15" s="242"/>
      <c r="TWK15" s="242"/>
      <c r="TWL15" s="242"/>
      <c r="TWM15" s="242"/>
      <c r="TWN15" s="242"/>
      <c r="TWO15" s="242"/>
      <c r="TWP15" s="242"/>
      <c r="TWQ15" s="242"/>
      <c r="TWR15" s="242"/>
      <c r="TWS15" s="242"/>
      <c r="TWT15" s="242"/>
      <c r="TWU15" s="242"/>
      <c r="TWV15" s="242"/>
      <c r="TWW15" s="242"/>
      <c r="TWX15" s="242"/>
      <c r="TWY15" s="242"/>
      <c r="TWZ15" s="242"/>
      <c r="TXA15" s="242"/>
      <c r="TXB15" s="242"/>
      <c r="TXC15" s="242"/>
      <c r="TXD15" s="242"/>
      <c r="TXE15" s="242"/>
      <c r="TXF15" s="242"/>
      <c r="TXG15" s="242"/>
      <c r="TXH15" s="242"/>
      <c r="TXI15" s="242"/>
      <c r="TXJ15" s="242"/>
      <c r="TXK15" s="242"/>
      <c r="TXL15" s="242"/>
      <c r="TXM15" s="242"/>
      <c r="TXN15" s="242"/>
      <c r="TXO15" s="242"/>
      <c r="TXP15" s="242"/>
      <c r="TXQ15" s="242"/>
      <c r="TXR15" s="242"/>
      <c r="TXS15" s="242"/>
      <c r="TXT15" s="242"/>
      <c r="TXU15" s="242"/>
      <c r="TXV15" s="242"/>
      <c r="TXW15" s="242"/>
      <c r="TXX15" s="242"/>
      <c r="TXY15" s="242"/>
      <c r="TXZ15" s="242"/>
      <c r="TYA15" s="242"/>
      <c r="TYB15" s="242"/>
      <c r="TYC15" s="242"/>
      <c r="TYD15" s="242"/>
      <c r="TYE15" s="242"/>
      <c r="TYF15" s="242"/>
      <c r="TYG15" s="242"/>
      <c r="TYH15" s="242"/>
      <c r="TYI15" s="242"/>
      <c r="TYJ15" s="242"/>
      <c r="TYK15" s="242"/>
      <c r="TYL15" s="242"/>
      <c r="TYM15" s="242"/>
      <c r="TYN15" s="242"/>
      <c r="TYO15" s="242"/>
      <c r="TYP15" s="242"/>
      <c r="TYQ15" s="242"/>
      <c r="TYR15" s="242"/>
      <c r="TYS15" s="242"/>
      <c r="TYT15" s="242"/>
      <c r="TYU15" s="242"/>
      <c r="TYV15" s="242"/>
      <c r="TYW15" s="242"/>
      <c r="TYX15" s="242"/>
      <c r="TYY15" s="242"/>
      <c r="TYZ15" s="242"/>
      <c r="TZA15" s="242"/>
      <c r="TZB15" s="242"/>
      <c r="TZC15" s="242"/>
      <c r="TZD15" s="242"/>
      <c r="TZE15" s="242"/>
      <c r="TZF15" s="242"/>
      <c r="TZG15" s="242"/>
      <c r="TZH15" s="242"/>
      <c r="TZI15" s="242"/>
      <c r="TZJ15" s="242"/>
      <c r="TZK15" s="242"/>
      <c r="TZL15" s="242"/>
      <c r="TZM15" s="242"/>
      <c r="TZN15" s="242"/>
      <c r="TZO15" s="242"/>
      <c r="TZP15" s="242"/>
      <c r="TZQ15" s="242"/>
      <c r="TZR15" s="242"/>
      <c r="TZS15" s="242"/>
      <c r="TZT15" s="242"/>
      <c r="TZU15" s="242"/>
      <c r="TZV15" s="242"/>
      <c r="TZW15" s="242"/>
      <c r="TZX15" s="242"/>
      <c r="TZY15" s="242"/>
      <c r="TZZ15" s="242"/>
      <c r="UAA15" s="242"/>
      <c r="UAB15" s="242"/>
      <c r="UAC15" s="242"/>
      <c r="UAD15" s="242"/>
      <c r="UAE15" s="242"/>
      <c r="UAF15" s="242"/>
      <c r="UAG15" s="242"/>
      <c r="UAH15" s="242"/>
      <c r="UAI15" s="242"/>
      <c r="UAJ15" s="242"/>
      <c r="UAK15" s="242"/>
      <c r="UAL15" s="242"/>
      <c r="UAM15" s="242"/>
      <c r="UAN15" s="242"/>
      <c r="UAO15" s="242"/>
      <c r="UAP15" s="242"/>
      <c r="UAQ15" s="242"/>
      <c r="UAR15" s="242"/>
      <c r="UAS15" s="242"/>
      <c r="UAT15" s="242"/>
      <c r="UAU15" s="242"/>
      <c r="UAV15" s="242"/>
      <c r="UAW15" s="242"/>
      <c r="UAX15" s="242"/>
      <c r="UAY15" s="242"/>
      <c r="UAZ15" s="242"/>
      <c r="UBA15" s="242"/>
      <c r="UBB15" s="242"/>
      <c r="UBC15" s="242"/>
      <c r="UBD15" s="242"/>
      <c r="UBE15" s="242"/>
      <c r="UBF15" s="242"/>
      <c r="UBG15" s="242"/>
      <c r="UBH15" s="242"/>
      <c r="UBI15" s="242"/>
      <c r="UBJ15" s="242"/>
      <c r="UBK15" s="242"/>
      <c r="UBL15" s="242"/>
      <c r="UBM15" s="242"/>
      <c r="UBN15" s="242"/>
      <c r="UBO15" s="242"/>
      <c r="UBP15" s="242"/>
      <c r="UBQ15" s="242"/>
      <c r="UBR15" s="242"/>
      <c r="UBS15" s="242"/>
      <c r="UBT15" s="242"/>
      <c r="UBU15" s="242"/>
      <c r="UBV15" s="242"/>
      <c r="UBW15" s="242"/>
      <c r="UBX15" s="242"/>
      <c r="UBY15" s="242"/>
      <c r="UBZ15" s="242"/>
      <c r="UCA15" s="242"/>
      <c r="UCB15" s="242"/>
      <c r="UCC15" s="242"/>
      <c r="UCD15" s="242"/>
      <c r="UCE15" s="242"/>
      <c r="UCF15" s="242"/>
      <c r="UCG15" s="242"/>
      <c r="UCH15" s="242"/>
      <c r="UCI15" s="242"/>
      <c r="UCJ15" s="242"/>
      <c r="UCK15" s="242"/>
      <c r="UCL15" s="242"/>
      <c r="UCM15" s="242"/>
      <c r="UCN15" s="242"/>
      <c r="UCO15" s="242"/>
      <c r="UCP15" s="242"/>
      <c r="UCQ15" s="242"/>
      <c r="UCR15" s="242"/>
      <c r="UCS15" s="242"/>
      <c r="UCT15" s="242"/>
      <c r="UCU15" s="242"/>
      <c r="UCV15" s="242"/>
      <c r="UCW15" s="242"/>
      <c r="UCX15" s="242"/>
      <c r="UCY15" s="242"/>
      <c r="UCZ15" s="242"/>
      <c r="UDA15" s="242"/>
      <c r="UDB15" s="242"/>
      <c r="UDC15" s="242"/>
      <c r="UDD15" s="242"/>
      <c r="UDE15" s="242"/>
      <c r="UDF15" s="242"/>
      <c r="UDG15" s="242"/>
      <c r="UDH15" s="242"/>
      <c r="UDI15" s="242"/>
      <c r="UDJ15" s="242"/>
      <c r="UDK15" s="242"/>
      <c r="UDL15" s="242"/>
      <c r="UDM15" s="242"/>
      <c r="UDN15" s="242"/>
      <c r="UDO15" s="242"/>
      <c r="UDP15" s="242"/>
      <c r="UDQ15" s="242"/>
      <c r="UDR15" s="242"/>
      <c r="UDS15" s="242"/>
      <c r="UDT15" s="242"/>
      <c r="UDU15" s="242"/>
      <c r="UDV15" s="242"/>
      <c r="UDW15" s="242"/>
      <c r="UDX15" s="242"/>
      <c r="UDY15" s="242"/>
      <c r="UDZ15" s="242"/>
      <c r="UEA15" s="242"/>
      <c r="UEB15" s="242"/>
      <c r="UEC15" s="242"/>
      <c r="UED15" s="242"/>
      <c r="UEE15" s="242"/>
      <c r="UEF15" s="242"/>
      <c r="UEG15" s="242"/>
      <c r="UEH15" s="242"/>
      <c r="UEI15" s="242"/>
      <c r="UEJ15" s="242"/>
      <c r="UEK15" s="242"/>
      <c r="UEL15" s="242"/>
      <c r="UEM15" s="242"/>
      <c r="UEN15" s="242"/>
      <c r="UEO15" s="242"/>
      <c r="UEP15" s="242"/>
      <c r="UEQ15" s="242"/>
      <c r="UER15" s="242"/>
      <c r="UES15" s="242"/>
      <c r="UET15" s="242"/>
      <c r="UEU15" s="242"/>
      <c r="UEV15" s="242"/>
      <c r="UEW15" s="242"/>
      <c r="UEX15" s="242"/>
      <c r="UEY15" s="242"/>
      <c r="UEZ15" s="242"/>
      <c r="UFA15" s="242"/>
      <c r="UFB15" s="242"/>
      <c r="UFC15" s="242"/>
      <c r="UFD15" s="242"/>
      <c r="UFE15" s="242"/>
      <c r="UFF15" s="242"/>
      <c r="UFG15" s="242"/>
      <c r="UFH15" s="242"/>
      <c r="UFI15" s="242"/>
      <c r="UFJ15" s="242"/>
      <c r="UFK15" s="242"/>
      <c r="UFL15" s="242"/>
      <c r="UFM15" s="242"/>
      <c r="UFN15" s="242"/>
      <c r="UFO15" s="242"/>
      <c r="UFP15" s="242"/>
      <c r="UFQ15" s="242"/>
      <c r="UFR15" s="242"/>
      <c r="UFS15" s="242"/>
      <c r="UFT15" s="242"/>
      <c r="UFU15" s="242"/>
      <c r="UFV15" s="242"/>
      <c r="UFW15" s="242"/>
      <c r="UFX15" s="242"/>
      <c r="UFY15" s="242"/>
      <c r="UFZ15" s="242"/>
      <c r="UGA15" s="242"/>
      <c r="UGB15" s="242"/>
      <c r="UGC15" s="242"/>
      <c r="UGD15" s="242"/>
      <c r="UGE15" s="242"/>
      <c r="UGF15" s="242"/>
      <c r="UGG15" s="242"/>
      <c r="UGH15" s="242"/>
      <c r="UGI15" s="242"/>
      <c r="UGJ15" s="242"/>
      <c r="UGK15" s="242"/>
      <c r="UGL15" s="242"/>
      <c r="UGM15" s="242"/>
      <c r="UGN15" s="242"/>
      <c r="UGO15" s="242"/>
      <c r="UGP15" s="242"/>
      <c r="UGQ15" s="242"/>
      <c r="UGR15" s="242"/>
      <c r="UGS15" s="242"/>
      <c r="UGT15" s="242"/>
      <c r="UGU15" s="242"/>
      <c r="UGV15" s="242"/>
      <c r="UGW15" s="242"/>
      <c r="UGX15" s="242"/>
      <c r="UGY15" s="242"/>
      <c r="UGZ15" s="242"/>
      <c r="UHA15" s="242"/>
      <c r="UHB15" s="242"/>
      <c r="UHC15" s="242"/>
      <c r="UHD15" s="242"/>
      <c r="UHE15" s="242"/>
      <c r="UHF15" s="242"/>
      <c r="UHG15" s="242"/>
      <c r="UHH15" s="242"/>
      <c r="UHI15" s="242"/>
      <c r="UHJ15" s="242"/>
      <c r="UHK15" s="242"/>
      <c r="UHL15" s="242"/>
      <c r="UHM15" s="242"/>
      <c r="UHN15" s="242"/>
      <c r="UHO15" s="242"/>
      <c r="UHP15" s="242"/>
      <c r="UHQ15" s="242"/>
      <c r="UHR15" s="242"/>
      <c r="UHS15" s="242"/>
      <c r="UHT15" s="242"/>
      <c r="UHU15" s="242"/>
      <c r="UHV15" s="242"/>
      <c r="UHW15" s="242"/>
      <c r="UHX15" s="242"/>
      <c r="UHY15" s="242"/>
      <c r="UHZ15" s="242"/>
      <c r="UIA15" s="242"/>
      <c r="UIB15" s="242"/>
      <c r="UIC15" s="242"/>
      <c r="UID15" s="242"/>
      <c r="UIE15" s="242"/>
      <c r="UIF15" s="242"/>
      <c r="UIG15" s="242"/>
      <c r="UIH15" s="242"/>
      <c r="UII15" s="242"/>
      <c r="UIJ15" s="242"/>
      <c r="UIK15" s="242"/>
      <c r="UIL15" s="242"/>
      <c r="UIM15" s="242"/>
      <c r="UIN15" s="242"/>
      <c r="UIO15" s="242"/>
      <c r="UIP15" s="242"/>
      <c r="UIQ15" s="242"/>
      <c r="UIR15" s="242"/>
      <c r="UIS15" s="242"/>
      <c r="UIT15" s="242"/>
      <c r="UIU15" s="242"/>
      <c r="UIV15" s="242"/>
      <c r="UIW15" s="242"/>
      <c r="UIX15" s="242"/>
      <c r="UIY15" s="242"/>
      <c r="UIZ15" s="242"/>
      <c r="UJA15" s="242"/>
      <c r="UJB15" s="242"/>
      <c r="UJC15" s="242"/>
      <c r="UJD15" s="242"/>
      <c r="UJE15" s="242"/>
      <c r="UJF15" s="242"/>
      <c r="UJG15" s="242"/>
      <c r="UJH15" s="242"/>
      <c r="UJI15" s="242"/>
      <c r="UJJ15" s="242"/>
      <c r="UJK15" s="242"/>
      <c r="UJL15" s="242"/>
      <c r="UJM15" s="242"/>
      <c r="UJN15" s="242"/>
      <c r="UJO15" s="242"/>
      <c r="UJP15" s="242"/>
      <c r="UJQ15" s="242"/>
      <c r="UJR15" s="242"/>
      <c r="UJS15" s="242"/>
      <c r="UJT15" s="242"/>
      <c r="UJU15" s="242"/>
      <c r="UJV15" s="242"/>
      <c r="UJW15" s="242"/>
      <c r="UJX15" s="242"/>
      <c r="UJY15" s="242"/>
      <c r="UJZ15" s="242"/>
      <c r="UKA15" s="242"/>
      <c r="UKB15" s="242"/>
      <c r="UKC15" s="242"/>
      <c r="UKD15" s="242"/>
      <c r="UKE15" s="242"/>
      <c r="UKF15" s="242"/>
      <c r="UKG15" s="242"/>
      <c r="UKH15" s="242"/>
      <c r="UKI15" s="242"/>
      <c r="UKJ15" s="242"/>
      <c r="UKK15" s="242"/>
      <c r="UKL15" s="242"/>
      <c r="UKM15" s="242"/>
      <c r="UKN15" s="242"/>
      <c r="UKO15" s="242"/>
      <c r="UKP15" s="242"/>
      <c r="UKQ15" s="242"/>
      <c r="UKR15" s="242"/>
      <c r="UKS15" s="242"/>
      <c r="UKT15" s="242"/>
      <c r="UKU15" s="242"/>
      <c r="UKV15" s="242"/>
      <c r="UKW15" s="242"/>
      <c r="UKX15" s="242"/>
      <c r="UKY15" s="242"/>
      <c r="UKZ15" s="242"/>
      <c r="ULA15" s="242"/>
      <c r="ULB15" s="242"/>
      <c r="ULC15" s="242"/>
      <c r="ULD15" s="242"/>
      <c r="ULE15" s="242"/>
      <c r="ULF15" s="242"/>
      <c r="ULG15" s="242"/>
      <c r="ULH15" s="242"/>
      <c r="ULI15" s="242"/>
      <c r="ULJ15" s="242"/>
      <c r="ULK15" s="242"/>
      <c r="ULL15" s="242"/>
      <c r="ULM15" s="242"/>
      <c r="ULN15" s="242"/>
      <c r="ULO15" s="242"/>
      <c r="ULP15" s="242"/>
      <c r="ULQ15" s="242"/>
      <c r="ULR15" s="242"/>
      <c r="ULS15" s="242"/>
      <c r="ULT15" s="242"/>
      <c r="ULU15" s="242"/>
      <c r="ULV15" s="242"/>
      <c r="ULW15" s="242"/>
      <c r="ULX15" s="242"/>
      <c r="ULY15" s="242"/>
      <c r="ULZ15" s="242"/>
      <c r="UMA15" s="242"/>
      <c r="UMB15" s="242"/>
      <c r="UMC15" s="242"/>
      <c r="UMD15" s="242"/>
      <c r="UME15" s="242"/>
      <c r="UMF15" s="242"/>
      <c r="UMG15" s="242"/>
      <c r="UMH15" s="242"/>
      <c r="UMI15" s="242"/>
      <c r="UMJ15" s="242"/>
      <c r="UMK15" s="242"/>
      <c r="UML15" s="242"/>
      <c r="UMM15" s="242"/>
      <c r="UMN15" s="242"/>
      <c r="UMO15" s="242"/>
      <c r="UMP15" s="242"/>
      <c r="UMQ15" s="242"/>
      <c r="UMR15" s="242"/>
      <c r="UMS15" s="242"/>
      <c r="UMT15" s="242"/>
      <c r="UMU15" s="242"/>
      <c r="UMV15" s="242"/>
      <c r="UMW15" s="242"/>
      <c r="UMX15" s="242"/>
      <c r="UMY15" s="242"/>
      <c r="UMZ15" s="242"/>
      <c r="UNA15" s="242"/>
      <c r="UNB15" s="242"/>
      <c r="UNC15" s="242"/>
      <c r="UND15" s="242"/>
      <c r="UNE15" s="242"/>
      <c r="UNF15" s="242"/>
      <c r="UNG15" s="242"/>
      <c r="UNH15" s="242"/>
      <c r="UNI15" s="242"/>
      <c r="UNJ15" s="242"/>
      <c r="UNK15" s="242"/>
      <c r="UNL15" s="242"/>
      <c r="UNM15" s="242"/>
      <c r="UNN15" s="242"/>
      <c r="UNO15" s="242"/>
      <c r="UNP15" s="242"/>
      <c r="UNQ15" s="242"/>
      <c r="UNR15" s="242"/>
      <c r="UNS15" s="242"/>
      <c r="UNT15" s="242"/>
      <c r="UNU15" s="242"/>
      <c r="UNV15" s="242"/>
      <c r="UNW15" s="242"/>
      <c r="UNX15" s="242"/>
      <c r="UNY15" s="242"/>
      <c r="UNZ15" s="242"/>
      <c r="UOA15" s="242"/>
      <c r="UOB15" s="242"/>
      <c r="UOC15" s="242"/>
      <c r="UOD15" s="242"/>
      <c r="UOE15" s="242"/>
      <c r="UOF15" s="242"/>
      <c r="UOG15" s="242"/>
      <c r="UOH15" s="242"/>
      <c r="UOI15" s="242"/>
      <c r="UOJ15" s="242"/>
      <c r="UOK15" s="242"/>
      <c r="UOL15" s="242"/>
      <c r="UOM15" s="242"/>
      <c r="UON15" s="242"/>
      <c r="UOO15" s="242"/>
      <c r="UOP15" s="242"/>
      <c r="UOQ15" s="242"/>
      <c r="UOR15" s="242"/>
      <c r="UOS15" s="242"/>
      <c r="UOT15" s="242"/>
      <c r="UOU15" s="242"/>
      <c r="UOV15" s="242"/>
      <c r="UOW15" s="242"/>
      <c r="UOX15" s="242"/>
      <c r="UOY15" s="242"/>
      <c r="UOZ15" s="242"/>
      <c r="UPA15" s="242"/>
      <c r="UPB15" s="242"/>
      <c r="UPC15" s="242"/>
      <c r="UPD15" s="242"/>
      <c r="UPE15" s="242"/>
      <c r="UPF15" s="242"/>
      <c r="UPG15" s="242"/>
      <c r="UPH15" s="242"/>
      <c r="UPI15" s="242"/>
      <c r="UPJ15" s="242"/>
      <c r="UPK15" s="242"/>
      <c r="UPL15" s="242"/>
      <c r="UPM15" s="242"/>
      <c r="UPN15" s="242"/>
      <c r="UPO15" s="242"/>
      <c r="UPP15" s="242"/>
      <c r="UPQ15" s="242"/>
      <c r="UPR15" s="242"/>
      <c r="UPS15" s="242"/>
      <c r="UPT15" s="242"/>
      <c r="UPU15" s="242"/>
      <c r="UPV15" s="242"/>
      <c r="UPW15" s="242"/>
      <c r="UPX15" s="242"/>
      <c r="UPY15" s="242"/>
      <c r="UPZ15" s="242"/>
      <c r="UQA15" s="242"/>
      <c r="UQB15" s="242"/>
      <c r="UQC15" s="242"/>
      <c r="UQD15" s="242"/>
      <c r="UQE15" s="242"/>
      <c r="UQF15" s="242"/>
      <c r="UQG15" s="242"/>
      <c r="UQH15" s="242"/>
      <c r="UQI15" s="242"/>
      <c r="UQJ15" s="242"/>
      <c r="UQK15" s="242"/>
      <c r="UQL15" s="242"/>
      <c r="UQM15" s="242"/>
      <c r="UQN15" s="242"/>
      <c r="UQO15" s="242"/>
      <c r="UQP15" s="242"/>
      <c r="UQQ15" s="242"/>
      <c r="UQR15" s="242"/>
      <c r="UQS15" s="242"/>
      <c r="UQT15" s="242"/>
      <c r="UQU15" s="242"/>
      <c r="UQV15" s="242"/>
      <c r="UQW15" s="242"/>
      <c r="UQX15" s="242"/>
      <c r="UQY15" s="242"/>
      <c r="UQZ15" s="242"/>
      <c r="URA15" s="242"/>
      <c r="URB15" s="242"/>
      <c r="URC15" s="242"/>
      <c r="URD15" s="242"/>
      <c r="URE15" s="242"/>
      <c r="URF15" s="242"/>
      <c r="URG15" s="242"/>
      <c r="URH15" s="242"/>
      <c r="URI15" s="242"/>
      <c r="URJ15" s="242"/>
      <c r="URK15" s="242"/>
      <c r="URL15" s="242"/>
      <c r="URM15" s="242"/>
      <c r="URN15" s="242"/>
      <c r="URO15" s="242"/>
      <c r="URP15" s="242"/>
      <c r="URQ15" s="242"/>
      <c r="URR15" s="242"/>
      <c r="URS15" s="242"/>
      <c r="URT15" s="242"/>
      <c r="URU15" s="242"/>
      <c r="URV15" s="242"/>
      <c r="URW15" s="242"/>
      <c r="URX15" s="242"/>
      <c r="URY15" s="242"/>
      <c r="URZ15" s="242"/>
      <c r="USA15" s="242"/>
      <c r="USB15" s="242"/>
      <c r="USC15" s="242"/>
      <c r="USD15" s="242"/>
      <c r="USE15" s="242"/>
      <c r="USF15" s="242"/>
      <c r="USG15" s="242"/>
      <c r="USH15" s="242"/>
      <c r="USI15" s="242"/>
      <c r="USJ15" s="242"/>
      <c r="USK15" s="242"/>
      <c r="USL15" s="242"/>
      <c r="USM15" s="242"/>
      <c r="USN15" s="242"/>
      <c r="USO15" s="242"/>
      <c r="USP15" s="242"/>
      <c r="USQ15" s="242"/>
      <c r="USR15" s="242"/>
      <c r="USS15" s="242"/>
      <c r="UST15" s="242"/>
      <c r="USU15" s="242"/>
      <c r="USV15" s="242"/>
      <c r="USW15" s="242"/>
      <c r="USX15" s="242"/>
      <c r="USY15" s="242"/>
      <c r="USZ15" s="242"/>
      <c r="UTA15" s="242"/>
      <c r="UTB15" s="242"/>
      <c r="UTC15" s="242"/>
      <c r="UTD15" s="242"/>
      <c r="UTE15" s="242"/>
      <c r="UTF15" s="242"/>
      <c r="UTG15" s="242"/>
      <c r="UTH15" s="242"/>
      <c r="UTI15" s="242"/>
      <c r="UTJ15" s="242"/>
      <c r="UTK15" s="242"/>
      <c r="UTL15" s="242"/>
      <c r="UTM15" s="242"/>
      <c r="UTN15" s="242"/>
      <c r="UTO15" s="242"/>
      <c r="UTP15" s="242"/>
      <c r="UTQ15" s="242"/>
      <c r="UTR15" s="242"/>
      <c r="UTS15" s="242"/>
      <c r="UTT15" s="242"/>
      <c r="UTU15" s="242"/>
      <c r="UTV15" s="242"/>
      <c r="UTW15" s="242"/>
      <c r="UTX15" s="242"/>
      <c r="UTY15" s="242"/>
      <c r="UTZ15" s="242"/>
      <c r="UUA15" s="242"/>
      <c r="UUB15" s="242"/>
      <c r="UUC15" s="242"/>
      <c r="UUD15" s="242"/>
      <c r="UUE15" s="242"/>
      <c r="UUF15" s="242"/>
      <c r="UUG15" s="242"/>
      <c r="UUH15" s="242"/>
      <c r="UUI15" s="242"/>
      <c r="UUJ15" s="242"/>
      <c r="UUK15" s="242"/>
      <c r="UUL15" s="242"/>
      <c r="UUM15" s="242"/>
      <c r="UUN15" s="242"/>
      <c r="UUO15" s="242"/>
      <c r="UUP15" s="242"/>
      <c r="UUQ15" s="242"/>
      <c r="UUR15" s="242"/>
      <c r="UUS15" s="242"/>
      <c r="UUT15" s="242"/>
      <c r="UUU15" s="242"/>
      <c r="UUV15" s="242"/>
      <c r="UUW15" s="242"/>
      <c r="UUX15" s="242"/>
      <c r="UUY15" s="242"/>
      <c r="UUZ15" s="242"/>
      <c r="UVA15" s="242"/>
      <c r="UVB15" s="242"/>
      <c r="UVC15" s="242"/>
      <c r="UVD15" s="242"/>
      <c r="UVE15" s="242"/>
      <c r="UVF15" s="242"/>
      <c r="UVG15" s="242"/>
      <c r="UVH15" s="242"/>
      <c r="UVI15" s="242"/>
      <c r="UVJ15" s="242"/>
      <c r="UVK15" s="242"/>
      <c r="UVL15" s="242"/>
      <c r="UVM15" s="242"/>
      <c r="UVN15" s="242"/>
      <c r="UVO15" s="242"/>
      <c r="UVP15" s="242"/>
      <c r="UVQ15" s="242"/>
      <c r="UVR15" s="242"/>
      <c r="UVS15" s="242"/>
      <c r="UVT15" s="242"/>
      <c r="UVU15" s="242"/>
      <c r="UVV15" s="242"/>
      <c r="UVW15" s="242"/>
      <c r="UVX15" s="242"/>
      <c r="UVY15" s="242"/>
      <c r="UVZ15" s="242"/>
      <c r="UWA15" s="242"/>
      <c r="UWB15" s="242"/>
      <c r="UWC15" s="242"/>
      <c r="UWD15" s="242"/>
      <c r="UWE15" s="242"/>
      <c r="UWF15" s="242"/>
      <c r="UWG15" s="242"/>
      <c r="UWH15" s="242"/>
      <c r="UWI15" s="242"/>
      <c r="UWJ15" s="242"/>
      <c r="UWK15" s="242"/>
      <c r="UWL15" s="242"/>
      <c r="UWM15" s="242"/>
      <c r="UWN15" s="242"/>
      <c r="UWO15" s="242"/>
      <c r="UWP15" s="242"/>
      <c r="UWQ15" s="242"/>
      <c r="UWR15" s="242"/>
      <c r="UWS15" s="242"/>
      <c r="UWT15" s="242"/>
      <c r="UWU15" s="242"/>
      <c r="UWV15" s="242"/>
      <c r="UWW15" s="242"/>
      <c r="UWX15" s="242"/>
      <c r="UWY15" s="242"/>
      <c r="UWZ15" s="242"/>
      <c r="UXA15" s="242"/>
      <c r="UXB15" s="242"/>
      <c r="UXC15" s="242"/>
      <c r="UXD15" s="242"/>
      <c r="UXE15" s="242"/>
      <c r="UXF15" s="242"/>
      <c r="UXG15" s="242"/>
      <c r="UXH15" s="242"/>
      <c r="UXI15" s="242"/>
      <c r="UXJ15" s="242"/>
      <c r="UXK15" s="242"/>
      <c r="UXL15" s="242"/>
      <c r="UXM15" s="242"/>
      <c r="UXN15" s="242"/>
      <c r="UXO15" s="242"/>
      <c r="UXP15" s="242"/>
      <c r="UXQ15" s="242"/>
      <c r="UXR15" s="242"/>
      <c r="UXS15" s="242"/>
      <c r="UXT15" s="242"/>
      <c r="UXU15" s="242"/>
      <c r="UXV15" s="242"/>
      <c r="UXW15" s="242"/>
      <c r="UXX15" s="242"/>
      <c r="UXY15" s="242"/>
      <c r="UXZ15" s="242"/>
      <c r="UYA15" s="242"/>
      <c r="UYB15" s="242"/>
      <c r="UYC15" s="242"/>
      <c r="UYD15" s="242"/>
      <c r="UYE15" s="242"/>
      <c r="UYF15" s="242"/>
      <c r="UYG15" s="242"/>
      <c r="UYH15" s="242"/>
      <c r="UYI15" s="242"/>
      <c r="UYJ15" s="242"/>
      <c r="UYK15" s="242"/>
      <c r="UYL15" s="242"/>
      <c r="UYM15" s="242"/>
      <c r="UYN15" s="242"/>
      <c r="UYO15" s="242"/>
      <c r="UYP15" s="242"/>
      <c r="UYQ15" s="242"/>
      <c r="UYR15" s="242"/>
      <c r="UYS15" s="242"/>
      <c r="UYT15" s="242"/>
      <c r="UYU15" s="242"/>
      <c r="UYV15" s="242"/>
      <c r="UYW15" s="242"/>
      <c r="UYX15" s="242"/>
      <c r="UYY15" s="242"/>
      <c r="UYZ15" s="242"/>
      <c r="UZA15" s="242"/>
      <c r="UZB15" s="242"/>
      <c r="UZC15" s="242"/>
      <c r="UZD15" s="242"/>
      <c r="UZE15" s="242"/>
      <c r="UZF15" s="242"/>
      <c r="UZG15" s="242"/>
      <c r="UZH15" s="242"/>
      <c r="UZI15" s="242"/>
      <c r="UZJ15" s="242"/>
      <c r="UZK15" s="242"/>
      <c r="UZL15" s="242"/>
      <c r="UZM15" s="242"/>
      <c r="UZN15" s="242"/>
      <c r="UZO15" s="242"/>
      <c r="UZP15" s="242"/>
      <c r="UZQ15" s="242"/>
      <c r="UZR15" s="242"/>
      <c r="UZS15" s="242"/>
      <c r="UZT15" s="242"/>
      <c r="UZU15" s="242"/>
      <c r="UZV15" s="242"/>
      <c r="UZW15" s="242"/>
      <c r="UZX15" s="242"/>
      <c r="UZY15" s="242"/>
      <c r="UZZ15" s="242"/>
      <c r="VAA15" s="242"/>
      <c r="VAB15" s="242"/>
      <c r="VAC15" s="242"/>
      <c r="VAD15" s="242"/>
      <c r="VAE15" s="242"/>
      <c r="VAF15" s="242"/>
      <c r="VAG15" s="242"/>
      <c r="VAH15" s="242"/>
      <c r="VAI15" s="242"/>
      <c r="VAJ15" s="242"/>
      <c r="VAK15" s="242"/>
      <c r="VAL15" s="242"/>
      <c r="VAM15" s="242"/>
      <c r="VAN15" s="242"/>
      <c r="VAO15" s="242"/>
      <c r="VAP15" s="242"/>
      <c r="VAQ15" s="242"/>
      <c r="VAR15" s="242"/>
      <c r="VAS15" s="242"/>
      <c r="VAT15" s="242"/>
      <c r="VAU15" s="242"/>
      <c r="VAV15" s="242"/>
      <c r="VAW15" s="242"/>
      <c r="VAX15" s="242"/>
      <c r="VAY15" s="242"/>
      <c r="VAZ15" s="242"/>
      <c r="VBA15" s="242"/>
      <c r="VBB15" s="242"/>
      <c r="VBC15" s="242"/>
      <c r="VBD15" s="242"/>
      <c r="VBE15" s="242"/>
      <c r="VBF15" s="242"/>
      <c r="VBG15" s="242"/>
      <c r="VBH15" s="242"/>
      <c r="VBI15" s="242"/>
      <c r="VBJ15" s="242"/>
      <c r="VBK15" s="242"/>
      <c r="VBL15" s="242"/>
      <c r="VBM15" s="242"/>
      <c r="VBN15" s="242"/>
      <c r="VBO15" s="242"/>
      <c r="VBP15" s="242"/>
      <c r="VBQ15" s="242"/>
      <c r="VBR15" s="242"/>
      <c r="VBS15" s="242"/>
      <c r="VBT15" s="242"/>
      <c r="VBU15" s="242"/>
      <c r="VBV15" s="242"/>
      <c r="VBW15" s="242"/>
      <c r="VBX15" s="242"/>
      <c r="VBY15" s="242"/>
      <c r="VBZ15" s="242"/>
      <c r="VCA15" s="242"/>
      <c r="VCB15" s="242"/>
      <c r="VCC15" s="242"/>
      <c r="VCD15" s="242"/>
      <c r="VCE15" s="242"/>
      <c r="VCF15" s="242"/>
      <c r="VCG15" s="242"/>
      <c r="VCH15" s="242"/>
      <c r="VCI15" s="242"/>
      <c r="VCJ15" s="242"/>
      <c r="VCK15" s="242"/>
      <c r="VCL15" s="242"/>
      <c r="VCM15" s="242"/>
      <c r="VCN15" s="242"/>
      <c r="VCO15" s="242"/>
      <c r="VCP15" s="242"/>
      <c r="VCQ15" s="242"/>
      <c r="VCR15" s="242"/>
      <c r="VCS15" s="242"/>
      <c r="VCT15" s="242"/>
      <c r="VCU15" s="242"/>
      <c r="VCV15" s="242"/>
      <c r="VCW15" s="242"/>
      <c r="VCX15" s="242"/>
      <c r="VCY15" s="242"/>
      <c r="VCZ15" s="242"/>
      <c r="VDA15" s="242"/>
      <c r="VDB15" s="242"/>
      <c r="VDC15" s="242"/>
      <c r="VDD15" s="242"/>
      <c r="VDE15" s="242"/>
      <c r="VDF15" s="242"/>
      <c r="VDG15" s="242"/>
      <c r="VDH15" s="242"/>
      <c r="VDI15" s="242"/>
      <c r="VDJ15" s="242"/>
      <c r="VDK15" s="242"/>
      <c r="VDL15" s="242"/>
      <c r="VDM15" s="242"/>
      <c r="VDN15" s="242"/>
      <c r="VDO15" s="242"/>
      <c r="VDP15" s="242"/>
      <c r="VDQ15" s="242"/>
      <c r="VDR15" s="242"/>
      <c r="VDS15" s="242"/>
      <c r="VDT15" s="242"/>
      <c r="VDU15" s="242"/>
      <c r="VDV15" s="242"/>
      <c r="VDW15" s="242"/>
      <c r="VDX15" s="242"/>
      <c r="VDY15" s="242"/>
      <c r="VDZ15" s="242"/>
      <c r="VEA15" s="242"/>
      <c r="VEB15" s="242"/>
      <c r="VEC15" s="242"/>
      <c r="VED15" s="242"/>
      <c r="VEE15" s="242"/>
      <c r="VEF15" s="242"/>
      <c r="VEG15" s="242"/>
      <c r="VEH15" s="242"/>
      <c r="VEI15" s="242"/>
      <c r="VEJ15" s="242"/>
      <c r="VEK15" s="242"/>
      <c r="VEL15" s="242"/>
      <c r="VEM15" s="242"/>
      <c r="VEN15" s="242"/>
      <c r="VEO15" s="242"/>
      <c r="VEP15" s="242"/>
      <c r="VEQ15" s="242"/>
      <c r="VER15" s="242"/>
      <c r="VES15" s="242"/>
      <c r="VET15" s="242"/>
      <c r="VEU15" s="242"/>
      <c r="VEV15" s="242"/>
      <c r="VEW15" s="242"/>
      <c r="VEX15" s="242"/>
      <c r="VEY15" s="242"/>
      <c r="VEZ15" s="242"/>
      <c r="VFA15" s="242"/>
      <c r="VFB15" s="242"/>
      <c r="VFC15" s="242"/>
      <c r="VFD15" s="242"/>
      <c r="VFE15" s="242"/>
      <c r="VFF15" s="242"/>
      <c r="VFG15" s="242"/>
      <c r="VFH15" s="242"/>
      <c r="VFI15" s="242"/>
      <c r="VFJ15" s="242"/>
      <c r="VFK15" s="242"/>
      <c r="VFL15" s="242"/>
      <c r="VFM15" s="242"/>
      <c r="VFN15" s="242"/>
      <c r="VFO15" s="242"/>
      <c r="VFP15" s="242"/>
      <c r="VFQ15" s="242"/>
      <c r="VFR15" s="242"/>
      <c r="VFS15" s="242"/>
      <c r="VFT15" s="242"/>
      <c r="VFU15" s="242"/>
      <c r="VFV15" s="242"/>
      <c r="VFW15" s="242"/>
      <c r="VFX15" s="242"/>
      <c r="VFY15" s="242"/>
      <c r="VFZ15" s="242"/>
      <c r="VGA15" s="242"/>
      <c r="VGB15" s="242"/>
      <c r="VGC15" s="242"/>
      <c r="VGD15" s="242"/>
      <c r="VGE15" s="242"/>
      <c r="VGF15" s="242"/>
      <c r="VGG15" s="242"/>
      <c r="VGH15" s="242"/>
      <c r="VGI15" s="242"/>
      <c r="VGJ15" s="242"/>
      <c r="VGK15" s="242"/>
      <c r="VGL15" s="242"/>
      <c r="VGM15" s="242"/>
      <c r="VGN15" s="242"/>
      <c r="VGO15" s="242"/>
      <c r="VGP15" s="242"/>
      <c r="VGQ15" s="242"/>
      <c r="VGR15" s="242"/>
      <c r="VGS15" s="242"/>
      <c r="VGT15" s="242"/>
      <c r="VGU15" s="242"/>
      <c r="VGV15" s="242"/>
      <c r="VGW15" s="242"/>
      <c r="VGX15" s="242"/>
      <c r="VGY15" s="242"/>
      <c r="VGZ15" s="242"/>
      <c r="VHA15" s="242"/>
      <c r="VHB15" s="242"/>
      <c r="VHC15" s="242"/>
      <c r="VHD15" s="242"/>
      <c r="VHE15" s="242"/>
      <c r="VHF15" s="242"/>
      <c r="VHG15" s="242"/>
      <c r="VHH15" s="242"/>
      <c r="VHI15" s="242"/>
      <c r="VHJ15" s="242"/>
      <c r="VHK15" s="242"/>
      <c r="VHL15" s="242"/>
      <c r="VHM15" s="242"/>
      <c r="VHN15" s="242"/>
      <c r="VHO15" s="242"/>
      <c r="VHP15" s="242"/>
      <c r="VHQ15" s="242"/>
      <c r="VHR15" s="242"/>
      <c r="VHS15" s="242"/>
      <c r="VHT15" s="242"/>
      <c r="VHU15" s="242"/>
      <c r="VHV15" s="242"/>
      <c r="VHW15" s="242"/>
      <c r="VHX15" s="242"/>
      <c r="VHY15" s="242"/>
      <c r="VHZ15" s="242"/>
      <c r="VIA15" s="242"/>
      <c r="VIB15" s="242"/>
      <c r="VIC15" s="242"/>
      <c r="VID15" s="242"/>
      <c r="VIE15" s="242"/>
      <c r="VIF15" s="242"/>
      <c r="VIG15" s="242"/>
      <c r="VIH15" s="242"/>
      <c r="VII15" s="242"/>
      <c r="VIJ15" s="242"/>
      <c r="VIK15" s="242"/>
      <c r="VIL15" s="242"/>
      <c r="VIM15" s="242"/>
      <c r="VIN15" s="242"/>
      <c r="VIO15" s="242"/>
      <c r="VIP15" s="242"/>
      <c r="VIQ15" s="242"/>
      <c r="VIR15" s="242"/>
      <c r="VIS15" s="242"/>
      <c r="VIT15" s="242"/>
      <c r="VIU15" s="242"/>
      <c r="VIV15" s="242"/>
      <c r="VIW15" s="242"/>
      <c r="VIX15" s="242"/>
      <c r="VIY15" s="242"/>
      <c r="VIZ15" s="242"/>
      <c r="VJA15" s="242"/>
      <c r="VJB15" s="242"/>
      <c r="VJC15" s="242"/>
      <c r="VJD15" s="242"/>
      <c r="VJE15" s="242"/>
      <c r="VJF15" s="242"/>
      <c r="VJG15" s="242"/>
      <c r="VJH15" s="242"/>
      <c r="VJI15" s="242"/>
      <c r="VJJ15" s="242"/>
      <c r="VJK15" s="242"/>
      <c r="VJL15" s="242"/>
      <c r="VJM15" s="242"/>
      <c r="VJN15" s="242"/>
      <c r="VJO15" s="242"/>
      <c r="VJP15" s="242"/>
      <c r="VJQ15" s="242"/>
      <c r="VJR15" s="242"/>
      <c r="VJS15" s="242"/>
      <c r="VJT15" s="242"/>
      <c r="VJU15" s="242"/>
      <c r="VJV15" s="242"/>
      <c r="VJW15" s="242"/>
      <c r="VJX15" s="242"/>
      <c r="VJY15" s="242"/>
      <c r="VJZ15" s="242"/>
      <c r="VKA15" s="242"/>
      <c r="VKB15" s="242"/>
      <c r="VKC15" s="242"/>
      <c r="VKD15" s="242"/>
      <c r="VKE15" s="242"/>
      <c r="VKF15" s="242"/>
      <c r="VKG15" s="242"/>
      <c r="VKH15" s="242"/>
      <c r="VKI15" s="242"/>
      <c r="VKJ15" s="242"/>
      <c r="VKK15" s="242"/>
      <c r="VKL15" s="242"/>
      <c r="VKM15" s="242"/>
      <c r="VKN15" s="242"/>
      <c r="VKO15" s="242"/>
      <c r="VKP15" s="242"/>
      <c r="VKQ15" s="242"/>
      <c r="VKR15" s="242"/>
      <c r="VKS15" s="242"/>
      <c r="VKT15" s="242"/>
      <c r="VKU15" s="242"/>
      <c r="VKV15" s="242"/>
      <c r="VKW15" s="242"/>
      <c r="VKX15" s="242"/>
      <c r="VKY15" s="242"/>
      <c r="VKZ15" s="242"/>
      <c r="VLA15" s="242"/>
      <c r="VLB15" s="242"/>
      <c r="VLC15" s="242"/>
      <c r="VLD15" s="242"/>
      <c r="VLE15" s="242"/>
      <c r="VLF15" s="242"/>
      <c r="VLG15" s="242"/>
      <c r="VLH15" s="242"/>
      <c r="VLI15" s="242"/>
      <c r="VLJ15" s="242"/>
      <c r="VLK15" s="242"/>
      <c r="VLL15" s="242"/>
      <c r="VLM15" s="242"/>
      <c r="VLN15" s="242"/>
      <c r="VLO15" s="242"/>
      <c r="VLP15" s="242"/>
      <c r="VLQ15" s="242"/>
      <c r="VLR15" s="242"/>
      <c r="VLS15" s="242"/>
      <c r="VLT15" s="242"/>
      <c r="VLU15" s="242"/>
      <c r="VLV15" s="242"/>
      <c r="VLW15" s="242"/>
      <c r="VLX15" s="242"/>
      <c r="VLY15" s="242"/>
      <c r="VLZ15" s="242"/>
      <c r="VMA15" s="242"/>
      <c r="VMB15" s="242"/>
      <c r="VMC15" s="242"/>
      <c r="VMD15" s="242"/>
      <c r="VME15" s="242"/>
      <c r="VMF15" s="242"/>
      <c r="VMG15" s="242"/>
      <c r="VMH15" s="242"/>
      <c r="VMI15" s="242"/>
      <c r="VMJ15" s="242"/>
      <c r="VMK15" s="242"/>
      <c r="VML15" s="242"/>
      <c r="VMM15" s="242"/>
      <c r="VMN15" s="242"/>
      <c r="VMO15" s="242"/>
      <c r="VMP15" s="242"/>
      <c r="VMQ15" s="242"/>
      <c r="VMR15" s="242"/>
      <c r="VMS15" s="242"/>
      <c r="VMT15" s="242"/>
      <c r="VMU15" s="242"/>
      <c r="VMV15" s="242"/>
      <c r="VMW15" s="242"/>
      <c r="VMX15" s="242"/>
      <c r="VMY15" s="242"/>
      <c r="VMZ15" s="242"/>
      <c r="VNA15" s="242"/>
      <c r="VNB15" s="242"/>
      <c r="VNC15" s="242"/>
      <c r="VND15" s="242"/>
      <c r="VNE15" s="242"/>
      <c r="VNF15" s="242"/>
      <c r="VNG15" s="242"/>
      <c r="VNH15" s="242"/>
      <c r="VNI15" s="242"/>
      <c r="VNJ15" s="242"/>
      <c r="VNK15" s="242"/>
      <c r="VNL15" s="242"/>
      <c r="VNM15" s="242"/>
      <c r="VNN15" s="242"/>
      <c r="VNO15" s="242"/>
      <c r="VNP15" s="242"/>
      <c r="VNQ15" s="242"/>
      <c r="VNR15" s="242"/>
      <c r="VNS15" s="242"/>
      <c r="VNT15" s="242"/>
      <c r="VNU15" s="242"/>
      <c r="VNV15" s="242"/>
      <c r="VNW15" s="242"/>
      <c r="VNX15" s="242"/>
      <c r="VNY15" s="242"/>
      <c r="VNZ15" s="242"/>
      <c r="VOA15" s="242"/>
      <c r="VOB15" s="242"/>
      <c r="VOC15" s="242"/>
      <c r="VOD15" s="242"/>
      <c r="VOE15" s="242"/>
      <c r="VOF15" s="242"/>
      <c r="VOG15" s="242"/>
      <c r="VOH15" s="242"/>
      <c r="VOI15" s="242"/>
      <c r="VOJ15" s="242"/>
      <c r="VOK15" s="242"/>
      <c r="VOL15" s="242"/>
      <c r="VOM15" s="242"/>
      <c r="VON15" s="242"/>
      <c r="VOO15" s="242"/>
      <c r="VOP15" s="242"/>
      <c r="VOQ15" s="242"/>
      <c r="VOR15" s="242"/>
      <c r="VOS15" s="242"/>
      <c r="VOT15" s="242"/>
      <c r="VOU15" s="242"/>
      <c r="VOV15" s="242"/>
      <c r="VOW15" s="242"/>
      <c r="VOX15" s="242"/>
      <c r="VOY15" s="242"/>
      <c r="VOZ15" s="242"/>
      <c r="VPA15" s="242"/>
      <c r="VPB15" s="242"/>
      <c r="VPC15" s="242"/>
      <c r="VPD15" s="242"/>
      <c r="VPE15" s="242"/>
      <c r="VPF15" s="242"/>
      <c r="VPG15" s="242"/>
      <c r="VPH15" s="242"/>
      <c r="VPI15" s="242"/>
      <c r="VPJ15" s="242"/>
      <c r="VPK15" s="242"/>
      <c r="VPL15" s="242"/>
      <c r="VPM15" s="242"/>
      <c r="VPN15" s="242"/>
      <c r="VPO15" s="242"/>
      <c r="VPP15" s="242"/>
      <c r="VPQ15" s="242"/>
      <c r="VPR15" s="242"/>
      <c r="VPS15" s="242"/>
      <c r="VPT15" s="242"/>
      <c r="VPU15" s="242"/>
      <c r="VPV15" s="242"/>
      <c r="VPW15" s="242"/>
      <c r="VPX15" s="242"/>
      <c r="VPY15" s="242"/>
      <c r="VPZ15" s="242"/>
      <c r="VQA15" s="242"/>
      <c r="VQB15" s="242"/>
      <c r="VQC15" s="242"/>
      <c r="VQD15" s="242"/>
      <c r="VQE15" s="242"/>
      <c r="VQF15" s="242"/>
      <c r="VQG15" s="242"/>
      <c r="VQH15" s="242"/>
      <c r="VQI15" s="242"/>
      <c r="VQJ15" s="242"/>
      <c r="VQK15" s="242"/>
      <c r="VQL15" s="242"/>
      <c r="VQM15" s="242"/>
      <c r="VQN15" s="242"/>
      <c r="VQO15" s="242"/>
      <c r="VQP15" s="242"/>
      <c r="VQQ15" s="242"/>
      <c r="VQR15" s="242"/>
      <c r="VQS15" s="242"/>
      <c r="VQT15" s="242"/>
      <c r="VQU15" s="242"/>
      <c r="VQV15" s="242"/>
      <c r="VQW15" s="242"/>
      <c r="VQX15" s="242"/>
      <c r="VQY15" s="242"/>
      <c r="VQZ15" s="242"/>
      <c r="VRA15" s="242"/>
      <c r="VRB15" s="242"/>
      <c r="VRC15" s="242"/>
      <c r="VRD15" s="242"/>
      <c r="VRE15" s="242"/>
      <c r="VRF15" s="242"/>
      <c r="VRG15" s="242"/>
      <c r="VRH15" s="242"/>
      <c r="VRI15" s="242"/>
      <c r="VRJ15" s="242"/>
      <c r="VRK15" s="242"/>
      <c r="VRL15" s="242"/>
      <c r="VRM15" s="242"/>
      <c r="VRN15" s="242"/>
      <c r="VRO15" s="242"/>
      <c r="VRP15" s="242"/>
      <c r="VRQ15" s="242"/>
      <c r="VRR15" s="242"/>
      <c r="VRS15" s="242"/>
      <c r="VRT15" s="242"/>
      <c r="VRU15" s="242"/>
      <c r="VRV15" s="242"/>
      <c r="VRW15" s="242"/>
      <c r="VRX15" s="242"/>
      <c r="VRY15" s="242"/>
      <c r="VRZ15" s="242"/>
      <c r="VSA15" s="242"/>
      <c r="VSB15" s="242"/>
      <c r="VSC15" s="242"/>
      <c r="VSD15" s="242"/>
      <c r="VSE15" s="242"/>
      <c r="VSF15" s="242"/>
      <c r="VSG15" s="242"/>
      <c r="VSH15" s="242"/>
      <c r="VSI15" s="242"/>
      <c r="VSJ15" s="242"/>
      <c r="VSK15" s="242"/>
      <c r="VSL15" s="242"/>
      <c r="VSM15" s="242"/>
      <c r="VSN15" s="242"/>
      <c r="VSO15" s="242"/>
      <c r="VSP15" s="242"/>
      <c r="VSQ15" s="242"/>
      <c r="VSR15" s="242"/>
      <c r="VSS15" s="242"/>
      <c r="VST15" s="242"/>
      <c r="VSU15" s="242"/>
      <c r="VSV15" s="242"/>
      <c r="VSW15" s="242"/>
      <c r="VSX15" s="242"/>
      <c r="VSY15" s="242"/>
      <c r="VSZ15" s="242"/>
      <c r="VTA15" s="242"/>
      <c r="VTB15" s="242"/>
      <c r="VTC15" s="242"/>
      <c r="VTD15" s="242"/>
      <c r="VTE15" s="242"/>
      <c r="VTF15" s="242"/>
      <c r="VTG15" s="242"/>
      <c r="VTH15" s="242"/>
      <c r="VTI15" s="242"/>
      <c r="VTJ15" s="242"/>
      <c r="VTK15" s="242"/>
      <c r="VTL15" s="242"/>
      <c r="VTM15" s="242"/>
      <c r="VTN15" s="242"/>
      <c r="VTO15" s="242"/>
      <c r="VTP15" s="242"/>
      <c r="VTQ15" s="242"/>
      <c r="VTR15" s="242"/>
      <c r="VTS15" s="242"/>
      <c r="VTT15" s="242"/>
      <c r="VTU15" s="242"/>
      <c r="VTV15" s="242"/>
      <c r="VTW15" s="242"/>
      <c r="VTX15" s="242"/>
      <c r="VTY15" s="242"/>
      <c r="VTZ15" s="242"/>
      <c r="VUA15" s="242"/>
      <c r="VUB15" s="242"/>
      <c r="VUC15" s="242"/>
      <c r="VUD15" s="242"/>
      <c r="VUE15" s="242"/>
      <c r="VUF15" s="242"/>
      <c r="VUG15" s="242"/>
      <c r="VUH15" s="242"/>
      <c r="VUI15" s="242"/>
      <c r="VUJ15" s="242"/>
      <c r="VUK15" s="242"/>
      <c r="VUL15" s="242"/>
      <c r="VUM15" s="242"/>
      <c r="VUN15" s="242"/>
      <c r="VUO15" s="242"/>
      <c r="VUP15" s="242"/>
      <c r="VUQ15" s="242"/>
      <c r="VUR15" s="242"/>
      <c r="VUS15" s="242"/>
      <c r="VUT15" s="242"/>
      <c r="VUU15" s="242"/>
      <c r="VUV15" s="242"/>
      <c r="VUW15" s="242"/>
      <c r="VUX15" s="242"/>
      <c r="VUY15" s="242"/>
      <c r="VUZ15" s="242"/>
      <c r="VVA15" s="242"/>
      <c r="VVB15" s="242"/>
      <c r="VVC15" s="242"/>
      <c r="VVD15" s="242"/>
      <c r="VVE15" s="242"/>
      <c r="VVF15" s="242"/>
      <c r="VVG15" s="242"/>
      <c r="VVH15" s="242"/>
      <c r="VVI15" s="242"/>
      <c r="VVJ15" s="242"/>
      <c r="VVK15" s="242"/>
      <c r="VVL15" s="242"/>
      <c r="VVM15" s="242"/>
      <c r="VVN15" s="242"/>
      <c r="VVO15" s="242"/>
      <c r="VVP15" s="242"/>
      <c r="VVQ15" s="242"/>
      <c r="VVR15" s="242"/>
      <c r="VVS15" s="242"/>
      <c r="VVT15" s="242"/>
      <c r="VVU15" s="242"/>
      <c r="VVV15" s="242"/>
      <c r="VVW15" s="242"/>
      <c r="VVX15" s="242"/>
      <c r="VVY15" s="242"/>
      <c r="VVZ15" s="242"/>
      <c r="VWA15" s="242"/>
      <c r="VWB15" s="242"/>
      <c r="VWC15" s="242"/>
      <c r="VWD15" s="242"/>
      <c r="VWE15" s="242"/>
      <c r="VWF15" s="242"/>
      <c r="VWG15" s="242"/>
      <c r="VWH15" s="242"/>
      <c r="VWI15" s="242"/>
      <c r="VWJ15" s="242"/>
      <c r="VWK15" s="242"/>
      <c r="VWL15" s="242"/>
      <c r="VWM15" s="242"/>
      <c r="VWN15" s="242"/>
      <c r="VWO15" s="242"/>
      <c r="VWP15" s="242"/>
      <c r="VWQ15" s="242"/>
      <c r="VWR15" s="242"/>
      <c r="VWS15" s="242"/>
      <c r="VWT15" s="242"/>
      <c r="VWU15" s="242"/>
      <c r="VWV15" s="242"/>
      <c r="VWW15" s="242"/>
      <c r="VWX15" s="242"/>
      <c r="VWY15" s="242"/>
      <c r="VWZ15" s="242"/>
      <c r="VXA15" s="242"/>
      <c r="VXB15" s="242"/>
      <c r="VXC15" s="242"/>
      <c r="VXD15" s="242"/>
      <c r="VXE15" s="242"/>
      <c r="VXF15" s="242"/>
      <c r="VXG15" s="242"/>
      <c r="VXH15" s="242"/>
      <c r="VXI15" s="242"/>
      <c r="VXJ15" s="242"/>
      <c r="VXK15" s="242"/>
      <c r="VXL15" s="242"/>
      <c r="VXM15" s="242"/>
      <c r="VXN15" s="242"/>
      <c r="VXO15" s="242"/>
      <c r="VXP15" s="242"/>
      <c r="VXQ15" s="242"/>
      <c r="VXR15" s="242"/>
      <c r="VXS15" s="242"/>
      <c r="VXT15" s="242"/>
      <c r="VXU15" s="242"/>
      <c r="VXV15" s="242"/>
      <c r="VXW15" s="242"/>
      <c r="VXX15" s="242"/>
      <c r="VXY15" s="242"/>
      <c r="VXZ15" s="242"/>
      <c r="VYA15" s="242"/>
      <c r="VYB15" s="242"/>
      <c r="VYC15" s="242"/>
      <c r="VYD15" s="242"/>
      <c r="VYE15" s="242"/>
      <c r="VYF15" s="242"/>
      <c r="VYG15" s="242"/>
      <c r="VYH15" s="242"/>
      <c r="VYI15" s="242"/>
      <c r="VYJ15" s="242"/>
      <c r="VYK15" s="242"/>
      <c r="VYL15" s="242"/>
      <c r="VYM15" s="242"/>
      <c r="VYN15" s="242"/>
      <c r="VYO15" s="242"/>
      <c r="VYP15" s="242"/>
      <c r="VYQ15" s="242"/>
      <c r="VYR15" s="242"/>
      <c r="VYS15" s="242"/>
      <c r="VYT15" s="242"/>
      <c r="VYU15" s="242"/>
      <c r="VYV15" s="242"/>
      <c r="VYW15" s="242"/>
      <c r="VYX15" s="242"/>
      <c r="VYY15" s="242"/>
      <c r="VYZ15" s="242"/>
      <c r="VZA15" s="242"/>
      <c r="VZB15" s="242"/>
      <c r="VZC15" s="242"/>
      <c r="VZD15" s="242"/>
      <c r="VZE15" s="242"/>
      <c r="VZF15" s="242"/>
      <c r="VZG15" s="242"/>
      <c r="VZH15" s="242"/>
      <c r="VZI15" s="242"/>
      <c r="VZJ15" s="242"/>
      <c r="VZK15" s="242"/>
      <c r="VZL15" s="242"/>
      <c r="VZM15" s="242"/>
      <c r="VZN15" s="242"/>
      <c r="VZO15" s="242"/>
      <c r="VZP15" s="242"/>
      <c r="VZQ15" s="242"/>
      <c r="VZR15" s="242"/>
      <c r="VZS15" s="242"/>
      <c r="VZT15" s="242"/>
      <c r="VZU15" s="242"/>
      <c r="VZV15" s="242"/>
      <c r="VZW15" s="242"/>
      <c r="VZX15" s="242"/>
      <c r="VZY15" s="242"/>
      <c r="VZZ15" s="242"/>
      <c r="WAA15" s="242"/>
      <c r="WAB15" s="242"/>
      <c r="WAC15" s="242"/>
      <c r="WAD15" s="242"/>
      <c r="WAE15" s="242"/>
      <c r="WAF15" s="242"/>
      <c r="WAG15" s="242"/>
      <c r="WAH15" s="242"/>
      <c r="WAI15" s="242"/>
      <c r="WAJ15" s="242"/>
      <c r="WAK15" s="242"/>
      <c r="WAL15" s="242"/>
      <c r="WAM15" s="242"/>
      <c r="WAN15" s="242"/>
      <c r="WAO15" s="242"/>
      <c r="WAP15" s="242"/>
      <c r="WAQ15" s="242"/>
      <c r="WAR15" s="242"/>
      <c r="WAS15" s="242"/>
      <c r="WAT15" s="242"/>
      <c r="WAU15" s="242"/>
      <c r="WAV15" s="242"/>
      <c r="WAW15" s="242"/>
      <c r="WAX15" s="242"/>
      <c r="WAY15" s="242"/>
      <c r="WAZ15" s="242"/>
      <c r="WBA15" s="242"/>
      <c r="WBB15" s="242"/>
      <c r="WBC15" s="242"/>
      <c r="WBD15" s="242"/>
      <c r="WBE15" s="242"/>
      <c r="WBF15" s="242"/>
      <c r="WBG15" s="242"/>
      <c r="WBH15" s="242"/>
      <c r="WBI15" s="242"/>
      <c r="WBJ15" s="242"/>
      <c r="WBK15" s="242"/>
      <c r="WBL15" s="242"/>
      <c r="WBM15" s="242"/>
      <c r="WBN15" s="242"/>
      <c r="WBO15" s="242"/>
      <c r="WBP15" s="242"/>
      <c r="WBQ15" s="242"/>
      <c r="WBR15" s="242"/>
      <c r="WBS15" s="242"/>
      <c r="WBT15" s="242"/>
      <c r="WBU15" s="242"/>
      <c r="WBV15" s="242"/>
      <c r="WBW15" s="242"/>
      <c r="WBX15" s="242"/>
      <c r="WBY15" s="242"/>
      <c r="WBZ15" s="242"/>
      <c r="WCA15" s="242"/>
      <c r="WCB15" s="242"/>
      <c r="WCC15" s="242"/>
      <c r="WCD15" s="242"/>
      <c r="WCE15" s="242"/>
      <c r="WCF15" s="242"/>
      <c r="WCG15" s="242"/>
      <c r="WCH15" s="242"/>
      <c r="WCI15" s="242"/>
      <c r="WCJ15" s="242"/>
      <c r="WCK15" s="242"/>
      <c r="WCL15" s="242"/>
      <c r="WCM15" s="242"/>
      <c r="WCN15" s="242"/>
      <c r="WCO15" s="242"/>
      <c r="WCP15" s="242"/>
      <c r="WCQ15" s="242"/>
      <c r="WCR15" s="242"/>
      <c r="WCS15" s="242"/>
      <c r="WCT15" s="242"/>
      <c r="WCU15" s="242"/>
      <c r="WCV15" s="242"/>
      <c r="WCW15" s="242"/>
      <c r="WCX15" s="242"/>
      <c r="WCY15" s="242"/>
      <c r="WCZ15" s="242"/>
      <c r="WDA15" s="242"/>
      <c r="WDB15" s="242"/>
      <c r="WDC15" s="242"/>
      <c r="WDD15" s="242"/>
      <c r="WDE15" s="242"/>
      <c r="WDF15" s="242"/>
      <c r="WDG15" s="242"/>
      <c r="WDH15" s="242"/>
      <c r="WDI15" s="242"/>
      <c r="WDJ15" s="242"/>
      <c r="WDK15" s="242"/>
      <c r="WDL15" s="242"/>
      <c r="WDM15" s="242"/>
      <c r="WDN15" s="242"/>
      <c r="WDO15" s="242"/>
      <c r="WDP15" s="242"/>
      <c r="WDQ15" s="242"/>
      <c r="WDR15" s="242"/>
      <c r="WDS15" s="242"/>
      <c r="WDT15" s="242"/>
      <c r="WDU15" s="242"/>
      <c r="WDV15" s="242"/>
      <c r="WDW15" s="242"/>
      <c r="WDX15" s="242"/>
      <c r="WDY15" s="242"/>
      <c r="WDZ15" s="242"/>
      <c r="WEA15" s="242"/>
      <c r="WEB15" s="242"/>
      <c r="WEC15" s="242"/>
      <c r="WED15" s="242"/>
      <c r="WEE15" s="242"/>
      <c r="WEF15" s="242"/>
      <c r="WEG15" s="242"/>
      <c r="WEH15" s="242"/>
      <c r="WEI15" s="242"/>
      <c r="WEJ15" s="242"/>
      <c r="WEK15" s="242"/>
      <c r="WEL15" s="242"/>
      <c r="WEM15" s="242"/>
      <c r="WEN15" s="242"/>
      <c r="WEO15" s="242"/>
      <c r="WEP15" s="242"/>
      <c r="WEQ15" s="242"/>
      <c r="WER15" s="242"/>
      <c r="WES15" s="242"/>
      <c r="WET15" s="242"/>
      <c r="WEU15" s="242"/>
      <c r="WEV15" s="242"/>
      <c r="WEW15" s="242"/>
      <c r="WEX15" s="242"/>
      <c r="WEY15" s="242"/>
      <c r="WEZ15" s="242"/>
      <c r="WFA15" s="242"/>
      <c r="WFB15" s="242"/>
      <c r="WFC15" s="242"/>
      <c r="WFD15" s="242"/>
      <c r="WFE15" s="242"/>
      <c r="WFF15" s="242"/>
      <c r="WFG15" s="242"/>
      <c r="WFH15" s="242"/>
      <c r="WFI15" s="242"/>
      <c r="WFJ15" s="242"/>
      <c r="WFK15" s="242"/>
      <c r="WFL15" s="242"/>
      <c r="WFM15" s="242"/>
      <c r="WFN15" s="242"/>
      <c r="WFO15" s="242"/>
      <c r="WFP15" s="242"/>
      <c r="WFQ15" s="242"/>
      <c r="WFR15" s="242"/>
      <c r="WFS15" s="242"/>
      <c r="WFT15" s="242"/>
      <c r="WFU15" s="242"/>
      <c r="WFV15" s="242"/>
      <c r="WFW15" s="242"/>
      <c r="WFX15" s="242"/>
      <c r="WFY15" s="242"/>
      <c r="WFZ15" s="242"/>
      <c r="WGA15" s="242"/>
      <c r="WGB15" s="242"/>
      <c r="WGC15" s="242"/>
      <c r="WGD15" s="242"/>
      <c r="WGE15" s="242"/>
      <c r="WGF15" s="242"/>
      <c r="WGG15" s="242"/>
      <c r="WGH15" s="242"/>
      <c r="WGI15" s="242"/>
      <c r="WGJ15" s="242"/>
      <c r="WGK15" s="242"/>
      <c r="WGL15" s="242"/>
      <c r="WGM15" s="242"/>
      <c r="WGN15" s="242"/>
      <c r="WGO15" s="242"/>
      <c r="WGP15" s="242"/>
      <c r="WGQ15" s="242"/>
      <c r="WGR15" s="242"/>
      <c r="WGS15" s="242"/>
      <c r="WGT15" s="242"/>
      <c r="WGU15" s="242"/>
      <c r="WGV15" s="242"/>
      <c r="WGW15" s="242"/>
      <c r="WGX15" s="242"/>
      <c r="WGY15" s="242"/>
      <c r="WGZ15" s="242"/>
      <c r="WHA15" s="242"/>
      <c r="WHB15" s="242"/>
      <c r="WHC15" s="242"/>
      <c r="WHD15" s="242"/>
      <c r="WHE15" s="242"/>
      <c r="WHF15" s="242"/>
      <c r="WHG15" s="242"/>
      <c r="WHH15" s="242"/>
      <c r="WHI15" s="242"/>
      <c r="WHJ15" s="242"/>
      <c r="WHK15" s="242"/>
      <c r="WHL15" s="242"/>
      <c r="WHM15" s="242"/>
      <c r="WHN15" s="242"/>
      <c r="WHO15" s="242"/>
      <c r="WHP15" s="242"/>
      <c r="WHQ15" s="242"/>
      <c r="WHR15" s="242"/>
      <c r="WHS15" s="242"/>
      <c r="WHT15" s="242"/>
      <c r="WHU15" s="242"/>
      <c r="WHV15" s="242"/>
      <c r="WHW15" s="242"/>
      <c r="WHX15" s="242"/>
      <c r="WHY15" s="242"/>
      <c r="WHZ15" s="242"/>
      <c r="WIA15" s="242"/>
      <c r="WIB15" s="242"/>
      <c r="WIC15" s="242"/>
      <c r="WID15" s="242"/>
      <c r="WIE15" s="242"/>
      <c r="WIF15" s="242"/>
      <c r="WIG15" s="242"/>
      <c r="WIH15" s="242"/>
      <c r="WII15" s="242"/>
      <c r="WIJ15" s="242"/>
      <c r="WIK15" s="242"/>
      <c r="WIL15" s="242"/>
      <c r="WIM15" s="242"/>
      <c r="WIN15" s="242"/>
      <c r="WIO15" s="242"/>
      <c r="WIP15" s="242"/>
      <c r="WIQ15" s="242"/>
      <c r="WIR15" s="242"/>
      <c r="WIS15" s="242"/>
      <c r="WIT15" s="242"/>
      <c r="WIU15" s="242"/>
      <c r="WIV15" s="242"/>
      <c r="WIW15" s="242"/>
      <c r="WIX15" s="242"/>
      <c r="WIY15" s="242"/>
      <c r="WIZ15" s="242"/>
      <c r="WJA15" s="242"/>
      <c r="WJB15" s="242"/>
      <c r="WJC15" s="242"/>
      <c r="WJD15" s="242"/>
      <c r="WJE15" s="242"/>
      <c r="WJF15" s="242"/>
      <c r="WJG15" s="242"/>
      <c r="WJH15" s="242"/>
      <c r="WJI15" s="242"/>
      <c r="WJJ15" s="242"/>
      <c r="WJK15" s="242"/>
      <c r="WJL15" s="242"/>
      <c r="WJM15" s="242"/>
      <c r="WJN15" s="242"/>
      <c r="WJO15" s="242"/>
      <c r="WJP15" s="242"/>
      <c r="WJQ15" s="242"/>
      <c r="WJR15" s="242"/>
      <c r="WJS15" s="242"/>
      <c r="WJT15" s="242"/>
      <c r="WJU15" s="242"/>
      <c r="WJV15" s="242"/>
      <c r="WJW15" s="242"/>
      <c r="WJX15" s="242"/>
      <c r="WJY15" s="242"/>
      <c r="WJZ15" s="242"/>
      <c r="WKA15" s="242"/>
      <c r="WKB15" s="242"/>
      <c r="WKC15" s="242"/>
      <c r="WKD15" s="242"/>
      <c r="WKE15" s="242"/>
      <c r="WKF15" s="242"/>
      <c r="WKG15" s="242"/>
      <c r="WKH15" s="242"/>
      <c r="WKI15" s="242"/>
      <c r="WKJ15" s="242"/>
      <c r="WKK15" s="242"/>
      <c r="WKL15" s="242"/>
      <c r="WKM15" s="242"/>
      <c r="WKN15" s="242"/>
      <c r="WKO15" s="242"/>
      <c r="WKP15" s="242"/>
      <c r="WKQ15" s="242"/>
      <c r="WKR15" s="242"/>
      <c r="WKS15" s="242"/>
      <c r="WKT15" s="242"/>
      <c r="WKU15" s="242"/>
      <c r="WKV15" s="242"/>
      <c r="WKW15" s="242"/>
      <c r="WKX15" s="242"/>
      <c r="WKY15" s="242"/>
      <c r="WKZ15" s="242"/>
      <c r="WLA15" s="242"/>
      <c r="WLB15" s="242"/>
      <c r="WLC15" s="242"/>
      <c r="WLD15" s="242"/>
      <c r="WLE15" s="242"/>
      <c r="WLF15" s="242"/>
      <c r="WLG15" s="242"/>
      <c r="WLH15" s="242"/>
      <c r="WLI15" s="242"/>
      <c r="WLJ15" s="242"/>
      <c r="WLK15" s="242"/>
      <c r="WLL15" s="242"/>
      <c r="WLM15" s="242"/>
      <c r="WLN15" s="242"/>
      <c r="WLO15" s="242"/>
      <c r="WLP15" s="242"/>
      <c r="WLQ15" s="242"/>
      <c r="WLR15" s="242"/>
      <c r="WLS15" s="242"/>
      <c r="WLT15" s="242"/>
      <c r="WLU15" s="242"/>
      <c r="WLV15" s="242"/>
      <c r="WLW15" s="242"/>
      <c r="WLX15" s="242"/>
      <c r="WLY15" s="242"/>
      <c r="WLZ15" s="242"/>
      <c r="WMA15" s="242"/>
      <c r="WMB15" s="242"/>
      <c r="WMC15" s="242"/>
      <c r="WMD15" s="242"/>
      <c r="WME15" s="242"/>
      <c r="WMF15" s="242"/>
      <c r="WMG15" s="242"/>
      <c r="WMH15" s="242"/>
      <c r="WMI15" s="242"/>
      <c r="WMJ15" s="242"/>
      <c r="WMK15" s="242"/>
      <c r="WML15" s="242"/>
      <c r="WMM15" s="242"/>
      <c r="WMN15" s="242"/>
      <c r="WMO15" s="242"/>
      <c r="WMP15" s="242"/>
      <c r="WMQ15" s="242"/>
      <c r="WMR15" s="242"/>
      <c r="WMS15" s="242"/>
      <c r="WMT15" s="242"/>
      <c r="WMU15" s="242"/>
      <c r="WMV15" s="242"/>
      <c r="WMW15" s="242"/>
      <c r="WMX15" s="242"/>
      <c r="WMY15" s="242"/>
      <c r="WMZ15" s="242"/>
      <c r="WNA15" s="242"/>
      <c r="WNB15" s="242"/>
      <c r="WNC15" s="242"/>
      <c r="WND15" s="242"/>
      <c r="WNE15" s="242"/>
      <c r="WNF15" s="242"/>
      <c r="WNG15" s="242"/>
      <c r="WNH15" s="242"/>
      <c r="WNI15" s="242"/>
      <c r="WNJ15" s="242"/>
      <c r="WNK15" s="242"/>
      <c r="WNL15" s="242"/>
      <c r="WNM15" s="242"/>
      <c r="WNN15" s="242"/>
      <c r="WNO15" s="242"/>
      <c r="WNP15" s="242"/>
      <c r="WNQ15" s="242"/>
      <c r="WNR15" s="242"/>
      <c r="WNS15" s="242"/>
      <c r="WNT15" s="242"/>
      <c r="WNU15" s="242"/>
      <c r="WNV15" s="242"/>
      <c r="WNW15" s="242"/>
      <c r="WNX15" s="242"/>
      <c r="WNY15" s="242"/>
      <c r="WNZ15" s="242"/>
      <c r="WOA15" s="242"/>
      <c r="WOB15" s="242"/>
      <c r="WOC15" s="242"/>
      <c r="WOD15" s="242"/>
      <c r="WOE15" s="242"/>
      <c r="WOF15" s="242"/>
      <c r="WOG15" s="242"/>
      <c r="WOH15" s="242"/>
      <c r="WOI15" s="242"/>
      <c r="WOJ15" s="242"/>
      <c r="WOK15" s="242"/>
      <c r="WOL15" s="242"/>
      <c r="WOM15" s="242"/>
      <c r="WON15" s="242"/>
      <c r="WOO15" s="242"/>
      <c r="WOP15" s="242"/>
      <c r="WOQ15" s="242"/>
      <c r="WOR15" s="242"/>
      <c r="WOS15" s="242"/>
      <c r="WOT15" s="242"/>
      <c r="WOU15" s="242"/>
      <c r="WOV15" s="242"/>
      <c r="WOW15" s="242"/>
      <c r="WOX15" s="242"/>
      <c r="WOY15" s="242"/>
      <c r="WOZ15" s="242"/>
      <c r="WPA15" s="242"/>
      <c r="WPB15" s="242"/>
      <c r="WPC15" s="242"/>
      <c r="WPD15" s="242"/>
      <c r="WPE15" s="242"/>
      <c r="WPF15" s="242"/>
      <c r="WPG15" s="242"/>
      <c r="WPH15" s="242"/>
      <c r="WPI15" s="242"/>
      <c r="WPJ15" s="242"/>
      <c r="WPK15" s="242"/>
      <c r="WPL15" s="242"/>
      <c r="WPM15" s="242"/>
      <c r="WPN15" s="242"/>
      <c r="WPO15" s="242"/>
      <c r="WPP15" s="242"/>
      <c r="WPQ15" s="242"/>
      <c r="WPR15" s="242"/>
      <c r="WPS15" s="242"/>
      <c r="WPT15" s="242"/>
      <c r="WPU15" s="242"/>
      <c r="WPV15" s="242"/>
      <c r="WPW15" s="242"/>
      <c r="WPX15" s="242"/>
      <c r="WPY15" s="242"/>
      <c r="WPZ15" s="242"/>
      <c r="WQA15" s="242"/>
      <c r="WQB15" s="242"/>
      <c r="WQC15" s="242"/>
      <c r="WQD15" s="242"/>
      <c r="WQE15" s="242"/>
      <c r="WQF15" s="242"/>
      <c r="WQG15" s="242"/>
      <c r="WQH15" s="242"/>
      <c r="WQI15" s="242"/>
      <c r="WQJ15" s="242"/>
      <c r="WQK15" s="242"/>
      <c r="WQL15" s="242"/>
      <c r="WQM15" s="242"/>
      <c r="WQN15" s="242"/>
      <c r="WQO15" s="242"/>
      <c r="WQP15" s="242"/>
      <c r="WQQ15" s="242"/>
      <c r="WQR15" s="242"/>
      <c r="WQS15" s="242"/>
      <c r="WQT15" s="242"/>
      <c r="WQU15" s="242"/>
      <c r="WQV15" s="242"/>
      <c r="WQW15" s="242"/>
      <c r="WQX15" s="242"/>
      <c r="WQY15" s="242"/>
      <c r="WQZ15" s="242"/>
      <c r="WRA15" s="242"/>
      <c r="WRB15" s="242"/>
      <c r="WRC15" s="242"/>
      <c r="WRD15" s="242"/>
      <c r="WRE15" s="242"/>
      <c r="WRF15" s="242"/>
      <c r="WRG15" s="242"/>
      <c r="WRH15" s="242"/>
      <c r="WRI15" s="242"/>
      <c r="WRJ15" s="242"/>
      <c r="WRK15" s="242"/>
      <c r="WRL15" s="242"/>
      <c r="WRM15" s="242"/>
      <c r="WRN15" s="242"/>
      <c r="WRO15" s="242"/>
      <c r="WRP15" s="242"/>
      <c r="WRQ15" s="242"/>
      <c r="WRR15" s="242"/>
      <c r="WRS15" s="242"/>
      <c r="WRT15" s="242"/>
      <c r="WRU15" s="242"/>
      <c r="WRV15" s="242"/>
      <c r="WRW15" s="242"/>
      <c r="WRX15" s="242"/>
      <c r="WRY15" s="242"/>
      <c r="WRZ15" s="242"/>
      <c r="WSA15" s="242"/>
      <c r="WSB15" s="242"/>
      <c r="WSC15" s="242"/>
      <c r="WSD15" s="242"/>
      <c r="WSE15" s="242"/>
      <c r="WSF15" s="242"/>
      <c r="WSG15" s="242"/>
      <c r="WSH15" s="242"/>
      <c r="WSI15" s="242"/>
      <c r="WSJ15" s="242"/>
      <c r="WSK15" s="242"/>
      <c r="WSL15" s="242"/>
      <c r="WSM15" s="242"/>
      <c r="WSN15" s="242"/>
      <c r="WSO15" s="242"/>
      <c r="WSP15" s="242"/>
      <c r="WSQ15" s="242"/>
      <c r="WSR15" s="242"/>
      <c r="WSS15" s="242"/>
      <c r="WST15" s="242"/>
      <c r="WSU15" s="242"/>
      <c r="WSV15" s="242"/>
      <c r="WSW15" s="242"/>
      <c r="WSX15" s="242"/>
      <c r="WSY15" s="242"/>
      <c r="WSZ15" s="242"/>
      <c r="WTA15" s="242"/>
      <c r="WTB15" s="242"/>
      <c r="WTC15" s="242"/>
      <c r="WTD15" s="242"/>
      <c r="WTE15" s="242"/>
      <c r="WTF15" s="242"/>
      <c r="WTG15" s="242"/>
      <c r="WTH15" s="242"/>
      <c r="WTI15" s="242"/>
      <c r="WTJ15" s="242"/>
      <c r="WTK15" s="242"/>
      <c r="WTL15" s="242"/>
      <c r="WTM15" s="242"/>
      <c r="WTN15" s="242"/>
      <c r="WTO15" s="242"/>
      <c r="WTP15" s="242"/>
      <c r="WTQ15" s="242"/>
      <c r="WTR15" s="242"/>
      <c r="WTS15" s="242"/>
      <c r="WTT15" s="242"/>
      <c r="WTU15" s="242"/>
      <c r="WTV15" s="242"/>
      <c r="WTW15" s="242"/>
      <c r="WTX15" s="242"/>
      <c r="WTY15" s="242"/>
      <c r="WTZ15" s="242"/>
      <c r="WUA15" s="242"/>
      <c r="WUB15" s="242"/>
      <c r="WUC15" s="242"/>
      <c r="WUD15" s="242"/>
      <c r="WUE15" s="242"/>
      <c r="WUF15" s="242"/>
      <c r="WUG15" s="242"/>
      <c r="WUH15" s="242"/>
      <c r="WUI15" s="242"/>
      <c r="WUJ15" s="242"/>
      <c r="WUK15" s="242"/>
      <c r="WUL15" s="242"/>
      <c r="WUM15" s="242"/>
      <c r="WUN15" s="242"/>
      <c r="WUO15" s="242"/>
      <c r="WUP15" s="242"/>
      <c r="WUQ15" s="242"/>
      <c r="WUR15" s="242"/>
      <c r="WUS15" s="242"/>
      <c r="WUT15" s="242"/>
      <c r="WUU15" s="242"/>
      <c r="WUV15" s="242"/>
      <c r="WUW15" s="242"/>
      <c r="WUX15" s="242"/>
      <c r="WUY15" s="242"/>
      <c r="WUZ15" s="242"/>
      <c r="WVA15" s="242"/>
      <c r="WVB15" s="242"/>
      <c r="WVC15" s="242"/>
      <c r="WVD15" s="242"/>
      <c r="WVE15" s="242"/>
      <c r="WVF15" s="242"/>
      <c r="WVG15" s="242"/>
      <c r="WVH15" s="242"/>
      <c r="WVI15" s="242"/>
      <c r="WVJ15" s="242"/>
      <c r="WVK15" s="242"/>
      <c r="WVL15" s="242"/>
      <c r="WVM15" s="242"/>
      <c r="WVN15" s="242"/>
      <c r="WVO15" s="242"/>
      <c r="WVP15" s="242"/>
      <c r="WVQ15" s="242"/>
      <c r="WVR15" s="242"/>
      <c r="WVS15" s="242"/>
      <c r="WVT15" s="242"/>
      <c r="WVU15" s="242"/>
      <c r="WVV15" s="242"/>
      <c r="WVW15" s="242"/>
      <c r="WVX15" s="242"/>
      <c r="WVY15" s="242"/>
      <c r="WVZ15" s="242"/>
      <c r="WWA15" s="242"/>
      <c r="WWB15" s="242"/>
      <c r="WWC15" s="242"/>
      <c r="WWD15" s="242"/>
      <c r="WWE15" s="242"/>
      <c r="WWF15" s="242"/>
      <c r="WWG15" s="242"/>
      <c r="WWH15" s="242"/>
      <c r="WWI15" s="242"/>
      <c r="WWJ15" s="242"/>
      <c r="WWK15" s="242"/>
      <c r="WWL15" s="242"/>
      <c r="WWM15" s="242"/>
      <c r="WWN15" s="242"/>
      <c r="WWO15" s="242"/>
      <c r="WWP15" s="242"/>
      <c r="WWQ15" s="242"/>
      <c r="WWR15" s="242"/>
      <c r="WWS15" s="242"/>
      <c r="WWT15" s="242"/>
      <c r="WWU15" s="242"/>
      <c r="WWV15" s="242"/>
      <c r="WWW15" s="242"/>
      <c r="WWX15" s="242"/>
      <c r="WWY15" s="242"/>
      <c r="WWZ15" s="242"/>
      <c r="WXA15" s="242"/>
      <c r="WXB15" s="242"/>
      <c r="WXC15" s="242"/>
      <c r="WXD15" s="242"/>
      <c r="WXE15" s="242"/>
      <c r="WXF15" s="242"/>
      <c r="WXG15" s="242"/>
      <c r="WXH15" s="242"/>
      <c r="WXI15" s="242"/>
      <c r="WXJ15" s="242"/>
      <c r="WXK15" s="242"/>
      <c r="WXL15" s="242"/>
      <c r="WXM15" s="242"/>
      <c r="WXN15" s="242"/>
      <c r="WXO15" s="242"/>
      <c r="WXP15" s="242"/>
      <c r="WXQ15" s="242"/>
      <c r="WXR15" s="242"/>
      <c r="WXS15" s="242"/>
      <c r="WXT15" s="242"/>
      <c r="WXU15" s="242"/>
      <c r="WXV15" s="242"/>
      <c r="WXW15" s="242"/>
      <c r="WXX15" s="242"/>
      <c r="WXY15" s="242"/>
      <c r="WXZ15" s="242"/>
      <c r="WYA15" s="242"/>
      <c r="WYB15" s="242"/>
      <c r="WYC15" s="242"/>
      <c r="WYD15" s="242"/>
      <c r="WYE15" s="242"/>
      <c r="WYF15" s="242"/>
      <c r="WYG15" s="242"/>
      <c r="WYH15" s="242"/>
      <c r="WYI15" s="242"/>
      <c r="WYJ15" s="242"/>
      <c r="WYK15" s="242"/>
      <c r="WYL15" s="242"/>
      <c r="WYM15" s="242"/>
      <c r="WYN15" s="242"/>
      <c r="WYO15" s="242"/>
      <c r="WYP15" s="242"/>
      <c r="WYQ15" s="242"/>
      <c r="WYR15" s="242"/>
      <c r="WYS15" s="242"/>
      <c r="WYT15" s="242"/>
      <c r="WYU15" s="242"/>
      <c r="WYV15" s="242"/>
      <c r="WYW15" s="242"/>
      <c r="WYX15" s="242"/>
      <c r="WYY15" s="242"/>
      <c r="WYZ15" s="242"/>
      <c r="WZA15" s="242"/>
      <c r="WZB15" s="242"/>
      <c r="WZC15" s="242"/>
      <c r="WZD15" s="242"/>
      <c r="WZE15" s="242"/>
      <c r="WZF15" s="242"/>
      <c r="WZG15" s="242"/>
      <c r="WZH15" s="242"/>
      <c r="WZI15" s="242"/>
      <c r="WZJ15" s="242"/>
      <c r="WZK15" s="242"/>
      <c r="WZL15" s="242"/>
      <c r="WZM15" s="242"/>
      <c r="WZN15" s="242"/>
      <c r="WZO15" s="242"/>
      <c r="WZP15" s="242"/>
      <c r="WZQ15" s="242"/>
      <c r="WZR15" s="242"/>
      <c r="WZS15" s="242"/>
      <c r="WZT15" s="242"/>
      <c r="WZU15" s="242"/>
      <c r="WZV15" s="242"/>
      <c r="WZW15" s="242"/>
      <c r="WZX15" s="242"/>
      <c r="WZY15" s="242"/>
      <c r="WZZ15" s="242"/>
      <c r="XAA15" s="242"/>
      <c r="XAB15" s="242"/>
      <c r="XAC15" s="242"/>
      <c r="XAD15" s="242"/>
      <c r="XAE15" s="242"/>
      <c r="XAF15" s="242"/>
      <c r="XAG15" s="242"/>
      <c r="XAH15" s="242"/>
      <c r="XAI15" s="242"/>
      <c r="XAJ15" s="242"/>
      <c r="XAK15" s="242"/>
      <c r="XAL15" s="242"/>
      <c r="XAM15" s="242"/>
      <c r="XAN15" s="242"/>
      <c r="XAO15" s="242"/>
      <c r="XAP15" s="242"/>
      <c r="XAQ15" s="242"/>
      <c r="XAR15" s="242"/>
      <c r="XAS15" s="242"/>
      <c r="XAT15" s="242"/>
      <c r="XAU15" s="242"/>
      <c r="XAV15" s="242"/>
      <c r="XAW15" s="242"/>
      <c r="XAX15" s="242"/>
      <c r="XAY15" s="242"/>
      <c r="XAZ15" s="242"/>
      <c r="XBA15" s="242"/>
      <c r="XBB15" s="242"/>
      <c r="XBC15" s="242"/>
      <c r="XBD15" s="242"/>
      <c r="XBE15" s="242"/>
      <c r="XBF15" s="242"/>
      <c r="XBG15" s="242"/>
      <c r="XBH15" s="242"/>
      <c r="XBI15" s="242"/>
      <c r="XBJ15" s="242"/>
      <c r="XBK15" s="242"/>
      <c r="XBL15" s="242"/>
      <c r="XBM15" s="242"/>
      <c r="XBN15" s="242"/>
      <c r="XBO15" s="242"/>
      <c r="XBP15" s="242"/>
      <c r="XBQ15" s="242"/>
      <c r="XBR15" s="242"/>
      <c r="XBS15" s="242"/>
      <c r="XBT15" s="242"/>
      <c r="XBU15" s="242"/>
      <c r="XBV15" s="242"/>
      <c r="XBW15" s="242"/>
      <c r="XBX15" s="242"/>
      <c r="XBY15" s="242"/>
      <c r="XBZ15" s="242"/>
      <c r="XCA15" s="242"/>
      <c r="XCB15" s="242"/>
      <c r="XCC15" s="242"/>
      <c r="XCD15" s="242"/>
      <c r="XCE15" s="242"/>
      <c r="XCF15" s="242"/>
      <c r="XCG15" s="242"/>
      <c r="XCH15" s="242"/>
      <c r="XCI15" s="242"/>
      <c r="XCJ15" s="242"/>
      <c r="XCK15" s="242"/>
      <c r="XCL15" s="242"/>
      <c r="XCM15" s="242"/>
      <c r="XCN15" s="242"/>
      <c r="XCO15" s="242"/>
      <c r="XCP15" s="242"/>
      <c r="XCQ15" s="242"/>
      <c r="XCR15" s="242"/>
      <c r="XCS15" s="242"/>
      <c r="XCT15" s="242"/>
      <c r="XCU15" s="242"/>
      <c r="XCV15" s="242"/>
      <c r="XCW15" s="242"/>
      <c r="XCX15" s="242"/>
      <c r="XCY15" s="242"/>
      <c r="XCZ15" s="242"/>
      <c r="XDA15" s="242"/>
      <c r="XDB15" s="242"/>
      <c r="XDC15" s="242"/>
      <c r="XDD15" s="242"/>
      <c r="XDE15" s="242"/>
      <c r="XDF15" s="242"/>
      <c r="XDG15" s="242"/>
      <c r="XDH15" s="242"/>
      <c r="XDI15" s="242"/>
      <c r="XDJ15" s="242"/>
      <c r="XDK15" s="242"/>
      <c r="XDL15" s="242"/>
      <c r="XDM15" s="242"/>
      <c r="XDN15" s="242"/>
      <c r="XDO15" s="242"/>
      <c r="XDP15" s="242"/>
      <c r="XDQ15" s="242"/>
      <c r="XDR15" s="242"/>
      <c r="XDS15" s="242"/>
      <c r="XDT15" s="242"/>
      <c r="XDU15" s="242"/>
      <c r="XDV15" s="242"/>
      <c r="XDW15" s="242"/>
      <c r="XDX15" s="242"/>
      <c r="XDY15" s="242"/>
      <c r="XDZ15" s="242"/>
      <c r="XEA15" s="242"/>
      <c r="XEB15" s="242"/>
      <c r="XEC15" s="242"/>
      <c r="XED15" s="242"/>
      <c r="XEE15" s="242"/>
      <c r="XEF15" s="242"/>
      <c r="XEG15" s="242"/>
      <c r="XEH15" s="242"/>
      <c r="XEI15" s="242"/>
      <c r="XEJ15" s="242"/>
      <c r="XEK15" s="242"/>
      <c r="XEL15" s="242"/>
      <c r="XEM15" s="242"/>
      <c r="XEN15" s="242"/>
      <c r="XEO15" s="242"/>
      <c r="XEP15" s="242"/>
      <c r="XEQ15" s="242"/>
      <c r="XER15" s="242"/>
      <c r="XES15" s="242"/>
      <c r="XET15" s="242"/>
      <c r="XEU15" s="242"/>
      <c r="XEV15" s="242"/>
      <c r="XEW15" s="242"/>
      <c r="XEX15" s="242"/>
      <c r="XEY15" s="242"/>
      <c r="XEZ15" s="242"/>
      <c r="XFA15" s="242"/>
      <c r="XFB15" s="242"/>
      <c r="XFC15" s="242"/>
      <c r="XFD15" s="242"/>
    </row>
    <row r="16" spans="1:16384" ht="20" customHeight="1">
      <c r="A16" s="706">
        <f t="shared" si="0"/>
        <v>1</v>
      </c>
      <c r="B16" s="230" t="s">
        <v>692</v>
      </c>
      <c r="C16" s="231" t="s">
        <v>615</v>
      </c>
      <c r="D16" s="230" t="s">
        <v>610</v>
      </c>
      <c r="E16" s="232">
        <f ca="1">SUMIF('1.3-Basis ruimtestaat'!E:K,'1.1a-Jaarprijzen'!B16,'1.3-Basis ruimtestaat'!K:K)</f>
        <v>1466</v>
      </c>
      <c r="F16" s="232">
        <f ca="1">SUMIF('1.3-Basis ruimtestaat'!E:L,'1.1a-Jaarprijzen'!B16,'1.3-Basis ruimtestaat'!L:L)</f>
        <v>0</v>
      </c>
      <c r="G16" s="233">
        <v>1</v>
      </c>
      <c r="H16" s="234">
        <f>SUMIF('1.3-Basis ruimtestaat'!E:E,'1.1a-Jaarprijzen'!B16,'1.3-Basis ruimtestaat'!T:T)+SUMIF('1.3-Basis ruimtestaat'!E:E,'1.1a-Jaarprijzen'!B16,'1.3-Basis ruimtestaat'!V:V)</f>
        <v>0</v>
      </c>
      <c r="I16" s="234">
        <f>SUMIF('1.3-Basis ruimtestaat'!E:E,'1.1a-Jaarprijzen'!B16,'1.3-Basis ruimtestaat'!U:U)</f>
        <v>0</v>
      </c>
      <c r="K16" s="236">
        <f>(H16+I16)*'1.0-Contractblad'!$E$35</f>
        <v>0</v>
      </c>
      <c r="L16" s="237">
        <f>SUMIF('1.8-Glasbewassing'!D:D,'1.1a-Jaarprijzen'!B20,'1.8-Glasbewassing'!H:H)</f>
        <v>0</v>
      </c>
      <c r="M16" s="238">
        <f>IF(H16=0,0,SUMIF('1.3-Basis ruimtestaat'!E:E,'1.1a-Jaarprijzen'!B16,'1.3-Basis ruimtestaat'!AI:AI)/SUM(H16+I16))</f>
        <v>0</v>
      </c>
      <c r="N16" s="239"/>
      <c r="Q16" s="240">
        <f t="shared" si="1"/>
        <v>0</v>
      </c>
      <c r="R16" s="241"/>
      <c r="S16" s="241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  <c r="AW16" s="242"/>
      <c r="AX16" s="242"/>
      <c r="AY16" s="242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42"/>
      <c r="BM16" s="242"/>
      <c r="BN16" s="242"/>
      <c r="BO16" s="242"/>
      <c r="BP16" s="242"/>
      <c r="BQ16" s="242"/>
      <c r="BR16" s="242"/>
      <c r="BS16" s="242"/>
      <c r="BT16" s="242"/>
      <c r="BU16" s="242"/>
      <c r="BV16" s="242"/>
      <c r="BW16" s="242"/>
      <c r="BX16" s="242"/>
      <c r="BY16" s="242"/>
      <c r="BZ16" s="242"/>
      <c r="CA16" s="242"/>
      <c r="CB16" s="242"/>
      <c r="CC16" s="242"/>
      <c r="CD16" s="242"/>
      <c r="CE16" s="242"/>
      <c r="CF16" s="242"/>
      <c r="CG16" s="242"/>
      <c r="CH16" s="242"/>
      <c r="CI16" s="242"/>
      <c r="CJ16" s="242"/>
      <c r="CK16" s="242"/>
      <c r="CL16" s="242"/>
      <c r="CM16" s="242"/>
      <c r="CN16" s="242"/>
      <c r="CO16" s="242"/>
      <c r="CP16" s="242"/>
      <c r="CQ16" s="242"/>
      <c r="CR16" s="242"/>
      <c r="CS16" s="242"/>
      <c r="CT16" s="242"/>
      <c r="CU16" s="242"/>
      <c r="CV16" s="242"/>
      <c r="CW16" s="242"/>
      <c r="CX16" s="242"/>
      <c r="CY16" s="242"/>
      <c r="CZ16" s="242"/>
      <c r="DA16" s="242"/>
      <c r="DB16" s="242"/>
      <c r="DC16" s="242"/>
      <c r="DD16" s="242"/>
      <c r="DE16" s="242"/>
      <c r="DF16" s="242"/>
      <c r="DG16" s="242"/>
      <c r="DH16" s="242"/>
      <c r="DI16" s="242"/>
      <c r="DJ16" s="242"/>
      <c r="DK16" s="242"/>
      <c r="DL16" s="242"/>
      <c r="DM16" s="242"/>
      <c r="DN16" s="242"/>
      <c r="DO16" s="242"/>
      <c r="DP16" s="242"/>
      <c r="DQ16" s="242"/>
      <c r="DR16" s="242"/>
      <c r="DS16" s="242"/>
      <c r="DT16" s="242"/>
      <c r="DU16" s="242"/>
      <c r="DV16" s="242"/>
      <c r="DW16" s="242"/>
      <c r="DX16" s="242"/>
      <c r="DY16" s="242"/>
      <c r="DZ16" s="242"/>
      <c r="EA16" s="242"/>
      <c r="EB16" s="242"/>
      <c r="EC16" s="242"/>
      <c r="ED16" s="242"/>
      <c r="EE16" s="242"/>
      <c r="EF16" s="242"/>
      <c r="EG16" s="242"/>
      <c r="EH16" s="242"/>
      <c r="EI16" s="242"/>
      <c r="EJ16" s="242"/>
      <c r="EK16" s="242"/>
      <c r="EL16" s="242"/>
      <c r="EM16" s="242"/>
      <c r="EN16" s="242"/>
      <c r="EO16" s="242"/>
      <c r="EP16" s="242"/>
      <c r="EQ16" s="242"/>
      <c r="ER16" s="242"/>
      <c r="ES16" s="242"/>
      <c r="ET16" s="242"/>
      <c r="EU16" s="242"/>
      <c r="EV16" s="242"/>
      <c r="EW16" s="242"/>
      <c r="EX16" s="242"/>
      <c r="EY16" s="242"/>
      <c r="EZ16" s="242"/>
      <c r="FA16" s="242"/>
      <c r="FB16" s="242"/>
      <c r="FC16" s="242"/>
      <c r="FD16" s="242"/>
      <c r="FE16" s="242"/>
      <c r="FF16" s="242"/>
      <c r="FG16" s="242"/>
      <c r="FH16" s="242"/>
      <c r="FI16" s="242"/>
      <c r="FJ16" s="242"/>
      <c r="FK16" s="242"/>
      <c r="FL16" s="242"/>
      <c r="FM16" s="242"/>
      <c r="FN16" s="242"/>
      <c r="FO16" s="242"/>
      <c r="FP16" s="242"/>
      <c r="FQ16" s="242"/>
      <c r="FR16" s="242"/>
      <c r="FS16" s="242"/>
      <c r="FT16" s="242"/>
      <c r="FU16" s="242"/>
      <c r="FV16" s="242"/>
      <c r="FW16" s="242"/>
      <c r="FX16" s="242"/>
      <c r="FY16" s="242"/>
      <c r="FZ16" s="242"/>
      <c r="GA16" s="242"/>
      <c r="GB16" s="242"/>
      <c r="GC16" s="242"/>
      <c r="GD16" s="242"/>
      <c r="GE16" s="242"/>
      <c r="GF16" s="242"/>
      <c r="GG16" s="242"/>
      <c r="GH16" s="242"/>
      <c r="GI16" s="242"/>
      <c r="GJ16" s="242"/>
      <c r="GK16" s="242"/>
      <c r="GL16" s="242"/>
      <c r="GM16" s="242"/>
      <c r="GN16" s="242"/>
      <c r="GO16" s="242"/>
      <c r="GP16" s="242"/>
      <c r="GQ16" s="242"/>
      <c r="GR16" s="242"/>
      <c r="GS16" s="242"/>
      <c r="GT16" s="242"/>
      <c r="GU16" s="242"/>
      <c r="GV16" s="242"/>
      <c r="GW16" s="242"/>
      <c r="GX16" s="242"/>
      <c r="GY16" s="242"/>
      <c r="GZ16" s="242"/>
      <c r="HA16" s="242"/>
      <c r="HB16" s="242"/>
      <c r="HC16" s="242"/>
      <c r="HD16" s="242"/>
      <c r="HE16" s="242"/>
      <c r="HF16" s="242"/>
      <c r="HG16" s="242"/>
      <c r="HH16" s="242"/>
      <c r="HI16" s="242"/>
      <c r="HJ16" s="242"/>
      <c r="HK16" s="242"/>
      <c r="HL16" s="242"/>
      <c r="HM16" s="242"/>
      <c r="HN16" s="242"/>
      <c r="HO16" s="242"/>
      <c r="HP16" s="242"/>
      <c r="HQ16" s="242"/>
      <c r="HR16" s="242"/>
      <c r="HS16" s="242"/>
      <c r="HT16" s="242"/>
      <c r="HU16" s="242"/>
      <c r="HV16" s="242"/>
      <c r="HW16" s="242"/>
      <c r="HX16" s="242"/>
      <c r="HY16" s="242"/>
      <c r="HZ16" s="242"/>
      <c r="IA16" s="242"/>
      <c r="IB16" s="242"/>
      <c r="IC16" s="242"/>
      <c r="ID16" s="242"/>
      <c r="IE16" s="242"/>
      <c r="IF16" s="242"/>
      <c r="IG16" s="242"/>
      <c r="IH16" s="242"/>
      <c r="II16" s="242"/>
      <c r="IJ16" s="242"/>
      <c r="IK16" s="242"/>
      <c r="IL16" s="242"/>
      <c r="IM16" s="242"/>
      <c r="IN16" s="242"/>
      <c r="IO16" s="242"/>
      <c r="IP16" s="242"/>
      <c r="IQ16" s="242"/>
      <c r="IR16" s="242"/>
      <c r="IS16" s="242"/>
      <c r="IT16" s="242"/>
      <c r="IU16" s="242"/>
      <c r="IV16" s="242"/>
      <c r="IW16" s="242"/>
      <c r="IX16" s="242"/>
      <c r="IY16" s="242"/>
      <c r="IZ16" s="242"/>
      <c r="JA16" s="242"/>
      <c r="JB16" s="242"/>
      <c r="JC16" s="242"/>
      <c r="JD16" s="242"/>
      <c r="JE16" s="242"/>
      <c r="JF16" s="242"/>
      <c r="JG16" s="242"/>
      <c r="JH16" s="242"/>
      <c r="JI16" s="242"/>
      <c r="JJ16" s="242"/>
      <c r="JK16" s="242"/>
      <c r="JL16" s="242"/>
      <c r="JM16" s="242"/>
      <c r="JN16" s="242"/>
      <c r="JO16" s="242"/>
      <c r="JP16" s="242"/>
      <c r="JQ16" s="242"/>
      <c r="JR16" s="242"/>
      <c r="JS16" s="242"/>
      <c r="JT16" s="242"/>
      <c r="JU16" s="242"/>
      <c r="JV16" s="242"/>
      <c r="JW16" s="242"/>
      <c r="JX16" s="242"/>
      <c r="JY16" s="242"/>
      <c r="JZ16" s="242"/>
      <c r="KA16" s="242"/>
      <c r="KB16" s="242"/>
      <c r="KC16" s="242"/>
      <c r="KD16" s="242"/>
      <c r="KE16" s="242"/>
      <c r="KF16" s="242"/>
      <c r="KG16" s="242"/>
      <c r="KH16" s="242"/>
      <c r="KI16" s="242"/>
      <c r="KJ16" s="242"/>
      <c r="KK16" s="242"/>
      <c r="KL16" s="242"/>
      <c r="KM16" s="242"/>
      <c r="KN16" s="242"/>
      <c r="KO16" s="242"/>
      <c r="KP16" s="242"/>
      <c r="KQ16" s="242"/>
      <c r="KR16" s="242"/>
      <c r="KS16" s="242"/>
      <c r="KT16" s="242"/>
      <c r="KU16" s="242"/>
      <c r="KV16" s="242"/>
      <c r="KW16" s="242"/>
      <c r="KX16" s="242"/>
      <c r="KY16" s="242"/>
      <c r="KZ16" s="242"/>
      <c r="LA16" s="242"/>
      <c r="LB16" s="242"/>
      <c r="LC16" s="242"/>
      <c r="LD16" s="242"/>
      <c r="LE16" s="242"/>
      <c r="LF16" s="242"/>
      <c r="LG16" s="242"/>
      <c r="LH16" s="242"/>
      <c r="LI16" s="242"/>
      <c r="LJ16" s="242"/>
      <c r="LK16" s="242"/>
      <c r="LL16" s="242"/>
      <c r="LM16" s="242"/>
      <c r="LN16" s="242"/>
      <c r="LO16" s="242"/>
      <c r="LP16" s="242"/>
      <c r="LQ16" s="242"/>
      <c r="LR16" s="242"/>
      <c r="LS16" s="242"/>
      <c r="LT16" s="242"/>
      <c r="LU16" s="242"/>
      <c r="LV16" s="242"/>
      <c r="LW16" s="242"/>
      <c r="LX16" s="242"/>
      <c r="LY16" s="242"/>
      <c r="LZ16" s="242"/>
      <c r="MA16" s="242"/>
      <c r="MB16" s="242"/>
      <c r="MC16" s="242"/>
      <c r="MD16" s="242"/>
      <c r="ME16" s="242"/>
      <c r="MF16" s="242"/>
      <c r="MG16" s="242"/>
      <c r="MH16" s="242"/>
      <c r="MI16" s="242"/>
      <c r="MJ16" s="242"/>
      <c r="MK16" s="242"/>
      <c r="ML16" s="242"/>
      <c r="MM16" s="242"/>
      <c r="MN16" s="242"/>
      <c r="MO16" s="242"/>
      <c r="MP16" s="242"/>
      <c r="MQ16" s="242"/>
      <c r="MR16" s="242"/>
      <c r="MS16" s="242"/>
      <c r="MT16" s="242"/>
      <c r="MU16" s="242"/>
      <c r="MV16" s="242"/>
      <c r="MW16" s="242"/>
      <c r="MX16" s="242"/>
      <c r="MY16" s="242"/>
      <c r="MZ16" s="242"/>
      <c r="NA16" s="242"/>
      <c r="NB16" s="242"/>
      <c r="NC16" s="242"/>
      <c r="ND16" s="242"/>
      <c r="NE16" s="242"/>
      <c r="NF16" s="242"/>
      <c r="NG16" s="242"/>
      <c r="NH16" s="242"/>
      <c r="NI16" s="242"/>
      <c r="NJ16" s="242"/>
      <c r="NK16" s="242"/>
      <c r="NL16" s="242"/>
      <c r="NM16" s="242"/>
      <c r="NN16" s="242"/>
      <c r="NO16" s="242"/>
      <c r="NP16" s="242"/>
      <c r="NQ16" s="242"/>
      <c r="NR16" s="242"/>
      <c r="NS16" s="242"/>
      <c r="NT16" s="242"/>
      <c r="NU16" s="242"/>
      <c r="NV16" s="242"/>
      <c r="NW16" s="242"/>
      <c r="NX16" s="242"/>
      <c r="NY16" s="242"/>
      <c r="NZ16" s="242"/>
      <c r="OA16" s="242"/>
      <c r="OB16" s="242"/>
      <c r="OC16" s="242"/>
      <c r="OD16" s="242"/>
      <c r="OE16" s="242"/>
      <c r="OF16" s="242"/>
      <c r="OG16" s="242"/>
      <c r="OH16" s="242"/>
      <c r="OI16" s="242"/>
      <c r="OJ16" s="242"/>
      <c r="OK16" s="242"/>
      <c r="OL16" s="242"/>
      <c r="OM16" s="242"/>
      <c r="ON16" s="242"/>
      <c r="OO16" s="242"/>
      <c r="OP16" s="242"/>
      <c r="OQ16" s="242"/>
      <c r="OR16" s="242"/>
      <c r="OS16" s="242"/>
      <c r="OT16" s="242"/>
      <c r="OU16" s="242"/>
      <c r="OV16" s="242"/>
      <c r="OW16" s="242"/>
      <c r="OX16" s="242"/>
      <c r="OY16" s="242"/>
      <c r="OZ16" s="242"/>
      <c r="PA16" s="242"/>
      <c r="PB16" s="242"/>
      <c r="PC16" s="242"/>
      <c r="PD16" s="242"/>
      <c r="PE16" s="242"/>
      <c r="PF16" s="242"/>
      <c r="PG16" s="242"/>
      <c r="PH16" s="242"/>
      <c r="PI16" s="242"/>
      <c r="PJ16" s="242"/>
      <c r="PK16" s="242"/>
      <c r="PL16" s="242"/>
      <c r="PM16" s="242"/>
      <c r="PN16" s="242"/>
      <c r="PO16" s="242"/>
      <c r="PP16" s="242"/>
      <c r="PQ16" s="242"/>
      <c r="PR16" s="242"/>
      <c r="PS16" s="242"/>
      <c r="PT16" s="242"/>
      <c r="PU16" s="242"/>
      <c r="PV16" s="242"/>
      <c r="PW16" s="242"/>
      <c r="PX16" s="242"/>
      <c r="PY16" s="242"/>
      <c r="PZ16" s="242"/>
      <c r="QA16" s="242"/>
      <c r="QB16" s="242"/>
      <c r="QC16" s="242"/>
      <c r="QD16" s="242"/>
      <c r="QE16" s="242"/>
      <c r="QF16" s="242"/>
      <c r="QG16" s="242"/>
      <c r="QH16" s="242"/>
      <c r="QI16" s="242"/>
      <c r="QJ16" s="242"/>
      <c r="QK16" s="242"/>
      <c r="QL16" s="242"/>
      <c r="QM16" s="242"/>
      <c r="QN16" s="242"/>
      <c r="QO16" s="242"/>
      <c r="QP16" s="242"/>
      <c r="QQ16" s="242"/>
      <c r="QR16" s="242"/>
      <c r="QS16" s="242"/>
      <c r="QT16" s="242"/>
      <c r="QU16" s="242"/>
      <c r="QV16" s="242"/>
      <c r="QW16" s="242"/>
      <c r="QX16" s="242"/>
      <c r="QY16" s="242"/>
      <c r="QZ16" s="242"/>
      <c r="RA16" s="242"/>
      <c r="RB16" s="242"/>
      <c r="RC16" s="242"/>
      <c r="RD16" s="242"/>
      <c r="RE16" s="242"/>
      <c r="RF16" s="242"/>
      <c r="RG16" s="242"/>
      <c r="RH16" s="242"/>
      <c r="RI16" s="242"/>
      <c r="RJ16" s="242"/>
      <c r="RK16" s="242"/>
      <c r="RL16" s="242"/>
      <c r="RM16" s="242"/>
      <c r="RN16" s="242"/>
      <c r="RO16" s="242"/>
      <c r="RP16" s="242"/>
      <c r="RQ16" s="242"/>
      <c r="RR16" s="242"/>
      <c r="RS16" s="242"/>
      <c r="RT16" s="242"/>
      <c r="RU16" s="242"/>
      <c r="RV16" s="242"/>
      <c r="RW16" s="242"/>
      <c r="RX16" s="242"/>
      <c r="RY16" s="242"/>
      <c r="RZ16" s="242"/>
      <c r="SA16" s="242"/>
      <c r="SB16" s="242"/>
      <c r="SC16" s="242"/>
      <c r="SD16" s="242"/>
      <c r="SE16" s="242"/>
      <c r="SF16" s="242"/>
      <c r="SG16" s="242"/>
      <c r="SH16" s="242"/>
      <c r="SI16" s="242"/>
      <c r="SJ16" s="242"/>
      <c r="SK16" s="242"/>
      <c r="SL16" s="242"/>
      <c r="SM16" s="242"/>
      <c r="SN16" s="242"/>
      <c r="SO16" s="242"/>
      <c r="SP16" s="242"/>
      <c r="SQ16" s="242"/>
      <c r="SR16" s="242"/>
      <c r="SS16" s="242"/>
      <c r="ST16" s="242"/>
      <c r="SU16" s="242"/>
      <c r="SV16" s="242"/>
      <c r="SW16" s="242"/>
      <c r="SX16" s="242"/>
      <c r="SY16" s="242"/>
      <c r="SZ16" s="242"/>
      <c r="TA16" s="242"/>
      <c r="TB16" s="242"/>
      <c r="TC16" s="242"/>
      <c r="TD16" s="242"/>
      <c r="TE16" s="242"/>
      <c r="TF16" s="242"/>
      <c r="TG16" s="242"/>
      <c r="TH16" s="242"/>
      <c r="TI16" s="242"/>
      <c r="TJ16" s="242"/>
      <c r="TK16" s="242"/>
      <c r="TL16" s="242"/>
      <c r="TM16" s="242"/>
      <c r="TN16" s="242"/>
      <c r="TO16" s="242"/>
      <c r="TP16" s="242"/>
      <c r="TQ16" s="242"/>
      <c r="TR16" s="242"/>
      <c r="TS16" s="242"/>
      <c r="TT16" s="242"/>
      <c r="TU16" s="242"/>
      <c r="TV16" s="242"/>
      <c r="TW16" s="242"/>
      <c r="TX16" s="242"/>
      <c r="TY16" s="242"/>
      <c r="TZ16" s="242"/>
      <c r="UA16" s="242"/>
      <c r="UB16" s="242"/>
      <c r="UC16" s="242"/>
      <c r="UD16" s="242"/>
      <c r="UE16" s="242"/>
      <c r="UF16" s="242"/>
      <c r="UG16" s="242"/>
      <c r="UH16" s="242"/>
      <c r="UI16" s="242"/>
      <c r="UJ16" s="242"/>
      <c r="UK16" s="242"/>
      <c r="UL16" s="242"/>
      <c r="UM16" s="242"/>
      <c r="UN16" s="242"/>
      <c r="UO16" s="242"/>
      <c r="UP16" s="242"/>
      <c r="UQ16" s="242"/>
      <c r="UR16" s="242"/>
      <c r="US16" s="242"/>
      <c r="UT16" s="242"/>
      <c r="UU16" s="242"/>
      <c r="UV16" s="242"/>
      <c r="UW16" s="242"/>
      <c r="UX16" s="242"/>
      <c r="UY16" s="242"/>
      <c r="UZ16" s="242"/>
      <c r="VA16" s="242"/>
      <c r="VB16" s="242"/>
      <c r="VC16" s="242"/>
      <c r="VD16" s="242"/>
      <c r="VE16" s="242"/>
      <c r="VF16" s="242"/>
      <c r="VG16" s="242"/>
      <c r="VH16" s="242"/>
      <c r="VI16" s="242"/>
      <c r="VJ16" s="242"/>
      <c r="VK16" s="242"/>
      <c r="VL16" s="242"/>
      <c r="VM16" s="242"/>
      <c r="VN16" s="242"/>
      <c r="VO16" s="242"/>
      <c r="VP16" s="242"/>
      <c r="VQ16" s="242"/>
      <c r="VR16" s="242"/>
      <c r="VS16" s="242"/>
      <c r="VT16" s="242"/>
      <c r="VU16" s="242"/>
      <c r="VV16" s="242"/>
      <c r="VW16" s="242"/>
      <c r="VX16" s="242"/>
      <c r="VY16" s="242"/>
      <c r="VZ16" s="242"/>
      <c r="WA16" s="242"/>
      <c r="WB16" s="242"/>
      <c r="WC16" s="242"/>
      <c r="WD16" s="242"/>
      <c r="WE16" s="242"/>
      <c r="WF16" s="242"/>
      <c r="WG16" s="242"/>
      <c r="WH16" s="242"/>
      <c r="WI16" s="242"/>
      <c r="WJ16" s="242"/>
      <c r="WK16" s="242"/>
      <c r="WL16" s="242"/>
      <c r="WM16" s="242"/>
      <c r="WN16" s="242"/>
      <c r="WO16" s="242"/>
      <c r="WP16" s="242"/>
      <c r="WQ16" s="242"/>
      <c r="WR16" s="242"/>
      <c r="WS16" s="242"/>
      <c r="WT16" s="242"/>
      <c r="WU16" s="242"/>
      <c r="WV16" s="242"/>
      <c r="WW16" s="242"/>
      <c r="WX16" s="242"/>
      <c r="WY16" s="242"/>
      <c r="WZ16" s="242"/>
      <c r="XA16" s="242"/>
      <c r="XB16" s="242"/>
      <c r="XC16" s="242"/>
      <c r="XD16" s="242"/>
      <c r="XE16" s="242"/>
      <c r="XF16" s="242"/>
      <c r="XG16" s="242"/>
      <c r="XH16" s="242"/>
      <c r="XI16" s="242"/>
      <c r="XJ16" s="242"/>
      <c r="XK16" s="242"/>
      <c r="XL16" s="242"/>
      <c r="XM16" s="242"/>
      <c r="XN16" s="242"/>
      <c r="XO16" s="242"/>
      <c r="XP16" s="242"/>
      <c r="XQ16" s="242"/>
      <c r="XR16" s="242"/>
      <c r="XS16" s="242"/>
      <c r="XT16" s="242"/>
      <c r="XU16" s="242"/>
      <c r="XV16" s="242"/>
      <c r="XW16" s="242"/>
      <c r="XX16" s="242"/>
      <c r="XY16" s="242"/>
      <c r="XZ16" s="242"/>
      <c r="YA16" s="242"/>
      <c r="YB16" s="242"/>
      <c r="YC16" s="242"/>
      <c r="YD16" s="242"/>
      <c r="YE16" s="242"/>
      <c r="YF16" s="242"/>
      <c r="YG16" s="242"/>
      <c r="YH16" s="242"/>
      <c r="YI16" s="242"/>
      <c r="YJ16" s="242"/>
      <c r="YK16" s="242"/>
      <c r="YL16" s="242"/>
      <c r="YM16" s="242"/>
      <c r="YN16" s="242"/>
      <c r="YO16" s="242"/>
      <c r="YP16" s="242"/>
      <c r="YQ16" s="242"/>
      <c r="YR16" s="242"/>
      <c r="YS16" s="242"/>
      <c r="YT16" s="242"/>
      <c r="YU16" s="242"/>
      <c r="YV16" s="242"/>
      <c r="YW16" s="242"/>
      <c r="YX16" s="242"/>
      <c r="YY16" s="242"/>
      <c r="YZ16" s="242"/>
      <c r="ZA16" s="242"/>
      <c r="ZB16" s="242"/>
      <c r="ZC16" s="242"/>
      <c r="ZD16" s="242"/>
      <c r="ZE16" s="242"/>
      <c r="ZF16" s="242"/>
      <c r="ZG16" s="242"/>
      <c r="ZH16" s="242"/>
      <c r="ZI16" s="242"/>
      <c r="ZJ16" s="242"/>
      <c r="ZK16" s="242"/>
      <c r="ZL16" s="242"/>
      <c r="ZM16" s="242"/>
      <c r="ZN16" s="242"/>
      <c r="ZO16" s="242"/>
      <c r="ZP16" s="242"/>
      <c r="ZQ16" s="242"/>
      <c r="ZR16" s="242"/>
      <c r="ZS16" s="242"/>
      <c r="ZT16" s="242"/>
      <c r="ZU16" s="242"/>
      <c r="ZV16" s="242"/>
      <c r="ZW16" s="242"/>
      <c r="ZX16" s="242"/>
      <c r="ZY16" s="242"/>
      <c r="ZZ16" s="242"/>
      <c r="AAA16" s="242"/>
      <c r="AAB16" s="242"/>
      <c r="AAC16" s="242"/>
      <c r="AAD16" s="242"/>
      <c r="AAE16" s="242"/>
      <c r="AAF16" s="242"/>
      <c r="AAG16" s="242"/>
      <c r="AAH16" s="242"/>
      <c r="AAI16" s="242"/>
      <c r="AAJ16" s="242"/>
      <c r="AAK16" s="242"/>
      <c r="AAL16" s="242"/>
      <c r="AAM16" s="242"/>
      <c r="AAN16" s="242"/>
      <c r="AAO16" s="242"/>
      <c r="AAP16" s="242"/>
      <c r="AAQ16" s="242"/>
      <c r="AAR16" s="242"/>
      <c r="AAS16" s="242"/>
      <c r="AAT16" s="242"/>
      <c r="AAU16" s="242"/>
      <c r="AAV16" s="242"/>
      <c r="AAW16" s="242"/>
      <c r="AAX16" s="242"/>
      <c r="AAY16" s="242"/>
      <c r="AAZ16" s="242"/>
      <c r="ABA16" s="242"/>
      <c r="ABB16" s="242"/>
      <c r="ABC16" s="242"/>
      <c r="ABD16" s="242"/>
      <c r="ABE16" s="242"/>
      <c r="ABF16" s="242"/>
      <c r="ABG16" s="242"/>
      <c r="ABH16" s="242"/>
      <c r="ABI16" s="242"/>
      <c r="ABJ16" s="242"/>
      <c r="ABK16" s="242"/>
      <c r="ABL16" s="242"/>
      <c r="ABM16" s="242"/>
      <c r="ABN16" s="242"/>
      <c r="ABO16" s="242"/>
      <c r="ABP16" s="242"/>
      <c r="ABQ16" s="242"/>
      <c r="ABR16" s="242"/>
      <c r="ABS16" s="242"/>
      <c r="ABT16" s="242"/>
      <c r="ABU16" s="242"/>
      <c r="ABV16" s="242"/>
      <c r="ABW16" s="242"/>
      <c r="ABX16" s="242"/>
      <c r="ABY16" s="242"/>
      <c r="ABZ16" s="242"/>
      <c r="ACA16" s="242"/>
      <c r="ACB16" s="242"/>
      <c r="ACC16" s="242"/>
      <c r="ACD16" s="242"/>
      <c r="ACE16" s="242"/>
      <c r="ACF16" s="242"/>
      <c r="ACG16" s="242"/>
      <c r="ACH16" s="242"/>
      <c r="ACI16" s="242"/>
      <c r="ACJ16" s="242"/>
      <c r="ACK16" s="242"/>
      <c r="ACL16" s="242"/>
      <c r="ACM16" s="242"/>
      <c r="ACN16" s="242"/>
      <c r="ACO16" s="242"/>
      <c r="ACP16" s="242"/>
      <c r="ACQ16" s="242"/>
      <c r="ACR16" s="242"/>
      <c r="ACS16" s="242"/>
      <c r="ACT16" s="242"/>
      <c r="ACU16" s="242"/>
      <c r="ACV16" s="242"/>
      <c r="ACW16" s="242"/>
      <c r="ACX16" s="242"/>
      <c r="ACY16" s="242"/>
      <c r="ACZ16" s="242"/>
      <c r="ADA16" s="242"/>
      <c r="ADB16" s="242"/>
      <c r="ADC16" s="242"/>
      <c r="ADD16" s="242"/>
      <c r="ADE16" s="242"/>
      <c r="ADF16" s="242"/>
      <c r="ADG16" s="242"/>
      <c r="ADH16" s="242"/>
      <c r="ADI16" s="242"/>
      <c r="ADJ16" s="242"/>
      <c r="ADK16" s="242"/>
      <c r="ADL16" s="242"/>
      <c r="ADM16" s="242"/>
      <c r="ADN16" s="242"/>
      <c r="ADO16" s="242"/>
      <c r="ADP16" s="242"/>
      <c r="ADQ16" s="242"/>
      <c r="ADR16" s="242"/>
      <c r="ADS16" s="242"/>
      <c r="ADT16" s="242"/>
      <c r="ADU16" s="242"/>
      <c r="ADV16" s="242"/>
      <c r="ADW16" s="242"/>
      <c r="ADX16" s="242"/>
      <c r="ADY16" s="242"/>
      <c r="ADZ16" s="242"/>
      <c r="AEA16" s="242"/>
      <c r="AEB16" s="242"/>
      <c r="AEC16" s="242"/>
      <c r="AED16" s="242"/>
      <c r="AEE16" s="242"/>
      <c r="AEF16" s="242"/>
      <c r="AEG16" s="242"/>
      <c r="AEH16" s="242"/>
      <c r="AEI16" s="242"/>
      <c r="AEJ16" s="242"/>
      <c r="AEK16" s="242"/>
      <c r="AEL16" s="242"/>
      <c r="AEM16" s="242"/>
      <c r="AEN16" s="242"/>
      <c r="AEO16" s="242"/>
      <c r="AEP16" s="242"/>
      <c r="AEQ16" s="242"/>
      <c r="AER16" s="242"/>
      <c r="AES16" s="242"/>
      <c r="AET16" s="242"/>
      <c r="AEU16" s="242"/>
      <c r="AEV16" s="242"/>
      <c r="AEW16" s="242"/>
      <c r="AEX16" s="242"/>
      <c r="AEY16" s="242"/>
      <c r="AEZ16" s="242"/>
      <c r="AFA16" s="242"/>
      <c r="AFB16" s="242"/>
      <c r="AFC16" s="242"/>
      <c r="AFD16" s="242"/>
      <c r="AFE16" s="242"/>
      <c r="AFF16" s="242"/>
      <c r="AFG16" s="242"/>
      <c r="AFH16" s="242"/>
      <c r="AFI16" s="242"/>
      <c r="AFJ16" s="242"/>
      <c r="AFK16" s="242"/>
      <c r="AFL16" s="242"/>
      <c r="AFM16" s="242"/>
      <c r="AFN16" s="242"/>
      <c r="AFO16" s="242"/>
      <c r="AFP16" s="242"/>
      <c r="AFQ16" s="242"/>
      <c r="AFR16" s="242"/>
      <c r="AFS16" s="242"/>
      <c r="AFT16" s="242"/>
      <c r="AFU16" s="242"/>
      <c r="AFV16" s="242"/>
      <c r="AFW16" s="242"/>
      <c r="AFX16" s="242"/>
      <c r="AFY16" s="242"/>
      <c r="AFZ16" s="242"/>
      <c r="AGA16" s="242"/>
      <c r="AGB16" s="242"/>
      <c r="AGC16" s="242"/>
      <c r="AGD16" s="242"/>
      <c r="AGE16" s="242"/>
      <c r="AGF16" s="242"/>
      <c r="AGG16" s="242"/>
      <c r="AGH16" s="242"/>
      <c r="AGI16" s="242"/>
      <c r="AGJ16" s="242"/>
      <c r="AGK16" s="242"/>
      <c r="AGL16" s="242"/>
      <c r="AGM16" s="242"/>
      <c r="AGN16" s="242"/>
      <c r="AGO16" s="242"/>
      <c r="AGP16" s="242"/>
      <c r="AGQ16" s="242"/>
      <c r="AGR16" s="242"/>
      <c r="AGS16" s="242"/>
      <c r="AGT16" s="242"/>
      <c r="AGU16" s="242"/>
      <c r="AGV16" s="242"/>
      <c r="AGW16" s="242"/>
      <c r="AGX16" s="242"/>
      <c r="AGY16" s="242"/>
      <c r="AGZ16" s="242"/>
      <c r="AHA16" s="242"/>
      <c r="AHB16" s="242"/>
      <c r="AHC16" s="242"/>
      <c r="AHD16" s="242"/>
      <c r="AHE16" s="242"/>
      <c r="AHF16" s="242"/>
      <c r="AHG16" s="242"/>
      <c r="AHH16" s="242"/>
      <c r="AHI16" s="242"/>
      <c r="AHJ16" s="242"/>
      <c r="AHK16" s="242"/>
      <c r="AHL16" s="242"/>
      <c r="AHM16" s="242"/>
      <c r="AHN16" s="242"/>
      <c r="AHO16" s="242"/>
      <c r="AHP16" s="242"/>
      <c r="AHQ16" s="242"/>
      <c r="AHR16" s="242"/>
      <c r="AHS16" s="242"/>
      <c r="AHT16" s="242"/>
      <c r="AHU16" s="242"/>
      <c r="AHV16" s="242"/>
      <c r="AHW16" s="242"/>
      <c r="AHX16" s="242"/>
      <c r="AHY16" s="242"/>
      <c r="AHZ16" s="242"/>
      <c r="AIA16" s="242"/>
      <c r="AIB16" s="242"/>
      <c r="AIC16" s="242"/>
      <c r="AID16" s="242"/>
      <c r="AIE16" s="242"/>
      <c r="AIF16" s="242"/>
      <c r="AIG16" s="242"/>
      <c r="AIH16" s="242"/>
      <c r="AII16" s="242"/>
      <c r="AIJ16" s="242"/>
      <c r="AIK16" s="242"/>
      <c r="AIL16" s="242"/>
      <c r="AIM16" s="242"/>
      <c r="AIN16" s="242"/>
      <c r="AIO16" s="242"/>
      <c r="AIP16" s="242"/>
      <c r="AIQ16" s="242"/>
      <c r="AIR16" s="242"/>
      <c r="AIS16" s="242"/>
      <c r="AIT16" s="242"/>
      <c r="AIU16" s="242"/>
      <c r="AIV16" s="242"/>
      <c r="AIW16" s="242"/>
      <c r="AIX16" s="242"/>
      <c r="AIY16" s="242"/>
      <c r="AIZ16" s="242"/>
      <c r="AJA16" s="242"/>
      <c r="AJB16" s="242"/>
      <c r="AJC16" s="242"/>
      <c r="AJD16" s="242"/>
      <c r="AJE16" s="242"/>
      <c r="AJF16" s="242"/>
      <c r="AJG16" s="242"/>
      <c r="AJH16" s="242"/>
      <c r="AJI16" s="242"/>
      <c r="AJJ16" s="242"/>
      <c r="AJK16" s="242"/>
      <c r="AJL16" s="242"/>
      <c r="AJM16" s="242"/>
      <c r="AJN16" s="242"/>
      <c r="AJO16" s="242"/>
      <c r="AJP16" s="242"/>
      <c r="AJQ16" s="242"/>
      <c r="AJR16" s="242"/>
      <c r="AJS16" s="242"/>
      <c r="AJT16" s="242"/>
      <c r="AJU16" s="242"/>
      <c r="AJV16" s="242"/>
      <c r="AJW16" s="242"/>
      <c r="AJX16" s="242"/>
      <c r="AJY16" s="242"/>
      <c r="AJZ16" s="242"/>
      <c r="AKA16" s="242"/>
      <c r="AKB16" s="242"/>
      <c r="AKC16" s="242"/>
      <c r="AKD16" s="242"/>
      <c r="AKE16" s="242"/>
      <c r="AKF16" s="242"/>
      <c r="AKG16" s="242"/>
      <c r="AKH16" s="242"/>
      <c r="AKI16" s="242"/>
      <c r="AKJ16" s="242"/>
      <c r="AKK16" s="242"/>
      <c r="AKL16" s="242"/>
      <c r="AKM16" s="242"/>
      <c r="AKN16" s="242"/>
      <c r="AKO16" s="242"/>
      <c r="AKP16" s="242"/>
      <c r="AKQ16" s="242"/>
      <c r="AKR16" s="242"/>
      <c r="AKS16" s="242"/>
      <c r="AKT16" s="242"/>
      <c r="AKU16" s="242"/>
      <c r="AKV16" s="242"/>
      <c r="AKW16" s="242"/>
      <c r="AKX16" s="242"/>
      <c r="AKY16" s="242"/>
      <c r="AKZ16" s="242"/>
      <c r="ALA16" s="242"/>
      <c r="ALB16" s="242"/>
      <c r="ALC16" s="242"/>
      <c r="ALD16" s="242"/>
      <c r="ALE16" s="242"/>
      <c r="ALF16" s="242"/>
      <c r="ALG16" s="242"/>
      <c r="ALH16" s="242"/>
      <c r="ALI16" s="242"/>
      <c r="ALJ16" s="242"/>
      <c r="ALK16" s="242"/>
      <c r="ALL16" s="242"/>
      <c r="ALM16" s="242"/>
      <c r="ALN16" s="242"/>
      <c r="ALO16" s="242"/>
      <c r="ALP16" s="242"/>
      <c r="ALQ16" s="242"/>
      <c r="ALR16" s="242"/>
      <c r="ALS16" s="242"/>
      <c r="ALT16" s="242"/>
      <c r="ALU16" s="242"/>
      <c r="ALV16" s="242"/>
      <c r="ALW16" s="242"/>
      <c r="ALX16" s="242"/>
      <c r="ALY16" s="242"/>
      <c r="ALZ16" s="242"/>
      <c r="AMA16" s="242"/>
      <c r="AMB16" s="242"/>
      <c r="AMC16" s="242"/>
      <c r="AMD16" s="242"/>
      <c r="AME16" s="242"/>
      <c r="AMF16" s="242"/>
      <c r="AMG16" s="242"/>
      <c r="AMH16" s="242"/>
      <c r="AMI16" s="242"/>
      <c r="AMJ16" s="242"/>
      <c r="AMK16" s="242"/>
      <c r="AML16" s="242"/>
      <c r="AMM16" s="242"/>
      <c r="AMN16" s="242"/>
      <c r="AMO16" s="242"/>
      <c r="AMP16" s="242"/>
      <c r="AMQ16" s="242"/>
      <c r="AMR16" s="242"/>
      <c r="AMS16" s="242"/>
      <c r="AMT16" s="242"/>
      <c r="AMU16" s="242"/>
      <c r="AMV16" s="242"/>
      <c r="AMW16" s="242"/>
      <c r="AMX16" s="242"/>
      <c r="AMY16" s="242"/>
      <c r="AMZ16" s="242"/>
      <c r="ANA16" s="242"/>
      <c r="ANB16" s="242"/>
      <c r="ANC16" s="242"/>
      <c r="AND16" s="242"/>
      <c r="ANE16" s="242"/>
      <c r="ANF16" s="242"/>
      <c r="ANG16" s="242"/>
      <c r="ANH16" s="242"/>
      <c r="ANI16" s="242"/>
      <c r="ANJ16" s="242"/>
      <c r="ANK16" s="242"/>
      <c r="ANL16" s="242"/>
      <c r="ANM16" s="242"/>
      <c r="ANN16" s="242"/>
      <c r="ANO16" s="242"/>
      <c r="ANP16" s="242"/>
      <c r="ANQ16" s="242"/>
      <c r="ANR16" s="242"/>
      <c r="ANS16" s="242"/>
      <c r="ANT16" s="242"/>
      <c r="ANU16" s="242"/>
      <c r="ANV16" s="242"/>
      <c r="ANW16" s="242"/>
      <c r="ANX16" s="242"/>
      <c r="ANY16" s="242"/>
      <c r="ANZ16" s="242"/>
      <c r="AOA16" s="242"/>
      <c r="AOB16" s="242"/>
      <c r="AOC16" s="242"/>
      <c r="AOD16" s="242"/>
      <c r="AOE16" s="242"/>
      <c r="AOF16" s="242"/>
      <c r="AOG16" s="242"/>
      <c r="AOH16" s="242"/>
      <c r="AOI16" s="242"/>
      <c r="AOJ16" s="242"/>
      <c r="AOK16" s="242"/>
      <c r="AOL16" s="242"/>
      <c r="AOM16" s="242"/>
      <c r="AON16" s="242"/>
      <c r="AOO16" s="242"/>
      <c r="AOP16" s="242"/>
      <c r="AOQ16" s="242"/>
      <c r="AOR16" s="242"/>
      <c r="AOS16" s="242"/>
      <c r="AOT16" s="242"/>
      <c r="AOU16" s="242"/>
      <c r="AOV16" s="242"/>
      <c r="AOW16" s="242"/>
      <c r="AOX16" s="242"/>
      <c r="AOY16" s="242"/>
      <c r="AOZ16" s="242"/>
      <c r="APA16" s="242"/>
      <c r="APB16" s="242"/>
      <c r="APC16" s="242"/>
      <c r="APD16" s="242"/>
      <c r="APE16" s="242"/>
      <c r="APF16" s="242"/>
      <c r="APG16" s="242"/>
      <c r="APH16" s="242"/>
      <c r="API16" s="242"/>
      <c r="APJ16" s="242"/>
      <c r="APK16" s="242"/>
      <c r="APL16" s="242"/>
      <c r="APM16" s="242"/>
      <c r="APN16" s="242"/>
      <c r="APO16" s="242"/>
      <c r="APP16" s="242"/>
      <c r="APQ16" s="242"/>
      <c r="APR16" s="242"/>
      <c r="APS16" s="242"/>
      <c r="APT16" s="242"/>
      <c r="APU16" s="242"/>
      <c r="APV16" s="242"/>
      <c r="APW16" s="242"/>
      <c r="APX16" s="242"/>
      <c r="APY16" s="242"/>
      <c r="APZ16" s="242"/>
      <c r="AQA16" s="242"/>
      <c r="AQB16" s="242"/>
      <c r="AQC16" s="242"/>
      <c r="AQD16" s="242"/>
      <c r="AQE16" s="242"/>
      <c r="AQF16" s="242"/>
      <c r="AQG16" s="242"/>
      <c r="AQH16" s="242"/>
      <c r="AQI16" s="242"/>
      <c r="AQJ16" s="242"/>
      <c r="AQK16" s="242"/>
      <c r="AQL16" s="242"/>
      <c r="AQM16" s="242"/>
      <c r="AQN16" s="242"/>
      <c r="AQO16" s="242"/>
      <c r="AQP16" s="242"/>
      <c r="AQQ16" s="242"/>
      <c r="AQR16" s="242"/>
      <c r="AQS16" s="242"/>
      <c r="AQT16" s="242"/>
      <c r="AQU16" s="242"/>
      <c r="AQV16" s="242"/>
      <c r="AQW16" s="242"/>
      <c r="AQX16" s="242"/>
      <c r="AQY16" s="242"/>
      <c r="AQZ16" s="242"/>
      <c r="ARA16" s="242"/>
      <c r="ARB16" s="242"/>
      <c r="ARC16" s="242"/>
      <c r="ARD16" s="242"/>
      <c r="ARE16" s="242"/>
      <c r="ARF16" s="242"/>
      <c r="ARG16" s="242"/>
      <c r="ARH16" s="242"/>
      <c r="ARI16" s="242"/>
      <c r="ARJ16" s="242"/>
      <c r="ARK16" s="242"/>
      <c r="ARL16" s="242"/>
      <c r="ARM16" s="242"/>
      <c r="ARN16" s="242"/>
      <c r="ARO16" s="242"/>
      <c r="ARP16" s="242"/>
      <c r="ARQ16" s="242"/>
      <c r="ARR16" s="242"/>
      <c r="ARS16" s="242"/>
      <c r="ART16" s="242"/>
      <c r="ARU16" s="242"/>
      <c r="ARV16" s="242"/>
      <c r="ARW16" s="242"/>
      <c r="ARX16" s="242"/>
      <c r="ARY16" s="242"/>
      <c r="ARZ16" s="242"/>
      <c r="ASA16" s="242"/>
      <c r="ASB16" s="242"/>
      <c r="ASC16" s="242"/>
      <c r="ASD16" s="242"/>
      <c r="ASE16" s="242"/>
      <c r="ASF16" s="242"/>
      <c r="ASG16" s="242"/>
      <c r="ASH16" s="242"/>
      <c r="ASI16" s="242"/>
      <c r="ASJ16" s="242"/>
      <c r="ASK16" s="242"/>
      <c r="ASL16" s="242"/>
      <c r="ASM16" s="242"/>
      <c r="ASN16" s="242"/>
      <c r="ASO16" s="242"/>
      <c r="ASP16" s="242"/>
      <c r="ASQ16" s="242"/>
      <c r="ASR16" s="242"/>
      <c r="ASS16" s="242"/>
      <c r="AST16" s="242"/>
      <c r="ASU16" s="242"/>
      <c r="ASV16" s="242"/>
      <c r="ASW16" s="242"/>
      <c r="ASX16" s="242"/>
      <c r="ASY16" s="242"/>
      <c r="ASZ16" s="242"/>
      <c r="ATA16" s="242"/>
      <c r="ATB16" s="242"/>
      <c r="ATC16" s="242"/>
      <c r="ATD16" s="242"/>
      <c r="ATE16" s="242"/>
      <c r="ATF16" s="242"/>
      <c r="ATG16" s="242"/>
      <c r="ATH16" s="242"/>
      <c r="ATI16" s="242"/>
      <c r="ATJ16" s="242"/>
      <c r="ATK16" s="242"/>
      <c r="ATL16" s="242"/>
      <c r="ATM16" s="242"/>
      <c r="ATN16" s="242"/>
      <c r="ATO16" s="242"/>
      <c r="ATP16" s="242"/>
      <c r="ATQ16" s="242"/>
      <c r="ATR16" s="242"/>
      <c r="ATS16" s="242"/>
      <c r="ATT16" s="242"/>
      <c r="ATU16" s="242"/>
      <c r="ATV16" s="242"/>
      <c r="ATW16" s="242"/>
      <c r="ATX16" s="242"/>
      <c r="ATY16" s="242"/>
      <c r="ATZ16" s="242"/>
      <c r="AUA16" s="242"/>
      <c r="AUB16" s="242"/>
      <c r="AUC16" s="242"/>
      <c r="AUD16" s="242"/>
      <c r="AUE16" s="242"/>
      <c r="AUF16" s="242"/>
      <c r="AUG16" s="242"/>
      <c r="AUH16" s="242"/>
      <c r="AUI16" s="242"/>
      <c r="AUJ16" s="242"/>
      <c r="AUK16" s="242"/>
      <c r="AUL16" s="242"/>
      <c r="AUM16" s="242"/>
      <c r="AUN16" s="242"/>
      <c r="AUO16" s="242"/>
      <c r="AUP16" s="242"/>
      <c r="AUQ16" s="242"/>
      <c r="AUR16" s="242"/>
      <c r="AUS16" s="242"/>
      <c r="AUT16" s="242"/>
      <c r="AUU16" s="242"/>
      <c r="AUV16" s="242"/>
      <c r="AUW16" s="242"/>
      <c r="AUX16" s="242"/>
      <c r="AUY16" s="242"/>
      <c r="AUZ16" s="242"/>
      <c r="AVA16" s="242"/>
      <c r="AVB16" s="242"/>
      <c r="AVC16" s="242"/>
      <c r="AVD16" s="242"/>
      <c r="AVE16" s="242"/>
      <c r="AVF16" s="242"/>
      <c r="AVG16" s="242"/>
      <c r="AVH16" s="242"/>
      <c r="AVI16" s="242"/>
      <c r="AVJ16" s="242"/>
      <c r="AVK16" s="242"/>
      <c r="AVL16" s="242"/>
      <c r="AVM16" s="242"/>
      <c r="AVN16" s="242"/>
      <c r="AVO16" s="242"/>
      <c r="AVP16" s="242"/>
      <c r="AVQ16" s="242"/>
      <c r="AVR16" s="242"/>
      <c r="AVS16" s="242"/>
      <c r="AVT16" s="242"/>
      <c r="AVU16" s="242"/>
      <c r="AVV16" s="242"/>
      <c r="AVW16" s="242"/>
      <c r="AVX16" s="242"/>
      <c r="AVY16" s="242"/>
      <c r="AVZ16" s="242"/>
      <c r="AWA16" s="242"/>
      <c r="AWB16" s="242"/>
      <c r="AWC16" s="242"/>
      <c r="AWD16" s="242"/>
      <c r="AWE16" s="242"/>
      <c r="AWF16" s="242"/>
      <c r="AWG16" s="242"/>
      <c r="AWH16" s="242"/>
      <c r="AWI16" s="242"/>
      <c r="AWJ16" s="242"/>
      <c r="AWK16" s="242"/>
      <c r="AWL16" s="242"/>
      <c r="AWM16" s="242"/>
      <c r="AWN16" s="242"/>
      <c r="AWO16" s="242"/>
      <c r="AWP16" s="242"/>
      <c r="AWQ16" s="242"/>
      <c r="AWR16" s="242"/>
      <c r="AWS16" s="242"/>
      <c r="AWT16" s="242"/>
      <c r="AWU16" s="242"/>
      <c r="AWV16" s="242"/>
      <c r="AWW16" s="242"/>
      <c r="AWX16" s="242"/>
      <c r="AWY16" s="242"/>
      <c r="AWZ16" s="242"/>
      <c r="AXA16" s="242"/>
      <c r="AXB16" s="242"/>
      <c r="AXC16" s="242"/>
      <c r="AXD16" s="242"/>
      <c r="AXE16" s="242"/>
      <c r="AXF16" s="242"/>
      <c r="AXG16" s="242"/>
      <c r="AXH16" s="242"/>
      <c r="AXI16" s="242"/>
      <c r="AXJ16" s="242"/>
      <c r="AXK16" s="242"/>
      <c r="AXL16" s="242"/>
      <c r="AXM16" s="242"/>
      <c r="AXN16" s="242"/>
      <c r="AXO16" s="242"/>
      <c r="AXP16" s="242"/>
      <c r="AXQ16" s="242"/>
      <c r="AXR16" s="242"/>
      <c r="AXS16" s="242"/>
      <c r="AXT16" s="242"/>
      <c r="AXU16" s="242"/>
      <c r="AXV16" s="242"/>
      <c r="AXW16" s="242"/>
      <c r="AXX16" s="242"/>
      <c r="AXY16" s="242"/>
      <c r="AXZ16" s="242"/>
      <c r="AYA16" s="242"/>
      <c r="AYB16" s="242"/>
      <c r="AYC16" s="242"/>
      <c r="AYD16" s="242"/>
      <c r="AYE16" s="242"/>
      <c r="AYF16" s="242"/>
      <c r="AYG16" s="242"/>
      <c r="AYH16" s="242"/>
      <c r="AYI16" s="242"/>
      <c r="AYJ16" s="242"/>
      <c r="AYK16" s="242"/>
      <c r="AYL16" s="242"/>
      <c r="AYM16" s="242"/>
      <c r="AYN16" s="242"/>
      <c r="AYO16" s="242"/>
      <c r="AYP16" s="242"/>
      <c r="AYQ16" s="242"/>
      <c r="AYR16" s="242"/>
      <c r="AYS16" s="242"/>
      <c r="AYT16" s="242"/>
      <c r="AYU16" s="242"/>
      <c r="AYV16" s="242"/>
      <c r="AYW16" s="242"/>
      <c r="AYX16" s="242"/>
      <c r="AYY16" s="242"/>
      <c r="AYZ16" s="242"/>
      <c r="AZA16" s="242"/>
      <c r="AZB16" s="242"/>
      <c r="AZC16" s="242"/>
      <c r="AZD16" s="242"/>
      <c r="AZE16" s="242"/>
      <c r="AZF16" s="242"/>
      <c r="AZG16" s="242"/>
      <c r="AZH16" s="242"/>
      <c r="AZI16" s="242"/>
      <c r="AZJ16" s="242"/>
      <c r="AZK16" s="242"/>
      <c r="AZL16" s="242"/>
      <c r="AZM16" s="242"/>
      <c r="AZN16" s="242"/>
      <c r="AZO16" s="242"/>
      <c r="AZP16" s="242"/>
      <c r="AZQ16" s="242"/>
      <c r="AZR16" s="242"/>
      <c r="AZS16" s="242"/>
      <c r="AZT16" s="242"/>
      <c r="AZU16" s="242"/>
      <c r="AZV16" s="242"/>
      <c r="AZW16" s="242"/>
      <c r="AZX16" s="242"/>
      <c r="AZY16" s="242"/>
      <c r="AZZ16" s="242"/>
      <c r="BAA16" s="242"/>
      <c r="BAB16" s="242"/>
      <c r="BAC16" s="242"/>
      <c r="BAD16" s="242"/>
      <c r="BAE16" s="242"/>
      <c r="BAF16" s="242"/>
      <c r="BAG16" s="242"/>
      <c r="BAH16" s="242"/>
      <c r="BAI16" s="242"/>
      <c r="BAJ16" s="242"/>
      <c r="BAK16" s="242"/>
      <c r="BAL16" s="242"/>
      <c r="BAM16" s="242"/>
      <c r="BAN16" s="242"/>
      <c r="BAO16" s="242"/>
      <c r="BAP16" s="242"/>
      <c r="BAQ16" s="242"/>
      <c r="BAR16" s="242"/>
      <c r="BAS16" s="242"/>
      <c r="BAT16" s="242"/>
      <c r="BAU16" s="242"/>
      <c r="BAV16" s="242"/>
      <c r="BAW16" s="242"/>
      <c r="BAX16" s="242"/>
      <c r="BAY16" s="242"/>
      <c r="BAZ16" s="242"/>
      <c r="BBA16" s="242"/>
      <c r="BBB16" s="242"/>
      <c r="BBC16" s="242"/>
      <c r="BBD16" s="242"/>
      <c r="BBE16" s="242"/>
      <c r="BBF16" s="242"/>
      <c r="BBG16" s="242"/>
      <c r="BBH16" s="242"/>
      <c r="BBI16" s="242"/>
      <c r="BBJ16" s="242"/>
      <c r="BBK16" s="242"/>
      <c r="BBL16" s="242"/>
      <c r="BBM16" s="242"/>
      <c r="BBN16" s="242"/>
      <c r="BBO16" s="242"/>
      <c r="BBP16" s="242"/>
      <c r="BBQ16" s="242"/>
      <c r="BBR16" s="242"/>
      <c r="BBS16" s="242"/>
      <c r="BBT16" s="242"/>
      <c r="BBU16" s="242"/>
      <c r="BBV16" s="242"/>
      <c r="BBW16" s="242"/>
      <c r="BBX16" s="242"/>
      <c r="BBY16" s="242"/>
      <c r="BBZ16" s="242"/>
      <c r="BCA16" s="242"/>
      <c r="BCB16" s="242"/>
      <c r="BCC16" s="242"/>
      <c r="BCD16" s="242"/>
      <c r="BCE16" s="242"/>
      <c r="BCF16" s="242"/>
      <c r="BCG16" s="242"/>
      <c r="BCH16" s="242"/>
      <c r="BCI16" s="242"/>
      <c r="BCJ16" s="242"/>
      <c r="BCK16" s="242"/>
      <c r="BCL16" s="242"/>
      <c r="BCM16" s="242"/>
      <c r="BCN16" s="242"/>
      <c r="BCO16" s="242"/>
      <c r="BCP16" s="242"/>
      <c r="BCQ16" s="242"/>
      <c r="BCR16" s="242"/>
      <c r="BCS16" s="242"/>
      <c r="BCT16" s="242"/>
      <c r="BCU16" s="242"/>
      <c r="BCV16" s="242"/>
      <c r="BCW16" s="242"/>
      <c r="BCX16" s="242"/>
      <c r="BCY16" s="242"/>
      <c r="BCZ16" s="242"/>
      <c r="BDA16" s="242"/>
      <c r="BDB16" s="242"/>
      <c r="BDC16" s="242"/>
      <c r="BDD16" s="242"/>
      <c r="BDE16" s="242"/>
      <c r="BDF16" s="242"/>
      <c r="BDG16" s="242"/>
      <c r="BDH16" s="242"/>
      <c r="BDI16" s="242"/>
      <c r="BDJ16" s="242"/>
      <c r="BDK16" s="242"/>
      <c r="BDL16" s="242"/>
      <c r="BDM16" s="242"/>
      <c r="BDN16" s="242"/>
      <c r="BDO16" s="242"/>
      <c r="BDP16" s="242"/>
      <c r="BDQ16" s="242"/>
      <c r="BDR16" s="242"/>
      <c r="BDS16" s="242"/>
      <c r="BDT16" s="242"/>
      <c r="BDU16" s="242"/>
      <c r="BDV16" s="242"/>
      <c r="BDW16" s="242"/>
      <c r="BDX16" s="242"/>
      <c r="BDY16" s="242"/>
      <c r="BDZ16" s="242"/>
      <c r="BEA16" s="242"/>
      <c r="BEB16" s="242"/>
      <c r="BEC16" s="242"/>
      <c r="BED16" s="242"/>
      <c r="BEE16" s="242"/>
      <c r="BEF16" s="242"/>
      <c r="BEG16" s="242"/>
      <c r="BEH16" s="242"/>
      <c r="BEI16" s="242"/>
      <c r="BEJ16" s="242"/>
      <c r="BEK16" s="242"/>
      <c r="BEL16" s="242"/>
      <c r="BEM16" s="242"/>
      <c r="BEN16" s="242"/>
      <c r="BEO16" s="242"/>
      <c r="BEP16" s="242"/>
      <c r="BEQ16" s="242"/>
      <c r="BER16" s="242"/>
      <c r="BES16" s="242"/>
      <c r="BET16" s="242"/>
      <c r="BEU16" s="242"/>
      <c r="BEV16" s="242"/>
      <c r="BEW16" s="242"/>
      <c r="BEX16" s="242"/>
      <c r="BEY16" s="242"/>
      <c r="BEZ16" s="242"/>
      <c r="BFA16" s="242"/>
      <c r="BFB16" s="242"/>
      <c r="BFC16" s="242"/>
      <c r="BFD16" s="242"/>
      <c r="BFE16" s="242"/>
      <c r="BFF16" s="242"/>
      <c r="BFG16" s="242"/>
      <c r="BFH16" s="242"/>
      <c r="BFI16" s="242"/>
      <c r="BFJ16" s="242"/>
      <c r="BFK16" s="242"/>
      <c r="BFL16" s="242"/>
      <c r="BFM16" s="242"/>
      <c r="BFN16" s="242"/>
      <c r="BFO16" s="242"/>
      <c r="BFP16" s="242"/>
      <c r="BFQ16" s="242"/>
      <c r="BFR16" s="242"/>
      <c r="BFS16" s="242"/>
      <c r="BFT16" s="242"/>
      <c r="BFU16" s="242"/>
      <c r="BFV16" s="242"/>
      <c r="BFW16" s="242"/>
      <c r="BFX16" s="242"/>
      <c r="BFY16" s="242"/>
      <c r="BFZ16" s="242"/>
      <c r="BGA16" s="242"/>
      <c r="BGB16" s="242"/>
      <c r="BGC16" s="242"/>
      <c r="BGD16" s="242"/>
      <c r="BGE16" s="242"/>
      <c r="BGF16" s="242"/>
      <c r="BGG16" s="242"/>
      <c r="BGH16" s="242"/>
      <c r="BGI16" s="242"/>
      <c r="BGJ16" s="242"/>
      <c r="BGK16" s="242"/>
      <c r="BGL16" s="242"/>
      <c r="BGM16" s="242"/>
      <c r="BGN16" s="242"/>
      <c r="BGO16" s="242"/>
      <c r="BGP16" s="242"/>
      <c r="BGQ16" s="242"/>
      <c r="BGR16" s="242"/>
      <c r="BGS16" s="242"/>
      <c r="BGT16" s="242"/>
      <c r="BGU16" s="242"/>
      <c r="BGV16" s="242"/>
      <c r="BGW16" s="242"/>
      <c r="BGX16" s="242"/>
      <c r="BGY16" s="242"/>
      <c r="BGZ16" s="242"/>
      <c r="BHA16" s="242"/>
      <c r="BHB16" s="242"/>
      <c r="BHC16" s="242"/>
      <c r="BHD16" s="242"/>
      <c r="BHE16" s="242"/>
      <c r="BHF16" s="242"/>
      <c r="BHG16" s="242"/>
      <c r="BHH16" s="242"/>
      <c r="BHI16" s="242"/>
      <c r="BHJ16" s="242"/>
      <c r="BHK16" s="242"/>
      <c r="BHL16" s="242"/>
      <c r="BHM16" s="242"/>
      <c r="BHN16" s="242"/>
      <c r="BHO16" s="242"/>
      <c r="BHP16" s="242"/>
      <c r="BHQ16" s="242"/>
      <c r="BHR16" s="242"/>
      <c r="BHS16" s="242"/>
      <c r="BHT16" s="242"/>
      <c r="BHU16" s="242"/>
      <c r="BHV16" s="242"/>
      <c r="BHW16" s="242"/>
      <c r="BHX16" s="242"/>
      <c r="BHY16" s="242"/>
      <c r="BHZ16" s="242"/>
      <c r="BIA16" s="242"/>
      <c r="BIB16" s="242"/>
      <c r="BIC16" s="242"/>
      <c r="BID16" s="242"/>
      <c r="BIE16" s="242"/>
      <c r="BIF16" s="242"/>
      <c r="BIG16" s="242"/>
      <c r="BIH16" s="242"/>
      <c r="BII16" s="242"/>
      <c r="BIJ16" s="242"/>
      <c r="BIK16" s="242"/>
      <c r="BIL16" s="242"/>
      <c r="BIM16" s="242"/>
      <c r="BIN16" s="242"/>
      <c r="BIO16" s="242"/>
      <c r="BIP16" s="242"/>
      <c r="BIQ16" s="242"/>
      <c r="BIR16" s="242"/>
      <c r="BIS16" s="242"/>
      <c r="BIT16" s="242"/>
      <c r="BIU16" s="242"/>
      <c r="BIV16" s="242"/>
      <c r="BIW16" s="242"/>
      <c r="BIX16" s="242"/>
      <c r="BIY16" s="242"/>
      <c r="BIZ16" s="242"/>
      <c r="BJA16" s="242"/>
      <c r="BJB16" s="242"/>
      <c r="BJC16" s="242"/>
      <c r="BJD16" s="242"/>
      <c r="BJE16" s="242"/>
      <c r="BJF16" s="242"/>
      <c r="BJG16" s="242"/>
      <c r="BJH16" s="242"/>
      <c r="BJI16" s="242"/>
      <c r="BJJ16" s="242"/>
      <c r="BJK16" s="242"/>
      <c r="BJL16" s="242"/>
      <c r="BJM16" s="242"/>
      <c r="BJN16" s="242"/>
      <c r="BJO16" s="242"/>
      <c r="BJP16" s="242"/>
      <c r="BJQ16" s="242"/>
      <c r="BJR16" s="242"/>
      <c r="BJS16" s="242"/>
      <c r="BJT16" s="242"/>
      <c r="BJU16" s="242"/>
      <c r="BJV16" s="242"/>
      <c r="BJW16" s="242"/>
      <c r="BJX16" s="242"/>
      <c r="BJY16" s="242"/>
      <c r="BJZ16" s="242"/>
      <c r="BKA16" s="242"/>
      <c r="BKB16" s="242"/>
      <c r="BKC16" s="242"/>
      <c r="BKD16" s="242"/>
      <c r="BKE16" s="242"/>
      <c r="BKF16" s="242"/>
      <c r="BKG16" s="242"/>
      <c r="BKH16" s="242"/>
      <c r="BKI16" s="242"/>
      <c r="BKJ16" s="242"/>
      <c r="BKK16" s="242"/>
      <c r="BKL16" s="242"/>
      <c r="BKM16" s="242"/>
      <c r="BKN16" s="242"/>
      <c r="BKO16" s="242"/>
      <c r="BKP16" s="242"/>
      <c r="BKQ16" s="242"/>
      <c r="BKR16" s="242"/>
      <c r="BKS16" s="242"/>
      <c r="BKT16" s="242"/>
      <c r="BKU16" s="242"/>
      <c r="BKV16" s="242"/>
      <c r="BKW16" s="242"/>
      <c r="BKX16" s="242"/>
      <c r="BKY16" s="242"/>
      <c r="BKZ16" s="242"/>
      <c r="BLA16" s="242"/>
      <c r="BLB16" s="242"/>
      <c r="BLC16" s="242"/>
      <c r="BLD16" s="242"/>
      <c r="BLE16" s="242"/>
      <c r="BLF16" s="242"/>
      <c r="BLG16" s="242"/>
      <c r="BLH16" s="242"/>
      <c r="BLI16" s="242"/>
      <c r="BLJ16" s="242"/>
      <c r="BLK16" s="242"/>
      <c r="BLL16" s="242"/>
      <c r="BLM16" s="242"/>
      <c r="BLN16" s="242"/>
      <c r="BLO16" s="242"/>
      <c r="BLP16" s="242"/>
      <c r="BLQ16" s="242"/>
      <c r="BLR16" s="242"/>
      <c r="BLS16" s="242"/>
      <c r="BLT16" s="242"/>
      <c r="BLU16" s="242"/>
      <c r="BLV16" s="242"/>
      <c r="BLW16" s="242"/>
      <c r="BLX16" s="242"/>
      <c r="BLY16" s="242"/>
      <c r="BLZ16" s="242"/>
      <c r="BMA16" s="242"/>
      <c r="BMB16" s="242"/>
      <c r="BMC16" s="242"/>
      <c r="BMD16" s="242"/>
      <c r="BME16" s="242"/>
      <c r="BMF16" s="242"/>
      <c r="BMG16" s="242"/>
      <c r="BMH16" s="242"/>
      <c r="BMI16" s="242"/>
      <c r="BMJ16" s="242"/>
      <c r="BMK16" s="242"/>
      <c r="BML16" s="242"/>
      <c r="BMM16" s="242"/>
      <c r="BMN16" s="242"/>
      <c r="BMO16" s="242"/>
      <c r="BMP16" s="242"/>
      <c r="BMQ16" s="242"/>
      <c r="BMR16" s="242"/>
      <c r="BMS16" s="242"/>
      <c r="BMT16" s="242"/>
      <c r="BMU16" s="242"/>
      <c r="BMV16" s="242"/>
      <c r="BMW16" s="242"/>
      <c r="BMX16" s="242"/>
      <c r="BMY16" s="242"/>
      <c r="BMZ16" s="242"/>
      <c r="BNA16" s="242"/>
      <c r="BNB16" s="242"/>
      <c r="BNC16" s="242"/>
      <c r="BND16" s="242"/>
      <c r="BNE16" s="242"/>
      <c r="BNF16" s="242"/>
      <c r="BNG16" s="242"/>
      <c r="BNH16" s="242"/>
      <c r="BNI16" s="242"/>
      <c r="BNJ16" s="242"/>
      <c r="BNK16" s="242"/>
      <c r="BNL16" s="242"/>
      <c r="BNM16" s="242"/>
      <c r="BNN16" s="242"/>
      <c r="BNO16" s="242"/>
      <c r="BNP16" s="242"/>
      <c r="BNQ16" s="242"/>
      <c r="BNR16" s="242"/>
      <c r="BNS16" s="242"/>
      <c r="BNT16" s="242"/>
      <c r="BNU16" s="242"/>
      <c r="BNV16" s="242"/>
      <c r="BNW16" s="242"/>
      <c r="BNX16" s="242"/>
      <c r="BNY16" s="242"/>
      <c r="BNZ16" s="242"/>
      <c r="BOA16" s="242"/>
      <c r="BOB16" s="242"/>
      <c r="BOC16" s="242"/>
      <c r="BOD16" s="242"/>
      <c r="BOE16" s="242"/>
      <c r="BOF16" s="242"/>
      <c r="BOG16" s="242"/>
      <c r="BOH16" s="242"/>
      <c r="BOI16" s="242"/>
      <c r="BOJ16" s="242"/>
      <c r="BOK16" s="242"/>
      <c r="BOL16" s="242"/>
      <c r="BOM16" s="242"/>
      <c r="BON16" s="242"/>
      <c r="BOO16" s="242"/>
      <c r="BOP16" s="242"/>
      <c r="BOQ16" s="242"/>
      <c r="BOR16" s="242"/>
      <c r="BOS16" s="242"/>
      <c r="BOT16" s="242"/>
      <c r="BOU16" s="242"/>
      <c r="BOV16" s="242"/>
      <c r="BOW16" s="242"/>
      <c r="BOX16" s="242"/>
      <c r="BOY16" s="242"/>
      <c r="BOZ16" s="242"/>
      <c r="BPA16" s="242"/>
      <c r="BPB16" s="242"/>
      <c r="BPC16" s="242"/>
      <c r="BPD16" s="242"/>
      <c r="BPE16" s="242"/>
      <c r="BPF16" s="242"/>
      <c r="BPG16" s="242"/>
      <c r="BPH16" s="242"/>
      <c r="BPI16" s="242"/>
      <c r="BPJ16" s="242"/>
      <c r="BPK16" s="242"/>
      <c r="BPL16" s="242"/>
      <c r="BPM16" s="242"/>
      <c r="BPN16" s="242"/>
      <c r="BPO16" s="242"/>
      <c r="BPP16" s="242"/>
      <c r="BPQ16" s="242"/>
      <c r="BPR16" s="242"/>
      <c r="BPS16" s="242"/>
      <c r="BPT16" s="242"/>
      <c r="BPU16" s="242"/>
      <c r="BPV16" s="242"/>
      <c r="BPW16" s="242"/>
      <c r="BPX16" s="242"/>
      <c r="BPY16" s="242"/>
      <c r="BPZ16" s="242"/>
      <c r="BQA16" s="242"/>
      <c r="BQB16" s="242"/>
      <c r="BQC16" s="242"/>
      <c r="BQD16" s="242"/>
      <c r="BQE16" s="242"/>
      <c r="BQF16" s="242"/>
      <c r="BQG16" s="242"/>
      <c r="BQH16" s="242"/>
      <c r="BQI16" s="242"/>
      <c r="BQJ16" s="242"/>
      <c r="BQK16" s="242"/>
      <c r="BQL16" s="242"/>
      <c r="BQM16" s="242"/>
      <c r="BQN16" s="242"/>
      <c r="BQO16" s="242"/>
      <c r="BQP16" s="242"/>
      <c r="BQQ16" s="242"/>
      <c r="BQR16" s="242"/>
      <c r="BQS16" s="242"/>
      <c r="BQT16" s="242"/>
      <c r="BQU16" s="242"/>
      <c r="BQV16" s="242"/>
      <c r="BQW16" s="242"/>
      <c r="BQX16" s="242"/>
      <c r="BQY16" s="242"/>
      <c r="BQZ16" s="242"/>
      <c r="BRA16" s="242"/>
      <c r="BRB16" s="242"/>
      <c r="BRC16" s="242"/>
      <c r="BRD16" s="242"/>
      <c r="BRE16" s="242"/>
      <c r="BRF16" s="242"/>
      <c r="BRG16" s="242"/>
      <c r="BRH16" s="242"/>
      <c r="BRI16" s="242"/>
      <c r="BRJ16" s="242"/>
      <c r="BRK16" s="242"/>
      <c r="BRL16" s="242"/>
      <c r="BRM16" s="242"/>
      <c r="BRN16" s="242"/>
      <c r="BRO16" s="242"/>
      <c r="BRP16" s="242"/>
      <c r="BRQ16" s="242"/>
      <c r="BRR16" s="242"/>
      <c r="BRS16" s="242"/>
      <c r="BRT16" s="242"/>
      <c r="BRU16" s="242"/>
      <c r="BRV16" s="242"/>
      <c r="BRW16" s="242"/>
      <c r="BRX16" s="242"/>
      <c r="BRY16" s="242"/>
      <c r="BRZ16" s="242"/>
      <c r="BSA16" s="242"/>
      <c r="BSB16" s="242"/>
      <c r="BSC16" s="242"/>
      <c r="BSD16" s="242"/>
      <c r="BSE16" s="242"/>
      <c r="BSF16" s="242"/>
      <c r="BSG16" s="242"/>
      <c r="BSH16" s="242"/>
      <c r="BSI16" s="242"/>
      <c r="BSJ16" s="242"/>
      <c r="BSK16" s="242"/>
      <c r="BSL16" s="242"/>
      <c r="BSM16" s="242"/>
      <c r="BSN16" s="242"/>
      <c r="BSO16" s="242"/>
      <c r="BSP16" s="242"/>
      <c r="BSQ16" s="242"/>
      <c r="BSR16" s="242"/>
      <c r="BSS16" s="242"/>
      <c r="BST16" s="242"/>
      <c r="BSU16" s="242"/>
      <c r="BSV16" s="242"/>
      <c r="BSW16" s="242"/>
      <c r="BSX16" s="242"/>
      <c r="BSY16" s="242"/>
      <c r="BSZ16" s="242"/>
      <c r="BTA16" s="242"/>
      <c r="BTB16" s="242"/>
      <c r="BTC16" s="242"/>
      <c r="BTD16" s="242"/>
      <c r="BTE16" s="242"/>
      <c r="BTF16" s="242"/>
      <c r="BTG16" s="242"/>
      <c r="BTH16" s="242"/>
      <c r="BTI16" s="242"/>
      <c r="BTJ16" s="242"/>
      <c r="BTK16" s="242"/>
      <c r="BTL16" s="242"/>
      <c r="BTM16" s="242"/>
      <c r="BTN16" s="242"/>
      <c r="BTO16" s="242"/>
      <c r="BTP16" s="242"/>
      <c r="BTQ16" s="242"/>
      <c r="BTR16" s="242"/>
      <c r="BTS16" s="242"/>
      <c r="BTT16" s="242"/>
      <c r="BTU16" s="242"/>
      <c r="BTV16" s="242"/>
      <c r="BTW16" s="242"/>
      <c r="BTX16" s="242"/>
      <c r="BTY16" s="242"/>
      <c r="BTZ16" s="242"/>
      <c r="BUA16" s="242"/>
      <c r="BUB16" s="242"/>
      <c r="BUC16" s="242"/>
      <c r="BUD16" s="242"/>
      <c r="BUE16" s="242"/>
      <c r="BUF16" s="242"/>
      <c r="BUG16" s="242"/>
      <c r="BUH16" s="242"/>
      <c r="BUI16" s="242"/>
      <c r="BUJ16" s="242"/>
      <c r="BUK16" s="242"/>
      <c r="BUL16" s="242"/>
      <c r="BUM16" s="242"/>
      <c r="BUN16" s="242"/>
      <c r="BUO16" s="242"/>
      <c r="BUP16" s="242"/>
      <c r="BUQ16" s="242"/>
      <c r="BUR16" s="242"/>
      <c r="BUS16" s="242"/>
      <c r="BUT16" s="242"/>
      <c r="BUU16" s="242"/>
      <c r="BUV16" s="242"/>
      <c r="BUW16" s="242"/>
      <c r="BUX16" s="242"/>
      <c r="BUY16" s="242"/>
      <c r="BUZ16" s="242"/>
      <c r="BVA16" s="242"/>
      <c r="BVB16" s="242"/>
      <c r="BVC16" s="242"/>
      <c r="BVD16" s="242"/>
      <c r="BVE16" s="242"/>
      <c r="BVF16" s="242"/>
      <c r="BVG16" s="242"/>
      <c r="BVH16" s="242"/>
      <c r="BVI16" s="242"/>
      <c r="BVJ16" s="242"/>
      <c r="BVK16" s="242"/>
      <c r="BVL16" s="242"/>
      <c r="BVM16" s="242"/>
      <c r="BVN16" s="242"/>
      <c r="BVO16" s="242"/>
      <c r="BVP16" s="242"/>
      <c r="BVQ16" s="242"/>
      <c r="BVR16" s="242"/>
      <c r="BVS16" s="242"/>
      <c r="BVT16" s="242"/>
      <c r="BVU16" s="242"/>
      <c r="BVV16" s="242"/>
      <c r="BVW16" s="242"/>
      <c r="BVX16" s="242"/>
      <c r="BVY16" s="242"/>
      <c r="BVZ16" s="242"/>
      <c r="BWA16" s="242"/>
      <c r="BWB16" s="242"/>
      <c r="BWC16" s="242"/>
      <c r="BWD16" s="242"/>
      <c r="BWE16" s="242"/>
      <c r="BWF16" s="242"/>
      <c r="BWG16" s="242"/>
      <c r="BWH16" s="242"/>
      <c r="BWI16" s="242"/>
      <c r="BWJ16" s="242"/>
      <c r="BWK16" s="242"/>
      <c r="BWL16" s="242"/>
      <c r="BWM16" s="242"/>
      <c r="BWN16" s="242"/>
      <c r="BWO16" s="242"/>
      <c r="BWP16" s="242"/>
      <c r="BWQ16" s="242"/>
      <c r="BWR16" s="242"/>
      <c r="BWS16" s="242"/>
      <c r="BWT16" s="242"/>
      <c r="BWU16" s="242"/>
      <c r="BWV16" s="242"/>
      <c r="BWW16" s="242"/>
      <c r="BWX16" s="242"/>
      <c r="BWY16" s="242"/>
      <c r="BWZ16" s="242"/>
      <c r="BXA16" s="242"/>
      <c r="BXB16" s="242"/>
      <c r="BXC16" s="242"/>
      <c r="BXD16" s="242"/>
      <c r="BXE16" s="242"/>
      <c r="BXF16" s="242"/>
      <c r="BXG16" s="242"/>
      <c r="BXH16" s="242"/>
      <c r="BXI16" s="242"/>
      <c r="BXJ16" s="242"/>
      <c r="BXK16" s="242"/>
      <c r="BXL16" s="242"/>
      <c r="BXM16" s="242"/>
      <c r="BXN16" s="242"/>
      <c r="BXO16" s="242"/>
      <c r="BXP16" s="242"/>
      <c r="BXQ16" s="242"/>
      <c r="BXR16" s="242"/>
      <c r="BXS16" s="242"/>
      <c r="BXT16" s="242"/>
      <c r="BXU16" s="242"/>
      <c r="BXV16" s="242"/>
      <c r="BXW16" s="242"/>
      <c r="BXX16" s="242"/>
      <c r="BXY16" s="242"/>
      <c r="BXZ16" s="242"/>
      <c r="BYA16" s="242"/>
      <c r="BYB16" s="242"/>
      <c r="BYC16" s="242"/>
      <c r="BYD16" s="242"/>
      <c r="BYE16" s="242"/>
      <c r="BYF16" s="242"/>
      <c r="BYG16" s="242"/>
      <c r="BYH16" s="242"/>
      <c r="BYI16" s="242"/>
      <c r="BYJ16" s="242"/>
      <c r="BYK16" s="242"/>
      <c r="BYL16" s="242"/>
      <c r="BYM16" s="242"/>
      <c r="BYN16" s="242"/>
      <c r="BYO16" s="242"/>
      <c r="BYP16" s="242"/>
      <c r="BYQ16" s="242"/>
      <c r="BYR16" s="242"/>
      <c r="BYS16" s="242"/>
      <c r="BYT16" s="242"/>
      <c r="BYU16" s="242"/>
      <c r="BYV16" s="242"/>
      <c r="BYW16" s="242"/>
      <c r="BYX16" s="242"/>
      <c r="BYY16" s="242"/>
      <c r="BYZ16" s="242"/>
      <c r="BZA16" s="242"/>
      <c r="BZB16" s="242"/>
      <c r="BZC16" s="242"/>
      <c r="BZD16" s="242"/>
      <c r="BZE16" s="242"/>
      <c r="BZF16" s="242"/>
      <c r="BZG16" s="242"/>
      <c r="BZH16" s="242"/>
      <c r="BZI16" s="242"/>
      <c r="BZJ16" s="242"/>
      <c r="BZK16" s="242"/>
      <c r="BZL16" s="242"/>
      <c r="BZM16" s="242"/>
      <c r="BZN16" s="242"/>
      <c r="BZO16" s="242"/>
      <c r="BZP16" s="242"/>
      <c r="BZQ16" s="242"/>
      <c r="BZR16" s="242"/>
      <c r="BZS16" s="242"/>
      <c r="BZT16" s="242"/>
      <c r="BZU16" s="242"/>
      <c r="BZV16" s="242"/>
      <c r="BZW16" s="242"/>
      <c r="BZX16" s="242"/>
      <c r="BZY16" s="242"/>
      <c r="BZZ16" s="242"/>
      <c r="CAA16" s="242"/>
      <c r="CAB16" s="242"/>
      <c r="CAC16" s="242"/>
      <c r="CAD16" s="242"/>
      <c r="CAE16" s="242"/>
      <c r="CAF16" s="242"/>
      <c r="CAG16" s="242"/>
      <c r="CAH16" s="242"/>
      <c r="CAI16" s="242"/>
      <c r="CAJ16" s="242"/>
      <c r="CAK16" s="242"/>
      <c r="CAL16" s="242"/>
      <c r="CAM16" s="242"/>
      <c r="CAN16" s="242"/>
      <c r="CAO16" s="242"/>
      <c r="CAP16" s="242"/>
      <c r="CAQ16" s="242"/>
      <c r="CAR16" s="242"/>
      <c r="CAS16" s="242"/>
      <c r="CAT16" s="242"/>
      <c r="CAU16" s="242"/>
      <c r="CAV16" s="242"/>
      <c r="CAW16" s="242"/>
      <c r="CAX16" s="242"/>
      <c r="CAY16" s="242"/>
      <c r="CAZ16" s="242"/>
      <c r="CBA16" s="242"/>
      <c r="CBB16" s="242"/>
      <c r="CBC16" s="242"/>
      <c r="CBD16" s="242"/>
      <c r="CBE16" s="242"/>
      <c r="CBF16" s="242"/>
      <c r="CBG16" s="242"/>
      <c r="CBH16" s="242"/>
      <c r="CBI16" s="242"/>
      <c r="CBJ16" s="242"/>
      <c r="CBK16" s="242"/>
      <c r="CBL16" s="242"/>
      <c r="CBM16" s="242"/>
      <c r="CBN16" s="242"/>
      <c r="CBO16" s="242"/>
      <c r="CBP16" s="242"/>
      <c r="CBQ16" s="242"/>
      <c r="CBR16" s="242"/>
      <c r="CBS16" s="242"/>
      <c r="CBT16" s="242"/>
      <c r="CBU16" s="242"/>
      <c r="CBV16" s="242"/>
      <c r="CBW16" s="242"/>
      <c r="CBX16" s="242"/>
      <c r="CBY16" s="242"/>
      <c r="CBZ16" s="242"/>
      <c r="CCA16" s="242"/>
      <c r="CCB16" s="242"/>
      <c r="CCC16" s="242"/>
      <c r="CCD16" s="242"/>
      <c r="CCE16" s="242"/>
      <c r="CCF16" s="242"/>
      <c r="CCG16" s="242"/>
      <c r="CCH16" s="242"/>
      <c r="CCI16" s="242"/>
      <c r="CCJ16" s="242"/>
      <c r="CCK16" s="242"/>
      <c r="CCL16" s="242"/>
      <c r="CCM16" s="242"/>
      <c r="CCN16" s="242"/>
      <c r="CCO16" s="242"/>
      <c r="CCP16" s="242"/>
      <c r="CCQ16" s="242"/>
      <c r="CCR16" s="242"/>
      <c r="CCS16" s="242"/>
      <c r="CCT16" s="242"/>
      <c r="CCU16" s="242"/>
      <c r="CCV16" s="242"/>
      <c r="CCW16" s="242"/>
      <c r="CCX16" s="242"/>
      <c r="CCY16" s="242"/>
      <c r="CCZ16" s="242"/>
      <c r="CDA16" s="242"/>
      <c r="CDB16" s="242"/>
      <c r="CDC16" s="242"/>
      <c r="CDD16" s="242"/>
      <c r="CDE16" s="242"/>
      <c r="CDF16" s="242"/>
      <c r="CDG16" s="242"/>
      <c r="CDH16" s="242"/>
      <c r="CDI16" s="242"/>
      <c r="CDJ16" s="242"/>
      <c r="CDK16" s="242"/>
      <c r="CDL16" s="242"/>
      <c r="CDM16" s="242"/>
      <c r="CDN16" s="242"/>
      <c r="CDO16" s="242"/>
      <c r="CDP16" s="242"/>
      <c r="CDQ16" s="242"/>
      <c r="CDR16" s="242"/>
      <c r="CDS16" s="242"/>
      <c r="CDT16" s="242"/>
      <c r="CDU16" s="242"/>
      <c r="CDV16" s="242"/>
      <c r="CDW16" s="242"/>
      <c r="CDX16" s="242"/>
      <c r="CDY16" s="242"/>
      <c r="CDZ16" s="242"/>
      <c r="CEA16" s="242"/>
      <c r="CEB16" s="242"/>
      <c r="CEC16" s="242"/>
      <c r="CED16" s="242"/>
      <c r="CEE16" s="242"/>
      <c r="CEF16" s="242"/>
      <c r="CEG16" s="242"/>
      <c r="CEH16" s="242"/>
      <c r="CEI16" s="242"/>
      <c r="CEJ16" s="242"/>
      <c r="CEK16" s="242"/>
      <c r="CEL16" s="242"/>
      <c r="CEM16" s="242"/>
      <c r="CEN16" s="242"/>
      <c r="CEO16" s="242"/>
      <c r="CEP16" s="242"/>
      <c r="CEQ16" s="242"/>
      <c r="CER16" s="242"/>
      <c r="CES16" s="242"/>
      <c r="CET16" s="242"/>
      <c r="CEU16" s="242"/>
      <c r="CEV16" s="242"/>
      <c r="CEW16" s="242"/>
      <c r="CEX16" s="242"/>
      <c r="CEY16" s="242"/>
      <c r="CEZ16" s="242"/>
      <c r="CFA16" s="242"/>
      <c r="CFB16" s="242"/>
      <c r="CFC16" s="242"/>
      <c r="CFD16" s="242"/>
      <c r="CFE16" s="242"/>
      <c r="CFF16" s="242"/>
      <c r="CFG16" s="242"/>
      <c r="CFH16" s="242"/>
      <c r="CFI16" s="242"/>
      <c r="CFJ16" s="242"/>
      <c r="CFK16" s="242"/>
      <c r="CFL16" s="242"/>
      <c r="CFM16" s="242"/>
      <c r="CFN16" s="242"/>
      <c r="CFO16" s="242"/>
      <c r="CFP16" s="242"/>
      <c r="CFQ16" s="242"/>
      <c r="CFR16" s="242"/>
      <c r="CFS16" s="242"/>
      <c r="CFT16" s="242"/>
      <c r="CFU16" s="242"/>
      <c r="CFV16" s="242"/>
      <c r="CFW16" s="242"/>
      <c r="CFX16" s="242"/>
      <c r="CFY16" s="242"/>
      <c r="CFZ16" s="242"/>
      <c r="CGA16" s="242"/>
      <c r="CGB16" s="242"/>
      <c r="CGC16" s="242"/>
      <c r="CGD16" s="242"/>
      <c r="CGE16" s="242"/>
      <c r="CGF16" s="242"/>
      <c r="CGG16" s="242"/>
      <c r="CGH16" s="242"/>
      <c r="CGI16" s="242"/>
      <c r="CGJ16" s="242"/>
      <c r="CGK16" s="242"/>
      <c r="CGL16" s="242"/>
      <c r="CGM16" s="242"/>
      <c r="CGN16" s="242"/>
      <c r="CGO16" s="242"/>
      <c r="CGP16" s="242"/>
      <c r="CGQ16" s="242"/>
      <c r="CGR16" s="242"/>
      <c r="CGS16" s="242"/>
      <c r="CGT16" s="242"/>
      <c r="CGU16" s="242"/>
      <c r="CGV16" s="242"/>
      <c r="CGW16" s="242"/>
      <c r="CGX16" s="242"/>
      <c r="CGY16" s="242"/>
      <c r="CGZ16" s="242"/>
      <c r="CHA16" s="242"/>
      <c r="CHB16" s="242"/>
      <c r="CHC16" s="242"/>
      <c r="CHD16" s="242"/>
      <c r="CHE16" s="242"/>
      <c r="CHF16" s="242"/>
      <c r="CHG16" s="242"/>
      <c r="CHH16" s="242"/>
      <c r="CHI16" s="242"/>
      <c r="CHJ16" s="242"/>
      <c r="CHK16" s="242"/>
      <c r="CHL16" s="242"/>
      <c r="CHM16" s="242"/>
      <c r="CHN16" s="242"/>
      <c r="CHO16" s="242"/>
      <c r="CHP16" s="242"/>
      <c r="CHQ16" s="242"/>
      <c r="CHR16" s="242"/>
      <c r="CHS16" s="242"/>
      <c r="CHT16" s="242"/>
      <c r="CHU16" s="242"/>
      <c r="CHV16" s="242"/>
      <c r="CHW16" s="242"/>
      <c r="CHX16" s="242"/>
      <c r="CHY16" s="242"/>
      <c r="CHZ16" s="242"/>
      <c r="CIA16" s="242"/>
      <c r="CIB16" s="242"/>
      <c r="CIC16" s="242"/>
      <c r="CID16" s="242"/>
      <c r="CIE16" s="242"/>
      <c r="CIF16" s="242"/>
      <c r="CIG16" s="242"/>
      <c r="CIH16" s="242"/>
      <c r="CII16" s="242"/>
      <c r="CIJ16" s="242"/>
      <c r="CIK16" s="242"/>
      <c r="CIL16" s="242"/>
      <c r="CIM16" s="242"/>
      <c r="CIN16" s="242"/>
      <c r="CIO16" s="242"/>
      <c r="CIP16" s="242"/>
      <c r="CIQ16" s="242"/>
      <c r="CIR16" s="242"/>
      <c r="CIS16" s="242"/>
      <c r="CIT16" s="242"/>
      <c r="CIU16" s="242"/>
      <c r="CIV16" s="242"/>
      <c r="CIW16" s="242"/>
      <c r="CIX16" s="242"/>
      <c r="CIY16" s="242"/>
      <c r="CIZ16" s="242"/>
      <c r="CJA16" s="242"/>
      <c r="CJB16" s="242"/>
      <c r="CJC16" s="242"/>
      <c r="CJD16" s="242"/>
      <c r="CJE16" s="242"/>
      <c r="CJF16" s="242"/>
      <c r="CJG16" s="242"/>
      <c r="CJH16" s="242"/>
      <c r="CJI16" s="242"/>
      <c r="CJJ16" s="242"/>
      <c r="CJK16" s="242"/>
      <c r="CJL16" s="242"/>
      <c r="CJM16" s="242"/>
      <c r="CJN16" s="242"/>
      <c r="CJO16" s="242"/>
      <c r="CJP16" s="242"/>
      <c r="CJQ16" s="242"/>
      <c r="CJR16" s="242"/>
      <c r="CJS16" s="242"/>
      <c r="CJT16" s="242"/>
      <c r="CJU16" s="242"/>
      <c r="CJV16" s="242"/>
      <c r="CJW16" s="242"/>
      <c r="CJX16" s="242"/>
      <c r="CJY16" s="242"/>
      <c r="CJZ16" s="242"/>
      <c r="CKA16" s="242"/>
      <c r="CKB16" s="242"/>
      <c r="CKC16" s="242"/>
      <c r="CKD16" s="242"/>
      <c r="CKE16" s="242"/>
      <c r="CKF16" s="242"/>
      <c r="CKG16" s="242"/>
      <c r="CKH16" s="242"/>
      <c r="CKI16" s="242"/>
      <c r="CKJ16" s="242"/>
      <c r="CKK16" s="242"/>
      <c r="CKL16" s="242"/>
      <c r="CKM16" s="242"/>
      <c r="CKN16" s="242"/>
      <c r="CKO16" s="242"/>
      <c r="CKP16" s="242"/>
      <c r="CKQ16" s="242"/>
      <c r="CKR16" s="242"/>
      <c r="CKS16" s="242"/>
      <c r="CKT16" s="242"/>
      <c r="CKU16" s="242"/>
      <c r="CKV16" s="242"/>
      <c r="CKW16" s="242"/>
      <c r="CKX16" s="242"/>
      <c r="CKY16" s="242"/>
      <c r="CKZ16" s="242"/>
      <c r="CLA16" s="242"/>
      <c r="CLB16" s="242"/>
      <c r="CLC16" s="242"/>
      <c r="CLD16" s="242"/>
      <c r="CLE16" s="242"/>
      <c r="CLF16" s="242"/>
      <c r="CLG16" s="242"/>
      <c r="CLH16" s="242"/>
      <c r="CLI16" s="242"/>
      <c r="CLJ16" s="242"/>
      <c r="CLK16" s="242"/>
      <c r="CLL16" s="242"/>
      <c r="CLM16" s="242"/>
      <c r="CLN16" s="242"/>
      <c r="CLO16" s="242"/>
      <c r="CLP16" s="242"/>
      <c r="CLQ16" s="242"/>
      <c r="CLR16" s="242"/>
      <c r="CLS16" s="242"/>
      <c r="CLT16" s="242"/>
      <c r="CLU16" s="242"/>
      <c r="CLV16" s="242"/>
      <c r="CLW16" s="242"/>
      <c r="CLX16" s="242"/>
      <c r="CLY16" s="242"/>
      <c r="CLZ16" s="242"/>
      <c r="CMA16" s="242"/>
      <c r="CMB16" s="242"/>
      <c r="CMC16" s="242"/>
      <c r="CMD16" s="242"/>
      <c r="CME16" s="242"/>
      <c r="CMF16" s="242"/>
      <c r="CMG16" s="242"/>
      <c r="CMH16" s="242"/>
      <c r="CMI16" s="242"/>
      <c r="CMJ16" s="242"/>
      <c r="CMK16" s="242"/>
      <c r="CML16" s="242"/>
      <c r="CMM16" s="242"/>
      <c r="CMN16" s="242"/>
      <c r="CMO16" s="242"/>
      <c r="CMP16" s="242"/>
      <c r="CMQ16" s="242"/>
      <c r="CMR16" s="242"/>
      <c r="CMS16" s="242"/>
      <c r="CMT16" s="242"/>
      <c r="CMU16" s="242"/>
      <c r="CMV16" s="242"/>
      <c r="CMW16" s="242"/>
      <c r="CMX16" s="242"/>
      <c r="CMY16" s="242"/>
      <c r="CMZ16" s="242"/>
      <c r="CNA16" s="242"/>
      <c r="CNB16" s="242"/>
      <c r="CNC16" s="242"/>
      <c r="CND16" s="242"/>
      <c r="CNE16" s="242"/>
      <c r="CNF16" s="242"/>
      <c r="CNG16" s="242"/>
      <c r="CNH16" s="242"/>
      <c r="CNI16" s="242"/>
      <c r="CNJ16" s="242"/>
      <c r="CNK16" s="242"/>
      <c r="CNL16" s="242"/>
      <c r="CNM16" s="242"/>
      <c r="CNN16" s="242"/>
      <c r="CNO16" s="242"/>
      <c r="CNP16" s="242"/>
      <c r="CNQ16" s="242"/>
      <c r="CNR16" s="242"/>
      <c r="CNS16" s="242"/>
      <c r="CNT16" s="242"/>
      <c r="CNU16" s="242"/>
      <c r="CNV16" s="242"/>
      <c r="CNW16" s="242"/>
      <c r="CNX16" s="242"/>
      <c r="CNY16" s="242"/>
      <c r="CNZ16" s="242"/>
      <c r="COA16" s="242"/>
      <c r="COB16" s="242"/>
      <c r="COC16" s="242"/>
      <c r="COD16" s="242"/>
      <c r="COE16" s="242"/>
      <c r="COF16" s="242"/>
      <c r="COG16" s="242"/>
      <c r="COH16" s="242"/>
      <c r="COI16" s="242"/>
      <c r="COJ16" s="242"/>
      <c r="COK16" s="242"/>
      <c r="COL16" s="242"/>
      <c r="COM16" s="242"/>
      <c r="CON16" s="242"/>
      <c r="COO16" s="242"/>
      <c r="COP16" s="242"/>
      <c r="COQ16" s="242"/>
      <c r="COR16" s="242"/>
      <c r="COS16" s="242"/>
      <c r="COT16" s="242"/>
      <c r="COU16" s="242"/>
      <c r="COV16" s="242"/>
      <c r="COW16" s="242"/>
      <c r="COX16" s="242"/>
      <c r="COY16" s="242"/>
      <c r="COZ16" s="242"/>
      <c r="CPA16" s="242"/>
      <c r="CPB16" s="242"/>
      <c r="CPC16" s="242"/>
      <c r="CPD16" s="242"/>
      <c r="CPE16" s="242"/>
      <c r="CPF16" s="242"/>
      <c r="CPG16" s="242"/>
      <c r="CPH16" s="242"/>
      <c r="CPI16" s="242"/>
      <c r="CPJ16" s="242"/>
      <c r="CPK16" s="242"/>
      <c r="CPL16" s="242"/>
      <c r="CPM16" s="242"/>
      <c r="CPN16" s="242"/>
      <c r="CPO16" s="242"/>
      <c r="CPP16" s="242"/>
      <c r="CPQ16" s="242"/>
      <c r="CPR16" s="242"/>
      <c r="CPS16" s="242"/>
      <c r="CPT16" s="242"/>
      <c r="CPU16" s="242"/>
      <c r="CPV16" s="242"/>
      <c r="CPW16" s="242"/>
      <c r="CPX16" s="242"/>
      <c r="CPY16" s="242"/>
      <c r="CPZ16" s="242"/>
      <c r="CQA16" s="242"/>
      <c r="CQB16" s="242"/>
      <c r="CQC16" s="242"/>
      <c r="CQD16" s="242"/>
      <c r="CQE16" s="242"/>
      <c r="CQF16" s="242"/>
      <c r="CQG16" s="242"/>
      <c r="CQH16" s="242"/>
      <c r="CQI16" s="242"/>
      <c r="CQJ16" s="242"/>
      <c r="CQK16" s="242"/>
      <c r="CQL16" s="242"/>
      <c r="CQM16" s="242"/>
      <c r="CQN16" s="242"/>
      <c r="CQO16" s="242"/>
      <c r="CQP16" s="242"/>
      <c r="CQQ16" s="242"/>
      <c r="CQR16" s="242"/>
      <c r="CQS16" s="242"/>
      <c r="CQT16" s="242"/>
      <c r="CQU16" s="242"/>
      <c r="CQV16" s="242"/>
      <c r="CQW16" s="242"/>
      <c r="CQX16" s="242"/>
      <c r="CQY16" s="242"/>
      <c r="CQZ16" s="242"/>
      <c r="CRA16" s="242"/>
      <c r="CRB16" s="242"/>
      <c r="CRC16" s="242"/>
      <c r="CRD16" s="242"/>
      <c r="CRE16" s="242"/>
      <c r="CRF16" s="242"/>
      <c r="CRG16" s="242"/>
      <c r="CRH16" s="242"/>
      <c r="CRI16" s="242"/>
      <c r="CRJ16" s="242"/>
      <c r="CRK16" s="242"/>
      <c r="CRL16" s="242"/>
      <c r="CRM16" s="242"/>
      <c r="CRN16" s="242"/>
      <c r="CRO16" s="242"/>
      <c r="CRP16" s="242"/>
      <c r="CRQ16" s="242"/>
      <c r="CRR16" s="242"/>
      <c r="CRS16" s="242"/>
      <c r="CRT16" s="242"/>
      <c r="CRU16" s="242"/>
      <c r="CRV16" s="242"/>
      <c r="CRW16" s="242"/>
      <c r="CRX16" s="242"/>
      <c r="CRY16" s="242"/>
      <c r="CRZ16" s="242"/>
      <c r="CSA16" s="242"/>
      <c r="CSB16" s="242"/>
      <c r="CSC16" s="242"/>
      <c r="CSD16" s="242"/>
      <c r="CSE16" s="242"/>
      <c r="CSF16" s="242"/>
      <c r="CSG16" s="242"/>
      <c r="CSH16" s="242"/>
      <c r="CSI16" s="242"/>
      <c r="CSJ16" s="242"/>
      <c r="CSK16" s="242"/>
      <c r="CSL16" s="242"/>
      <c r="CSM16" s="242"/>
      <c r="CSN16" s="242"/>
      <c r="CSO16" s="242"/>
      <c r="CSP16" s="242"/>
      <c r="CSQ16" s="242"/>
      <c r="CSR16" s="242"/>
      <c r="CSS16" s="242"/>
      <c r="CST16" s="242"/>
      <c r="CSU16" s="242"/>
      <c r="CSV16" s="242"/>
      <c r="CSW16" s="242"/>
      <c r="CSX16" s="242"/>
      <c r="CSY16" s="242"/>
      <c r="CSZ16" s="242"/>
      <c r="CTA16" s="242"/>
      <c r="CTB16" s="242"/>
      <c r="CTC16" s="242"/>
      <c r="CTD16" s="242"/>
      <c r="CTE16" s="242"/>
      <c r="CTF16" s="242"/>
      <c r="CTG16" s="242"/>
      <c r="CTH16" s="242"/>
      <c r="CTI16" s="242"/>
      <c r="CTJ16" s="242"/>
      <c r="CTK16" s="242"/>
      <c r="CTL16" s="242"/>
      <c r="CTM16" s="242"/>
      <c r="CTN16" s="242"/>
      <c r="CTO16" s="242"/>
      <c r="CTP16" s="242"/>
      <c r="CTQ16" s="242"/>
      <c r="CTR16" s="242"/>
      <c r="CTS16" s="242"/>
      <c r="CTT16" s="242"/>
      <c r="CTU16" s="242"/>
      <c r="CTV16" s="242"/>
      <c r="CTW16" s="242"/>
      <c r="CTX16" s="242"/>
      <c r="CTY16" s="242"/>
      <c r="CTZ16" s="242"/>
      <c r="CUA16" s="242"/>
      <c r="CUB16" s="242"/>
      <c r="CUC16" s="242"/>
      <c r="CUD16" s="242"/>
      <c r="CUE16" s="242"/>
      <c r="CUF16" s="242"/>
      <c r="CUG16" s="242"/>
      <c r="CUH16" s="242"/>
      <c r="CUI16" s="242"/>
      <c r="CUJ16" s="242"/>
      <c r="CUK16" s="242"/>
      <c r="CUL16" s="242"/>
      <c r="CUM16" s="242"/>
      <c r="CUN16" s="242"/>
      <c r="CUO16" s="242"/>
      <c r="CUP16" s="242"/>
      <c r="CUQ16" s="242"/>
      <c r="CUR16" s="242"/>
      <c r="CUS16" s="242"/>
      <c r="CUT16" s="242"/>
      <c r="CUU16" s="242"/>
      <c r="CUV16" s="242"/>
      <c r="CUW16" s="242"/>
      <c r="CUX16" s="242"/>
      <c r="CUY16" s="242"/>
      <c r="CUZ16" s="242"/>
      <c r="CVA16" s="242"/>
      <c r="CVB16" s="242"/>
      <c r="CVC16" s="242"/>
      <c r="CVD16" s="242"/>
      <c r="CVE16" s="242"/>
      <c r="CVF16" s="242"/>
      <c r="CVG16" s="242"/>
      <c r="CVH16" s="242"/>
      <c r="CVI16" s="242"/>
      <c r="CVJ16" s="242"/>
      <c r="CVK16" s="242"/>
      <c r="CVL16" s="242"/>
      <c r="CVM16" s="242"/>
      <c r="CVN16" s="242"/>
      <c r="CVO16" s="242"/>
      <c r="CVP16" s="242"/>
      <c r="CVQ16" s="242"/>
      <c r="CVR16" s="242"/>
      <c r="CVS16" s="242"/>
      <c r="CVT16" s="242"/>
      <c r="CVU16" s="242"/>
      <c r="CVV16" s="242"/>
      <c r="CVW16" s="242"/>
      <c r="CVX16" s="242"/>
      <c r="CVY16" s="242"/>
      <c r="CVZ16" s="242"/>
      <c r="CWA16" s="242"/>
      <c r="CWB16" s="242"/>
      <c r="CWC16" s="242"/>
      <c r="CWD16" s="242"/>
      <c r="CWE16" s="242"/>
      <c r="CWF16" s="242"/>
      <c r="CWG16" s="242"/>
      <c r="CWH16" s="242"/>
      <c r="CWI16" s="242"/>
      <c r="CWJ16" s="242"/>
      <c r="CWK16" s="242"/>
      <c r="CWL16" s="242"/>
      <c r="CWM16" s="242"/>
      <c r="CWN16" s="242"/>
      <c r="CWO16" s="242"/>
      <c r="CWP16" s="242"/>
      <c r="CWQ16" s="242"/>
      <c r="CWR16" s="242"/>
      <c r="CWS16" s="242"/>
      <c r="CWT16" s="242"/>
      <c r="CWU16" s="242"/>
      <c r="CWV16" s="242"/>
      <c r="CWW16" s="242"/>
      <c r="CWX16" s="242"/>
      <c r="CWY16" s="242"/>
      <c r="CWZ16" s="242"/>
      <c r="CXA16" s="242"/>
      <c r="CXB16" s="242"/>
      <c r="CXC16" s="242"/>
      <c r="CXD16" s="242"/>
      <c r="CXE16" s="242"/>
      <c r="CXF16" s="242"/>
      <c r="CXG16" s="242"/>
      <c r="CXH16" s="242"/>
      <c r="CXI16" s="242"/>
      <c r="CXJ16" s="242"/>
      <c r="CXK16" s="242"/>
      <c r="CXL16" s="242"/>
      <c r="CXM16" s="242"/>
      <c r="CXN16" s="242"/>
      <c r="CXO16" s="242"/>
      <c r="CXP16" s="242"/>
      <c r="CXQ16" s="242"/>
      <c r="CXR16" s="242"/>
      <c r="CXS16" s="242"/>
      <c r="CXT16" s="242"/>
      <c r="CXU16" s="242"/>
      <c r="CXV16" s="242"/>
      <c r="CXW16" s="242"/>
      <c r="CXX16" s="242"/>
      <c r="CXY16" s="242"/>
      <c r="CXZ16" s="242"/>
      <c r="CYA16" s="242"/>
      <c r="CYB16" s="242"/>
      <c r="CYC16" s="242"/>
      <c r="CYD16" s="242"/>
      <c r="CYE16" s="242"/>
      <c r="CYF16" s="242"/>
      <c r="CYG16" s="242"/>
      <c r="CYH16" s="242"/>
      <c r="CYI16" s="242"/>
      <c r="CYJ16" s="242"/>
      <c r="CYK16" s="242"/>
      <c r="CYL16" s="242"/>
      <c r="CYM16" s="242"/>
      <c r="CYN16" s="242"/>
      <c r="CYO16" s="242"/>
      <c r="CYP16" s="242"/>
      <c r="CYQ16" s="242"/>
      <c r="CYR16" s="242"/>
      <c r="CYS16" s="242"/>
      <c r="CYT16" s="242"/>
      <c r="CYU16" s="242"/>
      <c r="CYV16" s="242"/>
      <c r="CYW16" s="242"/>
      <c r="CYX16" s="242"/>
      <c r="CYY16" s="242"/>
      <c r="CYZ16" s="242"/>
      <c r="CZA16" s="242"/>
      <c r="CZB16" s="242"/>
      <c r="CZC16" s="242"/>
      <c r="CZD16" s="242"/>
      <c r="CZE16" s="242"/>
      <c r="CZF16" s="242"/>
      <c r="CZG16" s="242"/>
      <c r="CZH16" s="242"/>
      <c r="CZI16" s="242"/>
      <c r="CZJ16" s="242"/>
      <c r="CZK16" s="242"/>
      <c r="CZL16" s="242"/>
      <c r="CZM16" s="242"/>
      <c r="CZN16" s="242"/>
      <c r="CZO16" s="242"/>
      <c r="CZP16" s="242"/>
      <c r="CZQ16" s="242"/>
      <c r="CZR16" s="242"/>
      <c r="CZS16" s="242"/>
      <c r="CZT16" s="242"/>
      <c r="CZU16" s="242"/>
      <c r="CZV16" s="242"/>
      <c r="CZW16" s="242"/>
      <c r="CZX16" s="242"/>
      <c r="CZY16" s="242"/>
      <c r="CZZ16" s="242"/>
      <c r="DAA16" s="242"/>
      <c r="DAB16" s="242"/>
      <c r="DAC16" s="242"/>
      <c r="DAD16" s="242"/>
      <c r="DAE16" s="242"/>
      <c r="DAF16" s="242"/>
      <c r="DAG16" s="242"/>
      <c r="DAH16" s="242"/>
      <c r="DAI16" s="242"/>
      <c r="DAJ16" s="242"/>
      <c r="DAK16" s="242"/>
      <c r="DAL16" s="242"/>
      <c r="DAM16" s="242"/>
      <c r="DAN16" s="242"/>
      <c r="DAO16" s="242"/>
      <c r="DAP16" s="242"/>
      <c r="DAQ16" s="242"/>
      <c r="DAR16" s="242"/>
      <c r="DAS16" s="242"/>
      <c r="DAT16" s="242"/>
      <c r="DAU16" s="242"/>
      <c r="DAV16" s="242"/>
      <c r="DAW16" s="242"/>
      <c r="DAX16" s="242"/>
      <c r="DAY16" s="242"/>
      <c r="DAZ16" s="242"/>
      <c r="DBA16" s="242"/>
      <c r="DBB16" s="242"/>
      <c r="DBC16" s="242"/>
      <c r="DBD16" s="242"/>
      <c r="DBE16" s="242"/>
      <c r="DBF16" s="242"/>
      <c r="DBG16" s="242"/>
      <c r="DBH16" s="242"/>
      <c r="DBI16" s="242"/>
      <c r="DBJ16" s="242"/>
      <c r="DBK16" s="242"/>
      <c r="DBL16" s="242"/>
      <c r="DBM16" s="242"/>
      <c r="DBN16" s="242"/>
      <c r="DBO16" s="242"/>
      <c r="DBP16" s="242"/>
      <c r="DBQ16" s="242"/>
      <c r="DBR16" s="242"/>
      <c r="DBS16" s="242"/>
      <c r="DBT16" s="242"/>
      <c r="DBU16" s="242"/>
      <c r="DBV16" s="242"/>
      <c r="DBW16" s="242"/>
      <c r="DBX16" s="242"/>
      <c r="DBY16" s="242"/>
      <c r="DBZ16" s="242"/>
      <c r="DCA16" s="242"/>
      <c r="DCB16" s="242"/>
      <c r="DCC16" s="242"/>
      <c r="DCD16" s="242"/>
      <c r="DCE16" s="242"/>
      <c r="DCF16" s="242"/>
      <c r="DCG16" s="242"/>
      <c r="DCH16" s="242"/>
      <c r="DCI16" s="242"/>
      <c r="DCJ16" s="242"/>
      <c r="DCK16" s="242"/>
      <c r="DCL16" s="242"/>
      <c r="DCM16" s="242"/>
      <c r="DCN16" s="242"/>
      <c r="DCO16" s="242"/>
      <c r="DCP16" s="242"/>
      <c r="DCQ16" s="242"/>
      <c r="DCR16" s="242"/>
      <c r="DCS16" s="242"/>
      <c r="DCT16" s="242"/>
      <c r="DCU16" s="242"/>
      <c r="DCV16" s="242"/>
      <c r="DCW16" s="242"/>
      <c r="DCX16" s="242"/>
      <c r="DCY16" s="242"/>
      <c r="DCZ16" s="242"/>
      <c r="DDA16" s="242"/>
      <c r="DDB16" s="242"/>
      <c r="DDC16" s="242"/>
      <c r="DDD16" s="242"/>
      <c r="DDE16" s="242"/>
      <c r="DDF16" s="242"/>
      <c r="DDG16" s="242"/>
      <c r="DDH16" s="242"/>
      <c r="DDI16" s="242"/>
      <c r="DDJ16" s="242"/>
      <c r="DDK16" s="242"/>
      <c r="DDL16" s="242"/>
      <c r="DDM16" s="242"/>
      <c r="DDN16" s="242"/>
      <c r="DDO16" s="242"/>
      <c r="DDP16" s="242"/>
      <c r="DDQ16" s="242"/>
      <c r="DDR16" s="242"/>
      <c r="DDS16" s="242"/>
      <c r="DDT16" s="242"/>
      <c r="DDU16" s="242"/>
      <c r="DDV16" s="242"/>
      <c r="DDW16" s="242"/>
      <c r="DDX16" s="242"/>
      <c r="DDY16" s="242"/>
      <c r="DDZ16" s="242"/>
      <c r="DEA16" s="242"/>
      <c r="DEB16" s="242"/>
      <c r="DEC16" s="242"/>
      <c r="DED16" s="242"/>
      <c r="DEE16" s="242"/>
      <c r="DEF16" s="242"/>
      <c r="DEG16" s="242"/>
      <c r="DEH16" s="242"/>
      <c r="DEI16" s="242"/>
      <c r="DEJ16" s="242"/>
      <c r="DEK16" s="242"/>
      <c r="DEL16" s="242"/>
      <c r="DEM16" s="242"/>
      <c r="DEN16" s="242"/>
      <c r="DEO16" s="242"/>
      <c r="DEP16" s="242"/>
      <c r="DEQ16" s="242"/>
      <c r="DER16" s="242"/>
      <c r="DES16" s="242"/>
      <c r="DET16" s="242"/>
      <c r="DEU16" s="242"/>
      <c r="DEV16" s="242"/>
      <c r="DEW16" s="242"/>
      <c r="DEX16" s="242"/>
      <c r="DEY16" s="242"/>
      <c r="DEZ16" s="242"/>
      <c r="DFA16" s="242"/>
      <c r="DFB16" s="242"/>
      <c r="DFC16" s="242"/>
      <c r="DFD16" s="242"/>
      <c r="DFE16" s="242"/>
      <c r="DFF16" s="242"/>
      <c r="DFG16" s="242"/>
      <c r="DFH16" s="242"/>
      <c r="DFI16" s="242"/>
      <c r="DFJ16" s="242"/>
      <c r="DFK16" s="242"/>
      <c r="DFL16" s="242"/>
      <c r="DFM16" s="242"/>
      <c r="DFN16" s="242"/>
      <c r="DFO16" s="242"/>
      <c r="DFP16" s="242"/>
      <c r="DFQ16" s="242"/>
      <c r="DFR16" s="242"/>
      <c r="DFS16" s="242"/>
      <c r="DFT16" s="242"/>
      <c r="DFU16" s="242"/>
      <c r="DFV16" s="242"/>
      <c r="DFW16" s="242"/>
      <c r="DFX16" s="242"/>
      <c r="DFY16" s="242"/>
      <c r="DFZ16" s="242"/>
      <c r="DGA16" s="242"/>
      <c r="DGB16" s="242"/>
      <c r="DGC16" s="242"/>
      <c r="DGD16" s="242"/>
      <c r="DGE16" s="242"/>
      <c r="DGF16" s="242"/>
      <c r="DGG16" s="242"/>
      <c r="DGH16" s="242"/>
      <c r="DGI16" s="242"/>
      <c r="DGJ16" s="242"/>
      <c r="DGK16" s="242"/>
      <c r="DGL16" s="242"/>
      <c r="DGM16" s="242"/>
      <c r="DGN16" s="242"/>
      <c r="DGO16" s="242"/>
      <c r="DGP16" s="242"/>
      <c r="DGQ16" s="242"/>
      <c r="DGR16" s="242"/>
      <c r="DGS16" s="242"/>
      <c r="DGT16" s="242"/>
      <c r="DGU16" s="242"/>
      <c r="DGV16" s="242"/>
      <c r="DGW16" s="242"/>
      <c r="DGX16" s="242"/>
      <c r="DGY16" s="242"/>
      <c r="DGZ16" s="242"/>
      <c r="DHA16" s="242"/>
      <c r="DHB16" s="242"/>
      <c r="DHC16" s="242"/>
      <c r="DHD16" s="242"/>
      <c r="DHE16" s="242"/>
      <c r="DHF16" s="242"/>
      <c r="DHG16" s="242"/>
      <c r="DHH16" s="242"/>
      <c r="DHI16" s="242"/>
      <c r="DHJ16" s="242"/>
      <c r="DHK16" s="242"/>
      <c r="DHL16" s="242"/>
      <c r="DHM16" s="242"/>
      <c r="DHN16" s="242"/>
      <c r="DHO16" s="242"/>
      <c r="DHP16" s="242"/>
      <c r="DHQ16" s="242"/>
      <c r="DHR16" s="242"/>
      <c r="DHS16" s="242"/>
      <c r="DHT16" s="242"/>
      <c r="DHU16" s="242"/>
      <c r="DHV16" s="242"/>
      <c r="DHW16" s="242"/>
      <c r="DHX16" s="242"/>
      <c r="DHY16" s="242"/>
      <c r="DHZ16" s="242"/>
      <c r="DIA16" s="242"/>
      <c r="DIB16" s="242"/>
      <c r="DIC16" s="242"/>
      <c r="DID16" s="242"/>
      <c r="DIE16" s="242"/>
      <c r="DIF16" s="242"/>
      <c r="DIG16" s="242"/>
      <c r="DIH16" s="242"/>
      <c r="DII16" s="242"/>
      <c r="DIJ16" s="242"/>
      <c r="DIK16" s="242"/>
      <c r="DIL16" s="242"/>
      <c r="DIM16" s="242"/>
      <c r="DIN16" s="242"/>
      <c r="DIO16" s="242"/>
      <c r="DIP16" s="242"/>
      <c r="DIQ16" s="242"/>
      <c r="DIR16" s="242"/>
      <c r="DIS16" s="242"/>
      <c r="DIT16" s="242"/>
      <c r="DIU16" s="242"/>
      <c r="DIV16" s="242"/>
      <c r="DIW16" s="242"/>
      <c r="DIX16" s="242"/>
      <c r="DIY16" s="242"/>
      <c r="DIZ16" s="242"/>
      <c r="DJA16" s="242"/>
      <c r="DJB16" s="242"/>
      <c r="DJC16" s="242"/>
      <c r="DJD16" s="242"/>
      <c r="DJE16" s="242"/>
      <c r="DJF16" s="242"/>
      <c r="DJG16" s="242"/>
      <c r="DJH16" s="242"/>
      <c r="DJI16" s="242"/>
      <c r="DJJ16" s="242"/>
      <c r="DJK16" s="242"/>
      <c r="DJL16" s="242"/>
      <c r="DJM16" s="242"/>
      <c r="DJN16" s="242"/>
      <c r="DJO16" s="242"/>
      <c r="DJP16" s="242"/>
      <c r="DJQ16" s="242"/>
      <c r="DJR16" s="242"/>
      <c r="DJS16" s="242"/>
      <c r="DJT16" s="242"/>
      <c r="DJU16" s="242"/>
      <c r="DJV16" s="242"/>
      <c r="DJW16" s="242"/>
      <c r="DJX16" s="242"/>
      <c r="DJY16" s="242"/>
      <c r="DJZ16" s="242"/>
      <c r="DKA16" s="242"/>
      <c r="DKB16" s="242"/>
      <c r="DKC16" s="242"/>
      <c r="DKD16" s="242"/>
      <c r="DKE16" s="242"/>
      <c r="DKF16" s="242"/>
      <c r="DKG16" s="242"/>
      <c r="DKH16" s="242"/>
      <c r="DKI16" s="242"/>
      <c r="DKJ16" s="242"/>
      <c r="DKK16" s="242"/>
      <c r="DKL16" s="242"/>
      <c r="DKM16" s="242"/>
      <c r="DKN16" s="242"/>
      <c r="DKO16" s="242"/>
      <c r="DKP16" s="242"/>
      <c r="DKQ16" s="242"/>
      <c r="DKR16" s="242"/>
      <c r="DKS16" s="242"/>
      <c r="DKT16" s="242"/>
      <c r="DKU16" s="242"/>
      <c r="DKV16" s="242"/>
      <c r="DKW16" s="242"/>
      <c r="DKX16" s="242"/>
      <c r="DKY16" s="242"/>
      <c r="DKZ16" s="242"/>
      <c r="DLA16" s="242"/>
      <c r="DLB16" s="242"/>
      <c r="DLC16" s="242"/>
      <c r="DLD16" s="242"/>
      <c r="DLE16" s="242"/>
      <c r="DLF16" s="242"/>
      <c r="DLG16" s="242"/>
      <c r="DLH16" s="242"/>
      <c r="DLI16" s="242"/>
      <c r="DLJ16" s="242"/>
      <c r="DLK16" s="242"/>
      <c r="DLL16" s="242"/>
      <c r="DLM16" s="242"/>
      <c r="DLN16" s="242"/>
      <c r="DLO16" s="242"/>
      <c r="DLP16" s="242"/>
      <c r="DLQ16" s="242"/>
      <c r="DLR16" s="242"/>
      <c r="DLS16" s="242"/>
      <c r="DLT16" s="242"/>
      <c r="DLU16" s="242"/>
      <c r="DLV16" s="242"/>
      <c r="DLW16" s="242"/>
      <c r="DLX16" s="242"/>
      <c r="DLY16" s="242"/>
      <c r="DLZ16" s="242"/>
      <c r="DMA16" s="242"/>
      <c r="DMB16" s="242"/>
      <c r="DMC16" s="242"/>
      <c r="DMD16" s="242"/>
      <c r="DME16" s="242"/>
      <c r="DMF16" s="242"/>
      <c r="DMG16" s="242"/>
      <c r="DMH16" s="242"/>
      <c r="DMI16" s="242"/>
      <c r="DMJ16" s="242"/>
      <c r="DMK16" s="242"/>
      <c r="DML16" s="242"/>
      <c r="DMM16" s="242"/>
      <c r="DMN16" s="242"/>
      <c r="DMO16" s="242"/>
      <c r="DMP16" s="242"/>
      <c r="DMQ16" s="242"/>
      <c r="DMR16" s="242"/>
      <c r="DMS16" s="242"/>
      <c r="DMT16" s="242"/>
      <c r="DMU16" s="242"/>
      <c r="DMV16" s="242"/>
      <c r="DMW16" s="242"/>
      <c r="DMX16" s="242"/>
      <c r="DMY16" s="242"/>
      <c r="DMZ16" s="242"/>
      <c r="DNA16" s="242"/>
      <c r="DNB16" s="242"/>
      <c r="DNC16" s="242"/>
      <c r="DND16" s="242"/>
      <c r="DNE16" s="242"/>
      <c r="DNF16" s="242"/>
      <c r="DNG16" s="242"/>
      <c r="DNH16" s="242"/>
      <c r="DNI16" s="242"/>
      <c r="DNJ16" s="242"/>
      <c r="DNK16" s="242"/>
      <c r="DNL16" s="242"/>
      <c r="DNM16" s="242"/>
      <c r="DNN16" s="242"/>
      <c r="DNO16" s="242"/>
      <c r="DNP16" s="242"/>
      <c r="DNQ16" s="242"/>
      <c r="DNR16" s="242"/>
      <c r="DNS16" s="242"/>
      <c r="DNT16" s="242"/>
      <c r="DNU16" s="242"/>
      <c r="DNV16" s="242"/>
      <c r="DNW16" s="242"/>
      <c r="DNX16" s="242"/>
      <c r="DNY16" s="242"/>
      <c r="DNZ16" s="242"/>
      <c r="DOA16" s="242"/>
      <c r="DOB16" s="242"/>
      <c r="DOC16" s="242"/>
      <c r="DOD16" s="242"/>
      <c r="DOE16" s="242"/>
      <c r="DOF16" s="242"/>
      <c r="DOG16" s="242"/>
      <c r="DOH16" s="242"/>
      <c r="DOI16" s="242"/>
      <c r="DOJ16" s="242"/>
      <c r="DOK16" s="242"/>
      <c r="DOL16" s="242"/>
      <c r="DOM16" s="242"/>
      <c r="DON16" s="242"/>
      <c r="DOO16" s="242"/>
      <c r="DOP16" s="242"/>
      <c r="DOQ16" s="242"/>
      <c r="DOR16" s="242"/>
      <c r="DOS16" s="242"/>
      <c r="DOT16" s="242"/>
      <c r="DOU16" s="242"/>
      <c r="DOV16" s="242"/>
      <c r="DOW16" s="242"/>
      <c r="DOX16" s="242"/>
      <c r="DOY16" s="242"/>
      <c r="DOZ16" s="242"/>
      <c r="DPA16" s="242"/>
      <c r="DPB16" s="242"/>
      <c r="DPC16" s="242"/>
      <c r="DPD16" s="242"/>
      <c r="DPE16" s="242"/>
      <c r="DPF16" s="242"/>
      <c r="DPG16" s="242"/>
      <c r="DPH16" s="242"/>
      <c r="DPI16" s="242"/>
      <c r="DPJ16" s="242"/>
      <c r="DPK16" s="242"/>
      <c r="DPL16" s="242"/>
      <c r="DPM16" s="242"/>
      <c r="DPN16" s="242"/>
      <c r="DPO16" s="242"/>
      <c r="DPP16" s="242"/>
      <c r="DPQ16" s="242"/>
      <c r="DPR16" s="242"/>
      <c r="DPS16" s="242"/>
      <c r="DPT16" s="242"/>
      <c r="DPU16" s="242"/>
      <c r="DPV16" s="242"/>
      <c r="DPW16" s="242"/>
      <c r="DPX16" s="242"/>
      <c r="DPY16" s="242"/>
      <c r="DPZ16" s="242"/>
      <c r="DQA16" s="242"/>
      <c r="DQB16" s="242"/>
      <c r="DQC16" s="242"/>
      <c r="DQD16" s="242"/>
      <c r="DQE16" s="242"/>
      <c r="DQF16" s="242"/>
      <c r="DQG16" s="242"/>
      <c r="DQH16" s="242"/>
      <c r="DQI16" s="242"/>
      <c r="DQJ16" s="242"/>
      <c r="DQK16" s="242"/>
      <c r="DQL16" s="242"/>
      <c r="DQM16" s="242"/>
      <c r="DQN16" s="242"/>
      <c r="DQO16" s="242"/>
      <c r="DQP16" s="242"/>
      <c r="DQQ16" s="242"/>
      <c r="DQR16" s="242"/>
      <c r="DQS16" s="242"/>
      <c r="DQT16" s="242"/>
      <c r="DQU16" s="242"/>
      <c r="DQV16" s="242"/>
      <c r="DQW16" s="242"/>
      <c r="DQX16" s="242"/>
      <c r="DQY16" s="242"/>
      <c r="DQZ16" s="242"/>
      <c r="DRA16" s="242"/>
      <c r="DRB16" s="242"/>
      <c r="DRC16" s="242"/>
      <c r="DRD16" s="242"/>
      <c r="DRE16" s="242"/>
      <c r="DRF16" s="242"/>
      <c r="DRG16" s="242"/>
      <c r="DRH16" s="242"/>
      <c r="DRI16" s="242"/>
      <c r="DRJ16" s="242"/>
      <c r="DRK16" s="242"/>
      <c r="DRL16" s="242"/>
      <c r="DRM16" s="242"/>
      <c r="DRN16" s="242"/>
      <c r="DRO16" s="242"/>
      <c r="DRP16" s="242"/>
      <c r="DRQ16" s="242"/>
      <c r="DRR16" s="242"/>
      <c r="DRS16" s="242"/>
      <c r="DRT16" s="242"/>
      <c r="DRU16" s="242"/>
      <c r="DRV16" s="242"/>
      <c r="DRW16" s="242"/>
      <c r="DRX16" s="242"/>
      <c r="DRY16" s="242"/>
      <c r="DRZ16" s="242"/>
      <c r="DSA16" s="242"/>
      <c r="DSB16" s="242"/>
      <c r="DSC16" s="242"/>
      <c r="DSD16" s="242"/>
      <c r="DSE16" s="242"/>
      <c r="DSF16" s="242"/>
      <c r="DSG16" s="242"/>
      <c r="DSH16" s="242"/>
      <c r="DSI16" s="242"/>
      <c r="DSJ16" s="242"/>
      <c r="DSK16" s="242"/>
      <c r="DSL16" s="242"/>
      <c r="DSM16" s="242"/>
      <c r="DSN16" s="242"/>
      <c r="DSO16" s="242"/>
      <c r="DSP16" s="242"/>
      <c r="DSQ16" s="242"/>
      <c r="DSR16" s="242"/>
      <c r="DSS16" s="242"/>
      <c r="DST16" s="242"/>
      <c r="DSU16" s="242"/>
      <c r="DSV16" s="242"/>
      <c r="DSW16" s="242"/>
      <c r="DSX16" s="242"/>
      <c r="DSY16" s="242"/>
      <c r="DSZ16" s="242"/>
      <c r="DTA16" s="242"/>
      <c r="DTB16" s="242"/>
      <c r="DTC16" s="242"/>
      <c r="DTD16" s="242"/>
      <c r="DTE16" s="242"/>
      <c r="DTF16" s="242"/>
      <c r="DTG16" s="242"/>
      <c r="DTH16" s="242"/>
      <c r="DTI16" s="242"/>
      <c r="DTJ16" s="242"/>
      <c r="DTK16" s="242"/>
      <c r="DTL16" s="242"/>
      <c r="DTM16" s="242"/>
      <c r="DTN16" s="242"/>
      <c r="DTO16" s="242"/>
      <c r="DTP16" s="242"/>
      <c r="DTQ16" s="242"/>
      <c r="DTR16" s="242"/>
      <c r="DTS16" s="242"/>
      <c r="DTT16" s="242"/>
      <c r="DTU16" s="242"/>
      <c r="DTV16" s="242"/>
      <c r="DTW16" s="242"/>
      <c r="DTX16" s="242"/>
      <c r="DTY16" s="242"/>
      <c r="DTZ16" s="242"/>
      <c r="DUA16" s="242"/>
      <c r="DUB16" s="242"/>
      <c r="DUC16" s="242"/>
      <c r="DUD16" s="242"/>
      <c r="DUE16" s="242"/>
      <c r="DUF16" s="242"/>
      <c r="DUG16" s="242"/>
      <c r="DUH16" s="242"/>
      <c r="DUI16" s="242"/>
      <c r="DUJ16" s="242"/>
      <c r="DUK16" s="242"/>
      <c r="DUL16" s="242"/>
      <c r="DUM16" s="242"/>
      <c r="DUN16" s="242"/>
      <c r="DUO16" s="242"/>
      <c r="DUP16" s="242"/>
      <c r="DUQ16" s="242"/>
      <c r="DUR16" s="242"/>
      <c r="DUS16" s="242"/>
      <c r="DUT16" s="242"/>
      <c r="DUU16" s="242"/>
      <c r="DUV16" s="242"/>
      <c r="DUW16" s="242"/>
      <c r="DUX16" s="242"/>
      <c r="DUY16" s="242"/>
      <c r="DUZ16" s="242"/>
      <c r="DVA16" s="242"/>
      <c r="DVB16" s="242"/>
      <c r="DVC16" s="242"/>
      <c r="DVD16" s="242"/>
      <c r="DVE16" s="242"/>
      <c r="DVF16" s="242"/>
      <c r="DVG16" s="242"/>
      <c r="DVH16" s="242"/>
      <c r="DVI16" s="242"/>
      <c r="DVJ16" s="242"/>
      <c r="DVK16" s="242"/>
      <c r="DVL16" s="242"/>
      <c r="DVM16" s="242"/>
      <c r="DVN16" s="242"/>
      <c r="DVO16" s="242"/>
      <c r="DVP16" s="242"/>
      <c r="DVQ16" s="242"/>
      <c r="DVR16" s="242"/>
      <c r="DVS16" s="242"/>
      <c r="DVT16" s="242"/>
      <c r="DVU16" s="242"/>
      <c r="DVV16" s="242"/>
      <c r="DVW16" s="242"/>
      <c r="DVX16" s="242"/>
      <c r="DVY16" s="242"/>
      <c r="DVZ16" s="242"/>
      <c r="DWA16" s="242"/>
      <c r="DWB16" s="242"/>
      <c r="DWC16" s="242"/>
      <c r="DWD16" s="242"/>
      <c r="DWE16" s="242"/>
      <c r="DWF16" s="242"/>
      <c r="DWG16" s="242"/>
      <c r="DWH16" s="242"/>
      <c r="DWI16" s="242"/>
      <c r="DWJ16" s="242"/>
      <c r="DWK16" s="242"/>
      <c r="DWL16" s="242"/>
      <c r="DWM16" s="242"/>
      <c r="DWN16" s="242"/>
      <c r="DWO16" s="242"/>
      <c r="DWP16" s="242"/>
      <c r="DWQ16" s="242"/>
      <c r="DWR16" s="242"/>
      <c r="DWS16" s="242"/>
      <c r="DWT16" s="242"/>
      <c r="DWU16" s="242"/>
      <c r="DWV16" s="242"/>
      <c r="DWW16" s="242"/>
      <c r="DWX16" s="242"/>
      <c r="DWY16" s="242"/>
      <c r="DWZ16" s="242"/>
      <c r="DXA16" s="242"/>
      <c r="DXB16" s="242"/>
      <c r="DXC16" s="242"/>
      <c r="DXD16" s="242"/>
      <c r="DXE16" s="242"/>
      <c r="DXF16" s="242"/>
      <c r="DXG16" s="242"/>
      <c r="DXH16" s="242"/>
      <c r="DXI16" s="242"/>
      <c r="DXJ16" s="242"/>
      <c r="DXK16" s="242"/>
      <c r="DXL16" s="242"/>
      <c r="DXM16" s="242"/>
      <c r="DXN16" s="242"/>
      <c r="DXO16" s="242"/>
      <c r="DXP16" s="242"/>
      <c r="DXQ16" s="242"/>
      <c r="DXR16" s="242"/>
      <c r="DXS16" s="242"/>
      <c r="DXT16" s="242"/>
      <c r="DXU16" s="242"/>
      <c r="DXV16" s="242"/>
      <c r="DXW16" s="242"/>
      <c r="DXX16" s="242"/>
      <c r="DXY16" s="242"/>
      <c r="DXZ16" s="242"/>
      <c r="DYA16" s="242"/>
      <c r="DYB16" s="242"/>
      <c r="DYC16" s="242"/>
      <c r="DYD16" s="242"/>
      <c r="DYE16" s="242"/>
      <c r="DYF16" s="242"/>
      <c r="DYG16" s="242"/>
      <c r="DYH16" s="242"/>
      <c r="DYI16" s="242"/>
      <c r="DYJ16" s="242"/>
      <c r="DYK16" s="242"/>
      <c r="DYL16" s="242"/>
      <c r="DYM16" s="242"/>
      <c r="DYN16" s="242"/>
      <c r="DYO16" s="242"/>
      <c r="DYP16" s="242"/>
      <c r="DYQ16" s="242"/>
      <c r="DYR16" s="242"/>
      <c r="DYS16" s="242"/>
      <c r="DYT16" s="242"/>
      <c r="DYU16" s="242"/>
      <c r="DYV16" s="242"/>
      <c r="DYW16" s="242"/>
      <c r="DYX16" s="242"/>
      <c r="DYY16" s="242"/>
      <c r="DYZ16" s="242"/>
      <c r="DZA16" s="242"/>
      <c r="DZB16" s="242"/>
      <c r="DZC16" s="242"/>
      <c r="DZD16" s="242"/>
      <c r="DZE16" s="242"/>
      <c r="DZF16" s="242"/>
      <c r="DZG16" s="242"/>
      <c r="DZH16" s="242"/>
      <c r="DZI16" s="242"/>
      <c r="DZJ16" s="242"/>
      <c r="DZK16" s="242"/>
      <c r="DZL16" s="242"/>
      <c r="DZM16" s="242"/>
      <c r="DZN16" s="242"/>
      <c r="DZO16" s="242"/>
      <c r="DZP16" s="242"/>
      <c r="DZQ16" s="242"/>
      <c r="DZR16" s="242"/>
      <c r="DZS16" s="242"/>
      <c r="DZT16" s="242"/>
      <c r="DZU16" s="242"/>
      <c r="DZV16" s="242"/>
      <c r="DZW16" s="242"/>
      <c r="DZX16" s="242"/>
      <c r="DZY16" s="242"/>
      <c r="DZZ16" s="242"/>
      <c r="EAA16" s="242"/>
      <c r="EAB16" s="242"/>
      <c r="EAC16" s="242"/>
      <c r="EAD16" s="242"/>
      <c r="EAE16" s="242"/>
      <c r="EAF16" s="242"/>
      <c r="EAG16" s="242"/>
      <c r="EAH16" s="242"/>
      <c r="EAI16" s="242"/>
      <c r="EAJ16" s="242"/>
      <c r="EAK16" s="242"/>
      <c r="EAL16" s="242"/>
      <c r="EAM16" s="242"/>
      <c r="EAN16" s="242"/>
      <c r="EAO16" s="242"/>
      <c r="EAP16" s="242"/>
      <c r="EAQ16" s="242"/>
      <c r="EAR16" s="242"/>
      <c r="EAS16" s="242"/>
      <c r="EAT16" s="242"/>
      <c r="EAU16" s="242"/>
      <c r="EAV16" s="242"/>
      <c r="EAW16" s="242"/>
      <c r="EAX16" s="242"/>
      <c r="EAY16" s="242"/>
      <c r="EAZ16" s="242"/>
      <c r="EBA16" s="242"/>
      <c r="EBB16" s="242"/>
      <c r="EBC16" s="242"/>
      <c r="EBD16" s="242"/>
      <c r="EBE16" s="242"/>
      <c r="EBF16" s="242"/>
      <c r="EBG16" s="242"/>
      <c r="EBH16" s="242"/>
      <c r="EBI16" s="242"/>
      <c r="EBJ16" s="242"/>
      <c r="EBK16" s="242"/>
      <c r="EBL16" s="242"/>
      <c r="EBM16" s="242"/>
      <c r="EBN16" s="242"/>
      <c r="EBO16" s="242"/>
      <c r="EBP16" s="242"/>
      <c r="EBQ16" s="242"/>
      <c r="EBR16" s="242"/>
      <c r="EBS16" s="242"/>
      <c r="EBT16" s="242"/>
      <c r="EBU16" s="242"/>
      <c r="EBV16" s="242"/>
      <c r="EBW16" s="242"/>
      <c r="EBX16" s="242"/>
      <c r="EBY16" s="242"/>
      <c r="EBZ16" s="242"/>
      <c r="ECA16" s="242"/>
      <c r="ECB16" s="242"/>
      <c r="ECC16" s="242"/>
      <c r="ECD16" s="242"/>
      <c r="ECE16" s="242"/>
      <c r="ECF16" s="242"/>
      <c r="ECG16" s="242"/>
      <c r="ECH16" s="242"/>
      <c r="ECI16" s="242"/>
      <c r="ECJ16" s="242"/>
      <c r="ECK16" s="242"/>
      <c r="ECL16" s="242"/>
      <c r="ECM16" s="242"/>
      <c r="ECN16" s="242"/>
      <c r="ECO16" s="242"/>
      <c r="ECP16" s="242"/>
      <c r="ECQ16" s="242"/>
      <c r="ECR16" s="242"/>
      <c r="ECS16" s="242"/>
      <c r="ECT16" s="242"/>
      <c r="ECU16" s="242"/>
      <c r="ECV16" s="242"/>
      <c r="ECW16" s="242"/>
      <c r="ECX16" s="242"/>
      <c r="ECY16" s="242"/>
      <c r="ECZ16" s="242"/>
      <c r="EDA16" s="242"/>
      <c r="EDB16" s="242"/>
      <c r="EDC16" s="242"/>
      <c r="EDD16" s="242"/>
      <c r="EDE16" s="242"/>
      <c r="EDF16" s="242"/>
      <c r="EDG16" s="242"/>
      <c r="EDH16" s="242"/>
      <c r="EDI16" s="242"/>
      <c r="EDJ16" s="242"/>
      <c r="EDK16" s="242"/>
      <c r="EDL16" s="242"/>
      <c r="EDM16" s="242"/>
      <c r="EDN16" s="242"/>
      <c r="EDO16" s="242"/>
      <c r="EDP16" s="242"/>
      <c r="EDQ16" s="242"/>
      <c r="EDR16" s="242"/>
      <c r="EDS16" s="242"/>
      <c r="EDT16" s="242"/>
      <c r="EDU16" s="242"/>
      <c r="EDV16" s="242"/>
      <c r="EDW16" s="242"/>
      <c r="EDX16" s="242"/>
      <c r="EDY16" s="242"/>
      <c r="EDZ16" s="242"/>
      <c r="EEA16" s="242"/>
      <c r="EEB16" s="242"/>
      <c r="EEC16" s="242"/>
      <c r="EED16" s="242"/>
      <c r="EEE16" s="242"/>
      <c r="EEF16" s="242"/>
      <c r="EEG16" s="242"/>
      <c r="EEH16" s="242"/>
      <c r="EEI16" s="242"/>
      <c r="EEJ16" s="242"/>
      <c r="EEK16" s="242"/>
      <c r="EEL16" s="242"/>
      <c r="EEM16" s="242"/>
      <c r="EEN16" s="242"/>
      <c r="EEO16" s="242"/>
      <c r="EEP16" s="242"/>
      <c r="EEQ16" s="242"/>
      <c r="EER16" s="242"/>
      <c r="EES16" s="242"/>
      <c r="EET16" s="242"/>
      <c r="EEU16" s="242"/>
      <c r="EEV16" s="242"/>
      <c r="EEW16" s="242"/>
      <c r="EEX16" s="242"/>
      <c r="EEY16" s="242"/>
      <c r="EEZ16" s="242"/>
      <c r="EFA16" s="242"/>
      <c r="EFB16" s="242"/>
      <c r="EFC16" s="242"/>
      <c r="EFD16" s="242"/>
      <c r="EFE16" s="242"/>
      <c r="EFF16" s="242"/>
      <c r="EFG16" s="242"/>
      <c r="EFH16" s="242"/>
      <c r="EFI16" s="242"/>
      <c r="EFJ16" s="242"/>
      <c r="EFK16" s="242"/>
      <c r="EFL16" s="242"/>
      <c r="EFM16" s="242"/>
      <c r="EFN16" s="242"/>
      <c r="EFO16" s="242"/>
      <c r="EFP16" s="242"/>
      <c r="EFQ16" s="242"/>
      <c r="EFR16" s="242"/>
      <c r="EFS16" s="242"/>
      <c r="EFT16" s="242"/>
      <c r="EFU16" s="242"/>
      <c r="EFV16" s="242"/>
      <c r="EFW16" s="242"/>
      <c r="EFX16" s="242"/>
      <c r="EFY16" s="242"/>
      <c r="EFZ16" s="242"/>
      <c r="EGA16" s="242"/>
      <c r="EGB16" s="242"/>
      <c r="EGC16" s="242"/>
      <c r="EGD16" s="242"/>
      <c r="EGE16" s="242"/>
      <c r="EGF16" s="242"/>
      <c r="EGG16" s="242"/>
      <c r="EGH16" s="242"/>
      <c r="EGI16" s="242"/>
      <c r="EGJ16" s="242"/>
      <c r="EGK16" s="242"/>
      <c r="EGL16" s="242"/>
      <c r="EGM16" s="242"/>
      <c r="EGN16" s="242"/>
      <c r="EGO16" s="242"/>
      <c r="EGP16" s="242"/>
      <c r="EGQ16" s="242"/>
      <c r="EGR16" s="242"/>
      <c r="EGS16" s="242"/>
      <c r="EGT16" s="242"/>
      <c r="EGU16" s="242"/>
      <c r="EGV16" s="242"/>
      <c r="EGW16" s="242"/>
      <c r="EGX16" s="242"/>
      <c r="EGY16" s="242"/>
      <c r="EGZ16" s="242"/>
      <c r="EHA16" s="242"/>
      <c r="EHB16" s="242"/>
      <c r="EHC16" s="242"/>
      <c r="EHD16" s="242"/>
      <c r="EHE16" s="242"/>
      <c r="EHF16" s="242"/>
      <c r="EHG16" s="242"/>
      <c r="EHH16" s="242"/>
      <c r="EHI16" s="242"/>
      <c r="EHJ16" s="242"/>
      <c r="EHK16" s="242"/>
      <c r="EHL16" s="242"/>
      <c r="EHM16" s="242"/>
      <c r="EHN16" s="242"/>
      <c r="EHO16" s="242"/>
      <c r="EHP16" s="242"/>
      <c r="EHQ16" s="242"/>
      <c r="EHR16" s="242"/>
      <c r="EHS16" s="242"/>
      <c r="EHT16" s="242"/>
      <c r="EHU16" s="242"/>
      <c r="EHV16" s="242"/>
      <c r="EHW16" s="242"/>
      <c r="EHX16" s="242"/>
      <c r="EHY16" s="242"/>
      <c r="EHZ16" s="242"/>
      <c r="EIA16" s="242"/>
      <c r="EIB16" s="242"/>
      <c r="EIC16" s="242"/>
      <c r="EID16" s="242"/>
      <c r="EIE16" s="242"/>
      <c r="EIF16" s="242"/>
      <c r="EIG16" s="242"/>
      <c r="EIH16" s="242"/>
      <c r="EII16" s="242"/>
      <c r="EIJ16" s="242"/>
      <c r="EIK16" s="242"/>
      <c r="EIL16" s="242"/>
      <c r="EIM16" s="242"/>
      <c r="EIN16" s="242"/>
      <c r="EIO16" s="242"/>
      <c r="EIP16" s="242"/>
      <c r="EIQ16" s="242"/>
      <c r="EIR16" s="242"/>
      <c r="EIS16" s="242"/>
      <c r="EIT16" s="242"/>
      <c r="EIU16" s="242"/>
      <c r="EIV16" s="242"/>
      <c r="EIW16" s="242"/>
      <c r="EIX16" s="242"/>
      <c r="EIY16" s="242"/>
      <c r="EIZ16" s="242"/>
      <c r="EJA16" s="242"/>
      <c r="EJB16" s="242"/>
      <c r="EJC16" s="242"/>
      <c r="EJD16" s="242"/>
      <c r="EJE16" s="242"/>
      <c r="EJF16" s="242"/>
      <c r="EJG16" s="242"/>
      <c r="EJH16" s="242"/>
      <c r="EJI16" s="242"/>
      <c r="EJJ16" s="242"/>
      <c r="EJK16" s="242"/>
      <c r="EJL16" s="242"/>
      <c r="EJM16" s="242"/>
      <c r="EJN16" s="242"/>
      <c r="EJO16" s="242"/>
      <c r="EJP16" s="242"/>
      <c r="EJQ16" s="242"/>
      <c r="EJR16" s="242"/>
      <c r="EJS16" s="242"/>
      <c r="EJT16" s="242"/>
      <c r="EJU16" s="242"/>
      <c r="EJV16" s="242"/>
      <c r="EJW16" s="242"/>
      <c r="EJX16" s="242"/>
      <c r="EJY16" s="242"/>
      <c r="EJZ16" s="242"/>
      <c r="EKA16" s="242"/>
      <c r="EKB16" s="242"/>
      <c r="EKC16" s="242"/>
      <c r="EKD16" s="242"/>
      <c r="EKE16" s="242"/>
      <c r="EKF16" s="242"/>
      <c r="EKG16" s="242"/>
      <c r="EKH16" s="242"/>
      <c r="EKI16" s="242"/>
      <c r="EKJ16" s="242"/>
      <c r="EKK16" s="242"/>
      <c r="EKL16" s="242"/>
      <c r="EKM16" s="242"/>
      <c r="EKN16" s="242"/>
      <c r="EKO16" s="242"/>
      <c r="EKP16" s="242"/>
      <c r="EKQ16" s="242"/>
      <c r="EKR16" s="242"/>
      <c r="EKS16" s="242"/>
      <c r="EKT16" s="242"/>
      <c r="EKU16" s="242"/>
      <c r="EKV16" s="242"/>
      <c r="EKW16" s="242"/>
      <c r="EKX16" s="242"/>
      <c r="EKY16" s="242"/>
      <c r="EKZ16" s="242"/>
      <c r="ELA16" s="242"/>
      <c r="ELB16" s="242"/>
      <c r="ELC16" s="242"/>
      <c r="ELD16" s="242"/>
      <c r="ELE16" s="242"/>
      <c r="ELF16" s="242"/>
      <c r="ELG16" s="242"/>
      <c r="ELH16" s="242"/>
      <c r="ELI16" s="242"/>
      <c r="ELJ16" s="242"/>
      <c r="ELK16" s="242"/>
      <c r="ELL16" s="242"/>
      <c r="ELM16" s="242"/>
      <c r="ELN16" s="242"/>
      <c r="ELO16" s="242"/>
      <c r="ELP16" s="242"/>
      <c r="ELQ16" s="242"/>
      <c r="ELR16" s="242"/>
      <c r="ELS16" s="242"/>
      <c r="ELT16" s="242"/>
      <c r="ELU16" s="242"/>
      <c r="ELV16" s="242"/>
      <c r="ELW16" s="242"/>
      <c r="ELX16" s="242"/>
      <c r="ELY16" s="242"/>
      <c r="ELZ16" s="242"/>
      <c r="EMA16" s="242"/>
      <c r="EMB16" s="242"/>
      <c r="EMC16" s="242"/>
      <c r="EMD16" s="242"/>
      <c r="EME16" s="242"/>
      <c r="EMF16" s="242"/>
      <c r="EMG16" s="242"/>
      <c r="EMH16" s="242"/>
      <c r="EMI16" s="242"/>
      <c r="EMJ16" s="242"/>
      <c r="EMK16" s="242"/>
      <c r="EML16" s="242"/>
      <c r="EMM16" s="242"/>
      <c r="EMN16" s="242"/>
      <c r="EMO16" s="242"/>
      <c r="EMP16" s="242"/>
      <c r="EMQ16" s="242"/>
      <c r="EMR16" s="242"/>
      <c r="EMS16" s="242"/>
      <c r="EMT16" s="242"/>
      <c r="EMU16" s="242"/>
      <c r="EMV16" s="242"/>
      <c r="EMW16" s="242"/>
      <c r="EMX16" s="242"/>
      <c r="EMY16" s="242"/>
      <c r="EMZ16" s="242"/>
      <c r="ENA16" s="242"/>
      <c r="ENB16" s="242"/>
      <c r="ENC16" s="242"/>
      <c r="END16" s="242"/>
      <c r="ENE16" s="242"/>
      <c r="ENF16" s="242"/>
      <c r="ENG16" s="242"/>
      <c r="ENH16" s="242"/>
      <c r="ENI16" s="242"/>
      <c r="ENJ16" s="242"/>
      <c r="ENK16" s="242"/>
      <c r="ENL16" s="242"/>
      <c r="ENM16" s="242"/>
      <c r="ENN16" s="242"/>
      <c r="ENO16" s="242"/>
      <c r="ENP16" s="242"/>
      <c r="ENQ16" s="242"/>
      <c r="ENR16" s="242"/>
      <c r="ENS16" s="242"/>
      <c r="ENT16" s="242"/>
      <c r="ENU16" s="242"/>
      <c r="ENV16" s="242"/>
      <c r="ENW16" s="242"/>
      <c r="ENX16" s="242"/>
      <c r="ENY16" s="242"/>
      <c r="ENZ16" s="242"/>
      <c r="EOA16" s="242"/>
      <c r="EOB16" s="242"/>
      <c r="EOC16" s="242"/>
      <c r="EOD16" s="242"/>
      <c r="EOE16" s="242"/>
      <c r="EOF16" s="242"/>
      <c r="EOG16" s="242"/>
      <c r="EOH16" s="242"/>
      <c r="EOI16" s="242"/>
      <c r="EOJ16" s="242"/>
      <c r="EOK16" s="242"/>
      <c r="EOL16" s="242"/>
      <c r="EOM16" s="242"/>
      <c r="EON16" s="242"/>
      <c r="EOO16" s="242"/>
      <c r="EOP16" s="242"/>
      <c r="EOQ16" s="242"/>
      <c r="EOR16" s="242"/>
      <c r="EOS16" s="242"/>
      <c r="EOT16" s="242"/>
      <c r="EOU16" s="242"/>
      <c r="EOV16" s="242"/>
      <c r="EOW16" s="242"/>
      <c r="EOX16" s="242"/>
      <c r="EOY16" s="242"/>
      <c r="EOZ16" s="242"/>
      <c r="EPA16" s="242"/>
      <c r="EPB16" s="242"/>
      <c r="EPC16" s="242"/>
      <c r="EPD16" s="242"/>
      <c r="EPE16" s="242"/>
      <c r="EPF16" s="242"/>
      <c r="EPG16" s="242"/>
      <c r="EPH16" s="242"/>
      <c r="EPI16" s="242"/>
      <c r="EPJ16" s="242"/>
      <c r="EPK16" s="242"/>
      <c r="EPL16" s="242"/>
      <c r="EPM16" s="242"/>
      <c r="EPN16" s="242"/>
      <c r="EPO16" s="242"/>
      <c r="EPP16" s="242"/>
      <c r="EPQ16" s="242"/>
      <c r="EPR16" s="242"/>
      <c r="EPS16" s="242"/>
      <c r="EPT16" s="242"/>
      <c r="EPU16" s="242"/>
      <c r="EPV16" s="242"/>
      <c r="EPW16" s="242"/>
      <c r="EPX16" s="242"/>
      <c r="EPY16" s="242"/>
      <c r="EPZ16" s="242"/>
      <c r="EQA16" s="242"/>
      <c r="EQB16" s="242"/>
      <c r="EQC16" s="242"/>
      <c r="EQD16" s="242"/>
      <c r="EQE16" s="242"/>
      <c r="EQF16" s="242"/>
      <c r="EQG16" s="242"/>
      <c r="EQH16" s="242"/>
      <c r="EQI16" s="242"/>
      <c r="EQJ16" s="242"/>
      <c r="EQK16" s="242"/>
      <c r="EQL16" s="242"/>
      <c r="EQM16" s="242"/>
      <c r="EQN16" s="242"/>
      <c r="EQO16" s="242"/>
      <c r="EQP16" s="242"/>
      <c r="EQQ16" s="242"/>
      <c r="EQR16" s="242"/>
      <c r="EQS16" s="242"/>
      <c r="EQT16" s="242"/>
      <c r="EQU16" s="242"/>
      <c r="EQV16" s="242"/>
      <c r="EQW16" s="242"/>
      <c r="EQX16" s="242"/>
      <c r="EQY16" s="242"/>
      <c r="EQZ16" s="242"/>
      <c r="ERA16" s="242"/>
      <c r="ERB16" s="242"/>
      <c r="ERC16" s="242"/>
      <c r="ERD16" s="242"/>
      <c r="ERE16" s="242"/>
      <c r="ERF16" s="242"/>
      <c r="ERG16" s="242"/>
      <c r="ERH16" s="242"/>
      <c r="ERI16" s="242"/>
      <c r="ERJ16" s="242"/>
      <c r="ERK16" s="242"/>
      <c r="ERL16" s="242"/>
      <c r="ERM16" s="242"/>
      <c r="ERN16" s="242"/>
      <c r="ERO16" s="242"/>
      <c r="ERP16" s="242"/>
      <c r="ERQ16" s="242"/>
      <c r="ERR16" s="242"/>
      <c r="ERS16" s="242"/>
      <c r="ERT16" s="242"/>
      <c r="ERU16" s="242"/>
      <c r="ERV16" s="242"/>
      <c r="ERW16" s="242"/>
      <c r="ERX16" s="242"/>
      <c r="ERY16" s="242"/>
      <c r="ERZ16" s="242"/>
      <c r="ESA16" s="242"/>
      <c r="ESB16" s="242"/>
      <c r="ESC16" s="242"/>
      <c r="ESD16" s="242"/>
      <c r="ESE16" s="242"/>
      <c r="ESF16" s="242"/>
      <c r="ESG16" s="242"/>
      <c r="ESH16" s="242"/>
      <c r="ESI16" s="242"/>
      <c r="ESJ16" s="242"/>
      <c r="ESK16" s="242"/>
      <c r="ESL16" s="242"/>
      <c r="ESM16" s="242"/>
      <c r="ESN16" s="242"/>
      <c r="ESO16" s="242"/>
      <c r="ESP16" s="242"/>
      <c r="ESQ16" s="242"/>
      <c r="ESR16" s="242"/>
      <c r="ESS16" s="242"/>
      <c r="EST16" s="242"/>
      <c r="ESU16" s="242"/>
      <c r="ESV16" s="242"/>
      <c r="ESW16" s="242"/>
      <c r="ESX16" s="242"/>
      <c r="ESY16" s="242"/>
      <c r="ESZ16" s="242"/>
      <c r="ETA16" s="242"/>
      <c r="ETB16" s="242"/>
      <c r="ETC16" s="242"/>
      <c r="ETD16" s="242"/>
      <c r="ETE16" s="242"/>
      <c r="ETF16" s="242"/>
      <c r="ETG16" s="242"/>
      <c r="ETH16" s="242"/>
      <c r="ETI16" s="242"/>
      <c r="ETJ16" s="242"/>
      <c r="ETK16" s="242"/>
      <c r="ETL16" s="242"/>
      <c r="ETM16" s="242"/>
      <c r="ETN16" s="242"/>
      <c r="ETO16" s="242"/>
      <c r="ETP16" s="242"/>
      <c r="ETQ16" s="242"/>
      <c r="ETR16" s="242"/>
      <c r="ETS16" s="242"/>
      <c r="ETT16" s="242"/>
      <c r="ETU16" s="242"/>
      <c r="ETV16" s="242"/>
      <c r="ETW16" s="242"/>
      <c r="ETX16" s="242"/>
      <c r="ETY16" s="242"/>
      <c r="ETZ16" s="242"/>
      <c r="EUA16" s="242"/>
      <c r="EUB16" s="242"/>
      <c r="EUC16" s="242"/>
      <c r="EUD16" s="242"/>
      <c r="EUE16" s="242"/>
      <c r="EUF16" s="242"/>
      <c r="EUG16" s="242"/>
      <c r="EUH16" s="242"/>
      <c r="EUI16" s="242"/>
      <c r="EUJ16" s="242"/>
      <c r="EUK16" s="242"/>
      <c r="EUL16" s="242"/>
      <c r="EUM16" s="242"/>
      <c r="EUN16" s="242"/>
      <c r="EUO16" s="242"/>
      <c r="EUP16" s="242"/>
      <c r="EUQ16" s="242"/>
      <c r="EUR16" s="242"/>
      <c r="EUS16" s="242"/>
      <c r="EUT16" s="242"/>
      <c r="EUU16" s="242"/>
      <c r="EUV16" s="242"/>
      <c r="EUW16" s="242"/>
      <c r="EUX16" s="242"/>
      <c r="EUY16" s="242"/>
      <c r="EUZ16" s="242"/>
      <c r="EVA16" s="242"/>
      <c r="EVB16" s="242"/>
      <c r="EVC16" s="242"/>
      <c r="EVD16" s="242"/>
      <c r="EVE16" s="242"/>
      <c r="EVF16" s="242"/>
      <c r="EVG16" s="242"/>
      <c r="EVH16" s="242"/>
      <c r="EVI16" s="242"/>
      <c r="EVJ16" s="242"/>
      <c r="EVK16" s="242"/>
      <c r="EVL16" s="242"/>
      <c r="EVM16" s="242"/>
      <c r="EVN16" s="242"/>
      <c r="EVO16" s="242"/>
      <c r="EVP16" s="242"/>
      <c r="EVQ16" s="242"/>
      <c r="EVR16" s="242"/>
      <c r="EVS16" s="242"/>
      <c r="EVT16" s="242"/>
      <c r="EVU16" s="242"/>
      <c r="EVV16" s="242"/>
      <c r="EVW16" s="242"/>
      <c r="EVX16" s="242"/>
      <c r="EVY16" s="242"/>
      <c r="EVZ16" s="242"/>
      <c r="EWA16" s="242"/>
      <c r="EWB16" s="242"/>
      <c r="EWC16" s="242"/>
      <c r="EWD16" s="242"/>
      <c r="EWE16" s="242"/>
      <c r="EWF16" s="242"/>
      <c r="EWG16" s="242"/>
      <c r="EWH16" s="242"/>
      <c r="EWI16" s="242"/>
      <c r="EWJ16" s="242"/>
      <c r="EWK16" s="242"/>
      <c r="EWL16" s="242"/>
      <c r="EWM16" s="242"/>
      <c r="EWN16" s="242"/>
      <c r="EWO16" s="242"/>
      <c r="EWP16" s="242"/>
      <c r="EWQ16" s="242"/>
      <c r="EWR16" s="242"/>
      <c r="EWS16" s="242"/>
      <c r="EWT16" s="242"/>
      <c r="EWU16" s="242"/>
      <c r="EWV16" s="242"/>
      <c r="EWW16" s="242"/>
      <c r="EWX16" s="242"/>
      <c r="EWY16" s="242"/>
      <c r="EWZ16" s="242"/>
      <c r="EXA16" s="242"/>
      <c r="EXB16" s="242"/>
      <c r="EXC16" s="242"/>
      <c r="EXD16" s="242"/>
      <c r="EXE16" s="242"/>
      <c r="EXF16" s="242"/>
      <c r="EXG16" s="242"/>
      <c r="EXH16" s="242"/>
      <c r="EXI16" s="242"/>
      <c r="EXJ16" s="242"/>
      <c r="EXK16" s="242"/>
      <c r="EXL16" s="242"/>
      <c r="EXM16" s="242"/>
      <c r="EXN16" s="242"/>
      <c r="EXO16" s="242"/>
      <c r="EXP16" s="242"/>
      <c r="EXQ16" s="242"/>
      <c r="EXR16" s="242"/>
      <c r="EXS16" s="242"/>
      <c r="EXT16" s="242"/>
      <c r="EXU16" s="242"/>
      <c r="EXV16" s="242"/>
      <c r="EXW16" s="242"/>
      <c r="EXX16" s="242"/>
      <c r="EXY16" s="242"/>
      <c r="EXZ16" s="242"/>
      <c r="EYA16" s="242"/>
      <c r="EYB16" s="242"/>
      <c r="EYC16" s="242"/>
      <c r="EYD16" s="242"/>
      <c r="EYE16" s="242"/>
      <c r="EYF16" s="242"/>
      <c r="EYG16" s="242"/>
      <c r="EYH16" s="242"/>
      <c r="EYI16" s="242"/>
      <c r="EYJ16" s="242"/>
      <c r="EYK16" s="242"/>
      <c r="EYL16" s="242"/>
      <c r="EYM16" s="242"/>
      <c r="EYN16" s="242"/>
      <c r="EYO16" s="242"/>
      <c r="EYP16" s="242"/>
      <c r="EYQ16" s="242"/>
      <c r="EYR16" s="242"/>
      <c r="EYS16" s="242"/>
      <c r="EYT16" s="242"/>
      <c r="EYU16" s="242"/>
      <c r="EYV16" s="242"/>
      <c r="EYW16" s="242"/>
      <c r="EYX16" s="242"/>
      <c r="EYY16" s="242"/>
      <c r="EYZ16" s="242"/>
      <c r="EZA16" s="242"/>
      <c r="EZB16" s="242"/>
      <c r="EZC16" s="242"/>
      <c r="EZD16" s="242"/>
      <c r="EZE16" s="242"/>
      <c r="EZF16" s="242"/>
      <c r="EZG16" s="242"/>
      <c r="EZH16" s="242"/>
      <c r="EZI16" s="242"/>
      <c r="EZJ16" s="242"/>
      <c r="EZK16" s="242"/>
      <c r="EZL16" s="242"/>
      <c r="EZM16" s="242"/>
      <c r="EZN16" s="242"/>
      <c r="EZO16" s="242"/>
      <c r="EZP16" s="242"/>
      <c r="EZQ16" s="242"/>
      <c r="EZR16" s="242"/>
      <c r="EZS16" s="242"/>
      <c r="EZT16" s="242"/>
      <c r="EZU16" s="242"/>
      <c r="EZV16" s="242"/>
      <c r="EZW16" s="242"/>
      <c r="EZX16" s="242"/>
      <c r="EZY16" s="242"/>
      <c r="EZZ16" s="242"/>
      <c r="FAA16" s="242"/>
      <c r="FAB16" s="242"/>
      <c r="FAC16" s="242"/>
      <c r="FAD16" s="242"/>
      <c r="FAE16" s="242"/>
      <c r="FAF16" s="242"/>
      <c r="FAG16" s="242"/>
      <c r="FAH16" s="242"/>
      <c r="FAI16" s="242"/>
      <c r="FAJ16" s="242"/>
      <c r="FAK16" s="242"/>
      <c r="FAL16" s="242"/>
      <c r="FAM16" s="242"/>
      <c r="FAN16" s="242"/>
      <c r="FAO16" s="242"/>
      <c r="FAP16" s="242"/>
      <c r="FAQ16" s="242"/>
      <c r="FAR16" s="242"/>
      <c r="FAS16" s="242"/>
      <c r="FAT16" s="242"/>
      <c r="FAU16" s="242"/>
      <c r="FAV16" s="242"/>
      <c r="FAW16" s="242"/>
      <c r="FAX16" s="242"/>
      <c r="FAY16" s="242"/>
      <c r="FAZ16" s="242"/>
      <c r="FBA16" s="242"/>
      <c r="FBB16" s="242"/>
      <c r="FBC16" s="242"/>
      <c r="FBD16" s="242"/>
      <c r="FBE16" s="242"/>
      <c r="FBF16" s="242"/>
      <c r="FBG16" s="242"/>
      <c r="FBH16" s="242"/>
      <c r="FBI16" s="242"/>
      <c r="FBJ16" s="242"/>
      <c r="FBK16" s="242"/>
      <c r="FBL16" s="242"/>
      <c r="FBM16" s="242"/>
      <c r="FBN16" s="242"/>
      <c r="FBO16" s="242"/>
      <c r="FBP16" s="242"/>
      <c r="FBQ16" s="242"/>
      <c r="FBR16" s="242"/>
      <c r="FBS16" s="242"/>
      <c r="FBT16" s="242"/>
      <c r="FBU16" s="242"/>
      <c r="FBV16" s="242"/>
      <c r="FBW16" s="242"/>
      <c r="FBX16" s="242"/>
      <c r="FBY16" s="242"/>
      <c r="FBZ16" s="242"/>
      <c r="FCA16" s="242"/>
      <c r="FCB16" s="242"/>
      <c r="FCC16" s="242"/>
      <c r="FCD16" s="242"/>
      <c r="FCE16" s="242"/>
      <c r="FCF16" s="242"/>
      <c r="FCG16" s="242"/>
      <c r="FCH16" s="242"/>
      <c r="FCI16" s="242"/>
      <c r="FCJ16" s="242"/>
      <c r="FCK16" s="242"/>
      <c r="FCL16" s="242"/>
      <c r="FCM16" s="242"/>
      <c r="FCN16" s="242"/>
      <c r="FCO16" s="242"/>
      <c r="FCP16" s="242"/>
      <c r="FCQ16" s="242"/>
      <c r="FCR16" s="242"/>
      <c r="FCS16" s="242"/>
      <c r="FCT16" s="242"/>
      <c r="FCU16" s="242"/>
      <c r="FCV16" s="242"/>
      <c r="FCW16" s="242"/>
      <c r="FCX16" s="242"/>
      <c r="FCY16" s="242"/>
      <c r="FCZ16" s="242"/>
      <c r="FDA16" s="242"/>
      <c r="FDB16" s="242"/>
      <c r="FDC16" s="242"/>
      <c r="FDD16" s="242"/>
      <c r="FDE16" s="242"/>
      <c r="FDF16" s="242"/>
      <c r="FDG16" s="242"/>
      <c r="FDH16" s="242"/>
      <c r="FDI16" s="242"/>
      <c r="FDJ16" s="242"/>
      <c r="FDK16" s="242"/>
      <c r="FDL16" s="242"/>
      <c r="FDM16" s="242"/>
      <c r="FDN16" s="242"/>
      <c r="FDO16" s="242"/>
      <c r="FDP16" s="242"/>
      <c r="FDQ16" s="242"/>
      <c r="FDR16" s="242"/>
      <c r="FDS16" s="242"/>
      <c r="FDT16" s="242"/>
      <c r="FDU16" s="242"/>
      <c r="FDV16" s="242"/>
      <c r="FDW16" s="242"/>
      <c r="FDX16" s="242"/>
      <c r="FDY16" s="242"/>
      <c r="FDZ16" s="242"/>
      <c r="FEA16" s="242"/>
      <c r="FEB16" s="242"/>
      <c r="FEC16" s="242"/>
      <c r="FED16" s="242"/>
      <c r="FEE16" s="242"/>
      <c r="FEF16" s="242"/>
      <c r="FEG16" s="242"/>
      <c r="FEH16" s="242"/>
      <c r="FEI16" s="242"/>
      <c r="FEJ16" s="242"/>
      <c r="FEK16" s="242"/>
      <c r="FEL16" s="242"/>
      <c r="FEM16" s="242"/>
      <c r="FEN16" s="242"/>
      <c r="FEO16" s="242"/>
      <c r="FEP16" s="242"/>
      <c r="FEQ16" s="242"/>
      <c r="FER16" s="242"/>
      <c r="FES16" s="242"/>
      <c r="FET16" s="242"/>
      <c r="FEU16" s="242"/>
      <c r="FEV16" s="242"/>
      <c r="FEW16" s="242"/>
      <c r="FEX16" s="242"/>
      <c r="FEY16" s="242"/>
      <c r="FEZ16" s="242"/>
      <c r="FFA16" s="242"/>
      <c r="FFB16" s="242"/>
      <c r="FFC16" s="242"/>
      <c r="FFD16" s="242"/>
      <c r="FFE16" s="242"/>
      <c r="FFF16" s="242"/>
      <c r="FFG16" s="242"/>
      <c r="FFH16" s="242"/>
      <c r="FFI16" s="242"/>
      <c r="FFJ16" s="242"/>
      <c r="FFK16" s="242"/>
      <c r="FFL16" s="242"/>
      <c r="FFM16" s="242"/>
      <c r="FFN16" s="242"/>
      <c r="FFO16" s="242"/>
      <c r="FFP16" s="242"/>
      <c r="FFQ16" s="242"/>
      <c r="FFR16" s="242"/>
      <c r="FFS16" s="242"/>
      <c r="FFT16" s="242"/>
      <c r="FFU16" s="242"/>
      <c r="FFV16" s="242"/>
      <c r="FFW16" s="242"/>
      <c r="FFX16" s="242"/>
      <c r="FFY16" s="242"/>
      <c r="FFZ16" s="242"/>
      <c r="FGA16" s="242"/>
      <c r="FGB16" s="242"/>
      <c r="FGC16" s="242"/>
      <c r="FGD16" s="242"/>
      <c r="FGE16" s="242"/>
      <c r="FGF16" s="242"/>
      <c r="FGG16" s="242"/>
      <c r="FGH16" s="242"/>
      <c r="FGI16" s="242"/>
      <c r="FGJ16" s="242"/>
      <c r="FGK16" s="242"/>
      <c r="FGL16" s="242"/>
      <c r="FGM16" s="242"/>
      <c r="FGN16" s="242"/>
      <c r="FGO16" s="242"/>
      <c r="FGP16" s="242"/>
      <c r="FGQ16" s="242"/>
      <c r="FGR16" s="242"/>
      <c r="FGS16" s="242"/>
      <c r="FGT16" s="242"/>
      <c r="FGU16" s="242"/>
      <c r="FGV16" s="242"/>
      <c r="FGW16" s="242"/>
      <c r="FGX16" s="242"/>
      <c r="FGY16" s="242"/>
      <c r="FGZ16" s="242"/>
      <c r="FHA16" s="242"/>
      <c r="FHB16" s="242"/>
      <c r="FHC16" s="242"/>
      <c r="FHD16" s="242"/>
      <c r="FHE16" s="242"/>
      <c r="FHF16" s="242"/>
      <c r="FHG16" s="242"/>
      <c r="FHH16" s="242"/>
      <c r="FHI16" s="242"/>
      <c r="FHJ16" s="242"/>
      <c r="FHK16" s="242"/>
      <c r="FHL16" s="242"/>
      <c r="FHM16" s="242"/>
      <c r="FHN16" s="242"/>
      <c r="FHO16" s="242"/>
      <c r="FHP16" s="242"/>
      <c r="FHQ16" s="242"/>
      <c r="FHR16" s="242"/>
      <c r="FHS16" s="242"/>
      <c r="FHT16" s="242"/>
      <c r="FHU16" s="242"/>
      <c r="FHV16" s="242"/>
      <c r="FHW16" s="242"/>
      <c r="FHX16" s="242"/>
      <c r="FHY16" s="242"/>
      <c r="FHZ16" s="242"/>
      <c r="FIA16" s="242"/>
      <c r="FIB16" s="242"/>
      <c r="FIC16" s="242"/>
      <c r="FID16" s="242"/>
      <c r="FIE16" s="242"/>
      <c r="FIF16" s="242"/>
      <c r="FIG16" s="242"/>
      <c r="FIH16" s="242"/>
      <c r="FII16" s="242"/>
      <c r="FIJ16" s="242"/>
      <c r="FIK16" s="242"/>
      <c r="FIL16" s="242"/>
      <c r="FIM16" s="242"/>
      <c r="FIN16" s="242"/>
      <c r="FIO16" s="242"/>
      <c r="FIP16" s="242"/>
      <c r="FIQ16" s="242"/>
      <c r="FIR16" s="242"/>
      <c r="FIS16" s="242"/>
      <c r="FIT16" s="242"/>
      <c r="FIU16" s="242"/>
      <c r="FIV16" s="242"/>
      <c r="FIW16" s="242"/>
      <c r="FIX16" s="242"/>
      <c r="FIY16" s="242"/>
      <c r="FIZ16" s="242"/>
      <c r="FJA16" s="242"/>
      <c r="FJB16" s="242"/>
      <c r="FJC16" s="242"/>
      <c r="FJD16" s="242"/>
      <c r="FJE16" s="242"/>
      <c r="FJF16" s="242"/>
      <c r="FJG16" s="242"/>
      <c r="FJH16" s="242"/>
      <c r="FJI16" s="242"/>
      <c r="FJJ16" s="242"/>
      <c r="FJK16" s="242"/>
      <c r="FJL16" s="242"/>
      <c r="FJM16" s="242"/>
      <c r="FJN16" s="242"/>
      <c r="FJO16" s="242"/>
      <c r="FJP16" s="242"/>
      <c r="FJQ16" s="242"/>
      <c r="FJR16" s="242"/>
      <c r="FJS16" s="242"/>
      <c r="FJT16" s="242"/>
      <c r="FJU16" s="242"/>
      <c r="FJV16" s="242"/>
      <c r="FJW16" s="242"/>
      <c r="FJX16" s="242"/>
      <c r="FJY16" s="242"/>
      <c r="FJZ16" s="242"/>
      <c r="FKA16" s="242"/>
      <c r="FKB16" s="242"/>
      <c r="FKC16" s="242"/>
      <c r="FKD16" s="242"/>
      <c r="FKE16" s="242"/>
      <c r="FKF16" s="242"/>
      <c r="FKG16" s="242"/>
      <c r="FKH16" s="242"/>
      <c r="FKI16" s="242"/>
      <c r="FKJ16" s="242"/>
      <c r="FKK16" s="242"/>
      <c r="FKL16" s="242"/>
      <c r="FKM16" s="242"/>
      <c r="FKN16" s="242"/>
      <c r="FKO16" s="242"/>
      <c r="FKP16" s="242"/>
      <c r="FKQ16" s="242"/>
      <c r="FKR16" s="242"/>
      <c r="FKS16" s="242"/>
      <c r="FKT16" s="242"/>
      <c r="FKU16" s="242"/>
      <c r="FKV16" s="242"/>
      <c r="FKW16" s="242"/>
      <c r="FKX16" s="242"/>
      <c r="FKY16" s="242"/>
      <c r="FKZ16" s="242"/>
      <c r="FLA16" s="242"/>
      <c r="FLB16" s="242"/>
      <c r="FLC16" s="242"/>
      <c r="FLD16" s="242"/>
      <c r="FLE16" s="242"/>
      <c r="FLF16" s="242"/>
      <c r="FLG16" s="242"/>
      <c r="FLH16" s="242"/>
      <c r="FLI16" s="242"/>
      <c r="FLJ16" s="242"/>
      <c r="FLK16" s="242"/>
      <c r="FLL16" s="242"/>
      <c r="FLM16" s="242"/>
      <c r="FLN16" s="242"/>
      <c r="FLO16" s="242"/>
      <c r="FLP16" s="242"/>
      <c r="FLQ16" s="242"/>
      <c r="FLR16" s="242"/>
      <c r="FLS16" s="242"/>
      <c r="FLT16" s="242"/>
      <c r="FLU16" s="242"/>
      <c r="FLV16" s="242"/>
      <c r="FLW16" s="242"/>
      <c r="FLX16" s="242"/>
      <c r="FLY16" s="242"/>
      <c r="FLZ16" s="242"/>
      <c r="FMA16" s="242"/>
      <c r="FMB16" s="242"/>
      <c r="FMC16" s="242"/>
      <c r="FMD16" s="242"/>
      <c r="FME16" s="242"/>
      <c r="FMF16" s="242"/>
      <c r="FMG16" s="242"/>
      <c r="FMH16" s="242"/>
      <c r="FMI16" s="242"/>
      <c r="FMJ16" s="242"/>
      <c r="FMK16" s="242"/>
      <c r="FML16" s="242"/>
      <c r="FMM16" s="242"/>
      <c r="FMN16" s="242"/>
      <c r="FMO16" s="242"/>
      <c r="FMP16" s="242"/>
      <c r="FMQ16" s="242"/>
      <c r="FMR16" s="242"/>
      <c r="FMS16" s="242"/>
      <c r="FMT16" s="242"/>
      <c r="FMU16" s="242"/>
      <c r="FMV16" s="242"/>
      <c r="FMW16" s="242"/>
      <c r="FMX16" s="242"/>
      <c r="FMY16" s="242"/>
      <c r="FMZ16" s="242"/>
      <c r="FNA16" s="242"/>
      <c r="FNB16" s="242"/>
      <c r="FNC16" s="242"/>
      <c r="FND16" s="242"/>
      <c r="FNE16" s="242"/>
      <c r="FNF16" s="242"/>
      <c r="FNG16" s="242"/>
      <c r="FNH16" s="242"/>
      <c r="FNI16" s="242"/>
      <c r="FNJ16" s="242"/>
      <c r="FNK16" s="242"/>
      <c r="FNL16" s="242"/>
      <c r="FNM16" s="242"/>
      <c r="FNN16" s="242"/>
      <c r="FNO16" s="242"/>
      <c r="FNP16" s="242"/>
      <c r="FNQ16" s="242"/>
      <c r="FNR16" s="242"/>
      <c r="FNS16" s="242"/>
      <c r="FNT16" s="242"/>
      <c r="FNU16" s="242"/>
      <c r="FNV16" s="242"/>
      <c r="FNW16" s="242"/>
      <c r="FNX16" s="242"/>
      <c r="FNY16" s="242"/>
      <c r="FNZ16" s="242"/>
      <c r="FOA16" s="242"/>
      <c r="FOB16" s="242"/>
      <c r="FOC16" s="242"/>
      <c r="FOD16" s="242"/>
      <c r="FOE16" s="242"/>
      <c r="FOF16" s="242"/>
      <c r="FOG16" s="242"/>
      <c r="FOH16" s="242"/>
      <c r="FOI16" s="242"/>
      <c r="FOJ16" s="242"/>
      <c r="FOK16" s="242"/>
      <c r="FOL16" s="242"/>
      <c r="FOM16" s="242"/>
      <c r="FON16" s="242"/>
      <c r="FOO16" s="242"/>
      <c r="FOP16" s="242"/>
      <c r="FOQ16" s="242"/>
      <c r="FOR16" s="242"/>
      <c r="FOS16" s="242"/>
      <c r="FOT16" s="242"/>
      <c r="FOU16" s="242"/>
      <c r="FOV16" s="242"/>
      <c r="FOW16" s="242"/>
      <c r="FOX16" s="242"/>
      <c r="FOY16" s="242"/>
      <c r="FOZ16" s="242"/>
      <c r="FPA16" s="242"/>
      <c r="FPB16" s="242"/>
      <c r="FPC16" s="242"/>
      <c r="FPD16" s="242"/>
      <c r="FPE16" s="242"/>
      <c r="FPF16" s="242"/>
      <c r="FPG16" s="242"/>
      <c r="FPH16" s="242"/>
      <c r="FPI16" s="242"/>
      <c r="FPJ16" s="242"/>
      <c r="FPK16" s="242"/>
      <c r="FPL16" s="242"/>
      <c r="FPM16" s="242"/>
      <c r="FPN16" s="242"/>
      <c r="FPO16" s="242"/>
      <c r="FPP16" s="242"/>
      <c r="FPQ16" s="242"/>
      <c r="FPR16" s="242"/>
      <c r="FPS16" s="242"/>
      <c r="FPT16" s="242"/>
      <c r="FPU16" s="242"/>
      <c r="FPV16" s="242"/>
      <c r="FPW16" s="242"/>
      <c r="FPX16" s="242"/>
      <c r="FPY16" s="242"/>
      <c r="FPZ16" s="242"/>
      <c r="FQA16" s="242"/>
      <c r="FQB16" s="242"/>
      <c r="FQC16" s="242"/>
      <c r="FQD16" s="242"/>
      <c r="FQE16" s="242"/>
      <c r="FQF16" s="242"/>
      <c r="FQG16" s="242"/>
      <c r="FQH16" s="242"/>
      <c r="FQI16" s="242"/>
      <c r="FQJ16" s="242"/>
      <c r="FQK16" s="242"/>
      <c r="FQL16" s="242"/>
      <c r="FQM16" s="242"/>
      <c r="FQN16" s="242"/>
      <c r="FQO16" s="242"/>
      <c r="FQP16" s="242"/>
      <c r="FQQ16" s="242"/>
      <c r="FQR16" s="242"/>
      <c r="FQS16" s="242"/>
      <c r="FQT16" s="242"/>
      <c r="FQU16" s="242"/>
      <c r="FQV16" s="242"/>
      <c r="FQW16" s="242"/>
      <c r="FQX16" s="242"/>
      <c r="FQY16" s="242"/>
      <c r="FQZ16" s="242"/>
      <c r="FRA16" s="242"/>
      <c r="FRB16" s="242"/>
      <c r="FRC16" s="242"/>
      <c r="FRD16" s="242"/>
      <c r="FRE16" s="242"/>
      <c r="FRF16" s="242"/>
      <c r="FRG16" s="242"/>
      <c r="FRH16" s="242"/>
      <c r="FRI16" s="242"/>
      <c r="FRJ16" s="242"/>
      <c r="FRK16" s="242"/>
      <c r="FRL16" s="242"/>
      <c r="FRM16" s="242"/>
      <c r="FRN16" s="242"/>
      <c r="FRO16" s="242"/>
      <c r="FRP16" s="242"/>
      <c r="FRQ16" s="242"/>
      <c r="FRR16" s="242"/>
      <c r="FRS16" s="242"/>
      <c r="FRT16" s="242"/>
      <c r="FRU16" s="242"/>
      <c r="FRV16" s="242"/>
      <c r="FRW16" s="242"/>
      <c r="FRX16" s="242"/>
      <c r="FRY16" s="242"/>
      <c r="FRZ16" s="242"/>
      <c r="FSA16" s="242"/>
      <c r="FSB16" s="242"/>
      <c r="FSC16" s="242"/>
      <c r="FSD16" s="242"/>
      <c r="FSE16" s="242"/>
      <c r="FSF16" s="242"/>
      <c r="FSG16" s="242"/>
      <c r="FSH16" s="242"/>
      <c r="FSI16" s="242"/>
      <c r="FSJ16" s="242"/>
      <c r="FSK16" s="242"/>
      <c r="FSL16" s="242"/>
      <c r="FSM16" s="242"/>
      <c r="FSN16" s="242"/>
      <c r="FSO16" s="242"/>
      <c r="FSP16" s="242"/>
      <c r="FSQ16" s="242"/>
      <c r="FSR16" s="242"/>
      <c r="FSS16" s="242"/>
      <c r="FST16" s="242"/>
      <c r="FSU16" s="242"/>
      <c r="FSV16" s="242"/>
      <c r="FSW16" s="242"/>
      <c r="FSX16" s="242"/>
      <c r="FSY16" s="242"/>
      <c r="FSZ16" s="242"/>
      <c r="FTA16" s="242"/>
      <c r="FTB16" s="242"/>
      <c r="FTC16" s="242"/>
      <c r="FTD16" s="242"/>
      <c r="FTE16" s="242"/>
      <c r="FTF16" s="242"/>
      <c r="FTG16" s="242"/>
      <c r="FTH16" s="242"/>
      <c r="FTI16" s="242"/>
      <c r="FTJ16" s="242"/>
      <c r="FTK16" s="242"/>
      <c r="FTL16" s="242"/>
      <c r="FTM16" s="242"/>
      <c r="FTN16" s="242"/>
      <c r="FTO16" s="242"/>
      <c r="FTP16" s="242"/>
      <c r="FTQ16" s="242"/>
      <c r="FTR16" s="242"/>
      <c r="FTS16" s="242"/>
      <c r="FTT16" s="242"/>
      <c r="FTU16" s="242"/>
      <c r="FTV16" s="242"/>
      <c r="FTW16" s="242"/>
      <c r="FTX16" s="242"/>
      <c r="FTY16" s="242"/>
      <c r="FTZ16" s="242"/>
      <c r="FUA16" s="242"/>
      <c r="FUB16" s="242"/>
      <c r="FUC16" s="242"/>
      <c r="FUD16" s="242"/>
      <c r="FUE16" s="242"/>
      <c r="FUF16" s="242"/>
      <c r="FUG16" s="242"/>
      <c r="FUH16" s="242"/>
      <c r="FUI16" s="242"/>
      <c r="FUJ16" s="242"/>
      <c r="FUK16" s="242"/>
      <c r="FUL16" s="242"/>
      <c r="FUM16" s="242"/>
      <c r="FUN16" s="242"/>
      <c r="FUO16" s="242"/>
      <c r="FUP16" s="242"/>
      <c r="FUQ16" s="242"/>
      <c r="FUR16" s="242"/>
      <c r="FUS16" s="242"/>
      <c r="FUT16" s="242"/>
      <c r="FUU16" s="242"/>
      <c r="FUV16" s="242"/>
      <c r="FUW16" s="242"/>
      <c r="FUX16" s="242"/>
      <c r="FUY16" s="242"/>
      <c r="FUZ16" s="242"/>
      <c r="FVA16" s="242"/>
      <c r="FVB16" s="242"/>
      <c r="FVC16" s="242"/>
      <c r="FVD16" s="242"/>
      <c r="FVE16" s="242"/>
      <c r="FVF16" s="242"/>
      <c r="FVG16" s="242"/>
      <c r="FVH16" s="242"/>
      <c r="FVI16" s="242"/>
      <c r="FVJ16" s="242"/>
      <c r="FVK16" s="242"/>
      <c r="FVL16" s="242"/>
      <c r="FVM16" s="242"/>
      <c r="FVN16" s="242"/>
      <c r="FVO16" s="242"/>
      <c r="FVP16" s="242"/>
      <c r="FVQ16" s="242"/>
      <c r="FVR16" s="242"/>
      <c r="FVS16" s="242"/>
      <c r="FVT16" s="242"/>
      <c r="FVU16" s="242"/>
      <c r="FVV16" s="242"/>
      <c r="FVW16" s="242"/>
      <c r="FVX16" s="242"/>
      <c r="FVY16" s="242"/>
      <c r="FVZ16" s="242"/>
      <c r="FWA16" s="242"/>
      <c r="FWB16" s="242"/>
      <c r="FWC16" s="242"/>
      <c r="FWD16" s="242"/>
      <c r="FWE16" s="242"/>
      <c r="FWF16" s="242"/>
      <c r="FWG16" s="242"/>
      <c r="FWH16" s="242"/>
      <c r="FWI16" s="242"/>
      <c r="FWJ16" s="242"/>
      <c r="FWK16" s="242"/>
      <c r="FWL16" s="242"/>
      <c r="FWM16" s="242"/>
      <c r="FWN16" s="242"/>
      <c r="FWO16" s="242"/>
      <c r="FWP16" s="242"/>
      <c r="FWQ16" s="242"/>
      <c r="FWR16" s="242"/>
      <c r="FWS16" s="242"/>
      <c r="FWT16" s="242"/>
      <c r="FWU16" s="242"/>
      <c r="FWV16" s="242"/>
      <c r="FWW16" s="242"/>
      <c r="FWX16" s="242"/>
      <c r="FWY16" s="242"/>
      <c r="FWZ16" s="242"/>
      <c r="FXA16" s="242"/>
      <c r="FXB16" s="242"/>
      <c r="FXC16" s="242"/>
      <c r="FXD16" s="242"/>
      <c r="FXE16" s="242"/>
      <c r="FXF16" s="242"/>
      <c r="FXG16" s="242"/>
      <c r="FXH16" s="242"/>
      <c r="FXI16" s="242"/>
      <c r="FXJ16" s="242"/>
      <c r="FXK16" s="242"/>
      <c r="FXL16" s="242"/>
      <c r="FXM16" s="242"/>
      <c r="FXN16" s="242"/>
      <c r="FXO16" s="242"/>
      <c r="FXP16" s="242"/>
      <c r="FXQ16" s="242"/>
      <c r="FXR16" s="242"/>
      <c r="FXS16" s="242"/>
      <c r="FXT16" s="242"/>
      <c r="FXU16" s="242"/>
      <c r="FXV16" s="242"/>
      <c r="FXW16" s="242"/>
      <c r="FXX16" s="242"/>
      <c r="FXY16" s="242"/>
      <c r="FXZ16" s="242"/>
      <c r="FYA16" s="242"/>
      <c r="FYB16" s="242"/>
      <c r="FYC16" s="242"/>
      <c r="FYD16" s="242"/>
      <c r="FYE16" s="242"/>
      <c r="FYF16" s="242"/>
      <c r="FYG16" s="242"/>
      <c r="FYH16" s="242"/>
      <c r="FYI16" s="242"/>
      <c r="FYJ16" s="242"/>
      <c r="FYK16" s="242"/>
      <c r="FYL16" s="242"/>
      <c r="FYM16" s="242"/>
      <c r="FYN16" s="242"/>
      <c r="FYO16" s="242"/>
      <c r="FYP16" s="242"/>
      <c r="FYQ16" s="242"/>
      <c r="FYR16" s="242"/>
      <c r="FYS16" s="242"/>
      <c r="FYT16" s="242"/>
      <c r="FYU16" s="242"/>
      <c r="FYV16" s="242"/>
      <c r="FYW16" s="242"/>
      <c r="FYX16" s="242"/>
      <c r="FYY16" s="242"/>
      <c r="FYZ16" s="242"/>
      <c r="FZA16" s="242"/>
      <c r="FZB16" s="242"/>
      <c r="FZC16" s="242"/>
      <c r="FZD16" s="242"/>
      <c r="FZE16" s="242"/>
      <c r="FZF16" s="242"/>
      <c r="FZG16" s="242"/>
      <c r="FZH16" s="242"/>
      <c r="FZI16" s="242"/>
      <c r="FZJ16" s="242"/>
      <c r="FZK16" s="242"/>
      <c r="FZL16" s="242"/>
      <c r="FZM16" s="242"/>
      <c r="FZN16" s="242"/>
      <c r="FZO16" s="242"/>
      <c r="FZP16" s="242"/>
      <c r="FZQ16" s="242"/>
      <c r="FZR16" s="242"/>
      <c r="FZS16" s="242"/>
      <c r="FZT16" s="242"/>
      <c r="FZU16" s="242"/>
      <c r="FZV16" s="242"/>
      <c r="FZW16" s="242"/>
      <c r="FZX16" s="242"/>
      <c r="FZY16" s="242"/>
      <c r="FZZ16" s="242"/>
      <c r="GAA16" s="242"/>
      <c r="GAB16" s="242"/>
      <c r="GAC16" s="242"/>
      <c r="GAD16" s="242"/>
      <c r="GAE16" s="242"/>
      <c r="GAF16" s="242"/>
      <c r="GAG16" s="242"/>
      <c r="GAH16" s="242"/>
      <c r="GAI16" s="242"/>
      <c r="GAJ16" s="242"/>
      <c r="GAK16" s="242"/>
      <c r="GAL16" s="242"/>
      <c r="GAM16" s="242"/>
      <c r="GAN16" s="242"/>
      <c r="GAO16" s="242"/>
      <c r="GAP16" s="242"/>
      <c r="GAQ16" s="242"/>
      <c r="GAR16" s="242"/>
      <c r="GAS16" s="242"/>
      <c r="GAT16" s="242"/>
      <c r="GAU16" s="242"/>
      <c r="GAV16" s="242"/>
      <c r="GAW16" s="242"/>
      <c r="GAX16" s="242"/>
      <c r="GAY16" s="242"/>
      <c r="GAZ16" s="242"/>
      <c r="GBA16" s="242"/>
      <c r="GBB16" s="242"/>
      <c r="GBC16" s="242"/>
      <c r="GBD16" s="242"/>
      <c r="GBE16" s="242"/>
      <c r="GBF16" s="242"/>
      <c r="GBG16" s="242"/>
      <c r="GBH16" s="242"/>
      <c r="GBI16" s="242"/>
      <c r="GBJ16" s="242"/>
      <c r="GBK16" s="242"/>
      <c r="GBL16" s="242"/>
      <c r="GBM16" s="242"/>
      <c r="GBN16" s="242"/>
      <c r="GBO16" s="242"/>
      <c r="GBP16" s="242"/>
      <c r="GBQ16" s="242"/>
      <c r="GBR16" s="242"/>
      <c r="GBS16" s="242"/>
      <c r="GBT16" s="242"/>
      <c r="GBU16" s="242"/>
      <c r="GBV16" s="242"/>
      <c r="GBW16" s="242"/>
      <c r="GBX16" s="242"/>
      <c r="GBY16" s="242"/>
      <c r="GBZ16" s="242"/>
      <c r="GCA16" s="242"/>
      <c r="GCB16" s="242"/>
      <c r="GCC16" s="242"/>
      <c r="GCD16" s="242"/>
      <c r="GCE16" s="242"/>
      <c r="GCF16" s="242"/>
      <c r="GCG16" s="242"/>
      <c r="GCH16" s="242"/>
      <c r="GCI16" s="242"/>
      <c r="GCJ16" s="242"/>
      <c r="GCK16" s="242"/>
      <c r="GCL16" s="242"/>
      <c r="GCM16" s="242"/>
      <c r="GCN16" s="242"/>
      <c r="GCO16" s="242"/>
      <c r="GCP16" s="242"/>
      <c r="GCQ16" s="242"/>
      <c r="GCR16" s="242"/>
      <c r="GCS16" s="242"/>
      <c r="GCT16" s="242"/>
      <c r="GCU16" s="242"/>
      <c r="GCV16" s="242"/>
      <c r="GCW16" s="242"/>
      <c r="GCX16" s="242"/>
      <c r="GCY16" s="242"/>
      <c r="GCZ16" s="242"/>
      <c r="GDA16" s="242"/>
      <c r="GDB16" s="242"/>
      <c r="GDC16" s="242"/>
      <c r="GDD16" s="242"/>
      <c r="GDE16" s="242"/>
      <c r="GDF16" s="242"/>
      <c r="GDG16" s="242"/>
      <c r="GDH16" s="242"/>
      <c r="GDI16" s="242"/>
      <c r="GDJ16" s="242"/>
      <c r="GDK16" s="242"/>
      <c r="GDL16" s="242"/>
      <c r="GDM16" s="242"/>
      <c r="GDN16" s="242"/>
      <c r="GDO16" s="242"/>
      <c r="GDP16" s="242"/>
      <c r="GDQ16" s="242"/>
      <c r="GDR16" s="242"/>
      <c r="GDS16" s="242"/>
      <c r="GDT16" s="242"/>
      <c r="GDU16" s="242"/>
      <c r="GDV16" s="242"/>
      <c r="GDW16" s="242"/>
      <c r="GDX16" s="242"/>
      <c r="GDY16" s="242"/>
      <c r="GDZ16" s="242"/>
      <c r="GEA16" s="242"/>
      <c r="GEB16" s="242"/>
      <c r="GEC16" s="242"/>
      <c r="GED16" s="242"/>
      <c r="GEE16" s="242"/>
      <c r="GEF16" s="242"/>
      <c r="GEG16" s="242"/>
      <c r="GEH16" s="242"/>
      <c r="GEI16" s="242"/>
      <c r="GEJ16" s="242"/>
      <c r="GEK16" s="242"/>
      <c r="GEL16" s="242"/>
      <c r="GEM16" s="242"/>
      <c r="GEN16" s="242"/>
      <c r="GEO16" s="242"/>
      <c r="GEP16" s="242"/>
      <c r="GEQ16" s="242"/>
      <c r="GER16" s="242"/>
      <c r="GES16" s="242"/>
      <c r="GET16" s="242"/>
      <c r="GEU16" s="242"/>
      <c r="GEV16" s="242"/>
      <c r="GEW16" s="242"/>
      <c r="GEX16" s="242"/>
      <c r="GEY16" s="242"/>
      <c r="GEZ16" s="242"/>
      <c r="GFA16" s="242"/>
      <c r="GFB16" s="242"/>
      <c r="GFC16" s="242"/>
      <c r="GFD16" s="242"/>
      <c r="GFE16" s="242"/>
      <c r="GFF16" s="242"/>
      <c r="GFG16" s="242"/>
      <c r="GFH16" s="242"/>
      <c r="GFI16" s="242"/>
      <c r="GFJ16" s="242"/>
      <c r="GFK16" s="242"/>
      <c r="GFL16" s="242"/>
      <c r="GFM16" s="242"/>
      <c r="GFN16" s="242"/>
      <c r="GFO16" s="242"/>
      <c r="GFP16" s="242"/>
      <c r="GFQ16" s="242"/>
      <c r="GFR16" s="242"/>
      <c r="GFS16" s="242"/>
      <c r="GFT16" s="242"/>
      <c r="GFU16" s="242"/>
      <c r="GFV16" s="242"/>
      <c r="GFW16" s="242"/>
      <c r="GFX16" s="242"/>
      <c r="GFY16" s="242"/>
      <c r="GFZ16" s="242"/>
      <c r="GGA16" s="242"/>
      <c r="GGB16" s="242"/>
      <c r="GGC16" s="242"/>
      <c r="GGD16" s="242"/>
      <c r="GGE16" s="242"/>
      <c r="GGF16" s="242"/>
      <c r="GGG16" s="242"/>
      <c r="GGH16" s="242"/>
      <c r="GGI16" s="242"/>
      <c r="GGJ16" s="242"/>
      <c r="GGK16" s="242"/>
      <c r="GGL16" s="242"/>
      <c r="GGM16" s="242"/>
      <c r="GGN16" s="242"/>
      <c r="GGO16" s="242"/>
      <c r="GGP16" s="242"/>
      <c r="GGQ16" s="242"/>
      <c r="GGR16" s="242"/>
      <c r="GGS16" s="242"/>
      <c r="GGT16" s="242"/>
      <c r="GGU16" s="242"/>
      <c r="GGV16" s="242"/>
      <c r="GGW16" s="242"/>
      <c r="GGX16" s="242"/>
      <c r="GGY16" s="242"/>
      <c r="GGZ16" s="242"/>
      <c r="GHA16" s="242"/>
      <c r="GHB16" s="242"/>
      <c r="GHC16" s="242"/>
      <c r="GHD16" s="242"/>
      <c r="GHE16" s="242"/>
      <c r="GHF16" s="242"/>
      <c r="GHG16" s="242"/>
      <c r="GHH16" s="242"/>
      <c r="GHI16" s="242"/>
      <c r="GHJ16" s="242"/>
      <c r="GHK16" s="242"/>
      <c r="GHL16" s="242"/>
      <c r="GHM16" s="242"/>
      <c r="GHN16" s="242"/>
      <c r="GHO16" s="242"/>
      <c r="GHP16" s="242"/>
      <c r="GHQ16" s="242"/>
      <c r="GHR16" s="242"/>
      <c r="GHS16" s="242"/>
      <c r="GHT16" s="242"/>
      <c r="GHU16" s="242"/>
      <c r="GHV16" s="242"/>
      <c r="GHW16" s="242"/>
      <c r="GHX16" s="242"/>
      <c r="GHY16" s="242"/>
      <c r="GHZ16" s="242"/>
      <c r="GIA16" s="242"/>
      <c r="GIB16" s="242"/>
      <c r="GIC16" s="242"/>
      <c r="GID16" s="242"/>
      <c r="GIE16" s="242"/>
      <c r="GIF16" s="242"/>
      <c r="GIG16" s="242"/>
      <c r="GIH16" s="242"/>
      <c r="GII16" s="242"/>
      <c r="GIJ16" s="242"/>
      <c r="GIK16" s="242"/>
      <c r="GIL16" s="242"/>
      <c r="GIM16" s="242"/>
      <c r="GIN16" s="242"/>
      <c r="GIO16" s="242"/>
      <c r="GIP16" s="242"/>
      <c r="GIQ16" s="242"/>
      <c r="GIR16" s="242"/>
      <c r="GIS16" s="242"/>
      <c r="GIT16" s="242"/>
      <c r="GIU16" s="242"/>
      <c r="GIV16" s="242"/>
      <c r="GIW16" s="242"/>
      <c r="GIX16" s="242"/>
      <c r="GIY16" s="242"/>
      <c r="GIZ16" s="242"/>
      <c r="GJA16" s="242"/>
      <c r="GJB16" s="242"/>
      <c r="GJC16" s="242"/>
      <c r="GJD16" s="242"/>
      <c r="GJE16" s="242"/>
      <c r="GJF16" s="242"/>
      <c r="GJG16" s="242"/>
      <c r="GJH16" s="242"/>
      <c r="GJI16" s="242"/>
      <c r="GJJ16" s="242"/>
      <c r="GJK16" s="242"/>
      <c r="GJL16" s="242"/>
      <c r="GJM16" s="242"/>
      <c r="GJN16" s="242"/>
      <c r="GJO16" s="242"/>
      <c r="GJP16" s="242"/>
      <c r="GJQ16" s="242"/>
      <c r="GJR16" s="242"/>
      <c r="GJS16" s="242"/>
      <c r="GJT16" s="242"/>
      <c r="GJU16" s="242"/>
      <c r="GJV16" s="242"/>
      <c r="GJW16" s="242"/>
      <c r="GJX16" s="242"/>
      <c r="GJY16" s="242"/>
      <c r="GJZ16" s="242"/>
      <c r="GKA16" s="242"/>
      <c r="GKB16" s="242"/>
      <c r="GKC16" s="242"/>
      <c r="GKD16" s="242"/>
      <c r="GKE16" s="242"/>
      <c r="GKF16" s="242"/>
      <c r="GKG16" s="242"/>
      <c r="GKH16" s="242"/>
      <c r="GKI16" s="242"/>
      <c r="GKJ16" s="242"/>
      <c r="GKK16" s="242"/>
      <c r="GKL16" s="242"/>
      <c r="GKM16" s="242"/>
      <c r="GKN16" s="242"/>
      <c r="GKO16" s="242"/>
      <c r="GKP16" s="242"/>
      <c r="GKQ16" s="242"/>
      <c r="GKR16" s="242"/>
      <c r="GKS16" s="242"/>
      <c r="GKT16" s="242"/>
      <c r="GKU16" s="242"/>
      <c r="GKV16" s="242"/>
      <c r="GKW16" s="242"/>
      <c r="GKX16" s="242"/>
      <c r="GKY16" s="242"/>
      <c r="GKZ16" s="242"/>
      <c r="GLA16" s="242"/>
      <c r="GLB16" s="242"/>
      <c r="GLC16" s="242"/>
      <c r="GLD16" s="242"/>
      <c r="GLE16" s="242"/>
      <c r="GLF16" s="242"/>
      <c r="GLG16" s="242"/>
      <c r="GLH16" s="242"/>
      <c r="GLI16" s="242"/>
      <c r="GLJ16" s="242"/>
      <c r="GLK16" s="242"/>
      <c r="GLL16" s="242"/>
      <c r="GLM16" s="242"/>
      <c r="GLN16" s="242"/>
      <c r="GLO16" s="242"/>
      <c r="GLP16" s="242"/>
      <c r="GLQ16" s="242"/>
      <c r="GLR16" s="242"/>
      <c r="GLS16" s="242"/>
      <c r="GLT16" s="242"/>
      <c r="GLU16" s="242"/>
      <c r="GLV16" s="242"/>
      <c r="GLW16" s="242"/>
      <c r="GLX16" s="242"/>
      <c r="GLY16" s="242"/>
      <c r="GLZ16" s="242"/>
      <c r="GMA16" s="242"/>
      <c r="GMB16" s="242"/>
      <c r="GMC16" s="242"/>
      <c r="GMD16" s="242"/>
      <c r="GME16" s="242"/>
      <c r="GMF16" s="242"/>
      <c r="GMG16" s="242"/>
      <c r="GMH16" s="242"/>
      <c r="GMI16" s="242"/>
      <c r="GMJ16" s="242"/>
      <c r="GMK16" s="242"/>
      <c r="GML16" s="242"/>
      <c r="GMM16" s="242"/>
      <c r="GMN16" s="242"/>
      <c r="GMO16" s="242"/>
      <c r="GMP16" s="242"/>
      <c r="GMQ16" s="242"/>
      <c r="GMR16" s="242"/>
      <c r="GMS16" s="242"/>
      <c r="GMT16" s="242"/>
      <c r="GMU16" s="242"/>
      <c r="GMV16" s="242"/>
      <c r="GMW16" s="242"/>
      <c r="GMX16" s="242"/>
      <c r="GMY16" s="242"/>
      <c r="GMZ16" s="242"/>
      <c r="GNA16" s="242"/>
      <c r="GNB16" s="242"/>
      <c r="GNC16" s="242"/>
      <c r="GND16" s="242"/>
      <c r="GNE16" s="242"/>
      <c r="GNF16" s="242"/>
      <c r="GNG16" s="242"/>
      <c r="GNH16" s="242"/>
      <c r="GNI16" s="242"/>
      <c r="GNJ16" s="242"/>
      <c r="GNK16" s="242"/>
      <c r="GNL16" s="242"/>
      <c r="GNM16" s="242"/>
      <c r="GNN16" s="242"/>
      <c r="GNO16" s="242"/>
      <c r="GNP16" s="242"/>
      <c r="GNQ16" s="242"/>
      <c r="GNR16" s="242"/>
      <c r="GNS16" s="242"/>
      <c r="GNT16" s="242"/>
      <c r="GNU16" s="242"/>
      <c r="GNV16" s="242"/>
      <c r="GNW16" s="242"/>
      <c r="GNX16" s="242"/>
      <c r="GNY16" s="242"/>
      <c r="GNZ16" s="242"/>
      <c r="GOA16" s="242"/>
      <c r="GOB16" s="242"/>
      <c r="GOC16" s="242"/>
      <c r="GOD16" s="242"/>
      <c r="GOE16" s="242"/>
      <c r="GOF16" s="242"/>
      <c r="GOG16" s="242"/>
      <c r="GOH16" s="242"/>
      <c r="GOI16" s="242"/>
      <c r="GOJ16" s="242"/>
      <c r="GOK16" s="242"/>
      <c r="GOL16" s="242"/>
      <c r="GOM16" s="242"/>
      <c r="GON16" s="242"/>
      <c r="GOO16" s="242"/>
      <c r="GOP16" s="242"/>
      <c r="GOQ16" s="242"/>
      <c r="GOR16" s="242"/>
      <c r="GOS16" s="242"/>
      <c r="GOT16" s="242"/>
      <c r="GOU16" s="242"/>
      <c r="GOV16" s="242"/>
      <c r="GOW16" s="242"/>
      <c r="GOX16" s="242"/>
      <c r="GOY16" s="242"/>
      <c r="GOZ16" s="242"/>
      <c r="GPA16" s="242"/>
      <c r="GPB16" s="242"/>
      <c r="GPC16" s="242"/>
      <c r="GPD16" s="242"/>
      <c r="GPE16" s="242"/>
      <c r="GPF16" s="242"/>
      <c r="GPG16" s="242"/>
      <c r="GPH16" s="242"/>
      <c r="GPI16" s="242"/>
      <c r="GPJ16" s="242"/>
      <c r="GPK16" s="242"/>
      <c r="GPL16" s="242"/>
      <c r="GPM16" s="242"/>
      <c r="GPN16" s="242"/>
      <c r="GPO16" s="242"/>
      <c r="GPP16" s="242"/>
      <c r="GPQ16" s="242"/>
      <c r="GPR16" s="242"/>
      <c r="GPS16" s="242"/>
      <c r="GPT16" s="242"/>
      <c r="GPU16" s="242"/>
      <c r="GPV16" s="242"/>
      <c r="GPW16" s="242"/>
      <c r="GPX16" s="242"/>
      <c r="GPY16" s="242"/>
      <c r="GPZ16" s="242"/>
      <c r="GQA16" s="242"/>
      <c r="GQB16" s="242"/>
      <c r="GQC16" s="242"/>
      <c r="GQD16" s="242"/>
      <c r="GQE16" s="242"/>
      <c r="GQF16" s="242"/>
      <c r="GQG16" s="242"/>
      <c r="GQH16" s="242"/>
      <c r="GQI16" s="242"/>
      <c r="GQJ16" s="242"/>
      <c r="GQK16" s="242"/>
      <c r="GQL16" s="242"/>
      <c r="GQM16" s="242"/>
      <c r="GQN16" s="242"/>
      <c r="GQO16" s="242"/>
      <c r="GQP16" s="242"/>
      <c r="GQQ16" s="242"/>
      <c r="GQR16" s="242"/>
      <c r="GQS16" s="242"/>
      <c r="GQT16" s="242"/>
      <c r="GQU16" s="242"/>
      <c r="GQV16" s="242"/>
      <c r="GQW16" s="242"/>
      <c r="GQX16" s="242"/>
      <c r="GQY16" s="242"/>
      <c r="GQZ16" s="242"/>
      <c r="GRA16" s="242"/>
      <c r="GRB16" s="242"/>
      <c r="GRC16" s="242"/>
      <c r="GRD16" s="242"/>
      <c r="GRE16" s="242"/>
      <c r="GRF16" s="242"/>
      <c r="GRG16" s="242"/>
      <c r="GRH16" s="242"/>
      <c r="GRI16" s="242"/>
      <c r="GRJ16" s="242"/>
      <c r="GRK16" s="242"/>
      <c r="GRL16" s="242"/>
      <c r="GRM16" s="242"/>
      <c r="GRN16" s="242"/>
      <c r="GRO16" s="242"/>
      <c r="GRP16" s="242"/>
      <c r="GRQ16" s="242"/>
      <c r="GRR16" s="242"/>
      <c r="GRS16" s="242"/>
      <c r="GRT16" s="242"/>
      <c r="GRU16" s="242"/>
      <c r="GRV16" s="242"/>
      <c r="GRW16" s="242"/>
      <c r="GRX16" s="242"/>
      <c r="GRY16" s="242"/>
      <c r="GRZ16" s="242"/>
      <c r="GSA16" s="242"/>
      <c r="GSB16" s="242"/>
      <c r="GSC16" s="242"/>
      <c r="GSD16" s="242"/>
      <c r="GSE16" s="242"/>
      <c r="GSF16" s="242"/>
      <c r="GSG16" s="242"/>
      <c r="GSH16" s="242"/>
      <c r="GSI16" s="242"/>
      <c r="GSJ16" s="242"/>
      <c r="GSK16" s="242"/>
      <c r="GSL16" s="242"/>
      <c r="GSM16" s="242"/>
      <c r="GSN16" s="242"/>
      <c r="GSO16" s="242"/>
      <c r="GSP16" s="242"/>
      <c r="GSQ16" s="242"/>
      <c r="GSR16" s="242"/>
      <c r="GSS16" s="242"/>
      <c r="GST16" s="242"/>
      <c r="GSU16" s="242"/>
      <c r="GSV16" s="242"/>
      <c r="GSW16" s="242"/>
      <c r="GSX16" s="242"/>
      <c r="GSY16" s="242"/>
      <c r="GSZ16" s="242"/>
      <c r="GTA16" s="242"/>
      <c r="GTB16" s="242"/>
      <c r="GTC16" s="242"/>
      <c r="GTD16" s="242"/>
      <c r="GTE16" s="242"/>
      <c r="GTF16" s="242"/>
      <c r="GTG16" s="242"/>
      <c r="GTH16" s="242"/>
      <c r="GTI16" s="242"/>
      <c r="GTJ16" s="242"/>
      <c r="GTK16" s="242"/>
      <c r="GTL16" s="242"/>
      <c r="GTM16" s="242"/>
      <c r="GTN16" s="242"/>
      <c r="GTO16" s="242"/>
      <c r="GTP16" s="242"/>
      <c r="GTQ16" s="242"/>
      <c r="GTR16" s="242"/>
      <c r="GTS16" s="242"/>
      <c r="GTT16" s="242"/>
      <c r="GTU16" s="242"/>
      <c r="GTV16" s="242"/>
      <c r="GTW16" s="242"/>
      <c r="GTX16" s="242"/>
      <c r="GTY16" s="242"/>
      <c r="GTZ16" s="242"/>
      <c r="GUA16" s="242"/>
      <c r="GUB16" s="242"/>
      <c r="GUC16" s="242"/>
      <c r="GUD16" s="242"/>
      <c r="GUE16" s="242"/>
      <c r="GUF16" s="242"/>
      <c r="GUG16" s="242"/>
      <c r="GUH16" s="242"/>
      <c r="GUI16" s="242"/>
      <c r="GUJ16" s="242"/>
      <c r="GUK16" s="242"/>
      <c r="GUL16" s="242"/>
      <c r="GUM16" s="242"/>
      <c r="GUN16" s="242"/>
      <c r="GUO16" s="242"/>
      <c r="GUP16" s="242"/>
      <c r="GUQ16" s="242"/>
      <c r="GUR16" s="242"/>
      <c r="GUS16" s="242"/>
      <c r="GUT16" s="242"/>
      <c r="GUU16" s="242"/>
      <c r="GUV16" s="242"/>
      <c r="GUW16" s="242"/>
      <c r="GUX16" s="242"/>
      <c r="GUY16" s="242"/>
      <c r="GUZ16" s="242"/>
      <c r="GVA16" s="242"/>
      <c r="GVB16" s="242"/>
      <c r="GVC16" s="242"/>
      <c r="GVD16" s="242"/>
      <c r="GVE16" s="242"/>
      <c r="GVF16" s="242"/>
      <c r="GVG16" s="242"/>
      <c r="GVH16" s="242"/>
      <c r="GVI16" s="242"/>
      <c r="GVJ16" s="242"/>
      <c r="GVK16" s="242"/>
      <c r="GVL16" s="242"/>
      <c r="GVM16" s="242"/>
      <c r="GVN16" s="242"/>
      <c r="GVO16" s="242"/>
      <c r="GVP16" s="242"/>
      <c r="GVQ16" s="242"/>
      <c r="GVR16" s="242"/>
      <c r="GVS16" s="242"/>
      <c r="GVT16" s="242"/>
      <c r="GVU16" s="242"/>
      <c r="GVV16" s="242"/>
      <c r="GVW16" s="242"/>
      <c r="GVX16" s="242"/>
      <c r="GVY16" s="242"/>
      <c r="GVZ16" s="242"/>
      <c r="GWA16" s="242"/>
      <c r="GWB16" s="242"/>
      <c r="GWC16" s="242"/>
      <c r="GWD16" s="242"/>
      <c r="GWE16" s="242"/>
      <c r="GWF16" s="242"/>
      <c r="GWG16" s="242"/>
      <c r="GWH16" s="242"/>
      <c r="GWI16" s="242"/>
      <c r="GWJ16" s="242"/>
      <c r="GWK16" s="242"/>
      <c r="GWL16" s="242"/>
      <c r="GWM16" s="242"/>
      <c r="GWN16" s="242"/>
      <c r="GWO16" s="242"/>
      <c r="GWP16" s="242"/>
      <c r="GWQ16" s="242"/>
      <c r="GWR16" s="242"/>
      <c r="GWS16" s="242"/>
      <c r="GWT16" s="242"/>
      <c r="GWU16" s="242"/>
      <c r="GWV16" s="242"/>
      <c r="GWW16" s="242"/>
      <c r="GWX16" s="242"/>
      <c r="GWY16" s="242"/>
      <c r="GWZ16" s="242"/>
      <c r="GXA16" s="242"/>
      <c r="GXB16" s="242"/>
      <c r="GXC16" s="242"/>
      <c r="GXD16" s="242"/>
      <c r="GXE16" s="242"/>
      <c r="GXF16" s="242"/>
      <c r="GXG16" s="242"/>
      <c r="GXH16" s="242"/>
      <c r="GXI16" s="242"/>
      <c r="GXJ16" s="242"/>
      <c r="GXK16" s="242"/>
      <c r="GXL16" s="242"/>
      <c r="GXM16" s="242"/>
      <c r="GXN16" s="242"/>
      <c r="GXO16" s="242"/>
      <c r="GXP16" s="242"/>
      <c r="GXQ16" s="242"/>
      <c r="GXR16" s="242"/>
      <c r="GXS16" s="242"/>
      <c r="GXT16" s="242"/>
      <c r="GXU16" s="242"/>
      <c r="GXV16" s="242"/>
      <c r="GXW16" s="242"/>
      <c r="GXX16" s="242"/>
      <c r="GXY16" s="242"/>
      <c r="GXZ16" s="242"/>
      <c r="GYA16" s="242"/>
      <c r="GYB16" s="242"/>
      <c r="GYC16" s="242"/>
      <c r="GYD16" s="242"/>
      <c r="GYE16" s="242"/>
      <c r="GYF16" s="242"/>
      <c r="GYG16" s="242"/>
      <c r="GYH16" s="242"/>
      <c r="GYI16" s="242"/>
      <c r="GYJ16" s="242"/>
      <c r="GYK16" s="242"/>
      <c r="GYL16" s="242"/>
      <c r="GYM16" s="242"/>
      <c r="GYN16" s="242"/>
      <c r="GYO16" s="242"/>
      <c r="GYP16" s="242"/>
      <c r="GYQ16" s="242"/>
      <c r="GYR16" s="242"/>
      <c r="GYS16" s="242"/>
      <c r="GYT16" s="242"/>
      <c r="GYU16" s="242"/>
      <c r="GYV16" s="242"/>
      <c r="GYW16" s="242"/>
      <c r="GYX16" s="242"/>
      <c r="GYY16" s="242"/>
      <c r="GYZ16" s="242"/>
      <c r="GZA16" s="242"/>
      <c r="GZB16" s="242"/>
      <c r="GZC16" s="242"/>
      <c r="GZD16" s="242"/>
      <c r="GZE16" s="242"/>
      <c r="GZF16" s="242"/>
      <c r="GZG16" s="242"/>
      <c r="GZH16" s="242"/>
      <c r="GZI16" s="242"/>
      <c r="GZJ16" s="242"/>
      <c r="GZK16" s="242"/>
      <c r="GZL16" s="242"/>
      <c r="GZM16" s="242"/>
      <c r="GZN16" s="242"/>
      <c r="GZO16" s="242"/>
      <c r="GZP16" s="242"/>
      <c r="GZQ16" s="242"/>
      <c r="GZR16" s="242"/>
      <c r="GZS16" s="242"/>
      <c r="GZT16" s="242"/>
      <c r="GZU16" s="242"/>
      <c r="GZV16" s="242"/>
      <c r="GZW16" s="242"/>
      <c r="GZX16" s="242"/>
      <c r="GZY16" s="242"/>
      <c r="GZZ16" s="242"/>
      <c r="HAA16" s="242"/>
      <c r="HAB16" s="242"/>
      <c r="HAC16" s="242"/>
      <c r="HAD16" s="242"/>
      <c r="HAE16" s="242"/>
      <c r="HAF16" s="242"/>
      <c r="HAG16" s="242"/>
      <c r="HAH16" s="242"/>
      <c r="HAI16" s="242"/>
      <c r="HAJ16" s="242"/>
      <c r="HAK16" s="242"/>
      <c r="HAL16" s="242"/>
      <c r="HAM16" s="242"/>
      <c r="HAN16" s="242"/>
      <c r="HAO16" s="242"/>
      <c r="HAP16" s="242"/>
      <c r="HAQ16" s="242"/>
      <c r="HAR16" s="242"/>
      <c r="HAS16" s="242"/>
      <c r="HAT16" s="242"/>
      <c r="HAU16" s="242"/>
      <c r="HAV16" s="242"/>
      <c r="HAW16" s="242"/>
      <c r="HAX16" s="242"/>
      <c r="HAY16" s="242"/>
      <c r="HAZ16" s="242"/>
      <c r="HBA16" s="242"/>
      <c r="HBB16" s="242"/>
      <c r="HBC16" s="242"/>
      <c r="HBD16" s="242"/>
      <c r="HBE16" s="242"/>
      <c r="HBF16" s="242"/>
      <c r="HBG16" s="242"/>
      <c r="HBH16" s="242"/>
      <c r="HBI16" s="242"/>
      <c r="HBJ16" s="242"/>
      <c r="HBK16" s="242"/>
      <c r="HBL16" s="242"/>
      <c r="HBM16" s="242"/>
      <c r="HBN16" s="242"/>
      <c r="HBO16" s="242"/>
      <c r="HBP16" s="242"/>
      <c r="HBQ16" s="242"/>
      <c r="HBR16" s="242"/>
      <c r="HBS16" s="242"/>
      <c r="HBT16" s="242"/>
      <c r="HBU16" s="242"/>
      <c r="HBV16" s="242"/>
      <c r="HBW16" s="242"/>
      <c r="HBX16" s="242"/>
      <c r="HBY16" s="242"/>
      <c r="HBZ16" s="242"/>
      <c r="HCA16" s="242"/>
      <c r="HCB16" s="242"/>
      <c r="HCC16" s="242"/>
      <c r="HCD16" s="242"/>
      <c r="HCE16" s="242"/>
      <c r="HCF16" s="242"/>
      <c r="HCG16" s="242"/>
      <c r="HCH16" s="242"/>
      <c r="HCI16" s="242"/>
      <c r="HCJ16" s="242"/>
      <c r="HCK16" s="242"/>
      <c r="HCL16" s="242"/>
      <c r="HCM16" s="242"/>
      <c r="HCN16" s="242"/>
      <c r="HCO16" s="242"/>
      <c r="HCP16" s="242"/>
      <c r="HCQ16" s="242"/>
      <c r="HCR16" s="242"/>
      <c r="HCS16" s="242"/>
      <c r="HCT16" s="242"/>
      <c r="HCU16" s="242"/>
      <c r="HCV16" s="242"/>
      <c r="HCW16" s="242"/>
      <c r="HCX16" s="242"/>
      <c r="HCY16" s="242"/>
      <c r="HCZ16" s="242"/>
      <c r="HDA16" s="242"/>
      <c r="HDB16" s="242"/>
      <c r="HDC16" s="242"/>
      <c r="HDD16" s="242"/>
      <c r="HDE16" s="242"/>
      <c r="HDF16" s="242"/>
      <c r="HDG16" s="242"/>
      <c r="HDH16" s="242"/>
      <c r="HDI16" s="242"/>
      <c r="HDJ16" s="242"/>
      <c r="HDK16" s="242"/>
      <c r="HDL16" s="242"/>
      <c r="HDM16" s="242"/>
      <c r="HDN16" s="242"/>
      <c r="HDO16" s="242"/>
      <c r="HDP16" s="242"/>
      <c r="HDQ16" s="242"/>
      <c r="HDR16" s="242"/>
      <c r="HDS16" s="242"/>
      <c r="HDT16" s="242"/>
      <c r="HDU16" s="242"/>
      <c r="HDV16" s="242"/>
      <c r="HDW16" s="242"/>
      <c r="HDX16" s="242"/>
      <c r="HDY16" s="242"/>
      <c r="HDZ16" s="242"/>
      <c r="HEA16" s="242"/>
      <c r="HEB16" s="242"/>
      <c r="HEC16" s="242"/>
      <c r="HED16" s="242"/>
      <c r="HEE16" s="242"/>
      <c r="HEF16" s="242"/>
      <c r="HEG16" s="242"/>
      <c r="HEH16" s="242"/>
      <c r="HEI16" s="242"/>
      <c r="HEJ16" s="242"/>
      <c r="HEK16" s="242"/>
      <c r="HEL16" s="242"/>
      <c r="HEM16" s="242"/>
      <c r="HEN16" s="242"/>
      <c r="HEO16" s="242"/>
      <c r="HEP16" s="242"/>
      <c r="HEQ16" s="242"/>
      <c r="HER16" s="242"/>
      <c r="HES16" s="242"/>
      <c r="HET16" s="242"/>
      <c r="HEU16" s="242"/>
      <c r="HEV16" s="242"/>
      <c r="HEW16" s="242"/>
      <c r="HEX16" s="242"/>
      <c r="HEY16" s="242"/>
      <c r="HEZ16" s="242"/>
      <c r="HFA16" s="242"/>
      <c r="HFB16" s="242"/>
      <c r="HFC16" s="242"/>
      <c r="HFD16" s="242"/>
      <c r="HFE16" s="242"/>
      <c r="HFF16" s="242"/>
      <c r="HFG16" s="242"/>
      <c r="HFH16" s="242"/>
      <c r="HFI16" s="242"/>
      <c r="HFJ16" s="242"/>
      <c r="HFK16" s="242"/>
      <c r="HFL16" s="242"/>
      <c r="HFM16" s="242"/>
      <c r="HFN16" s="242"/>
      <c r="HFO16" s="242"/>
      <c r="HFP16" s="242"/>
      <c r="HFQ16" s="242"/>
      <c r="HFR16" s="242"/>
      <c r="HFS16" s="242"/>
      <c r="HFT16" s="242"/>
      <c r="HFU16" s="242"/>
      <c r="HFV16" s="242"/>
      <c r="HFW16" s="242"/>
      <c r="HFX16" s="242"/>
      <c r="HFY16" s="242"/>
      <c r="HFZ16" s="242"/>
      <c r="HGA16" s="242"/>
      <c r="HGB16" s="242"/>
      <c r="HGC16" s="242"/>
      <c r="HGD16" s="242"/>
      <c r="HGE16" s="242"/>
      <c r="HGF16" s="242"/>
      <c r="HGG16" s="242"/>
      <c r="HGH16" s="242"/>
      <c r="HGI16" s="242"/>
      <c r="HGJ16" s="242"/>
      <c r="HGK16" s="242"/>
      <c r="HGL16" s="242"/>
      <c r="HGM16" s="242"/>
      <c r="HGN16" s="242"/>
      <c r="HGO16" s="242"/>
      <c r="HGP16" s="242"/>
      <c r="HGQ16" s="242"/>
      <c r="HGR16" s="242"/>
      <c r="HGS16" s="242"/>
      <c r="HGT16" s="242"/>
      <c r="HGU16" s="242"/>
      <c r="HGV16" s="242"/>
      <c r="HGW16" s="242"/>
      <c r="HGX16" s="242"/>
      <c r="HGY16" s="242"/>
      <c r="HGZ16" s="242"/>
      <c r="HHA16" s="242"/>
      <c r="HHB16" s="242"/>
      <c r="HHC16" s="242"/>
      <c r="HHD16" s="242"/>
      <c r="HHE16" s="242"/>
      <c r="HHF16" s="242"/>
      <c r="HHG16" s="242"/>
      <c r="HHH16" s="242"/>
      <c r="HHI16" s="242"/>
      <c r="HHJ16" s="242"/>
      <c r="HHK16" s="242"/>
      <c r="HHL16" s="242"/>
      <c r="HHM16" s="242"/>
      <c r="HHN16" s="242"/>
      <c r="HHO16" s="242"/>
      <c r="HHP16" s="242"/>
      <c r="HHQ16" s="242"/>
      <c r="HHR16" s="242"/>
      <c r="HHS16" s="242"/>
      <c r="HHT16" s="242"/>
      <c r="HHU16" s="242"/>
      <c r="HHV16" s="242"/>
      <c r="HHW16" s="242"/>
      <c r="HHX16" s="242"/>
      <c r="HHY16" s="242"/>
      <c r="HHZ16" s="242"/>
      <c r="HIA16" s="242"/>
      <c r="HIB16" s="242"/>
      <c r="HIC16" s="242"/>
      <c r="HID16" s="242"/>
      <c r="HIE16" s="242"/>
      <c r="HIF16" s="242"/>
      <c r="HIG16" s="242"/>
      <c r="HIH16" s="242"/>
      <c r="HII16" s="242"/>
      <c r="HIJ16" s="242"/>
      <c r="HIK16" s="242"/>
      <c r="HIL16" s="242"/>
      <c r="HIM16" s="242"/>
      <c r="HIN16" s="242"/>
      <c r="HIO16" s="242"/>
      <c r="HIP16" s="242"/>
      <c r="HIQ16" s="242"/>
      <c r="HIR16" s="242"/>
      <c r="HIS16" s="242"/>
      <c r="HIT16" s="242"/>
      <c r="HIU16" s="242"/>
      <c r="HIV16" s="242"/>
      <c r="HIW16" s="242"/>
      <c r="HIX16" s="242"/>
      <c r="HIY16" s="242"/>
      <c r="HIZ16" s="242"/>
      <c r="HJA16" s="242"/>
      <c r="HJB16" s="242"/>
      <c r="HJC16" s="242"/>
      <c r="HJD16" s="242"/>
      <c r="HJE16" s="242"/>
      <c r="HJF16" s="242"/>
      <c r="HJG16" s="242"/>
      <c r="HJH16" s="242"/>
      <c r="HJI16" s="242"/>
      <c r="HJJ16" s="242"/>
      <c r="HJK16" s="242"/>
      <c r="HJL16" s="242"/>
      <c r="HJM16" s="242"/>
      <c r="HJN16" s="242"/>
      <c r="HJO16" s="242"/>
      <c r="HJP16" s="242"/>
      <c r="HJQ16" s="242"/>
      <c r="HJR16" s="242"/>
      <c r="HJS16" s="242"/>
      <c r="HJT16" s="242"/>
      <c r="HJU16" s="242"/>
      <c r="HJV16" s="242"/>
      <c r="HJW16" s="242"/>
      <c r="HJX16" s="242"/>
      <c r="HJY16" s="242"/>
      <c r="HJZ16" s="242"/>
      <c r="HKA16" s="242"/>
      <c r="HKB16" s="242"/>
      <c r="HKC16" s="242"/>
      <c r="HKD16" s="242"/>
      <c r="HKE16" s="242"/>
      <c r="HKF16" s="242"/>
      <c r="HKG16" s="242"/>
      <c r="HKH16" s="242"/>
      <c r="HKI16" s="242"/>
      <c r="HKJ16" s="242"/>
      <c r="HKK16" s="242"/>
      <c r="HKL16" s="242"/>
      <c r="HKM16" s="242"/>
      <c r="HKN16" s="242"/>
      <c r="HKO16" s="242"/>
      <c r="HKP16" s="242"/>
      <c r="HKQ16" s="242"/>
      <c r="HKR16" s="242"/>
      <c r="HKS16" s="242"/>
      <c r="HKT16" s="242"/>
      <c r="HKU16" s="242"/>
      <c r="HKV16" s="242"/>
      <c r="HKW16" s="242"/>
      <c r="HKX16" s="242"/>
      <c r="HKY16" s="242"/>
      <c r="HKZ16" s="242"/>
      <c r="HLA16" s="242"/>
      <c r="HLB16" s="242"/>
      <c r="HLC16" s="242"/>
      <c r="HLD16" s="242"/>
      <c r="HLE16" s="242"/>
      <c r="HLF16" s="242"/>
      <c r="HLG16" s="242"/>
      <c r="HLH16" s="242"/>
      <c r="HLI16" s="242"/>
      <c r="HLJ16" s="242"/>
      <c r="HLK16" s="242"/>
      <c r="HLL16" s="242"/>
      <c r="HLM16" s="242"/>
      <c r="HLN16" s="242"/>
      <c r="HLO16" s="242"/>
      <c r="HLP16" s="242"/>
      <c r="HLQ16" s="242"/>
      <c r="HLR16" s="242"/>
      <c r="HLS16" s="242"/>
      <c r="HLT16" s="242"/>
      <c r="HLU16" s="242"/>
      <c r="HLV16" s="242"/>
      <c r="HLW16" s="242"/>
      <c r="HLX16" s="242"/>
      <c r="HLY16" s="242"/>
      <c r="HLZ16" s="242"/>
      <c r="HMA16" s="242"/>
      <c r="HMB16" s="242"/>
      <c r="HMC16" s="242"/>
      <c r="HMD16" s="242"/>
      <c r="HME16" s="242"/>
      <c r="HMF16" s="242"/>
      <c r="HMG16" s="242"/>
      <c r="HMH16" s="242"/>
      <c r="HMI16" s="242"/>
      <c r="HMJ16" s="242"/>
      <c r="HMK16" s="242"/>
      <c r="HML16" s="242"/>
      <c r="HMM16" s="242"/>
      <c r="HMN16" s="242"/>
      <c r="HMO16" s="242"/>
      <c r="HMP16" s="242"/>
      <c r="HMQ16" s="242"/>
      <c r="HMR16" s="242"/>
      <c r="HMS16" s="242"/>
      <c r="HMT16" s="242"/>
      <c r="HMU16" s="242"/>
      <c r="HMV16" s="242"/>
      <c r="HMW16" s="242"/>
      <c r="HMX16" s="242"/>
      <c r="HMY16" s="242"/>
      <c r="HMZ16" s="242"/>
      <c r="HNA16" s="242"/>
      <c r="HNB16" s="242"/>
      <c r="HNC16" s="242"/>
      <c r="HND16" s="242"/>
      <c r="HNE16" s="242"/>
      <c r="HNF16" s="242"/>
      <c r="HNG16" s="242"/>
      <c r="HNH16" s="242"/>
      <c r="HNI16" s="242"/>
      <c r="HNJ16" s="242"/>
      <c r="HNK16" s="242"/>
      <c r="HNL16" s="242"/>
      <c r="HNM16" s="242"/>
      <c r="HNN16" s="242"/>
      <c r="HNO16" s="242"/>
      <c r="HNP16" s="242"/>
      <c r="HNQ16" s="242"/>
      <c r="HNR16" s="242"/>
      <c r="HNS16" s="242"/>
      <c r="HNT16" s="242"/>
      <c r="HNU16" s="242"/>
      <c r="HNV16" s="242"/>
      <c r="HNW16" s="242"/>
      <c r="HNX16" s="242"/>
      <c r="HNY16" s="242"/>
      <c r="HNZ16" s="242"/>
      <c r="HOA16" s="242"/>
      <c r="HOB16" s="242"/>
      <c r="HOC16" s="242"/>
      <c r="HOD16" s="242"/>
      <c r="HOE16" s="242"/>
      <c r="HOF16" s="242"/>
      <c r="HOG16" s="242"/>
      <c r="HOH16" s="242"/>
      <c r="HOI16" s="242"/>
      <c r="HOJ16" s="242"/>
      <c r="HOK16" s="242"/>
      <c r="HOL16" s="242"/>
      <c r="HOM16" s="242"/>
      <c r="HON16" s="242"/>
      <c r="HOO16" s="242"/>
      <c r="HOP16" s="242"/>
      <c r="HOQ16" s="242"/>
      <c r="HOR16" s="242"/>
      <c r="HOS16" s="242"/>
      <c r="HOT16" s="242"/>
      <c r="HOU16" s="242"/>
      <c r="HOV16" s="242"/>
      <c r="HOW16" s="242"/>
      <c r="HOX16" s="242"/>
      <c r="HOY16" s="242"/>
      <c r="HOZ16" s="242"/>
      <c r="HPA16" s="242"/>
      <c r="HPB16" s="242"/>
      <c r="HPC16" s="242"/>
      <c r="HPD16" s="242"/>
      <c r="HPE16" s="242"/>
      <c r="HPF16" s="242"/>
      <c r="HPG16" s="242"/>
      <c r="HPH16" s="242"/>
      <c r="HPI16" s="242"/>
      <c r="HPJ16" s="242"/>
      <c r="HPK16" s="242"/>
      <c r="HPL16" s="242"/>
      <c r="HPM16" s="242"/>
      <c r="HPN16" s="242"/>
      <c r="HPO16" s="242"/>
      <c r="HPP16" s="242"/>
      <c r="HPQ16" s="242"/>
      <c r="HPR16" s="242"/>
      <c r="HPS16" s="242"/>
      <c r="HPT16" s="242"/>
      <c r="HPU16" s="242"/>
      <c r="HPV16" s="242"/>
      <c r="HPW16" s="242"/>
      <c r="HPX16" s="242"/>
      <c r="HPY16" s="242"/>
      <c r="HPZ16" s="242"/>
      <c r="HQA16" s="242"/>
      <c r="HQB16" s="242"/>
      <c r="HQC16" s="242"/>
      <c r="HQD16" s="242"/>
      <c r="HQE16" s="242"/>
      <c r="HQF16" s="242"/>
      <c r="HQG16" s="242"/>
      <c r="HQH16" s="242"/>
      <c r="HQI16" s="242"/>
      <c r="HQJ16" s="242"/>
      <c r="HQK16" s="242"/>
      <c r="HQL16" s="242"/>
      <c r="HQM16" s="242"/>
      <c r="HQN16" s="242"/>
      <c r="HQO16" s="242"/>
      <c r="HQP16" s="242"/>
      <c r="HQQ16" s="242"/>
      <c r="HQR16" s="242"/>
      <c r="HQS16" s="242"/>
      <c r="HQT16" s="242"/>
      <c r="HQU16" s="242"/>
      <c r="HQV16" s="242"/>
      <c r="HQW16" s="242"/>
      <c r="HQX16" s="242"/>
      <c r="HQY16" s="242"/>
      <c r="HQZ16" s="242"/>
      <c r="HRA16" s="242"/>
      <c r="HRB16" s="242"/>
      <c r="HRC16" s="242"/>
      <c r="HRD16" s="242"/>
      <c r="HRE16" s="242"/>
      <c r="HRF16" s="242"/>
      <c r="HRG16" s="242"/>
      <c r="HRH16" s="242"/>
      <c r="HRI16" s="242"/>
      <c r="HRJ16" s="242"/>
      <c r="HRK16" s="242"/>
      <c r="HRL16" s="242"/>
      <c r="HRM16" s="242"/>
      <c r="HRN16" s="242"/>
      <c r="HRO16" s="242"/>
      <c r="HRP16" s="242"/>
      <c r="HRQ16" s="242"/>
      <c r="HRR16" s="242"/>
      <c r="HRS16" s="242"/>
      <c r="HRT16" s="242"/>
      <c r="HRU16" s="242"/>
      <c r="HRV16" s="242"/>
      <c r="HRW16" s="242"/>
      <c r="HRX16" s="242"/>
      <c r="HRY16" s="242"/>
      <c r="HRZ16" s="242"/>
      <c r="HSA16" s="242"/>
      <c r="HSB16" s="242"/>
      <c r="HSC16" s="242"/>
      <c r="HSD16" s="242"/>
      <c r="HSE16" s="242"/>
      <c r="HSF16" s="242"/>
      <c r="HSG16" s="242"/>
      <c r="HSH16" s="242"/>
      <c r="HSI16" s="242"/>
      <c r="HSJ16" s="242"/>
      <c r="HSK16" s="242"/>
      <c r="HSL16" s="242"/>
      <c r="HSM16" s="242"/>
      <c r="HSN16" s="242"/>
      <c r="HSO16" s="242"/>
      <c r="HSP16" s="242"/>
      <c r="HSQ16" s="242"/>
      <c r="HSR16" s="242"/>
      <c r="HSS16" s="242"/>
      <c r="HST16" s="242"/>
      <c r="HSU16" s="242"/>
      <c r="HSV16" s="242"/>
      <c r="HSW16" s="242"/>
      <c r="HSX16" s="242"/>
      <c r="HSY16" s="242"/>
      <c r="HSZ16" s="242"/>
      <c r="HTA16" s="242"/>
      <c r="HTB16" s="242"/>
      <c r="HTC16" s="242"/>
      <c r="HTD16" s="242"/>
      <c r="HTE16" s="242"/>
      <c r="HTF16" s="242"/>
      <c r="HTG16" s="242"/>
      <c r="HTH16" s="242"/>
      <c r="HTI16" s="242"/>
      <c r="HTJ16" s="242"/>
      <c r="HTK16" s="242"/>
      <c r="HTL16" s="242"/>
      <c r="HTM16" s="242"/>
      <c r="HTN16" s="242"/>
      <c r="HTO16" s="242"/>
      <c r="HTP16" s="242"/>
      <c r="HTQ16" s="242"/>
      <c r="HTR16" s="242"/>
      <c r="HTS16" s="242"/>
      <c r="HTT16" s="242"/>
      <c r="HTU16" s="242"/>
      <c r="HTV16" s="242"/>
      <c r="HTW16" s="242"/>
      <c r="HTX16" s="242"/>
      <c r="HTY16" s="242"/>
      <c r="HTZ16" s="242"/>
      <c r="HUA16" s="242"/>
      <c r="HUB16" s="242"/>
      <c r="HUC16" s="242"/>
      <c r="HUD16" s="242"/>
      <c r="HUE16" s="242"/>
      <c r="HUF16" s="242"/>
      <c r="HUG16" s="242"/>
      <c r="HUH16" s="242"/>
      <c r="HUI16" s="242"/>
      <c r="HUJ16" s="242"/>
      <c r="HUK16" s="242"/>
      <c r="HUL16" s="242"/>
      <c r="HUM16" s="242"/>
      <c r="HUN16" s="242"/>
      <c r="HUO16" s="242"/>
      <c r="HUP16" s="242"/>
      <c r="HUQ16" s="242"/>
      <c r="HUR16" s="242"/>
      <c r="HUS16" s="242"/>
      <c r="HUT16" s="242"/>
      <c r="HUU16" s="242"/>
      <c r="HUV16" s="242"/>
      <c r="HUW16" s="242"/>
      <c r="HUX16" s="242"/>
      <c r="HUY16" s="242"/>
      <c r="HUZ16" s="242"/>
      <c r="HVA16" s="242"/>
      <c r="HVB16" s="242"/>
      <c r="HVC16" s="242"/>
      <c r="HVD16" s="242"/>
      <c r="HVE16" s="242"/>
      <c r="HVF16" s="242"/>
      <c r="HVG16" s="242"/>
      <c r="HVH16" s="242"/>
      <c r="HVI16" s="242"/>
      <c r="HVJ16" s="242"/>
      <c r="HVK16" s="242"/>
      <c r="HVL16" s="242"/>
      <c r="HVM16" s="242"/>
      <c r="HVN16" s="242"/>
      <c r="HVO16" s="242"/>
      <c r="HVP16" s="242"/>
      <c r="HVQ16" s="242"/>
      <c r="HVR16" s="242"/>
      <c r="HVS16" s="242"/>
      <c r="HVT16" s="242"/>
      <c r="HVU16" s="242"/>
      <c r="HVV16" s="242"/>
      <c r="HVW16" s="242"/>
      <c r="HVX16" s="242"/>
      <c r="HVY16" s="242"/>
      <c r="HVZ16" s="242"/>
      <c r="HWA16" s="242"/>
      <c r="HWB16" s="242"/>
      <c r="HWC16" s="242"/>
      <c r="HWD16" s="242"/>
      <c r="HWE16" s="242"/>
      <c r="HWF16" s="242"/>
      <c r="HWG16" s="242"/>
      <c r="HWH16" s="242"/>
      <c r="HWI16" s="242"/>
      <c r="HWJ16" s="242"/>
      <c r="HWK16" s="242"/>
      <c r="HWL16" s="242"/>
      <c r="HWM16" s="242"/>
      <c r="HWN16" s="242"/>
      <c r="HWO16" s="242"/>
      <c r="HWP16" s="242"/>
      <c r="HWQ16" s="242"/>
      <c r="HWR16" s="242"/>
      <c r="HWS16" s="242"/>
      <c r="HWT16" s="242"/>
      <c r="HWU16" s="242"/>
      <c r="HWV16" s="242"/>
      <c r="HWW16" s="242"/>
      <c r="HWX16" s="242"/>
      <c r="HWY16" s="242"/>
      <c r="HWZ16" s="242"/>
      <c r="HXA16" s="242"/>
      <c r="HXB16" s="242"/>
      <c r="HXC16" s="242"/>
      <c r="HXD16" s="242"/>
      <c r="HXE16" s="242"/>
      <c r="HXF16" s="242"/>
      <c r="HXG16" s="242"/>
      <c r="HXH16" s="242"/>
      <c r="HXI16" s="242"/>
      <c r="HXJ16" s="242"/>
      <c r="HXK16" s="242"/>
      <c r="HXL16" s="242"/>
      <c r="HXM16" s="242"/>
      <c r="HXN16" s="242"/>
      <c r="HXO16" s="242"/>
      <c r="HXP16" s="242"/>
      <c r="HXQ16" s="242"/>
      <c r="HXR16" s="242"/>
      <c r="HXS16" s="242"/>
      <c r="HXT16" s="242"/>
      <c r="HXU16" s="242"/>
      <c r="HXV16" s="242"/>
      <c r="HXW16" s="242"/>
      <c r="HXX16" s="242"/>
      <c r="HXY16" s="242"/>
      <c r="HXZ16" s="242"/>
      <c r="HYA16" s="242"/>
      <c r="HYB16" s="242"/>
      <c r="HYC16" s="242"/>
      <c r="HYD16" s="242"/>
      <c r="HYE16" s="242"/>
      <c r="HYF16" s="242"/>
      <c r="HYG16" s="242"/>
      <c r="HYH16" s="242"/>
      <c r="HYI16" s="242"/>
      <c r="HYJ16" s="242"/>
      <c r="HYK16" s="242"/>
      <c r="HYL16" s="242"/>
      <c r="HYM16" s="242"/>
      <c r="HYN16" s="242"/>
      <c r="HYO16" s="242"/>
      <c r="HYP16" s="242"/>
      <c r="HYQ16" s="242"/>
      <c r="HYR16" s="242"/>
      <c r="HYS16" s="242"/>
      <c r="HYT16" s="242"/>
      <c r="HYU16" s="242"/>
      <c r="HYV16" s="242"/>
      <c r="HYW16" s="242"/>
      <c r="HYX16" s="242"/>
      <c r="HYY16" s="242"/>
      <c r="HYZ16" s="242"/>
      <c r="HZA16" s="242"/>
      <c r="HZB16" s="242"/>
      <c r="HZC16" s="242"/>
      <c r="HZD16" s="242"/>
      <c r="HZE16" s="242"/>
      <c r="HZF16" s="242"/>
      <c r="HZG16" s="242"/>
      <c r="HZH16" s="242"/>
      <c r="HZI16" s="242"/>
      <c r="HZJ16" s="242"/>
      <c r="HZK16" s="242"/>
      <c r="HZL16" s="242"/>
      <c r="HZM16" s="242"/>
      <c r="HZN16" s="242"/>
      <c r="HZO16" s="242"/>
      <c r="HZP16" s="242"/>
      <c r="HZQ16" s="242"/>
      <c r="HZR16" s="242"/>
      <c r="HZS16" s="242"/>
      <c r="HZT16" s="242"/>
      <c r="HZU16" s="242"/>
      <c r="HZV16" s="242"/>
      <c r="HZW16" s="242"/>
      <c r="HZX16" s="242"/>
      <c r="HZY16" s="242"/>
      <c r="HZZ16" s="242"/>
      <c r="IAA16" s="242"/>
      <c r="IAB16" s="242"/>
      <c r="IAC16" s="242"/>
      <c r="IAD16" s="242"/>
      <c r="IAE16" s="242"/>
      <c r="IAF16" s="242"/>
      <c r="IAG16" s="242"/>
      <c r="IAH16" s="242"/>
      <c r="IAI16" s="242"/>
      <c r="IAJ16" s="242"/>
      <c r="IAK16" s="242"/>
      <c r="IAL16" s="242"/>
      <c r="IAM16" s="242"/>
      <c r="IAN16" s="242"/>
      <c r="IAO16" s="242"/>
      <c r="IAP16" s="242"/>
      <c r="IAQ16" s="242"/>
      <c r="IAR16" s="242"/>
      <c r="IAS16" s="242"/>
      <c r="IAT16" s="242"/>
      <c r="IAU16" s="242"/>
      <c r="IAV16" s="242"/>
      <c r="IAW16" s="242"/>
      <c r="IAX16" s="242"/>
      <c r="IAY16" s="242"/>
      <c r="IAZ16" s="242"/>
      <c r="IBA16" s="242"/>
      <c r="IBB16" s="242"/>
      <c r="IBC16" s="242"/>
      <c r="IBD16" s="242"/>
      <c r="IBE16" s="242"/>
      <c r="IBF16" s="242"/>
      <c r="IBG16" s="242"/>
      <c r="IBH16" s="242"/>
      <c r="IBI16" s="242"/>
      <c r="IBJ16" s="242"/>
      <c r="IBK16" s="242"/>
      <c r="IBL16" s="242"/>
      <c r="IBM16" s="242"/>
      <c r="IBN16" s="242"/>
      <c r="IBO16" s="242"/>
      <c r="IBP16" s="242"/>
      <c r="IBQ16" s="242"/>
      <c r="IBR16" s="242"/>
      <c r="IBS16" s="242"/>
      <c r="IBT16" s="242"/>
      <c r="IBU16" s="242"/>
      <c r="IBV16" s="242"/>
      <c r="IBW16" s="242"/>
      <c r="IBX16" s="242"/>
      <c r="IBY16" s="242"/>
      <c r="IBZ16" s="242"/>
      <c r="ICA16" s="242"/>
      <c r="ICB16" s="242"/>
      <c r="ICC16" s="242"/>
      <c r="ICD16" s="242"/>
      <c r="ICE16" s="242"/>
      <c r="ICF16" s="242"/>
      <c r="ICG16" s="242"/>
      <c r="ICH16" s="242"/>
      <c r="ICI16" s="242"/>
      <c r="ICJ16" s="242"/>
      <c r="ICK16" s="242"/>
      <c r="ICL16" s="242"/>
      <c r="ICM16" s="242"/>
      <c r="ICN16" s="242"/>
      <c r="ICO16" s="242"/>
      <c r="ICP16" s="242"/>
      <c r="ICQ16" s="242"/>
      <c r="ICR16" s="242"/>
      <c r="ICS16" s="242"/>
      <c r="ICT16" s="242"/>
      <c r="ICU16" s="242"/>
      <c r="ICV16" s="242"/>
      <c r="ICW16" s="242"/>
      <c r="ICX16" s="242"/>
      <c r="ICY16" s="242"/>
      <c r="ICZ16" s="242"/>
      <c r="IDA16" s="242"/>
      <c r="IDB16" s="242"/>
      <c r="IDC16" s="242"/>
      <c r="IDD16" s="242"/>
      <c r="IDE16" s="242"/>
      <c r="IDF16" s="242"/>
      <c r="IDG16" s="242"/>
      <c r="IDH16" s="242"/>
      <c r="IDI16" s="242"/>
      <c r="IDJ16" s="242"/>
      <c r="IDK16" s="242"/>
      <c r="IDL16" s="242"/>
      <c r="IDM16" s="242"/>
      <c r="IDN16" s="242"/>
      <c r="IDO16" s="242"/>
      <c r="IDP16" s="242"/>
      <c r="IDQ16" s="242"/>
      <c r="IDR16" s="242"/>
      <c r="IDS16" s="242"/>
      <c r="IDT16" s="242"/>
      <c r="IDU16" s="242"/>
      <c r="IDV16" s="242"/>
      <c r="IDW16" s="242"/>
      <c r="IDX16" s="242"/>
      <c r="IDY16" s="242"/>
      <c r="IDZ16" s="242"/>
      <c r="IEA16" s="242"/>
      <c r="IEB16" s="242"/>
      <c r="IEC16" s="242"/>
      <c r="IED16" s="242"/>
      <c r="IEE16" s="242"/>
      <c r="IEF16" s="242"/>
      <c r="IEG16" s="242"/>
      <c r="IEH16" s="242"/>
      <c r="IEI16" s="242"/>
      <c r="IEJ16" s="242"/>
      <c r="IEK16" s="242"/>
      <c r="IEL16" s="242"/>
      <c r="IEM16" s="242"/>
      <c r="IEN16" s="242"/>
      <c r="IEO16" s="242"/>
      <c r="IEP16" s="242"/>
      <c r="IEQ16" s="242"/>
      <c r="IER16" s="242"/>
      <c r="IES16" s="242"/>
      <c r="IET16" s="242"/>
      <c r="IEU16" s="242"/>
      <c r="IEV16" s="242"/>
      <c r="IEW16" s="242"/>
      <c r="IEX16" s="242"/>
      <c r="IEY16" s="242"/>
      <c r="IEZ16" s="242"/>
      <c r="IFA16" s="242"/>
      <c r="IFB16" s="242"/>
      <c r="IFC16" s="242"/>
      <c r="IFD16" s="242"/>
      <c r="IFE16" s="242"/>
      <c r="IFF16" s="242"/>
      <c r="IFG16" s="242"/>
      <c r="IFH16" s="242"/>
      <c r="IFI16" s="242"/>
      <c r="IFJ16" s="242"/>
      <c r="IFK16" s="242"/>
      <c r="IFL16" s="242"/>
      <c r="IFM16" s="242"/>
      <c r="IFN16" s="242"/>
      <c r="IFO16" s="242"/>
      <c r="IFP16" s="242"/>
      <c r="IFQ16" s="242"/>
      <c r="IFR16" s="242"/>
      <c r="IFS16" s="242"/>
      <c r="IFT16" s="242"/>
      <c r="IFU16" s="242"/>
      <c r="IFV16" s="242"/>
      <c r="IFW16" s="242"/>
      <c r="IFX16" s="242"/>
      <c r="IFY16" s="242"/>
      <c r="IFZ16" s="242"/>
      <c r="IGA16" s="242"/>
      <c r="IGB16" s="242"/>
      <c r="IGC16" s="242"/>
      <c r="IGD16" s="242"/>
      <c r="IGE16" s="242"/>
      <c r="IGF16" s="242"/>
      <c r="IGG16" s="242"/>
      <c r="IGH16" s="242"/>
      <c r="IGI16" s="242"/>
      <c r="IGJ16" s="242"/>
      <c r="IGK16" s="242"/>
      <c r="IGL16" s="242"/>
      <c r="IGM16" s="242"/>
      <c r="IGN16" s="242"/>
      <c r="IGO16" s="242"/>
      <c r="IGP16" s="242"/>
      <c r="IGQ16" s="242"/>
      <c r="IGR16" s="242"/>
      <c r="IGS16" s="242"/>
      <c r="IGT16" s="242"/>
      <c r="IGU16" s="242"/>
      <c r="IGV16" s="242"/>
      <c r="IGW16" s="242"/>
      <c r="IGX16" s="242"/>
      <c r="IGY16" s="242"/>
      <c r="IGZ16" s="242"/>
      <c r="IHA16" s="242"/>
      <c r="IHB16" s="242"/>
      <c r="IHC16" s="242"/>
      <c r="IHD16" s="242"/>
      <c r="IHE16" s="242"/>
      <c r="IHF16" s="242"/>
      <c r="IHG16" s="242"/>
      <c r="IHH16" s="242"/>
      <c r="IHI16" s="242"/>
      <c r="IHJ16" s="242"/>
      <c r="IHK16" s="242"/>
      <c r="IHL16" s="242"/>
      <c r="IHM16" s="242"/>
      <c r="IHN16" s="242"/>
      <c r="IHO16" s="242"/>
      <c r="IHP16" s="242"/>
      <c r="IHQ16" s="242"/>
      <c r="IHR16" s="242"/>
      <c r="IHS16" s="242"/>
      <c r="IHT16" s="242"/>
      <c r="IHU16" s="242"/>
      <c r="IHV16" s="242"/>
      <c r="IHW16" s="242"/>
      <c r="IHX16" s="242"/>
      <c r="IHY16" s="242"/>
      <c r="IHZ16" s="242"/>
      <c r="IIA16" s="242"/>
      <c r="IIB16" s="242"/>
      <c r="IIC16" s="242"/>
      <c r="IID16" s="242"/>
      <c r="IIE16" s="242"/>
      <c r="IIF16" s="242"/>
      <c r="IIG16" s="242"/>
      <c r="IIH16" s="242"/>
      <c r="III16" s="242"/>
      <c r="IIJ16" s="242"/>
      <c r="IIK16" s="242"/>
      <c r="IIL16" s="242"/>
      <c r="IIM16" s="242"/>
      <c r="IIN16" s="242"/>
      <c r="IIO16" s="242"/>
      <c r="IIP16" s="242"/>
      <c r="IIQ16" s="242"/>
      <c r="IIR16" s="242"/>
      <c r="IIS16" s="242"/>
      <c r="IIT16" s="242"/>
      <c r="IIU16" s="242"/>
      <c r="IIV16" s="242"/>
      <c r="IIW16" s="242"/>
      <c r="IIX16" s="242"/>
      <c r="IIY16" s="242"/>
      <c r="IIZ16" s="242"/>
      <c r="IJA16" s="242"/>
      <c r="IJB16" s="242"/>
      <c r="IJC16" s="242"/>
      <c r="IJD16" s="242"/>
      <c r="IJE16" s="242"/>
      <c r="IJF16" s="242"/>
      <c r="IJG16" s="242"/>
      <c r="IJH16" s="242"/>
      <c r="IJI16" s="242"/>
      <c r="IJJ16" s="242"/>
      <c r="IJK16" s="242"/>
      <c r="IJL16" s="242"/>
      <c r="IJM16" s="242"/>
      <c r="IJN16" s="242"/>
      <c r="IJO16" s="242"/>
      <c r="IJP16" s="242"/>
      <c r="IJQ16" s="242"/>
      <c r="IJR16" s="242"/>
      <c r="IJS16" s="242"/>
      <c r="IJT16" s="242"/>
      <c r="IJU16" s="242"/>
      <c r="IJV16" s="242"/>
      <c r="IJW16" s="242"/>
      <c r="IJX16" s="242"/>
      <c r="IJY16" s="242"/>
      <c r="IJZ16" s="242"/>
      <c r="IKA16" s="242"/>
      <c r="IKB16" s="242"/>
      <c r="IKC16" s="242"/>
      <c r="IKD16" s="242"/>
      <c r="IKE16" s="242"/>
      <c r="IKF16" s="242"/>
      <c r="IKG16" s="242"/>
      <c r="IKH16" s="242"/>
      <c r="IKI16" s="242"/>
      <c r="IKJ16" s="242"/>
      <c r="IKK16" s="242"/>
      <c r="IKL16" s="242"/>
      <c r="IKM16" s="242"/>
      <c r="IKN16" s="242"/>
      <c r="IKO16" s="242"/>
      <c r="IKP16" s="242"/>
      <c r="IKQ16" s="242"/>
      <c r="IKR16" s="242"/>
      <c r="IKS16" s="242"/>
      <c r="IKT16" s="242"/>
      <c r="IKU16" s="242"/>
      <c r="IKV16" s="242"/>
      <c r="IKW16" s="242"/>
      <c r="IKX16" s="242"/>
      <c r="IKY16" s="242"/>
      <c r="IKZ16" s="242"/>
      <c r="ILA16" s="242"/>
      <c r="ILB16" s="242"/>
      <c r="ILC16" s="242"/>
      <c r="ILD16" s="242"/>
      <c r="ILE16" s="242"/>
      <c r="ILF16" s="242"/>
      <c r="ILG16" s="242"/>
      <c r="ILH16" s="242"/>
      <c r="ILI16" s="242"/>
      <c r="ILJ16" s="242"/>
      <c r="ILK16" s="242"/>
      <c r="ILL16" s="242"/>
      <c r="ILM16" s="242"/>
      <c r="ILN16" s="242"/>
      <c r="ILO16" s="242"/>
      <c r="ILP16" s="242"/>
      <c r="ILQ16" s="242"/>
      <c r="ILR16" s="242"/>
      <c r="ILS16" s="242"/>
      <c r="ILT16" s="242"/>
      <c r="ILU16" s="242"/>
      <c r="ILV16" s="242"/>
      <c r="ILW16" s="242"/>
      <c r="ILX16" s="242"/>
      <c r="ILY16" s="242"/>
      <c r="ILZ16" s="242"/>
      <c r="IMA16" s="242"/>
      <c r="IMB16" s="242"/>
      <c r="IMC16" s="242"/>
      <c r="IMD16" s="242"/>
      <c r="IME16" s="242"/>
      <c r="IMF16" s="242"/>
      <c r="IMG16" s="242"/>
      <c r="IMH16" s="242"/>
      <c r="IMI16" s="242"/>
      <c r="IMJ16" s="242"/>
      <c r="IMK16" s="242"/>
      <c r="IML16" s="242"/>
      <c r="IMM16" s="242"/>
      <c r="IMN16" s="242"/>
      <c r="IMO16" s="242"/>
      <c r="IMP16" s="242"/>
      <c r="IMQ16" s="242"/>
      <c r="IMR16" s="242"/>
      <c r="IMS16" s="242"/>
      <c r="IMT16" s="242"/>
      <c r="IMU16" s="242"/>
      <c r="IMV16" s="242"/>
      <c r="IMW16" s="242"/>
      <c r="IMX16" s="242"/>
      <c r="IMY16" s="242"/>
      <c r="IMZ16" s="242"/>
      <c r="INA16" s="242"/>
      <c r="INB16" s="242"/>
      <c r="INC16" s="242"/>
      <c r="IND16" s="242"/>
      <c r="INE16" s="242"/>
      <c r="INF16" s="242"/>
      <c r="ING16" s="242"/>
      <c r="INH16" s="242"/>
      <c r="INI16" s="242"/>
      <c r="INJ16" s="242"/>
      <c r="INK16" s="242"/>
      <c r="INL16" s="242"/>
      <c r="INM16" s="242"/>
      <c r="INN16" s="242"/>
      <c r="INO16" s="242"/>
      <c r="INP16" s="242"/>
      <c r="INQ16" s="242"/>
      <c r="INR16" s="242"/>
      <c r="INS16" s="242"/>
      <c r="INT16" s="242"/>
      <c r="INU16" s="242"/>
      <c r="INV16" s="242"/>
      <c r="INW16" s="242"/>
      <c r="INX16" s="242"/>
      <c r="INY16" s="242"/>
      <c r="INZ16" s="242"/>
      <c r="IOA16" s="242"/>
      <c r="IOB16" s="242"/>
      <c r="IOC16" s="242"/>
      <c r="IOD16" s="242"/>
      <c r="IOE16" s="242"/>
      <c r="IOF16" s="242"/>
      <c r="IOG16" s="242"/>
      <c r="IOH16" s="242"/>
      <c r="IOI16" s="242"/>
      <c r="IOJ16" s="242"/>
      <c r="IOK16" s="242"/>
      <c r="IOL16" s="242"/>
      <c r="IOM16" s="242"/>
      <c r="ION16" s="242"/>
      <c r="IOO16" s="242"/>
      <c r="IOP16" s="242"/>
      <c r="IOQ16" s="242"/>
      <c r="IOR16" s="242"/>
      <c r="IOS16" s="242"/>
      <c r="IOT16" s="242"/>
      <c r="IOU16" s="242"/>
      <c r="IOV16" s="242"/>
      <c r="IOW16" s="242"/>
      <c r="IOX16" s="242"/>
      <c r="IOY16" s="242"/>
      <c r="IOZ16" s="242"/>
      <c r="IPA16" s="242"/>
      <c r="IPB16" s="242"/>
      <c r="IPC16" s="242"/>
      <c r="IPD16" s="242"/>
      <c r="IPE16" s="242"/>
      <c r="IPF16" s="242"/>
      <c r="IPG16" s="242"/>
      <c r="IPH16" s="242"/>
      <c r="IPI16" s="242"/>
      <c r="IPJ16" s="242"/>
      <c r="IPK16" s="242"/>
      <c r="IPL16" s="242"/>
      <c r="IPM16" s="242"/>
      <c r="IPN16" s="242"/>
      <c r="IPO16" s="242"/>
      <c r="IPP16" s="242"/>
      <c r="IPQ16" s="242"/>
      <c r="IPR16" s="242"/>
      <c r="IPS16" s="242"/>
      <c r="IPT16" s="242"/>
      <c r="IPU16" s="242"/>
      <c r="IPV16" s="242"/>
      <c r="IPW16" s="242"/>
      <c r="IPX16" s="242"/>
      <c r="IPY16" s="242"/>
      <c r="IPZ16" s="242"/>
      <c r="IQA16" s="242"/>
      <c r="IQB16" s="242"/>
      <c r="IQC16" s="242"/>
      <c r="IQD16" s="242"/>
      <c r="IQE16" s="242"/>
      <c r="IQF16" s="242"/>
      <c r="IQG16" s="242"/>
      <c r="IQH16" s="242"/>
      <c r="IQI16" s="242"/>
      <c r="IQJ16" s="242"/>
      <c r="IQK16" s="242"/>
      <c r="IQL16" s="242"/>
      <c r="IQM16" s="242"/>
      <c r="IQN16" s="242"/>
      <c r="IQO16" s="242"/>
      <c r="IQP16" s="242"/>
      <c r="IQQ16" s="242"/>
      <c r="IQR16" s="242"/>
      <c r="IQS16" s="242"/>
      <c r="IQT16" s="242"/>
      <c r="IQU16" s="242"/>
      <c r="IQV16" s="242"/>
      <c r="IQW16" s="242"/>
      <c r="IQX16" s="242"/>
      <c r="IQY16" s="242"/>
      <c r="IQZ16" s="242"/>
      <c r="IRA16" s="242"/>
      <c r="IRB16" s="242"/>
      <c r="IRC16" s="242"/>
      <c r="IRD16" s="242"/>
      <c r="IRE16" s="242"/>
      <c r="IRF16" s="242"/>
      <c r="IRG16" s="242"/>
      <c r="IRH16" s="242"/>
      <c r="IRI16" s="242"/>
      <c r="IRJ16" s="242"/>
      <c r="IRK16" s="242"/>
      <c r="IRL16" s="242"/>
      <c r="IRM16" s="242"/>
      <c r="IRN16" s="242"/>
      <c r="IRO16" s="242"/>
      <c r="IRP16" s="242"/>
      <c r="IRQ16" s="242"/>
      <c r="IRR16" s="242"/>
      <c r="IRS16" s="242"/>
      <c r="IRT16" s="242"/>
      <c r="IRU16" s="242"/>
      <c r="IRV16" s="242"/>
      <c r="IRW16" s="242"/>
      <c r="IRX16" s="242"/>
      <c r="IRY16" s="242"/>
      <c r="IRZ16" s="242"/>
      <c r="ISA16" s="242"/>
      <c r="ISB16" s="242"/>
      <c r="ISC16" s="242"/>
      <c r="ISD16" s="242"/>
      <c r="ISE16" s="242"/>
      <c r="ISF16" s="242"/>
      <c r="ISG16" s="242"/>
      <c r="ISH16" s="242"/>
      <c r="ISI16" s="242"/>
      <c r="ISJ16" s="242"/>
      <c r="ISK16" s="242"/>
      <c r="ISL16" s="242"/>
      <c r="ISM16" s="242"/>
      <c r="ISN16" s="242"/>
      <c r="ISO16" s="242"/>
      <c r="ISP16" s="242"/>
      <c r="ISQ16" s="242"/>
      <c r="ISR16" s="242"/>
      <c r="ISS16" s="242"/>
      <c r="IST16" s="242"/>
      <c r="ISU16" s="242"/>
      <c r="ISV16" s="242"/>
      <c r="ISW16" s="242"/>
      <c r="ISX16" s="242"/>
      <c r="ISY16" s="242"/>
      <c r="ISZ16" s="242"/>
      <c r="ITA16" s="242"/>
      <c r="ITB16" s="242"/>
      <c r="ITC16" s="242"/>
      <c r="ITD16" s="242"/>
      <c r="ITE16" s="242"/>
      <c r="ITF16" s="242"/>
      <c r="ITG16" s="242"/>
      <c r="ITH16" s="242"/>
      <c r="ITI16" s="242"/>
      <c r="ITJ16" s="242"/>
      <c r="ITK16" s="242"/>
      <c r="ITL16" s="242"/>
      <c r="ITM16" s="242"/>
      <c r="ITN16" s="242"/>
      <c r="ITO16" s="242"/>
      <c r="ITP16" s="242"/>
      <c r="ITQ16" s="242"/>
      <c r="ITR16" s="242"/>
      <c r="ITS16" s="242"/>
      <c r="ITT16" s="242"/>
      <c r="ITU16" s="242"/>
      <c r="ITV16" s="242"/>
      <c r="ITW16" s="242"/>
      <c r="ITX16" s="242"/>
      <c r="ITY16" s="242"/>
      <c r="ITZ16" s="242"/>
      <c r="IUA16" s="242"/>
      <c r="IUB16" s="242"/>
      <c r="IUC16" s="242"/>
      <c r="IUD16" s="242"/>
      <c r="IUE16" s="242"/>
      <c r="IUF16" s="242"/>
      <c r="IUG16" s="242"/>
      <c r="IUH16" s="242"/>
      <c r="IUI16" s="242"/>
      <c r="IUJ16" s="242"/>
      <c r="IUK16" s="242"/>
      <c r="IUL16" s="242"/>
      <c r="IUM16" s="242"/>
      <c r="IUN16" s="242"/>
      <c r="IUO16" s="242"/>
      <c r="IUP16" s="242"/>
      <c r="IUQ16" s="242"/>
      <c r="IUR16" s="242"/>
      <c r="IUS16" s="242"/>
      <c r="IUT16" s="242"/>
      <c r="IUU16" s="242"/>
      <c r="IUV16" s="242"/>
      <c r="IUW16" s="242"/>
      <c r="IUX16" s="242"/>
      <c r="IUY16" s="242"/>
      <c r="IUZ16" s="242"/>
      <c r="IVA16" s="242"/>
      <c r="IVB16" s="242"/>
      <c r="IVC16" s="242"/>
      <c r="IVD16" s="242"/>
      <c r="IVE16" s="242"/>
      <c r="IVF16" s="242"/>
      <c r="IVG16" s="242"/>
      <c r="IVH16" s="242"/>
      <c r="IVI16" s="242"/>
      <c r="IVJ16" s="242"/>
      <c r="IVK16" s="242"/>
      <c r="IVL16" s="242"/>
      <c r="IVM16" s="242"/>
      <c r="IVN16" s="242"/>
      <c r="IVO16" s="242"/>
      <c r="IVP16" s="242"/>
      <c r="IVQ16" s="242"/>
      <c r="IVR16" s="242"/>
      <c r="IVS16" s="242"/>
      <c r="IVT16" s="242"/>
      <c r="IVU16" s="242"/>
      <c r="IVV16" s="242"/>
      <c r="IVW16" s="242"/>
      <c r="IVX16" s="242"/>
      <c r="IVY16" s="242"/>
      <c r="IVZ16" s="242"/>
      <c r="IWA16" s="242"/>
      <c r="IWB16" s="242"/>
      <c r="IWC16" s="242"/>
      <c r="IWD16" s="242"/>
      <c r="IWE16" s="242"/>
      <c r="IWF16" s="242"/>
      <c r="IWG16" s="242"/>
      <c r="IWH16" s="242"/>
      <c r="IWI16" s="242"/>
      <c r="IWJ16" s="242"/>
      <c r="IWK16" s="242"/>
      <c r="IWL16" s="242"/>
      <c r="IWM16" s="242"/>
      <c r="IWN16" s="242"/>
      <c r="IWO16" s="242"/>
      <c r="IWP16" s="242"/>
      <c r="IWQ16" s="242"/>
      <c r="IWR16" s="242"/>
      <c r="IWS16" s="242"/>
      <c r="IWT16" s="242"/>
      <c r="IWU16" s="242"/>
      <c r="IWV16" s="242"/>
      <c r="IWW16" s="242"/>
      <c r="IWX16" s="242"/>
      <c r="IWY16" s="242"/>
      <c r="IWZ16" s="242"/>
      <c r="IXA16" s="242"/>
      <c r="IXB16" s="242"/>
      <c r="IXC16" s="242"/>
      <c r="IXD16" s="242"/>
      <c r="IXE16" s="242"/>
      <c r="IXF16" s="242"/>
      <c r="IXG16" s="242"/>
      <c r="IXH16" s="242"/>
      <c r="IXI16" s="242"/>
      <c r="IXJ16" s="242"/>
      <c r="IXK16" s="242"/>
      <c r="IXL16" s="242"/>
      <c r="IXM16" s="242"/>
      <c r="IXN16" s="242"/>
      <c r="IXO16" s="242"/>
      <c r="IXP16" s="242"/>
      <c r="IXQ16" s="242"/>
      <c r="IXR16" s="242"/>
      <c r="IXS16" s="242"/>
      <c r="IXT16" s="242"/>
      <c r="IXU16" s="242"/>
      <c r="IXV16" s="242"/>
      <c r="IXW16" s="242"/>
      <c r="IXX16" s="242"/>
      <c r="IXY16" s="242"/>
      <c r="IXZ16" s="242"/>
      <c r="IYA16" s="242"/>
      <c r="IYB16" s="242"/>
      <c r="IYC16" s="242"/>
      <c r="IYD16" s="242"/>
      <c r="IYE16" s="242"/>
      <c r="IYF16" s="242"/>
      <c r="IYG16" s="242"/>
      <c r="IYH16" s="242"/>
      <c r="IYI16" s="242"/>
      <c r="IYJ16" s="242"/>
      <c r="IYK16" s="242"/>
      <c r="IYL16" s="242"/>
      <c r="IYM16" s="242"/>
      <c r="IYN16" s="242"/>
      <c r="IYO16" s="242"/>
      <c r="IYP16" s="242"/>
      <c r="IYQ16" s="242"/>
      <c r="IYR16" s="242"/>
      <c r="IYS16" s="242"/>
      <c r="IYT16" s="242"/>
      <c r="IYU16" s="242"/>
      <c r="IYV16" s="242"/>
      <c r="IYW16" s="242"/>
      <c r="IYX16" s="242"/>
      <c r="IYY16" s="242"/>
      <c r="IYZ16" s="242"/>
      <c r="IZA16" s="242"/>
      <c r="IZB16" s="242"/>
      <c r="IZC16" s="242"/>
      <c r="IZD16" s="242"/>
      <c r="IZE16" s="242"/>
      <c r="IZF16" s="242"/>
      <c r="IZG16" s="242"/>
      <c r="IZH16" s="242"/>
      <c r="IZI16" s="242"/>
      <c r="IZJ16" s="242"/>
      <c r="IZK16" s="242"/>
      <c r="IZL16" s="242"/>
      <c r="IZM16" s="242"/>
      <c r="IZN16" s="242"/>
      <c r="IZO16" s="242"/>
      <c r="IZP16" s="242"/>
      <c r="IZQ16" s="242"/>
      <c r="IZR16" s="242"/>
      <c r="IZS16" s="242"/>
      <c r="IZT16" s="242"/>
      <c r="IZU16" s="242"/>
      <c r="IZV16" s="242"/>
      <c r="IZW16" s="242"/>
      <c r="IZX16" s="242"/>
      <c r="IZY16" s="242"/>
      <c r="IZZ16" s="242"/>
      <c r="JAA16" s="242"/>
      <c r="JAB16" s="242"/>
      <c r="JAC16" s="242"/>
      <c r="JAD16" s="242"/>
      <c r="JAE16" s="242"/>
      <c r="JAF16" s="242"/>
      <c r="JAG16" s="242"/>
      <c r="JAH16" s="242"/>
      <c r="JAI16" s="242"/>
      <c r="JAJ16" s="242"/>
      <c r="JAK16" s="242"/>
      <c r="JAL16" s="242"/>
      <c r="JAM16" s="242"/>
      <c r="JAN16" s="242"/>
      <c r="JAO16" s="242"/>
      <c r="JAP16" s="242"/>
      <c r="JAQ16" s="242"/>
      <c r="JAR16" s="242"/>
      <c r="JAS16" s="242"/>
      <c r="JAT16" s="242"/>
      <c r="JAU16" s="242"/>
      <c r="JAV16" s="242"/>
      <c r="JAW16" s="242"/>
      <c r="JAX16" s="242"/>
      <c r="JAY16" s="242"/>
      <c r="JAZ16" s="242"/>
      <c r="JBA16" s="242"/>
      <c r="JBB16" s="242"/>
      <c r="JBC16" s="242"/>
      <c r="JBD16" s="242"/>
      <c r="JBE16" s="242"/>
      <c r="JBF16" s="242"/>
      <c r="JBG16" s="242"/>
      <c r="JBH16" s="242"/>
      <c r="JBI16" s="242"/>
      <c r="JBJ16" s="242"/>
      <c r="JBK16" s="242"/>
      <c r="JBL16" s="242"/>
      <c r="JBM16" s="242"/>
      <c r="JBN16" s="242"/>
      <c r="JBO16" s="242"/>
      <c r="JBP16" s="242"/>
      <c r="JBQ16" s="242"/>
      <c r="JBR16" s="242"/>
      <c r="JBS16" s="242"/>
      <c r="JBT16" s="242"/>
      <c r="JBU16" s="242"/>
      <c r="JBV16" s="242"/>
      <c r="JBW16" s="242"/>
      <c r="JBX16" s="242"/>
      <c r="JBY16" s="242"/>
      <c r="JBZ16" s="242"/>
      <c r="JCA16" s="242"/>
      <c r="JCB16" s="242"/>
      <c r="JCC16" s="242"/>
      <c r="JCD16" s="242"/>
      <c r="JCE16" s="242"/>
      <c r="JCF16" s="242"/>
      <c r="JCG16" s="242"/>
      <c r="JCH16" s="242"/>
      <c r="JCI16" s="242"/>
      <c r="JCJ16" s="242"/>
      <c r="JCK16" s="242"/>
      <c r="JCL16" s="242"/>
      <c r="JCM16" s="242"/>
      <c r="JCN16" s="242"/>
      <c r="JCO16" s="242"/>
      <c r="JCP16" s="242"/>
      <c r="JCQ16" s="242"/>
      <c r="JCR16" s="242"/>
      <c r="JCS16" s="242"/>
      <c r="JCT16" s="242"/>
      <c r="JCU16" s="242"/>
      <c r="JCV16" s="242"/>
      <c r="JCW16" s="242"/>
      <c r="JCX16" s="242"/>
      <c r="JCY16" s="242"/>
      <c r="JCZ16" s="242"/>
      <c r="JDA16" s="242"/>
      <c r="JDB16" s="242"/>
      <c r="JDC16" s="242"/>
      <c r="JDD16" s="242"/>
      <c r="JDE16" s="242"/>
      <c r="JDF16" s="242"/>
      <c r="JDG16" s="242"/>
      <c r="JDH16" s="242"/>
      <c r="JDI16" s="242"/>
      <c r="JDJ16" s="242"/>
      <c r="JDK16" s="242"/>
      <c r="JDL16" s="242"/>
      <c r="JDM16" s="242"/>
      <c r="JDN16" s="242"/>
      <c r="JDO16" s="242"/>
      <c r="JDP16" s="242"/>
      <c r="JDQ16" s="242"/>
      <c r="JDR16" s="242"/>
      <c r="JDS16" s="242"/>
      <c r="JDT16" s="242"/>
      <c r="JDU16" s="242"/>
      <c r="JDV16" s="242"/>
      <c r="JDW16" s="242"/>
      <c r="JDX16" s="242"/>
      <c r="JDY16" s="242"/>
      <c r="JDZ16" s="242"/>
      <c r="JEA16" s="242"/>
      <c r="JEB16" s="242"/>
      <c r="JEC16" s="242"/>
      <c r="JED16" s="242"/>
      <c r="JEE16" s="242"/>
      <c r="JEF16" s="242"/>
      <c r="JEG16" s="242"/>
      <c r="JEH16" s="242"/>
      <c r="JEI16" s="242"/>
      <c r="JEJ16" s="242"/>
      <c r="JEK16" s="242"/>
      <c r="JEL16" s="242"/>
      <c r="JEM16" s="242"/>
      <c r="JEN16" s="242"/>
      <c r="JEO16" s="242"/>
      <c r="JEP16" s="242"/>
      <c r="JEQ16" s="242"/>
      <c r="JER16" s="242"/>
      <c r="JES16" s="242"/>
      <c r="JET16" s="242"/>
      <c r="JEU16" s="242"/>
      <c r="JEV16" s="242"/>
      <c r="JEW16" s="242"/>
      <c r="JEX16" s="242"/>
      <c r="JEY16" s="242"/>
      <c r="JEZ16" s="242"/>
      <c r="JFA16" s="242"/>
      <c r="JFB16" s="242"/>
      <c r="JFC16" s="242"/>
      <c r="JFD16" s="242"/>
      <c r="JFE16" s="242"/>
      <c r="JFF16" s="242"/>
      <c r="JFG16" s="242"/>
      <c r="JFH16" s="242"/>
      <c r="JFI16" s="242"/>
      <c r="JFJ16" s="242"/>
      <c r="JFK16" s="242"/>
      <c r="JFL16" s="242"/>
      <c r="JFM16" s="242"/>
      <c r="JFN16" s="242"/>
      <c r="JFO16" s="242"/>
      <c r="JFP16" s="242"/>
      <c r="JFQ16" s="242"/>
      <c r="JFR16" s="242"/>
      <c r="JFS16" s="242"/>
      <c r="JFT16" s="242"/>
      <c r="JFU16" s="242"/>
      <c r="JFV16" s="242"/>
      <c r="JFW16" s="242"/>
      <c r="JFX16" s="242"/>
      <c r="JFY16" s="242"/>
      <c r="JFZ16" s="242"/>
      <c r="JGA16" s="242"/>
      <c r="JGB16" s="242"/>
      <c r="JGC16" s="242"/>
      <c r="JGD16" s="242"/>
      <c r="JGE16" s="242"/>
      <c r="JGF16" s="242"/>
      <c r="JGG16" s="242"/>
      <c r="JGH16" s="242"/>
      <c r="JGI16" s="242"/>
      <c r="JGJ16" s="242"/>
      <c r="JGK16" s="242"/>
      <c r="JGL16" s="242"/>
      <c r="JGM16" s="242"/>
      <c r="JGN16" s="242"/>
      <c r="JGO16" s="242"/>
      <c r="JGP16" s="242"/>
      <c r="JGQ16" s="242"/>
      <c r="JGR16" s="242"/>
      <c r="JGS16" s="242"/>
      <c r="JGT16" s="242"/>
      <c r="JGU16" s="242"/>
      <c r="JGV16" s="242"/>
      <c r="JGW16" s="242"/>
      <c r="JGX16" s="242"/>
      <c r="JGY16" s="242"/>
      <c r="JGZ16" s="242"/>
      <c r="JHA16" s="242"/>
      <c r="JHB16" s="242"/>
      <c r="JHC16" s="242"/>
      <c r="JHD16" s="242"/>
      <c r="JHE16" s="242"/>
      <c r="JHF16" s="242"/>
      <c r="JHG16" s="242"/>
      <c r="JHH16" s="242"/>
      <c r="JHI16" s="242"/>
      <c r="JHJ16" s="242"/>
      <c r="JHK16" s="242"/>
      <c r="JHL16" s="242"/>
      <c r="JHM16" s="242"/>
      <c r="JHN16" s="242"/>
      <c r="JHO16" s="242"/>
      <c r="JHP16" s="242"/>
      <c r="JHQ16" s="242"/>
      <c r="JHR16" s="242"/>
      <c r="JHS16" s="242"/>
      <c r="JHT16" s="242"/>
      <c r="JHU16" s="242"/>
      <c r="JHV16" s="242"/>
      <c r="JHW16" s="242"/>
      <c r="JHX16" s="242"/>
      <c r="JHY16" s="242"/>
      <c r="JHZ16" s="242"/>
      <c r="JIA16" s="242"/>
      <c r="JIB16" s="242"/>
      <c r="JIC16" s="242"/>
      <c r="JID16" s="242"/>
      <c r="JIE16" s="242"/>
      <c r="JIF16" s="242"/>
      <c r="JIG16" s="242"/>
      <c r="JIH16" s="242"/>
      <c r="JII16" s="242"/>
      <c r="JIJ16" s="242"/>
      <c r="JIK16" s="242"/>
      <c r="JIL16" s="242"/>
      <c r="JIM16" s="242"/>
      <c r="JIN16" s="242"/>
      <c r="JIO16" s="242"/>
      <c r="JIP16" s="242"/>
      <c r="JIQ16" s="242"/>
      <c r="JIR16" s="242"/>
      <c r="JIS16" s="242"/>
      <c r="JIT16" s="242"/>
      <c r="JIU16" s="242"/>
      <c r="JIV16" s="242"/>
      <c r="JIW16" s="242"/>
      <c r="JIX16" s="242"/>
      <c r="JIY16" s="242"/>
      <c r="JIZ16" s="242"/>
      <c r="JJA16" s="242"/>
      <c r="JJB16" s="242"/>
      <c r="JJC16" s="242"/>
      <c r="JJD16" s="242"/>
      <c r="JJE16" s="242"/>
      <c r="JJF16" s="242"/>
      <c r="JJG16" s="242"/>
      <c r="JJH16" s="242"/>
      <c r="JJI16" s="242"/>
      <c r="JJJ16" s="242"/>
      <c r="JJK16" s="242"/>
      <c r="JJL16" s="242"/>
      <c r="JJM16" s="242"/>
      <c r="JJN16" s="242"/>
      <c r="JJO16" s="242"/>
      <c r="JJP16" s="242"/>
      <c r="JJQ16" s="242"/>
      <c r="JJR16" s="242"/>
      <c r="JJS16" s="242"/>
      <c r="JJT16" s="242"/>
      <c r="JJU16" s="242"/>
      <c r="JJV16" s="242"/>
      <c r="JJW16" s="242"/>
      <c r="JJX16" s="242"/>
      <c r="JJY16" s="242"/>
      <c r="JJZ16" s="242"/>
      <c r="JKA16" s="242"/>
      <c r="JKB16" s="242"/>
      <c r="JKC16" s="242"/>
      <c r="JKD16" s="242"/>
      <c r="JKE16" s="242"/>
      <c r="JKF16" s="242"/>
      <c r="JKG16" s="242"/>
      <c r="JKH16" s="242"/>
      <c r="JKI16" s="242"/>
      <c r="JKJ16" s="242"/>
      <c r="JKK16" s="242"/>
      <c r="JKL16" s="242"/>
      <c r="JKM16" s="242"/>
      <c r="JKN16" s="242"/>
      <c r="JKO16" s="242"/>
      <c r="JKP16" s="242"/>
      <c r="JKQ16" s="242"/>
      <c r="JKR16" s="242"/>
      <c r="JKS16" s="242"/>
      <c r="JKT16" s="242"/>
      <c r="JKU16" s="242"/>
      <c r="JKV16" s="242"/>
      <c r="JKW16" s="242"/>
      <c r="JKX16" s="242"/>
      <c r="JKY16" s="242"/>
      <c r="JKZ16" s="242"/>
      <c r="JLA16" s="242"/>
      <c r="JLB16" s="242"/>
      <c r="JLC16" s="242"/>
      <c r="JLD16" s="242"/>
      <c r="JLE16" s="242"/>
      <c r="JLF16" s="242"/>
      <c r="JLG16" s="242"/>
      <c r="JLH16" s="242"/>
      <c r="JLI16" s="242"/>
      <c r="JLJ16" s="242"/>
      <c r="JLK16" s="242"/>
      <c r="JLL16" s="242"/>
      <c r="JLM16" s="242"/>
      <c r="JLN16" s="242"/>
      <c r="JLO16" s="242"/>
      <c r="JLP16" s="242"/>
      <c r="JLQ16" s="242"/>
      <c r="JLR16" s="242"/>
      <c r="JLS16" s="242"/>
      <c r="JLT16" s="242"/>
      <c r="JLU16" s="242"/>
      <c r="JLV16" s="242"/>
      <c r="JLW16" s="242"/>
      <c r="JLX16" s="242"/>
      <c r="JLY16" s="242"/>
      <c r="JLZ16" s="242"/>
      <c r="JMA16" s="242"/>
      <c r="JMB16" s="242"/>
      <c r="JMC16" s="242"/>
      <c r="JMD16" s="242"/>
      <c r="JME16" s="242"/>
      <c r="JMF16" s="242"/>
      <c r="JMG16" s="242"/>
      <c r="JMH16" s="242"/>
      <c r="JMI16" s="242"/>
      <c r="JMJ16" s="242"/>
      <c r="JMK16" s="242"/>
      <c r="JML16" s="242"/>
      <c r="JMM16" s="242"/>
      <c r="JMN16" s="242"/>
      <c r="JMO16" s="242"/>
      <c r="JMP16" s="242"/>
      <c r="JMQ16" s="242"/>
      <c r="JMR16" s="242"/>
      <c r="JMS16" s="242"/>
      <c r="JMT16" s="242"/>
      <c r="JMU16" s="242"/>
      <c r="JMV16" s="242"/>
      <c r="JMW16" s="242"/>
      <c r="JMX16" s="242"/>
      <c r="JMY16" s="242"/>
      <c r="JMZ16" s="242"/>
      <c r="JNA16" s="242"/>
      <c r="JNB16" s="242"/>
      <c r="JNC16" s="242"/>
      <c r="JND16" s="242"/>
      <c r="JNE16" s="242"/>
      <c r="JNF16" s="242"/>
      <c r="JNG16" s="242"/>
      <c r="JNH16" s="242"/>
      <c r="JNI16" s="242"/>
      <c r="JNJ16" s="242"/>
      <c r="JNK16" s="242"/>
      <c r="JNL16" s="242"/>
      <c r="JNM16" s="242"/>
      <c r="JNN16" s="242"/>
      <c r="JNO16" s="242"/>
      <c r="JNP16" s="242"/>
      <c r="JNQ16" s="242"/>
      <c r="JNR16" s="242"/>
      <c r="JNS16" s="242"/>
      <c r="JNT16" s="242"/>
      <c r="JNU16" s="242"/>
      <c r="JNV16" s="242"/>
      <c r="JNW16" s="242"/>
      <c r="JNX16" s="242"/>
      <c r="JNY16" s="242"/>
      <c r="JNZ16" s="242"/>
      <c r="JOA16" s="242"/>
      <c r="JOB16" s="242"/>
      <c r="JOC16" s="242"/>
      <c r="JOD16" s="242"/>
      <c r="JOE16" s="242"/>
      <c r="JOF16" s="242"/>
      <c r="JOG16" s="242"/>
      <c r="JOH16" s="242"/>
      <c r="JOI16" s="242"/>
      <c r="JOJ16" s="242"/>
      <c r="JOK16" s="242"/>
      <c r="JOL16" s="242"/>
      <c r="JOM16" s="242"/>
      <c r="JON16" s="242"/>
      <c r="JOO16" s="242"/>
      <c r="JOP16" s="242"/>
      <c r="JOQ16" s="242"/>
      <c r="JOR16" s="242"/>
      <c r="JOS16" s="242"/>
      <c r="JOT16" s="242"/>
      <c r="JOU16" s="242"/>
      <c r="JOV16" s="242"/>
      <c r="JOW16" s="242"/>
      <c r="JOX16" s="242"/>
      <c r="JOY16" s="242"/>
      <c r="JOZ16" s="242"/>
      <c r="JPA16" s="242"/>
      <c r="JPB16" s="242"/>
      <c r="JPC16" s="242"/>
      <c r="JPD16" s="242"/>
      <c r="JPE16" s="242"/>
      <c r="JPF16" s="242"/>
      <c r="JPG16" s="242"/>
      <c r="JPH16" s="242"/>
      <c r="JPI16" s="242"/>
      <c r="JPJ16" s="242"/>
      <c r="JPK16" s="242"/>
      <c r="JPL16" s="242"/>
      <c r="JPM16" s="242"/>
      <c r="JPN16" s="242"/>
      <c r="JPO16" s="242"/>
      <c r="JPP16" s="242"/>
      <c r="JPQ16" s="242"/>
      <c r="JPR16" s="242"/>
      <c r="JPS16" s="242"/>
      <c r="JPT16" s="242"/>
      <c r="JPU16" s="242"/>
      <c r="JPV16" s="242"/>
      <c r="JPW16" s="242"/>
      <c r="JPX16" s="242"/>
      <c r="JPY16" s="242"/>
      <c r="JPZ16" s="242"/>
      <c r="JQA16" s="242"/>
      <c r="JQB16" s="242"/>
      <c r="JQC16" s="242"/>
      <c r="JQD16" s="242"/>
      <c r="JQE16" s="242"/>
      <c r="JQF16" s="242"/>
      <c r="JQG16" s="242"/>
      <c r="JQH16" s="242"/>
      <c r="JQI16" s="242"/>
      <c r="JQJ16" s="242"/>
      <c r="JQK16" s="242"/>
      <c r="JQL16" s="242"/>
      <c r="JQM16" s="242"/>
      <c r="JQN16" s="242"/>
      <c r="JQO16" s="242"/>
      <c r="JQP16" s="242"/>
      <c r="JQQ16" s="242"/>
      <c r="JQR16" s="242"/>
      <c r="JQS16" s="242"/>
      <c r="JQT16" s="242"/>
      <c r="JQU16" s="242"/>
      <c r="JQV16" s="242"/>
      <c r="JQW16" s="242"/>
      <c r="JQX16" s="242"/>
      <c r="JQY16" s="242"/>
      <c r="JQZ16" s="242"/>
      <c r="JRA16" s="242"/>
      <c r="JRB16" s="242"/>
      <c r="JRC16" s="242"/>
      <c r="JRD16" s="242"/>
      <c r="JRE16" s="242"/>
      <c r="JRF16" s="242"/>
      <c r="JRG16" s="242"/>
      <c r="JRH16" s="242"/>
      <c r="JRI16" s="242"/>
      <c r="JRJ16" s="242"/>
      <c r="JRK16" s="242"/>
      <c r="JRL16" s="242"/>
      <c r="JRM16" s="242"/>
      <c r="JRN16" s="242"/>
      <c r="JRO16" s="242"/>
      <c r="JRP16" s="242"/>
      <c r="JRQ16" s="242"/>
      <c r="JRR16" s="242"/>
      <c r="JRS16" s="242"/>
      <c r="JRT16" s="242"/>
      <c r="JRU16" s="242"/>
      <c r="JRV16" s="242"/>
      <c r="JRW16" s="242"/>
      <c r="JRX16" s="242"/>
      <c r="JRY16" s="242"/>
      <c r="JRZ16" s="242"/>
      <c r="JSA16" s="242"/>
      <c r="JSB16" s="242"/>
      <c r="JSC16" s="242"/>
      <c r="JSD16" s="242"/>
      <c r="JSE16" s="242"/>
      <c r="JSF16" s="242"/>
      <c r="JSG16" s="242"/>
      <c r="JSH16" s="242"/>
      <c r="JSI16" s="242"/>
      <c r="JSJ16" s="242"/>
      <c r="JSK16" s="242"/>
      <c r="JSL16" s="242"/>
      <c r="JSM16" s="242"/>
      <c r="JSN16" s="242"/>
      <c r="JSO16" s="242"/>
      <c r="JSP16" s="242"/>
      <c r="JSQ16" s="242"/>
      <c r="JSR16" s="242"/>
      <c r="JSS16" s="242"/>
      <c r="JST16" s="242"/>
      <c r="JSU16" s="242"/>
      <c r="JSV16" s="242"/>
      <c r="JSW16" s="242"/>
      <c r="JSX16" s="242"/>
      <c r="JSY16" s="242"/>
      <c r="JSZ16" s="242"/>
      <c r="JTA16" s="242"/>
      <c r="JTB16" s="242"/>
      <c r="JTC16" s="242"/>
      <c r="JTD16" s="242"/>
      <c r="JTE16" s="242"/>
      <c r="JTF16" s="242"/>
      <c r="JTG16" s="242"/>
      <c r="JTH16" s="242"/>
      <c r="JTI16" s="242"/>
      <c r="JTJ16" s="242"/>
      <c r="JTK16" s="242"/>
      <c r="JTL16" s="242"/>
      <c r="JTM16" s="242"/>
      <c r="JTN16" s="242"/>
      <c r="JTO16" s="242"/>
      <c r="JTP16" s="242"/>
      <c r="JTQ16" s="242"/>
      <c r="JTR16" s="242"/>
      <c r="JTS16" s="242"/>
      <c r="JTT16" s="242"/>
      <c r="JTU16" s="242"/>
      <c r="JTV16" s="242"/>
      <c r="JTW16" s="242"/>
      <c r="JTX16" s="242"/>
      <c r="JTY16" s="242"/>
      <c r="JTZ16" s="242"/>
      <c r="JUA16" s="242"/>
      <c r="JUB16" s="242"/>
      <c r="JUC16" s="242"/>
      <c r="JUD16" s="242"/>
      <c r="JUE16" s="242"/>
      <c r="JUF16" s="242"/>
      <c r="JUG16" s="242"/>
      <c r="JUH16" s="242"/>
      <c r="JUI16" s="242"/>
      <c r="JUJ16" s="242"/>
      <c r="JUK16" s="242"/>
      <c r="JUL16" s="242"/>
      <c r="JUM16" s="242"/>
      <c r="JUN16" s="242"/>
      <c r="JUO16" s="242"/>
      <c r="JUP16" s="242"/>
      <c r="JUQ16" s="242"/>
      <c r="JUR16" s="242"/>
      <c r="JUS16" s="242"/>
      <c r="JUT16" s="242"/>
      <c r="JUU16" s="242"/>
      <c r="JUV16" s="242"/>
      <c r="JUW16" s="242"/>
      <c r="JUX16" s="242"/>
      <c r="JUY16" s="242"/>
      <c r="JUZ16" s="242"/>
      <c r="JVA16" s="242"/>
      <c r="JVB16" s="242"/>
      <c r="JVC16" s="242"/>
      <c r="JVD16" s="242"/>
      <c r="JVE16" s="242"/>
      <c r="JVF16" s="242"/>
      <c r="JVG16" s="242"/>
      <c r="JVH16" s="242"/>
      <c r="JVI16" s="242"/>
      <c r="JVJ16" s="242"/>
      <c r="JVK16" s="242"/>
      <c r="JVL16" s="242"/>
      <c r="JVM16" s="242"/>
      <c r="JVN16" s="242"/>
      <c r="JVO16" s="242"/>
      <c r="JVP16" s="242"/>
      <c r="JVQ16" s="242"/>
      <c r="JVR16" s="242"/>
      <c r="JVS16" s="242"/>
      <c r="JVT16" s="242"/>
      <c r="JVU16" s="242"/>
      <c r="JVV16" s="242"/>
      <c r="JVW16" s="242"/>
      <c r="JVX16" s="242"/>
      <c r="JVY16" s="242"/>
      <c r="JVZ16" s="242"/>
      <c r="JWA16" s="242"/>
      <c r="JWB16" s="242"/>
      <c r="JWC16" s="242"/>
      <c r="JWD16" s="242"/>
      <c r="JWE16" s="242"/>
      <c r="JWF16" s="242"/>
      <c r="JWG16" s="242"/>
      <c r="JWH16" s="242"/>
      <c r="JWI16" s="242"/>
      <c r="JWJ16" s="242"/>
      <c r="JWK16" s="242"/>
      <c r="JWL16" s="242"/>
      <c r="JWM16" s="242"/>
      <c r="JWN16" s="242"/>
      <c r="JWO16" s="242"/>
      <c r="JWP16" s="242"/>
      <c r="JWQ16" s="242"/>
      <c r="JWR16" s="242"/>
      <c r="JWS16" s="242"/>
      <c r="JWT16" s="242"/>
      <c r="JWU16" s="242"/>
      <c r="JWV16" s="242"/>
      <c r="JWW16" s="242"/>
      <c r="JWX16" s="242"/>
      <c r="JWY16" s="242"/>
      <c r="JWZ16" s="242"/>
      <c r="JXA16" s="242"/>
      <c r="JXB16" s="242"/>
      <c r="JXC16" s="242"/>
      <c r="JXD16" s="242"/>
      <c r="JXE16" s="242"/>
      <c r="JXF16" s="242"/>
      <c r="JXG16" s="242"/>
      <c r="JXH16" s="242"/>
      <c r="JXI16" s="242"/>
      <c r="JXJ16" s="242"/>
      <c r="JXK16" s="242"/>
      <c r="JXL16" s="242"/>
      <c r="JXM16" s="242"/>
      <c r="JXN16" s="242"/>
      <c r="JXO16" s="242"/>
      <c r="JXP16" s="242"/>
      <c r="JXQ16" s="242"/>
      <c r="JXR16" s="242"/>
      <c r="JXS16" s="242"/>
      <c r="JXT16" s="242"/>
      <c r="JXU16" s="242"/>
      <c r="JXV16" s="242"/>
      <c r="JXW16" s="242"/>
      <c r="JXX16" s="242"/>
      <c r="JXY16" s="242"/>
      <c r="JXZ16" s="242"/>
      <c r="JYA16" s="242"/>
      <c r="JYB16" s="242"/>
      <c r="JYC16" s="242"/>
      <c r="JYD16" s="242"/>
      <c r="JYE16" s="242"/>
      <c r="JYF16" s="242"/>
      <c r="JYG16" s="242"/>
      <c r="JYH16" s="242"/>
      <c r="JYI16" s="242"/>
      <c r="JYJ16" s="242"/>
      <c r="JYK16" s="242"/>
      <c r="JYL16" s="242"/>
      <c r="JYM16" s="242"/>
      <c r="JYN16" s="242"/>
      <c r="JYO16" s="242"/>
      <c r="JYP16" s="242"/>
      <c r="JYQ16" s="242"/>
      <c r="JYR16" s="242"/>
      <c r="JYS16" s="242"/>
      <c r="JYT16" s="242"/>
      <c r="JYU16" s="242"/>
      <c r="JYV16" s="242"/>
      <c r="JYW16" s="242"/>
      <c r="JYX16" s="242"/>
      <c r="JYY16" s="242"/>
      <c r="JYZ16" s="242"/>
      <c r="JZA16" s="242"/>
      <c r="JZB16" s="242"/>
      <c r="JZC16" s="242"/>
      <c r="JZD16" s="242"/>
      <c r="JZE16" s="242"/>
      <c r="JZF16" s="242"/>
      <c r="JZG16" s="242"/>
      <c r="JZH16" s="242"/>
      <c r="JZI16" s="242"/>
      <c r="JZJ16" s="242"/>
      <c r="JZK16" s="242"/>
      <c r="JZL16" s="242"/>
      <c r="JZM16" s="242"/>
      <c r="JZN16" s="242"/>
      <c r="JZO16" s="242"/>
      <c r="JZP16" s="242"/>
      <c r="JZQ16" s="242"/>
      <c r="JZR16" s="242"/>
      <c r="JZS16" s="242"/>
      <c r="JZT16" s="242"/>
      <c r="JZU16" s="242"/>
      <c r="JZV16" s="242"/>
      <c r="JZW16" s="242"/>
      <c r="JZX16" s="242"/>
      <c r="JZY16" s="242"/>
      <c r="JZZ16" s="242"/>
      <c r="KAA16" s="242"/>
      <c r="KAB16" s="242"/>
      <c r="KAC16" s="242"/>
      <c r="KAD16" s="242"/>
      <c r="KAE16" s="242"/>
      <c r="KAF16" s="242"/>
      <c r="KAG16" s="242"/>
      <c r="KAH16" s="242"/>
      <c r="KAI16" s="242"/>
      <c r="KAJ16" s="242"/>
      <c r="KAK16" s="242"/>
      <c r="KAL16" s="242"/>
      <c r="KAM16" s="242"/>
      <c r="KAN16" s="242"/>
      <c r="KAO16" s="242"/>
      <c r="KAP16" s="242"/>
      <c r="KAQ16" s="242"/>
      <c r="KAR16" s="242"/>
      <c r="KAS16" s="242"/>
      <c r="KAT16" s="242"/>
      <c r="KAU16" s="242"/>
      <c r="KAV16" s="242"/>
      <c r="KAW16" s="242"/>
      <c r="KAX16" s="242"/>
      <c r="KAY16" s="242"/>
      <c r="KAZ16" s="242"/>
      <c r="KBA16" s="242"/>
      <c r="KBB16" s="242"/>
      <c r="KBC16" s="242"/>
      <c r="KBD16" s="242"/>
      <c r="KBE16" s="242"/>
      <c r="KBF16" s="242"/>
      <c r="KBG16" s="242"/>
      <c r="KBH16" s="242"/>
      <c r="KBI16" s="242"/>
      <c r="KBJ16" s="242"/>
      <c r="KBK16" s="242"/>
      <c r="KBL16" s="242"/>
      <c r="KBM16" s="242"/>
      <c r="KBN16" s="242"/>
      <c r="KBO16" s="242"/>
      <c r="KBP16" s="242"/>
      <c r="KBQ16" s="242"/>
      <c r="KBR16" s="242"/>
      <c r="KBS16" s="242"/>
      <c r="KBT16" s="242"/>
      <c r="KBU16" s="242"/>
      <c r="KBV16" s="242"/>
      <c r="KBW16" s="242"/>
      <c r="KBX16" s="242"/>
      <c r="KBY16" s="242"/>
      <c r="KBZ16" s="242"/>
      <c r="KCA16" s="242"/>
      <c r="KCB16" s="242"/>
      <c r="KCC16" s="242"/>
      <c r="KCD16" s="242"/>
      <c r="KCE16" s="242"/>
      <c r="KCF16" s="242"/>
      <c r="KCG16" s="242"/>
      <c r="KCH16" s="242"/>
      <c r="KCI16" s="242"/>
      <c r="KCJ16" s="242"/>
      <c r="KCK16" s="242"/>
      <c r="KCL16" s="242"/>
      <c r="KCM16" s="242"/>
      <c r="KCN16" s="242"/>
      <c r="KCO16" s="242"/>
      <c r="KCP16" s="242"/>
      <c r="KCQ16" s="242"/>
      <c r="KCR16" s="242"/>
      <c r="KCS16" s="242"/>
      <c r="KCT16" s="242"/>
      <c r="KCU16" s="242"/>
      <c r="KCV16" s="242"/>
      <c r="KCW16" s="242"/>
      <c r="KCX16" s="242"/>
      <c r="KCY16" s="242"/>
      <c r="KCZ16" s="242"/>
      <c r="KDA16" s="242"/>
      <c r="KDB16" s="242"/>
      <c r="KDC16" s="242"/>
      <c r="KDD16" s="242"/>
      <c r="KDE16" s="242"/>
      <c r="KDF16" s="242"/>
      <c r="KDG16" s="242"/>
      <c r="KDH16" s="242"/>
      <c r="KDI16" s="242"/>
      <c r="KDJ16" s="242"/>
      <c r="KDK16" s="242"/>
      <c r="KDL16" s="242"/>
      <c r="KDM16" s="242"/>
      <c r="KDN16" s="242"/>
      <c r="KDO16" s="242"/>
      <c r="KDP16" s="242"/>
      <c r="KDQ16" s="242"/>
      <c r="KDR16" s="242"/>
      <c r="KDS16" s="242"/>
      <c r="KDT16" s="242"/>
      <c r="KDU16" s="242"/>
      <c r="KDV16" s="242"/>
      <c r="KDW16" s="242"/>
      <c r="KDX16" s="242"/>
      <c r="KDY16" s="242"/>
      <c r="KDZ16" s="242"/>
      <c r="KEA16" s="242"/>
      <c r="KEB16" s="242"/>
      <c r="KEC16" s="242"/>
      <c r="KED16" s="242"/>
      <c r="KEE16" s="242"/>
      <c r="KEF16" s="242"/>
      <c r="KEG16" s="242"/>
      <c r="KEH16" s="242"/>
      <c r="KEI16" s="242"/>
      <c r="KEJ16" s="242"/>
      <c r="KEK16" s="242"/>
      <c r="KEL16" s="242"/>
      <c r="KEM16" s="242"/>
      <c r="KEN16" s="242"/>
      <c r="KEO16" s="242"/>
      <c r="KEP16" s="242"/>
      <c r="KEQ16" s="242"/>
      <c r="KER16" s="242"/>
      <c r="KES16" s="242"/>
      <c r="KET16" s="242"/>
      <c r="KEU16" s="242"/>
      <c r="KEV16" s="242"/>
      <c r="KEW16" s="242"/>
      <c r="KEX16" s="242"/>
      <c r="KEY16" s="242"/>
      <c r="KEZ16" s="242"/>
      <c r="KFA16" s="242"/>
      <c r="KFB16" s="242"/>
      <c r="KFC16" s="242"/>
      <c r="KFD16" s="242"/>
      <c r="KFE16" s="242"/>
      <c r="KFF16" s="242"/>
      <c r="KFG16" s="242"/>
      <c r="KFH16" s="242"/>
      <c r="KFI16" s="242"/>
      <c r="KFJ16" s="242"/>
      <c r="KFK16" s="242"/>
      <c r="KFL16" s="242"/>
      <c r="KFM16" s="242"/>
      <c r="KFN16" s="242"/>
      <c r="KFO16" s="242"/>
      <c r="KFP16" s="242"/>
      <c r="KFQ16" s="242"/>
      <c r="KFR16" s="242"/>
      <c r="KFS16" s="242"/>
      <c r="KFT16" s="242"/>
      <c r="KFU16" s="242"/>
      <c r="KFV16" s="242"/>
      <c r="KFW16" s="242"/>
      <c r="KFX16" s="242"/>
      <c r="KFY16" s="242"/>
      <c r="KFZ16" s="242"/>
      <c r="KGA16" s="242"/>
      <c r="KGB16" s="242"/>
      <c r="KGC16" s="242"/>
      <c r="KGD16" s="242"/>
      <c r="KGE16" s="242"/>
      <c r="KGF16" s="242"/>
      <c r="KGG16" s="242"/>
      <c r="KGH16" s="242"/>
      <c r="KGI16" s="242"/>
      <c r="KGJ16" s="242"/>
      <c r="KGK16" s="242"/>
      <c r="KGL16" s="242"/>
      <c r="KGM16" s="242"/>
      <c r="KGN16" s="242"/>
      <c r="KGO16" s="242"/>
      <c r="KGP16" s="242"/>
      <c r="KGQ16" s="242"/>
      <c r="KGR16" s="242"/>
      <c r="KGS16" s="242"/>
      <c r="KGT16" s="242"/>
      <c r="KGU16" s="242"/>
      <c r="KGV16" s="242"/>
      <c r="KGW16" s="242"/>
      <c r="KGX16" s="242"/>
      <c r="KGY16" s="242"/>
      <c r="KGZ16" s="242"/>
      <c r="KHA16" s="242"/>
      <c r="KHB16" s="242"/>
      <c r="KHC16" s="242"/>
      <c r="KHD16" s="242"/>
      <c r="KHE16" s="242"/>
      <c r="KHF16" s="242"/>
      <c r="KHG16" s="242"/>
      <c r="KHH16" s="242"/>
      <c r="KHI16" s="242"/>
      <c r="KHJ16" s="242"/>
      <c r="KHK16" s="242"/>
      <c r="KHL16" s="242"/>
      <c r="KHM16" s="242"/>
      <c r="KHN16" s="242"/>
      <c r="KHO16" s="242"/>
      <c r="KHP16" s="242"/>
      <c r="KHQ16" s="242"/>
      <c r="KHR16" s="242"/>
      <c r="KHS16" s="242"/>
      <c r="KHT16" s="242"/>
      <c r="KHU16" s="242"/>
      <c r="KHV16" s="242"/>
      <c r="KHW16" s="242"/>
      <c r="KHX16" s="242"/>
      <c r="KHY16" s="242"/>
      <c r="KHZ16" s="242"/>
      <c r="KIA16" s="242"/>
      <c r="KIB16" s="242"/>
      <c r="KIC16" s="242"/>
      <c r="KID16" s="242"/>
      <c r="KIE16" s="242"/>
      <c r="KIF16" s="242"/>
      <c r="KIG16" s="242"/>
      <c r="KIH16" s="242"/>
      <c r="KII16" s="242"/>
      <c r="KIJ16" s="242"/>
      <c r="KIK16" s="242"/>
      <c r="KIL16" s="242"/>
      <c r="KIM16" s="242"/>
      <c r="KIN16" s="242"/>
      <c r="KIO16" s="242"/>
      <c r="KIP16" s="242"/>
      <c r="KIQ16" s="242"/>
      <c r="KIR16" s="242"/>
      <c r="KIS16" s="242"/>
      <c r="KIT16" s="242"/>
      <c r="KIU16" s="242"/>
      <c r="KIV16" s="242"/>
      <c r="KIW16" s="242"/>
      <c r="KIX16" s="242"/>
      <c r="KIY16" s="242"/>
      <c r="KIZ16" s="242"/>
      <c r="KJA16" s="242"/>
      <c r="KJB16" s="242"/>
      <c r="KJC16" s="242"/>
      <c r="KJD16" s="242"/>
      <c r="KJE16" s="242"/>
      <c r="KJF16" s="242"/>
      <c r="KJG16" s="242"/>
      <c r="KJH16" s="242"/>
      <c r="KJI16" s="242"/>
      <c r="KJJ16" s="242"/>
      <c r="KJK16" s="242"/>
      <c r="KJL16" s="242"/>
      <c r="KJM16" s="242"/>
      <c r="KJN16" s="242"/>
      <c r="KJO16" s="242"/>
      <c r="KJP16" s="242"/>
      <c r="KJQ16" s="242"/>
      <c r="KJR16" s="242"/>
      <c r="KJS16" s="242"/>
      <c r="KJT16" s="242"/>
      <c r="KJU16" s="242"/>
      <c r="KJV16" s="242"/>
      <c r="KJW16" s="242"/>
      <c r="KJX16" s="242"/>
      <c r="KJY16" s="242"/>
      <c r="KJZ16" s="242"/>
      <c r="KKA16" s="242"/>
      <c r="KKB16" s="242"/>
      <c r="KKC16" s="242"/>
      <c r="KKD16" s="242"/>
      <c r="KKE16" s="242"/>
      <c r="KKF16" s="242"/>
      <c r="KKG16" s="242"/>
      <c r="KKH16" s="242"/>
      <c r="KKI16" s="242"/>
      <c r="KKJ16" s="242"/>
      <c r="KKK16" s="242"/>
      <c r="KKL16" s="242"/>
      <c r="KKM16" s="242"/>
      <c r="KKN16" s="242"/>
      <c r="KKO16" s="242"/>
      <c r="KKP16" s="242"/>
      <c r="KKQ16" s="242"/>
      <c r="KKR16" s="242"/>
      <c r="KKS16" s="242"/>
      <c r="KKT16" s="242"/>
      <c r="KKU16" s="242"/>
      <c r="KKV16" s="242"/>
      <c r="KKW16" s="242"/>
      <c r="KKX16" s="242"/>
      <c r="KKY16" s="242"/>
      <c r="KKZ16" s="242"/>
      <c r="KLA16" s="242"/>
      <c r="KLB16" s="242"/>
      <c r="KLC16" s="242"/>
      <c r="KLD16" s="242"/>
      <c r="KLE16" s="242"/>
      <c r="KLF16" s="242"/>
      <c r="KLG16" s="242"/>
      <c r="KLH16" s="242"/>
      <c r="KLI16" s="242"/>
      <c r="KLJ16" s="242"/>
      <c r="KLK16" s="242"/>
      <c r="KLL16" s="242"/>
      <c r="KLM16" s="242"/>
      <c r="KLN16" s="242"/>
      <c r="KLO16" s="242"/>
      <c r="KLP16" s="242"/>
      <c r="KLQ16" s="242"/>
      <c r="KLR16" s="242"/>
      <c r="KLS16" s="242"/>
      <c r="KLT16" s="242"/>
      <c r="KLU16" s="242"/>
      <c r="KLV16" s="242"/>
      <c r="KLW16" s="242"/>
      <c r="KLX16" s="242"/>
      <c r="KLY16" s="242"/>
      <c r="KLZ16" s="242"/>
      <c r="KMA16" s="242"/>
      <c r="KMB16" s="242"/>
      <c r="KMC16" s="242"/>
      <c r="KMD16" s="242"/>
      <c r="KME16" s="242"/>
      <c r="KMF16" s="242"/>
      <c r="KMG16" s="242"/>
      <c r="KMH16" s="242"/>
      <c r="KMI16" s="242"/>
      <c r="KMJ16" s="242"/>
      <c r="KMK16" s="242"/>
      <c r="KML16" s="242"/>
      <c r="KMM16" s="242"/>
      <c r="KMN16" s="242"/>
      <c r="KMO16" s="242"/>
      <c r="KMP16" s="242"/>
      <c r="KMQ16" s="242"/>
      <c r="KMR16" s="242"/>
      <c r="KMS16" s="242"/>
      <c r="KMT16" s="242"/>
      <c r="KMU16" s="242"/>
      <c r="KMV16" s="242"/>
      <c r="KMW16" s="242"/>
      <c r="KMX16" s="242"/>
      <c r="KMY16" s="242"/>
      <c r="KMZ16" s="242"/>
      <c r="KNA16" s="242"/>
      <c r="KNB16" s="242"/>
      <c r="KNC16" s="242"/>
      <c r="KND16" s="242"/>
      <c r="KNE16" s="242"/>
      <c r="KNF16" s="242"/>
      <c r="KNG16" s="242"/>
      <c r="KNH16" s="242"/>
      <c r="KNI16" s="242"/>
      <c r="KNJ16" s="242"/>
      <c r="KNK16" s="242"/>
      <c r="KNL16" s="242"/>
      <c r="KNM16" s="242"/>
      <c r="KNN16" s="242"/>
      <c r="KNO16" s="242"/>
      <c r="KNP16" s="242"/>
      <c r="KNQ16" s="242"/>
      <c r="KNR16" s="242"/>
      <c r="KNS16" s="242"/>
      <c r="KNT16" s="242"/>
      <c r="KNU16" s="242"/>
      <c r="KNV16" s="242"/>
      <c r="KNW16" s="242"/>
      <c r="KNX16" s="242"/>
      <c r="KNY16" s="242"/>
      <c r="KNZ16" s="242"/>
      <c r="KOA16" s="242"/>
      <c r="KOB16" s="242"/>
      <c r="KOC16" s="242"/>
      <c r="KOD16" s="242"/>
      <c r="KOE16" s="242"/>
      <c r="KOF16" s="242"/>
      <c r="KOG16" s="242"/>
      <c r="KOH16" s="242"/>
      <c r="KOI16" s="242"/>
      <c r="KOJ16" s="242"/>
      <c r="KOK16" s="242"/>
      <c r="KOL16" s="242"/>
      <c r="KOM16" s="242"/>
      <c r="KON16" s="242"/>
      <c r="KOO16" s="242"/>
      <c r="KOP16" s="242"/>
      <c r="KOQ16" s="242"/>
      <c r="KOR16" s="242"/>
      <c r="KOS16" s="242"/>
      <c r="KOT16" s="242"/>
      <c r="KOU16" s="242"/>
      <c r="KOV16" s="242"/>
      <c r="KOW16" s="242"/>
      <c r="KOX16" s="242"/>
      <c r="KOY16" s="242"/>
      <c r="KOZ16" s="242"/>
      <c r="KPA16" s="242"/>
      <c r="KPB16" s="242"/>
      <c r="KPC16" s="242"/>
      <c r="KPD16" s="242"/>
      <c r="KPE16" s="242"/>
      <c r="KPF16" s="242"/>
      <c r="KPG16" s="242"/>
      <c r="KPH16" s="242"/>
      <c r="KPI16" s="242"/>
      <c r="KPJ16" s="242"/>
      <c r="KPK16" s="242"/>
      <c r="KPL16" s="242"/>
      <c r="KPM16" s="242"/>
      <c r="KPN16" s="242"/>
      <c r="KPO16" s="242"/>
      <c r="KPP16" s="242"/>
      <c r="KPQ16" s="242"/>
      <c r="KPR16" s="242"/>
      <c r="KPS16" s="242"/>
      <c r="KPT16" s="242"/>
      <c r="KPU16" s="242"/>
      <c r="KPV16" s="242"/>
      <c r="KPW16" s="242"/>
      <c r="KPX16" s="242"/>
      <c r="KPY16" s="242"/>
      <c r="KPZ16" s="242"/>
      <c r="KQA16" s="242"/>
      <c r="KQB16" s="242"/>
      <c r="KQC16" s="242"/>
      <c r="KQD16" s="242"/>
      <c r="KQE16" s="242"/>
      <c r="KQF16" s="242"/>
      <c r="KQG16" s="242"/>
      <c r="KQH16" s="242"/>
      <c r="KQI16" s="242"/>
      <c r="KQJ16" s="242"/>
      <c r="KQK16" s="242"/>
      <c r="KQL16" s="242"/>
      <c r="KQM16" s="242"/>
      <c r="KQN16" s="242"/>
      <c r="KQO16" s="242"/>
      <c r="KQP16" s="242"/>
      <c r="KQQ16" s="242"/>
      <c r="KQR16" s="242"/>
      <c r="KQS16" s="242"/>
      <c r="KQT16" s="242"/>
      <c r="KQU16" s="242"/>
      <c r="KQV16" s="242"/>
      <c r="KQW16" s="242"/>
      <c r="KQX16" s="242"/>
      <c r="KQY16" s="242"/>
      <c r="KQZ16" s="242"/>
      <c r="KRA16" s="242"/>
      <c r="KRB16" s="242"/>
      <c r="KRC16" s="242"/>
      <c r="KRD16" s="242"/>
      <c r="KRE16" s="242"/>
      <c r="KRF16" s="242"/>
      <c r="KRG16" s="242"/>
      <c r="KRH16" s="242"/>
      <c r="KRI16" s="242"/>
      <c r="KRJ16" s="242"/>
      <c r="KRK16" s="242"/>
      <c r="KRL16" s="242"/>
      <c r="KRM16" s="242"/>
      <c r="KRN16" s="242"/>
      <c r="KRO16" s="242"/>
      <c r="KRP16" s="242"/>
      <c r="KRQ16" s="242"/>
      <c r="KRR16" s="242"/>
      <c r="KRS16" s="242"/>
      <c r="KRT16" s="242"/>
      <c r="KRU16" s="242"/>
      <c r="KRV16" s="242"/>
      <c r="KRW16" s="242"/>
      <c r="KRX16" s="242"/>
      <c r="KRY16" s="242"/>
      <c r="KRZ16" s="242"/>
      <c r="KSA16" s="242"/>
      <c r="KSB16" s="242"/>
      <c r="KSC16" s="242"/>
      <c r="KSD16" s="242"/>
      <c r="KSE16" s="242"/>
      <c r="KSF16" s="242"/>
      <c r="KSG16" s="242"/>
      <c r="KSH16" s="242"/>
      <c r="KSI16" s="242"/>
      <c r="KSJ16" s="242"/>
      <c r="KSK16" s="242"/>
      <c r="KSL16" s="242"/>
      <c r="KSM16" s="242"/>
      <c r="KSN16" s="242"/>
      <c r="KSO16" s="242"/>
      <c r="KSP16" s="242"/>
      <c r="KSQ16" s="242"/>
      <c r="KSR16" s="242"/>
      <c r="KSS16" s="242"/>
      <c r="KST16" s="242"/>
      <c r="KSU16" s="242"/>
      <c r="KSV16" s="242"/>
      <c r="KSW16" s="242"/>
      <c r="KSX16" s="242"/>
      <c r="KSY16" s="242"/>
      <c r="KSZ16" s="242"/>
      <c r="KTA16" s="242"/>
      <c r="KTB16" s="242"/>
      <c r="KTC16" s="242"/>
      <c r="KTD16" s="242"/>
      <c r="KTE16" s="242"/>
      <c r="KTF16" s="242"/>
      <c r="KTG16" s="242"/>
      <c r="KTH16" s="242"/>
      <c r="KTI16" s="242"/>
      <c r="KTJ16" s="242"/>
      <c r="KTK16" s="242"/>
      <c r="KTL16" s="242"/>
      <c r="KTM16" s="242"/>
      <c r="KTN16" s="242"/>
      <c r="KTO16" s="242"/>
      <c r="KTP16" s="242"/>
      <c r="KTQ16" s="242"/>
      <c r="KTR16" s="242"/>
      <c r="KTS16" s="242"/>
      <c r="KTT16" s="242"/>
      <c r="KTU16" s="242"/>
      <c r="KTV16" s="242"/>
      <c r="KTW16" s="242"/>
      <c r="KTX16" s="242"/>
      <c r="KTY16" s="242"/>
      <c r="KTZ16" s="242"/>
      <c r="KUA16" s="242"/>
      <c r="KUB16" s="242"/>
      <c r="KUC16" s="242"/>
      <c r="KUD16" s="242"/>
      <c r="KUE16" s="242"/>
      <c r="KUF16" s="242"/>
      <c r="KUG16" s="242"/>
      <c r="KUH16" s="242"/>
      <c r="KUI16" s="242"/>
      <c r="KUJ16" s="242"/>
      <c r="KUK16" s="242"/>
      <c r="KUL16" s="242"/>
      <c r="KUM16" s="242"/>
      <c r="KUN16" s="242"/>
      <c r="KUO16" s="242"/>
      <c r="KUP16" s="242"/>
      <c r="KUQ16" s="242"/>
      <c r="KUR16" s="242"/>
      <c r="KUS16" s="242"/>
      <c r="KUT16" s="242"/>
      <c r="KUU16" s="242"/>
      <c r="KUV16" s="242"/>
      <c r="KUW16" s="242"/>
      <c r="KUX16" s="242"/>
      <c r="KUY16" s="242"/>
      <c r="KUZ16" s="242"/>
      <c r="KVA16" s="242"/>
      <c r="KVB16" s="242"/>
      <c r="KVC16" s="242"/>
      <c r="KVD16" s="242"/>
      <c r="KVE16" s="242"/>
      <c r="KVF16" s="242"/>
      <c r="KVG16" s="242"/>
      <c r="KVH16" s="242"/>
      <c r="KVI16" s="242"/>
      <c r="KVJ16" s="242"/>
      <c r="KVK16" s="242"/>
      <c r="KVL16" s="242"/>
      <c r="KVM16" s="242"/>
      <c r="KVN16" s="242"/>
      <c r="KVO16" s="242"/>
      <c r="KVP16" s="242"/>
      <c r="KVQ16" s="242"/>
      <c r="KVR16" s="242"/>
      <c r="KVS16" s="242"/>
      <c r="KVT16" s="242"/>
      <c r="KVU16" s="242"/>
      <c r="KVV16" s="242"/>
      <c r="KVW16" s="242"/>
      <c r="KVX16" s="242"/>
      <c r="KVY16" s="242"/>
      <c r="KVZ16" s="242"/>
      <c r="KWA16" s="242"/>
      <c r="KWB16" s="242"/>
      <c r="KWC16" s="242"/>
      <c r="KWD16" s="242"/>
      <c r="KWE16" s="242"/>
      <c r="KWF16" s="242"/>
      <c r="KWG16" s="242"/>
      <c r="KWH16" s="242"/>
      <c r="KWI16" s="242"/>
      <c r="KWJ16" s="242"/>
      <c r="KWK16" s="242"/>
      <c r="KWL16" s="242"/>
      <c r="KWM16" s="242"/>
      <c r="KWN16" s="242"/>
      <c r="KWO16" s="242"/>
      <c r="KWP16" s="242"/>
      <c r="KWQ16" s="242"/>
      <c r="KWR16" s="242"/>
      <c r="KWS16" s="242"/>
      <c r="KWT16" s="242"/>
      <c r="KWU16" s="242"/>
      <c r="KWV16" s="242"/>
      <c r="KWW16" s="242"/>
      <c r="KWX16" s="242"/>
      <c r="KWY16" s="242"/>
      <c r="KWZ16" s="242"/>
      <c r="KXA16" s="242"/>
      <c r="KXB16" s="242"/>
      <c r="KXC16" s="242"/>
      <c r="KXD16" s="242"/>
      <c r="KXE16" s="242"/>
      <c r="KXF16" s="242"/>
      <c r="KXG16" s="242"/>
      <c r="KXH16" s="242"/>
      <c r="KXI16" s="242"/>
      <c r="KXJ16" s="242"/>
      <c r="KXK16" s="242"/>
      <c r="KXL16" s="242"/>
      <c r="KXM16" s="242"/>
      <c r="KXN16" s="242"/>
      <c r="KXO16" s="242"/>
      <c r="KXP16" s="242"/>
      <c r="KXQ16" s="242"/>
      <c r="KXR16" s="242"/>
      <c r="KXS16" s="242"/>
      <c r="KXT16" s="242"/>
      <c r="KXU16" s="242"/>
      <c r="KXV16" s="242"/>
      <c r="KXW16" s="242"/>
      <c r="KXX16" s="242"/>
      <c r="KXY16" s="242"/>
      <c r="KXZ16" s="242"/>
      <c r="KYA16" s="242"/>
      <c r="KYB16" s="242"/>
      <c r="KYC16" s="242"/>
      <c r="KYD16" s="242"/>
      <c r="KYE16" s="242"/>
      <c r="KYF16" s="242"/>
      <c r="KYG16" s="242"/>
      <c r="KYH16" s="242"/>
      <c r="KYI16" s="242"/>
      <c r="KYJ16" s="242"/>
      <c r="KYK16" s="242"/>
      <c r="KYL16" s="242"/>
      <c r="KYM16" s="242"/>
      <c r="KYN16" s="242"/>
      <c r="KYO16" s="242"/>
      <c r="KYP16" s="242"/>
      <c r="KYQ16" s="242"/>
      <c r="KYR16" s="242"/>
      <c r="KYS16" s="242"/>
      <c r="KYT16" s="242"/>
      <c r="KYU16" s="242"/>
      <c r="KYV16" s="242"/>
      <c r="KYW16" s="242"/>
      <c r="KYX16" s="242"/>
      <c r="KYY16" s="242"/>
      <c r="KYZ16" s="242"/>
      <c r="KZA16" s="242"/>
      <c r="KZB16" s="242"/>
      <c r="KZC16" s="242"/>
      <c r="KZD16" s="242"/>
      <c r="KZE16" s="242"/>
      <c r="KZF16" s="242"/>
      <c r="KZG16" s="242"/>
      <c r="KZH16" s="242"/>
      <c r="KZI16" s="242"/>
      <c r="KZJ16" s="242"/>
      <c r="KZK16" s="242"/>
      <c r="KZL16" s="242"/>
      <c r="KZM16" s="242"/>
      <c r="KZN16" s="242"/>
      <c r="KZO16" s="242"/>
      <c r="KZP16" s="242"/>
      <c r="KZQ16" s="242"/>
      <c r="KZR16" s="242"/>
      <c r="KZS16" s="242"/>
      <c r="KZT16" s="242"/>
      <c r="KZU16" s="242"/>
      <c r="KZV16" s="242"/>
      <c r="KZW16" s="242"/>
      <c r="KZX16" s="242"/>
      <c r="KZY16" s="242"/>
      <c r="KZZ16" s="242"/>
      <c r="LAA16" s="242"/>
      <c r="LAB16" s="242"/>
      <c r="LAC16" s="242"/>
      <c r="LAD16" s="242"/>
      <c r="LAE16" s="242"/>
      <c r="LAF16" s="242"/>
      <c r="LAG16" s="242"/>
      <c r="LAH16" s="242"/>
      <c r="LAI16" s="242"/>
      <c r="LAJ16" s="242"/>
      <c r="LAK16" s="242"/>
      <c r="LAL16" s="242"/>
      <c r="LAM16" s="242"/>
      <c r="LAN16" s="242"/>
      <c r="LAO16" s="242"/>
      <c r="LAP16" s="242"/>
      <c r="LAQ16" s="242"/>
      <c r="LAR16" s="242"/>
      <c r="LAS16" s="242"/>
      <c r="LAT16" s="242"/>
      <c r="LAU16" s="242"/>
      <c r="LAV16" s="242"/>
      <c r="LAW16" s="242"/>
      <c r="LAX16" s="242"/>
      <c r="LAY16" s="242"/>
      <c r="LAZ16" s="242"/>
      <c r="LBA16" s="242"/>
      <c r="LBB16" s="242"/>
      <c r="LBC16" s="242"/>
      <c r="LBD16" s="242"/>
      <c r="LBE16" s="242"/>
      <c r="LBF16" s="242"/>
      <c r="LBG16" s="242"/>
      <c r="LBH16" s="242"/>
      <c r="LBI16" s="242"/>
      <c r="LBJ16" s="242"/>
      <c r="LBK16" s="242"/>
      <c r="LBL16" s="242"/>
      <c r="LBM16" s="242"/>
      <c r="LBN16" s="242"/>
      <c r="LBO16" s="242"/>
      <c r="LBP16" s="242"/>
      <c r="LBQ16" s="242"/>
      <c r="LBR16" s="242"/>
      <c r="LBS16" s="242"/>
      <c r="LBT16" s="242"/>
      <c r="LBU16" s="242"/>
      <c r="LBV16" s="242"/>
      <c r="LBW16" s="242"/>
      <c r="LBX16" s="242"/>
      <c r="LBY16" s="242"/>
      <c r="LBZ16" s="242"/>
      <c r="LCA16" s="242"/>
      <c r="LCB16" s="242"/>
      <c r="LCC16" s="242"/>
      <c r="LCD16" s="242"/>
      <c r="LCE16" s="242"/>
      <c r="LCF16" s="242"/>
      <c r="LCG16" s="242"/>
      <c r="LCH16" s="242"/>
      <c r="LCI16" s="242"/>
      <c r="LCJ16" s="242"/>
      <c r="LCK16" s="242"/>
      <c r="LCL16" s="242"/>
      <c r="LCM16" s="242"/>
      <c r="LCN16" s="242"/>
      <c r="LCO16" s="242"/>
      <c r="LCP16" s="242"/>
      <c r="LCQ16" s="242"/>
      <c r="LCR16" s="242"/>
      <c r="LCS16" s="242"/>
      <c r="LCT16" s="242"/>
      <c r="LCU16" s="242"/>
      <c r="LCV16" s="242"/>
      <c r="LCW16" s="242"/>
      <c r="LCX16" s="242"/>
      <c r="LCY16" s="242"/>
      <c r="LCZ16" s="242"/>
      <c r="LDA16" s="242"/>
      <c r="LDB16" s="242"/>
      <c r="LDC16" s="242"/>
      <c r="LDD16" s="242"/>
      <c r="LDE16" s="242"/>
      <c r="LDF16" s="242"/>
      <c r="LDG16" s="242"/>
      <c r="LDH16" s="242"/>
      <c r="LDI16" s="242"/>
      <c r="LDJ16" s="242"/>
      <c r="LDK16" s="242"/>
      <c r="LDL16" s="242"/>
      <c r="LDM16" s="242"/>
      <c r="LDN16" s="242"/>
      <c r="LDO16" s="242"/>
      <c r="LDP16" s="242"/>
      <c r="LDQ16" s="242"/>
      <c r="LDR16" s="242"/>
      <c r="LDS16" s="242"/>
      <c r="LDT16" s="242"/>
      <c r="LDU16" s="242"/>
      <c r="LDV16" s="242"/>
      <c r="LDW16" s="242"/>
      <c r="LDX16" s="242"/>
      <c r="LDY16" s="242"/>
      <c r="LDZ16" s="242"/>
      <c r="LEA16" s="242"/>
      <c r="LEB16" s="242"/>
      <c r="LEC16" s="242"/>
      <c r="LED16" s="242"/>
      <c r="LEE16" s="242"/>
      <c r="LEF16" s="242"/>
      <c r="LEG16" s="242"/>
      <c r="LEH16" s="242"/>
      <c r="LEI16" s="242"/>
      <c r="LEJ16" s="242"/>
      <c r="LEK16" s="242"/>
      <c r="LEL16" s="242"/>
      <c r="LEM16" s="242"/>
      <c r="LEN16" s="242"/>
      <c r="LEO16" s="242"/>
      <c r="LEP16" s="242"/>
      <c r="LEQ16" s="242"/>
      <c r="LER16" s="242"/>
      <c r="LES16" s="242"/>
      <c r="LET16" s="242"/>
      <c r="LEU16" s="242"/>
      <c r="LEV16" s="242"/>
      <c r="LEW16" s="242"/>
      <c r="LEX16" s="242"/>
      <c r="LEY16" s="242"/>
      <c r="LEZ16" s="242"/>
      <c r="LFA16" s="242"/>
      <c r="LFB16" s="242"/>
      <c r="LFC16" s="242"/>
      <c r="LFD16" s="242"/>
      <c r="LFE16" s="242"/>
      <c r="LFF16" s="242"/>
      <c r="LFG16" s="242"/>
      <c r="LFH16" s="242"/>
      <c r="LFI16" s="242"/>
      <c r="LFJ16" s="242"/>
      <c r="LFK16" s="242"/>
      <c r="LFL16" s="242"/>
      <c r="LFM16" s="242"/>
      <c r="LFN16" s="242"/>
      <c r="LFO16" s="242"/>
      <c r="LFP16" s="242"/>
      <c r="LFQ16" s="242"/>
      <c r="LFR16" s="242"/>
      <c r="LFS16" s="242"/>
      <c r="LFT16" s="242"/>
      <c r="LFU16" s="242"/>
      <c r="LFV16" s="242"/>
      <c r="LFW16" s="242"/>
      <c r="LFX16" s="242"/>
      <c r="LFY16" s="242"/>
      <c r="LFZ16" s="242"/>
      <c r="LGA16" s="242"/>
      <c r="LGB16" s="242"/>
      <c r="LGC16" s="242"/>
      <c r="LGD16" s="242"/>
      <c r="LGE16" s="242"/>
      <c r="LGF16" s="242"/>
      <c r="LGG16" s="242"/>
      <c r="LGH16" s="242"/>
      <c r="LGI16" s="242"/>
      <c r="LGJ16" s="242"/>
      <c r="LGK16" s="242"/>
      <c r="LGL16" s="242"/>
      <c r="LGM16" s="242"/>
      <c r="LGN16" s="242"/>
      <c r="LGO16" s="242"/>
      <c r="LGP16" s="242"/>
      <c r="LGQ16" s="242"/>
      <c r="LGR16" s="242"/>
      <c r="LGS16" s="242"/>
      <c r="LGT16" s="242"/>
      <c r="LGU16" s="242"/>
      <c r="LGV16" s="242"/>
      <c r="LGW16" s="242"/>
      <c r="LGX16" s="242"/>
      <c r="LGY16" s="242"/>
      <c r="LGZ16" s="242"/>
      <c r="LHA16" s="242"/>
      <c r="LHB16" s="242"/>
      <c r="LHC16" s="242"/>
      <c r="LHD16" s="242"/>
      <c r="LHE16" s="242"/>
      <c r="LHF16" s="242"/>
      <c r="LHG16" s="242"/>
      <c r="LHH16" s="242"/>
      <c r="LHI16" s="242"/>
      <c r="LHJ16" s="242"/>
      <c r="LHK16" s="242"/>
      <c r="LHL16" s="242"/>
      <c r="LHM16" s="242"/>
      <c r="LHN16" s="242"/>
      <c r="LHO16" s="242"/>
      <c r="LHP16" s="242"/>
      <c r="LHQ16" s="242"/>
      <c r="LHR16" s="242"/>
      <c r="LHS16" s="242"/>
      <c r="LHT16" s="242"/>
      <c r="LHU16" s="242"/>
      <c r="LHV16" s="242"/>
      <c r="LHW16" s="242"/>
      <c r="LHX16" s="242"/>
      <c r="LHY16" s="242"/>
      <c r="LHZ16" s="242"/>
      <c r="LIA16" s="242"/>
      <c r="LIB16" s="242"/>
      <c r="LIC16" s="242"/>
      <c r="LID16" s="242"/>
      <c r="LIE16" s="242"/>
      <c r="LIF16" s="242"/>
      <c r="LIG16" s="242"/>
      <c r="LIH16" s="242"/>
      <c r="LII16" s="242"/>
      <c r="LIJ16" s="242"/>
      <c r="LIK16" s="242"/>
      <c r="LIL16" s="242"/>
      <c r="LIM16" s="242"/>
      <c r="LIN16" s="242"/>
      <c r="LIO16" s="242"/>
      <c r="LIP16" s="242"/>
      <c r="LIQ16" s="242"/>
      <c r="LIR16" s="242"/>
      <c r="LIS16" s="242"/>
      <c r="LIT16" s="242"/>
      <c r="LIU16" s="242"/>
      <c r="LIV16" s="242"/>
      <c r="LIW16" s="242"/>
      <c r="LIX16" s="242"/>
      <c r="LIY16" s="242"/>
      <c r="LIZ16" s="242"/>
      <c r="LJA16" s="242"/>
      <c r="LJB16" s="242"/>
      <c r="LJC16" s="242"/>
      <c r="LJD16" s="242"/>
      <c r="LJE16" s="242"/>
      <c r="LJF16" s="242"/>
      <c r="LJG16" s="242"/>
      <c r="LJH16" s="242"/>
      <c r="LJI16" s="242"/>
      <c r="LJJ16" s="242"/>
      <c r="LJK16" s="242"/>
      <c r="LJL16" s="242"/>
      <c r="LJM16" s="242"/>
      <c r="LJN16" s="242"/>
      <c r="LJO16" s="242"/>
      <c r="LJP16" s="242"/>
      <c r="LJQ16" s="242"/>
      <c r="LJR16" s="242"/>
      <c r="LJS16" s="242"/>
      <c r="LJT16" s="242"/>
      <c r="LJU16" s="242"/>
      <c r="LJV16" s="242"/>
      <c r="LJW16" s="242"/>
      <c r="LJX16" s="242"/>
      <c r="LJY16" s="242"/>
      <c r="LJZ16" s="242"/>
      <c r="LKA16" s="242"/>
      <c r="LKB16" s="242"/>
      <c r="LKC16" s="242"/>
      <c r="LKD16" s="242"/>
      <c r="LKE16" s="242"/>
      <c r="LKF16" s="242"/>
      <c r="LKG16" s="242"/>
      <c r="LKH16" s="242"/>
      <c r="LKI16" s="242"/>
      <c r="LKJ16" s="242"/>
      <c r="LKK16" s="242"/>
      <c r="LKL16" s="242"/>
      <c r="LKM16" s="242"/>
      <c r="LKN16" s="242"/>
      <c r="LKO16" s="242"/>
      <c r="LKP16" s="242"/>
      <c r="LKQ16" s="242"/>
      <c r="LKR16" s="242"/>
      <c r="LKS16" s="242"/>
      <c r="LKT16" s="242"/>
      <c r="LKU16" s="242"/>
      <c r="LKV16" s="242"/>
      <c r="LKW16" s="242"/>
      <c r="LKX16" s="242"/>
      <c r="LKY16" s="242"/>
      <c r="LKZ16" s="242"/>
      <c r="LLA16" s="242"/>
      <c r="LLB16" s="242"/>
      <c r="LLC16" s="242"/>
      <c r="LLD16" s="242"/>
      <c r="LLE16" s="242"/>
      <c r="LLF16" s="242"/>
      <c r="LLG16" s="242"/>
      <c r="LLH16" s="242"/>
      <c r="LLI16" s="242"/>
      <c r="LLJ16" s="242"/>
      <c r="LLK16" s="242"/>
      <c r="LLL16" s="242"/>
      <c r="LLM16" s="242"/>
      <c r="LLN16" s="242"/>
      <c r="LLO16" s="242"/>
      <c r="LLP16" s="242"/>
      <c r="LLQ16" s="242"/>
      <c r="LLR16" s="242"/>
      <c r="LLS16" s="242"/>
      <c r="LLT16" s="242"/>
      <c r="LLU16" s="242"/>
      <c r="LLV16" s="242"/>
      <c r="LLW16" s="242"/>
      <c r="LLX16" s="242"/>
      <c r="LLY16" s="242"/>
      <c r="LLZ16" s="242"/>
      <c r="LMA16" s="242"/>
      <c r="LMB16" s="242"/>
      <c r="LMC16" s="242"/>
      <c r="LMD16" s="242"/>
      <c r="LME16" s="242"/>
      <c r="LMF16" s="242"/>
      <c r="LMG16" s="242"/>
      <c r="LMH16" s="242"/>
      <c r="LMI16" s="242"/>
      <c r="LMJ16" s="242"/>
      <c r="LMK16" s="242"/>
      <c r="LML16" s="242"/>
      <c r="LMM16" s="242"/>
      <c r="LMN16" s="242"/>
      <c r="LMO16" s="242"/>
      <c r="LMP16" s="242"/>
      <c r="LMQ16" s="242"/>
      <c r="LMR16" s="242"/>
      <c r="LMS16" s="242"/>
      <c r="LMT16" s="242"/>
      <c r="LMU16" s="242"/>
      <c r="LMV16" s="242"/>
      <c r="LMW16" s="242"/>
      <c r="LMX16" s="242"/>
      <c r="LMY16" s="242"/>
      <c r="LMZ16" s="242"/>
      <c r="LNA16" s="242"/>
      <c r="LNB16" s="242"/>
      <c r="LNC16" s="242"/>
      <c r="LND16" s="242"/>
      <c r="LNE16" s="242"/>
      <c r="LNF16" s="242"/>
      <c r="LNG16" s="242"/>
      <c r="LNH16" s="242"/>
      <c r="LNI16" s="242"/>
      <c r="LNJ16" s="242"/>
      <c r="LNK16" s="242"/>
      <c r="LNL16" s="242"/>
      <c r="LNM16" s="242"/>
      <c r="LNN16" s="242"/>
      <c r="LNO16" s="242"/>
      <c r="LNP16" s="242"/>
      <c r="LNQ16" s="242"/>
      <c r="LNR16" s="242"/>
      <c r="LNS16" s="242"/>
      <c r="LNT16" s="242"/>
      <c r="LNU16" s="242"/>
      <c r="LNV16" s="242"/>
      <c r="LNW16" s="242"/>
      <c r="LNX16" s="242"/>
      <c r="LNY16" s="242"/>
      <c r="LNZ16" s="242"/>
      <c r="LOA16" s="242"/>
      <c r="LOB16" s="242"/>
      <c r="LOC16" s="242"/>
      <c r="LOD16" s="242"/>
      <c r="LOE16" s="242"/>
      <c r="LOF16" s="242"/>
      <c r="LOG16" s="242"/>
      <c r="LOH16" s="242"/>
      <c r="LOI16" s="242"/>
      <c r="LOJ16" s="242"/>
      <c r="LOK16" s="242"/>
      <c r="LOL16" s="242"/>
      <c r="LOM16" s="242"/>
      <c r="LON16" s="242"/>
      <c r="LOO16" s="242"/>
      <c r="LOP16" s="242"/>
      <c r="LOQ16" s="242"/>
      <c r="LOR16" s="242"/>
      <c r="LOS16" s="242"/>
      <c r="LOT16" s="242"/>
      <c r="LOU16" s="242"/>
      <c r="LOV16" s="242"/>
      <c r="LOW16" s="242"/>
      <c r="LOX16" s="242"/>
      <c r="LOY16" s="242"/>
      <c r="LOZ16" s="242"/>
      <c r="LPA16" s="242"/>
      <c r="LPB16" s="242"/>
      <c r="LPC16" s="242"/>
      <c r="LPD16" s="242"/>
      <c r="LPE16" s="242"/>
      <c r="LPF16" s="242"/>
      <c r="LPG16" s="242"/>
      <c r="LPH16" s="242"/>
      <c r="LPI16" s="242"/>
      <c r="LPJ16" s="242"/>
      <c r="LPK16" s="242"/>
      <c r="LPL16" s="242"/>
      <c r="LPM16" s="242"/>
      <c r="LPN16" s="242"/>
      <c r="LPO16" s="242"/>
      <c r="LPP16" s="242"/>
      <c r="LPQ16" s="242"/>
      <c r="LPR16" s="242"/>
      <c r="LPS16" s="242"/>
      <c r="LPT16" s="242"/>
      <c r="LPU16" s="242"/>
      <c r="LPV16" s="242"/>
      <c r="LPW16" s="242"/>
      <c r="LPX16" s="242"/>
      <c r="LPY16" s="242"/>
      <c r="LPZ16" s="242"/>
      <c r="LQA16" s="242"/>
      <c r="LQB16" s="242"/>
      <c r="LQC16" s="242"/>
      <c r="LQD16" s="242"/>
      <c r="LQE16" s="242"/>
      <c r="LQF16" s="242"/>
      <c r="LQG16" s="242"/>
      <c r="LQH16" s="242"/>
      <c r="LQI16" s="242"/>
      <c r="LQJ16" s="242"/>
      <c r="LQK16" s="242"/>
      <c r="LQL16" s="242"/>
      <c r="LQM16" s="242"/>
      <c r="LQN16" s="242"/>
      <c r="LQO16" s="242"/>
      <c r="LQP16" s="242"/>
      <c r="LQQ16" s="242"/>
      <c r="LQR16" s="242"/>
      <c r="LQS16" s="242"/>
      <c r="LQT16" s="242"/>
      <c r="LQU16" s="242"/>
      <c r="LQV16" s="242"/>
      <c r="LQW16" s="242"/>
      <c r="LQX16" s="242"/>
      <c r="LQY16" s="242"/>
      <c r="LQZ16" s="242"/>
      <c r="LRA16" s="242"/>
      <c r="LRB16" s="242"/>
      <c r="LRC16" s="242"/>
      <c r="LRD16" s="242"/>
      <c r="LRE16" s="242"/>
      <c r="LRF16" s="242"/>
      <c r="LRG16" s="242"/>
      <c r="LRH16" s="242"/>
      <c r="LRI16" s="242"/>
      <c r="LRJ16" s="242"/>
      <c r="LRK16" s="242"/>
      <c r="LRL16" s="242"/>
      <c r="LRM16" s="242"/>
      <c r="LRN16" s="242"/>
      <c r="LRO16" s="242"/>
      <c r="LRP16" s="242"/>
      <c r="LRQ16" s="242"/>
      <c r="LRR16" s="242"/>
      <c r="LRS16" s="242"/>
      <c r="LRT16" s="242"/>
      <c r="LRU16" s="242"/>
      <c r="LRV16" s="242"/>
      <c r="LRW16" s="242"/>
      <c r="LRX16" s="242"/>
      <c r="LRY16" s="242"/>
      <c r="LRZ16" s="242"/>
      <c r="LSA16" s="242"/>
      <c r="LSB16" s="242"/>
      <c r="LSC16" s="242"/>
      <c r="LSD16" s="242"/>
      <c r="LSE16" s="242"/>
      <c r="LSF16" s="242"/>
      <c r="LSG16" s="242"/>
      <c r="LSH16" s="242"/>
      <c r="LSI16" s="242"/>
      <c r="LSJ16" s="242"/>
      <c r="LSK16" s="242"/>
      <c r="LSL16" s="242"/>
      <c r="LSM16" s="242"/>
      <c r="LSN16" s="242"/>
      <c r="LSO16" s="242"/>
      <c r="LSP16" s="242"/>
      <c r="LSQ16" s="242"/>
      <c r="LSR16" s="242"/>
      <c r="LSS16" s="242"/>
      <c r="LST16" s="242"/>
      <c r="LSU16" s="242"/>
      <c r="LSV16" s="242"/>
      <c r="LSW16" s="242"/>
      <c r="LSX16" s="242"/>
      <c r="LSY16" s="242"/>
      <c r="LSZ16" s="242"/>
      <c r="LTA16" s="242"/>
      <c r="LTB16" s="242"/>
      <c r="LTC16" s="242"/>
      <c r="LTD16" s="242"/>
      <c r="LTE16" s="242"/>
      <c r="LTF16" s="242"/>
      <c r="LTG16" s="242"/>
      <c r="LTH16" s="242"/>
      <c r="LTI16" s="242"/>
      <c r="LTJ16" s="242"/>
      <c r="LTK16" s="242"/>
      <c r="LTL16" s="242"/>
      <c r="LTM16" s="242"/>
      <c r="LTN16" s="242"/>
      <c r="LTO16" s="242"/>
      <c r="LTP16" s="242"/>
      <c r="LTQ16" s="242"/>
      <c r="LTR16" s="242"/>
      <c r="LTS16" s="242"/>
      <c r="LTT16" s="242"/>
      <c r="LTU16" s="242"/>
      <c r="LTV16" s="242"/>
      <c r="LTW16" s="242"/>
      <c r="LTX16" s="242"/>
      <c r="LTY16" s="242"/>
      <c r="LTZ16" s="242"/>
      <c r="LUA16" s="242"/>
      <c r="LUB16" s="242"/>
      <c r="LUC16" s="242"/>
      <c r="LUD16" s="242"/>
      <c r="LUE16" s="242"/>
      <c r="LUF16" s="242"/>
      <c r="LUG16" s="242"/>
      <c r="LUH16" s="242"/>
      <c r="LUI16" s="242"/>
      <c r="LUJ16" s="242"/>
      <c r="LUK16" s="242"/>
      <c r="LUL16" s="242"/>
      <c r="LUM16" s="242"/>
      <c r="LUN16" s="242"/>
      <c r="LUO16" s="242"/>
      <c r="LUP16" s="242"/>
      <c r="LUQ16" s="242"/>
      <c r="LUR16" s="242"/>
      <c r="LUS16" s="242"/>
      <c r="LUT16" s="242"/>
      <c r="LUU16" s="242"/>
      <c r="LUV16" s="242"/>
      <c r="LUW16" s="242"/>
      <c r="LUX16" s="242"/>
      <c r="LUY16" s="242"/>
      <c r="LUZ16" s="242"/>
      <c r="LVA16" s="242"/>
      <c r="LVB16" s="242"/>
      <c r="LVC16" s="242"/>
      <c r="LVD16" s="242"/>
      <c r="LVE16" s="242"/>
      <c r="LVF16" s="242"/>
      <c r="LVG16" s="242"/>
      <c r="LVH16" s="242"/>
      <c r="LVI16" s="242"/>
      <c r="LVJ16" s="242"/>
      <c r="LVK16" s="242"/>
      <c r="LVL16" s="242"/>
      <c r="LVM16" s="242"/>
      <c r="LVN16" s="242"/>
      <c r="LVO16" s="242"/>
      <c r="LVP16" s="242"/>
      <c r="LVQ16" s="242"/>
      <c r="LVR16" s="242"/>
      <c r="LVS16" s="242"/>
      <c r="LVT16" s="242"/>
      <c r="LVU16" s="242"/>
      <c r="LVV16" s="242"/>
      <c r="LVW16" s="242"/>
      <c r="LVX16" s="242"/>
      <c r="LVY16" s="242"/>
      <c r="LVZ16" s="242"/>
      <c r="LWA16" s="242"/>
      <c r="LWB16" s="242"/>
      <c r="LWC16" s="242"/>
      <c r="LWD16" s="242"/>
      <c r="LWE16" s="242"/>
      <c r="LWF16" s="242"/>
      <c r="LWG16" s="242"/>
      <c r="LWH16" s="242"/>
      <c r="LWI16" s="242"/>
      <c r="LWJ16" s="242"/>
      <c r="LWK16" s="242"/>
      <c r="LWL16" s="242"/>
      <c r="LWM16" s="242"/>
      <c r="LWN16" s="242"/>
      <c r="LWO16" s="242"/>
      <c r="LWP16" s="242"/>
      <c r="LWQ16" s="242"/>
      <c r="LWR16" s="242"/>
      <c r="LWS16" s="242"/>
      <c r="LWT16" s="242"/>
      <c r="LWU16" s="242"/>
      <c r="LWV16" s="242"/>
      <c r="LWW16" s="242"/>
      <c r="LWX16" s="242"/>
      <c r="LWY16" s="242"/>
      <c r="LWZ16" s="242"/>
      <c r="LXA16" s="242"/>
      <c r="LXB16" s="242"/>
      <c r="LXC16" s="242"/>
      <c r="LXD16" s="242"/>
      <c r="LXE16" s="242"/>
      <c r="LXF16" s="242"/>
      <c r="LXG16" s="242"/>
      <c r="LXH16" s="242"/>
      <c r="LXI16" s="242"/>
      <c r="LXJ16" s="242"/>
      <c r="LXK16" s="242"/>
      <c r="LXL16" s="242"/>
      <c r="LXM16" s="242"/>
      <c r="LXN16" s="242"/>
      <c r="LXO16" s="242"/>
      <c r="LXP16" s="242"/>
      <c r="LXQ16" s="242"/>
      <c r="LXR16" s="242"/>
      <c r="LXS16" s="242"/>
      <c r="LXT16" s="242"/>
      <c r="LXU16" s="242"/>
      <c r="LXV16" s="242"/>
      <c r="LXW16" s="242"/>
      <c r="LXX16" s="242"/>
      <c r="LXY16" s="242"/>
      <c r="LXZ16" s="242"/>
      <c r="LYA16" s="242"/>
      <c r="LYB16" s="242"/>
      <c r="LYC16" s="242"/>
      <c r="LYD16" s="242"/>
      <c r="LYE16" s="242"/>
      <c r="LYF16" s="242"/>
      <c r="LYG16" s="242"/>
      <c r="LYH16" s="242"/>
      <c r="LYI16" s="242"/>
      <c r="LYJ16" s="242"/>
      <c r="LYK16" s="242"/>
      <c r="LYL16" s="242"/>
      <c r="LYM16" s="242"/>
      <c r="LYN16" s="242"/>
      <c r="LYO16" s="242"/>
      <c r="LYP16" s="242"/>
      <c r="LYQ16" s="242"/>
      <c r="LYR16" s="242"/>
      <c r="LYS16" s="242"/>
      <c r="LYT16" s="242"/>
      <c r="LYU16" s="242"/>
      <c r="LYV16" s="242"/>
      <c r="LYW16" s="242"/>
      <c r="LYX16" s="242"/>
      <c r="LYY16" s="242"/>
      <c r="LYZ16" s="242"/>
      <c r="LZA16" s="242"/>
      <c r="LZB16" s="242"/>
      <c r="LZC16" s="242"/>
      <c r="LZD16" s="242"/>
      <c r="LZE16" s="242"/>
      <c r="LZF16" s="242"/>
      <c r="LZG16" s="242"/>
      <c r="LZH16" s="242"/>
      <c r="LZI16" s="242"/>
      <c r="LZJ16" s="242"/>
      <c r="LZK16" s="242"/>
      <c r="LZL16" s="242"/>
      <c r="LZM16" s="242"/>
      <c r="LZN16" s="242"/>
      <c r="LZO16" s="242"/>
      <c r="LZP16" s="242"/>
      <c r="LZQ16" s="242"/>
      <c r="LZR16" s="242"/>
      <c r="LZS16" s="242"/>
      <c r="LZT16" s="242"/>
      <c r="LZU16" s="242"/>
      <c r="LZV16" s="242"/>
      <c r="LZW16" s="242"/>
      <c r="LZX16" s="242"/>
      <c r="LZY16" s="242"/>
      <c r="LZZ16" s="242"/>
      <c r="MAA16" s="242"/>
      <c r="MAB16" s="242"/>
      <c r="MAC16" s="242"/>
      <c r="MAD16" s="242"/>
      <c r="MAE16" s="242"/>
      <c r="MAF16" s="242"/>
      <c r="MAG16" s="242"/>
      <c r="MAH16" s="242"/>
      <c r="MAI16" s="242"/>
      <c r="MAJ16" s="242"/>
      <c r="MAK16" s="242"/>
      <c r="MAL16" s="242"/>
      <c r="MAM16" s="242"/>
      <c r="MAN16" s="242"/>
      <c r="MAO16" s="242"/>
      <c r="MAP16" s="242"/>
      <c r="MAQ16" s="242"/>
      <c r="MAR16" s="242"/>
      <c r="MAS16" s="242"/>
      <c r="MAT16" s="242"/>
      <c r="MAU16" s="242"/>
      <c r="MAV16" s="242"/>
      <c r="MAW16" s="242"/>
      <c r="MAX16" s="242"/>
      <c r="MAY16" s="242"/>
      <c r="MAZ16" s="242"/>
      <c r="MBA16" s="242"/>
      <c r="MBB16" s="242"/>
      <c r="MBC16" s="242"/>
      <c r="MBD16" s="242"/>
      <c r="MBE16" s="242"/>
      <c r="MBF16" s="242"/>
      <c r="MBG16" s="242"/>
      <c r="MBH16" s="242"/>
      <c r="MBI16" s="242"/>
      <c r="MBJ16" s="242"/>
      <c r="MBK16" s="242"/>
      <c r="MBL16" s="242"/>
      <c r="MBM16" s="242"/>
      <c r="MBN16" s="242"/>
      <c r="MBO16" s="242"/>
      <c r="MBP16" s="242"/>
      <c r="MBQ16" s="242"/>
      <c r="MBR16" s="242"/>
      <c r="MBS16" s="242"/>
      <c r="MBT16" s="242"/>
      <c r="MBU16" s="242"/>
      <c r="MBV16" s="242"/>
      <c r="MBW16" s="242"/>
      <c r="MBX16" s="242"/>
      <c r="MBY16" s="242"/>
      <c r="MBZ16" s="242"/>
      <c r="MCA16" s="242"/>
      <c r="MCB16" s="242"/>
      <c r="MCC16" s="242"/>
      <c r="MCD16" s="242"/>
      <c r="MCE16" s="242"/>
      <c r="MCF16" s="242"/>
      <c r="MCG16" s="242"/>
      <c r="MCH16" s="242"/>
      <c r="MCI16" s="242"/>
      <c r="MCJ16" s="242"/>
      <c r="MCK16" s="242"/>
      <c r="MCL16" s="242"/>
      <c r="MCM16" s="242"/>
      <c r="MCN16" s="242"/>
      <c r="MCO16" s="242"/>
      <c r="MCP16" s="242"/>
      <c r="MCQ16" s="242"/>
      <c r="MCR16" s="242"/>
      <c r="MCS16" s="242"/>
      <c r="MCT16" s="242"/>
      <c r="MCU16" s="242"/>
      <c r="MCV16" s="242"/>
      <c r="MCW16" s="242"/>
      <c r="MCX16" s="242"/>
      <c r="MCY16" s="242"/>
      <c r="MCZ16" s="242"/>
      <c r="MDA16" s="242"/>
      <c r="MDB16" s="242"/>
      <c r="MDC16" s="242"/>
      <c r="MDD16" s="242"/>
      <c r="MDE16" s="242"/>
      <c r="MDF16" s="242"/>
      <c r="MDG16" s="242"/>
      <c r="MDH16" s="242"/>
      <c r="MDI16" s="242"/>
      <c r="MDJ16" s="242"/>
      <c r="MDK16" s="242"/>
      <c r="MDL16" s="242"/>
      <c r="MDM16" s="242"/>
      <c r="MDN16" s="242"/>
      <c r="MDO16" s="242"/>
      <c r="MDP16" s="242"/>
      <c r="MDQ16" s="242"/>
      <c r="MDR16" s="242"/>
      <c r="MDS16" s="242"/>
      <c r="MDT16" s="242"/>
      <c r="MDU16" s="242"/>
      <c r="MDV16" s="242"/>
      <c r="MDW16" s="242"/>
      <c r="MDX16" s="242"/>
      <c r="MDY16" s="242"/>
      <c r="MDZ16" s="242"/>
      <c r="MEA16" s="242"/>
      <c r="MEB16" s="242"/>
      <c r="MEC16" s="242"/>
      <c r="MED16" s="242"/>
      <c r="MEE16" s="242"/>
      <c r="MEF16" s="242"/>
      <c r="MEG16" s="242"/>
      <c r="MEH16" s="242"/>
      <c r="MEI16" s="242"/>
      <c r="MEJ16" s="242"/>
      <c r="MEK16" s="242"/>
      <c r="MEL16" s="242"/>
      <c r="MEM16" s="242"/>
      <c r="MEN16" s="242"/>
      <c r="MEO16" s="242"/>
      <c r="MEP16" s="242"/>
      <c r="MEQ16" s="242"/>
      <c r="MER16" s="242"/>
      <c r="MES16" s="242"/>
      <c r="MET16" s="242"/>
      <c r="MEU16" s="242"/>
      <c r="MEV16" s="242"/>
      <c r="MEW16" s="242"/>
      <c r="MEX16" s="242"/>
      <c r="MEY16" s="242"/>
      <c r="MEZ16" s="242"/>
      <c r="MFA16" s="242"/>
      <c r="MFB16" s="242"/>
      <c r="MFC16" s="242"/>
      <c r="MFD16" s="242"/>
      <c r="MFE16" s="242"/>
      <c r="MFF16" s="242"/>
      <c r="MFG16" s="242"/>
      <c r="MFH16" s="242"/>
      <c r="MFI16" s="242"/>
      <c r="MFJ16" s="242"/>
      <c r="MFK16" s="242"/>
      <c r="MFL16" s="242"/>
      <c r="MFM16" s="242"/>
      <c r="MFN16" s="242"/>
      <c r="MFO16" s="242"/>
      <c r="MFP16" s="242"/>
      <c r="MFQ16" s="242"/>
      <c r="MFR16" s="242"/>
      <c r="MFS16" s="242"/>
      <c r="MFT16" s="242"/>
      <c r="MFU16" s="242"/>
      <c r="MFV16" s="242"/>
      <c r="MFW16" s="242"/>
      <c r="MFX16" s="242"/>
      <c r="MFY16" s="242"/>
      <c r="MFZ16" s="242"/>
      <c r="MGA16" s="242"/>
      <c r="MGB16" s="242"/>
      <c r="MGC16" s="242"/>
      <c r="MGD16" s="242"/>
      <c r="MGE16" s="242"/>
      <c r="MGF16" s="242"/>
      <c r="MGG16" s="242"/>
      <c r="MGH16" s="242"/>
      <c r="MGI16" s="242"/>
      <c r="MGJ16" s="242"/>
      <c r="MGK16" s="242"/>
      <c r="MGL16" s="242"/>
      <c r="MGM16" s="242"/>
      <c r="MGN16" s="242"/>
      <c r="MGO16" s="242"/>
      <c r="MGP16" s="242"/>
      <c r="MGQ16" s="242"/>
      <c r="MGR16" s="242"/>
      <c r="MGS16" s="242"/>
      <c r="MGT16" s="242"/>
      <c r="MGU16" s="242"/>
      <c r="MGV16" s="242"/>
      <c r="MGW16" s="242"/>
      <c r="MGX16" s="242"/>
      <c r="MGY16" s="242"/>
      <c r="MGZ16" s="242"/>
      <c r="MHA16" s="242"/>
      <c r="MHB16" s="242"/>
      <c r="MHC16" s="242"/>
      <c r="MHD16" s="242"/>
      <c r="MHE16" s="242"/>
      <c r="MHF16" s="242"/>
      <c r="MHG16" s="242"/>
      <c r="MHH16" s="242"/>
      <c r="MHI16" s="242"/>
      <c r="MHJ16" s="242"/>
      <c r="MHK16" s="242"/>
      <c r="MHL16" s="242"/>
      <c r="MHM16" s="242"/>
      <c r="MHN16" s="242"/>
      <c r="MHO16" s="242"/>
      <c r="MHP16" s="242"/>
      <c r="MHQ16" s="242"/>
      <c r="MHR16" s="242"/>
      <c r="MHS16" s="242"/>
      <c r="MHT16" s="242"/>
      <c r="MHU16" s="242"/>
      <c r="MHV16" s="242"/>
      <c r="MHW16" s="242"/>
      <c r="MHX16" s="242"/>
      <c r="MHY16" s="242"/>
      <c r="MHZ16" s="242"/>
      <c r="MIA16" s="242"/>
      <c r="MIB16" s="242"/>
      <c r="MIC16" s="242"/>
      <c r="MID16" s="242"/>
      <c r="MIE16" s="242"/>
      <c r="MIF16" s="242"/>
      <c r="MIG16" s="242"/>
      <c r="MIH16" s="242"/>
      <c r="MII16" s="242"/>
      <c r="MIJ16" s="242"/>
      <c r="MIK16" s="242"/>
      <c r="MIL16" s="242"/>
      <c r="MIM16" s="242"/>
      <c r="MIN16" s="242"/>
      <c r="MIO16" s="242"/>
      <c r="MIP16" s="242"/>
      <c r="MIQ16" s="242"/>
      <c r="MIR16" s="242"/>
      <c r="MIS16" s="242"/>
      <c r="MIT16" s="242"/>
      <c r="MIU16" s="242"/>
      <c r="MIV16" s="242"/>
      <c r="MIW16" s="242"/>
      <c r="MIX16" s="242"/>
      <c r="MIY16" s="242"/>
      <c r="MIZ16" s="242"/>
      <c r="MJA16" s="242"/>
      <c r="MJB16" s="242"/>
      <c r="MJC16" s="242"/>
      <c r="MJD16" s="242"/>
      <c r="MJE16" s="242"/>
      <c r="MJF16" s="242"/>
      <c r="MJG16" s="242"/>
      <c r="MJH16" s="242"/>
      <c r="MJI16" s="242"/>
      <c r="MJJ16" s="242"/>
      <c r="MJK16" s="242"/>
      <c r="MJL16" s="242"/>
      <c r="MJM16" s="242"/>
      <c r="MJN16" s="242"/>
      <c r="MJO16" s="242"/>
      <c r="MJP16" s="242"/>
      <c r="MJQ16" s="242"/>
      <c r="MJR16" s="242"/>
      <c r="MJS16" s="242"/>
      <c r="MJT16" s="242"/>
      <c r="MJU16" s="242"/>
      <c r="MJV16" s="242"/>
      <c r="MJW16" s="242"/>
      <c r="MJX16" s="242"/>
      <c r="MJY16" s="242"/>
      <c r="MJZ16" s="242"/>
      <c r="MKA16" s="242"/>
      <c r="MKB16" s="242"/>
      <c r="MKC16" s="242"/>
      <c r="MKD16" s="242"/>
      <c r="MKE16" s="242"/>
      <c r="MKF16" s="242"/>
      <c r="MKG16" s="242"/>
      <c r="MKH16" s="242"/>
      <c r="MKI16" s="242"/>
      <c r="MKJ16" s="242"/>
      <c r="MKK16" s="242"/>
      <c r="MKL16" s="242"/>
      <c r="MKM16" s="242"/>
      <c r="MKN16" s="242"/>
      <c r="MKO16" s="242"/>
      <c r="MKP16" s="242"/>
      <c r="MKQ16" s="242"/>
      <c r="MKR16" s="242"/>
      <c r="MKS16" s="242"/>
      <c r="MKT16" s="242"/>
      <c r="MKU16" s="242"/>
      <c r="MKV16" s="242"/>
      <c r="MKW16" s="242"/>
      <c r="MKX16" s="242"/>
      <c r="MKY16" s="242"/>
      <c r="MKZ16" s="242"/>
      <c r="MLA16" s="242"/>
      <c r="MLB16" s="242"/>
      <c r="MLC16" s="242"/>
      <c r="MLD16" s="242"/>
      <c r="MLE16" s="242"/>
      <c r="MLF16" s="242"/>
      <c r="MLG16" s="242"/>
      <c r="MLH16" s="242"/>
      <c r="MLI16" s="242"/>
      <c r="MLJ16" s="242"/>
      <c r="MLK16" s="242"/>
      <c r="MLL16" s="242"/>
      <c r="MLM16" s="242"/>
      <c r="MLN16" s="242"/>
      <c r="MLO16" s="242"/>
      <c r="MLP16" s="242"/>
      <c r="MLQ16" s="242"/>
      <c r="MLR16" s="242"/>
      <c r="MLS16" s="242"/>
      <c r="MLT16" s="242"/>
      <c r="MLU16" s="242"/>
      <c r="MLV16" s="242"/>
      <c r="MLW16" s="242"/>
      <c r="MLX16" s="242"/>
      <c r="MLY16" s="242"/>
      <c r="MLZ16" s="242"/>
      <c r="MMA16" s="242"/>
      <c r="MMB16" s="242"/>
      <c r="MMC16" s="242"/>
      <c r="MMD16" s="242"/>
      <c r="MME16" s="242"/>
      <c r="MMF16" s="242"/>
      <c r="MMG16" s="242"/>
      <c r="MMH16" s="242"/>
      <c r="MMI16" s="242"/>
      <c r="MMJ16" s="242"/>
      <c r="MMK16" s="242"/>
      <c r="MML16" s="242"/>
      <c r="MMM16" s="242"/>
      <c r="MMN16" s="242"/>
      <c r="MMO16" s="242"/>
      <c r="MMP16" s="242"/>
      <c r="MMQ16" s="242"/>
      <c r="MMR16" s="242"/>
      <c r="MMS16" s="242"/>
      <c r="MMT16" s="242"/>
      <c r="MMU16" s="242"/>
      <c r="MMV16" s="242"/>
      <c r="MMW16" s="242"/>
      <c r="MMX16" s="242"/>
      <c r="MMY16" s="242"/>
      <c r="MMZ16" s="242"/>
      <c r="MNA16" s="242"/>
      <c r="MNB16" s="242"/>
      <c r="MNC16" s="242"/>
      <c r="MND16" s="242"/>
      <c r="MNE16" s="242"/>
      <c r="MNF16" s="242"/>
      <c r="MNG16" s="242"/>
      <c r="MNH16" s="242"/>
      <c r="MNI16" s="242"/>
      <c r="MNJ16" s="242"/>
      <c r="MNK16" s="242"/>
      <c r="MNL16" s="242"/>
      <c r="MNM16" s="242"/>
      <c r="MNN16" s="242"/>
      <c r="MNO16" s="242"/>
      <c r="MNP16" s="242"/>
      <c r="MNQ16" s="242"/>
      <c r="MNR16" s="242"/>
      <c r="MNS16" s="242"/>
      <c r="MNT16" s="242"/>
      <c r="MNU16" s="242"/>
      <c r="MNV16" s="242"/>
      <c r="MNW16" s="242"/>
      <c r="MNX16" s="242"/>
      <c r="MNY16" s="242"/>
      <c r="MNZ16" s="242"/>
      <c r="MOA16" s="242"/>
      <c r="MOB16" s="242"/>
      <c r="MOC16" s="242"/>
      <c r="MOD16" s="242"/>
      <c r="MOE16" s="242"/>
      <c r="MOF16" s="242"/>
      <c r="MOG16" s="242"/>
      <c r="MOH16" s="242"/>
      <c r="MOI16" s="242"/>
      <c r="MOJ16" s="242"/>
      <c r="MOK16" s="242"/>
      <c r="MOL16" s="242"/>
      <c r="MOM16" s="242"/>
      <c r="MON16" s="242"/>
      <c r="MOO16" s="242"/>
      <c r="MOP16" s="242"/>
      <c r="MOQ16" s="242"/>
      <c r="MOR16" s="242"/>
      <c r="MOS16" s="242"/>
      <c r="MOT16" s="242"/>
      <c r="MOU16" s="242"/>
      <c r="MOV16" s="242"/>
      <c r="MOW16" s="242"/>
      <c r="MOX16" s="242"/>
      <c r="MOY16" s="242"/>
      <c r="MOZ16" s="242"/>
      <c r="MPA16" s="242"/>
      <c r="MPB16" s="242"/>
      <c r="MPC16" s="242"/>
      <c r="MPD16" s="242"/>
      <c r="MPE16" s="242"/>
      <c r="MPF16" s="242"/>
      <c r="MPG16" s="242"/>
      <c r="MPH16" s="242"/>
      <c r="MPI16" s="242"/>
      <c r="MPJ16" s="242"/>
      <c r="MPK16" s="242"/>
      <c r="MPL16" s="242"/>
      <c r="MPM16" s="242"/>
      <c r="MPN16" s="242"/>
      <c r="MPO16" s="242"/>
      <c r="MPP16" s="242"/>
      <c r="MPQ16" s="242"/>
      <c r="MPR16" s="242"/>
      <c r="MPS16" s="242"/>
      <c r="MPT16" s="242"/>
      <c r="MPU16" s="242"/>
      <c r="MPV16" s="242"/>
      <c r="MPW16" s="242"/>
      <c r="MPX16" s="242"/>
      <c r="MPY16" s="242"/>
      <c r="MPZ16" s="242"/>
      <c r="MQA16" s="242"/>
      <c r="MQB16" s="242"/>
      <c r="MQC16" s="242"/>
      <c r="MQD16" s="242"/>
      <c r="MQE16" s="242"/>
      <c r="MQF16" s="242"/>
      <c r="MQG16" s="242"/>
      <c r="MQH16" s="242"/>
      <c r="MQI16" s="242"/>
      <c r="MQJ16" s="242"/>
      <c r="MQK16" s="242"/>
      <c r="MQL16" s="242"/>
      <c r="MQM16" s="242"/>
      <c r="MQN16" s="242"/>
      <c r="MQO16" s="242"/>
      <c r="MQP16" s="242"/>
      <c r="MQQ16" s="242"/>
      <c r="MQR16" s="242"/>
      <c r="MQS16" s="242"/>
      <c r="MQT16" s="242"/>
      <c r="MQU16" s="242"/>
      <c r="MQV16" s="242"/>
      <c r="MQW16" s="242"/>
      <c r="MQX16" s="242"/>
      <c r="MQY16" s="242"/>
      <c r="MQZ16" s="242"/>
      <c r="MRA16" s="242"/>
      <c r="MRB16" s="242"/>
      <c r="MRC16" s="242"/>
      <c r="MRD16" s="242"/>
      <c r="MRE16" s="242"/>
      <c r="MRF16" s="242"/>
      <c r="MRG16" s="242"/>
      <c r="MRH16" s="242"/>
      <c r="MRI16" s="242"/>
      <c r="MRJ16" s="242"/>
      <c r="MRK16" s="242"/>
      <c r="MRL16" s="242"/>
      <c r="MRM16" s="242"/>
      <c r="MRN16" s="242"/>
      <c r="MRO16" s="242"/>
      <c r="MRP16" s="242"/>
      <c r="MRQ16" s="242"/>
      <c r="MRR16" s="242"/>
      <c r="MRS16" s="242"/>
      <c r="MRT16" s="242"/>
      <c r="MRU16" s="242"/>
      <c r="MRV16" s="242"/>
      <c r="MRW16" s="242"/>
      <c r="MRX16" s="242"/>
      <c r="MRY16" s="242"/>
      <c r="MRZ16" s="242"/>
      <c r="MSA16" s="242"/>
      <c r="MSB16" s="242"/>
      <c r="MSC16" s="242"/>
      <c r="MSD16" s="242"/>
      <c r="MSE16" s="242"/>
      <c r="MSF16" s="242"/>
      <c r="MSG16" s="242"/>
      <c r="MSH16" s="242"/>
      <c r="MSI16" s="242"/>
      <c r="MSJ16" s="242"/>
      <c r="MSK16" s="242"/>
      <c r="MSL16" s="242"/>
      <c r="MSM16" s="242"/>
      <c r="MSN16" s="242"/>
      <c r="MSO16" s="242"/>
      <c r="MSP16" s="242"/>
      <c r="MSQ16" s="242"/>
      <c r="MSR16" s="242"/>
      <c r="MSS16" s="242"/>
      <c r="MST16" s="242"/>
      <c r="MSU16" s="242"/>
      <c r="MSV16" s="242"/>
      <c r="MSW16" s="242"/>
      <c r="MSX16" s="242"/>
      <c r="MSY16" s="242"/>
      <c r="MSZ16" s="242"/>
      <c r="MTA16" s="242"/>
      <c r="MTB16" s="242"/>
      <c r="MTC16" s="242"/>
      <c r="MTD16" s="242"/>
      <c r="MTE16" s="242"/>
      <c r="MTF16" s="242"/>
      <c r="MTG16" s="242"/>
      <c r="MTH16" s="242"/>
      <c r="MTI16" s="242"/>
      <c r="MTJ16" s="242"/>
      <c r="MTK16" s="242"/>
      <c r="MTL16" s="242"/>
      <c r="MTM16" s="242"/>
      <c r="MTN16" s="242"/>
      <c r="MTO16" s="242"/>
      <c r="MTP16" s="242"/>
      <c r="MTQ16" s="242"/>
      <c r="MTR16" s="242"/>
      <c r="MTS16" s="242"/>
      <c r="MTT16" s="242"/>
      <c r="MTU16" s="242"/>
      <c r="MTV16" s="242"/>
      <c r="MTW16" s="242"/>
      <c r="MTX16" s="242"/>
      <c r="MTY16" s="242"/>
      <c r="MTZ16" s="242"/>
      <c r="MUA16" s="242"/>
      <c r="MUB16" s="242"/>
      <c r="MUC16" s="242"/>
      <c r="MUD16" s="242"/>
      <c r="MUE16" s="242"/>
      <c r="MUF16" s="242"/>
      <c r="MUG16" s="242"/>
      <c r="MUH16" s="242"/>
      <c r="MUI16" s="242"/>
      <c r="MUJ16" s="242"/>
      <c r="MUK16" s="242"/>
      <c r="MUL16" s="242"/>
      <c r="MUM16" s="242"/>
      <c r="MUN16" s="242"/>
      <c r="MUO16" s="242"/>
      <c r="MUP16" s="242"/>
      <c r="MUQ16" s="242"/>
      <c r="MUR16" s="242"/>
      <c r="MUS16" s="242"/>
      <c r="MUT16" s="242"/>
      <c r="MUU16" s="242"/>
      <c r="MUV16" s="242"/>
      <c r="MUW16" s="242"/>
      <c r="MUX16" s="242"/>
      <c r="MUY16" s="242"/>
      <c r="MUZ16" s="242"/>
      <c r="MVA16" s="242"/>
      <c r="MVB16" s="242"/>
      <c r="MVC16" s="242"/>
      <c r="MVD16" s="242"/>
      <c r="MVE16" s="242"/>
      <c r="MVF16" s="242"/>
      <c r="MVG16" s="242"/>
      <c r="MVH16" s="242"/>
      <c r="MVI16" s="242"/>
      <c r="MVJ16" s="242"/>
      <c r="MVK16" s="242"/>
      <c r="MVL16" s="242"/>
      <c r="MVM16" s="242"/>
      <c r="MVN16" s="242"/>
      <c r="MVO16" s="242"/>
      <c r="MVP16" s="242"/>
      <c r="MVQ16" s="242"/>
      <c r="MVR16" s="242"/>
      <c r="MVS16" s="242"/>
      <c r="MVT16" s="242"/>
      <c r="MVU16" s="242"/>
      <c r="MVV16" s="242"/>
      <c r="MVW16" s="242"/>
      <c r="MVX16" s="242"/>
      <c r="MVY16" s="242"/>
      <c r="MVZ16" s="242"/>
      <c r="MWA16" s="242"/>
      <c r="MWB16" s="242"/>
      <c r="MWC16" s="242"/>
      <c r="MWD16" s="242"/>
      <c r="MWE16" s="242"/>
      <c r="MWF16" s="242"/>
      <c r="MWG16" s="242"/>
      <c r="MWH16" s="242"/>
      <c r="MWI16" s="242"/>
      <c r="MWJ16" s="242"/>
      <c r="MWK16" s="242"/>
      <c r="MWL16" s="242"/>
      <c r="MWM16" s="242"/>
      <c r="MWN16" s="242"/>
      <c r="MWO16" s="242"/>
      <c r="MWP16" s="242"/>
      <c r="MWQ16" s="242"/>
      <c r="MWR16" s="242"/>
      <c r="MWS16" s="242"/>
      <c r="MWT16" s="242"/>
      <c r="MWU16" s="242"/>
      <c r="MWV16" s="242"/>
      <c r="MWW16" s="242"/>
      <c r="MWX16" s="242"/>
      <c r="MWY16" s="242"/>
      <c r="MWZ16" s="242"/>
      <c r="MXA16" s="242"/>
      <c r="MXB16" s="242"/>
      <c r="MXC16" s="242"/>
      <c r="MXD16" s="242"/>
      <c r="MXE16" s="242"/>
      <c r="MXF16" s="242"/>
      <c r="MXG16" s="242"/>
      <c r="MXH16" s="242"/>
      <c r="MXI16" s="242"/>
      <c r="MXJ16" s="242"/>
      <c r="MXK16" s="242"/>
      <c r="MXL16" s="242"/>
      <c r="MXM16" s="242"/>
      <c r="MXN16" s="242"/>
      <c r="MXO16" s="242"/>
      <c r="MXP16" s="242"/>
      <c r="MXQ16" s="242"/>
      <c r="MXR16" s="242"/>
      <c r="MXS16" s="242"/>
      <c r="MXT16" s="242"/>
      <c r="MXU16" s="242"/>
      <c r="MXV16" s="242"/>
      <c r="MXW16" s="242"/>
      <c r="MXX16" s="242"/>
      <c r="MXY16" s="242"/>
      <c r="MXZ16" s="242"/>
      <c r="MYA16" s="242"/>
      <c r="MYB16" s="242"/>
      <c r="MYC16" s="242"/>
      <c r="MYD16" s="242"/>
      <c r="MYE16" s="242"/>
      <c r="MYF16" s="242"/>
      <c r="MYG16" s="242"/>
      <c r="MYH16" s="242"/>
      <c r="MYI16" s="242"/>
      <c r="MYJ16" s="242"/>
      <c r="MYK16" s="242"/>
      <c r="MYL16" s="242"/>
      <c r="MYM16" s="242"/>
      <c r="MYN16" s="242"/>
      <c r="MYO16" s="242"/>
      <c r="MYP16" s="242"/>
      <c r="MYQ16" s="242"/>
      <c r="MYR16" s="242"/>
      <c r="MYS16" s="242"/>
      <c r="MYT16" s="242"/>
      <c r="MYU16" s="242"/>
      <c r="MYV16" s="242"/>
      <c r="MYW16" s="242"/>
      <c r="MYX16" s="242"/>
      <c r="MYY16" s="242"/>
      <c r="MYZ16" s="242"/>
      <c r="MZA16" s="242"/>
      <c r="MZB16" s="242"/>
      <c r="MZC16" s="242"/>
      <c r="MZD16" s="242"/>
      <c r="MZE16" s="242"/>
      <c r="MZF16" s="242"/>
      <c r="MZG16" s="242"/>
      <c r="MZH16" s="242"/>
      <c r="MZI16" s="242"/>
      <c r="MZJ16" s="242"/>
      <c r="MZK16" s="242"/>
      <c r="MZL16" s="242"/>
      <c r="MZM16" s="242"/>
      <c r="MZN16" s="242"/>
      <c r="MZO16" s="242"/>
      <c r="MZP16" s="242"/>
      <c r="MZQ16" s="242"/>
      <c r="MZR16" s="242"/>
      <c r="MZS16" s="242"/>
      <c r="MZT16" s="242"/>
      <c r="MZU16" s="242"/>
      <c r="MZV16" s="242"/>
      <c r="MZW16" s="242"/>
      <c r="MZX16" s="242"/>
      <c r="MZY16" s="242"/>
      <c r="MZZ16" s="242"/>
      <c r="NAA16" s="242"/>
      <c r="NAB16" s="242"/>
      <c r="NAC16" s="242"/>
      <c r="NAD16" s="242"/>
      <c r="NAE16" s="242"/>
      <c r="NAF16" s="242"/>
      <c r="NAG16" s="242"/>
      <c r="NAH16" s="242"/>
      <c r="NAI16" s="242"/>
      <c r="NAJ16" s="242"/>
      <c r="NAK16" s="242"/>
      <c r="NAL16" s="242"/>
      <c r="NAM16" s="242"/>
      <c r="NAN16" s="242"/>
      <c r="NAO16" s="242"/>
      <c r="NAP16" s="242"/>
      <c r="NAQ16" s="242"/>
      <c r="NAR16" s="242"/>
      <c r="NAS16" s="242"/>
      <c r="NAT16" s="242"/>
      <c r="NAU16" s="242"/>
      <c r="NAV16" s="242"/>
      <c r="NAW16" s="242"/>
      <c r="NAX16" s="242"/>
      <c r="NAY16" s="242"/>
      <c r="NAZ16" s="242"/>
      <c r="NBA16" s="242"/>
      <c r="NBB16" s="242"/>
      <c r="NBC16" s="242"/>
      <c r="NBD16" s="242"/>
      <c r="NBE16" s="242"/>
      <c r="NBF16" s="242"/>
      <c r="NBG16" s="242"/>
      <c r="NBH16" s="242"/>
      <c r="NBI16" s="242"/>
      <c r="NBJ16" s="242"/>
      <c r="NBK16" s="242"/>
      <c r="NBL16" s="242"/>
      <c r="NBM16" s="242"/>
      <c r="NBN16" s="242"/>
      <c r="NBO16" s="242"/>
      <c r="NBP16" s="242"/>
      <c r="NBQ16" s="242"/>
      <c r="NBR16" s="242"/>
      <c r="NBS16" s="242"/>
      <c r="NBT16" s="242"/>
      <c r="NBU16" s="242"/>
      <c r="NBV16" s="242"/>
      <c r="NBW16" s="242"/>
      <c r="NBX16" s="242"/>
      <c r="NBY16" s="242"/>
      <c r="NBZ16" s="242"/>
      <c r="NCA16" s="242"/>
      <c r="NCB16" s="242"/>
      <c r="NCC16" s="242"/>
      <c r="NCD16" s="242"/>
      <c r="NCE16" s="242"/>
      <c r="NCF16" s="242"/>
      <c r="NCG16" s="242"/>
      <c r="NCH16" s="242"/>
      <c r="NCI16" s="242"/>
      <c r="NCJ16" s="242"/>
      <c r="NCK16" s="242"/>
      <c r="NCL16" s="242"/>
      <c r="NCM16" s="242"/>
      <c r="NCN16" s="242"/>
      <c r="NCO16" s="242"/>
      <c r="NCP16" s="242"/>
      <c r="NCQ16" s="242"/>
      <c r="NCR16" s="242"/>
      <c r="NCS16" s="242"/>
      <c r="NCT16" s="242"/>
      <c r="NCU16" s="242"/>
      <c r="NCV16" s="242"/>
      <c r="NCW16" s="242"/>
      <c r="NCX16" s="242"/>
      <c r="NCY16" s="242"/>
      <c r="NCZ16" s="242"/>
      <c r="NDA16" s="242"/>
      <c r="NDB16" s="242"/>
      <c r="NDC16" s="242"/>
      <c r="NDD16" s="242"/>
      <c r="NDE16" s="242"/>
      <c r="NDF16" s="242"/>
      <c r="NDG16" s="242"/>
      <c r="NDH16" s="242"/>
      <c r="NDI16" s="242"/>
      <c r="NDJ16" s="242"/>
      <c r="NDK16" s="242"/>
      <c r="NDL16" s="242"/>
      <c r="NDM16" s="242"/>
      <c r="NDN16" s="242"/>
      <c r="NDO16" s="242"/>
      <c r="NDP16" s="242"/>
      <c r="NDQ16" s="242"/>
      <c r="NDR16" s="242"/>
      <c r="NDS16" s="242"/>
      <c r="NDT16" s="242"/>
      <c r="NDU16" s="242"/>
      <c r="NDV16" s="242"/>
      <c r="NDW16" s="242"/>
      <c r="NDX16" s="242"/>
      <c r="NDY16" s="242"/>
      <c r="NDZ16" s="242"/>
      <c r="NEA16" s="242"/>
      <c r="NEB16" s="242"/>
      <c r="NEC16" s="242"/>
      <c r="NED16" s="242"/>
      <c r="NEE16" s="242"/>
      <c r="NEF16" s="242"/>
      <c r="NEG16" s="242"/>
      <c r="NEH16" s="242"/>
      <c r="NEI16" s="242"/>
      <c r="NEJ16" s="242"/>
      <c r="NEK16" s="242"/>
      <c r="NEL16" s="242"/>
      <c r="NEM16" s="242"/>
      <c r="NEN16" s="242"/>
      <c r="NEO16" s="242"/>
      <c r="NEP16" s="242"/>
      <c r="NEQ16" s="242"/>
      <c r="NER16" s="242"/>
      <c r="NES16" s="242"/>
      <c r="NET16" s="242"/>
      <c r="NEU16" s="242"/>
      <c r="NEV16" s="242"/>
      <c r="NEW16" s="242"/>
      <c r="NEX16" s="242"/>
      <c r="NEY16" s="242"/>
      <c r="NEZ16" s="242"/>
      <c r="NFA16" s="242"/>
      <c r="NFB16" s="242"/>
      <c r="NFC16" s="242"/>
      <c r="NFD16" s="242"/>
      <c r="NFE16" s="242"/>
      <c r="NFF16" s="242"/>
      <c r="NFG16" s="242"/>
      <c r="NFH16" s="242"/>
      <c r="NFI16" s="242"/>
      <c r="NFJ16" s="242"/>
      <c r="NFK16" s="242"/>
      <c r="NFL16" s="242"/>
      <c r="NFM16" s="242"/>
      <c r="NFN16" s="242"/>
      <c r="NFO16" s="242"/>
      <c r="NFP16" s="242"/>
      <c r="NFQ16" s="242"/>
      <c r="NFR16" s="242"/>
      <c r="NFS16" s="242"/>
      <c r="NFT16" s="242"/>
      <c r="NFU16" s="242"/>
      <c r="NFV16" s="242"/>
      <c r="NFW16" s="242"/>
      <c r="NFX16" s="242"/>
      <c r="NFY16" s="242"/>
      <c r="NFZ16" s="242"/>
      <c r="NGA16" s="242"/>
      <c r="NGB16" s="242"/>
      <c r="NGC16" s="242"/>
      <c r="NGD16" s="242"/>
      <c r="NGE16" s="242"/>
      <c r="NGF16" s="242"/>
      <c r="NGG16" s="242"/>
      <c r="NGH16" s="242"/>
      <c r="NGI16" s="242"/>
      <c r="NGJ16" s="242"/>
      <c r="NGK16" s="242"/>
      <c r="NGL16" s="242"/>
      <c r="NGM16" s="242"/>
      <c r="NGN16" s="242"/>
      <c r="NGO16" s="242"/>
      <c r="NGP16" s="242"/>
      <c r="NGQ16" s="242"/>
      <c r="NGR16" s="242"/>
      <c r="NGS16" s="242"/>
      <c r="NGT16" s="242"/>
      <c r="NGU16" s="242"/>
      <c r="NGV16" s="242"/>
      <c r="NGW16" s="242"/>
      <c r="NGX16" s="242"/>
      <c r="NGY16" s="242"/>
      <c r="NGZ16" s="242"/>
      <c r="NHA16" s="242"/>
      <c r="NHB16" s="242"/>
      <c r="NHC16" s="242"/>
      <c r="NHD16" s="242"/>
      <c r="NHE16" s="242"/>
      <c r="NHF16" s="242"/>
      <c r="NHG16" s="242"/>
      <c r="NHH16" s="242"/>
      <c r="NHI16" s="242"/>
      <c r="NHJ16" s="242"/>
      <c r="NHK16" s="242"/>
      <c r="NHL16" s="242"/>
      <c r="NHM16" s="242"/>
      <c r="NHN16" s="242"/>
      <c r="NHO16" s="242"/>
      <c r="NHP16" s="242"/>
      <c r="NHQ16" s="242"/>
      <c r="NHR16" s="242"/>
      <c r="NHS16" s="242"/>
      <c r="NHT16" s="242"/>
      <c r="NHU16" s="242"/>
      <c r="NHV16" s="242"/>
      <c r="NHW16" s="242"/>
      <c r="NHX16" s="242"/>
      <c r="NHY16" s="242"/>
      <c r="NHZ16" s="242"/>
      <c r="NIA16" s="242"/>
      <c r="NIB16" s="242"/>
      <c r="NIC16" s="242"/>
      <c r="NID16" s="242"/>
      <c r="NIE16" s="242"/>
      <c r="NIF16" s="242"/>
      <c r="NIG16" s="242"/>
      <c r="NIH16" s="242"/>
      <c r="NII16" s="242"/>
      <c r="NIJ16" s="242"/>
      <c r="NIK16" s="242"/>
      <c r="NIL16" s="242"/>
      <c r="NIM16" s="242"/>
      <c r="NIN16" s="242"/>
      <c r="NIO16" s="242"/>
      <c r="NIP16" s="242"/>
      <c r="NIQ16" s="242"/>
      <c r="NIR16" s="242"/>
      <c r="NIS16" s="242"/>
      <c r="NIT16" s="242"/>
      <c r="NIU16" s="242"/>
      <c r="NIV16" s="242"/>
      <c r="NIW16" s="242"/>
      <c r="NIX16" s="242"/>
      <c r="NIY16" s="242"/>
      <c r="NIZ16" s="242"/>
      <c r="NJA16" s="242"/>
      <c r="NJB16" s="242"/>
      <c r="NJC16" s="242"/>
      <c r="NJD16" s="242"/>
      <c r="NJE16" s="242"/>
      <c r="NJF16" s="242"/>
      <c r="NJG16" s="242"/>
      <c r="NJH16" s="242"/>
      <c r="NJI16" s="242"/>
      <c r="NJJ16" s="242"/>
      <c r="NJK16" s="242"/>
      <c r="NJL16" s="242"/>
      <c r="NJM16" s="242"/>
      <c r="NJN16" s="242"/>
      <c r="NJO16" s="242"/>
      <c r="NJP16" s="242"/>
      <c r="NJQ16" s="242"/>
      <c r="NJR16" s="242"/>
      <c r="NJS16" s="242"/>
      <c r="NJT16" s="242"/>
      <c r="NJU16" s="242"/>
      <c r="NJV16" s="242"/>
      <c r="NJW16" s="242"/>
      <c r="NJX16" s="242"/>
      <c r="NJY16" s="242"/>
      <c r="NJZ16" s="242"/>
      <c r="NKA16" s="242"/>
      <c r="NKB16" s="242"/>
      <c r="NKC16" s="242"/>
      <c r="NKD16" s="242"/>
      <c r="NKE16" s="242"/>
      <c r="NKF16" s="242"/>
      <c r="NKG16" s="242"/>
      <c r="NKH16" s="242"/>
      <c r="NKI16" s="242"/>
      <c r="NKJ16" s="242"/>
      <c r="NKK16" s="242"/>
      <c r="NKL16" s="242"/>
      <c r="NKM16" s="242"/>
      <c r="NKN16" s="242"/>
      <c r="NKO16" s="242"/>
      <c r="NKP16" s="242"/>
      <c r="NKQ16" s="242"/>
      <c r="NKR16" s="242"/>
      <c r="NKS16" s="242"/>
      <c r="NKT16" s="242"/>
      <c r="NKU16" s="242"/>
      <c r="NKV16" s="242"/>
      <c r="NKW16" s="242"/>
      <c r="NKX16" s="242"/>
      <c r="NKY16" s="242"/>
      <c r="NKZ16" s="242"/>
      <c r="NLA16" s="242"/>
      <c r="NLB16" s="242"/>
      <c r="NLC16" s="242"/>
      <c r="NLD16" s="242"/>
      <c r="NLE16" s="242"/>
      <c r="NLF16" s="242"/>
      <c r="NLG16" s="242"/>
      <c r="NLH16" s="242"/>
      <c r="NLI16" s="242"/>
      <c r="NLJ16" s="242"/>
      <c r="NLK16" s="242"/>
      <c r="NLL16" s="242"/>
      <c r="NLM16" s="242"/>
      <c r="NLN16" s="242"/>
      <c r="NLO16" s="242"/>
      <c r="NLP16" s="242"/>
      <c r="NLQ16" s="242"/>
      <c r="NLR16" s="242"/>
      <c r="NLS16" s="242"/>
      <c r="NLT16" s="242"/>
      <c r="NLU16" s="242"/>
      <c r="NLV16" s="242"/>
      <c r="NLW16" s="242"/>
      <c r="NLX16" s="242"/>
      <c r="NLY16" s="242"/>
      <c r="NLZ16" s="242"/>
      <c r="NMA16" s="242"/>
      <c r="NMB16" s="242"/>
      <c r="NMC16" s="242"/>
      <c r="NMD16" s="242"/>
      <c r="NME16" s="242"/>
      <c r="NMF16" s="242"/>
      <c r="NMG16" s="242"/>
      <c r="NMH16" s="242"/>
      <c r="NMI16" s="242"/>
      <c r="NMJ16" s="242"/>
      <c r="NMK16" s="242"/>
      <c r="NML16" s="242"/>
      <c r="NMM16" s="242"/>
      <c r="NMN16" s="242"/>
      <c r="NMO16" s="242"/>
      <c r="NMP16" s="242"/>
      <c r="NMQ16" s="242"/>
      <c r="NMR16" s="242"/>
      <c r="NMS16" s="242"/>
      <c r="NMT16" s="242"/>
      <c r="NMU16" s="242"/>
      <c r="NMV16" s="242"/>
      <c r="NMW16" s="242"/>
      <c r="NMX16" s="242"/>
      <c r="NMY16" s="242"/>
      <c r="NMZ16" s="242"/>
      <c r="NNA16" s="242"/>
      <c r="NNB16" s="242"/>
      <c r="NNC16" s="242"/>
      <c r="NND16" s="242"/>
      <c r="NNE16" s="242"/>
      <c r="NNF16" s="242"/>
      <c r="NNG16" s="242"/>
      <c r="NNH16" s="242"/>
      <c r="NNI16" s="242"/>
      <c r="NNJ16" s="242"/>
      <c r="NNK16" s="242"/>
      <c r="NNL16" s="242"/>
      <c r="NNM16" s="242"/>
      <c r="NNN16" s="242"/>
      <c r="NNO16" s="242"/>
      <c r="NNP16" s="242"/>
      <c r="NNQ16" s="242"/>
      <c r="NNR16" s="242"/>
      <c r="NNS16" s="242"/>
      <c r="NNT16" s="242"/>
      <c r="NNU16" s="242"/>
      <c r="NNV16" s="242"/>
      <c r="NNW16" s="242"/>
      <c r="NNX16" s="242"/>
      <c r="NNY16" s="242"/>
      <c r="NNZ16" s="242"/>
      <c r="NOA16" s="242"/>
      <c r="NOB16" s="242"/>
      <c r="NOC16" s="242"/>
      <c r="NOD16" s="242"/>
      <c r="NOE16" s="242"/>
      <c r="NOF16" s="242"/>
      <c r="NOG16" s="242"/>
      <c r="NOH16" s="242"/>
      <c r="NOI16" s="242"/>
      <c r="NOJ16" s="242"/>
      <c r="NOK16" s="242"/>
      <c r="NOL16" s="242"/>
      <c r="NOM16" s="242"/>
      <c r="NON16" s="242"/>
      <c r="NOO16" s="242"/>
      <c r="NOP16" s="242"/>
      <c r="NOQ16" s="242"/>
      <c r="NOR16" s="242"/>
      <c r="NOS16" s="242"/>
      <c r="NOT16" s="242"/>
      <c r="NOU16" s="242"/>
      <c r="NOV16" s="242"/>
      <c r="NOW16" s="242"/>
      <c r="NOX16" s="242"/>
      <c r="NOY16" s="242"/>
      <c r="NOZ16" s="242"/>
      <c r="NPA16" s="242"/>
      <c r="NPB16" s="242"/>
      <c r="NPC16" s="242"/>
      <c r="NPD16" s="242"/>
      <c r="NPE16" s="242"/>
      <c r="NPF16" s="242"/>
      <c r="NPG16" s="242"/>
      <c r="NPH16" s="242"/>
      <c r="NPI16" s="242"/>
      <c r="NPJ16" s="242"/>
      <c r="NPK16" s="242"/>
      <c r="NPL16" s="242"/>
      <c r="NPM16" s="242"/>
      <c r="NPN16" s="242"/>
      <c r="NPO16" s="242"/>
      <c r="NPP16" s="242"/>
      <c r="NPQ16" s="242"/>
      <c r="NPR16" s="242"/>
      <c r="NPS16" s="242"/>
      <c r="NPT16" s="242"/>
      <c r="NPU16" s="242"/>
      <c r="NPV16" s="242"/>
      <c r="NPW16" s="242"/>
      <c r="NPX16" s="242"/>
      <c r="NPY16" s="242"/>
      <c r="NPZ16" s="242"/>
      <c r="NQA16" s="242"/>
      <c r="NQB16" s="242"/>
      <c r="NQC16" s="242"/>
      <c r="NQD16" s="242"/>
      <c r="NQE16" s="242"/>
      <c r="NQF16" s="242"/>
      <c r="NQG16" s="242"/>
      <c r="NQH16" s="242"/>
      <c r="NQI16" s="242"/>
      <c r="NQJ16" s="242"/>
      <c r="NQK16" s="242"/>
      <c r="NQL16" s="242"/>
      <c r="NQM16" s="242"/>
      <c r="NQN16" s="242"/>
      <c r="NQO16" s="242"/>
      <c r="NQP16" s="242"/>
      <c r="NQQ16" s="242"/>
      <c r="NQR16" s="242"/>
      <c r="NQS16" s="242"/>
      <c r="NQT16" s="242"/>
      <c r="NQU16" s="242"/>
      <c r="NQV16" s="242"/>
      <c r="NQW16" s="242"/>
      <c r="NQX16" s="242"/>
      <c r="NQY16" s="242"/>
      <c r="NQZ16" s="242"/>
      <c r="NRA16" s="242"/>
      <c r="NRB16" s="242"/>
      <c r="NRC16" s="242"/>
      <c r="NRD16" s="242"/>
      <c r="NRE16" s="242"/>
      <c r="NRF16" s="242"/>
      <c r="NRG16" s="242"/>
      <c r="NRH16" s="242"/>
      <c r="NRI16" s="242"/>
      <c r="NRJ16" s="242"/>
      <c r="NRK16" s="242"/>
      <c r="NRL16" s="242"/>
      <c r="NRM16" s="242"/>
      <c r="NRN16" s="242"/>
      <c r="NRO16" s="242"/>
      <c r="NRP16" s="242"/>
      <c r="NRQ16" s="242"/>
      <c r="NRR16" s="242"/>
      <c r="NRS16" s="242"/>
      <c r="NRT16" s="242"/>
      <c r="NRU16" s="242"/>
      <c r="NRV16" s="242"/>
      <c r="NRW16" s="242"/>
      <c r="NRX16" s="242"/>
      <c r="NRY16" s="242"/>
      <c r="NRZ16" s="242"/>
      <c r="NSA16" s="242"/>
      <c r="NSB16" s="242"/>
      <c r="NSC16" s="242"/>
      <c r="NSD16" s="242"/>
      <c r="NSE16" s="242"/>
      <c r="NSF16" s="242"/>
      <c r="NSG16" s="242"/>
      <c r="NSH16" s="242"/>
      <c r="NSI16" s="242"/>
      <c r="NSJ16" s="242"/>
      <c r="NSK16" s="242"/>
      <c r="NSL16" s="242"/>
      <c r="NSM16" s="242"/>
      <c r="NSN16" s="242"/>
      <c r="NSO16" s="242"/>
      <c r="NSP16" s="242"/>
      <c r="NSQ16" s="242"/>
      <c r="NSR16" s="242"/>
      <c r="NSS16" s="242"/>
      <c r="NST16" s="242"/>
      <c r="NSU16" s="242"/>
      <c r="NSV16" s="242"/>
      <c r="NSW16" s="242"/>
      <c r="NSX16" s="242"/>
      <c r="NSY16" s="242"/>
      <c r="NSZ16" s="242"/>
      <c r="NTA16" s="242"/>
      <c r="NTB16" s="242"/>
      <c r="NTC16" s="242"/>
      <c r="NTD16" s="242"/>
      <c r="NTE16" s="242"/>
      <c r="NTF16" s="242"/>
      <c r="NTG16" s="242"/>
      <c r="NTH16" s="242"/>
      <c r="NTI16" s="242"/>
      <c r="NTJ16" s="242"/>
      <c r="NTK16" s="242"/>
      <c r="NTL16" s="242"/>
      <c r="NTM16" s="242"/>
      <c r="NTN16" s="242"/>
      <c r="NTO16" s="242"/>
      <c r="NTP16" s="242"/>
      <c r="NTQ16" s="242"/>
      <c r="NTR16" s="242"/>
      <c r="NTS16" s="242"/>
      <c r="NTT16" s="242"/>
      <c r="NTU16" s="242"/>
      <c r="NTV16" s="242"/>
      <c r="NTW16" s="242"/>
      <c r="NTX16" s="242"/>
      <c r="NTY16" s="242"/>
      <c r="NTZ16" s="242"/>
      <c r="NUA16" s="242"/>
      <c r="NUB16" s="242"/>
      <c r="NUC16" s="242"/>
      <c r="NUD16" s="242"/>
      <c r="NUE16" s="242"/>
      <c r="NUF16" s="242"/>
      <c r="NUG16" s="242"/>
      <c r="NUH16" s="242"/>
      <c r="NUI16" s="242"/>
      <c r="NUJ16" s="242"/>
      <c r="NUK16" s="242"/>
      <c r="NUL16" s="242"/>
      <c r="NUM16" s="242"/>
      <c r="NUN16" s="242"/>
      <c r="NUO16" s="242"/>
      <c r="NUP16" s="242"/>
      <c r="NUQ16" s="242"/>
      <c r="NUR16" s="242"/>
      <c r="NUS16" s="242"/>
      <c r="NUT16" s="242"/>
      <c r="NUU16" s="242"/>
      <c r="NUV16" s="242"/>
      <c r="NUW16" s="242"/>
      <c r="NUX16" s="242"/>
      <c r="NUY16" s="242"/>
      <c r="NUZ16" s="242"/>
      <c r="NVA16" s="242"/>
      <c r="NVB16" s="242"/>
      <c r="NVC16" s="242"/>
      <c r="NVD16" s="242"/>
      <c r="NVE16" s="242"/>
      <c r="NVF16" s="242"/>
      <c r="NVG16" s="242"/>
      <c r="NVH16" s="242"/>
      <c r="NVI16" s="242"/>
      <c r="NVJ16" s="242"/>
      <c r="NVK16" s="242"/>
      <c r="NVL16" s="242"/>
      <c r="NVM16" s="242"/>
      <c r="NVN16" s="242"/>
      <c r="NVO16" s="242"/>
      <c r="NVP16" s="242"/>
      <c r="NVQ16" s="242"/>
      <c r="NVR16" s="242"/>
      <c r="NVS16" s="242"/>
      <c r="NVT16" s="242"/>
      <c r="NVU16" s="242"/>
      <c r="NVV16" s="242"/>
      <c r="NVW16" s="242"/>
      <c r="NVX16" s="242"/>
      <c r="NVY16" s="242"/>
      <c r="NVZ16" s="242"/>
      <c r="NWA16" s="242"/>
      <c r="NWB16" s="242"/>
      <c r="NWC16" s="242"/>
      <c r="NWD16" s="242"/>
      <c r="NWE16" s="242"/>
      <c r="NWF16" s="242"/>
      <c r="NWG16" s="242"/>
      <c r="NWH16" s="242"/>
      <c r="NWI16" s="242"/>
      <c r="NWJ16" s="242"/>
      <c r="NWK16" s="242"/>
      <c r="NWL16" s="242"/>
      <c r="NWM16" s="242"/>
      <c r="NWN16" s="242"/>
      <c r="NWO16" s="242"/>
      <c r="NWP16" s="242"/>
      <c r="NWQ16" s="242"/>
      <c r="NWR16" s="242"/>
      <c r="NWS16" s="242"/>
      <c r="NWT16" s="242"/>
      <c r="NWU16" s="242"/>
      <c r="NWV16" s="242"/>
      <c r="NWW16" s="242"/>
      <c r="NWX16" s="242"/>
      <c r="NWY16" s="242"/>
      <c r="NWZ16" s="242"/>
      <c r="NXA16" s="242"/>
      <c r="NXB16" s="242"/>
      <c r="NXC16" s="242"/>
      <c r="NXD16" s="242"/>
      <c r="NXE16" s="242"/>
      <c r="NXF16" s="242"/>
      <c r="NXG16" s="242"/>
      <c r="NXH16" s="242"/>
      <c r="NXI16" s="242"/>
      <c r="NXJ16" s="242"/>
      <c r="NXK16" s="242"/>
      <c r="NXL16" s="242"/>
      <c r="NXM16" s="242"/>
      <c r="NXN16" s="242"/>
      <c r="NXO16" s="242"/>
      <c r="NXP16" s="242"/>
      <c r="NXQ16" s="242"/>
      <c r="NXR16" s="242"/>
      <c r="NXS16" s="242"/>
      <c r="NXT16" s="242"/>
      <c r="NXU16" s="242"/>
      <c r="NXV16" s="242"/>
      <c r="NXW16" s="242"/>
      <c r="NXX16" s="242"/>
      <c r="NXY16" s="242"/>
      <c r="NXZ16" s="242"/>
      <c r="NYA16" s="242"/>
      <c r="NYB16" s="242"/>
      <c r="NYC16" s="242"/>
      <c r="NYD16" s="242"/>
      <c r="NYE16" s="242"/>
      <c r="NYF16" s="242"/>
      <c r="NYG16" s="242"/>
      <c r="NYH16" s="242"/>
      <c r="NYI16" s="242"/>
      <c r="NYJ16" s="242"/>
      <c r="NYK16" s="242"/>
      <c r="NYL16" s="242"/>
      <c r="NYM16" s="242"/>
      <c r="NYN16" s="242"/>
      <c r="NYO16" s="242"/>
      <c r="NYP16" s="242"/>
      <c r="NYQ16" s="242"/>
      <c r="NYR16" s="242"/>
      <c r="NYS16" s="242"/>
      <c r="NYT16" s="242"/>
      <c r="NYU16" s="242"/>
      <c r="NYV16" s="242"/>
      <c r="NYW16" s="242"/>
      <c r="NYX16" s="242"/>
      <c r="NYY16" s="242"/>
      <c r="NYZ16" s="242"/>
      <c r="NZA16" s="242"/>
      <c r="NZB16" s="242"/>
      <c r="NZC16" s="242"/>
      <c r="NZD16" s="242"/>
      <c r="NZE16" s="242"/>
      <c r="NZF16" s="242"/>
      <c r="NZG16" s="242"/>
      <c r="NZH16" s="242"/>
      <c r="NZI16" s="242"/>
      <c r="NZJ16" s="242"/>
      <c r="NZK16" s="242"/>
      <c r="NZL16" s="242"/>
      <c r="NZM16" s="242"/>
      <c r="NZN16" s="242"/>
      <c r="NZO16" s="242"/>
      <c r="NZP16" s="242"/>
      <c r="NZQ16" s="242"/>
      <c r="NZR16" s="242"/>
      <c r="NZS16" s="242"/>
      <c r="NZT16" s="242"/>
      <c r="NZU16" s="242"/>
      <c r="NZV16" s="242"/>
      <c r="NZW16" s="242"/>
      <c r="NZX16" s="242"/>
      <c r="NZY16" s="242"/>
      <c r="NZZ16" s="242"/>
      <c r="OAA16" s="242"/>
      <c r="OAB16" s="242"/>
      <c r="OAC16" s="242"/>
      <c r="OAD16" s="242"/>
      <c r="OAE16" s="242"/>
      <c r="OAF16" s="242"/>
      <c r="OAG16" s="242"/>
      <c r="OAH16" s="242"/>
      <c r="OAI16" s="242"/>
      <c r="OAJ16" s="242"/>
      <c r="OAK16" s="242"/>
      <c r="OAL16" s="242"/>
      <c r="OAM16" s="242"/>
      <c r="OAN16" s="242"/>
      <c r="OAO16" s="242"/>
      <c r="OAP16" s="242"/>
      <c r="OAQ16" s="242"/>
      <c r="OAR16" s="242"/>
      <c r="OAS16" s="242"/>
      <c r="OAT16" s="242"/>
      <c r="OAU16" s="242"/>
      <c r="OAV16" s="242"/>
      <c r="OAW16" s="242"/>
      <c r="OAX16" s="242"/>
      <c r="OAY16" s="242"/>
      <c r="OAZ16" s="242"/>
      <c r="OBA16" s="242"/>
      <c r="OBB16" s="242"/>
      <c r="OBC16" s="242"/>
      <c r="OBD16" s="242"/>
      <c r="OBE16" s="242"/>
      <c r="OBF16" s="242"/>
      <c r="OBG16" s="242"/>
      <c r="OBH16" s="242"/>
      <c r="OBI16" s="242"/>
      <c r="OBJ16" s="242"/>
      <c r="OBK16" s="242"/>
      <c r="OBL16" s="242"/>
      <c r="OBM16" s="242"/>
      <c r="OBN16" s="242"/>
      <c r="OBO16" s="242"/>
      <c r="OBP16" s="242"/>
      <c r="OBQ16" s="242"/>
      <c r="OBR16" s="242"/>
      <c r="OBS16" s="242"/>
      <c r="OBT16" s="242"/>
      <c r="OBU16" s="242"/>
      <c r="OBV16" s="242"/>
      <c r="OBW16" s="242"/>
      <c r="OBX16" s="242"/>
      <c r="OBY16" s="242"/>
      <c r="OBZ16" s="242"/>
      <c r="OCA16" s="242"/>
      <c r="OCB16" s="242"/>
      <c r="OCC16" s="242"/>
      <c r="OCD16" s="242"/>
      <c r="OCE16" s="242"/>
      <c r="OCF16" s="242"/>
      <c r="OCG16" s="242"/>
      <c r="OCH16" s="242"/>
      <c r="OCI16" s="242"/>
      <c r="OCJ16" s="242"/>
      <c r="OCK16" s="242"/>
      <c r="OCL16" s="242"/>
      <c r="OCM16" s="242"/>
      <c r="OCN16" s="242"/>
      <c r="OCO16" s="242"/>
      <c r="OCP16" s="242"/>
      <c r="OCQ16" s="242"/>
      <c r="OCR16" s="242"/>
      <c r="OCS16" s="242"/>
      <c r="OCT16" s="242"/>
      <c r="OCU16" s="242"/>
      <c r="OCV16" s="242"/>
      <c r="OCW16" s="242"/>
      <c r="OCX16" s="242"/>
      <c r="OCY16" s="242"/>
      <c r="OCZ16" s="242"/>
      <c r="ODA16" s="242"/>
      <c r="ODB16" s="242"/>
      <c r="ODC16" s="242"/>
      <c r="ODD16" s="242"/>
      <c r="ODE16" s="242"/>
      <c r="ODF16" s="242"/>
      <c r="ODG16" s="242"/>
      <c r="ODH16" s="242"/>
      <c r="ODI16" s="242"/>
      <c r="ODJ16" s="242"/>
      <c r="ODK16" s="242"/>
      <c r="ODL16" s="242"/>
      <c r="ODM16" s="242"/>
      <c r="ODN16" s="242"/>
      <c r="ODO16" s="242"/>
      <c r="ODP16" s="242"/>
      <c r="ODQ16" s="242"/>
      <c r="ODR16" s="242"/>
      <c r="ODS16" s="242"/>
      <c r="ODT16" s="242"/>
      <c r="ODU16" s="242"/>
      <c r="ODV16" s="242"/>
      <c r="ODW16" s="242"/>
      <c r="ODX16" s="242"/>
      <c r="ODY16" s="242"/>
      <c r="ODZ16" s="242"/>
      <c r="OEA16" s="242"/>
      <c r="OEB16" s="242"/>
      <c r="OEC16" s="242"/>
      <c r="OED16" s="242"/>
      <c r="OEE16" s="242"/>
      <c r="OEF16" s="242"/>
      <c r="OEG16" s="242"/>
      <c r="OEH16" s="242"/>
      <c r="OEI16" s="242"/>
      <c r="OEJ16" s="242"/>
      <c r="OEK16" s="242"/>
      <c r="OEL16" s="242"/>
      <c r="OEM16" s="242"/>
      <c r="OEN16" s="242"/>
      <c r="OEO16" s="242"/>
      <c r="OEP16" s="242"/>
      <c r="OEQ16" s="242"/>
      <c r="OER16" s="242"/>
      <c r="OES16" s="242"/>
      <c r="OET16" s="242"/>
      <c r="OEU16" s="242"/>
      <c r="OEV16" s="242"/>
      <c r="OEW16" s="242"/>
      <c r="OEX16" s="242"/>
      <c r="OEY16" s="242"/>
      <c r="OEZ16" s="242"/>
      <c r="OFA16" s="242"/>
      <c r="OFB16" s="242"/>
      <c r="OFC16" s="242"/>
      <c r="OFD16" s="242"/>
      <c r="OFE16" s="242"/>
      <c r="OFF16" s="242"/>
      <c r="OFG16" s="242"/>
      <c r="OFH16" s="242"/>
      <c r="OFI16" s="242"/>
      <c r="OFJ16" s="242"/>
      <c r="OFK16" s="242"/>
      <c r="OFL16" s="242"/>
      <c r="OFM16" s="242"/>
      <c r="OFN16" s="242"/>
      <c r="OFO16" s="242"/>
      <c r="OFP16" s="242"/>
      <c r="OFQ16" s="242"/>
      <c r="OFR16" s="242"/>
      <c r="OFS16" s="242"/>
      <c r="OFT16" s="242"/>
      <c r="OFU16" s="242"/>
      <c r="OFV16" s="242"/>
      <c r="OFW16" s="242"/>
      <c r="OFX16" s="242"/>
      <c r="OFY16" s="242"/>
      <c r="OFZ16" s="242"/>
      <c r="OGA16" s="242"/>
      <c r="OGB16" s="242"/>
      <c r="OGC16" s="242"/>
      <c r="OGD16" s="242"/>
      <c r="OGE16" s="242"/>
      <c r="OGF16" s="242"/>
      <c r="OGG16" s="242"/>
      <c r="OGH16" s="242"/>
      <c r="OGI16" s="242"/>
      <c r="OGJ16" s="242"/>
      <c r="OGK16" s="242"/>
      <c r="OGL16" s="242"/>
      <c r="OGM16" s="242"/>
      <c r="OGN16" s="242"/>
      <c r="OGO16" s="242"/>
      <c r="OGP16" s="242"/>
      <c r="OGQ16" s="242"/>
      <c r="OGR16" s="242"/>
      <c r="OGS16" s="242"/>
      <c r="OGT16" s="242"/>
      <c r="OGU16" s="242"/>
      <c r="OGV16" s="242"/>
      <c r="OGW16" s="242"/>
      <c r="OGX16" s="242"/>
      <c r="OGY16" s="242"/>
      <c r="OGZ16" s="242"/>
      <c r="OHA16" s="242"/>
      <c r="OHB16" s="242"/>
      <c r="OHC16" s="242"/>
      <c r="OHD16" s="242"/>
      <c r="OHE16" s="242"/>
      <c r="OHF16" s="242"/>
      <c r="OHG16" s="242"/>
      <c r="OHH16" s="242"/>
      <c r="OHI16" s="242"/>
      <c r="OHJ16" s="242"/>
      <c r="OHK16" s="242"/>
      <c r="OHL16" s="242"/>
      <c r="OHM16" s="242"/>
      <c r="OHN16" s="242"/>
      <c r="OHO16" s="242"/>
      <c r="OHP16" s="242"/>
      <c r="OHQ16" s="242"/>
      <c r="OHR16" s="242"/>
      <c r="OHS16" s="242"/>
      <c r="OHT16" s="242"/>
      <c r="OHU16" s="242"/>
      <c r="OHV16" s="242"/>
      <c r="OHW16" s="242"/>
      <c r="OHX16" s="242"/>
      <c r="OHY16" s="242"/>
      <c r="OHZ16" s="242"/>
      <c r="OIA16" s="242"/>
      <c r="OIB16" s="242"/>
      <c r="OIC16" s="242"/>
      <c r="OID16" s="242"/>
      <c r="OIE16" s="242"/>
      <c r="OIF16" s="242"/>
      <c r="OIG16" s="242"/>
      <c r="OIH16" s="242"/>
      <c r="OII16" s="242"/>
      <c r="OIJ16" s="242"/>
      <c r="OIK16" s="242"/>
      <c r="OIL16" s="242"/>
      <c r="OIM16" s="242"/>
      <c r="OIN16" s="242"/>
      <c r="OIO16" s="242"/>
      <c r="OIP16" s="242"/>
      <c r="OIQ16" s="242"/>
      <c r="OIR16" s="242"/>
      <c r="OIS16" s="242"/>
      <c r="OIT16" s="242"/>
      <c r="OIU16" s="242"/>
      <c r="OIV16" s="242"/>
      <c r="OIW16" s="242"/>
      <c r="OIX16" s="242"/>
      <c r="OIY16" s="242"/>
      <c r="OIZ16" s="242"/>
      <c r="OJA16" s="242"/>
      <c r="OJB16" s="242"/>
      <c r="OJC16" s="242"/>
      <c r="OJD16" s="242"/>
      <c r="OJE16" s="242"/>
      <c r="OJF16" s="242"/>
      <c r="OJG16" s="242"/>
      <c r="OJH16" s="242"/>
      <c r="OJI16" s="242"/>
      <c r="OJJ16" s="242"/>
      <c r="OJK16" s="242"/>
      <c r="OJL16" s="242"/>
      <c r="OJM16" s="242"/>
      <c r="OJN16" s="242"/>
      <c r="OJO16" s="242"/>
      <c r="OJP16" s="242"/>
      <c r="OJQ16" s="242"/>
      <c r="OJR16" s="242"/>
      <c r="OJS16" s="242"/>
      <c r="OJT16" s="242"/>
      <c r="OJU16" s="242"/>
      <c r="OJV16" s="242"/>
      <c r="OJW16" s="242"/>
      <c r="OJX16" s="242"/>
      <c r="OJY16" s="242"/>
      <c r="OJZ16" s="242"/>
      <c r="OKA16" s="242"/>
      <c r="OKB16" s="242"/>
      <c r="OKC16" s="242"/>
      <c r="OKD16" s="242"/>
      <c r="OKE16" s="242"/>
      <c r="OKF16" s="242"/>
      <c r="OKG16" s="242"/>
      <c r="OKH16" s="242"/>
      <c r="OKI16" s="242"/>
      <c r="OKJ16" s="242"/>
      <c r="OKK16" s="242"/>
      <c r="OKL16" s="242"/>
      <c r="OKM16" s="242"/>
      <c r="OKN16" s="242"/>
      <c r="OKO16" s="242"/>
      <c r="OKP16" s="242"/>
      <c r="OKQ16" s="242"/>
      <c r="OKR16" s="242"/>
      <c r="OKS16" s="242"/>
      <c r="OKT16" s="242"/>
      <c r="OKU16" s="242"/>
      <c r="OKV16" s="242"/>
      <c r="OKW16" s="242"/>
      <c r="OKX16" s="242"/>
      <c r="OKY16" s="242"/>
      <c r="OKZ16" s="242"/>
      <c r="OLA16" s="242"/>
      <c r="OLB16" s="242"/>
      <c r="OLC16" s="242"/>
      <c r="OLD16" s="242"/>
      <c r="OLE16" s="242"/>
      <c r="OLF16" s="242"/>
      <c r="OLG16" s="242"/>
      <c r="OLH16" s="242"/>
      <c r="OLI16" s="242"/>
      <c r="OLJ16" s="242"/>
      <c r="OLK16" s="242"/>
      <c r="OLL16" s="242"/>
      <c r="OLM16" s="242"/>
      <c r="OLN16" s="242"/>
      <c r="OLO16" s="242"/>
      <c r="OLP16" s="242"/>
      <c r="OLQ16" s="242"/>
      <c r="OLR16" s="242"/>
      <c r="OLS16" s="242"/>
      <c r="OLT16" s="242"/>
      <c r="OLU16" s="242"/>
      <c r="OLV16" s="242"/>
      <c r="OLW16" s="242"/>
      <c r="OLX16" s="242"/>
      <c r="OLY16" s="242"/>
      <c r="OLZ16" s="242"/>
      <c r="OMA16" s="242"/>
      <c r="OMB16" s="242"/>
      <c r="OMC16" s="242"/>
      <c r="OMD16" s="242"/>
      <c r="OME16" s="242"/>
      <c r="OMF16" s="242"/>
      <c r="OMG16" s="242"/>
      <c r="OMH16" s="242"/>
      <c r="OMI16" s="242"/>
      <c r="OMJ16" s="242"/>
      <c r="OMK16" s="242"/>
      <c r="OML16" s="242"/>
      <c r="OMM16" s="242"/>
      <c r="OMN16" s="242"/>
      <c r="OMO16" s="242"/>
      <c r="OMP16" s="242"/>
      <c r="OMQ16" s="242"/>
      <c r="OMR16" s="242"/>
      <c r="OMS16" s="242"/>
      <c r="OMT16" s="242"/>
      <c r="OMU16" s="242"/>
      <c r="OMV16" s="242"/>
      <c r="OMW16" s="242"/>
      <c r="OMX16" s="242"/>
      <c r="OMY16" s="242"/>
      <c r="OMZ16" s="242"/>
      <c r="ONA16" s="242"/>
      <c r="ONB16" s="242"/>
      <c r="ONC16" s="242"/>
      <c r="OND16" s="242"/>
      <c r="ONE16" s="242"/>
      <c r="ONF16" s="242"/>
      <c r="ONG16" s="242"/>
      <c r="ONH16" s="242"/>
      <c r="ONI16" s="242"/>
      <c r="ONJ16" s="242"/>
      <c r="ONK16" s="242"/>
      <c r="ONL16" s="242"/>
      <c r="ONM16" s="242"/>
      <c r="ONN16" s="242"/>
      <c r="ONO16" s="242"/>
      <c r="ONP16" s="242"/>
      <c r="ONQ16" s="242"/>
      <c r="ONR16" s="242"/>
      <c r="ONS16" s="242"/>
      <c r="ONT16" s="242"/>
      <c r="ONU16" s="242"/>
      <c r="ONV16" s="242"/>
      <c r="ONW16" s="242"/>
      <c r="ONX16" s="242"/>
      <c r="ONY16" s="242"/>
      <c r="ONZ16" s="242"/>
      <c r="OOA16" s="242"/>
      <c r="OOB16" s="242"/>
      <c r="OOC16" s="242"/>
      <c r="OOD16" s="242"/>
      <c r="OOE16" s="242"/>
      <c r="OOF16" s="242"/>
      <c r="OOG16" s="242"/>
      <c r="OOH16" s="242"/>
      <c r="OOI16" s="242"/>
      <c r="OOJ16" s="242"/>
      <c r="OOK16" s="242"/>
      <c r="OOL16" s="242"/>
      <c r="OOM16" s="242"/>
      <c r="OON16" s="242"/>
      <c r="OOO16" s="242"/>
      <c r="OOP16" s="242"/>
      <c r="OOQ16" s="242"/>
      <c r="OOR16" s="242"/>
      <c r="OOS16" s="242"/>
      <c r="OOT16" s="242"/>
      <c r="OOU16" s="242"/>
      <c r="OOV16" s="242"/>
      <c r="OOW16" s="242"/>
      <c r="OOX16" s="242"/>
      <c r="OOY16" s="242"/>
      <c r="OOZ16" s="242"/>
      <c r="OPA16" s="242"/>
      <c r="OPB16" s="242"/>
      <c r="OPC16" s="242"/>
      <c r="OPD16" s="242"/>
      <c r="OPE16" s="242"/>
      <c r="OPF16" s="242"/>
      <c r="OPG16" s="242"/>
      <c r="OPH16" s="242"/>
      <c r="OPI16" s="242"/>
      <c r="OPJ16" s="242"/>
      <c r="OPK16" s="242"/>
      <c r="OPL16" s="242"/>
      <c r="OPM16" s="242"/>
      <c r="OPN16" s="242"/>
      <c r="OPO16" s="242"/>
      <c r="OPP16" s="242"/>
      <c r="OPQ16" s="242"/>
      <c r="OPR16" s="242"/>
      <c r="OPS16" s="242"/>
      <c r="OPT16" s="242"/>
      <c r="OPU16" s="242"/>
      <c r="OPV16" s="242"/>
      <c r="OPW16" s="242"/>
      <c r="OPX16" s="242"/>
      <c r="OPY16" s="242"/>
      <c r="OPZ16" s="242"/>
      <c r="OQA16" s="242"/>
      <c r="OQB16" s="242"/>
      <c r="OQC16" s="242"/>
      <c r="OQD16" s="242"/>
      <c r="OQE16" s="242"/>
      <c r="OQF16" s="242"/>
      <c r="OQG16" s="242"/>
      <c r="OQH16" s="242"/>
      <c r="OQI16" s="242"/>
      <c r="OQJ16" s="242"/>
      <c r="OQK16" s="242"/>
      <c r="OQL16" s="242"/>
      <c r="OQM16" s="242"/>
      <c r="OQN16" s="242"/>
      <c r="OQO16" s="242"/>
      <c r="OQP16" s="242"/>
      <c r="OQQ16" s="242"/>
      <c r="OQR16" s="242"/>
      <c r="OQS16" s="242"/>
      <c r="OQT16" s="242"/>
      <c r="OQU16" s="242"/>
      <c r="OQV16" s="242"/>
      <c r="OQW16" s="242"/>
      <c r="OQX16" s="242"/>
      <c r="OQY16" s="242"/>
      <c r="OQZ16" s="242"/>
      <c r="ORA16" s="242"/>
      <c r="ORB16" s="242"/>
      <c r="ORC16" s="242"/>
      <c r="ORD16" s="242"/>
      <c r="ORE16" s="242"/>
      <c r="ORF16" s="242"/>
      <c r="ORG16" s="242"/>
      <c r="ORH16" s="242"/>
      <c r="ORI16" s="242"/>
      <c r="ORJ16" s="242"/>
      <c r="ORK16" s="242"/>
      <c r="ORL16" s="242"/>
      <c r="ORM16" s="242"/>
      <c r="ORN16" s="242"/>
      <c r="ORO16" s="242"/>
      <c r="ORP16" s="242"/>
      <c r="ORQ16" s="242"/>
      <c r="ORR16" s="242"/>
      <c r="ORS16" s="242"/>
      <c r="ORT16" s="242"/>
      <c r="ORU16" s="242"/>
      <c r="ORV16" s="242"/>
      <c r="ORW16" s="242"/>
      <c r="ORX16" s="242"/>
      <c r="ORY16" s="242"/>
      <c r="ORZ16" s="242"/>
      <c r="OSA16" s="242"/>
      <c r="OSB16" s="242"/>
      <c r="OSC16" s="242"/>
      <c r="OSD16" s="242"/>
      <c r="OSE16" s="242"/>
      <c r="OSF16" s="242"/>
      <c r="OSG16" s="242"/>
      <c r="OSH16" s="242"/>
      <c r="OSI16" s="242"/>
      <c r="OSJ16" s="242"/>
      <c r="OSK16" s="242"/>
      <c r="OSL16" s="242"/>
      <c r="OSM16" s="242"/>
      <c r="OSN16" s="242"/>
      <c r="OSO16" s="242"/>
      <c r="OSP16" s="242"/>
      <c r="OSQ16" s="242"/>
      <c r="OSR16" s="242"/>
      <c r="OSS16" s="242"/>
      <c r="OST16" s="242"/>
      <c r="OSU16" s="242"/>
      <c r="OSV16" s="242"/>
      <c r="OSW16" s="242"/>
      <c r="OSX16" s="242"/>
      <c r="OSY16" s="242"/>
      <c r="OSZ16" s="242"/>
      <c r="OTA16" s="242"/>
      <c r="OTB16" s="242"/>
      <c r="OTC16" s="242"/>
      <c r="OTD16" s="242"/>
      <c r="OTE16" s="242"/>
      <c r="OTF16" s="242"/>
      <c r="OTG16" s="242"/>
      <c r="OTH16" s="242"/>
      <c r="OTI16" s="242"/>
      <c r="OTJ16" s="242"/>
      <c r="OTK16" s="242"/>
      <c r="OTL16" s="242"/>
      <c r="OTM16" s="242"/>
      <c r="OTN16" s="242"/>
      <c r="OTO16" s="242"/>
      <c r="OTP16" s="242"/>
      <c r="OTQ16" s="242"/>
      <c r="OTR16" s="242"/>
      <c r="OTS16" s="242"/>
      <c r="OTT16" s="242"/>
      <c r="OTU16" s="242"/>
      <c r="OTV16" s="242"/>
      <c r="OTW16" s="242"/>
      <c r="OTX16" s="242"/>
      <c r="OTY16" s="242"/>
      <c r="OTZ16" s="242"/>
      <c r="OUA16" s="242"/>
      <c r="OUB16" s="242"/>
      <c r="OUC16" s="242"/>
      <c r="OUD16" s="242"/>
      <c r="OUE16" s="242"/>
      <c r="OUF16" s="242"/>
      <c r="OUG16" s="242"/>
      <c r="OUH16" s="242"/>
      <c r="OUI16" s="242"/>
      <c r="OUJ16" s="242"/>
      <c r="OUK16" s="242"/>
      <c r="OUL16" s="242"/>
      <c r="OUM16" s="242"/>
      <c r="OUN16" s="242"/>
      <c r="OUO16" s="242"/>
      <c r="OUP16" s="242"/>
      <c r="OUQ16" s="242"/>
      <c r="OUR16" s="242"/>
      <c r="OUS16" s="242"/>
      <c r="OUT16" s="242"/>
      <c r="OUU16" s="242"/>
      <c r="OUV16" s="242"/>
      <c r="OUW16" s="242"/>
      <c r="OUX16" s="242"/>
      <c r="OUY16" s="242"/>
      <c r="OUZ16" s="242"/>
      <c r="OVA16" s="242"/>
      <c r="OVB16" s="242"/>
      <c r="OVC16" s="242"/>
      <c r="OVD16" s="242"/>
      <c r="OVE16" s="242"/>
      <c r="OVF16" s="242"/>
      <c r="OVG16" s="242"/>
      <c r="OVH16" s="242"/>
      <c r="OVI16" s="242"/>
      <c r="OVJ16" s="242"/>
      <c r="OVK16" s="242"/>
      <c r="OVL16" s="242"/>
      <c r="OVM16" s="242"/>
      <c r="OVN16" s="242"/>
      <c r="OVO16" s="242"/>
      <c r="OVP16" s="242"/>
      <c r="OVQ16" s="242"/>
      <c r="OVR16" s="242"/>
      <c r="OVS16" s="242"/>
      <c r="OVT16" s="242"/>
      <c r="OVU16" s="242"/>
      <c r="OVV16" s="242"/>
      <c r="OVW16" s="242"/>
      <c r="OVX16" s="242"/>
      <c r="OVY16" s="242"/>
      <c r="OVZ16" s="242"/>
      <c r="OWA16" s="242"/>
      <c r="OWB16" s="242"/>
      <c r="OWC16" s="242"/>
      <c r="OWD16" s="242"/>
      <c r="OWE16" s="242"/>
      <c r="OWF16" s="242"/>
      <c r="OWG16" s="242"/>
      <c r="OWH16" s="242"/>
      <c r="OWI16" s="242"/>
      <c r="OWJ16" s="242"/>
      <c r="OWK16" s="242"/>
      <c r="OWL16" s="242"/>
      <c r="OWM16" s="242"/>
      <c r="OWN16" s="242"/>
      <c r="OWO16" s="242"/>
      <c r="OWP16" s="242"/>
      <c r="OWQ16" s="242"/>
      <c r="OWR16" s="242"/>
      <c r="OWS16" s="242"/>
      <c r="OWT16" s="242"/>
      <c r="OWU16" s="242"/>
      <c r="OWV16" s="242"/>
      <c r="OWW16" s="242"/>
      <c r="OWX16" s="242"/>
      <c r="OWY16" s="242"/>
      <c r="OWZ16" s="242"/>
      <c r="OXA16" s="242"/>
      <c r="OXB16" s="242"/>
      <c r="OXC16" s="242"/>
      <c r="OXD16" s="242"/>
      <c r="OXE16" s="242"/>
      <c r="OXF16" s="242"/>
      <c r="OXG16" s="242"/>
      <c r="OXH16" s="242"/>
      <c r="OXI16" s="242"/>
      <c r="OXJ16" s="242"/>
      <c r="OXK16" s="242"/>
      <c r="OXL16" s="242"/>
      <c r="OXM16" s="242"/>
      <c r="OXN16" s="242"/>
      <c r="OXO16" s="242"/>
      <c r="OXP16" s="242"/>
      <c r="OXQ16" s="242"/>
      <c r="OXR16" s="242"/>
      <c r="OXS16" s="242"/>
      <c r="OXT16" s="242"/>
      <c r="OXU16" s="242"/>
      <c r="OXV16" s="242"/>
      <c r="OXW16" s="242"/>
      <c r="OXX16" s="242"/>
      <c r="OXY16" s="242"/>
      <c r="OXZ16" s="242"/>
      <c r="OYA16" s="242"/>
      <c r="OYB16" s="242"/>
      <c r="OYC16" s="242"/>
      <c r="OYD16" s="242"/>
      <c r="OYE16" s="242"/>
      <c r="OYF16" s="242"/>
      <c r="OYG16" s="242"/>
      <c r="OYH16" s="242"/>
      <c r="OYI16" s="242"/>
      <c r="OYJ16" s="242"/>
      <c r="OYK16" s="242"/>
      <c r="OYL16" s="242"/>
      <c r="OYM16" s="242"/>
      <c r="OYN16" s="242"/>
      <c r="OYO16" s="242"/>
      <c r="OYP16" s="242"/>
      <c r="OYQ16" s="242"/>
      <c r="OYR16" s="242"/>
      <c r="OYS16" s="242"/>
      <c r="OYT16" s="242"/>
      <c r="OYU16" s="242"/>
      <c r="OYV16" s="242"/>
      <c r="OYW16" s="242"/>
      <c r="OYX16" s="242"/>
      <c r="OYY16" s="242"/>
      <c r="OYZ16" s="242"/>
      <c r="OZA16" s="242"/>
      <c r="OZB16" s="242"/>
      <c r="OZC16" s="242"/>
      <c r="OZD16" s="242"/>
      <c r="OZE16" s="242"/>
      <c r="OZF16" s="242"/>
      <c r="OZG16" s="242"/>
      <c r="OZH16" s="242"/>
      <c r="OZI16" s="242"/>
      <c r="OZJ16" s="242"/>
      <c r="OZK16" s="242"/>
      <c r="OZL16" s="242"/>
      <c r="OZM16" s="242"/>
      <c r="OZN16" s="242"/>
      <c r="OZO16" s="242"/>
      <c r="OZP16" s="242"/>
      <c r="OZQ16" s="242"/>
      <c r="OZR16" s="242"/>
      <c r="OZS16" s="242"/>
      <c r="OZT16" s="242"/>
      <c r="OZU16" s="242"/>
      <c r="OZV16" s="242"/>
      <c r="OZW16" s="242"/>
      <c r="OZX16" s="242"/>
      <c r="OZY16" s="242"/>
      <c r="OZZ16" s="242"/>
      <c r="PAA16" s="242"/>
      <c r="PAB16" s="242"/>
      <c r="PAC16" s="242"/>
      <c r="PAD16" s="242"/>
      <c r="PAE16" s="242"/>
      <c r="PAF16" s="242"/>
      <c r="PAG16" s="242"/>
      <c r="PAH16" s="242"/>
      <c r="PAI16" s="242"/>
      <c r="PAJ16" s="242"/>
      <c r="PAK16" s="242"/>
      <c r="PAL16" s="242"/>
      <c r="PAM16" s="242"/>
      <c r="PAN16" s="242"/>
      <c r="PAO16" s="242"/>
      <c r="PAP16" s="242"/>
      <c r="PAQ16" s="242"/>
      <c r="PAR16" s="242"/>
      <c r="PAS16" s="242"/>
      <c r="PAT16" s="242"/>
      <c r="PAU16" s="242"/>
      <c r="PAV16" s="242"/>
      <c r="PAW16" s="242"/>
      <c r="PAX16" s="242"/>
      <c r="PAY16" s="242"/>
      <c r="PAZ16" s="242"/>
      <c r="PBA16" s="242"/>
      <c r="PBB16" s="242"/>
      <c r="PBC16" s="242"/>
      <c r="PBD16" s="242"/>
      <c r="PBE16" s="242"/>
      <c r="PBF16" s="242"/>
      <c r="PBG16" s="242"/>
      <c r="PBH16" s="242"/>
      <c r="PBI16" s="242"/>
      <c r="PBJ16" s="242"/>
      <c r="PBK16" s="242"/>
      <c r="PBL16" s="242"/>
      <c r="PBM16" s="242"/>
      <c r="PBN16" s="242"/>
      <c r="PBO16" s="242"/>
      <c r="PBP16" s="242"/>
      <c r="PBQ16" s="242"/>
      <c r="PBR16" s="242"/>
      <c r="PBS16" s="242"/>
      <c r="PBT16" s="242"/>
      <c r="PBU16" s="242"/>
      <c r="PBV16" s="242"/>
      <c r="PBW16" s="242"/>
      <c r="PBX16" s="242"/>
      <c r="PBY16" s="242"/>
      <c r="PBZ16" s="242"/>
      <c r="PCA16" s="242"/>
      <c r="PCB16" s="242"/>
      <c r="PCC16" s="242"/>
      <c r="PCD16" s="242"/>
      <c r="PCE16" s="242"/>
      <c r="PCF16" s="242"/>
      <c r="PCG16" s="242"/>
      <c r="PCH16" s="242"/>
      <c r="PCI16" s="242"/>
      <c r="PCJ16" s="242"/>
      <c r="PCK16" s="242"/>
      <c r="PCL16" s="242"/>
      <c r="PCM16" s="242"/>
      <c r="PCN16" s="242"/>
      <c r="PCO16" s="242"/>
      <c r="PCP16" s="242"/>
      <c r="PCQ16" s="242"/>
      <c r="PCR16" s="242"/>
      <c r="PCS16" s="242"/>
      <c r="PCT16" s="242"/>
      <c r="PCU16" s="242"/>
      <c r="PCV16" s="242"/>
      <c r="PCW16" s="242"/>
      <c r="PCX16" s="242"/>
      <c r="PCY16" s="242"/>
      <c r="PCZ16" s="242"/>
      <c r="PDA16" s="242"/>
      <c r="PDB16" s="242"/>
      <c r="PDC16" s="242"/>
      <c r="PDD16" s="242"/>
      <c r="PDE16" s="242"/>
      <c r="PDF16" s="242"/>
      <c r="PDG16" s="242"/>
      <c r="PDH16" s="242"/>
      <c r="PDI16" s="242"/>
      <c r="PDJ16" s="242"/>
      <c r="PDK16" s="242"/>
      <c r="PDL16" s="242"/>
      <c r="PDM16" s="242"/>
      <c r="PDN16" s="242"/>
      <c r="PDO16" s="242"/>
      <c r="PDP16" s="242"/>
      <c r="PDQ16" s="242"/>
      <c r="PDR16" s="242"/>
      <c r="PDS16" s="242"/>
      <c r="PDT16" s="242"/>
      <c r="PDU16" s="242"/>
      <c r="PDV16" s="242"/>
      <c r="PDW16" s="242"/>
      <c r="PDX16" s="242"/>
      <c r="PDY16" s="242"/>
      <c r="PDZ16" s="242"/>
      <c r="PEA16" s="242"/>
      <c r="PEB16" s="242"/>
      <c r="PEC16" s="242"/>
      <c r="PED16" s="242"/>
      <c r="PEE16" s="242"/>
      <c r="PEF16" s="242"/>
      <c r="PEG16" s="242"/>
      <c r="PEH16" s="242"/>
      <c r="PEI16" s="242"/>
      <c r="PEJ16" s="242"/>
      <c r="PEK16" s="242"/>
      <c r="PEL16" s="242"/>
      <c r="PEM16" s="242"/>
      <c r="PEN16" s="242"/>
      <c r="PEO16" s="242"/>
      <c r="PEP16" s="242"/>
      <c r="PEQ16" s="242"/>
      <c r="PER16" s="242"/>
      <c r="PES16" s="242"/>
      <c r="PET16" s="242"/>
      <c r="PEU16" s="242"/>
      <c r="PEV16" s="242"/>
      <c r="PEW16" s="242"/>
      <c r="PEX16" s="242"/>
      <c r="PEY16" s="242"/>
      <c r="PEZ16" s="242"/>
      <c r="PFA16" s="242"/>
      <c r="PFB16" s="242"/>
      <c r="PFC16" s="242"/>
      <c r="PFD16" s="242"/>
      <c r="PFE16" s="242"/>
      <c r="PFF16" s="242"/>
      <c r="PFG16" s="242"/>
      <c r="PFH16" s="242"/>
      <c r="PFI16" s="242"/>
      <c r="PFJ16" s="242"/>
      <c r="PFK16" s="242"/>
      <c r="PFL16" s="242"/>
      <c r="PFM16" s="242"/>
      <c r="PFN16" s="242"/>
      <c r="PFO16" s="242"/>
      <c r="PFP16" s="242"/>
      <c r="PFQ16" s="242"/>
      <c r="PFR16" s="242"/>
      <c r="PFS16" s="242"/>
      <c r="PFT16" s="242"/>
      <c r="PFU16" s="242"/>
      <c r="PFV16" s="242"/>
      <c r="PFW16" s="242"/>
      <c r="PFX16" s="242"/>
      <c r="PFY16" s="242"/>
      <c r="PFZ16" s="242"/>
      <c r="PGA16" s="242"/>
      <c r="PGB16" s="242"/>
      <c r="PGC16" s="242"/>
      <c r="PGD16" s="242"/>
      <c r="PGE16" s="242"/>
      <c r="PGF16" s="242"/>
      <c r="PGG16" s="242"/>
      <c r="PGH16" s="242"/>
      <c r="PGI16" s="242"/>
      <c r="PGJ16" s="242"/>
      <c r="PGK16" s="242"/>
      <c r="PGL16" s="242"/>
      <c r="PGM16" s="242"/>
      <c r="PGN16" s="242"/>
      <c r="PGO16" s="242"/>
      <c r="PGP16" s="242"/>
      <c r="PGQ16" s="242"/>
      <c r="PGR16" s="242"/>
      <c r="PGS16" s="242"/>
      <c r="PGT16" s="242"/>
      <c r="PGU16" s="242"/>
      <c r="PGV16" s="242"/>
      <c r="PGW16" s="242"/>
      <c r="PGX16" s="242"/>
      <c r="PGY16" s="242"/>
      <c r="PGZ16" s="242"/>
      <c r="PHA16" s="242"/>
      <c r="PHB16" s="242"/>
      <c r="PHC16" s="242"/>
      <c r="PHD16" s="242"/>
      <c r="PHE16" s="242"/>
      <c r="PHF16" s="242"/>
      <c r="PHG16" s="242"/>
      <c r="PHH16" s="242"/>
      <c r="PHI16" s="242"/>
      <c r="PHJ16" s="242"/>
      <c r="PHK16" s="242"/>
      <c r="PHL16" s="242"/>
      <c r="PHM16" s="242"/>
      <c r="PHN16" s="242"/>
      <c r="PHO16" s="242"/>
      <c r="PHP16" s="242"/>
      <c r="PHQ16" s="242"/>
      <c r="PHR16" s="242"/>
      <c r="PHS16" s="242"/>
      <c r="PHT16" s="242"/>
      <c r="PHU16" s="242"/>
      <c r="PHV16" s="242"/>
      <c r="PHW16" s="242"/>
      <c r="PHX16" s="242"/>
      <c r="PHY16" s="242"/>
      <c r="PHZ16" s="242"/>
      <c r="PIA16" s="242"/>
      <c r="PIB16" s="242"/>
      <c r="PIC16" s="242"/>
      <c r="PID16" s="242"/>
      <c r="PIE16" s="242"/>
      <c r="PIF16" s="242"/>
      <c r="PIG16" s="242"/>
      <c r="PIH16" s="242"/>
      <c r="PII16" s="242"/>
      <c r="PIJ16" s="242"/>
      <c r="PIK16" s="242"/>
      <c r="PIL16" s="242"/>
      <c r="PIM16" s="242"/>
      <c r="PIN16" s="242"/>
      <c r="PIO16" s="242"/>
      <c r="PIP16" s="242"/>
      <c r="PIQ16" s="242"/>
      <c r="PIR16" s="242"/>
      <c r="PIS16" s="242"/>
      <c r="PIT16" s="242"/>
      <c r="PIU16" s="242"/>
      <c r="PIV16" s="242"/>
      <c r="PIW16" s="242"/>
      <c r="PIX16" s="242"/>
      <c r="PIY16" s="242"/>
      <c r="PIZ16" s="242"/>
      <c r="PJA16" s="242"/>
      <c r="PJB16" s="242"/>
      <c r="PJC16" s="242"/>
      <c r="PJD16" s="242"/>
      <c r="PJE16" s="242"/>
      <c r="PJF16" s="242"/>
      <c r="PJG16" s="242"/>
      <c r="PJH16" s="242"/>
      <c r="PJI16" s="242"/>
      <c r="PJJ16" s="242"/>
      <c r="PJK16" s="242"/>
      <c r="PJL16" s="242"/>
      <c r="PJM16" s="242"/>
      <c r="PJN16" s="242"/>
      <c r="PJO16" s="242"/>
      <c r="PJP16" s="242"/>
      <c r="PJQ16" s="242"/>
      <c r="PJR16" s="242"/>
      <c r="PJS16" s="242"/>
      <c r="PJT16" s="242"/>
      <c r="PJU16" s="242"/>
      <c r="PJV16" s="242"/>
      <c r="PJW16" s="242"/>
      <c r="PJX16" s="242"/>
      <c r="PJY16" s="242"/>
      <c r="PJZ16" s="242"/>
      <c r="PKA16" s="242"/>
      <c r="PKB16" s="242"/>
      <c r="PKC16" s="242"/>
      <c r="PKD16" s="242"/>
      <c r="PKE16" s="242"/>
      <c r="PKF16" s="242"/>
      <c r="PKG16" s="242"/>
      <c r="PKH16" s="242"/>
      <c r="PKI16" s="242"/>
      <c r="PKJ16" s="242"/>
      <c r="PKK16" s="242"/>
      <c r="PKL16" s="242"/>
      <c r="PKM16" s="242"/>
      <c r="PKN16" s="242"/>
      <c r="PKO16" s="242"/>
      <c r="PKP16" s="242"/>
      <c r="PKQ16" s="242"/>
      <c r="PKR16" s="242"/>
      <c r="PKS16" s="242"/>
      <c r="PKT16" s="242"/>
      <c r="PKU16" s="242"/>
      <c r="PKV16" s="242"/>
      <c r="PKW16" s="242"/>
      <c r="PKX16" s="242"/>
      <c r="PKY16" s="242"/>
      <c r="PKZ16" s="242"/>
      <c r="PLA16" s="242"/>
      <c r="PLB16" s="242"/>
      <c r="PLC16" s="242"/>
      <c r="PLD16" s="242"/>
      <c r="PLE16" s="242"/>
      <c r="PLF16" s="242"/>
      <c r="PLG16" s="242"/>
      <c r="PLH16" s="242"/>
      <c r="PLI16" s="242"/>
      <c r="PLJ16" s="242"/>
      <c r="PLK16" s="242"/>
      <c r="PLL16" s="242"/>
      <c r="PLM16" s="242"/>
      <c r="PLN16" s="242"/>
      <c r="PLO16" s="242"/>
      <c r="PLP16" s="242"/>
      <c r="PLQ16" s="242"/>
      <c r="PLR16" s="242"/>
      <c r="PLS16" s="242"/>
      <c r="PLT16" s="242"/>
      <c r="PLU16" s="242"/>
      <c r="PLV16" s="242"/>
      <c r="PLW16" s="242"/>
      <c r="PLX16" s="242"/>
      <c r="PLY16" s="242"/>
      <c r="PLZ16" s="242"/>
      <c r="PMA16" s="242"/>
      <c r="PMB16" s="242"/>
      <c r="PMC16" s="242"/>
      <c r="PMD16" s="242"/>
      <c r="PME16" s="242"/>
      <c r="PMF16" s="242"/>
      <c r="PMG16" s="242"/>
      <c r="PMH16" s="242"/>
      <c r="PMI16" s="242"/>
      <c r="PMJ16" s="242"/>
      <c r="PMK16" s="242"/>
      <c r="PML16" s="242"/>
      <c r="PMM16" s="242"/>
      <c r="PMN16" s="242"/>
      <c r="PMO16" s="242"/>
      <c r="PMP16" s="242"/>
      <c r="PMQ16" s="242"/>
      <c r="PMR16" s="242"/>
      <c r="PMS16" s="242"/>
      <c r="PMT16" s="242"/>
      <c r="PMU16" s="242"/>
      <c r="PMV16" s="242"/>
      <c r="PMW16" s="242"/>
      <c r="PMX16" s="242"/>
      <c r="PMY16" s="242"/>
      <c r="PMZ16" s="242"/>
      <c r="PNA16" s="242"/>
      <c r="PNB16" s="242"/>
      <c r="PNC16" s="242"/>
      <c r="PND16" s="242"/>
      <c r="PNE16" s="242"/>
      <c r="PNF16" s="242"/>
      <c r="PNG16" s="242"/>
      <c r="PNH16" s="242"/>
      <c r="PNI16" s="242"/>
      <c r="PNJ16" s="242"/>
      <c r="PNK16" s="242"/>
      <c r="PNL16" s="242"/>
      <c r="PNM16" s="242"/>
      <c r="PNN16" s="242"/>
      <c r="PNO16" s="242"/>
      <c r="PNP16" s="242"/>
      <c r="PNQ16" s="242"/>
      <c r="PNR16" s="242"/>
      <c r="PNS16" s="242"/>
      <c r="PNT16" s="242"/>
      <c r="PNU16" s="242"/>
      <c r="PNV16" s="242"/>
      <c r="PNW16" s="242"/>
      <c r="PNX16" s="242"/>
      <c r="PNY16" s="242"/>
      <c r="PNZ16" s="242"/>
      <c r="POA16" s="242"/>
      <c r="POB16" s="242"/>
      <c r="POC16" s="242"/>
      <c r="POD16" s="242"/>
      <c r="POE16" s="242"/>
      <c r="POF16" s="242"/>
      <c r="POG16" s="242"/>
      <c r="POH16" s="242"/>
      <c r="POI16" s="242"/>
      <c r="POJ16" s="242"/>
      <c r="POK16" s="242"/>
      <c r="POL16" s="242"/>
      <c r="POM16" s="242"/>
      <c r="PON16" s="242"/>
      <c r="POO16" s="242"/>
      <c r="POP16" s="242"/>
      <c r="POQ16" s="242"/>
      <c r="POR16" s="242"/>
      <c r="POS16" s="242"/>
      <c r="POT16" s="242"/>
      <c r="POU16" s="242"/>
      <c r="POV16" s="242"/>
      <c r="POW16" s="242"/>
      <c r="POX16" s="242"/>
      <c r="POY16" s="242"/>
      <c r="POZ16" s="242"/>
      <c r="PPA16" s="242"/>
      <c r="PPB16" s="242"/>
      <c r="PPC16" s="242"/>
      <c r="PPD16" s="242"/>
      <c r="PPE16" s="242"/>
      <c r="PPF16" s="242"/>
      <c r="PPG16" s="242"/>
      <c r="PPH16" s="242"/>
      <c r="PPI16" s="242"/>
      <c r="PPJ16" s="242"/>
      <c r="PPK16" s="242"/>
      <c r="PPL16" s="242"/>
      <c r="PPM16" s="242"/>
      <c r="PPN16" s="242"/>
      <c r="PPO16" s="242"/>
      <c r="PPP16" s="242"/>
      <c r="PPQ16" s="242"/>
      <c r="PPR16" s="242"/>
      <c r="PPS16" s="242"/>
      <c r="PPT16" s="242"/>
      <c r="PPU16" s="242"/>
      <c r="PPV16" s="242"/>
      <c r="PPW16" s="242"/>
      <c r="PPX16" s="242"/>
      <c r="PPY16" s="242"/>
      <c r="PPZ16" s="242"/>
      <c r="PQA16" s="242"/>
      <c r="PQB16" s="242"/>
      <c r="PQC16" s="242"/>
      <c r="PQD16" s="242"/>
      <c r="PQE16" s="242"/>
      <c r="PQF16" s="242"/>
      <c r="PQG16" s="242"/>
      <c r="PQH16" s="242"/>
      <c r="PQI16" s="242"/>
      <c r="PQJ16" s="242"/>
      <c r="PQK16" s="242"/>
      <c r="PQL16" s="242"/>
      <c r="PQM16" s="242"/>
      <c r="PQN16" s="242"/>
      <c r="PQO16" s="242"/>
      <c r="PQP16" s="242"/>
      <c r="PQQ16" s="242"/>
      <c r="PQR16" s="242"/>
      <c r="PQS16" s="242"/>
      <c r="PQT16" s="242"/>
      <c r="PQU16" s="242"/>
      <c r="PQV16" s="242"/>
      <c r="PQW16" s="242"/>
      <c r="PQX16" s="242"/>
      <c r="PQY16" s="242"/>
      <c r="PQZ16" s="242"/>
      <c r="PRA16" s="242"/>
      <c r="PRB16" s="242"/>
      <c r="PRC16" s="242"/>
      <c r="PRD16" s="242"/>
      <c r="PRE16" s="242"/>
      <c r="PRF16" s="242"/>
      <c r="PRG16" s="242"/>
      <c r="PRH16" s="242"/>
      <c r="PRI16" s="242"/>
      <c r="PRJ16" s="242"/>
      <c r="PRK16" s="242"/>
      <c r="PRL16" s="242"/>
      <c r="PRM16" s="242"/>
      <c r="PRN16" s="242"/>
      <c r="PRO16" s="242"/>
      <c r="PRP16" s="242"/>
      <c r="PRQ16" s="242"/>
      <c r="PRR16" s="242"/>
      <c r="PRS16" s="242"/>
      <c r="PRT16" s="242"/>
      <c r="PRU16" s="242"/>
      <c r="PRV16" s="242"/>
      <c r="PRW16" s="242"/>
      <c r="PRX16" s="242"/>
      <c r="PRY16" s="242"/>
      <c r="PRZ16" s="242"/>
      <c r="PSA16" s="242"/>
      <c r="PSB16" s="242"/>
      <c r="PSC16" s="242"/>
      <c r="PSD16" s="242"/>
      <c r="PSE16" s="242"/>
      <c r="PSF16" s="242"/>
      <c r="PSG16" s="242"/>
      <c r="PSH16" s="242"/>
      <c r="PSI16" s="242"/>
      <c r="PSJ16" s="242"/>
      <c r="PSK16" s="242"/>
      <c r="PSL16" s="242"/>
      <c r="PSM16" s="242"/>
      <c r="PSN16" s="242"/>
      <c r="PSO16" s="242"/>
      <c r="PSP16" s="242"/>
      <c r="PSQ16" s="242"/>
      <c r="PSR16" s="242"/>
      <c r="PSS16" s="242"/>
      <c r="PST16" s="242"/>
      <c r="PSU16" s="242"/>
      <c r="PSV16" s="242"/>
      <c r="PSW16" s="242"/>
      <c r="PSX16" s="242"/>
      <c r="PSY16" s="242"/>
      <c r="PSZ16" s="242"/>
      <c r="PTA16" s="242"/>
      <c r="PTB16" s="242"/>
      <c r="PTC16" s="242"/>
      <c r="PTD16" s="242"/>
      <c r="PTE16" s="242"/>
      <c r="PTF16" s="242"/>
      <c r="PTG16" s="242"/>
      <c r="PTH16" s="242"/>
      <c r="PTI16" s="242"/>
      <c r="PTJ16" s="242"/>
      <c r="PTK16" s="242"/>
      <c r="PTL16" s="242"/>
      <c r="PTM16" s="242"/>
      <c r="PTN16" s="242"/>
      <c r="PTO16" s="242"/>
      <c r="PTP16" s="242"/>
      <c r="PTQ16" s="242"/>
      <c r="PTR16" s="242"/>
      <c r="PTS16" s="242"/>
      <c r="PTT16" s="242"/>
      <c r="PTU16" s="242"/>
      <c r="PTV16" s="242"/>
      <c r="PTW16" s="242"/>
      <c r="PTX16" s="242"/>
      <c r="PTY16" s="242"/>
      <c r="PTZ16" s="242"/>
      <c r="PUA16" s="242"/>
      <c r="PUB16" s="242"/>
      <c r="PUC16" s="242"/>
      <c r="PUD16" s="242"/>
      <c r="PUE16" s="242"/>
      <c r="PUF16" s="242"/>
      <c r="PUG16" s="242"/>
      <c r="PUH16" s="242"/>
      <c r="PUI16" s="242"/>
      <c r="PUJ16" s="242"/>
      <c r="PUK16" s="242"/>
      <c r="PUL16" s="242"/>
      <c r="PUM16" s="242"/>
      <c r="PUN16" s="242"/>
      <c r="PUO16" s="242"/>
      <c r="PUP16" s="242"/>
      <c r="PUQ16" s="242"/>
      <c r="PUR16" s="242"/>
      <c r="PUS16" s="242"/>
      <c r="PUT16" s="242"/>
      <c r="PUU16" s="242"/>
      <c r="PUV16" s="242"/>
      <c r="PUW16" s="242"/>
      <c r="PUX16" s="242"/>
      <c r="PUY16" s="242"/>
      <c r="PUZ16" s="242"/>
      <c r="PVA16" s="242"/>
      <c r="PVB16" s="242"/>
      <c r="PVC16" s="242"/>
      <c r="PVD16" s="242"/>
      <c r="PVE16" s="242"/>
      <c r="PVF16" s="242"/>
      <c r="PVG16" s="242"/>
      <c r="PVH16" s="242"/>
      <c r="PVI16" s="242"/>
      <c r="PVJ16" s="242"/>
      <c r="PVK16" s="242"/>
      <c r="PVL16" s="242"/>
      <c r="PVM16" s="242"/>
      <c r="PVN16" s="242"/>
      <c r="PVO16" s="242"/>
      <c r="PVP16" s="242"/>
      <c r="PVQ16" s="242"/>
      <c r="PVR16" s="242"/>
      <c r="PVS16" s="242"/>
      <c r="PVT16" s="242"/>
      <c r="PVU16" s="242"/>
      <c r="PVV16" s="242"/>
      <c r="PVW16" s="242"/>
      <c r="PVX16" s="242"/>
      <c r="PVY16" s="242"/>
      <c r="PVZ16" s="242"/>
      <c r="PWA16" s="242"/>
      <c r="PWB16" s="242"/>
      <c r="PWC16" s="242"/>
      <c r="PWD16" s="242"/>
      <c r="PWE16" s="242"/>
      <c r="PWF16" s="242"/>
      <c r="PWG16" s="242"/>
      <c r="PWH16" s="242"/>
      <c r="PWI16" s="242"/>
      <c r="PWJ16" s="242"/>
      <c r="PWK16" s="242"/>
      <c r="PWL16" s="242"/>
      <c r="PWM16" s="242"/>
      <c r="PWN16" s="242"/>
      <c r="PWO16" s="242"/>
      <c r="PWP16" s="242"/>
      <c r="PWQ16" s="242"/>
      <c r="PWR16" s="242"/>
      <c r="PWS16" s="242"/>
      <c r="PWT16" s="242"/>
      <c r="PWU16" s="242"/>
      <c r="PWV16" s="242"/>
      <c r="PWW16" s="242"/>
      <c r="PWX16" s="242"/>
      <c r="PWY16" s="242"/>
      <c r="PWZ16" s="242"/>
      <c r="PXA16" s="242"/>
      <c r="PXB16" s="242"/>
      <c r="PXC16" s="242"/>
      <c r="PXD16" s="242"/>
      <c r="PXE16" s="242"/>
      <c r="PXF16" s="242"/>
      <c r="PXG16" s="242"/>
      <c r="PXH16" s="242"/>
      <c r="PXI16" s="242"/>
      <c r="PXJ16" s="242"/>
      <c r="PXK16" s="242"/>
      <c r="PXL16" s="242"/>
      <c r="PXM16" s="242"/>
      <c r="PXN16" s="242"/>
      <c r="PXO16" s="242"/>
      <c r="PXP16" s="242"/>
      <c r="PXQ16" s="242"/>
      <c r="PXR16" s="242"/>
      <c r="PXS16" s="242"/>
      <c r="PXT16" s="242"/>
      <c r="PXU16" s="242"/>
      <c r="PXV16" s="242"/>
      <c r="PXW16" s="242"/>
      <c r="PXX16" s="242"/>
      <c r="PXY16" s="242"/>
      <c r="PXZ16" s="242"/>
      <c r="PYA16" s="242"/>
      <c r="PYB16" s="242"/>
      <c r="PYC16" s="242"/>
      <c r="PYD16" s="242"/>
      <c r="PYE16" s="242"/>
      <c r="PYF16" s="242"/>
      <c r="PYG16" s="242"/>
      <c r="PYH16" s="242"/>
      <c r="PYI16" s="242"/>
      <c r="PYJ16" s="242"/>
      <c r="PYK16" s="242"/>
      <c r="PYL16" s="242"/>
      <c r="PYM16" s="242"/>
      <c r="PYN16" s="242"/>
      <c r="PYO16" s="242"/>
      <c r="PYP16" s="242"/>
      <c r="PYQ16" s="242"/>
      <c r="PYR16" s="242"/>
      <c r="PYS16" s="242"/>
      <c r="PYT16" s="242"/>
      <c r="PYU16" s="242"/>
      <c r="PYV16" s="242"/>
      <c r="PYW16" s="242"/>
      <c r="PYX16" s="242"/>
      <c r="PYY16" s="242"/>
      <c r="PYZ16" s="242"/>
      <c r="PZA16" s="242"/>
      <c r="PZB16" s="242"/>
      <c r="PZC16" s="242"/>
      <c r="PZD16" s="242"/>
      <c r="PZE16" s="242"/>
      <c r="PZF16" s="242"/>
      <c r="PZG16" s="242"/>
      <c r="PZH16" s="242"/>
      <c r="PZI16" s="242"/>
      <c r="PZJ16" s="242"/>
      <c r="PZK16" s="242"/>
      <c r="PZL16" s="242"/>
      <c r="PZM16" s="242"/>
      <c r="PZN16" s="242"/>
      <c r="PZO16" s="242"/>
      <c r="PZP16" s="242"/>
      <c r="PZQ16" s="242"/>
      <c r="PZR16" s="242"/>
      <c r="PZS16" s="242"/>
      <c r="PZT16" s="242"/>
      <c r="PZU16" s="242"/>
      <c r="PZV16" s="242"/>
      <c r="PZW16" s="242"/>
      <c r="PZX16" s="242"/>
      <c r="PZY16" s="242"/>
      <c r="PZZ16" s="242"/>
      <c r="QAA16" s="242"/>
      <c r="QAB16" s="242"/>
      <c r="QAC16" s="242"/>
      <c r="QAD16" s="242"/>
      <c r="QAE16" s="242"/>
      <c r="QAF16" s="242"/>
      <c r="QAG16" s="242"/>
      <c r="QAH16" s="242"/>
      <c r="QAI16" s="242"/>
      <c r="QAJ16" s="242"/>
      <c r="QAK16" s="242"/>
      <c r="QAL16" s="242"/>
      <c r="QAM16" s="242"/>
      <c r="QAN16" s="242"/>
      <c r="QAO16" s="242"/>
      <c r="QAP16" s="242"/>
      <c r="QAQ16" s="242"/>
      <c r="QAR16" s="242"/>
      <c r="QAS16" s="242"/>
      <c r="QAT16" s="242"/>
      <c r="QAU16" s="242"/>
      <c r="QAV16" s="242"/>
      <c r="QAW16" s="242"/>
      <c r="QAX16" s="242"/>
      <c r="QAY16" s="242"/>
      <c r="QAZ16" s="242"/>
      <c r="QBA16" s="242"/>
      <c r="QBB16" s="242"/>
      <c r="QBC16" s="242"/>
      <c r="QBD16" s="242"/>
      <c r="QBE16" s="242"/>
      <c r="QBF16" s="242"/>
      <c r="QBG16" s="242"/>
      <c r="QBH16" s="242"/>
      <c r="QBI16" s="242"/>
      <c r="QBJ16" s="242"/>
      <c r="QBK16" s="242"/>
      <c r="QBL16" s="242"/>
      <c r="QBM16" s="242"/>
      <c r="QBN16" s="242"/>
      <c r="QBO16" s="242"/>
      <c r="QBP16" s="242"/>
      <c r="QBQ16" s="242"/>
      <c r="QBR16" s="242"/>
      <c r="QBS16" s="242"/>
      <c r="QBT16" s="242"/>
      <c r="QBU16" s="242"/>
      <c r="QBV16" s="242"/>
      <c r="QBW16" s="242"/>
      <c r="QBX16" s="242"/>
      <c r="QBY16" s="242"/>
      <c r="QBZ16" s="242"/>
      <c r="QCA16" s="242"/>
      <c r="QCB16" s="242"/>
      <c r="QCC16" s="242"/>
      <c r="QCD16" s="242"/>
      <c r="QCE16" s="242"/>
      <c r="QCF16" s="242"/>
      <c r="QCG16" s="242"/>
      <c r="QCH16" s="242"/>
      <c r="QCI16" s="242"/>
      <c r="QCJ16" s="242"/>
      <c r="QCK16" s="242"/>
      <c r="QCL16" s="242"/>
      <c r="QCM16" s="242"/>
      <c r="QCN16" s="242"/>
      <c r="QCO16" s="242"/>
      <c r="QCP16" s="242"/>
      <c r="QCQ16" s="242"/>
      <c r="QCR16" s="242"/>
      <c r="QCS16" s="242"/>
      <c r="QCT16" s="242"/>
      <c r="QCU16" s="242"/>
      <c r="QCV16" s="242"/>
      <c r="QCW16" s="242"/>
      <c r="QCX16" s="242"/>
      <c r="QCY16" s="242"/>
      <c r="QCZ16" s="242"/>
      <c r="QDA16" s="242"/>
      <c r="QDB16" s="242"/>
      <c r="QDC16" s="242"/>
      <c r="QDD16" s="242"/>
      <c r="QDE16" s="242"/>
      <c r="QDF16" s="242"/>
      <c r="QDG16" s="242"/>
      <c r="QDH16" s="242"/>
      <c r="QDI16" s="242"/>
      <c r="QDJ16" s="242"/>
      <c r="QDK16" s="242"/>
      <c r="QDL16" s="242"/>
      <c r="QDM16" s="242"/>
      <c r="QDN16" s="242"/>
      <c r="QDO16" s="242"/>
      <c r="QDP16" s="242"/>
      <c r="QDQ16" s="242"/>
      <c r="QDR16" s="242"/>
      <c r="QDS16" s="242"/>
      <c r="QDT16" s="242"/>
      <c r="QDU16" s="242"/>
      <c r="QDV16" s="242"/>
      <c r="QDW16" s="242"/>
      <c r="QDX16" s="242"/>
      <c r="QDY16" s="242"/>
      <c r="QDZ16" s="242"/>
      <c r="QEA16" s="242"/>
      <c r="QEB16" s="242"/>
      <c r="QEC16" s="242"/>
      <c r="QED16" s="242"/>
      <c r="QEE16" s="242"/>
      <c r="QEF16" s="242"/>
      <c r="QEG16" s="242"/>
      <c r="QEH16" s="242"/>
      <c r="QEI16" s="242"/>
      <c r="QEJ16" s="242"/>
      <c r="QEK16" s="242"/>
      <c r="QEL16" s="242"/>
      <c r="QEM16" s="242"/>
      <c r="QEN16" s="242"/>
      <c r="QEO16" s="242"/>
      <c r="QEP16" s="242"/>
      <c r="QEQ16" s="242"/>
      <c r="QER16" s="242"/>
      <c r="QES16" s="242"/>
      <c r="QET16" s="242"/>
      <c r="QEU16" s="242"/>
      <c r="QEV16" s="242"/>
      <c r="QEW16" s="242"/>
      <c r="QEX16" s="242"/>
      <c r="QEY16" s="242"/>
      <c r="QEZ16" s="242"/>
      <c r="QFA16" s="242"/>
      <c r="QFB16" s="242"/>
      <c r="QFC16" s="242"/>
      <c r="QFD16" s="242"/>
      <c r="QFE16" s="242"/>
      <c r="QFF16" s="242"/>
      <c r="QFG16" s="242"/>
      <c r="QFH16" s="242"/>
      <c r="QFI16" s="242"/>
      <c r="QFJ16" s="242"/>
      <c r="QFK16" s="242"/>
      <c r="QFL16" s="242"/>
      <c r="QFM16" s="242"/>
      <c r="QFN16" s="242"/>
      <c r="QFO16" s="242"/>
      <c r="QFP16" s="242"/>
      <c r="QFQ16" s="242"/>
      <c r="QFR16" s="242"/>
      <c r="QFS16" s="242"/>
      <c r="QFT16" s="242"/>
      <c r="QFU16" s="242"/>
      <c r="QFV16" s="242"/>
      <c r="QFW16" s="242"/>
      <c r="QFX16" s="242"/>
      <c r="QFY16" s="242"/>
      <c r="QFZ16" s="242"/>
      <c r="QGA16" s="242"/>
      <c r="QGB16" s="242"/>
      <c r="QGC16" s="242"/>
      <c r="QGD16" s="242"/>
      <c r="QGE16" s="242"/>
      <c r="QGF16" s="242"/>
      <c r="QGG16" s="242"/>
      <c r="QGH16" s="242"/>
      <c r="QGI16" s="242"/>
      <c r="QGJ16" s="242"/>
      <c r="QGK16" s="242"/>
      <c r="QGL16" s="242"/>
      <c r="QGM16" s="242"/>
      <c r="QGN16" s="242"/>
      <c r="QGO16" s="242"/>
      <c r="QGP16" s="242"/>
      <c r="QGQ16" s="242"/>
      <c r="QGR16" s="242"/>
      <c r="QGS16" s="242"/>
      <c r="QGT16" s="242"/>
      <c r="QGU16" s="242"/>
      <c r="QGV16" s="242"/>
      <c r="QGW16" s="242"/>
      <c r="QGX16" s="242"/>
      <c r="QGY16" s="242"/>
      <c r="QGZ16" s="242"/>
      <c r="QHA16" s="242"/>
      <c r="QHB16" s="242"/>
      <c r="QHC16" s="242"/>
      <c r="QHD16" s="242"/>
      <c r="QHE16" s="242"/>
      <c r="QHF16" s="242"/>
      <c r="QHG16" s="242"/>
      <c r="QHH16" s="242"/>
      <c r="QHI16" s="242"/>
      <c r="QHJ16" s="242"/>
      <c r="QHK16" s="242"/>
      <c r="QHL16" s="242"/>
      <c r="QHM16" s="242"/>
      <c r="QHN16" s="242"/>
      <c r="QHO16" s="242"/>
      <c r="QHP16" s="242"/>
      <c r="QHQ16" s="242"/>
      <c r="QHR16" s="242"/>
      <c r="QHS16" s="242"/>
      <c r="QHT16" s="242"/>
      <c r="QHU16" s="242"/>
      <c r="QHV16" s="242"/>
      <c r="QHW16" s="242"/>
      <c r="QHX16" s="242"/>
      <c r="QHY16" s="242"/>
      <c r="QHZ16" s="242"/>
      <c r="QIA16" s="242"/>
      <c r="QIB16" s="242"/>
      <c r="QIC16" s="242"/>
      <c r="QID16" s="242"/>
      <c r="QIE16" s="242"/>
      <c r="QIF16" s="242"/>
      <c r="QIG16" s="242"/>
      <c r="QIH16" s="242"/>
      <c r="QII16" s="242"/>
      <c r="QIJ16" s="242"/>
      <c r="QIK16" s="242"/>
      <c r="QIL16" s="242"/>
      <c r="QIM16" s="242"/>
      <c r="QIN16" s="242"/>
      <c r="QIO16" s="242"/>
      <c r="QIP16" s="242"/>
      <c r="QIQ16" s="242"/>
      <c r="QIR16" s="242"/>
      <c r="QIS16" s="242"/>
      <c r="QIT16" s="242"/>
      <c r="QIU16" s="242"/>
      <c r="QIV16" s="242"/>
      <c r="QIW16" s="242"/>
      <c r="QIX16" s="242"/>
      <c r="QIY16" s="242"/>
      <c r="QIZ16" s="242"/>
      <c r="QJA16" s="242"/>
      <c r="QJB16" s="242"/>
      <c r="QJC16" s="242"/>
      <c r="QJD16" s="242"/>
      <c r="QJE16" s="242"/>
      <c r="QJF16" s="242"/>
      <c r="QJG16" s="242"/>
      <c r="QJH16" s="242"/>
      <c r="QJI16" s="242"/>
      <c r="QJJ16" s="242"/>
      <c r="QJK16" s="242"/>
      <c r="QJL16" s="242"/>
      <c r="QJM16" s="242"/>
      <c r="QJN16" s="242"/>
      <c r="QJO16" s="242"/>
      <c r="QJP16" s="242"/>
      <c r="QJQ16" s="242"/>
      <c r="QJR16" s="242"/>
      <c r="QJS16" s="242"/>
      <c r="QJT16" s="242"/>
      <c r="QJU16" s="242"/>
      <c r="QJV16" s="242"/>
      <c r="QJW16" s="242"/>
      <c r="QJX16" s="242"/>
      <c r="QJY16" s="242"/>
      <c r="QJZ16" s="242"/>
      <c r="QKA16" s="242"/>
      <c r="QKB16" s="242"/>
      <c r="QKC16" s="242"/>
      <c r="QKD16" s="242"/>
      <c r="QKE16" s="242"/>
      <c r="QKF16" s="242"/>
      <c r="QKG16" s="242"/>
      <c r="QKH16" s="242"/>
      <c r="QKI16" s="242"/>
      <c r="QKJ16" s="242"/>
      <c r="QKK16" s="242"/>
      <c r="QKL16" s="242"/>
      <c r="QKM16" s="242"/>
      <c r="QKN16" s="242"/>
      <c r="QKO16" s="242"/>
      <c r="QKP16" s="242"/>
      <c r="QKQ16" s="242"/>
      <c r="QKR16" s="242"/>
      <c r="QKS16" s="242"/>
      <c r="QKT16" s="242"/>
      <c r="QKU16" s="242"/>
      <c r="QKV16" s="242"/>
      <c r="QKW16" s="242"/>
      <c r="QKX16" s="242"/>
      <c r="QKY16" s="242"/>
      <c r="QKZ16" s="242"/>
      <c r="QLA16" s="242"/>
      <c r="QLB16" s="242"/>
      <c r="QLC16" s="242"/>
      <c r="QLD16" s="242"/>
      <c r="QLE16" s="242"/>
      <c r="QLF16" s="242"/>
      <c r="QLG16" s="242"/>
      <c r="QLH16" s="242"/>
      <c r="QLI16" s="242"/>
      <c r="QLJ16" s="242"/>
      <c r="QLK16" s="242"/>
      <c r="QLL16" s="242"/>
      <c r="QLM16" s="242"/>
      <c r="QLN16" s="242"/>
      <c r="QLO16" s="242"/>
      <c r="QLP16" s="242"/>
      <c r="QLQ16" s="242"/>
      <c r="QLR16" s="242"/>
      <c r="QLS16" s="242"/>
      <c r="QLT16" s="242"/>
      <c r="QLU16" s="242"/>
      <c r="QLV16" s="242"/>
      <c r="QLW16" s="242"/>
      <c r="QLX16" s="242"/>
      <c r="QLY16" s="242"/>
      <c r="QLZ16" s="242"/>
      <c r="QMA16" s="242"/>
      <c r="QMB16" s="242"/>
      <c r="QMC16" s="242"/>
      <c r="QMD16" s="242"/>
      <c r="QME16" s="242"/>
      <c r="QMF16" s="242"/>
      <c r="QMG16" s="242"/>
      <c r="QMH16" s="242"/>
      <c r="QMI16" s="242"/>
      <c r="QMJ16" s="242"/>
      <c r="QMK16" s="242"/>
      <c r="QML16" s="242"/>
      <c r="QMM16" s="242"/>
      <c r="QMN16" s="242"/>
      <c r="QMO16" s="242"/>
      <c r="QMP16" s="242"/>
      <c r="QMQ16" s="242"/>
      <c r="QMR16" s="242"/>
      <c r="QMS16" s="242"/>
      <c r="QMT16" s="242"/>
      <c r="QMU16" s="242"/>
      <c r="QMV16" s="242"/>
      <c r="QMW16" s="242"/>
      <c r="QMX16" s="242"/>
      <c r="QMY16" s="242"/>
      <c r="QMZ16" s="242"/>
      <c r="QNA16" s="242"/>
      <c r="QNB16" s="242"/>
      <c r="QNC16" s="242"/>
      <c r="QND16" s="242"/>
      <c r="QNE16" s="242"/>
      <c r="QNF16" s="242"/>
      <c r="QNG16" s="242"/>
      <c r="QNH16" s="242"/>
      <c r="QNI16" s="242"/>
      <c r="QNJ16" s="242"/>
      <c r="QNK16" s="242"/>
      <c r="QNL16" s="242"/>
      <c r="QNM16" s="242"/>
      <c r="QNN16" s="242"/>
      <c r="QNO16" s="242"/>
      <c r="QNP16" s="242"/>
      <c r="QNQ16" s="242"/>
      <c r="QNR16" s="242"/>
      <c r="QNS16" s="242"/>
      <c r="QNT16" s="242"/>
      <c r="QNU16" s="242"/>
      <c r="QNV16" s="242"/>
      <c r="QNW16" s="242"/>
      <c r="QNX16" s="242"/>
      <c r="QNY16" s="242"/>
      <c r="QNZ16" s="242"/>
      <c r="QOA16" s="242"/>
      <c r="QOB16" s="242"/>
      <c r="QOC16" s="242"/>
      <c r="QOD16" s="242"/>
      <c r="QOE16" s="242"/>
      <c r="QOF16" s="242"/>
      <c r="QOG16" s="242"/>
      <c r="QOH16" s="242"/>
      <c r="QOI16" s="242"/>
      <c r="QOJ16" s="242"/>
      <c r="QOK16" s="242"/>
      <c r="QOL16" s="242"/>
      <c r="QOM16" s="242"/>
      <c r="QON16" s="242"/>
      <c r="QOO16" s="242"/>
      <c r="QOP16" s="242"/>
      <c r="QOQ16" s="242"/>
      <c r="QOR16" s="242"/>
      <c r="QOS16" s="242"/>
      <c r="QOT16" s="242"/>
      <c r="QOU16" s="242"/>
      <c r="QOV16" s="242"/>
      <c r="QOW16" s="242"/>
      <c r="QOX16" s="242"/>
      <c r="QOY16" s="242"/>
      <c r="QOZ16" s="242"/>
      <c r="QPA16" s="242"/>
      <c r="QPB16" s="242"/>
      <c r="QPC16" s="242"/>
      <c r="QPD16" s="242"/>
      <c r="QPE16" s="242"/>
      <c r="QPF16" s="242"/>
      <c r="QPG16" s="242"/>
      <c r="QPH16" s="242"/>
      <c r="QPI16" s="242"/>
      <c r="QPJ16" s="242"/>
      <c r="QPK16" s="242"/>
      <c r="QPL16" s="242"/>
      <c r="QPM16" s="242"/>
      <c r="QPN16" s="242"/>
      <c r="QPO16" s="242"/>
      <c r="QPP16" s="242"/>
      <c r="QPQ16" s="242"/>
      <c r="QPR16" s="242"/>
      <c r="QPS16" s="242"/>
      <c r="QPT16" s="242"/>
      <c r="QPU16" s="242"/>
      <c r="QPV16" s="242"/>
      <c r="QPW16" s="242"/>
      <c r="QPX16" s="242"/>
      <c r="QPY16" s="242"/>
      <c r="QPZ16" s="242"/>
      <c r="QQA16" s="242"/>
      <c r="QQB16" s="242"/>
      <c r="QQC16" s="242"/>
      <c r="QQD16" s="242"/>
      <c r="QQE16" s="242"/>
      <c r="QQF16" s="242"/>
      <c r="QQG16" s="242"/>
      <c r="QQH16" s="242"/>
      <c r="QQI16" s="242"/>
      <c r="QQJ16" s="242"/>
      <c r="QQK16" s="242"/>
      <c r="QQL16" s="242"/>
      <c r="QQM16" s="242"/>
      <c r="QQN16" s="242"/>
      <c r="QQO16" s="242"/>
      <c r="QQP16" s="242"/>
      <c r="QQQ16" s="242"/>
      <c r="QQR16" s="242"/>
      <c r="QQS16" s="242"/>
      <c r="QQT16" s="242"/>
      <c r="QQU16" s="242"/>
      <c r="QQV16" s="242"/>
      <c r="QQW16" s="242"/>
      <c r="QQX16" s="242"/>
      <c r="QQY16" s="242"/>
      <c r="QQZ16" s="242"/>
      <c r="QRA16" s="242"/>
      <c r="QRB16" s="242"/>
      <c r="QRC16" s="242"/>
      <c r="QRD16" s="242"/>
      <c r="QRE16" s="242"/>
      <c r="QRF16" s="242"/>
      <c r="QRG16" s="242"/>
      <c r="QRH16" s="242"/>
      <c r="QRI16" s="242"/>
      <c r="QRJ16" s="242"/>
      <c r="QRK16" s="242"/>
      <c r="QRL16" s="242"/>
      <c r="QRM16" s="242"/>
      <c r="QRN16" s="242"/>
      <c r="QRO16" s="242"/>
      <c r="QRP16" s="242"/>
      <c r="QRQ16" s="242"/>
      <c r="QRR16" s="242"/>
      <c r="QRS16" s="242"/>
      <c r="QRT16" s="242"/>
      <c r="QRU16" s="242"/>
      <c r="QRV16" s="242"/>
      <c r="QRW16" s="242"/>
      <c r="QRX16" s="242"/>
      <c r="QRY16" s="242"/>
      <c r="QRZ16" s="242"/>
      <c r="QSA16" s="242"/>
      <c r="QSB16" s="242"/>
      <c r="QSC16" s="242"/>
      <c r="QSD16" s="242"/>
      <c r="QSE16" s="242"/>
      <c r="QSF16" s="242"/>
      <c r="QSG16" s="242"/>
      <c r="QSH16" s="242"/>
      <c r="QSI16" s="242"/>
      <c r="QSJ16" s="242"/>
      <c r="QSK16" s="242"/>
      <c r="QSL16" s="242"/>
      <c r="QSM16" s="242"/>
      <c r="QSN16" s="242"/>
      <c r="QSO16" s="242"/>
      <c r="QSP16" s="242"/>
      <c r="QSQ16" s="242"/>
      <c r="QSR16" s="242"/>
      <c r="QSS16" s="242"/>
      <c r="QST16" s="242"/>
      <c r="QSU16" s="242"/>
      <c r="QSV16" s="242"/>
      <c r="QSW16" s="242"/>
      <c r="QSX16" s="242"/>
      <c r="QSY16" s="242"/>
      <c r="QSZ16" s="242"/>
      <c r="QTA16" s="242"/>
      <c r="QTB16" s="242"/>
      <c r="QTC16" s="242"/>
      <c r="QTD16" s="242"/>
      <c r="QTE16" s="242"/>
      <c r="QTF16" s="242"/>
      <c r="QTG16" s="242"/>
      <c r="QTH16" s="242"/>
      <c r="QTI16" s="242"/>
      <c r="QTJ16" s="242"/>
      <c r="QTK16" s="242"/>
      <c r="QTL16" s="242"/>
      <c r="QTM16" s="242"/>
      <c r="QTN16" s="242"/>
      <c r="QTO16" s="242"/>
      <c r="QTP16" s="242"/>
      <c r="QTQ16" s="242"/>
      <c r="QTR16" s="242"/>
      <c r="QTS16" s="242"/>
      <c r="QTT16" s="242"/>
      <c r="QTU16" s="242"/>
      <c r="QTV16" s="242"/>
      <c r="QTW16" s="242"/>
      <c r="QTX16" s="242"/>
      <c r="QTY16" s="242"/>
      <c r="QTZ16" s="242"/>
      <c r="QUA16" s="242"/>
      <c r="QUB16" s="242"/>
      <c r="QUC16" s="242"/>
      <c r="QUD16" s="242"/>
      <c r="QUE16" s="242"/>
      <c r="QUF16" s="242"/>
      <c r="QUG16" s="242"/>
      <c r="QUH16" s="242"/>
      <c r="QUI16" s="242"/>
      <c r="QUJ16" s="242"/>
      <c r="QUK16" s="242"/>
      <c r="QUL16" s="242"/>
      <c r="QUM16" s="242"/>
      <c r="QUN16" s="242"/>
      <c r="QUO16" s="242"/>
      <c r="QUP16" s="242"/>
      <c r="QUQ16" s="242"/>
      <c r="QUR16" s="242"/>
      <c r="QUS16" s="242"/>
      <c r="QUT16" s="242"/>
      <c r="QUU16" s="242"/>
      <c r="QUV16" s="242"/>
      <c r="QUW16" s="242"/>
      <c r="QUX16" s="242"/>
      <c r="QUY16" s="242"/>
      <c r="QUZ16" s="242"/>
      <c r="QVA16" s="242"/>
      <c r="QVB16" s="242"/>
      <c r="QVC16" s="242"/>
      <c r="QVD16" s="242"/>
      <c r="QVE16" s="242"/>
      <c r="QVF16" s="242"/>
      <c r="QVG16" s="242"/>
      <c r="QVH16" s="242"/>
      <c r="QVI16" s="242"/>
      <c r="QVJ16" s="242"/>
      <c r="QVK16" s="242"/>
      <c r="QVL16" s="242"/>
      <c r="QVM16" s="242"/>
      <c r="QVN16" s="242"/>
      <c r="QVO16" s="242"/>
      <c r="QVP16" s="242"/>
      <c r="QVQ16" s="242"/>
      <c r="QVR16" s="242"/>
      <c r="QVS16" s="242"/>
      <c r="QVT16" s="242"/>
      <c r="QVU16" s="242"/>
      <c r="QVV16" s="242"/>
      <c r="QVW16" s="242"/>
      <c r="QVX16" s="242"/>
      <c r="QVY16" s="242"/>
      <c r="QVZ16" s="242"/>
      <c r="QWA16" s="242"/>
      <c r="QWB16" s="242"/>
      <c r="QWC16" s="242"/>
      <c r="QWD16" s="242"/>
      <c r="QWE16" s="242"/>
      <c r="QWF16" s="242"/>
      <c r="QWG16" s="242"/>
      <c r="QWH16" s="242"/>
      <c r="QWI16" s="242"/>
      <c r="QWJ16" s="242"/>
      <c r="QWK16" s="242"/>
      <c r="QWL16" s="242"/>
      <c r="QWM16" s="242"/>
      <c r="QWN16" s="242"/>
      <c r="QWO16" s="242"/>
      <c r="QWP16" s="242"/>
      <c r="QWQ16" s="242"/>
      <c r="QWR16" s="242"/>
      <c r="QWS16" s="242"/>
      <c r="QWT16" s="242"/>
      <c r="QWU16" s="242"/>
      <c r="QWV16" s="242"/>
      <c r="QWW16" s="242"/>
      <c r="QWX16" s="242"/>
      <c r="QWY16" s="242"/>
      <c r="QWZ16" s="242"/>
      <c r="QXA16" s="242"/>
      <c r="QXB16" s="242"/>
      <c r="QXC16" s="242"/>
      <c r="QXD16" s="242"/>
      <c r="QXE16" s="242"/>
      <c r="QXF16" s="242"/>
      <c r="QXG16" s="242"/>
      <c r="QXH16" s="242"/>
      <c r="QXI16" s="242"/>
      <c r="QXJ16" s="242"/>
      <c r="QXK16" s="242"/>
      <c r="QXL16" s="242"/>
      <c r="QXM16" s="242"/>
      <c r="QXN16" s="242"/>
      <c r="QXO16" s="242"/>
      <c r="QXP16" s="242"/>
      <c r="QXQ16" s="242"/>
      <c r="QXR16" s="242"/>
      <c r="QXS16" s="242"/>
      <c r="QXT16" s="242"/>
      <c r="QXU16" s="242"/>
      <c r="QXV16" s="242"/>
      <c r="QXW16" s="242"/>
      <c r="QXX16" s="242"/>
      <c r="QXY16" s="242"/>
      <c r="QXZ16" s="242"/>
      <c r="QYA16" s="242"/>
      <c r="QYB16" s="242"/>
      <c r="QYC16" s="242"/>
      <c r="QYD16" s="242"/>
      <c r="QYE16" s="242"/>
      <c r="QYF16" s="242"/>
      <c r="QYG16" s="242"/>
      <c r="QYH16" s="242"/>
      <c r="QYI16" s="242"/>
      <c r="QYJ16" s="242"/>
      <c r="QYK16" s="242"/>
      <c r="QYL16" s="242"/>
      <c r="QYM16" s="242"/>
      <c r="QYN16" s="242"/>
      <c r="QYO16" s="242"/>
      <c r="QYP16" s="242"/>
      <c r="QYQ16" s="242"/>
      <c r="QYR16" s="242"/>
      <c r="QYS16" s="242"/>
      <c r="QYT16" s="242"/>
      <c r="QYU16" s="242"/>
      <c r="QYV16" s="242"/>
      <c r="QYW16" s="242"/>
      <c r="QYX16" s="242"/>
      <c r="QYY16" s="242"/>
      <c r="QYZ16" s="242"/>
      <c r="QZA16" s="242"/>
      <c r="QZB16" s="242"/>
      <c r="QZC16" s="242"/>
      <c r="QZD16" s="242"/>
      <c r="QZE16" s="242"/>
      <c r="QZF16" s="242"/>
      <c r="QZG16" s="242"/>
      <c r="QZH16" s="242"/>
      <c r="QZI16" s="242"/>
      <c r="QZJ16" s="242"/>
      <c r="QZK16" s="242"/>
      <c r="QZL16" s="242"/>
      <c r="QZM16" s="242"/>
      <c r="QZN16" s="242"/>
      <c r="QZO16" s="242"/>
      <c r="QZP16" s="242"/>
      <c r="QZQ16" s="242"/>
      <c r="QZR16" s="242"/>
      <c r="QZS16" s="242"/>
      <c r="QZT16" s="242"/>
      <c r="QZU16" s="242"/>
      <c r="QZV16" s="242"/>
      <c r="QZW16" s="242"/>
      <c r="QZX16" s="242"/>
      <c r="QZY16" s="242"/>
      <c r="QZZ16" s="242"/>
      <c r="RAA16" s="242"/>
      <c r="RAB16" s="242"/>
      <c r="RAC16" s="242"/>
      <c r="RAD16" s="242"/>
      <c r="RAE16" s="242"/>
      <c r="RAF16" s="242"/>
      <c r="RAG16" s="242"/>
      <c r="RAH16" s="242"/>
      <c r="RAI16" s="242"/>
      <c r="RAJ16" s="242"/>
      <c r="RAK16" s="242"/>
      <c r="RAL16" s="242"/>
      <c r="RAM16" s="242"/>
      <c r="RAN16" s="242"/>
      <c r="RAO16" s="242"/>
      <c r="RAP16" s="242"/>
      <c r="RAQ16" s="242"/>
      <c r="RAR16" s="242"/>
      <c r="RAS16" s="242"/>
      <c r="RAT16" s="242"/>
      <c r="RAU16" s="242"/>
      <c r="RAV16" s="242"/>
      <c r="RAW16" s="242"/>
      <c r="RAX16" s="242"/>
      <c r="RAY16" s="242"/>
      <c r="RAZ16" s="242"/>
      <c r="RBA16" s="242"/>
      <c r="RBB16" s="242"/>
      <c r="RBC16" s="242"/>
      <c r="RBD16" s="242"/>
      <c r="RBE16" s="242"/>
      <c r="RBF16" s="242"/>
      <c r="RBG16" s="242"/>
      <c r="RBH16" s="242"/>
      <c r="RBI16" s="242"/>
      <c r="RBJ16" s="242"/>
      <c r="RBK16" s="242"/>
      <c r="RBL16" s="242"/>
      <c r="RBM16" s="242"/>
      <c r="RBN16" s="242"/>
      <c r="RBO16" s="242"/>
      <c r="RBP16" s="242"/>
      <c r="RBQ16" s="242"/>
      <c r="RBR16" s="242"/>
      <c r="RBS16" s="242"/>
      <c r="RBT16" s="242"/>
      <c r="RBU16" s="242"/>
      <c r="RBV16" s="242"/>
      <c r="RBW16" s="242"/>
      <c r="RBX16" s="242"/>
      <c r="RBY16" s="242"/>
      <c r="RBZ16" s="242"/>
      <c r="RCA16" s="242"/>
      <c r="RCB16" s="242"/>
      <c r="RCC16" s="242"/>
      <c r="RCD16" s="242"/>
      <c r="RCE16" s="242"/>
      <c r="RCF16" s="242"/>
      <c r="RCG16" s="242"/>
      <c r="RCH16" s="242"/>
      <c r="RCI16" s="242"/>
      <c r="RCJ16" s="242"/>
      <c r="RCK16" s="242"/>
      <c r="RCL16" s="242"/>
      <c r="RCM16" s="242"/>
      <c r="RCN16" s="242"/>
      <c r="RCO16" s="242"/>
      <c r="RCP16" s="242"/>
      <c r="RCQ16" s="242"/>
      <c r="RCR16" s="242"/>
      <c r="RCS16" s="242"/>
      <c r="RCT16" s="242"/>
      <c r="RCU16" s="242"/>
      <c r="RCV16" s="242"/>
      <c r="RCW16" s="242"/>
      <c r="RCX16" s="242"/>
      <c r="RCY16" s="242"/>
      <c r="RCZ16" s="242"/>
      <c r="RDA16" s="242"/>
      <c r="RDB16" s="242"/>
      <c r="RDC16" s="242"/>
      <c r="RDD16" s="242"/>
      <c r="RDE16" s="242"/>
      <c r="RDF16" s="242"/>
      <c r="RDG16" s="242"/>
      <c r="RDH16" s="242"/>
      <c r="RDI16" s="242"/>
      <c r="RDJ16" s="242"/>
      <c r="RDK16" s="242"/>
      <c r="RDL16" s="242"/>
      <c r="RDM16" s="242"/>
      <c r="RDN16" s="242"/>
      <c r="RDO16" s="242"/>
      <c r="RDP16" s="242"/>
      <c r="RDQ16" s="242"/>
      <c r="RDR16" s="242"/>
      <c r="RDS16" s="242"/>
      <c r="RDT16" s="242"/>
      <c r="RDU16" s="242"/>
      <c r="RDV16" s="242"/>
      <c r="RDW16" s="242"/>
      <c r="RDX16" s="242"/>
      <c r="RDY16" s="242"/>
      <c r="RDZ16" s="242"/>
      <c r="REA16" s="242"/>
      <c r="REB16" s="242"/>
      <c r="REC16" s="242"/>
      <c r="RED16" s="242"/>
      <c r="REE16" s="242"/>
      <c r="REF16" s="242"/>
      <c r="REG16" s="242"/>
      <c r="REH16" s="242"/>
      <c r="REI16" s="242"/>
      <c r="REJ16" s="242"/>
      <c r="REK16" s="242"/>
      <c r="REL16" s="242"/>
      <c r="REM16" s="242"/>
      <c r="REN16" s="242"/>
      <c r="REO16" s="242"/>
      <c r="REP16" s="242"/>
      <c r="REQ16" s="242"/>
      <c r="RER16" s="242"/>
      <c r="RES16" s="242"/>
      <c r="RET16" s="242"/>
      <c r="REU16" s="242"/>
      <c r="REV16" s="242"/>
      <c r="REW16" s="242"/>
      <c r="REX16" s="242"/>
      <c r="REY16" s="242"/>
      <c r="REZ16" s="242"/>
      <c r="RFA16" s="242"/>
      <c r="RFB16" s="242"/>
      <c r="RFC16" s="242"/>
      <c r="RFD16" s="242"/>
      <c r="RFE16" s="242"/>
      <c r="RFF16" s="242"/>
      <c r="RFG16" s="242"/>
      <c r="RFH16" s="242"/>
      <c r="RFI16" s="242"/>
      <c r="RFJ16" s="242"/>
      <c r="RFK16" s="242"/>
      <c r="RFL16" s="242"/>
      <c r="RFM16" s="242"/>
      <c r="RFN16" s="242"/>
      <c r="RFO16" s="242"/>
      <c r="RFP16" s="242"/>
      <c r="RFQ16" s="242"/>
      <c r="RFR16" s="242"/>
      <c r="RFS16" s="242"/>
      <c r="RFT16" s="242"/>
      <c r="RFU16" s="242"/>
      <c r="RFV16" s="242"/>
      <c r="RFW16" s="242"/>
      <c r="RFX16" s="242"/>
      <c r="RFY16" s="242"/>
      <c r="RFZ16" s="242"/>
      <c r="RGA16" s="242"/>
      <c r="RGB16" s="242"/>
      <c r="RGC16" s="242"/>
      <c r="RGD16" s="242"/>
      <c r="RGE16" s="242"/>
      <c r="RGF16" s="242"/>
      <c r="RGG16" s="242"/>
      <c r="RGH16" s="242"/>
      <c r="RGI16" s="242"/>
      <c r="RGJ16" s="242"/>
      <c r="RGK16" s="242"/>
      <c r="RGL16" s="242"/>
      <c r="RGM16" s="242"/>
      <c r="RGN16" s="242"/>
      <c r="RGO16" s="242"/>
      <c r="RGP16" s="242"/>
      <c r="RGQ16" s="242"/>
      <c r="RGR16" s="242"/>
      <c r="RGS16" s="242"/>
      <c r="RGT16" s="242"/>
      <c r="RGU16" s="242"/>
      <c r="RGV16" s="242"/>
      <c r="RGW16" s="242"/>
      <c r="RGX16" s="242"/>
      <c r="RGY16" s="242"/>
      <c r="RGZ16" s="242"/>
      <c r="RHA16" s="242"/>
      <c r="RHB16" s="242"/>
      <c r="RHC16" s="242"/>
      <c r="RHD16" s="242"/>
      <c r="RHE16" s="242"/>
      <c r="RHF16" s="242"/>
      <c r="RHG16" s="242"/>
      <c r="RHH16" s="242"/>
      <c r="RHI16" s="242"/>
      <c r="RHJ16" s="242"/>
      <c r="RHK16" s="242"/>
      <c r="RHL16" s="242"/>
      <c r="RHM16" s="242"/>
      <c r="RHN16" s="242"/>
      <c r="RHO16" s="242"/>
      <c r="RHP16" s="242"/>
      <c r="RHQ16" s="242"/>
      <c r="RHR16" s="242"/>
      <c r="RHS16" s="242"/>
      <c r="RHT16" s="242"/>
      <c r="RHU16" s="242"/>
      <c r="RHV16" s="242"/>
      <c r="RHW16" s="242"/>
      <c r="RHX16" s="242"/>
      <c r="RHY16" s="242"/>
      <c r="RHZ16" s="242"/>
      <c r="RIA16" s="242"/>
      <c r="RIB16" s="242"/>
      <c r="RIC16" s="242"/>
      <c r="RID16" s="242"/>
      <c r="RIE16" s="242"/>
      <c r="RIF16" s="242"/>
      <c r="RIG16" s="242"/>
      <c r="RIH16" s="242"/>
      <c r="RII16" s="242"/>
      <c r="RIJ16" s="242"/>
      <c r="RIK16" s="242"/>
      <c r="RIL16" s="242"/>
      <c r="RIM16" s="242"/>
      <c r="RIN16" s="242"/>
      <c r="RIO16" s="242"/>
      <c r="RIP16" s="242"/>
      <c r="RIQ16" s="242"/>
      <c r="RIR16" s="242"/>
      <c r="RIS16" s="242"/>
      <c r="RIT16" s="242"/>
      <c r="RIU16" s="242"/>
      <c r="RIV16" s="242"/>
      <c r="RIW16" s="242"/>
      <c r="RIX16" s="242"/>
      <c r="RIY16" s="242"/>
      <c r="RIZ16" s="242"/>
      <c r="RJA16" s="242"/>
      <c r="RJB16" s="242"/>
      <c r="RJC16" s="242"/>
      <c r="RJD16" s="242"/>
      <c r="RJE16" s="242"/>
      <c r="RJF16" s="242"/>
      <c r="RJG16" s="242"/>
      <c r="RJH16" s="242"/>
      <c r="RJI16" s="242"/>
      <c r="RJJ16" s="242"/>
      <c r="RJK16" s="242"/>
      <c r="RJL16" s="242"/>
      <c r="RJM16" s="242"/>
      <c r="RJN16" s="242"/>
      <c r="RJO16" s="242"/>
      <c r="RJP16" s="242"/>
      <c r="RJQ16" s="242"/>
      <c r="RJR16" s="242"/>
      <c r="RJS16" s="242"/>
      <c r="RJT16" s="242"/>
      <c r="RJU16" s="242"/>
      <c r="RJV16" s="242"/>
      <c r="RJW16" s="242"/>
      <c r="RJX16" s="242"/>
      <c r="RJY16" s="242"/>
      <c r="RJZ16" s="242"/>
      <c r="RKA16" s="242"/>
      <c r="RKB16" s="242"/>
      <c r="RKC16" s="242"/>
      <c r="RKD16" s="242"/>
      <c r="RKE16" s="242"/>
      <c r="RKF16" s="242"/>
      <c r="RKG16" s="242"/>
      <c r="RKH16" s="242"/>
      <c r="RKI16" s="242"/>
      <c r="RKJ16" s="242"/>
      <c r="RKK16" s="242"/>
      <c r="RKL16" s="242"/>
      <c r="RKM16" s="242"/>
      <c r="RKN16" s="242"/>
      <c r="RKO16" s="242"/>
      <c r="RKP16" s="242"/>
      <c r="RKQ16" s="242"/>
      <c r="RKR16" s="242"/>
      <c r="RKS16" s="242"/>
      <c r="RKT16" s="242"/>
      <c r="RKU16" s="242"/>
      <c r="RKV16" s="242"/>
      <c r="RKW16" s="242"/>
      <c r="RKX16" s="242"/>
      <c r="RKY16" s="242"/>
      <c r="RKZ16" s="242"/>
      <c r="RLA16" s="242"/>
      <c r="RLB16" s="242"/>
      <c r="RLC16" s="242"/>
      <c r="RLD16" s="242"/>
      <c r="RLE16" s="242"/>
      <c r="RLF16" s="242"/>
      <c r="RLG16" s="242"/>
      <c r="RLH16" s="242"/>
      <c r="RLI16" s="242"/>
      <c r="RLJ16" s="242"/>
      <c r="RLK16" s="242"/>
      <c r="RLL16" s="242"/>
      <c r="RLM16" s="242"/>
      <c r="RLN16" s="242"/>
      <c r="RLO16" s="242"/>
      <c r="RLP16" s="242"/>
      <c r="RLQ16" s="242"/>
      <c r="RLR16" s="242"/>
      <c r="RLS16" s="242"/>
      <c r="RLT16" s="242"/>
      <c r="RLU16" s="242"/>
      <c r="RLV16" s="242"/>
      <c r="RLW16" s="242"/>
      <c r="RLX16" s="242"/>
      <c r="RLY16" s="242"/>
      <c r="RLZ16" s="242"/>
      <c r="RMA16" s="242"/>
      <c r="RMB16" s="242"/>
      <c r="RMC16" s="242"/>
      <c r="RMD16" s="242"/>
      <c r="RME16" s="242"/>
      <c r="RMF16" s="242"/>
      <c r="RMG16" s="242"/>
      <c r="RMH16" s="242"/>
      <c r="RMI16" s="242"/>
      <c r="RMJ16" s="242"/>
      <c r="RMK16" s="242"/>
      <c r="RML16" s="242"/>
      <c r="RMM16" s="242"/>
      <c r="RMN16" s="242"/>
      <c r="RMO16" s="242"/>
      <c r="RMP16" s="242"/>
      <c r="RMQ16" s="242"/>
      <c r="RMR16" s="242"/>
      <c r="RMS16" s="242"/>
      <c r="RMT16" s="242"/>
      <c r="RMU16" s="242"/>
      <c r="RMV16" s="242"/>
      <c r="RMW16" s="242"/>
      <c r="RMX16" s="242"/>
      <c r="RMY16" s="242"/>
      <c r="RMZ16" s="242"/>
      <c r="RNA16" s="242"/>
      <c r="RNB16" s="242"/>
      <c r="RNC16" s="242"/>
      <c r="RND16" s="242"/>
      <c r="RNE16" s="242"/>
      <c r="RNF16" s="242"/>
      <c r="RNG16" s="242"/>
      <c r="RNH16" s="242"/>
      <c r="RNI16" s="242"/>
      <c r="RNJ16" s="242"/>
      <c r="RNK16" s="242"/>
      <c r="RNL16" s="242"/>
      <c r="RNM16" s="242"/>
      <c r="RNN16" s="242"/>
      <c r="RNO16" s="242"/>
      <c r="RNP16" s="242"/>
      <c r="RNQ16" s="242"/>
      <c r="RNR16" s="242"/>
      <c r="RNS16" s="242"/>
      <c r="RNT16" s="242"/>
      <c r="RNU16" s="242"/>
      <c r="RNV16" s="242"/>
      <c r="RNW16" s="242"/>
      <c r="RNX16" s="242"/>
      <c r="RNY16" s="242"/>
      <c r="RNZ16" s="242"/>
      <c r="ROA16" s="242"/>
      <c r="ROB16" s="242"/>
      <c r="ROC16" s="242"/>
      <c r="ROD16" s="242"/>
      <c r="ROE16" s="242"/>
      <c r="ROF16" s="242"/>
      <c r="ROG16" s="242"/>
      <c r="ROH16" s="242"/>
      <c r="ROI16" s="242"/>
      <c r="ROJ16" s="242"/>
      <c r="ROK16" s="242"/>
      <c r="ROL16" s="242"/>
      <c r="ROM16" s="242"/>
      <c r="RON16" s="242"/>
      <c r="ROO16" s="242"/>
      <c r="ROP16" s="242"/>
      <c r="ROQ16" s="242"/>
      <c r="ROR16" s="242"/>
      <c r="ROS16" s="242"/>
      <c r="ROT16" s="242"/>
      <c r="ROU16" s="242"/>
      <c r="ROV16" s="242"/>
      <c r="ROW16" s="242"/>
      <c r="ROX16" s="242"/>
      <c r="ROY16" s="242"/>
      <c r="ROZ16" s="242"/>
      <c r="RPA16" s="242"/>
      <c r="RPB16" s="242"/>
      <c r="RPC16" s="242"/>
      <c r="RPD16" s="242"/>
      <c r="RPE16" s="242"/>
      <c r="RPF16" s="242"/>
      <c r="RPG16" s="242"/>
      <c r="RPH16" s="242"/>
      <c r="RPI16" s="242"/>
      <c r="RPJ16" s="242"/>
      <c r="RPK16" s="242"/>
      <c r="RPL16" s="242"/>
      <c r="RPM16" s="242"/>
      <c r="RPN16" s="242"/>
      <c r="RPO16" s="242"/>
      <c r="RPP16" s="242"/>
      <c r="RPQ16" s="242"/>
      <c r="RPR16" s="242"/>
      <c r="RPS16" s="242"/>
      <c r="RPT16" s="242"/>
      <c r="RPU16" s="242"/>
      <c r="RPV16" s="242"/>
      <c r="RPW16" s="242"/>
      <c r="RPX16" s="242"/>
      <c r="RPY16" s="242"/>
      <c r="RPZ16" s="242"/>
      <c r="RQA16" s="242"/>
      <c r="RQB16" s="242"/>
      <c r="RQC16" s="242"/>
      <c r="RQD16" s="242"/>
      <c r="RQE16" s="242"/>
      <c r="RQF16" s="242"/>
      <c r="RQG16" s="242"/>
      <c r="RQH16" s="242"/>
      <c r="RQI16" s="242"/>
      <c r="RQJ16" s="242"/>
      <c r="RQK16" s="242"/>
      <c r="RQL16" s="242"/>
      <c r="RQM16" s="242"/>
      <c r="RQN16" s="242"/>
      <c r="RQO16" s="242"/>
      <c r="RQP16" s="242"/>
      <c r="RQQ16" s="242"/>
      <c r="RQR16" s="242"/>
      <c r="RQS16" s="242"/>
      <c r="RQT16" s="242"/>
      <c r="RQU16" s="242"/>
      <c r="RQV16" s="242"/>
      <c r="RQW16" s="242"/>
      <c r="RQX16" s="242"/>
      <c r="RQY16" s="242"/>
      <c r="RQZ16" s="242"/>
      <c r="RRA16" s="242"/>
      <c r="RRB16" s="242"/>
      <c r="RRC16" s="242"/>
      <c r="RRD16" s="242"/>
      <c r="RRE16" s="242"/>
      <c r="RRF16" s="242"/>
      <c r="RRG16" s="242"/>
      <c r="RRH16" s="242"/>
      <c r="RRI16" s="242"/>
      <c r="RRJ16" s="242"/>
      <c r="RRK16" s="242"/>
      <c r="RRL16" s="242"/>
      <c r="RRM16" s="242"/>
      <c r="RRN16" s="242"/>
      <c r="RRO16" s="242"/>
      <c r="RRP16" s="242"/>
      <c r="RRQ16" s="242"/>
      <c r="RRR16" s="242"/>
      <c r="RRS16" s="242"/>
      <c r="RRT16" s="242"/>
      <c r="RRU16" s="242"/>
      <c r="RRV16" s="242"/>
      <c r="RRW16" s="242"/>
      <c r="RRX16" s="242"/>
      <c r="RRY16" s="242"/>
      <c r="RRZ16" s="242"/>
      <c r="RSA16" s="242"/>
      <c r="RSB16" s="242"/>
      <c r="RSC16" s="242"/>
      <c r="RSD16" s="242"/>
      <c r="RSE16" s="242"/>
      <c r="RSF16" s="242"/>
      <c r="RSG16" s="242"/>
      <c r="RSH16" s="242"/>
      <c r="RSI16" s="242"/>
      <c r="RSJ16" s="242"/>
      <c r="RSK16" s="242"/>
      <c r="RSL16" s="242"/>
      <c r="RSM16" s="242"/>
      <c r="RSN16" s="242"/>
      <c r="RSO16" s="242"/>
      <c r="RSP16" s="242"/>
      <c r="RSQ16" s="242"/>
      <c r="RSR16" s="242"/>
      <c r="RSS16" s="242"/>
      <c r="RST16" s="242"/>
      <c r="RSU16" s="242"/>
      <c r="RSV16" s="242"/>
      <c r="RSW16" s="242"/>
      <c r="RSX16" s="242"/>
      <c r="RSY16" s="242"/>
      <c r="RSZ16" s="242"/>
      <c r="RTA16" s="242"/>
      <c r="RTB16" s="242"/>
      <c r="RTC16" s="242"/>
      <c r="RTD16" s="242"/>
      <c r="RTE16" s="242"/>
      <c r="RTF16" s="242"/>
      <c r="RTG16" s="242"/>
      <c r="RTH16" s="242"/>
      <c r="RTI16" s="242"/>
      <c r="RTJ16" s="242"/>
      <c r="RTK16" s="242"/>
      <c r="RTL16" s="242"/>
      <c r="RTM16" s="242"/>
      <c r="RTN16" s="242"/>
      <c r="RTO16" s="242"/>
      <c r="RTP16" s="242"/>
      <c r="RTQ16" s="242"/>
      <c r="RTR16" s="242"/>
      <c r="RTS16" s="242"/>
      <c r="RTT16" s="242"/>
      <c r="RTU16" s="242"/>
      <c r="RTV16" s="242"/>
      <c r="RTW16" s="242"/>
      <c r="RTX16" s="242"/>
      <c r="RTY16" s="242"/>
      <c r="RTZ16" s="242"/>
      <c r="RUA16" s="242"/>
      <c r="RUB16" s="242"/>
      <c r="RUC16" s="242"/>
      <c r="RUD16" s="242"/>
      <c r="RUE16" s="242"/>
      <c r="RUF16" s="242"/>
      <c r="RUG16" s="242"/>
      <c r="RUH16" s="242"/>
      <c r="RUI16" s="242"/>
      <c r="RUJ16" s="242"/>
      <c r="RUK16" s="242"/>
      <c r="RUL16" s="242"/>
      <c r="RUM16" s="242"/>
      <c r="RUN16" s="242"/>
      <c r="RUO16" s="242"/>
      <c r="RUP16" s="242"/>
      <c r="RUQ16" s="242"/>
      <c r="RUR16" s="242"/>
      <c r="RUS16" s="242"/>
      <c r="RUT16" s="242"/>
      <c r="RUU16" s="242"/>
      <c r="RUV16" s="242"/>
      <c r="RUW16" s="242"/>
      <c r="RUX16" s="242"/>
      <c r="RUY16" s="242"/>
      <c r="RUZ16" s="242"/>
      <c r="RVA16" s="242"/>
      <c r="RVB16" s="242"/>
      <c r="RVC16" s="242"/>
      <c r="RVD16" s="242"/>
      <c r="RVE16" s="242"/>
      <c r="RVF16" s="242"/>
      <c r="RVG16" s="242"/>
      <c r="RVH16" s="242"/>
      <c r="RVI16" s="242"/>
      <c r="RVJ16" s="242"/>
      <c r="RVK16" s="242"/>
      <c r="RVL16" s="242"/>
      <c r="RVM16" s="242"/>
      <c r="RVN16" s="242"/>
      <c r="RVO16" s="242"/>
      <c r="RVP16" s="242"/>
      <c r="RVQ16" s="242"/>
      <c r="RVR16" s="242"/>
      <c r="RVS16" s="242"/>
      <c r="RVT16" s="242"/>
      <c r="RVU16" s="242"/>
      <c r="RVV16" s="242"/>
      <c r="RVW16" s="242"/>
      <c r="RVX16" s="242"/>
      <c r="RVY16" s="242"/>
      <c r="RVZ16" s="242"/>
      <c r="RWA16" s="242"/>
      <c r="RWB16" s="242"/>
      <c r="RWC16" s="242"/>
      <c r="RWD16" s="242"/>
      <c r="RWE16" s="242"/>
      <c r="RWF16" s="242"/>
      <c r="RWG16" s="242"/>
      <c r="RWH16" s="242"/>
      <c r="RWI16" s="242"/>
      <c r="RWJ16" s="242"/>
      <c r="RWK16" s="242"/>
      <c r="RWL16" s="242"/>
      <c r="RWM16" s="242"/>
      <c r="RWN16" s="242"/>
      <c r="RWO16" s="242"/>
      <c r="RWP16" s="242"/>
      <c r="RWQ16" s="242"/>
      <c r="RWR16" s="242"/>
      <c r="RWS16" s="242"/>
      <c r="RWT16" s="242"/>
      <c r="RWU16" s="242"/>
      <c r="RWV16" s="242"/>
      <c r="RWW16" s="242"/>
      <c r="RWX16" s="242"/>
      <c r="RWY16" s="242"/>
      <c r="RWZ16" s="242"/>
      <c r="RXA16" s="242"/>
      <c r="RXB16" s="242"/>
      <c r="RXC16" s="242"/>
      <c r="RXD16" s="242"/>
      <c r="RXE16" s="242"/>
      <c r="RXF16" s="242"/>
      <c r="RXG16" s="242"/>
      <c r="RXH16" s="242"/>
      <c r="RXI16" s="242"/>
      <c r="RXJ16" s="242"/>
      <c r="RXK16" s="242"/>
      <c r="RXL16" s="242"/>
      <c r="RXM16" s="242"/>
      <c r="RXN16" s="242"/>
      <c r="RXO16" s="242"/>
      <c r="RXP16" s="242"/>
      <c r="RXQ16" s="242"/>
      <c r="RXR16" s="242"/>
      <c r="RXS16" s="242"/>
      <c r="RXT16" s="242"/>
      <c r="RXU16" s="242"/>
      <c r="RXV16" s="242"/>
      <c r="RXW16" s="242"/>
      <c r="RXX16" s="242"/>
      <c r="RXY16" s="242"/>
      <c r="RXZ16" s="242"/>
      <c r="RYA16" s="242"/>
      <c r="RYB16" s="242"/>
      <c r="RYC16" s="242"/>
      <c r="RYD16" s="242"/>
      <c r="RYE16" s="242"/>
      <c r="RYF16" s="242"/>
      <c r="RYG16" s="242"/>
      <c r="RYH16" s="242"/>
      <c r="RYI16" s="242"/>
      <c r="RYJ16" s="242"/>
      <c r="RYK16" s="242"/>
      <c r="RYL16" s="242"/>
      <c r="RYM16" s="242"/>
      <c r="RYN16" s="242"/>
      <c r="RYO16" s="242"/>
      <c r="RYP16" s="242"/>
      <c r="RYQ16" s="242"/>
      <c r="RYR16" s="242"/>
      <c r="RYS16" s="242"/>
      <c r="RYT16" s="242"/>
      <c r="RYU16" s="242"/>
      <c r="RYV16" s="242"/>
      <c r="RYW16" s="242"/>
      <c r="RYX16" s="242"/>
      <c r="RYY16" s="242"/>
      <c r="RYZ16" s="242"/>
      <c r="RZA16" s="242"/>
      <c r="RZB16" s="242"/>
      <c r="RZC16" s="242"/>
      <c r="RZD16" s="242"/>
      <c r="RZE16" s="242"/>
      <c r="RZF16" s="242"/>
      <c r="RZG16" s="242"/>
      <c r="RZH16" s="242"/>
      <c r="RZI16" s="242"/>
      <c r="RZJ16" s="242"/>
      <c r="RZK16" s="242"/>
      <c r="RZL16" s="242"/>
      <c r="RZM16" s="242"/>
      <c r="RZN16" s="242"/>
      <c r="RZO16" s="242"/>
      <c r="RZP16" s="242"/>
      <c r="RZQ16" s="242"/>
      <c r="RZR16" s="242"/>
      <c r="RZS16" s="242"/>
      <c r="RZT16" s="242"/>
      <c r="RZU16" s="242"/>
      <c r="RZV16" s="242"/>
      <c r="RZW16" s="242"/>
      <c r="RZX16" s="242"/>
      <c r="RZY16" s="242"/>
      <c r="RZZ16" s="242"/>
      <c r="SAA16" s="242"/>
      <c r="SAB16" s="242"/>
      <c r="SAC16" s="242"/>
      <c r="SAD16" s="242"/>
      <c r="SAE16" s="242"/>
      <c r="SAF16" s="242"/>
      <c r="SAG16" s="242"/>
      <c r="SAH16" s="242"/>
      <c r="SAI16" s="242"/>
      <c r="SAJ16" s="242"/>
      <c r="SAK16" s="242"/>
      <c r="SAL16" s="242"/>
      <c r="SAM16" s="242"/>
      <c r="SAN16" s="242"/>
      <c r="SAO16" s="242"/>
      <c r="SAP16" s="242"/>
      <c r="SAQ16" s="242"/>
      <c r="SAR16" s="242"/>
      <c r="SAS16" s="242"/>
      <c r="SAT16" s="242"/>
      <c r="SAU16" s="242"/>
      <c r="SAV16" s="242"/>
      <c r="SAW16" s="242"/>
      <c r="SAX16" s="242"/>
      <c r="SAY16" s="242"/>
      <c r="SAZ16" s="242"/>
      <c r="SBA16" s="242"/>
      <c r="SBB16" s="242"/>
      <c r="SBC16" s="242"/>
      <c r="SBD16" s="242"/>
      <c r="SBE16" s="242"/>
      <c r="SBF16" s="242"/>
      <c r="SBG16" s="242"/>
      <c r="SBH16" s="242"/>
      <c r="SBI16" s="242"/>
      <c r="SBJ16" s="242"/>
      <c r="SBK16" s="242"/>
      <c r="SBL16" s="242"/>
      <c r="SBM16" s="242"/>
      <c r="SBN16" s="242"/>
      <c r="SBO16" s="242"/>
      <c r="SBP16" s="242"/>
      <c r="SBQ16" s="242"/>
      <c r="SBR16" s="242"/>
      <c r="SBS16" s="242"/>
      <c r="SBT16" s="242"/>
      <c r="SBU16" s="242"/>
      <c r="SBV16" s="242"/>
      <c r="SBW16" s="242"/>
      <c r="SBX16" s="242"/>
      <c r="SBY16" s="242"/>
      <c r="SBZ16" s="242"/>
      <c r="SCA16" s="242"/>
      <c r="SCB16" s="242"/>
      <c r="SCC16" s="242"/>
      <c r="SCD16" s="242"/>
      <c r="SCE16" s="242"/>
      <c r="SCF16" s="242"/>
      <c r="SCG16" s="242"/>
      <c r="SCH16" s="242"/>
      <c r="SCI16" s="242"/>
      <c r="SCJ16" s="242"/>
      <c r="SCK16" s="242"/>
      <c r="SCL16" s="242"/>
      <c r="SCM16" s="242"/>
      <c r="SCN16" s="242"/>
      <c r="SCO16" s="242"/>
      <c r="SCP16" s="242"/>
      <c r="SCQ16" s="242"/>
      <c r="SCR16" s="242"/>
      <c r="SCS16" s="242"/>
      <c r="SCT16" s="242"/>
      <c r="SCU16" s="242"/>
      <c r="SCV16" s="242"/>
      <c r="SCW16" s="242"/>
      <c r="SCX16" s="242"/>
      <c r="SCY16" s="242"/>
      <c r="SCZ16" s="242"/>
      <c r="SDA16" s="242"/>
      <c r="SDB16" s="242"/>
      <c r="SDC16" s="242"/>
      <c r="SDD16" s="242"/>
      <c r="SDE16" s="242"/>
      <c r="SDF16" s="242"/>
      <c r="SDG16" s="242"/>
      <c r="SDH16" s="242"/>
      <c r="SDI16" s="242"/>
      <c r="SDJ16" s="242"/>
      <c r="SDK16" s="242"/>
      <c r="SDL16" s="242"/>
      <c r="SDM16" s="242"/>
      <c r="SDN16" s="242"/>
      <c r="SDO16" s="242"/>
      <c r="SDP16" s="242"/>
      <c r="SDQ16" s="242"/>
      <c r="SDR16" s="242"/>
      <c r="SDS16" s="242"/>
      <c r="SDT16" s="242"/>
      <c r="SDU16" s="242"/>
      <c r="SDV16" s="242"/>
      <c r="SDW16" s="242"/>
      <c r="SDX16" s="242"/>
      <c r="SDY16" s="242"/>
      <c r="SDZ16" s="242"/>
      <c r="SEA16" s="242"/>
      <c r="SEB16" s="242"/>
      <c r="SEC16" s="242"/>
      <c r="SED16" s="242"/>
      <c r="SEE16" s="242"/>
      <c r="SEF16" s="242"/>
      <c r="SEG16" s="242"/>
      <c r="SEH16" s="242"/>
      <c r="SEI16" s="242"/>
      <c r="SEJ16" s="242"/>
      <c r="SEK16" s="242"/>
      <c r="SEL16" s="242"/>
      <c r="SEM16" s="242"/>
      <c r="SEN16" s="242"/>
      <c r="SEO16" s="242"/>
      <c r="SEP16" s="242"/>
      <c r="SEQ16" s="242"/>
      <c r="SER16" s="242"/>
      <c r="SES16" s="242"/>
      <c r="SET16" s="242"/>
      <c r="SEU16" s="242"/>
      <c r="SEV16" s="242"/>
      <c r="SEW16" s="242"/>
      <c r="SEX16" s="242"/>
      <c r="SEY16" s="242"/>
      <c r="SEZ16" s="242"/>
      <c r="SFA16" s="242"/>
      <c r="SFB16" s="242"/>
      <c r="SFC16" s="242"/>
      <c r="SFD16" s="242"/>
      <c r="SFE16" s="242"/>
      <c r="SFF16" s="242"/>
      <c r="SFG16" s="242"/>
      <c r="SFH16" s="242"/>
      <c r="SFI16" s="242"/>
      <c r="SFJ16" s="242"/>
      <c r="SFK16" s="242"/>
      <c r="SFL16" s="242"/>
      <c r="SFM16" s="242"/>
      <c r="SFN16" s="242"/>
      <c r="SFO16" s="242"/>
      <c r="SFP16" s="242"/>
      <c r="SFQ16" s="242"/>
      <c r="SFR16" s="242"/>
      <c r="SFS16" s="242"/>
      <c r="SFT16" s="242"/>
      <c r="SFU16" s="242"/>
      <c r="SFV16" s="242"/>
      <c r="SFW16" s="242"/>
      <c r="SFX16" s="242"/>
      <c r="SFY16" s="242"/>
      <c r="SFZ16" s="242"/>
      <c r="SGA16" s="242"/>
      <c r="SGB16" s="242"/>
      <c r="SGC16" s="242"/>
      <c r="SGD16" s="242"/>
      <c r="SGE16" s="242"/>
      <c r="SGF16" s="242"/>
      <c r="SGG16" s="242"/>
      <c r="SGH16" s="242"/>
      <c r="SGI16" s="242"/>
      <c r="SGJ16" s="242"/>
      <c r="SGK16" s="242"/>
      <c r="SGL16" s="242"/>
      <c r="SGM16" s="242"/>
      <c r="SGN16" s="242"/>
      <c r="SGO16" s="242"/>
      <c r="SGP16" s="242"/>
      <c r="SGQ16" s="242"/>
      <c r="SGR16" s="242"/>
      <c r="SGS16" s="242"/>
      <c r="SGT16" s="242"/>
      <c r="SGU16" s="242"/>
      <c r="SGV16" s="242"/>
      <c r="SGW16" s="242"/>
      <c r="SGX16" s="242"/>
      <c r="SGY16" s="242"/>
      <c r="SGZ16" s="242"/>
      <c r="SHA16" s="242"/>
      <c r="SHB16" s="242"/>
      <c r="SHC16" s="242"/>
      <c r="SHD16" s="242"/>
      <c r="SHE16" s="242"/>
      <c r="SHF16" s="242"/>
      <c r="SHG16" s="242"/>
      <c r="SHH16" s="242"/>
      <c r="SHI16" s="242"/>
      <c r="SHJ16" s="242"/>
      <c r="SHK16" s="242"/>
      <c r="SHL16" s="242"/>
      <c r="SHM16" s="242"/>
      <c r="SHN16" s="242"/>
      <c r="SHO16" s="242"/>
      <c r="SHP16" s="242"/>
      <c r="SHQ16" s="242"/>
      <c r="SHR16" s="242"/>
      <c r="SHS16" s="242"/>
      <c r="SHT16" s="242"/>
      <c r="SHU16" s="242"/>
      <c r="SHV16" s="242"/>
      <c r="SHW16" s="242"/>
      <c r="SHX16" s="242"/>
      <c r="SHY16" s="242"/>
      <c r="SHZ16" s="242"/>
      <c r="SIA16" s="242"/>
      <c r="SIB16" s="242"/>
      <c r="SIC16" s="242"/>
      <c r="SID16" s="242"/>
      <c r="SIE16" s="242"/>
      <c r="SIF16" s="242"/>
      <c r="SIG16" s="242"/>
      <c r="SIH16" s="242"/>
      <c r="SII16" s="242"/>
      <c r="SIJ16" s="242"/>
      <c r="SIK16" s="242"/>
      <c r="SIL16" s="242"/>
      <c r="SIM16" s="242"/>
      <c r="SIN16" s="242"/>
      <c r="SIO16" s="242"/>
      <c r="SIP16" s="242"/>
      <c r="SIQ16" s="242"/>
      <c r="SIR16" s="242"/>
      <c r="SIS16" s="242"/>
      <c r="SIT16" s="242"/>
      <c r="SIU16" s="242"/>
      <c r="SIV16" s="242"/>
      <c r="SIW16" s="242"/>
      <c r="SIX16" s="242"/>
      <c r="SIY16" s="242"/>
      <c r="SIZ16" s="242"/>
      <c r="SJA16" s="242"/>
      <c r="SJB16" s="242"/>
      <c r="SJC16" s="242"/>
      <c r="SJD16" s="242"/>
      <c r="SJE16" s="242"/>
      <c r="SJF16" s="242"/>
      <c r="SJG16" s="242"/>
      <c r="SJH16" s="242"/>
      <c r="SJI16" s="242"/>
      <c r="SJJ16" s="242"/>
      <c r="SJK16" s="242"/>
      <c r="SJL16" s="242"/>
      <c r="SJM16" s="242"/>
      <c r="SJN16" s="242"/>
      <c r="SJO16" s="242"/>
      <c r="SJP16" s="242"/>
      <c r="SJQ16" s="242"/>
      <c r="SJR16" s="242"/>
      <c r="SJS16" s="242"/>
      <c r="SJT16" s="242"/>
      <c r="SJU16" s="242"/>
      <c r="SJV16" s="242"/>
      <c r="SJW16" s="242"/>
      <c r="SJX16" s="242"/>
      <c r="SJY16" s="242"/>
      <c r="SJZ16" s="242"/>
      <c r="SKA16" s="242"/>
      <c r="SKB16" s="242"/>
      <c r="SKC16" s="242"/>
      <c r="SKD16" s="242"/>
      <c r="SKE16" s="242"/>
      <c r="SKF16" s="242"/>
      <c r="SKG16" s="242"/>
      <c r="SKH16" s="242"/>
      <c r="SKI16" s="242"/>
      <c r="SKJ16" s="242"/>
      <c r="SKK16" s="242"/>
      <c r="SKL16" s="242"/>
      <c r="SKM16" s="242"/>
      <c r="SKN16" s="242"/>
      <c r="SKO16" s="242"/>
      <c r="SKP16" s="242"/>
      <c r="SKQ16" s="242"/>
      <c r="SKR16" s="242"/>
      <c r="SKS16" s="242"/>
      <c r="SKT16" s="242"/>
      <c r="SKU16" s="242"/>
      <c r="SKV16" s="242"/>
      <c r="SKW16" s="242"/>
      <c r="SKX16" s="242"/>
      <c r="SKY16" s="242"/>
      <c r="SKZ16" s="242"/>
      <c r="SLA16" s="242"/>
      <c r="SLB16" s="242"/>
      <c r="SLC16" s="242"/>
      <c r="SLD16" s="242"/>
      <c r="SLE16" s="242"/>
      <c r="SLF16" s="242"/>
      <c r="SLG16" s="242"/>
      <c r="SLH16" s="242"/>
      <c r="SLI16" s="242"/>
      <c r="SLJ16" s="242"/>
      <c r="SLK16" s="242"/>
      <c r="SLL16" s="242"/>
      <c r="SLM16" s="242"/>
      <c r="SLN16" s="242"/>
      <c r="SLO16" s="242"/>
      <c r="SLP16" s="242"/>
      <c r="SLQ16" s="242"/>
      <c r="SLR16" s="242"/>
      <c r="SLS16" s="242"/>
      <c r="SLT16" s="242"/>
      <c r="SLU16" s="242"/>
      <c r="SLV16" s="242"/>
      <c r="SLW16" s="242"/>
      <c r="SLX16" s="242"/>
      <c r="SLY16" s="242"/>
      <c r="SLZ16" s="242"/>
      <c r="SMA16" s="242"/>
      <c r="SMB16" s="242"/>
      <c r="SMC16" s="242"/>
      <c r="SMD16" s="242"/>
      <c r="SME16" s="242"/>
      <c r="SMF16" s="242"/>
      <c r="SMG16" s="242"/>
      <c r="SMH16" s="242"/>
      <c r="SMI16" s="242"/>
      <c r="SMJ16" s="242"/>
      <c r="SMK16" s="242"/>
      <c r="SML16" s="242"/>
      <c r="SMM16" s="242"/>
      <c r="SMN16" s="242"/>
      <c r="SMO16" s="242"/>
      <c r="SMP16" s="242"/>
      <c r="SMQ16" s="242"/>
      <c r="SMR16" s="242"/>
      <c r="SMS16" s="242"/>
      <c r="SMT16" s="242"/>
      <c r="SMU16" s="242"/>
      <c r="SMV16" s="242"/>
      <c r="SMW16" s="242"/>
      <c r="SMX16" s="242"/>
      <c r="SMY16" s="242"/>
      <c r="SMZ16" s="242"/>
      <c r="SNA16" s="242"/>
      <c r="SNB16" s="242"/>
      <c r="SNC16" s="242"/>
      <c r="SND16" s="242"/>
      <c r="SNE16" s="242"/>
      <c r="SNF16" s="242"/>
      <c r="SNG16" s="242"/>
      <c r="SNH16" s="242"/>
      <c r="SNI16" s="242"/>
      <c r="SNJ16" s="242"/>
      <c r="SNK16" s="242"/>
      <c r="SNL16" s="242"/>
      <c r="SNM16" s="242"/>
      <c r="SNN16" s="242"/>
      <c r="SNO16" s="242"/>
      <c r="SNP16" s="242"/>
      <c r="SNQ16" s="242"/>
      <c r="SNR16" s="242"/>
      <c r="SNS16" s="242"/>
      <c r="SNT16" s="242"/>
      <c r="SNU16" s="242"/>
      <c r="SNV16" s="242"/>
      <c r="SNW16" s="242"/>
      <c r="SNX16" s="242"/>
      <c r="SNY16" s="242"/>
      <c r="SNZ16" s="242"/>
      <c r="SOA16" s="242"/>
      <c r="SOB16" s="242"/>
      <c r="SOC16" s="242"/>
      <c r="SOD16" s="242"/>
      <c r="SOE16" s="242"/>
      <c r="SOF16" s="242"/>
      <c r="SOG16" s="242"/>
      <c r="SOH16" s="242"/>
      <c r="SOI16" s="242"/>
      <c r="SOJ16" s="242"/>
      <c r="SOK16" s="242"/>
      <c r="SOL16" s="242"/>
      <c r="SOM16" s="242"/>
      <c r="SON16" s="242"/>
      <c r="SOO16" s="242"/>
      <c r="SOP16" s="242"/>
      <c r="SOQ16" s="242"/>
      <c r="SOR16" s="242"/>
      <c r="SOS16" s="242"/>
      <c r="SOT16" s="242"/>
      <c r="SOU16" s="242"/>
      <c r="SOV16" s="242"/>
      <c r="SOW16" s="242"/>
      <c r="SOX16" s="242"/>
      <c r="SOY16" s="242"/>
      <c r="SOZ16" s="242"/>
      <c r="SPA16" s="242"/>
      <c r="SPB16" s="242"/>
      <c r="SPC16" s="242"/>
      <c r="SPD16" s="242"/>
      <c r="SPE16" s="242"/>
      <c r="SPF16" s="242"/>
      <c r="SPG16" s="242"/>
      <c r="SPH16" s="242"/>
      <c r="SPI16" s="242"/>
      <c r="SPJ16" s="242"/>
      <c r="SPK16" s="242"/>
      <c r="SPL16" s="242"/>
      <c r="SPM16" s="242"/>
      <c r="SPN16" s="242"/>
      <c r="SPO16" s="242"/>
      <c r="SPP16" s="242"/>
      <c r="SPQ16" s="242"/>
      <c r="SPR16" s="242"/>
      <c r="SPS16" s="242"/>
      <c r="SPT16" s="242"/>
      <c r="SPU16" s="242"/>
      <c r="SPV16" s="242"/>
      <c r="SPW16" s="242"/>
      <c r="SPX16" s="242"/>
      <c r="SPY16" s="242"/>
      <c r="SPZ16" s="242"/>
      <c r="SQA16" s="242"/>
      <c r="SQB16" s="242"/>
      <c r="SQC16" s="242"/>
      <c r="SQD16" s="242"/>
      <c r="SQE16" s="242"/>
      <c r="SQF16" s="242"/>
      <c r="SQG16" s="242"/>
      <c r="SQH16" s="242"/>
      <c r="SQI16" s="242"/>
      <c r="SQJ16" s="242"/>
      <c r="SQK16" s="242"/>
      <c r="SQL16" s="242"/>
      <c r="SQM16" s="242"/>
      <c r="SQN16" s="242"/>
      <c r="SQO16" s="242"/>
      <c r="SQP16" s="242"/>
      <c r="SQQ16" s="242"/>
      <c r="SQR16" s="242"/>
      <c r="SQS16" s="242"/>
      <c r="SQT16" s="242"/>
      <c r="SQU16" s="242"/>
      <c r="SQV16" s="242"/>
      <c r="SQW16" s="242"/>
      <c r="SQX16" s="242"/>
      <c r="SQY16" s="242"/>
      <c r="SQZ16" s="242"/>
      <c r="SRA16" s="242"/>
      <c r="SRB16" s="242"/>
      <c r="SRC16" s="242"/>
      <c r="SRD16" s="242"/>
      <c r="SRE16" s="242"/>
      <c r="SRF16" s="242"/>
      <c r="SRG16" s="242"/>
      <c r="SRH16" s="242"/>
      <c r="SRI16" s="242"/>
      <c r="SRJ16" s="242"/>
      <c r="SRK16" s="242"/>
      <c r="SRL16" s="242"/>
      <c r="SRM16" s="242"/>
      <c r="SRN16" s="242"/>
      <c r="SRO16" s="242"/>
      <c r="SRP16" s="242"/>
      <c r="SRQ16" s="242"/>
      <c r="SRR16" s="242"/>
      <c r="SRS16" s="242"/>
      <c r="SRT16" s="242"/>
      <c r="SRU16" s="242"/>
      <c r="SRV16" s="242"/>
      <c r="SRW16" s="242"/>
      <c r="SRX16" s="242"/>
      <c r="SRY16" s="242"/>
      <c r="SRZ16" s="242"/>
      <c r="SSA16" s="242"/>
      <c r="SSB16" s="242"/>
      <c r="SSC16" s="242"/>
      <c r="SSD16" s="242"/>
      <c r="SSE16" s="242"/>
      <c r="SSF16" s="242"/>
      <c r="SSG16" s="242"/>
      <c r="SSH16" s="242"/>
      <c r="SSI16" s="242"/>
      <c r="SSJ16" s="242"/>
      <c r="SSK16" s="242"/>
      <c r="SSL16" s="242"/>
      <c r="SSM16" s="242"/>
      <c r="SSN16" s="242"/>
      <c r="SSO16" s="242"/>
      <c r="SSP16" s="242"/>
      <c r="SSQ16" s="242"/>
      <c r="SSR16" s="242"/>
      <c r="SSS16" s="242"/>
      <c r="SST16" s="242"/>
      <c r="SSU16" s="242"/>
      <c r="SSV16" s="242"/>
      <c r="SSW16" s="242"/>
      <c r="SSX16" s="242"/>
      <c r="SSY16" s="242"/>
      <c r="SSZ16" s="242"/>
      <c r="STA16" s="242"/>
      <c r="STB16" s="242"/>
      <c r="STC16" s="242"/>
      <c r="STD16" s="242"/>
      <c r="STE16" s="242"/>
      <c r="STF16" s="242"/>
      <c r="STG16" s="242"/>
      <c r="STH16" s="242"/>
      <c r="STI16" s="242"/>
      <c r="STJ16" s="242"/>
      <c r="STK16" s="242"/>
      <c r="STL16" s="242"/>
      <c r="STM16" s="242"/>
      <c r="STN16" s="242"/>
      <c r="STO16" s="242"/>
      <c r="STP16" s="242"/>
      <c r="STQ16" s="242"/>
      <c r="STR16" s="242"/>
      <c r="STS16" s="242"/>
      <c r="STT16" s="242"/>
      <c r="STU16" s="242"/>
      <c r="STV16" s="242"/>
      <c r="STW16" s="242"/>
      <c r="STX16" s="242"/>
      <c r="STY16" s="242"/>
      <c r="STZ16" s="242"/>
      <c r="SUA16" s="242"/>
      <c r="SUB16" s="242"/>
      <c r="SUC16" s="242"/>
      <c r="SUD16" s="242"/>
      <c r="SUE16" s="242"/>
      <c r="SUF16" s="242"/>
      <c r="SUG16" s="242"/>
      <c r="SUH16" s="242"/>
      <c r="SUI16" s="242"/>
      <c r="SUJ16" s="242"/>
      <c r="SUK16" s="242"/>
      <c r="SUL16" s="242"/>
      <c r="SUM16" s="242"/>
      <c r="SUN16" s="242"/>
      <c r="SUO16" s="242"/>
      <c r="SUP16" s="242"/>
      <c r="SUQ16" s="242"/>
      <c r="SUR16" s="242"/>
      <c r="SUS16" s="242"/>
      <c r="SUT16" s="242"/>
      <c r="SUU16" s="242"/>
      <c r="SUV16" s="242"/>
      <c r="SUW16" s="242"/>
      <c r="SUX16" s="242"/>
      <c r="SUY16" s="242"/>
      <c r="SUZ16" s="242"/>
      <c r="SVA16" s="242"/>
      <c r="SVB16" s="242"/>
      <c r="SVC16" s="242"/>
      <c r="SVD16" s="242"/>
      <c r="SVE16" s="242"/>
      <c r="SVF16" s="242"/>
      <c r="SVG16" s="242"/>
      <c r="SVH16" s="242"/>
      <c r="SVI16" s="242"/>
      <c r="SVJ16" s="242"/>
      <c r="SVK16" s="242"/>
      <c r="SVL16" s="242"/>
      <c r="SVM16" s="242"/>
      <c r="SVN16" s="242"/>
      <c r="SVO16" s="242"/>
      <c r="SVP16" s="242"/>
      <c r="SVQ16" s="242"/>
      <c r="SVR16" s="242"/>
      <c r="SVS16" s="242"/>
      <c r="SVT16" s="242"/>
      <c r="SVU16" s="242"/>
      <c r="SVV16" s="242"/>
      <c r="SVW16" s="242"/>
      <c r="SVX16" s="242"/>
      <c r="SVY16" s="242"/>
      <c r="SVZ16" s="242"/>
      <c r="SWA16" s="242"/>
      <c r="SWB16" s="242"/>
      <c r="SWC16" s="242"/>
      <c r="SWD16" s="242"/>
      <c r="SWE16" s="242"/>
      <c r="SWF16" s="242"/>
      <c r="SWG16" s="242"/>
      <c r="SWH16" s="242"/>
      <c r="SWI16" s="242"/>
      <c r="SWJ16" s="242"/>
      <c r="SWK16" s="242"/>
      <c r="SWL16" s="242"/>
      <c r="SWM16" s="242"/>
      <c r="SWN16" s="242"/>
      <c r="SWO16" s="242"/>
      <c r="SWP16" s="242"/>
      <c r="SWQ16" s="242"/>
      <c r="SWR16" s="242"/>
      <c r="SWS16" s="242"/>
      <c r="SWT16" s="242"/>
      <c r="SWU16" s="242"/>
      <c r="SWV16" s="242"/>
      <c r="SWW16" s="242"/>
      <c r="SWX16" s="242"/>
      <c r="SWY16" s="242"/>
      <c r="SWZ16" s="242"/>
      <c r="SXA16" s="242"/>
      <c r="SXB16" s="242"/>
      <c r="SXC16" s="242"/>
      <c r="SXD16" s="242"/>
      <c r="SXE16" s="242"/>
      <c r="SXF16" s="242"/>
      <c r="SXG16" s="242"/>
      <c r="SXH16" s="242"/>
      <c r="SXI16" s="242"/>
      <c r="SXJ16" s="242"/>
      <c r="SXK16" s="242"/>
      <c r="SXL16" s="242"/>
      <c r="SXM16" s="242"/>
      <c r="SXN16" s="242"/>
      <c r="SXO16" s="242"/>
      <c r="SXP16" s="242"/>
      <c r="SXQ16" s="242"/>
      <c r="SXR16" s="242"/>
      <c r="SXS16" s="242"/>
      <c r="SXT16" s="242"/>
      <c r="SXU16" s="242"/>
      <c r="SXV16" s="242"/>
      <c r="SXW16" s="242"/>
      <c r="SXX16" s="242"/>
      <c r="SXY16" s="242"/>
      <c r="SXZ16" s="242"/>
      <c r="SYA16" s="242"/>
      <c r="SYB16" s="242"/>
      <c r="SYC16" s="242"/>
      <c r="SYD16" s="242"/>
      <c r="SYE16" s="242"/>
      <c r="SYF16" s="242"/>
      <c r="SYG16" s="242"/>
      <c r="SYH16" s="242"/>
      <c r="SYI16" s="242"/>
      <c r="SYJ16" s="242"/>
      <c r="SYK16" s="242"/>
      <c r="SYL16" s="242"/>
      <c r="SYM16" s="242"/>
      <c r="SYN16" s="242"/>
      <c r="SYO16" s="242"/>
      <c r="SYP16" s="242"/>
      <c r="SYQ16" s="242"/>
      <c r="SYR16" s="242"/>
      <c r="SYS16" s="242"/>
      <c r="SYT16" s="242"/>
      <c r="SYU16" s="242"/>
      <c r="SYV16" s="242"/>
      <c r="SYW16" s="242"/>
      <c r="SYX16" s="242"/>
      <c r="SYY16" s="242"/>
      <c r="SYZ16" s="242"/>
      <c r="SZA16" s="242"/>
      <c r="SZB16" s="242"/>
      <c r="SZC16" s="242"/>
      <c r="SZD16" s="242"/>
      <c r="SZE16" s="242"/>
      <c r="SZF16" s="242"/>
      <c r="SZG16" s="242"/>
      <c r="SZH16" s="242"/>
      <c r="SZI16" s="242"/>
      <c r="SZJ16" s="242"/>
      <c r="SZK16" s="242"/>
      <c r="SZL16" s="242"/>
      <c r="SZM16" s="242"/>
      <c r="SZN16" s="242"/>
      <c r="SZO16" s="242"/>
      <c r="SZP16" s="242"/>
      <c r="SZQ16" s="242"/>
      <c r="SZR16" s="242"/>
      <c r="SZS16" s="242"/>
      <c r="SZT16" s="242"/>
      <c r="SZU16" s="242"/>
      <c r="SZV16" s="242"/>
      <c r="SZW16" s="242"/>
      <c r="SZX16" s="242"/>
      <c r="SZY16" s="242"/>
      <c r="SZZ16" s="242"/>
      <c r="TAA16" s="242"/>
      <c r="TAB16" s="242"/>
      <c r="TAC16" s="242"/>
      <c r="TAD16" s="242"/>
      <c r="TAE16" s="242"/>
      <c r="TAF16" s="242"/>
      <c r="TAG16" s="242"/>
      <c r="TAH16" s="242"/>
      <c r="TAI16" s="242"/>
      <c r="TAJ16" s="242"/>
      <c r="TAK16" s="242"/>
      <c r="TAL16" s="242"/>
      <c r="TAM16" s="242"/>
      <c r="TAN16" s="242"/>
      <c r="TAO16" s="242"/>
      <c r="TAP16" s="242"/>
      <c r="TAQ16" s="242"/>
      <c r="TAR16" s="242"/>
      <c r="TAS16" s="242"/>
      <c r="TAT16" s="242"/>
      <c r="TAU16" s="242"/>
      <c r="TAV16" s="242"/>
      <c r="TAW16" s="242"/>
      <c r="TAX16" s="242"/>
      <c r="TAY16" s="242"/>
      <c r="TAZ16" s="242"/>
      <c r="TBA16" s="242"/>
      <c r="TBB16" s="242"/>
      <c r="TBC16" s="242"/>
      <c r="TBD16" s="242"/>
      <c r="TBE16" s="242"/>
      <c r="TBF16" s="242"/>
      <c r="TBG16" s="242"/>
      <c r="TBH16" s="242"/>
      <c r="TBI16" s="242"/>
      <c r="TBJ16" s="242"/>
      <c r="TBK16" s="242"/>
      <c r="TBL16" s="242"/>
      <c r="TBM16" s="242"/>
      <c r="TBN16" s="242"/>
      <c r="TBO16" s="242"/>
      <c r="TBP16" s="242"/>
      <c r="TBQ16" s="242"/>
      <c r="TBR16" s="242"/>
      <c r="TBS16" s="242"/>
      <c r="TBT16" s="242"/>
      <c r="TBU16" s="242"/>
      <c r="TBV16" s="242"/>
      <c r="TBW16" s="242"/>
      <c r="TBX16" s="242"/>
      <c r="TBY16" s="242"/>
      <c r="TBZ16" s="242"/>
      <c r="TCA16" s="242"/>
      <c r="TCB16" s="242"/>
      <c r="TCC16" s="242"/>
      <c r="TCD16" s="242"/>
      <c r="TCE16" s="242"/>
      <c r="TCF16" s="242"/>
      <c r="TCG16" s="242"/>
      <c r="TCH16" s="242"/>
      <c r="TCI16" s="242"/>
      <c r="TCJ16" s="242"/>
      <c r="TCK16" s="242"/>
      <c r="TCL16" s="242"/>
      <c r="TCM16" s="242"/>
      <c r="TCN16" s="242"/>
      <c r="TCO16" s="242"/>
      <c r="TCP16" s="242"/>
      <c r="TCQ16" s="242"/>
      <c r="TCR16" s="242"/>
      <c r="TCS16" s="242"/>
      <c r="TCT16" s="242"/>
      <c r="TCU16" s="242"/>
      <c r="TCV16" s="242"/>
      <c r="TCW16" s="242"/>
      <c r="TCX16" s="242"/>
      <c r="TCY16" s="242"/>
      <c r="TCZ16" s="242"/>
      <c r="TDA16" s="242"/>
      <c r="TDB16" s="242"/>
      <c r="TDC16" s="242"/>
      <c r="TDD16" s="242"/>
      <c r="TDE16" s="242"/>
      <c r="TDF16" s="242"/>
      <c r="TDG16" s="242"/>
      <c r="TDH16" s="242"/>
      <c r="TDI16" s="242"/>
      <c r="TDJ16" s="242"/>
      <c r="TDK16" s="242"/>
      <c r="TDL16" s="242"/>
      <c r="TDM16" s="242"/>
      <c r="TDN16" s="242"/>
      <c r="TDO16" s="242"/>
      <c r="TDP16" s="242"/>
      <c r="TDQ16" s="242"/>
      <c r="TDR16" s="242"/>
      <c r="TDS16" s="242"/>
      <c r="TDT16" s="242"/>
      <c r="TDU16" s="242"/>
      <c r="TDV16" s="242"/>
      <c r="TDW16" s="242"/>
      <c r="TDX16" s="242"/>
      <c r="TDY16" s="242"/>
      <c r="TDZ16" s="242"/>
      <c r="TEA16" s="242"/>
      <c r="TEB16" s="242"/>
      <c r="TEC16" s="242"/>
      <c r="TED16" s="242"/>
      <c r="TEE16" s="242"/>
      <c r="TEF16" s="242"/>
      <c r="TEG16" s="242"/>
      <c r="TEH16" s="242"/>
      <c r="TEI16" s="242"/>
      <c r="TEJ16" s="242"/>
      <c r="TEK16" s="242"/>
      <c r="TEL16" s="242"/>
      <c r="TEM16" s="242"/>
      <c r="TEN16" s="242"/>
      <c r="TEO16" s="242"/>
      <c r="TEP16" s="242"/>
      <c r="TEQ16" s="242"/>
      <c r="TER16" s="242"/>
      <c r="TES16" s="242"/>
      <c r="TET16" s="242"/>
      <c r="TEU16" s="242"/>
      <c r="TEV16" s="242"/>
      <c r="TEW16" s="242"/>
      <c r="TEX16" s="242"/>
      <c r="TEY16" s="242"/>
      <c r="TEZ16" s="242"/>
      <c r="TFA16" s="242"/>
      <c r="TFB16" s="242"/>
      <c r="TFC16" s="242"/>
      <c r="TFD16" s="242"/>
      <c r="TFE16" s="242"/>
      <c r="TFF16" s="242"/>
      <c r="TFG16" s="242"/>
      <c r="TFH16" s="242"/>
      <c r="TFI16" s="242"/>
      <c r="TFJ16" s="242"/>
      <c r="TFK16" s="242"/>
      <c r="TFL16" s="242"/>
      <c r="TFM16" s="242"/>
      <c r="TFN16" s="242"/>
      <c r="TFO16" s="242"/>
      <c r="TFP16" s="242"/>
      <c r="TFQ16" s="242"/>
      <c r="TFR16" s="242"/>
      <c r="TFS16" s="242"/>
      <c r="TFT16" s="242"/>
      <c r="TFU16" s="242"/>
      <c r="TFV16" s="242"/>
      <c r="TFW16" s="242"/>
      <c r="TFX16" s="242"/>
      <c r="TFY16" s="242"/>
      <c r="TFZ16" s="242"/>
      <c r="TGA16" s="242"/>
      <c r="TGB16" s="242"/>
      <c r="TGC16" s="242"/>
      <c r="TGD16" s="242"/>
      <c r="TGE16" s="242"/>
      <c r="TGF16" s="242"/>
      <c r="TGG16" s="242"/>
      <c r="TGH16" s="242"/>
      <c r="TGI16" s="242"/>
      <c r="TGJ16" s="242"/>
      <c r="TGK16" s="242"/>
      <c r="TGL16" s="242"/>
      <c r="TGM16" s="242"/>
      <c r="TGN16" s="242"/>
      <c r="TGO16" s="242"/>
      <c r="TGP16" s="242"/>
      <c r="TGQ16" s="242"/>
      <c r="TGR16" s="242"/>
      <c r="TGS16" s="242"/>
      <c r="TGT16" s="242"/>
      <c r="TGU16" s="242"/>
      <c r="TGV16" s="242"/>
      <c r="TGW16" s="242"/>
      <c r="TGX16" s="242"/>
      <c r="TGY16" s="242"/>
      <c r="TGZ16" s="242"/>
      <c r="THA16" s="242"/>
      <c r="THB16" s="242"/>
      <c r="THC16" s="242"/>
      <c r="THD16" s="242"/>
      <c r="THE16" s="242"/>
      <c r="THF16" s="242"/>
      <c r="THG16" s="242"/>
      <c r="THH16" s="242"/>
      <c r="THI16" s="242"/>
      <c r="THJ16" s="242"/>
      <c r="THK16" s="242"/>
      <c r="THL16" s="242"/>
      <c r="THM16" s="242"/>
      <c r="THN16" s="242"/>
      <c r="THO16" s="242"/>
      <c r="THP16" s="242"/>
      <c r="THQ16" s="242"/>
      <c r="THR16" s="242"/>
      <c r="THS16" s="242"/>
      <c r="THT16" s="242"/>
      <c r="THU16" s="242"/>
      <c r="THV16" s="242"/>
      <c r="THW16" s="242"/>
      <c r="THX16" s="242"/>
      <c r="THY16" s="242"/>
      <c r="THZ16" s="242"/>
      <c r="TIA16" s="242"/>
      <c r="TIB16" s="242"/>
      <c r="TIC16" s="242"/>
      <c r="TID16" s="242"/>
      <c r="TIE16" s="242"/>
      <c r="TIF16" s="242"/>
      <c r="TIG16" s="242"/>
      <c r="TIH16" s="242"/>
      <c r="TII16" s="242"/>
      <c r="TIJ16" s="242"/>
      <c r="TIK16" s="242"/>
      <c r="TIL16" s="242"/>
      <c r="TIM16" s="242"/>
      <c r="TIN16" s="242"/>
      <c r="TIO16" s="242"/>
      <c r="TIP16" s="242"/>
      <c r="TIQ16" s="242"/>
      <c r="TIR16" s="242"/>
      <c r="TIS16" s="242"/>
      <c r="TIT16" s="242"/>
      <c r="TIU16" s="242"/>
      <c r="TIV16" s="242"/>
      <c r="TIW16" s="242"/>
      <c r="TIX16" s="242"/>
      <c r="TIY16" s="242"/>
      <c r="TIZ16" s="242"/>
      <c r="TJA16" s="242"/>
      <c r="TJB16" s="242"/>
      <c r="TJC16" s="242"/>
      <c r="TJD16" s="242"/>
      <c r="TJE16" s="242"/>
      <c r="TJF16" s="242"/>
      <c r="TJG16" s="242"/>
      <c r="TJH16" s="242"/>
      <c r="TJI16" s="242"/>
      <c r="TJJ16" s="242"/>
      <c r="TJK16" s="242"/>
      <c r="TJL16" s="242"/>
      <c r="TJM16" s="242"/>
      <c r="TJN16" s="242"/>
      <c r="TJO16" s="242"/>
      <c r="TJP16" s="242"/>
      <c r="TJQ16" s="242"/>
      <c r="TJR16" s="242"/>
      <c r="TJS16" s="242"/>
      <c r="TJT16" s="242"/>
      <c r="TJU16" s="242"/>
      <c r="TJV16" s="242"/>
      <c r="TJW16" s="242"/>
      <c r="TJX16" s="242"/>
      <c r="TJY16" s="242"/>
      <c r="TJZ16" s="242"/>
      <c r="TKA16" s="242"/>
      <c r="TKB16" s="242"/>
      <c r="TKC16" s="242"/>
      <c r="TKD16" s="242"/>
      <c r="TKE16" s="242"/>
      <c r="TKF16" s="242"/>
      <c r="TKG16" s="242"/>
      <c r="TKH16" s="242"/>
      <c r="TKI16" s="242"/>
      <c r="TKJ16" s="242"/>
      <c r="TKK16" s="242"/>
      <c r="TKL16" s="242"/>
      <c r="TKM16" s="242"/>
      <c r="TKN16" s="242"/>
      <c r="TKO16" s="242"/>
      <c r="TKP16" s="242"/>
      <c r="TKQ16" s="242"/>
      <c r="TKR16" s="242"/>
      <c r="TKS16" s="242"/>
      <c r="TKT16" s="242"/>
      <c r="TKU16" s="242"/>
      <c r="TKV16" s="242"/>
      <c r="TKW16" s="242"/>
      <c r="TKX16" s="242"/>
      <c r="TKY16" s="242"/>
      <c r="TKZ16" s="242"/>
      <c r="TLA16" s="242"/>
      <c r="TLB16" s="242"/>
      <c r="TLC16" s="242"/>
      <c r="TLD16" s="242"/>
      <c r="TLE16" s="242"/>
      <c r="TLF16" s="242"/>
      <c r="TLG16" s="242"/>
      <c r="TLH16" s="242"/>
      <c r="TLI16" s="242"/>
      <c r="TLJ16" s="242"/>
      <c r="TLK16" s="242"/>
      <c r="TLL16" s="242"/>
      <c r="TLM16" s="242"/>
      <c r="TLN16" s="242"/>
      <c r="TLO16" s="242"/>
      <c r="TLP16" s="242"/>
      <c r="TLQ16" s="242"/>
      <c r="TLR16" s="242"/>
      <c r="TLS16" s="242"/>
      <c r="TLT16" s="242"/>
      <c r="TLU16" s="242"/>
      <c r="TLV16" s="242"/>
      <c r="TLW16" s="242"/>
      <c r="TLX16" s="242"/>
      <c r="TLY16" s="242"/>
      <c r="TLZ16" s="242"/>
      <c r="TMA16" s="242"/>
      <c r="TMB16" s="242"/>
      <c r="TMC16" s="242"/>
      <c r="TMD16" s="242"/>
      <c r="TME16" s="242"/>
      <c r="TMF16" s="242"/>
      <c r="TMG16" s="242"/>
      <c r="TMH16" s="242"/>
      <c r="TMI16" s="242"/>
      <c r="TMJ16" s="242"/>
      <c r="TMK16" s="242"/>
      <c r="TML16" s="242"/>
      <c r="TMM16" s="242"/>
      <c r="TMN16" s="242"/>
      <c r="TMO16" s="242"/>
      <c r="TMP16" s="242"/>
      <c r="TMQ16" s="242"/>
      <c r="TMR16" s="242"/>
      <c r="TMS16" s="242"/>
      <c r="TMT16" s="242"/>
      <c r="TMU16" s="242"/>
      <c r="TMV16" s="242"/>
      <c r="TMW16" s="242"/>
      <c r="TMX16" s="242"/>
      <c r="TMY16" s="242"/>
      <c r="TMZ16" s="242"/>
      <c r="TNA16" s="242"/>
      <c r="TNB16" s="242"/>
      <c r="TNC16" s="242"/>
      <c r="TND16" s="242"/>
      <c r="TNE16" s="242"/>
      <c r="TNF16" s="242"/>
      <c r="TNG16" s="242"/>
      <c r="TNH16" s="242"/>
      <c r="TNI16" s="242"/>
      <c r="TNJ16" s="242"/>
      <c r="TNK16" s="242"/>
      <c r="TNL16" s="242"/>
      <c r="TNM16" s="242"/>
      <c r="TNN16" s="242"/>
      <c r="TNO16" s="242"/>
      <c r="TNP16" s="242"/>
      <c r="TNQ16" s="242"/>
      <c r="TNR16" s="242"/>
      <c r="TNS16" s="242"/>
      <c r="TNT16" s="242"/>
      <c r="TNU16" s="242"/>
      <c r="TNV16" s="242"/>
      <c r="TNW16" s="242"/>
      <c r="TNX16" s="242"/>
      <c r="TNY16" s="242"/>
      <c r="TNZ16" s="242"/>
      <c r="TOA16" s="242"/>
      <c r="TOB16" s="242"/>
      <c r="TOC16" s="242"/>
      <c r="TOD16" s="242"/>
      <c r="TOE16" s="242"/>
      <c r="TOF16" s="242"/>
      <c r="TOG16" s="242"/>
      <c r="TOH16" s="242"/>
      <c r="TOI16" s="242"/>
      <c r="TOJ16" s="242"/>
      <c r="TOK16" s="242"/>
      <c r="TOL16" s="242"/>
      <c r="TOM16" s="242"/>
      <c r="TON16" s="242"/>
      <c r="TOO16" s="242"/>
      <c r="TOP16" s="242"/>
      <c r="TOQ16" s="242"/>
      <c r="TOR16" s="242"/>
      <c r="TOS16" s="242"/>
      <c r="TOT16" s="242"/>
      <c r="TOU16" s="242"/>
      <c r="TOV16" s="242"/>
      <c r="TOW16" s="242"/>
      <c r="TOX16" s="242"/>
      <c r="TOY16" s="242"/>
      <c r="TOZ16" s="242"/>
      <c r="TPA16" s="242"/>
      <c r="TPB16" s="242"/>
      <c r="TPC16" s="242"/>
      <c r="TPD16" s="242"/>
      <c r="TPE16" s="242"/>
      <c r="TPF16" s="242"/>
      <c r="TPG16" s="242"/>
      <c r="TPH16" s="242"/>
      <c r="TPI16" s="242"/>
      <c r="TPJ16" s="242"/>
      <c r="TPK16" s="242"/>
      <c r="TPL16" s="242"/>
      <c r="TPM16" s="242"/>
      <c r="TPN16" s="242"/>
      <c r="TPO16" s="242"/>
      <c r="TPP16" s="242"/>
      <c r="TPQ16" s="242"/>
      <c r="TPR16" s="242"/>
      <c r="TPS16" s="242"/>
      <c r="TPT16" s="242"/>
      <c r="TPU16" s="242"/>
      <c r="TPV16" s="242"/>
      <c r="TPW16" s="242"/>
      <c r="TPX16" s="242"/>
      <c r="TPY16" s="242"/>
      <c r="TPZ16" s="242"/>
      <c r="TQA16" s="242"/>
      <c r="TQB16" s="242"/>
      <c r="TQC16" s="242"/>
      <c r="TQD16" s="242"/>
      <c r="TQE16" s="242"/>
      <c r="TQF16" s="242"/>
      <c r="TQG16" s="242"/>
      <c r="TQH16" s="242"/>
      <c r="TQI16" s="242"/>
      <c r="TQJ16" s="242"/>
      <c r="TQK16" s="242"/>
      <c r="TQL16" s="242"/>
      <c r="TQM16" s="242"/>
      <c r="TQN16" s="242"/>
      <c r="TQO16" s="242"/>
      <c r="TQP16" s="242"/>
      <c r="TQQ16" s="242"/>
      <c r="TQR16" s="242"/>
      <c r="TQS16" s="242"/>
      <c r="TQT16" s="242"/>
      <c r="TQU16" s="242"/>
      <c r="TQV16" s="242"/>
      <c r="TQW16" s="242"/>
      <c r="TQX16" s="242"/>
      <c r="TQY16" s="242"/>
      <c r="TQZ16" s="242"/>
      <c r="TRA16" s="242"/>
      <c r="TRB16" s="242"/>
      <c r="TRC16" s="242"/>
      <c r="TRD16" s="242"/>
      <c r="TRE16" s="242"/>
      <c r="TRF16" s="242"/>
      <c r="TRG16" s="242"/>
      <c r="TRH16" s="242"/>
      <c r="TRI16" s="242"/>
      <c r="TRJ16" s="242"/>
      <c r="TRK16" s="242"/>
      <c r="TRL16" s="242"/>
      <c r="TRM16" s="242"/>
      <c r="TRN16" s="242"/>
      <c r="TRO16" s="242"/>
      <c r="TRP16" s="242"/>
      <c r="TRQ16" s="242"/>
      <c r="TRR16" s="242"/>
      <c r="TRS16" s="242"/>
      <c r="TRT16" s="242"/>
      <c r="TRU16" s="242"/>
      <c r="TRV16" s="242"/>
      <c r="TRW16" s="242"/>
      <c r="TRX16" s="242"/>
      <c r="TRY16" s="242"/>
      <c r="TRZ16" s="242"/>
      <c r="TSA16" s="242"/>
      <c r="TSB16" s="242"/>
      <c r="TSC16" s="242"/>
      <c r="TSD16" s="242"/>
      <c r="TSE16" s="242"/>
      <c r="TSF16" s="242"/>
      <c r="TSG16" s="242"/>
      <c r="TSH16" s="242"/>
      <c r="TSI16" s="242"/>
      <c r="TSJ16" s="242"/>
      <c r="TSK16" s="242"/>
      <c r="TSL16" s="242"/>
      <c r="TSM16" s="242"/>
      <c r="TSN16" s="242"/>
      <c r="TSO16" s="242"/>
      <c r="TSP16" s="242"/>
      <c r="TSQ16" s="242"/>
      <c r="TSR16" s="242"/>
      <c r="TSS16" s="242"/>
      <c r="TST16" s="242"/>
      <c r="TSU16" s="242"/>
      <c r="TSV16" s="242"/>
      <c r="TSW16" s="242"/>
      <c r="TSX16" s="242"/>
      <c r="TSY16" s="242"/>
      <c r="TSZ16" s="242"/>
      <c r="TTA16" s="242"/>
      <c r="TTB16" s="242"/>
      <c r="TTC16" s="242"/>
      <c r="TTD16" s="242"/>
      <c r="TTE16" s="242"/>
      <c r="TTF16" s="242"/>
      <c r="TTG16" s="242"/>
      <c r="TTH16" s="242"/>
      <c r="TTI16" s="242"/>
      <c r="TTJ16" s="242"/>
      <c r="TTK16" s="242"/>
      <c r="TTL16" s="242"/>
      <c r="TTM16" s="242"/>
      <c r="TTN16" s="242"/>
      <c r="TTO16" s="242"/>
      <c r="TTP16" s="242"/>
      <c r="TTQ16" s="242"/>
      <c r="TTR16" s="242"/>
      <c r="TTS16" s="242"/>
      <c r="TTT16" s="242"/>
      <c r="TTU16" s="242"/>
      <c r="TTV16" s="242"/>
      <c r="TTW16" s="242"/>
      <c r="TTX16" s="242"/>
      <c r="TTY16" s="242"/>
      <c r="TTZ16" s="242"/>
      <c r="TUA16" s="242"/>
      <c r="TUB16" s="242"/>
      <c r="TUC16" s="242"/>
      <c r="TUD16" s="242"/>
      <c r="TUE16" s="242"/>
      <c r="TUF16" s="242"/>
      <c r="TUG16" s="242"/>
      <c r="TUH16" s="242"/>
      <c r="TUI16" s="242"/>
      <c r="TUJ16" s="242"/>
      <c r="TUK16" s="242"/>
      <c r="TUL16" s="242"/>
      <c r="TUM16" s="242"/>
      <c r="TUN16" s="242"/>
      <c r="TUO16" s="242"/>
      <c r="TUP16" s="242"/>
      <c r="TUQ16" s="242"/>
      <c r="TUR16" s="242"/>
      <c r="TUS16" s="242"/>
      <c r="TUT16" s="242"/>
      <c r="TUU16" s="242"/>
      <c r="TUV16" s="242"/>
      <c r="TUW16" s="242"/>
      <c r="TUX16" s="242"/>
      <c r="TUY16" s="242"/>
      <c r="TUZ16" s="242"/>
      <c r="TVA16" s="242"/>
      <c r="TVB16" s="242"/>
      <c r="TVC16" s="242"/>
      <c r="TVD16" s="242"/>
      <c r="TVE16" s="242"/>
      <c r="TVF16" s="242"/>
      <c r="TVG16" s="242"/>
      <c r="TVH16" s="242"/>
      <c r="TVI16" s="242"/>
      <c r="TVJ16" s="242"/>
      <c r="TVK16" s="242"/>
      <c r="TVL16" s="242"/>
      <c r="TVM16" s="242"/>
      <c r="TVN16" s="242"/>
      <c r="TVO16" s="242"/>
      <c r="TVP16" s="242"/>
      <c r="TVQ16" s="242"/>
      <c r="TVR16" s="242"/>
      <c r="TVS16" s="242"/>
      <c r="TVT16" s="242"/>
      <c r="TVU16" s="242"/>
      <c r="TVV16" s="242"/>
      <c r="TVW16" s="242"/>
      <c r="TVX16" s="242"/>
      <c r="TVY16" s="242"/>
      <c r="TVZ16" s="242"/>
      <c r="TWA16" s="242"/>
      <c r="TWB16" s="242"/>
      <c r="TWC16" s="242"/>
      <c r="TWD16" s="242"/>
      <c r="TWE16" s="242"/>
      <c r="TWF16" s="242"/>
      <c r="TWG16" s="242"/>
      <c r="TWH16" s="242"/>
      <c r="TWI16" s="242"/>
      <c r="TWJ16" s="242"/>
      <c r="TWK16" s="242"/>
      <c r="TWL16" s="242"/>
      <c r="TWM16" s="242"/>
      <c r="TWN16" s="242"/>
      <c r="TWO16" s="242"/>
      <c r="TWP16" s="242"/>
      <c r="TWQ16" s="242"/>
      <c r="TWR16" s="242"/>
      <c r="TWS16" s="242"/>
      <c r="TWT16" s="242"/>
      <c r="TWU16" s="242"/>
      <c r="TWV16" s="242"/>
      <c r="TWW16" s="242"/>
      <c r="TWX16" s="242"/>
      <c r="TWY16" s="242"/>
      <c r="TWZ16" s="242"/>
      <c r="TXA16" s="242"/>
      <c r="TXB16" s="242"/>
      <c r="TXC16" s="242"/>
      <c r="TXD16" s="242"/>
      <c r="TXE16" s="242"/>
      <c r="TXF16" s="242"/>
      <c r="TXG16" s="242"/>
      <c r="TXH16" s="242"/>
      <c r="TXI16" s="242"/>
      <c r="TXJ16" s="242"/>
      <c r="TXK16" s="242"/>
      <c r="TXL16" s="242"/>
      <c r="TXM16" s="242"/>
      <c r="TXN16" s="242"/>
      <c r="TXO16" s="242"/>
      <c r="TXP16" s="242"/>
      <c r="TXQ16" s="242"/>
      <c r="TXR16" s="242"/>
      <c r="TXS16" s="242"/>
      <c r="TXT16" s="242"/>
      <c r="TXU16" s="242"/>
      <c r="TXV16" s="242"/>
      <c r="TXW16" s="242"/>
      <c r="TXX16" s="242"/>
      <c r="TXY16" s="242"/>
      <c r="TXZ16" s="242"/>
      <c r="TYA16" s="242"/>
      <c r="TYB16" s="242"/>
      <c r="TYC16" s="242"/>
      <c r="TYD16" s="242"/>
      <c r="TYE16" s="242"/>
      <c r="TYF16" s="242"/>
      <c r="TYG16" s="242"/>
      <c r="TYH16" s="242"/>
      <c r="TYI16" s="242"/>
      <c r="TYJ16" s="242"/>
      <c r="TYK16" s="242"/>
      <c r="TYL16" s="242"/>
      <c r="TYM16" s="242"/>
      <c r="TYN16" s="242"/>
      <c r="TYO16" s="242"/>
      <c r="TYP16" s="242"/>
      <c r="TYQ16" s="242"/>
      <c r="TYR16" s="242"/>
      <c r="TYS16" s="242"/>
      <c r="TYT16" s="242"/>
      <c r="TYU16" s="242"/>
      <c r="TYV16" s="242"/>
      <c r="TYW16" s="242"/>
      <c r="TYX16" s="242"/>
      <c r="TYY16" s="242"/>
      <c r="TYZ16" s="242"/>
      <c r="TZA16" s="242"/>
      <c r="TZB16" s="242"/>
      <c r="TZC16" s="242"/>
      <c r="TZD16" s="242"/>
      <c r="TZE16" s="242"/>
      <c r="TZF16" s="242"/>
      <c r="TZG16" s="242"/>
      <c r="TZH16" s="242"/>
      <c r="TZI16" s="242"/>
      <c r="TZJ16" s="242"/>
      <c r="TZK16" s="242"/>
      <c r="TZL16" s="242"/>
      <c r="TZM16" s="242"/>
      <c r="TZN16" s="242"/>
      <c r="TZO16" s="242"/>
      <c r="TZP16" s="242"/>
      <c r="TZQ16" s="242"/>
      <c r="TZR16" s="242"/>
      <c r="TZS16" s="242"/>
      <c r="TZT16" s="242"/>
      <c r="TZU16" s="242"/>
      <c r="TZV16" s="242"/>
      <c r="TZW16" s="242"/>
      <c r="TZX16" s="242"/>
      <c r="TZY16" s="242"/>
      <c r="TZZ16" s="242"/>
      <c r="UAA16" s="242"/>
      <c r="UAB16" s="242"/>
      <c r="UAC16" s="242"/>
      <c r="UAD16" s="242"/>
      <c r="UAE16" s="242"/>
      <c r="UAF16" s="242"/>
      <c r="UAG16" s="242"/>
      <c r="UAH16" s="242"/>
      <c r="UAI16" s="242"/>
      <c r="UAJ16" s="242"/>
      <c r="UAK16" s="242"/>
      <c r="UAL16" s="242"/>
      <c r="UAM16" s="242"/>
      <c r="UAN16" s="242"/>
      <c r="UAO16" s="242"/>
      <c r="UAP16" s="242"/>
      <c r="UAQ16" s="242"/>
      <c r="UAR16" s="242"/>
      <c r="UAS16" s="242"/>
      <c r="UAT16" s="242"/>
      <c r="UAU16" s="242"/>
      <c r="UAV16" s="242"/>
      <c r="UAW16" s="242"/>
      <c r="UAX16" s="242"/>
      <c r="UAY16" s="242"/>
      <c r="UAZ16" s="242"/>
      <c r="UBA16" s="242"/>
      <c r="UBB16" s="242"/>
      <c r="UBC16" s="242"/>
      <c r="UBD16" s="242"/>
      <c r="UBE16" s="242"/>
      <c r="UBF16" s="242"/>
      <c r="UBG16" s="242"/>
      <c r="UBH16" s="242"/>
      <c r="UBI16" s="242"/>
      <c r="UBJ16" s="242"/>
      <c r="UBK16" s="242"/>
      <c r="UBL16" s="242"/>
      <c r="UBM16" s="242"/>
      <c r="UBN16" s="242"/>
      <c r="UBO16" s="242"/>
      <c r="UBP16" s="242"/>
      <c r="UBQ16" s="242"/>
      <c r="UBR16" s="242"/>
      <c r="UBS16" s="242"/>
      <c r="UBT16" s="242"/>
      <c r="UBU16" s="242"/>
      <c r="UBV16" s="242"/>
      <c r="UBW16" s="242"/>
      <c r="UBX16" s="242"/>
      <c r="UBY16" s="242"/>
      <c r="UBZ16" s="242"/>
      <c r="UCA16" s="242"/>
      <c r="UCB16" s="242"/>
      <c r="UCC16" s="242"/>
      <c r="UCD16" s="242"/>
      <c r="UCE16" s="242"/>
      <c r="UCF16" s="242"/>
      <c r="UCG16" s="242"/>
      <c r="UCH16" s="242"/>
      <c r="UCI16" s="242"/>
      <c r="UCJ16" s="242"/>
      <c r="UCK16" s="242"/>
      <c r="UCL16" s="242"/>
      <c r="UCM16" s="242"/>
      <c r="UCN16" s="242"/>
      <c r="UCO16" s="242"/>
      <c r="UCP16" s="242"/>
      <c r="UCQ16" s="242"/>
      <c r="UCR16" s="242"/>
      <c r="UCS16" s="242"/>
      <c r="UCT16" s="242"/>
      <c r="UCU16" s="242"/>
      <c r="UCV16" s="242"/>
      <c r="UCW16" s="242"/>
      <c r="UCX16" s="242"/>
      <c r="UCY16" s="242"/>
      <c r="UCZ16" s="242"/>
      <c r="UDA16" s="242"/>
      <c r="UDB16" s="242"/>
      <c r="UDC16" s="242"/>
      <c r="UDD16" s="242"/>
      <c r="UDE16" s="242"/>
      <c r="UDF16" s="242"/>
      <c r="UDG16" s="242"/>
      <c r="UDH16" s="242"/>
      <c r="UDI16" s="242"/>
      <c r="UDJ16" s="242"/>
      <c r="UDK16" s="242"/>
      <c r="UDL16" s="242"/>
      <c r="UDM16" s="242"/>
      <c r="UDN16" s="242"/>
      <c r="UDO16" s="242"/>
      <c r="UDP16" s="242"/>
      <c r="UDQ16" s="242"/>
      <c r="UDR16" s="242"/>
      <c r="UDS16" s="242"/>
      <c r="UDT16" s="242"/>
      <c r="UDU16" s="242"/>
      <c r="UDV16" s="242"/>
      <c r="UDW16" s="242"/>
      <c r="UDX16" s="242"/>
      <c r="UDY16" s="242"/>
      <c r="UDZ16" s="242"/>
      <c r="UEA16" s="242"/>
      <c r="UEB16" s="242"/>
      <c r="UEC16" s="242"/>
      <c r="UED16" s="242"/>
      <c r="UEE16" s="242"/>
      <c r="UEF16" s="242"/>
      <c r="UEG16" s="242"/>
      <c r="UEH16" s="242"/>
      <c r="UEI16" s="242"/>
      <c r="UEJ16" s="242"/>
      <c r="UEK16" s="242"/>
      <c r="UEL16" s="242"/>
      <c r="UEM16" s="242"/>
      <c r="UEN16" s="242"/>
      <c r="UEO16" s="242"/>
      <c r="UEP16" s="242"/>
      <c r="UEQ16" s="242"/>
      <c r="UER16" s="242"/>
      <c r="UES16" s="242"/>
      <c r="UET16" s="242"/>
      <c r="UEU16" s="242"/>
      <c r="UEV16" s="242"/>
      <c r="UEW16" s="242"/>
      <c r="UEX16" s="242"/>
      <c r="UEY16" s="242"/>
      <c r="UEZ16" s="242"/>
      <c r="UFA16" s="242"/>
      <c r="UFB16" s="242"/>
      <c r="UFC16" s="242"/>
      <c r="UFD16" s="242"/>
      <c r="UFE16" s="242"/>
      <c r="UFF16" s="242"/>
      <c r="UFG16" s="242"/>
      <c r="UFH16" s="242"/>
      <c r="UFI16" s="242"/>
      <c r="UFJ16" s="242"/>
      <c r="UFK16" s="242"/>
      <c r="UFL16" s="242"/>
      <c r="UFM16" s="242"/>
      <c r="UFN16" s="242"/>
      <c r="UFO16" s="242"/>
      <c r="UFP16" s="242"/>
      <c r="UFQ16" s="242"/>
      <c r="UFR16" s="242"/>
      <c r="UFS16" s="242"/>
      <c r="UFT16" s="242"/>
      <c r="UFU16" s="242"/>
      <c r="UFV16" s="242"/>
      <c r="UFW16" s="242"/>
      <c r="UFX16" s="242"/>
      <c r="UFY16" s="242"/>
      <c r="UFZ16" s="242"/>
      <c r="UGA16" s="242"/>
      <c r="UGB16" s="242"/>
      <c r="UGC16" s="242"/>
      <c r="UGD16" s="242"/>
      <c r="UGE16" s="242"/>
      <c r="UGF16" s="242"/>
      <c r="UGG16" s="242"/>
      <c r="UGH16" s="242"/>
      <c r="UGI16" s="242"/>
      <c r="UGJ16" s="242"/>
      <c r="UGK16" s="242"/>
      <c r="UGL16" s="242"/>
      <c r="UGM16" s="242"/>
      <c r="UGN16" s="242"/>
      <c r="UGO16" s="242"/>
      <c r="UGP16" s="242"/>
      <c r="UGQ16" s="242"/>
      <c r="UGR16" s="242"/>
      <c r="UGS16" s="242"/>
      <c r="UGT16" s="242"/>
      <c r="UGU16" s="242"/>
      <c r="UGV16" s="242"/>
      <c r="UGW16" s="242"/>
      <c r="UGX16" s="242"/>
      <c r="UGY16" s="242"/>
      <c r="UGZ16" s="242"/>
      <c r="UHA16" s="242"/>
      <c r="UHB16" s="242"/>
      <c r="UHC16" s="242"/>
      <c r="UHD16" s="242"/>
      <c r="UHE16" s="242"/>
      <c r="UHF16" s="242"/>
      <c r="UHG16" s="242"/>
      <c r="UHH16" s="242"/>
      <c r="UHI16" s="242"/>
      <c r="UHJ16" s="242"/>
      <c r="UHK16" s="242"/>
      <c r="UHL16" s="242"/>
      <c r="UHM16" s="242"/>
      <c r="UHN16" s="242"/>
      <c r="UHO16" s="242"/>
      <c r="UHP16" s="242"/>
      <c r="UHQ16" s="242"/>
      <c r="UHR16" s="242"/>
      <c r="UHS16" s="242"/>
      <c r="UHT16" s="242"/>
      <c r="UHU16" s="242"/>
      <c r="UHV16" s="242"/>
      <c r="UHW16" s="242"/>
      <c r="UHX16" s="242"/>
      <c r="UHY16" s="242"/>
      <c r="UHZ16" s="242"/>
      <c r="UIA16" s="242"/>
      <c r="UIB16" s="242"/>
      <c r="UIC16" s="242"/>
      <c r="UID16" s="242"/>
      <c r="UIE16" s="242"/>
      <c r="UIF16" s="242"/>
      <c r="UIG16" s="242"/>
      <c r="UIH16" s="242"/>
      <c r="UII16" s="242"/>
      <c r="UIJ16" s="242"/>
      <c r="UIK16" s="242"/>
      <c r="UIL16" s="242"/>
      <c r="UIM16" s="242"/>
      <c r="UIN16" s="242"/>
      <c r="UIO16" s="242"/>
      <c r="UIP16" s="242"/>
      <c r="UIQ16" s="242"/>
      <c r="UIR16" s="242"/>
      <c r="UIS16" s="242"/>
      <c r="UIT16" s="242"/>
      <c r="UIU16" s="242"/>
      <c r="UIV16" s="242"/>
      <c r="UIW16" s="242"/>
      <c r="UIX16" s="242"/>
      <c r="UIY16" s="242"/>
      <c r="UIZ16" s="242"/>
      <c r="UJA16" s="242"/>
      <c r="UJB16" s="242"/>
      <c r="UJC16" s="242"/>
      <c r="UJD16" s="242"/>
      <c r="UJE16" s="242"/>
      <c r="UJF16" s="242"/>
      <c r="UJG16" s="242"/>
      <c r="UJH16" s="242"/>
      <c r="UJI16" s="242"/>
      <c r="UJJ16" s="242"/>
      <c r="UJK16" s="242"/>
      <c r="UJL16" s="242"/>
      <c r="UJM16" s="242"/>
      <c r="UJN16" s="242"/>
      <c r="UJO16" s="242"/>
      <c r="UJP16" s="242"/>
      <c r="UJQ16" s="242"/>
      <c r="UJR16" s="242"/>
      <c r="UJS16" s="242"/>
      <c r="UJT16" s="242"/>
      <c r="UJU16" s="242"/>
      <c r="UJV16" s="242"/>
      <c r="UJW16" s="242"/>
      <c r="UJX16" s="242"/>
      <c r="UJY16" s="242"/>
      <c r="UJZ16" s="242"/>
      <c r="UKA16" s="242"/>
      <c r="UKB16" s="242"/>
      <c r="UKC16" s="242"/>
      <c r="UKD16" s="242"/>
      <c r="UKE16" s="242"/>
      <c r="UKF16" s="242"/>
      <c r="UKG16" s="242"/>
      <c r="UKH16" s="242"/>
      <c r="UKI16" s="242"/>
      <c r="UKJ16" s="242"/>
      <c r="UKK16" s="242"/>
      <c r="UKL16" s="242"/>
      <c r="UKM16" s="242"/>
      <c r="UKN16" s="242"/>
      <c r="UKO16" s="242"/>
      <c r="UKP16" s="242"/>
      <c r="UKQ16" s="242"/>
      <c r="UKR16" s="242"/>
      <c r="UKS16" s="242"/>
      <c r="UKT16" s="242"/>
      <c r="UKU16" s="242"/>
      <c r="UKV16" s="242"/>
      <c r="UKW16" s="242"/>
      <c r="UKX16" s="242"/>
      <c r="UKY16" s="242"/>
      <c r="UKZ16" s="242"/>
      <c r="ULA16" s="242"/>
      <c r="ULB16" s="242"/>
      <c r="ULC16" s="242"/>
      <c r="ULD16" s="242"/>
      <c r="ULE16" s="242"/>
      <c r="ULF16" s="242"/>
      <c r="ULG16" s="242"/>
      <c r="ULH16" s="242"/>
      <c r="ULI16" s="242"/>
      <c r="ULJ16" s="242"/>
      <c r="ULK16" s="242"/>
      <c r="ULL16" s="242"/>
      <c r="ULM16" s="242"/>
      <c r="ULN16" s="242"/>
      <c r="ULO16" s="242"/>
      <c r="ULP16" s="242"/>
      <c r="ULQ16" s="242"/>
      <c r="ULR16" s="242"/>
      <c r="ULS16" s="242"/>
      <c r="ULT16" s="242"/>
      <c r="ULU16" s="242"/>
      <c r="ULV16" s="242"/>
      <c r="ULW16" s="242"/>
      <c r="ULX16" s="242"/>
      <c r="ULY16" s="242"/>
      <c r="ULZ16" s="242"/>
      <c r="UMA16" s="242"/>
      <c r="UMB16" s="242"/>
      <c r="UMC16" s="242"/>
      <c r="UMD16" s="242"/>
      <c r="UME16" s="242"/>
      <c r="UMF16" s="242"/>
      <c r="UMG16" s="242"/>
      <c r="UMH16" s="242"/>
      <c r="UMI16" s="242"/>
      <c r="UMJ16" s="242"/>
      <c r="UMK16" s="242"/>
      <c r="UML16" s="242"/>
      <c r="UMM16" s="242"/>
      <c r="UMN16" s="242"/>
      <c r="UMO16" s="242"/>
      <c r="UMP16" s="242"/>
      <c r="UMQ16" s="242"/>
      <c r="UMR16" s="242"/>
      <c r="UMS16" s="242"/>
      <c r="UMT16" s="242"/>
      <c r="UMU16" s="242"/>
      <c r="UMV16" s="242"/>
      <c r="UMW16" s="242"/>
      <c r="UMX16" s="242"/>
      <c r="UMY16" s="242"/>
      <c r="UMZ16" s="242"/>
      <c r="UNA16" s="242"/>
      <c r="UNB16" s="242"/>
      <c r="UNC16" s="242"/>
      <c r="UND16" s="242"/>
      <c r="UNE16" s="242"/>
      <c r="UNF16" s="242"/>
      <c r="UNG16" s="242"/>
      <c r="UNH16" s="242"/>
      <c r="UNI16" s="242"/>
      <c r="UNJ16" s="242"/>
      <c r="UNK16" s="242"/>
      <c r="UNL16" s="242"/>
      <c r="UNM16" s="242"/>
      <c r="UNN16" s="242"/>
      <c r="UNO16" s="242"/>
      <c r="UNP16" s="242"/>
      <c r="UNQ16" s="242"/>
      <c r="UNR16" s="242"/>
      <c r="UNS16" s="242"/>
      <c r="UNT16" s="242"/>
      <c r="UNU16" s="242"/>
      <c r="UNV16" s="242"/>
      <c r="UNW16" s="242"/>
      <c r="UNX16" s="242"/>
      <c r="UNY16" s="242"/>
      <c r="UNZ16" s="242"/>
      <c r="UOA16" s="242"/>
      <c r="UOB16" s="242"/>
      <c r="UOC16" s="242"/>
      <c r="UOD16" s="242"/>
      <c r="UOE16" s="242"/>
      <c r="UOF16" s="242"/>
      <c r="UOG16" s="242"/>
      <c r="UOH16" s="242"/>
      <c r="UOI16" s="242"/>
      <c r="UOJ16" s="242"/>
      <c r="UOK16" s="242"/>
      <c r="UOL16" s="242"/>
      <c r="UOM16" s="242"/>
      <c r="UON16" s="242"/>
      <c r="UOO16" s="242"/>
      <c r="UOP16" s="242"/>
      <c r="UOQ16" s="242"/>
      <c r="UOR16" s="242"/>
      <c r="UOS16" s="242"/>
      <c r="UOT16" s="242"/>
      <c r="UOU16" s="242"/>
      <c r="UOV16" s="242"/>
      <c r="UOW16" s="242"/>
      <c r="UOX16" s="242"/>
      <c r="UOY16" s="242"/>
      <c r="UOZ16" s="242"/>
      <c r="UPA16" s="242"/>
      <c r="UPB16" s="242"/>
      <c r="UPC16" s="242"/>
      <c r="UPD16" s="242"/>
      <c r="UPE16" s="242"/>
      <c r="UPF16" s="242"/>
      <c r="UPG16" s="242"/>
      <c r="UPH16" s="242"/>
      <c r="UPI16" s="242"/>
      <c r="UPJ16" s="242"/>
      <c r="UPK16" s="242"/>
      <c r="UPL16" s="242"/>
      <c r="UPM16" s="242"/>
      <c r="UPN16" s="242"/>
      <c r="UPO16" s="242"/>
      <c r="UPP16" s="242"/>
      <c r="UPQ16" s="242"/>
      <c r="UPR16" s="242"/>
      <c r="UPS16" s="242"/>
      <c r="UPT16" s="242"/>
      <c r="UPU16" s="242"/>
      <c r="UPV16" s="242"/>
      <c r="UPW16" s="242"/>
      <c r="UPX16" s="242"/>
      <c r="UPY16" s="242"/>
      <c r="UPZ16" s="242"/>
      <c r="UQA16" s="242"/>
      <c r="UQB16" s="242"/>
      <c r="UQC16" s="242"/>
      <c r="UQD16" s="242"/>
      <c r="UQE16" s="242"/>
      <c r="UQF16" s="242"/>
      <c r="UQG16" s="242"/>
      <c r="UQH16" s="242"/>
      <c r="UQI16" s="242"/>
      <c r="UQJ16" s="242"/>
      <c r="UQK16" s="242"/>
      <c r="UQL16" s="242"/>
      <c r="UQM16" s="242"/>
      <c r="UQN16" s="242"/>
      <c r="UQO16" s="242"/>
      <c r="UQP16" s="242"/>
      <c r="UQQ16" s="242"/>
      <c r="UQR16" s="242"/>
      <c r="UQS16" s="242"/>
      <c r="UQT16" s="242"/>
      <c r="UQU16" s="242"/>
      <c r="UQV16" s="242"/>
      <c r="UQW16" s="242"/>
      <c r="UQX16" s="242"/>
      <c r="UQY16" s="242"/>
      <c r="UQZ16" s="242"/>
      <c r="URA16" s="242"/>
      <c r="URB16" s="242"/>
      <c r="URC16" s="242"/>
      <c r="URD16" s="242"/>
      <c r="URE16" s="242"/>
      <c r="URF16" s="242"/>
      <c r="URG16" s="242"/>
      <c r="URH16" s="242"/>
      <c r="URI16" s="242"/>
      <c r="URJ16" s="242"/>
      <c r="URK16" s="242"/>
      <c r="URL16" s="242"/>
      <c r="URM16" s="242"/>
      <c r="URN16" s="242"/>
      <c r="URO16" s="242"/>
      <c r="URP16" s="242"/>
      <c r="URQ16" s="242"/>
      <c r="URR16" s="242"/>
      <c r="URS16" s="242"/>
      <c r="URT16" s="242"/>
      <c r="URU16" s="242"/>
      <c r="URV16" s="242"/>
      <c r="URW16" s="242"/>
      <c r="URX16" s="242"/>
      <c r="URY16" s="242"/>
      <c r="URZ16" s="242"/>
      <c r="USA16" s="242"/>
      <c r="USB16" s="242"/>
      <c r="USC16" s="242"/>
      <c r="USD16" s="242"/>
      <c r="USE16" s="242"/>
      <c r="USF16" s="242"/>
      <c r="USG16" s="242"/>
      <c r="USH16" s="242"/>
      <c r="USI16" s="242"/>
      <c r="USJ16" s="242"/>
      <c r="USK16" s="242"/>
      <c r="USL16" s="242"/>
      <c r="USM16" s="242"/>
      <c r="USN16" s="242"/>
      <c r="USO16" s="242"/>
      <c r="USP16" s="242"/>
      <c r="USQ16" s="242"/>
      <c r="USR16" s="242"/>
      <c r="USS16" s="242"/>
      <c r="UST16" s="242"/>
      <c r="USU16" s="242"/>
      <c r="USV16" s="242"/>
      <c r="USW16" s="242"/>
      <c r="USX16" s="242"/>
      <c r="USY16" s="242"/>
      <c r="USZ16" s="242"/>
      <c r="UTA16" s="242"/>
      <c r="UTB16" s="242"/>
      <c r="UTC16" s="242"/>
      <c r="UTD16" s="242"/>
      <c r="UTE16" s="242"/>
      <c r="UTF16" s="242"/>
      <c r="UTG16" s="242"/>
      <c r="UTH16" s="242"/>
      <c r="UTI16" s="242"/>
      <c r="UTJ16" s="242"/>
      <c r="UTK16" s="242"/>
      <c r="UTL16" s="242"/>
      <c r="UTM16" s="242"/>
      <c r="UTN16" s="242"/>
      <c r="UTO16" s="242"/>
      <c r="UTP16" s="242"/>
      <c r="UTQ16" s="242"/>
      <c r="UTR16" s="242"/>
      <c r="UTS16" s="242"/>
      <c r="UTT16" s="242"/>
      <c r="UTU16" s="242"/>
      <c r="UTV16" s="242"/>
      <c r="UTW16" s="242"/>
      <c r="UTX16" s="242"/>
      <c r="UTY16" s="242"/>
      <c r="UTZ16" s="242"/>
      <c r="UUA16" s="242"/>
      <c r="UUB16" s="242"/>
      <c r="UUC16" s="242"/>
      <c r="UUD16" s="242"/>
      <c r="UUE16" s="242"/>
      <c r="UUF16" s="242"/>
      <c r="UUG16" s="242"/>
      <c r="UUH16" s="242"/>
      <c r="UUI16" s="242"/>
      <c r="UUJ16" s="242"/>
      <c r="UUK16" s="242"/>
      <c r="UUL16" s="242"/>
      <c r="UUM16" s="242"/>
      <c r="UUN16" s="242"/>
      <c r="UUO16" s="242"/>
      <c r="UUP16" s="242"/>
      <c r="UUQ16" s="242"/>
      <c r="UUR16" s="242"/>
      <c r="UUS16" s="242"/>
      <c r="UUT16" s="242"/>
      <c r="UUU16" s="242"/>
      <c r="UUV16" s="242"/>
      <c r="UUW16" s="242"/>
      <c r="UUX16" s="242"/>
      <c r="UUY16" s="242"/>
      <c r="UUZ16" s="242"/>
      <c r="UVA16" s="242"/>
      <c r="UVB16" s="242"/>
      <c r="UVC16" s="242"/>
      <c r="UVD16" s="242"/>
      <c r="UVE16" s="242"/>
      <c r="UVF16" s="242"/>
      <c r="UVG16" s="242"/>
      <c r="UVH16" s="242"/>
      <c r="UVI16" s="242"/>
      <c r="UVJ16" s="242"/>
      <c r="UVK16" s="242"/>
      <c r="UVL16" s="242"/>
      <c r="UVM16" s="242"/>
      <c r="UVN16" s="242"/>
      <c r="UVO16" s="242"/>
      <c r="UVP16" s="242"/>
      <c r="UVQ16" s="242"/>
      <c r="UVR16" s="242"/>
      <c r="UVS16" s="242"/>
      <c r="UVT16" s="242"/>
      <c r="UVU16" s="242"/>
      <c r="UVV16" s="242"/>
      <c r="UVW16" s="242"/>
      <c r="UVX16" s="242"/>
      <c r="UVY16" s="242"/>
      <c r="UVZ16" s="242"/>
      <c r="UWA16" s="242"/>
      <c r="UWB16" s="242"/>
      <c r="UWC16" s="242"/>
      <c r="UWD16" s="242"/>
      <c r="UWE16" s="242"/>
      <c r="UWF16" s="242"/>
      <c r="UWG16" s="242"/>
      <c r="UWH16" s="242"/>
      <c r="UWI16" s="242"/>
      <c r="UWJ16" s="242"/>
      <c r="UWK16" s="242"/>
      <c r="UWL16" s="242"/>
      <c r="UWM16" s="242"/>
      <c r="UWN16" s="242"/>
      <c r="UWO16" s="242"/>
      <c r="UWP16" s="242"/>
      <c r="UWQ16" s="242"/>
      <c r="UWR16" s="242"/>
      <c r="UWS16" s="242"/>
      <c r="UWT16" s="242"/>
      <c r="UWU16" s="242"/>
      <c r="UWV16" s="242"/>
      <c r="UWW16" s="242"/>
      <c r="UWX16" s="242"/>
      <c r="UWY16" s="242"/>
      <c r="UWZ16" s="242"/>
      <c r="UXA16" s="242"/>
      <c r="UXB16" s="242"/>
      <c r="UXC16" s="242"/>
      <c r="UXD16" s="242"/>
      <c r="UXE16" s="242"/>
      <c r="UXF16" s="242"/>
      <c r="UXG16" s="242"/>
      <c r="UXH16" s="242"/>
      <c r="UXI16" s="242"/>
      <c r="UXJ16" s="242"/>
      <c r="UXK16" s="242"/>
      <c r="UXL16" s="242"/>
      <c r="UXM16" s="242"/>
      <c r="UXN16" s="242"/>
      <c r="UXO16" s="242"/>
      <c r="UXP16" s="242"/>
      <c r="UXQ16" s="242"/>
      <c r="UXR16" s="242"/>
      <c r="UXS16" s="242"/>
      <c r="UXT16" s="242"/>
      <c r="UXU16" s="242"/>
      <c r="UXV16" s="242"/>
      <c r="UXW16" s="242"/>
      <c r="UXX16" s="242"/>
      <c r="UXY16" s="242"/>
      <c r="UXZ16" s="242"/>
      <c r="UYA16" s="242"/>
      <c r="UYB16" s="242"/>
      <c r="UYC16" s="242"/>
      <c r="UYD16" s="242"/>
      <c r="UYE16" s="242"/>
      <c r="UYF16" s="242"/>
      <c r="UYG16" s="242"/>
      <c r="UYH16" s="242"/>
      <c r="UYI16" s="242"/>
      <c r="UYJ16" s="242"/>
      <c r="UYK16" s="242"/>
      <c r="UYL16" s="242"/>
      <c r="UYM16" s="242"/>
      <c r="UYN16" s="242"/>
      <c r="UYO16" s="242"/>
      <c r="UYP16" s="242"/>
      <c r="UYQ16" s="242"/>
      <c r="UYR16" s="242"/>
      <c r="UYS16" s="242"/>
      <c r="UYT16" s="242"/>
      <c r="UYU16" s="242"/>
      <c r="UYV16" s="242"/>
      <c r="UYW16" s="242"/>
      <c r="UYX16" s="242"/>
      <c r="UYY16" s="242"/>
      <c r="UYZ16" s="242"/>
      <c r="UZA16" s="242"/>
      <c r="UZB16" s="242"/>
      <c r="UZC16" s="242"/>
      <c r="UZD16" s="242"/>
      <c r="UZE16" s="242"/>
      <c r="UZF16" s="242"/>
      <c r="UZG16" s="242"/>
      <c r="UZH16" s="242"/>
      <c r="UZI16" s="242"/>
      <c r="UZJ16" s="242"/>
      <c r="UZK16" s="242"/>
      <c r="UZL16" s="242"/>
      <c r="UZM16" s="242"/>
      <c r="UZN16" s="242"/>
      <c r="UZO16" s="242"/>
      <c r="UZP16" s="242"/>
      <c r="UZQ16" s="242"/>
      <c r="UZR16" s="242"/>
      <c r="UZS16" s="242"/>
      <c r="UZT16" s="242"/>
      <c r="UZU16" s="242"/>
      <c r="UZV16" s="242"/>
      <c r="UZW16" s="242"/>
      <c r="UZX16" s="242"/>
      <c r="UZY16" s="242"/>
      <c r="UZZ16" s="242"/>
      <c r="VAA16" s="242"/>
      <c r="VAB16" s="242"/>
      <c r="VAC16" s="242"/>
      <c r="VAD16" s="242"/>
      <c r="VAE16" s="242"/>
      <c r="VAF16" s="242"/>
      <c r="VAG16" s="242"/>
      <c r="VAH16" s="242"/>
      <c r="VAI16" s="242"/>
      <c r="VAJ16" s="242"/>
      <c r="VAK16" s="242"/>
      <c r="VAL16" s="242"/>
      <c r="VAM16" s="242"/>
      <c r="VAN16" s="242"/>
      <c r="VAO16" s="242"/>
      <c r="VAP16" s="242"/>
      <c r="VAQ16" s="242"/>
      <c r="VAR16" s="242"/>
      <c r="VAS16" s="242"/>
      <c r="VAT16" s="242"/>
      <c r="VAU16" s="242"/>
      <c r="VAV16" s="242"/>
      <c r="VAW16" s="242"/>
      <c r="VAX16" s="242"/>
      <c r="VAY16" s="242"/>
      <c r="VAZ16" s="242"/>
      <c r="VBA16" s="242"/>
      <c r="VBB16" s="242"/>
      <c r="VBC16" s="242"/>
      <c r="VBD16" s="242"/>
      <c r="VBE16" s="242"/>
      <c r="VBF16" s="242"/>
      <c r="VBG16" s="242"/>
      <c r="VBH16" s="242"/>
      <c r="VBI16" s="242"/>
      <c r="VBJ16" s="242"/>
      <c r="VBK16" s="242"/>
      <c r="VBL16" s="242"/>
      <c r="VBM16" s="242"/>
      <c r="VBN16" s="242"/>
      <c r="VBO16" s="242"/>
      <c r="VBP16" s="242"/>
      <c r="VBQ16" s="242"/>
      <c r="VBR16" s="242"/>
      <c r="VBS16" s="242"/>
      <c r="VBT16" s="242"/>
      <c r="VBU16" s="242"/>
      <c r="VBV16" s="242"/>
      <c r="VBW16" s="242"/>
      <c r="VBX16" s="242"/>
      <c r="VBY16" s="242"/>
      <c r="VBZ16" s="242"/>
      <c r="VCA16" s="242"/>
      <c r="VCB16" s="242"/>
      <c r="VCC16" s="242"/>
      <c r="VCD16" s="242"/>
      <c r="VCE16" s="242"/>
      <c r="VCF16" s="242"/>
      <c r="VCG16" s="242"/>
      <c r="VCH16" s="242"/>
      <c r="VCI16" s="242"/>
      <c r="VCJ16" s="242"/>
      <c r="VCK16" s="242"/>
      <c r="VCL16" s="242"/>
      <c r="VCM16" s="242"/>
      <c r="VCN16" s="242"/>
      <c r="VCO16" s="242"/>
      <c r="VCP16" s="242"/>
      <c r="VCQ16" s="242"/>
      <c r="VCR16" s="242"/>
      <c r="VCS16" s="242"/>
      <c r="VCT16" s="242"/>
      <c r="VCU16" s="242"/>
      <c r="VCV16" s="242"/>
      <c r="VCW16" s="242"/>
      <c r="VCX16" s="242"/>
      <c r="VCY16" s="242"/>
      <c r="VCZ16" s="242"/>
      <c r="VDA16" s="242"/>
      <c r="VDB16" s="242"/>
      <c r="VDC16" s="242"/>
      <c r="VDD16" s="242"/>
      <c r="VDE16" s="242"/>
      <c r="VDF16" s="242"/>
      <c r="VDG16" s="242"/>
      <c r="VDH16" s="242"/>
      <c r="VDI16" s="242"/>
      <c r="VDJ16" s="242"/>
      <c r="VDK16" s="242"/>
      <c r="VDL16" s="242"/>
      <c r="VDM16" s="242"/>
      <c r="VDN16" s="242"/>
      <c r="VDO16" s="242"/>
      <c r="VDP16" s="242"/>
      <c r="VDQ16" s="242"/>
      <c r="VDR16" s="242"/>
      <c r="VDS16" s="242"/>
      <c r="VDT16" s="242"/>
      <c r="VDU16" s="242"/>
      <c r="VDV16" s="242"/>
      <c r="VDW16" s="242"/>
      <c r="VDX16" s="242"/>
      <c r="VDY16" s="242"/>
      <c r="VDZ16" s="242"/>
      <c r="VEA16" s="242"/>
      <c r="VEB16" s="242"/>
      <c r="VEC16" s="242"/>
      <c r="VED16" s="242"/>
      <c r="VEE16" s="242"/>
      <c r="VEF16" s="242"/>
      <c r="VEG16" s="242"/>
      <c r="VEH16" s="242"/>
      <c r="VEI16" s="242"/>
      <c r="VEJ16" s="242"/>
      <c r="VEK16" s="242"/>
      <c r="VEL16" s="242"/>
      <c r="VEM16" s="242"/>
      <c r="VEN16" s="242"/>
      <c r="VEO16" s="242"/>
      <c r="VEP16" s="242"/>
      <c r="VEQ16" s="242"/>
      <c r="VER16" s="242"/>
      <c r="VES16" s="242"/>
      <c r="VET16" s="242"/>
      <c r="VEU16" s="242"/>
      <c r="VEV16" s="242"/>
      <c r="VEW16" s="242"/>
      <c r="VEX16" s="242"/>
      <c r="VEY16" s="242"/>
      <c r="VEZ16" s="242"/>
      <c r="VFA16" s="242"/>
      <c r="VFB16" s="242"/>
      <c r="VFC16" s="242"/>
      <c r="VFD16" s="242"/>
      <c r="VFE16" s="242"/>
      <c r="VFF16" s="242"/>
      <c r="VFG16" s="242"/>
      <c r="VFH16" s="242"/>
      <c r="VFI16" s="242"/>
      <c r="VFJ16" s="242"/>
      <c r="VFK16" s="242"/>
      <c r="VFL16" s="242"/>
      <c r="VFM16" s="242"/>
      <c r="VFN16" s="242"/>
      <c r="VFO16" s="242"/>
      <c r="VFP16" s="242"/>
      <c r="VFQ16" s="242"/>
      <c r="VFR16" s="242"/>
      <c r="VFS16" s="242"/>
      <c r="VFT16" s="242"/>
      <c r="VFU16" s="242"/>
      <c r="VFV16" s="242"/>
      <c r="VFW16" s="242"/>
      <c r="VFX16" s="242"/>
      <c r="VFY16" s="242"/>
      <c r="VFZ16" s="242"/>
      <c r="VGA16" s="242"/>
      <c r="VGB16" s="242"/>
      <c r="VGC16" s="242"/>
      <c r="VGD16" s="242"/>
      <c r="VGE16" s="242"/>
      <c r="VGF16" s="242"/>
      <c r="VGG16" s="242"/>
      <c r="VGH16" s="242"/>
      <c r="VGI16" s="242"/>
      <c r="VGJ16" s="242"/>
      <c r="VGK16" s="242"/>
      <c r="VGL16" s="242"/>
      <c r="VGM16" s="242"/>
      <c r="VGN16" s="242"/>
      <c r="VGO16" s="242"/>
      <c r="VGP16" s="242"/>
      <c r="VGQ16" s="242"/>
      <c r="VGR16" s="242"/>
      <c r="VGS16" s="242"/>
      <c r="VGT16" s="242"/>
      <c r="VGU16" s="242"/>
      <c r="VGV16" s="242"/>
      <c r="VGW16" s="242"/>
      <c r="VGX16" s="242"/>
      <c r="VGY16" s="242"/>
      <c r="VGZ16" s="242"/>
      <c r="VHA16" s="242"/>
      <c r="VHB16" s="242"/>
      <c r="VHC16" s="242"/>
      <c r="VHD16" s="242"/>
      <c r="VHE16" s="242"/>
      <c r="VHF16" s="242"/>
      <c r="VHG16" s="242"/>
      <c r="VHH16" s="242"/>
      <c r="VHI16" s="242"/>
      <c r="VHJ16" s="242"/>
      <c r="VHK16" s="242"/>
      <c r="VHL16" s="242"/>
      <c r="VHM16" s="242"/>
      <c r="VHN16" s="242"/>
      <c r="VHO16" s="242"/>
      <c r="VHP16" s="242"/>
      <c r="VHQ16" s="242"/>
      <c r="VHR16" s="242"/>
      <c r="VHS16" s="242"/>
      <c r="VHT16" s="242"/>
      <c r="VHU16" s="242"/>
      <c r="VHV16" s="242"/>
      <c r="VHW16" s="242"/>
      <c r="VHX16" s="242"/>
      <c r="VHY16" s="242"/>
      <c r="VHZ16" s="242"/>
      <c r="VIA16" s="242"/>
      <c r="VIB16" s="242"/>
      <c r="VIC16" s="242"/>
      <c r="VID16" s="242"/>
      <c r="VIE16" s="242"/>
      <c r="VIF16" s="242"/>
      <c r="VIG16" s="242"/>
      <c r="VIH16" s="242"/>
      <c r="VII16" s="242"/>
      <c r="VIJ16" s="242"/>
      <c r="VIK16" s="242"/>
      <c r="VIL16" s="242"/>
      <c r="VIM16" s="242"/>
      <c r="VIN16" s="242"/>
      <c r="VIO16" s="242"/>
      <c r="VIP16" s="242"/>
      <c r="VIQ16" s="242"/>
      <c r="VIR16" s="242"/>
      <c r="VIS16" s="242"/>
      <c r="VIT16" s="242"/>
      <c r="VIU16" s="242"/>
      <c r="VIV16" s="242"/>
      <c r="VIW16" s="242"/>
      <c r="VIX16" s="242"/>
      <c r="VIY16" s="242"/>
      <c r="VIZ16" s="242"/>
      <c r="VJA16" s="242"/>
      <c r="VJB16" s="242"/>
      <c r="VJC16" s="242"/>
      <c r="VJD16" s="242"/>
      <c r="VJE16" s="242"/>
      <c r="VJF16" s="242"/>
      <c r="VJG16" s="242"/>
      <c r="VJH16" s="242"/>
      <c r="VJI16" s="242"/>
      <c r="VJJ16" s="242"/>
      <c r="VJK16" s="242"/>
      <c r="VJL16" s="242"/>
      <c r="VJM16" s="242"/>
      <c r="VJN16" s="242"/>
      <c r="VJO16" s="242"/>
      <c r="VJP16" s="242"/>
      <c r="VJQ16" s="242"/>
      <c r="VJR16" s="242"/>
      <c r="VJS16" s="242"/>
      <c r="VJT16" s="242"/>
      <c r="VJU16" s="242"/>
      <c r="VJV16" s="242"/>
      <c r="VJW16" s="242"/>
      <c r="VJX16" s="242"/>
      <c r="VJY16" s="242"/>
      <c r="VJZ16" s="242"/>
      <c r="VKA16" s="242"/>
      <c r="VKB16" s="242"/>
      <c r="VKC16" s="242"/>
      <c r="VKD16" s="242"/>
      <c r="VKE16" s="242"/>
      <c r="VKF16" s="242"/>
      <c r="VKG16" s="242"/>
      <c r="VKH16" s="242"/>
      <c r="VKI16" s="242"/>
      <c r="VKJ16" s="242"/>
      <c r="VKK16" s="242"/>
      <c r="VKL16" s="242"/>
      <c r="VKM16" s="242"/>
      <c r="VKN16" s="242"/>
      <c r="VKO16" s="242"/>
      <c r="VKP16" s="242"/>
      <c r="VKQ16" s="242"/>
      <c r="VKR16" s="242"/>
      <c r="VKS16" s="242"/>
      <c r="VKT16" s="242"/>
      <c r="VKU16" s="242"/>
      <c r="VKV16" s="242"/>
      <c r="VKW16" s="242"/>
      <c r="VKX16" s="242"/>
      <c r="VKY16" s="242"/>
      <c r="VKZ16" s="242"/>
      <c r="VLA16" s="242"/>
      <c r="VLB16" s="242"/>
      <c r="VLC16" s="242"/>
      <c r="VLD16" s="242"/>
      <c r="VLE16" s="242"/>
      <c r="VLF16" s="242"/>
      <c r="VLG16" s="242"/>
      <c r="VLH16" s="242"/>
      <c r="VLI16" s="242"/>
      <c r="VLJ16" s="242"/>
      <c r="VLK16" s="242"/>
      <c r="VLL16" s="242"/>
      <c r="VLM16" s="242"/>
      <c r="VLN16" s="242"/>
      <c r="VLO16" s="242"/>
      <c r="VLP16" s="242"/>
      <c r="VLQ16" s="242"/>
      <c r="VLR16" s="242"/>
      <c r="VLS16" s="242"/>
      <c r="VLT16" s="242"/>
      <c r="VLU16" s="242"/>
      <c r="VLV16" s="242"/>
      <c r="VLW16" s="242"/>
      <c r="VLX16" s="242"/>
      <c r="VLY16" s="242"/>
      <c r="VLZ16" s="242"/>
      <c r="VMA16" s="242"/>
      <c r="VMB16" s="242"/>
      <c r="VMC16" s="242"/>
      <c r="VMD16" s="242"/>
      <c r="VME16" s="242"/>
      <c r="VMF16" s="242"/>
      <c r="VMG16" s="242"/>
      <c r="VMH16" s="242"/>
      <c r="VMI16" s="242"/>
      <c r="VMJ16" s="242"/>
      <c r="VMK16" s="242"/>
      <c r="VML16" s="242"/>
      <c r="VMM16" s="242"/>
      <c r="VMN16" s="242"/>
      <c r="VMO16" s="242"/>
      <c r="VMP16" s="242"/>
      <c r="VMQ16" s="242"/>
      <c r="VMR16" s="242"/>
      <c r="VMS16" s="242"/>
      <c r="VMT16" s="242"/>
      <c r="VMU16" s="242"/>
      <c r="VMV16" s="242"/>
      <c r="VMW16" s="242"/>
      <c r="VMX16" s="242"/>
      <c r="VMY16" s="242"/>
      <c r="VMZ16" s="242"/>
      <c r="VNA16" s="242"/>
      <c r="VNB16" s="242"/>
      <c r="VNC16" s="242"/>
      <c r="VND16" s="242"/>
      <c r="VNE16" s="242"/>
      <c r="VNF16" s="242"/>
      <c r="VNG16" s="242"/>
      <c r="VNH16" s="242"/>
      <c r="VNI16" s="242"/>
      <c r="VNJ16" s="242"/>
      <c r="VNK16" s="242"/>
      <c r="VNL16" s="242"/>
      <c r="VNM16" s="242"/>
      <c r="VNN16" s="242"/>
      <c r="VNO16" s="242"/>
      <c r="VNP16" s="242"/>
      <c r="VNQ16" s="242"/>
      <c r="VNR16" s="242"/>
      <c r="VNS16" s="242"/>
      <c r="VNT16" s="242"/>
      <c r="VNU16" s="242"/>
      <c r="VNV16" s="242"/>
      <c r="VNW16" s="242"/>
      <c r="VNX16" s="242"/>
      <c r="VNY16" s="242"/>
      <c r="VNZ16" s="242"/>
      <c r="VOA16" s="242"/>
      <c r="VOB16" s="242"/>
      <c r="VOC16" s="242"/>
      <c r="VOD16" s="242"/>
      <c r="VOE16" s="242"/>
      <c r="VOF16" s="242"/>
      <c r="VOG16" s="242"/>
      <c r="VOH16" s="242"/>
      <c r="VOI16" s="242"/>
      <c r="VOJ16" s="242"/>
      <c r="VOK16" s="242"/>
      <c r="VOL16" s="242"/>
      <c r="VOM16" s="242"/>
      <c r="VON16" s="242"/>
      <c r="VOO16" s="242"/>
      <c r="VOP16" s="242"/>
      <c r="VOQ16" s="242"/>
      <c r="VOR16" s="242"/>
      <c r="VOS16" s="242"/>
      <c r="VOT16" s="242"/>
      <c r="VOU16" s="242"/>
      <c r="VOV16" s="242"/>
      <c r="VOW16" s="242"/>
      <c r="VOX16" s="242"/>
      <c r="VOY16" s="242"/>
      <c r="VOZ16" s="242"/>
      <c r="VPA16" s="242"/>
      <c r="VPB16" s="242"/>
      <c r="VPC16" s="242"/>
      <c r="VPD16" s="242"/>
      <c r="VPE16" s="242"/>
      <c r="VPF16" s="242"/>
      <c r="VPG16" s="242"/>
      <c r="VPH16" s="242"/>
      <c r="VPI16" s="242"/>
      <c r="VPJ16" s="242"/>
      <c r="VPK16" s="242"/>
      <c r="VPL16" s="242"/>
      <c r="VPM16" s="242"/>
      <c r="VPN16" s="242"/>
      <c r="VPO16" s="242"/>
      <c r="VPP16" s="242"/>
      <c r="VPQ16" s="242"/>
      <c r="VPR16" s="242"/>
      <c r="VPS16" s="242"/>
      <c r="VPT16" s="242"/>
      <c r="VPU16" s="242"/>
      <c r="VPV16" s="242"/>
      <c r="VPW16" s="242"/>
      <c r="VPX16" s="242"/>
      <c r="VPY16" s="242"/>
      <c r="VPZ16" s="242"/>
      <c r="VQA16" s="242"/>
      <c r="VQB16" s="242"/>
      <c r="VQC16" s="242"/>
      <c r="VQD16" s="242"/>
      <c r="VQE16" s="242"/>
      <c r="VQF16" s="242"/>
      <c r="VQG16" s="242"/>
      <c r="VQH16" s="242"/>
      <c r="VQI16" s="242"/>
      <c r="VQJ16" s="242"/>
      <c r="VQK16" s="242"/>
      <c r="VQL16" s="242"/>
      <c r="VQM16" s="242"/>
      <c r="VQN16" s="242"/>
      <c r="VQO16" s="242"/>
      <c r="VQP16" s="242"/>
      <c r="VQQ16" s="242"/>
      <c r="VQR16" s="242"/>
      <c r="VQS16" s="242"/>
      <c r="VQT16" s="242"/>
      <c r="VQU16" s="242"/>
      <c r="VQV16" s="242"/>
      <c r="VQW16" s="242"/>
      <c r="VQX16" s="242"/>
      <c r="VQY16" s="242"/>
      <c r="VQZ16" s="242"/>
      <c r="VRA16" s="242"/>
      <c r="VRB16" s="242"/>
      <c r="VRC16" s="242"/>
      <c r="VRD16" s="242"/>
      <c r="VRE16" s="242"/>
      <c r="VRF16" s="242"/>
      <c r="VRG16" s="242"/>
      <c r="VRH16" s="242"/>
      <c r="VRI16" s="242"/>
      <c r="VRJ16" s="242"/>
      <c r="VRK16" s="242"/>
      <c r="VRL16" s="242"/>
      <c r="VRM16" s="242"/>
      <c r="VRN16" s="242"/>
      <c r="VRO16" s="242"/>
      <c r="VRP16" s="242"/>
      <c r="VRQ16" s="242"/>
      <c r="VRR16" s="242"/>
      <c r="VRS16" s="242"/>
      <c r="VRT16" s="242"/>
      <c r="VRU16" s="242"/>
      <c r="VRV16" s="242"/>
      <c r="VRW16" s="242"/>
      <c r="VRX16" s="242"/>
      <c r="VRY16" s="242"/>
      <c r="VRZ16" s="242"/>
      <c r="VSA16" s="242"/>
      <c r="VSB16" s="242"/>
      <c r="VSC16" s="242"/>
      <c r="VSD16" s="242"/>
      <c r="VSE16" s="242"/>
      <c r="VSF16" s="242"/>
      <c r="VSG16" s="242"/>
      <c r="VSH16" s="242"/>
      <c r="VSI16" s="242"/>
      <c r="VSJ16" s="242"/>
      <c r="VSK16" s="242"/>
      <c r="VSL16" s="242"/>
      <c r="VSM16" s="242"/>
      <c r="VSN16" s="242"/>
      <c r="VSO16" s="242"/>
      <c r="VSP16" s="242"/>
      <c r="VSQ16" s="242"/>
      <c r="VSR16" s="242"/>
      <c r="VSS16" s="242"/>
      <c r="VST16" s="242"/>
      <c r="VSU16" s="242"/>
      <c r="VSV16" s="242"/>
      <c r="VSW16" s="242"/>
      <c r="VSX16" s="242"/>
      <c r="VSY16" s="242"/>
      <c r="VSZ16" s="242"/>
      <c r="VTA16" s="242"/>
      <c r="VTB16" s="242"/>
      <c r="VTC16" s="242"/>
      <c r="VTD16" s="242"/>
      <c r="VTE16" s="242"/>
      <c r="VTF16" s="242"/>
      <c r="VTG16" s="242"/>
      <c r="VTH16" s="242"/>
      <c r="VTI16" s="242"/>
      <c r="VTJ16" s="242"/>
      <c r="VTK16" s="242"/>
      <c r="VTL16" s="242"/>
      <c r="VTM16" s="242"/>
      <c r="VTN16" s="242"/>
      <c r="VTO16" s="242"/>
      <c r="VTP16" s="242"/>
      <c r="VTQ16" s="242"/>
      <c r="VTR16" s="242"/>
      <c r="VTS16" s="242"/>
      <c r="VTT16" s="242"/>
      <c r="VTU16" s="242"/>
      <c r="VTV16" s="242"/>
      <c r="VTW16" s="242"/>
      <c r="VTX16" s="242"/>
      <c r="VTY16" s="242"/>
      <c r="VTZ16" s="242"/>
      <c r="VUA16" s="242"/>
      <c r="VUB16" s="242"/>
      <c r="VUC16" s="242"/>
      <c r="VUD16" s="242"/>
      <c r="VUE16" s="242"/>
      <c r="VUF16" s="242"/>
      <c r="VUG16" s="242"/>
      <c r="VUH16" s="242"/>
      <c r="VUI16" s="242"/>
      <c r="VUJ16" s="242"/>
      <c r="VUK16" s="242"/>
      <c r="VUL16" s="242"/>
      <c r="VUM16" s="242"/>
      <c r="VUN16" s="242"/>
      <c r="VUO16" s="242"/>
      <c r="VUP16" s="242"/>
      <c r="VUQ16" s="242"/>
      <c r="VUR16" s="242"/>
      <c r="VUS16" s="242"/>
      <c r="VUT16" s="242"/>
      <c r="VUU16" s="242"/>
      <c r="VUV16" s="242"/>
      <c r="VUW16" s="242"/>
      <c r="VUX16" s="242"/>
      <c r="VUY16" s="242"/>
      <c r="VUZ16" s="242"/>
      <c r="VVA16" s="242"/>
      <c r="VVB16" s="242"/>
      <c r="VVC16" s="242"/>
      <c r="VVD16" s="242"/>
      <c r="VVE16" s="242"/>
      <c r="VVF16" s="242"/>
      <c r="VVG16" s="242"/>
      <c r="VVH16" s="242"/>
      <c r="VVI16" s="242"/>
      <c r="VVJ16" s="242"/>
      <c r="VVK16" s="242"/>
      <c r="VVL16" s="242"/>
      <c r="VVM16" s="242"/>
      <c r="VVN16" s="242"/>
      <c r="VVO16" s="242"/>
      <c r="VVP16" s="242"/>
      <c r="VVQ16" s="242"/>
      <c r="VVR16" s="242"/>
      <c r="VVS16" s="242"/>
      <c r="VVT16" s="242"/>
      <c r="VVU16" s="242"/>
      <c r="VVV16" s="242"/>
      <c r="VVW16" s="242"/>
      <c r="VVX16" s="242"/>
      <c r="VVY16" s="242"/>
      <c r="VVZ16" s="242"/>
      <c r="VWA16" s="242"/>
      <c r="VWB16" s="242"/>
      <c r="VWC16" s="242"/>
      <c r="VWD16" s="242"/>
      <c r="VWE16" s="242"/>
      <c r="VWF16" s="242"/>
      <c r="VWG16" s="242"/>
      <c r="VWH16" s="242"/>
      <c r="VWI16" s="242"/>
      <c r="VWJ16" s="242"/>
      <c r="VWK16" s="242"/>
      <c r="VWL16" s="242"/>
      <c r="VWM16" s="242"/>
      <c r="VWN16" s="242"/>
      <c r="VWO16" s="242"/>
      <c r="VWP16" s="242"/>
      <c r="VWQ16" s="242"/>
      <c r="VWR16" s="242"/>
      <c r="VWS16" s="242"/>
      <c r="VWT16" s="242"/>
      <c r="VWU16" s="242"/>
      <c r="VWV16" s="242"/>
      <c r="VWW16" s="242"/>
      <c r="VWX16" s="242"/>
      <c r="VWY16" s="242"/>
      <c r="VWZ16" s="242"/>
      <c r="VXA16" s="242"/>
      <c r="VXB16" s="242"/>
      <c r="VXC16" s="242"/>
      <c r="VXD16" s="242"/>
      <c r="VXE16" s="242"/>
      <c r="VXF16" s="242"/>
      <c r="VXG16" s="242"/>
      <c r="VXH16" s="242"/>
      <c r="VXI16" s="242"/>
      <c r="VXJ16" s="242"/>
      <c r="VXK16" s="242"/>
      <c r="VXL16" s="242"/>
      <c r="VXM16" s="242"/>
      <c r="VXN16" s="242"/>
      <c r="VXO16" s="242"/>
      <c r="VXP16" s="242"/>
      <c r="VXQ16" s="242"/>
      <c r="VXR16" s="242"/>
      <c r="VXS16" s="242"/>
      <c r="VXT16" s="242"/>
      <c r="VXU16" s="242"/>
      <c r="VXV16" s="242"/>
      <c r="VXW16" s="242"/>
      <c r="VXX16" s="242"/>
      <c r="VXY16" s="242"/>
      <c r="VXZ16" s="242"/>
      <c r="VYA16" s="242"/>
      <c r="VYB16" s="242"/>
      <c r="VYC16" s="242"/>
      <c r="VYD16" s="242"/>
      <c r="VYE16" s="242"/>
      <c r="VYF16" s="242"/>
      <c r="VYG16" s="242"/>
      <c r="VYH16" s="242"/>
      <c r="VYI16" s="242"/>
      <c r="VYJ16" s="242"/>
      <c r="VYK16" s="242"/>
      <c r="VYL16" s="242"/>
      <c r="VYM16" s="242"/>
      <c r="VYN16" s="242"/>
      <c r="VYO16" s="242"/>
      <c r="VYP16" s="242"/>
      <c r="VYQ16" s="242"/>
      <c r="VYR16" s="242"/>
      <c r="VYS16" s="242"/>
      <c r="VYT16" s="242"/>
      <c r="VYU16" s="242"/>
      <c r="VYV16" s="242"/>
      <c r="VYW16" s="242"/>
      <c r="VYX16" s="242"/>
      <c r="VYY16" s="242"/>
      <c r="VYZ16" s="242"/>
      <c r="VZA16" s="242"/>
      <c r="VZB16" s="242"/>
      <c r="VZC16" s="242"/>
      <c r="VZD16" s="242"/>
      <c r="VZE16" s="242"/>
      <c r="VZF16" s="242"/>
      <c r="VZG16" s="242"/>
      <c r="VZH16" s="242"/>
      <c r="VZI16" s="242"/>
      <c r="VZJ16" s="242"/>
      <c r="VZK16" s="242"/>
      <c r="VZL16" s="242"/>
      <c r="VZM16" s="242"/>
      <c r="VZN16" s="242"/>
      <c r="VZO16" s="242"/>
      <c r="VZP16" s="242"/>
      <c r="VZQ16" s="242"/>
      <c r="VZR16" s="242"/>
      <c r="VZS16" s="242"/>
      <c r="VZT16" s="242"/>
      <c r="VZU16" s="242"/>
      <c r="VZV16" s="242"/>
      <c r="VZW16" s="242"/>
      <c r="VZX16" s="242"/>
      <c r="VZY16" s="242"/>
      <c r="VZZ16" s="242"/>
      <c r="WAA16" s="242"/>
      <c r="WAB16" s="242"/>
      <c r="WAC16" s="242"/>
      <c r="WAD16" s="242"/>
      <c r="WAE16" s="242"/>
      <c r="WAF16" s="242"/>
      <c r="WAG16" s="242"/>
      <c r="WAH16" s="242"/>
      <c r="WAI16" s="242"/>
      <c r="WAJ16" s="242"/>
      <c r="WAK16" s="242"/>
      <c r="WAL16" s="242"/>
      <c r="WAM16" s="242"/>
      <c r="WAN16" s="242"/>
      <c r="WAO16" s="242"/>
      <c r="WAP16" s="242"/>
      <c r="WAQ16" s="242"/>
      <c r="WAR16" s="242"/>
      <c r="WAS16" s="242"/>
      <c r="WAT16" s="242"/>
      <c r="WAU16" s="242"/>
      <c r="WAV16" s="242"/>
      <c r="WAW16" s="242"/>
      <c r="WAX16" s="242"/>
      <c r="WAY16" s="242"/>
      <c r="WAZ16" s="242"/>
      <c r="WBA16" s="242"/>
      <c r="WBB16" s="242"/>
      <c r="WBC16" s="242"/>
      <c r="WBD16" s="242"/>
      <c r="WBE16" s="242"/>
      <c r="WBF16" s="242"/>
      <c r="WBG16" s="242"/>
      <c r="WBH16" s="242"/>
      <c r="WBI16" s="242"/>
      <c r="WBJ16" s="242"/>
      <c r="WBK16" s="242"/>
      <c r="WBL16" s="242"/>
      <c r="WBM16" s="242"/>
      <c r="WBN16" s="242"/>
      <c r="WBO16" s="242"/>
      <c r="WBP16" s="242"/>
      <c r="WBQ16" s="242"/>
      <c r="WBR16" s="242"/>
      <c r="WBS16" s="242"/>
      <c r="WBT16" s="242"/>
      <c r="WBU16" s="242"/>
      <c r="WBV16" s="242"/>
      <c r="WBW16" s="242"/>
      <c r="WBX16" s="242"/>
      <c r="WBY16" s="242"/>
      <c r="WBZ16" s="242"/>
      <c r="WCA16" s="242"/>
      <c r="WCB16" s="242"/>
      <c r="WCC16" s="242"/>
      <c r="WCD16" s="242"/>
      <c r="WCE16" s="242"/>
      <c r="WCF16" s="242"/>
      <c r="WCG16" s="242"/>
      <c r="WCH16" s="242"/>
      <c r="WCI16" s="242"/>
      <c r="WCJ16" s="242"/>
      <c r="WCK16" s="242"/>
      <c r="WCL16" s="242"/>
      <c r="WCM16" s="242"/>
      <c r="WCN16" s="242"/>
      <c r="WCO16" s="242"/>
      <c r="WCP16" s="242"/>
      <c r="WCQ16" s="242"/>
      <c r="WCR16" s="242"/>
      <c r="WCS16" s="242"/>
      <c r="WCT16" s="242"/>
      <c r="WCU16" s="242"/>
      <c r="WCV16" s="242"/>
      <c r="WCW16" s="242"/>
      <c r="WCX16" s="242"/>
      <c r="WCY16" s="242"/>
      <c r="WCZ16" s="242"/>
      <c r="WDA16" s="242"/>
      <c r="WDB16" s="242"/>
      <c r="WDC16" s="242"/>
      <c r="WDD16" s="242"/>
      <c r="WDE16" s="242"/>
      <c r="WDF16" s="242"/>
      <c r="WDG16" s="242"/>
      <c r="WDH16" s="242"/>
      <c r="WDI16" s="242"/>
      <c r="WDJ16" s="242"/>
      <c r="WDK16" s="242"/>
      <c r="WDL16" s="242"/>
      <c r="WDM16" s="242"/>
      <c r="WDN16" s="242"/>
      <c r="WDO16" s="242"/>
      <c r="WDP16" s="242"/>
      <c r="WDQ16" s="242"/>
      <c r="WDR16" s="242"/>
      <c r="WDS16" s="242"/>
      <c r="WDT16" s="242"/>
      <c r="WDU16" s="242"/>
      <c r="WDV16" s="242"/>
      <c r="WDW16" s="242"/>
      <c r="WDX16" s="242"/>
      <c r="WDY16" s="242"/>
      <c r="WDZ16" s="242"/>
      <c r="WEA16" s="242"/>
      <c r="WEB16" s="242"/>
      <c r="WEC16" s="242"/>
      <c r="WED16" s="242"/>
      <c r="WEE16" s="242"/>
      <c r="WEF16" s="242"/>
      <c r="WEG16" s="242"/>
      <c r="WEH16" s="242"/>
      <c r="WEI16" s="242"/>
      <c r="WEJ16" s="242"/>
      <c r="WEK16" s="242"/>
      <c r="WEL16" s="242"/>
      <c r="WEM16" s="242"/>
      <c r="WEN16" s="242"/>
      <c r="WEO16" s="242"/>
      <c r="WEP16" s="242"/>
      <c r="WEQ16" s="242"/>
      <c r="WER16" s="242"/>
      <c r="WES16" s="242"/>
      <c r="WET16" s="242"/>
      <c r="WEU16" s="242"/>
      <c r="WEV16" s="242"/>
      <c r="WEW16" s="242"/>
      <c r="WEX16" s="242"/>
      <c r="WEY16" s="242"/>
      <c r="WEZ16" s="242"/>
      <c r="WFA16" s="242"/>
      <c r="WFB16" s="242"/>
      <c r="WFC16" s="242"/>
      <c r="WFD16" s="242"/>
      <c r="WFE16" s="242"/>
      <c r="WFF16" s="242"/>
      <c r="WFG16" s="242"/>
      <c r="WFH16" s="242"/>
      <c r="WFI16" s="242"/>
      <c r="WFJ16" s="242"/>
      <c r="WFK16" s="242"/>
      <c r="WFL16" s="242"/>
      <c r="WFM16" s="242"/>
      <c r="WFN16" s="242"/>
      <c r="WFO16" s="242"/>
      <c r="WFP16" s="242"/>
      <c r="WFQ16" s="242"/>
      <c r="WFR16" s="242"/>
      <c r="WFS16" s="242"/>
      <c r="WFT16" s="242"/>
      <c r="WFU16" s="242"/>
      <c r="WFV16" s="242"/>
      <c r="WFW16" s="242"/>
      <c r="WFX16" s="242"/>
      <c r="WFY16" s="242"/>
      <c r="WFZ16" s="242"/>
      <c r="WGA16" s="242"/>
      <c r="WGB16" s="242"/>
      <c r="WGC16" s="242"/>
      <c r="WGD16" s="242"/>
      <c r="WGE16" s="242"/>
      <c r="WGF16" s="242"/>
      <c r="WGG16" s="242"/>
      <c r="WGH16" s="242"/>
      <c r="WGI16" s="242"/>
      <c r="WGJ16" s="242"/>
      <c r="WGK16" s="242"/>
      <c r="WGL16" s="242"/>
      <c r="WGM16" s="242"/>
      <c r="WGN16" s="242"/>
      <c r="WGO16" s="242"/>
      <c r="WGP16" s="242"/>
      <c r="WGQ16" s="242"/>
      <c r="WGR16" s="242"/>
      <c r="WGS16" s="242"/>
      <c r="WGT16" s="242"/>
      <c r="WGU16" s="242"/>
      <c r="WGV16" s="242"/>
      <c r="WGW16" s="242"/>
      <c r="WGX16" s="242"/>
      <c r="WGY16" s="242"/>
      <c r="WGZ16" s="242"/>
      <c r="WHA16" s="242"/>
      <c r="WHB16" s="242"/>
      <c r="WHC16" s="242"/>
      <c r="WHD16" s="242"/>
      <c r="WHE16" s="242"/>
      <c r="WHF16" s="242"/>
      <c r="WHG16" s="242"/>
      <c r="WHH16" s="242"/>
      <c r="WHI16" s="242"/>
      <c r="WHJ16" s="242"/>
      <c r="WHK16" s="242"/>
      <c r="WHL16" s="242"/>
      <c r="WHM16" s="242"/>
      <c r="WHN16" s="242"/>
      <c r="WHO16" s="242"/>
      <c r="WHP16" s="242"/>
      <c r="WHQ16" s="242"/>
      <c r="WHR16" s="242"/>
      <c r="WHS16" s="242"/>
      <c r="WHT16" s="242"/>
      <c r="WHU16" s="242"/>
      <c r="WHV16" s="242"/>
      <c r="WHW16" s="242"/>
      <c r="WHX16" s="242"/>
      <c r="WHY16" s="242"/>
      <c r="WHZ16" s="242"/>
      <c r="WIA16" s="242"/>
      <c r="WIB16" s="242"/>
      <c r="WIC16" s="242"/>
      <c r="WID16" s="242"/>
      <c r="WIE16" s="242"/>
      <c r="WIF16" s="242"/>
      <c r="WIG16" s="242"/>
      <c r="WIH16" s="242"/>
      <c r="WII16" s="242"/>
      <c r="WIJ16" s="242"/>
      <c r="WIK16" s="242"/>
      <c r="WIL16" s="242"/>
      <c r="WIM16" s="242"/>
      <c r="WIN16" s="242"/>
      <c r="WIO16" s="242"/>
      <c r="WIP16" s="242"/>
      <c r="WIQ16" s="242"/>
      <c r="WIR16" s="242"/>
      <c r="WIS16" s="242"/>
      <c r="WIT16" s="242"/>
      <c r="WIU16" s="242"/>
      <c r="WIV16" s="242"/>
      <c r="WIW16" s="242"/>
      <c r="WIX16" s="242"/>
      <c r="WIY16" s="242"/>
      <c r="WIZ16" s="242"/>
      <c r="WJA16" s="242"/>
      <c r="WJB16" s="242"/>
      <c r="WJC16" s="242"/>
      <c r="WJD16" s="242"/>
      <c r="WJE16" s="242"/>
      <c r="WJF16" s="242"/>
      <c r="WJG16" s="242"/>
      <c r="WJH16" s="242"/>
      <c r="WJI16" s="242"/>
      <c r="WJJ16" s="242"/>
      <c r="WJK16" s="242"/>
      <c r="WJL16" s="242"/>
      <c r="WJM16" s="242"/>
      <c r="WJN16" s="242"/>
      <c r="WJO16" s="242"/>
      <c r="WJP16" s="242"/>
      <c r="WJQ16" s="242"/>
      <c r="WJR16" s="242"/>
      <c r="WJS16" s="242"/>
      <c r="WJT16" s="242"/>
      <c r="WJU16" s="242"/>
      <c r="WJV16" s="242"/>
      <c r="WJW16" s="242"/>
      <c r="WJX16" s="242"/>
      <c r="WJY16" s="242"/>
      <c r="WJZ16" s="242"/>
      <c r="WKA16" s="242"/>
      <c r="WKB16" s="242"/>
      <c r="WKC16" s="242"/>
      <c r="WKD16" s="242"/>
      <c r="WKE16" s="242"/>
      <c r="WKF16" s="242"/>
      <c r="WKG16" s="242"/>
      <c r="WKH16" s="242"/>
      <c r="WKI16" s="242"/>
      <c r="WKJ16" s="242"/>
      <c r="WKK16" s="242"/>
      <c r="WKL16" s="242"/>
      <c r="WKM16" s="242"/>
      <c r="WKN16" s="242"/>
      <c r="WKO16" s="242"/>
      <c r="WKP16" s="242"/>
      <c r="WKQ16" s="242"/>
      <c r="WKR16" s="242"/>
      <c r="WKS16" s="242"/>
      <c r="WKT16" s="242"/>
      <c r="WKU16" s="242"/>
      <c r="WKV16" s="242"/>
      <c r="WKW16" s="242"/>
      <c r="WKX16" s="242"/>
      <c r="WKY16" s="242"/>
      <c r="WKZ16" s="242"/>
      <c r="WLA16" s="242"/>
      <c r="WLB16" s="242"/>
      <c r="WLC16" s="242"/>
      <c r="WLD16" s="242"/>
      <c r="WLE16" s="242"/>
      <c r="WLF16" s="242"/>
      <c r="WLG16" s="242"/>
      <c r="WLH16" s="242"/>
      <c r="WLI16" s="242"/>
      <c r="WLJ16" s="242"/>
      <c r="WLK16" s="242"/>
      <c r="WLL16" s="242"/>
      <c r="WLM16" s="242"/>
      <c r="WLN16" s="242"/>
      <c r="WLO16" s="242"/>
      <c r="WLP16" s="242"/>
      <c r="WLQ16" s="242"/>
      <c r="WLR16" s="242"/>
      <c r="WLS16" s="242"/>
      <c r="WLT16" s="242"/>
      <c r="WLU16" s="242"/>
      <c r="WLV16" s="242"/>
      <c r="WLW16" s="242"/>
      <c r="WLX16" s="242"/>
      <c r="WLY16" s="242"/>
      <c r="WLZ16" s="242"/>
      <c r="WMA16" s="242"/>
      <c r="WMB16" s="242"/>
      <c r="WMC16" s="242"/>
      <c r="WMD16" s="242"/>
      <c r="WME16" s="242"/>
      <c r="WMF16" s="242"/>
      <c r="WMG16" s="242"/>
      <c r="WMH16" s="242"/>
      <c r="WMI16" s="242"/>
      <c r="WMJ16" s="242"/>
      <c r="WMK16" s="242"/>
      <c r="WML16" s="242"/>
      <c r="WMM16" s="242"/>
      <c r="WMN16" s="242"/>
      <c r="WMO16" s="242"/>
      <c r="WMP16" s="242"/>
      <c r="WMQ16" s="242"/>
      <c r="WMR16" s="242"/>
      <c r="WMS16" s="242"/>
      <c r="WMT16" s="242"/>
      <c r="WMU16" s="242"/>
      <c r="WMV16" s="242"/>
      <c r="WMW16" s="242"/>
      <c r="WMX16" s="242"/>
      <c r="WMY16" s="242"/>
      <c r="WMZ16" s="242"/>
      <c r="WNA16" s="242"/>
      <c r="WNB16" s="242"/>
      <c r="WNC16" s="242"/>
      <c r="WND16" s="242"/>
      <c r="WNE16" s="242"/>
      <c r="WNF16" s="242"/>
      <c r="WNG16" s="242"/>
      <c r="WNH16" s="242"/>
      <c r="WNI16" s="242"/>
      <c r="WNJ16" s="242"/>
      <c r="WNK16" s="242"/>
      <c r="WNL16" s="242"/>
      <c r="WNM16" s="242"/>
      <c r="WNN16" s="242"/>
      <c r="WNO16" s="242"/>
      <c r="WNP16" s="242"/>
      <c r="WNQ16" s="242"/>
      <c r="WNR16" s="242"/>
      <c r="WNS16" s="242"/>
      <c r="WNT16" s="242"/>
      <c r="WNU16" s="242"/>
      <c r="WNV16" s="242"/>
      <c r="WNW16" s="242"/>
      <c r="WNX16" s="242"/>
      <c r="WNY16" s="242"/>
      <c r="WNZ16" s="242"/>
      <c r="WOA16" s="242"/>
      <c r="WOB16" s="242"/>
      <c r="WOC16" s="242"/>
      <c r="WOD16" s="242"/>
      <c r="WOE16" s="242"/>
      <c r="WOF16" s="242"/>
      <c r="WOG16" s="242"/>
      <c r="WOH16" s="242"/>
      <c r="WOI16" s="242"/>
      <c r="WOJ16" s="242"/>
      <c r="WOK16" s="242"/>
      <c r="WOL16" s="242"/>
      <c r="WOM16" s="242"/>
      <c r="WON16" s="242"/>
      <c r="WOO16" s="242"/>
      <c r="WOP16" s="242"/>
      <c r="WOQ16" s="242"/>
      <c r="WOR16" s="242"/>
      <c r="WOS16" s="242"/>
      <c r="WOT16" s="242"/>
      <c r="WOU16" s="242"/>
      <c r="WOV16" s="242"/>
      <c r="WOW16" s="242"/>
      <c r="WOX16" s="242"/>
      <c r="WOY16" s="242"/>
      <c r="WOZ16" s="242"/>
      <c r="WPA16" s="242"/>
      <c r="WPB16" s="242"/>
      <c r="WPC16" s="242"/>
      <c r="WPD16" s="242"/>
      <c r="WPE16" s="242"/>
      <c r="WPF16" s="242"/>
      <c r="WPG16" s="242"/>
      <c r="WPH16" s="242"/>
      <c r="WPI16" s="242"/>
      <c r="WPJ16" s="242"/>
      <c r="WPK16" s="242"/>
      <c r="WPL16" s="242"/>
      <c r="WPM16" s="242"/>
      <c r="WPN16" s="242"/>
      <c r="WPO16" s="242"/>
      <c r="WPP16" s="242"/>
      <c r="WPQ16" s="242"/>
      <c r="WPR16" s="242"/>
      <c r="WPS16" s="242"/>
      <c r="WPT16" s="242"/>
      <c r="WPU16" s="242"/>
      <c r="WPV16" s="242"/>
      <c r="WPW16" s="242"/>
      <c r="WPX16" s="242"/>
      <c r="WPY16" s="242"/>
      <c r="WPZ16" s="242"/>
      <c r="WQA16" s="242"/>
      <c r="WQB16" s="242"/>
      <c r="WQC16" s="242"/>
      <c r="WQD16" s="242"/>
      <c r="WQE16" s="242"/>
      <c r="WQF16" s="242"/>
      <c r="WQG16" s="242"/>
      <c r="WQH16" s="242"/>
      <c r="WQI16" s="242"/>
      <c r="WQJ16" s="242"/>
      <c r="WQK16" s="242"/>
      <c r="WQL16" s="242"/>
      <c r="WQM16" s="242"/>
      <c r="WQN16" s="242"/>
      <c r="WQO16" s="242"/>
      <c r="WQP16" s="242"/>
      <c r="WQQ16" s="242"/>
      <c r="WQR16" s="242"/>
      <c r="WQS16" s="242"/>
      <c r="WQT16" s="242"/>
      <c r="WQU16" s="242"/>
      <c r="WQV16" s="242"/>
      <c r="WQW16" s="242"/>
      <c r="WQX16" s="242"/>
      <c r="WQY16" s="242"/>
      <c r="WQZ16" s="242"/>
      <c r="WRA16" s="242"/>
      <c r="WRB16" s="242"/>
      <c r="WRC16" s="242"/>
      <c r="WRD16" s="242"/>
      <c r="WRE16" s="242"/>
      <c r="WRF16" s="242"/>
      <c r="WRG16" s="242"/>
      <c r="WRH16" s="242"/>
      <c r="WRI16" s="242"/>
      <c r="WRJ16" s="242"/>
      <c r="WRK16" s="242"/>
      <c r="WRL16" s="242"/>
      <c r="WRM16" s="242"/>
      <c r="WRN16" s="242"/>
      <c r="WRO16" s="242"/>
      <c r="WRP16" s="242"/>
      <c r="WRQ16" s="242"/>
      <c r="WRR16" s="242"/>
      <c r="WRS16" s="242"/>
      <c r="WRT16" s="242"/>
      <c r="WRU16" s="242"/>
      <c r="WRV16" s="242"/>
      <c r="WRW16" s="242"/>
      <c r="WRX16" s="242"/>
      <c r="WRY16" s="242"/>
      <c r="WRZ16" s="242"/>
      <c r="WSA16" s="242"/>
      <c r="WSB16" s="242"/>
      <c r="WSC16" s="242"/>
      <c r="WSD16" s="242"/>
      <c r="WSE16" s="242"/>
      <c r="WSF16" s="242"/>
      <c r="WSG16" s="242"/>
      <c r="WSH16" s="242"/>
      <c r="WSI16" s="242"/>
      <c r="WSJ16" s="242"/>
      <c r="WSK16" s="242"/>
      <c r="WSL16" s="242"/>
      <c r="WSM16" s="242"/>
      <c r="WSN16" s="242"/>
      <c r="WSO16" s="242"/>
      <c r="WSP16" s="242"/>
      <c r="WSQ16" s="242"/>
      <c r="WSR16" s="242"/>
      <c r="WSS16" s="242"/>
      <c r="WST16" s="242"/>
      <c r="WSU16" s="242"/>
      <c r="WSV16" s="242"/>
      <c r="WSW16" s="242"/>
      <c r="WSX16" s="242"/>
      <c r="WSY16" s="242"/>
      <c r="WSZ16" s="242"/>
      <c r="WTA16" s="242"/>
      <c r="WTB16" s="242"/>
      <c r="WTC16" s="242"/>
      <c r="WTD16" s="242"/>
      <c r="WTE16" s="242"/>
      <c r="WTF16" s="242"/>
      <c r="WTG16" s="242"/>
      <c r="WTH16" s="242"/>
      <c r="WTI16" s="242"/>
      <c r="WTJ16" s="242"/>
      <c r="WTK16" s="242"/>
      <c r="WTL16" s="242"/>
      <c r="WTM16" s="242"/>
      <c r="WTN16" s="242"/>
      <c r="WTO16" s="242"/>
      <c r="WTP16" s="242"/>
      <c r="WTQ16" s="242"/>
      <c r="WTR16" s="242"/>
      <c r="WTS16" s="242"/>
      <c r="WTT16" s="242"/>
      <c r="WTU16" s="242"/>
      <c r="WTV16" s="242"/>
      <c r="WTW16" s="242"/>
      <c r="WTX16" s="242"/>
      <c r="WTY16" s="242"/>
      <c r="WTZ16" s="242"/>
      <c r="WUA16" s="242"/>
      <c r="WUB16" s="242"/>
      <c r="WUC16" s="242"/>
      <c r="WUD16" s="242"/>
      <c r="WUE16" s="242"/>
      <c r="WUF16" s="242"/>
      <c r="WUG16" s="242"/>
      <c r="WUH16" s="242"/>
      <c r="WUI16" s="242"/>
      <c r="WUJ16" s="242"/>
      <c r="WUK16" s="242"/>
      <c r="WUL16" s="242"/>
      <c r="WUM16" s="242"/>
      <c r="WUN16" s="242"/>
      <c r="WUO16" s="242"/>
      <c r="WUP16" s="242"/>
      <c r="WUQ16" s="242"/>
      <c r="WUR16" s="242"/>
      <c r="WUS16" s="242"/>
      <c r="WUT16" s="242"/>
      <c r="WUU16" s="242"/>
      <c r="WUV16" s="242"/>
      <c r="WUW16" s="242"/>
      <c r="WUX16" s="242"/>
      <c r="WUY16" s="242"/>
      <c r="WUZ16" s="242"/>
      <c r="WVA16" s="242"/>
      <c r="WVB16" s="242"/>
      <c r="WVC16" s="242"/>
      <c r="WVD16" s="242"/>
      <c r="WVE16" s="242"/>
      <c r="WVF16" s="242"/>
      <c r="WVG16" s="242"/>
      <c r="WVH16" s="242"/>
      <c r="WVI16" s="242"/>
      <c r="WVJ16" s="242"/>
      <c r="WVK16" s="242"/>
      <c r="WVL16" s="242"/>
      <c r="WVM16" s="242"/>
      <c r="WVN16" s="242"/>
      <c r="WVO16" s="242"/>
      <c r="WVP16" s="242"/>
      <c r="WVQ16" s="242"/>
      <c r="WVR16" s="242"/>
      <c r="WVS16" s="242"/>
      <c r="WVT16" s="242"/>
      <c r="WVU16" s="242"/>
      <c r="WVV16" s="242"/>
      <c r="WVW16" s="242"/>
      <c r="WVX16" s="242"/>
      <c r="WVY16" s="242"/>
      <c r="WVZ16" s="242"/>
      <c r="WWA16" s="242"/>
      <c r="WWB16" s="242"/>
      <c r="WWC16" s="242"/>
      <c r="WWD16" s="242"/>
      <c r="WWE16" s="242"/>
      <c r="WWF16" s="242"/>
      <c r="WWG16" s="242"/>
      <c r="WWH16" s="242"/>
      <c r="WWI16" s="242"/>
      <c r="WWJ16" s="242"/>
      <c r="WWK16" s="242"/>
      <c r="WWL16" s="242"/>
      <c r="WWM16" s="242"/>
      <c r="WWN16" s="242"/>
      <c r="WWO16" s="242"/>
      <c r="WWP16" s="242"/>
      <c r="WWQ16" s="242"/>
      <c r="WWR16" s="242"/>
      <c r="WWS16" s="242"/>
      <c r="WWT16" s="242"/>
      <c r="WWU16" s="242"/>
      <c r="WWV16" s="242"/>
      <c r="WWW16" s="242"/>
      <c r="WWX16" s="242"/>
      <c r="WWY16" s="242"/>
      <c r="WWZ16" s="242"/>
      <c r="WXA16" s="242"/>
      <c r="WXB16" s="242"/>
      <c r="WXC16" s="242"/>
      <c r="WXD16" s="242"/>
      <c r="WXE16" s="242"/>
      <c r="WXF16" s="242"/>
      <c r="WXG16" s="242"/>
      <c r="WXH16" s="242"/>
      <c r="WXI16" s="242"/>
      <c r="WXJ16" s="242"/>
      <c r="WXK16" s="242"/>
      <c r="WXL16" s="242"/>
      <c r="WXM16" s="242"/>
      <c r="WXN16" s="242"/>
      <c r="WXO16" s="242"/>
      <c r="WXP16" s="242"/>
      <c r="WXQ16" s="242"/>
      <c r="WXR16" s="242"/>
      <c r="WXS16" s="242"/>
      <c r="WXT16" s="242"/>
      <c r="WXU16" s="242"/>
      <c r="WXV16" s="242"/>
      <c r="WXW16" s="242"/>
      <c r="WXX16" s="242"/>
      <c r="WXY16" s="242"/>
      <c r="WXZ16" s="242"/>
      <c r="WYA16" s="242"/>
      <c r="WYB16" s="242"/>
      <c r="WYC16" s="242"/>
      <c r="WYD16" s="242"/>
      <c r="WYE16" s="242"/>
      <c r="WYF16" s="242"/>
      <c r="WYG16" s="242"/>
      <c r="WYH16" s="242"/>
      <c r="WYI16" s="242"/>
      <c r="WYJ16" s="242"/>
      <c r="WYK16" s="242"/>
      <c r="WYL16" s="242"/>
      <c r="WYM16" s="242"/>
      <c r="WYN16" s="242"/>
      <c r="WYO16" s="242"/>
      <c r="WYP16" s="242"/>
      <c r="WYQ16" s="242"/>
      <c r="WYR16" s="242"/>
      <c r="WYS16" s="242"/>
      <c r="WYT16" s="242"/>
      <c r="WYU16" s="242"/>
      <c r="WYV16" s="242"/>
      <c r="WYW16" s="242"/>
      <c r="WYX16" s="242"/>
      <c r="WYY16" s="242"/>
      <c r="WYZ16" s="242"/>
      <c r="WZA16" s="242"/>
      <c r="WZB16" s="242"/>
      <c r="WZC16" s="242"/>
      <c r="WZD16" s="242"/>
      <c r="WZE16" s="242"/>
      <c r="WZF16" s="242"/>
      <c r="WZG16" s="242"/>
      <c r="WZH16" s="242"/>
      <c r="WZI16" s="242"/>
      <c r="WZJ16" s="242"/>
      <c r="WZK16" s="242"/>
      <c r="WZL16" s="242"/>
      <c r="WZM16" s="242"/>
      <c r="WZN16" s="242"/>
      <c r="WZO16" s="242"/>
      <c r="WZP16" s="242"/>
      <c r="WZQ16" s="242"/>
      <c r="WZR16" s="242"/>
      <c r="WZS16" s="242"/>
      <c r="WZT16" s="242"/>
      <c r="WZU16" s="242"/>
      <c r="WZV16" s="242"/>
      <c r="WZW16" s="242"/>
      <c r="WZX16" s="242"/>
      <c r="WZY16" s="242"/>
      <c r="WZZ16" s="242"/>
      <c r="XAA16" s="242"/>
      <c r="XAB16" s="242"/>
      <c r="XAC16" s="242"/>
      <c r="XAD16" s="242"/>
      <c r="XAE16" s="242"/>
      <c r="XAF16" s="242"/>
      <c r="XAG16" s="242"/>
      <c r="XAH16" s="242"/>
      <c r="XAI16" s="242"/>
      <c r="XAJ16" s="242"/>
      <c r="XAK16" s="242"/>
      <c r="XAL16" s="242"/>
      <c r="XAM16" s="242"/>
      <c r="XAN16" s="242"/>
      <c r="XAO16" s="242"/>
      <c r="XAP16" s="242"/>
      <c r="XAQ16" s="242"/>
      <c r="XAR16" s="242"/>
      <c r="XAS16" s="242"/>
      <c r="XAT16" s="242"/>
      <c r="XAU16" s="242"/>
      <c r="XAV16" s="242"/>
      <c r="XAW16" s="242"/>
      <c r="XAX16" s="242"/>
      <c r="XAY16" s="242"/>
      <c r="XAZ16" s="242"/>
      <c r="XBA16" s="242"/>
      <c r="XBB16" s="242"/>
      <c r="XBC16" s="242"/>
      <c r="XBD16" s="242"/>
      <c r="XBE16" s="242"/>
      <c r="XBF16" s="242"/>
      <c r="XBG16" s="242"/>
      <c r="XBH16" s="242"/>
      <c r="XBI16" s="242"/>
      <c r="XBJ16" s="242"/>
      <c r="XBK16" s="242"/>
      <c r="XBL16" s="242"/>
      <c r="XBM16" s="242"/>
      <c r="XBN16" s="242"/>
      <c r="XBO16" s="242"/>
      <c r="XBP16" s="242"/>
      <c r="XBQ16" s="242"/>
      <c r="XBR16" s="242"/>
      <c r="XBS16" s="242"/>
      <c r="XBT16" s="242"/>
      <c r="XBU16" s="242"/>
      <c r="XBV16" s="242"/>
      <c r="XBW16" s="242"/>
      <c r="XBX16" s="242"/>
      <c r="XBY16" s="242"/>
      <c r="XBZ16" s="242"/>
      <c r="XCA16" s="242"/>
      <c r="XCB16" s="242"/>
      <c r="XCC16" s="242"/>
      <c r="XCD16" s="242"/>
      <c r="XCE16" s="242"/>
      <c r="XCF16" s="242"/>
      <c r="XCG16" s="242"/>
      <c r="XCH16" s="242"/>
      <c r="XCI16" s="242"/>
      <c r="XCJ16" s="242"/>
      <c r="XCK16" s="242"/>
      <c r="XCL16" s="242"/>
      <c r="XCM16" s="242"/>
      <c r="XCN16" s="242"/>
      <c r="XCO16" s="242"/>
      <c r="XCP16" s="242"/>
      <c r="XCQ16" s="242"/>
      <c r="XCR16" s="242"/>
      <c r="XCS16" s="242"/>
      <c r="XCT16" s="242"/>
      <c r="XCU16" s="242"/>
      <c r="XCV16" s="242"/>
      <c r="XCW16" s="242"/>
      <c r="XCX16" s="242"/>
      <c r="XCY16" s="242"/>
      <c r="XCZ16" s="242"/>
      <c r="XDA16" s="242"/>
      <c r="XDB16" s="242"/>
      <c r="XDC16" s="242"/>
      <c r="XDD16" s="242"/>
      <c r="XDE16" s="242"/>
      <c r="XDF16" s="242"/>
      <c r="XDG16" s="242"/>
      <c r="XDH16" s="242"/>
      <c r="XDI16" s="242"/>
      <c r="XDJ16" s="242"/>
      <c r="XDK16" s="242"/>
      <c r="XDL16" s="242"/>
      <c r="XDM16" s="242"/>
      <c r="XDN16" s="242"/>
      <c r="XDO16" s="242"/>
      <c r="XDP16" s="242"/>
      <c r="XDQ16" s="242"/>
      <c r="XDR16" s="242"/>
      <c r="XDS16" s="242"/>
      <c r="XDT16" s="242"/>
      <c r="XDU16" s="242"/>
      <c r="XDV16" s="242"/>
      <c r="XDW16" s="242"/>
      <c r="XDX16" s="242"/>
      <c r="XDY16" s="242"/>
      <c r="XDZ16" s="242"/>
      <c r="XEA16" s="242"/>
      <c r="XEB16" s="242"/>
      <c r="XEC16" s="242"/>
      <c r="XED16" s="242"/>
      <c r="XEE16" s="242"/>
      <c r="XEF16" s="242"/>
      <c r="XEG16" s="242"/>
      <c r="XEH16" s="242"/>
      <c r="XEI16" s="242"/>
      <c r="XEJ16" s="242"/>
      <c r="XEK16" s="242"/>
      <c r="XEL16" s="242"/>
      <c r="XEM16" s="242"/>
      <c r="XEN16" s="242"/>
      <c r="XEO16" s="242"/>
      <c r="XEP16" s="242"/>
      <c r="XEQ16" s="242"/>
      <c r="XER16" s="242"/>
      <c r="XES16" s="242"/>
      <c r="XET16" s="242"/>
      <c r="XEU16" s="242"/>
      <c r="XEV16" s="242"/>
      <c r="XEW16" s="242"/>
      <c r="XEX16" s="242"/>
      <c r="XEY16" s="242"/>
      <c r="XEZ16" s="242"/>
      <c r="XFA16" s="242"/>
      <c r="XFB16" s="242"/>
      <c r="XFC16" s="242"/>
      <c r="XFD16" s="242"/>
    </row>
    <row r="17" spans="1:16384" ht="20" customHeight="1">
      <c r="A17" s="706">
        <f t="shared" si="0"/>
        <v>1</v>
      </c>
      <c r="B17" s="230" t="s">
        <v>696</v>
      </c>
      <c r="C17" s="231" t="s">
        <v>615</v>
      </c>
      <c r="D17" s="230" t="s">
        <v>610</v>
      </c>
      <c r="E17" s="232">
        <f ca="1">SUMIF('1.3-Basis ruimtestaat'!E:K,'1.1a-Jaarprijzen'!B17,'1.3-Basis ruimtestaat'!K:K)</f>
        <v>158</v>
      </c>
      <c r="F17" s="232">
        <f ca="1">SUMIF('1.3-Basis ruimtestaat'!E:L,'1.1a-Jaarprijzen'!B17,'1.3-Basis ruimtestaat'!L:L)</f>
        <v>0</v>
      </c>
      <c r="G17" s="233">
        <v>1</v>
      </c>
      <c r="H17" s="234">
        <f>SUMIF('1.3-Basis ruimtestaat'!E:E,'1.1a-Jaarprijzen'!B17,'1.3-Basis ruimtestaat'!T:T)+SUMIF('1.3-Basis ruimtestaat'!E:E,'1.1a-Jaarprijzen'!B17,'1.3-Basis ruimtestaat'!V:V)</f>
        <v>0</v>
      </c>
      <c r="I17" s="234">
        <f>SUMIF('1.3-Basis ruimtestaat'!E:E,'1.1a-Jaarprijzen'!B17,'1.3-Basis ruimtestaat'!U:U)</f>
        <v>0</v>
      </c>
      <c r="K17" s="236">
        <f>(H17+I17)*'1.0-Contractblad'!$E$35</f>
        <v>0</v>
      </c>
      <c r="L17" s="237">
        <f>SUMIF('1.8-Glasbewassing'!D:D,'1.1a-Jaarprijzen'!B21,'1.8-Glasbewassing'!H:H)</f>
        <v>0</v>
      </c>
      <c r="M17" s="238">
        <f>IF(H17=0,0,SUMIF('1.3-Basis ruimtestaat'!E:E,'1.1a-Jaarprijzen'!B17,'1.3-Basis ruimtestaat'!AI:AI)/SUM(H17+I17))</f>
        <v>0</v>
      </c>
      <c r="N17" s="239"/>
      <c r="Q17" s="240">
        <f t="shared" si="1"/>
        <v>0</v>
      </c>
      <c r="R17" s="241"/>
      <c r="S17" s="241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2"/>
      <c r="CA17" s="242"/>
      <c r="CB17" s="242"/>
      <c r="CC17" s="242"/>
      <c r="CD17" s="242"/>
      <c r="CE17" s="242"/>
      <c r="CF17" s="242"/>
      <c r="CG17" s="242"/>
      <c r="CH17" s="242"/>
      <c r="CI17" s="242"/>
      <c r="CJ17" s="242"/>
      <c r="CK17" s="242"/>
      <c r="CL17" s="242"/>
      <c r="CM17" s="242"/>
      <c r="CN17" s="242"/>
      <c r="CO17" s="242"/>
      <c r="CP17" s="242"/>
      <c r="CQ17" s="242"/>
      <c r="CR17" s="242"/>
      <c r="CS17" s="242"/>
      <c r="CT17" s="242"/>
      <c r="CU17" s="242"/>
      <c r="CV17" s="242"/>
      <c r="CW17" s="242"/>
      <c r="CX17" s="242"/>
      <c r="CY17" s="242"/>
      <c r="CZ17" s="242"/>
      <c r="DA17" s="242"/>
      <c r="DB17" s="242"/>
      <c r="DC17" s="242"/>
      <c r="DD17" s="242"/>
      <c r="DE17" s="242"/>
      <c r="DF17" s="242"/>
      <c r="DG17" s="242"/>
      <c r="DH17" s="242"/>
      <c r="DI17" s="242"/>
      <c r="DJ17" s="242"/>
      <c r="DK17" s="242"/>
      <c r="DL17" s="242"/>
      <c r="DM17" s="242"/>
      <c r="DN17" s="242"/>
      <c r="DO17" s="242"/>
      <c r="DP17" s="242"/>
      <c r="DQ17" s="242"/>
      <c r="DR17" s="242"/>
      <c r="DS17" s="242"/>
      <c r="DT17" s="242"/>
      <c r="DU17" s="242"/>
      <c r="DV17" s="242"/>
      <c r="DW17" s="242"/>
      <c r="DX17" s="242"/>
      <c r="DY17" s="242"/>
      <c r="DZ17" s="242"/>
      <c r="EA17" s="242"/>
      <c r="EB17" s="242"/>
      <c r="EC17" s="242"/>
      <c r="ED17" s="242"/>
      <c r="EE17" s="242"/>
      <c r="EF17" s="242"/>
      <c r="EG17" s="242"/>
      <c r="EH17" s="242"/>
      <c r="EI17" s="242"/>
      <c r="EJ17" s="242"/>
      <c r="EK17" s="242"/>
      <c r="EL17" s="242"/>
      <c r="EM17" s="242"/>
      <c r="EN17" s="242"/>
      <c r="EO17" s="242"/>
      <c r="EP17" s="242"/>
      <c r="EQ17" s="242"/>
      <c r="ER17" s="242"/>
      <c r="ES17" s="242"/>
      <c r="ET17" s="242"/>
      <c r="EU17" s="242"/>
      <c r="EV17" s="242"/>
      <c r="EW17" s="242"/>
      <c r="EX17" s="242"/>
      <c r="EY17" s="242"/>
      <c r="EZ17" s="242"/>
      <c r="FA17" s="242"/>
      <c r="FB17" s="242"/>
      <c r="FC17" s="242"/>
      <c r="FD17" s="242"/>
      <c r="FE17" s="242"/>
      <c r="FF17" s="242"/>
      <c r="FG17" s="242"/>
      <c r="FH17" s="242"/>
      <c r="FI17" s="242"/>
      <c r="FJ17" s="242"/>
      <c r="FK17" s="242"/>
      <c r="FL17" s="242"/>
      <c r="FM17" s="242"/>
      <c r="FN17" s="242"/>
      <c r="FO17" s="242"/>
      <c r="FP17" s="242"/>
      <c r="FQ17" s="242"/>
      <c r="FR17" s="242"/>
      <c r="FS17" s="242"/>
      <c r="FT17" s="242"/>
      <c r="FU17" s="242"/>
      <c r="FV17" s="242"/>
      <c r="FW17" s="242"/>
      <c r="FX17" s="242"/>
      <c r="FY17" s="242"/>
      <c r="FZ17" s="242"/>
      <c r="GA17" s="242"/>
      <c r="GB17" s="242"/>
      <c r="GC17" s="242"/>
      <c r="GD17" s="242"/>
      <c r="GE17" s="242"/>
      <c r="GF17" s="242"/>
      <c r="GG17" s="242"/>
      <c r="GH17" s="242"/>
      <c r="GI17" s="242"/>
      <c r="GJ17" s="242"/>
      <c r="GK17" s="242"/>
      <c r="GL17" s="242"/>
      <c r="GM17" s="242"/>
      <c r="GN17" s="242"/>
      <c r="GO17" s="242"/>
      <c r="GP17" s="242"/>
      <c r="GQ17" s="242"/>
      <c r="GR17" s="242"/>
      <c r="GS17" s="242"/>
      <c r="GT17" s="242"/>
      <c r="GU17" s="242"/>
      <c r="GV17" s="242"/>
      <c r="GW17" s="242"/>
      <c r="GX17" s="242"/>
      <c r="GY17" s="242"/>
      <c r="GZ17" s="242"/>
      <c r="HA17" s="242"/>
      <c r="HB17" s="242"/>
      <c r="HC17" s="242"/>
      <c r="HD17" s="242"/>
      <c r="HE17" s="242"/>
      <c r="HF17" s="242"/>
      <c r="HG17" s="242"/>
      <c r="HH17" s="242"/>
      <c r="HI17" s="242"/>
      <c r="HJ17" s="242"/>
      <c r="HK17" s="242"/>
      <c r="HL17" s="242"/>
      <c r="HM17" s="242"/>
      <c r="HN17" s="242"/>
      <c r="HO17" s="242"/>
      <c r="HP17" s="242"/>
      <c r="HQ17" s="242"/>
      <c r="HR17" s="242"/>
      <c r="HS17" s="242"/>
      <c r="HT17" s="242"/>
      <c r="HU17" s="242"/>
      <c r="HV17" s="242"/>
      <c r="HW17" s="242"/>
      <c r="HX17" s="242"/>
      <c r="HY17" s="242"/>
      <c r="HZ17" s="242"/>
      <c r="IA17" s="242"/>
      <c r="IB17" s="242"/>
      <c r="IC17" s="242"/>
      <c r="ID17" s="242"/>
      <c r="IE17" s="242"/>
      <c r="IF17" s="242"/>
      <c r="IG17" s="242"/>
      <c r="IH17" s="242"/>
      <c r="II17" s="242"/>
      <c r="IJ17" s="242"/>
      <c r="IK17" s="242"/>
      <c r="IL17" s="242"/>
      <c r="IM17" s="242"/>
      <c r="IN17" s="242"/>
      <c r="IO17" s="242"/>
      <c r="IP17" s="242"/>
      <c r="IQ17" s="242"/>
      <c r="IR17" s="242"/>
      <c r="IS17" s="242"/>
      <c r="IT17" s="242"/>
      <c r="IU17" s="242"/>
      <c r="IV17" s="242"/>
      <c r="IW17" s="242"/>
      <c r="IX17" s="242"/>
      <c r="IY17" s="242"/>
      <c r="IZ17" s="242"/>
      <c r="JA17" s="242"/>
      <c r="JB17" s="242"/>
      <c r="JC17" s="242"/>
      <c r="JD17" s="242"/>
      <c r="JE17" s="242"/>
      <c r="JF17" s="242"/>
      <c r="JG17" s="242"/>
      <c r="JH17" s="242"/>
      <c r="JI17" s="242"/>
      <c r="JJ17" s="242"/>
      <c r="JK17" s="242"/>
      <c r="JL17" s="242"/>
      <c r="JM17" s="242"/>
      <c r="JN17" s="242"/>
      <c r="JO17" s="242"/>
      <c r="JP17" s="242"/>
      <c r="JQ17" s="242"/>
      <c r="JR17" s="242"/>
      <c r="JS17" s="242"/>
      <c r="JT17" s="242"/>
      <c r="JU17" s="242"/>
      <c r="JV17" s="242"/>
      <c r="JW17" s="242"/>
      <c r="JX17" s="242"/>
      <c r="JY17" s="242"/>
      <c r="JZ17" s="242"/>
      <c r="KA17" s="242"/>
      <c r="KB17" s="242"/>
      <c r="KC17" s="242"/>
      <c r="KD17" s="242"/>
      <c r="KE17" s="242"/>
      <c r="KF17" s="242"/>
      <c r="KG17" s="242"/>
      <c r="KH17" s="242"/>
      <c r="KI17" s="242"/>
      <c r="KJ17" s="242"/>
      <c r="KK17" s="242"/>
      <c r="KL17" s="242"/>
      <c r="KM17" s="242"/>
      <c r="KN17" s="242"/>
      <c r="KO17" s="242"/>
      <c r="KP17" s="242"/>
      <c r="KQ17" s="242"/>
      <c r="KR17" s="242"/>
      <c r="KS17" s="242"/>
      <c r="KT17" s="242"/>
      <c r="KU17" s="242"/>
      <c r="KV17" s="242"/>
      <c r="KW17" s="242"/>
      <c r="KX17" s="242"/>
      <c r="KY17" s="242"/>
      <c r="KZ17" s="242"/>
      <c r="LA17" s="242"/>
      <c r="LB17" s="242"/>
      <c r="LC17" s="242"/>
      <c r="LD17" s="242"/>
      <c r="LE17" s="242"/>
      <c r="LF17" s="242"/>
      <c r="LG17" s="242"/>
      <c r="LH17" s="242"/>
      <c r="LI17" s="242"/>
      <c r="LJ17" s="242"/>
      <c r="LK17" s="242"/>
      <c r="LL17" s="242"/>
      <c r="LM17" s="242"/>
      <c r="LN17" s="242"/>
      <c r="LO17" s="242"/>
      <c r="LP17" s="242"/>
      <c r="LQ17" s="242"/>
      <c r="LR17" s="242"/>
      <c r="LS17" s="242"/>
      <c r="LT17" s="242"/>
      <c r="LU17" s="242"/>
      <c r="LV17" s="242"/>
      <c r="LW17" s="242"/>
      <c r="LX17" s="242"/>
      <c r="LY17" s="242"/>
      <c r="LZ17" s="242"/>
      <c r="MA17" s="242"/>
      <c r="MB17" s="242"/>
      <c r="MC17" s="242"/>
      <c r="MD17" s="242"/>
      <c r="ME17" s="242"/>
      <c r="MF17" s="242"/>
      <c r="MG17" s="242"/>
      <c r="MH17" s="242"/>
      <c r="MI17" s="242"/>
      <c r="MJ17" s="242"/>
      <c r="MK17" s="242"/>
      <c r="ML17" s="242"/>
      <c r="MM17" s="242"/>
      <c r="MN17" s="242"/>
      <c r="MO17" s="242"/>
      <c r="MP17" s="242"/>
      <c r="MQ17" s="242"/>
      <c r="MR17" s="242"/>
      <c r="MS17" s="242"/>
      <c r="MT17" s="242"/>
      <c r="MU17" s="242"/>
      <c r="MV17" s="242"/>
      <c r="MW17" s="242"/>
      <c r="MX17" s="242"/>
      <c r="MY17" s="242"/>
      <c r="MZ17" s="242"/>
      <c r="NA17" s="242"/>
      <c r="NB17" s="242"/>
      <c r="NC17" s="242"/>
      <c r="ND17" s="242"/>
      <c r="NE17" s="242"/>
      <c r="NF17" s="242"/>
      <c r="NG17" s="242"/>
      <c r="NH17" s="242"/>
      <c r="NI17" s="242"/>
      <c r="NJ17" s="242"/>
      <c r="NK17" s="242"/>
      <c r="NL17" s="242"/>
      <c r="NM17" s="242"/>
      <c r="NN17" s="242"/>
      <c r="NO17" s="242"/>
      <c r="NP17" s="242"/>
      <c r="NQ17" s="242"/>
      <c r="NR17" s="242"/>
      <c r="NS17" s="242"/>
      <c r="NT17" s="242"/>
      <c r="NU17" s="242"/>
      <c r="NV17" s="242"/>
      <c r="NW17" s="242"/>
      <c r="NX17" s="242"/>
      <c r="NY17" s="242"/>
      <c r="NZ17" s="242"/>
      <c r="OA17" s="242"/>
      <c r="OB17" s="242"/>
      <c r="OC17" s="242"/>
      <c r="OD17" s="242"/>
      <c r="OE17" s="242"/>
      <c r="OF17" s="242"/>
      <c r="OG17" s="242"/>
      <c r="OH17" s="242"/>
      <c r="OI17" s="242"/>
      <c r="OJ17" s="242"/>
      <c r="OK17" s="242"/>
      <c r="OL17" s="242"/>
      <c r="OM17" s="242"/>
      <c r="ON17" s="242"/>
      <c r="OO17" s="242"/>
      <c r="OP17" s="242"/>
      <c r="OQ17" s="242"/>
      <c r="OR17" s="242"/>
      <c r="OS17" s="242"/>
      <c r="OT17" s="242"/>
      <c r="OU17" s="242"/>
      <c r="OV17" s="242"/>
      <c r="OW17" s="242"/>
      <c r="OX17" s="242"/>
      <c r="OY17" s="242"/>
      <c r="OZ17" s="242"/>
      <c r="PA17" s="242"/>
      <c r="PB17" s="242"/>
      <c r="PC17" s="242"/>
      <c r="PD17" s="242"/>
      <c r="PE17" s="242"/>
      <c r="PF17" s="242"/>
      <c r="PG17" s="242"/>
      <c r="PH17" s="242"/>
      <c r="PI17" s="242"/>
      <c r="PJ17" s="242"/>
      <c r="PK17" s="242"/>
      <c r="PL17" s="242"/>
      <c r="PM17" s="242"/>
      <c r="PN17" s="242"/>
      <c r="PO17" s="242"/>
      <c r="PP17" s="242"/>
      <c r="PQ17" s="242"/>
      <c r="PR17" s="242"/>
      <c r="PS17" s="242"/>
      <c r="PT17" s="242"/>
      <c r="PU17" s="242"/>
      <c r="PV17" s="242"/>
      <c r="PW17" s="242"/>
      <c r="PX17" s="242"/>
      <c r="PY17" s="242"/>
      <c r="PZ17" s="242"/>
      <c r="QA17" s="242"/>
      <c r="QB17" s="242"/>
      <c r="QC17" s="242"/>
      <c r="QD17" s="242"/>
      <c r="QE17" s="242"/>
      <c r="QF17" s="242"/>
      <c r="QG17" s="242"/>
      <c r="QH17" s="242"/>
      <c r="QI17" s="242"/>
      <c r="QJ17" s="242"/>
      <c r="QK17" s="242"/>
      <c r="QL17" s="242"/>
      <c r="QM17" s="242"/>
      <c r="QN17" s="242"/>
      <c r="QO17" s="242"/>
      <c r="QP17" s="242"/>
      <c r="QQ17" s="242"/>
      <c r="QR17" s="242"/>
      <c r="QS17" s="242"/>
      <c r="QT17" s="242"/>
      <c r="QU17" s="242"/>
      <c r="QV17" s="242"/>
      <c r="QW17" s="242"/>
      <c r="QX17" s="242"/>
      <c r="QY17" s="242"/>
      <c r="QZ17" s="242"/>
      <c r="RA17" s="242"/>
      <c r="RB17" s="242"/>
      <c r="RC17" s="242"/>
      <c r="RD17" s="242"/>
      <c r="RE17" s="242"/>
      <c r="RF17" s="242"/>
      <c r="RG17" s="242"/>
      <c r="RH17" s="242"/>
      <c r="RI17" s="242"/>
      <c r="RJ17" s="242"/>
      <c r="RK17" s="242"/>
      <c r="RL17" s="242"/>
      <c r="RM17" s="242"/>
      <c r="RN17" s="242"/>
      <c r="RO17" s="242"/>
      <c r="RP17" s="242"/>
      <c r="RQ17" s="242"/>
      <c r="RR17" s="242"/>
      <c r="RS17" s="242"/>
      <c r="RT17" s="242"/>
      <c r="RU17" s="242"/>
      <c r="RV17" s="242"/>
      <c r="RW17" s="242"/>
      <c r="RX17" s="242"/>
      <c r="RY17" s="242"/>
      <c r="RZ17" s="242"/>
      <c r="SA17" s="242"/>
      <c r="SB17" s="242"/>
      <c r="SC17" s="242"/>
      <c r="SD17" s="242"/>
      <c r="SE17" s="242"/>
      <c r="SF17" s="242"/>
      <c r="SG17" s="242"/>
      <c r="SH17" s="242"/>
      <c r="SI17" s="242"/>
      <c r="SJ17" s="242"/>
      <c r="SK17" s="242"/>
      <c r="SL17" s="242"/>
      <c r="SM17" s="242"/>
      <c r="SN17" s="242"/>
      <c r="SO17" s="242"/>
      <c r="SP17" s="242"/>
      <c r="SQ17" s="242"/>
      <c r="SR17" s="242"/>
      <c r="SS17" s="242"/>
      <c r="ST17" s="242"/>
      <c r="SU17" s="242"/>
      <c r="SV17" s="242"/>
      <c r="SW17" s="242"/>
      <c r="SX17" s="242"/>
      <c r="SY17" s="242"/>
      <c r="SZ17" s="242"/>
      <c r="TA17" s="242"/>
      <c r="TB17" s="242"/>
      <c r="TC17" s="242"/>
      <c r="TD17" s="242"/>
      <c r="TE17" s="242"/>
      <c r="TF17" s="242"/>
      <c r="TG17" s="242"/>
      <c r="TH17" s="242"/>
      <c r="TI17" s="242"/>
      <c r="TJ17" s="242"/>
      <c r="TK17" s="242"/>
      <c r="TL17" s="242"/>
      <c r="TM17" s="242"/>
      <c r="TN17" s="242"/>
      <c r="TO17" s="242"/>
      <c r="TP17" s="242"/>
      <c r="TQ17" s="242"/>
      <c r="TR17" s="242"/>
      <c r="TS17" s="242"/>
      <c r="TT17" s="242"/>
      <c r="TU17" s="242"/>
      <c r="TV17" s="242"/>
      <c r="TW17" s="242"/>
      <c r="TX17" s="242"/>
      <c r="TY17" s="242"/>
      <c r="TZ17" s="242"/>
      <c r="UA17" s="242"/>
      <c r="UB17" s="242"/>
      <c r="UC17" s="242"/>
      <c r="UD17" s="242"/>
      <c r="UE17" s="242"/>
      <c r="UF17" s="242"/>
      <c r="UG17" s="242"/>
      <c r="UH17" s="242"/>
      <c r="UI17" s="242"/>
      <c r="UJ17" s="242"/>
      <c r="UK17" s="242"/>
      <c r="UL17" s="242"/>
      <c r="UM17" s="242"/>
      <c r="UN17" s="242"/>
      <c r="UO17" s="242"/>
      <c r="UP17" s="242"/>
      <c r="UQ17" s="242"/>
      <c r="UR17" s="242"/>
      <c r="US17" s="242"/>
      <c r="UT17" s="242"/>
      <c r="UU17" s="242"/>
      <c r="UV17" s="242"/>
      <c r="UW17" s="242"/>
      <c r="UX17" s="242"/>
      <c r="UY17" s="242"/>
      <c r="UZ17" s="242"/>
      <c r="VA17" s="242"/>
      <c r="VB17" s="242"/>
      <c r="VC17" s="242"/>
      <c r="VD17" s="242"/>
      <c r="VE17" s="242"/>
      <c r="VF17" s="242"/>
      <c r="VG17" s="242"/>
      <c r="VH17" s="242"/>
      <c r="VI17" s="242"/>
      <c r="VJ17" s="242"/>
      <c r="VK17" s="242"/>
      <c r="VL17" s="242"/>
      <c r="VM17" s="242"/>
      <c r="VN17" s="242"/>
      <c r="VO17" s="242"/>
      <c r="VP17" s="242"/>
      <c r="VQ17" s="242"/>
      <c r="VR17" s="242"/>
      <c r="VS17" s="242"/>
      <c r="VT17" s="242"/>
      <c r="VU17" s="242"/>
      <c r="VV17" s="242"/>
      <c r="VW17" s="242"/>
      <c r="VX17" s="242"/>
      <c r="VY17" s="242"/>
      <c r="VZ17" s="242"/>
      <c r="WA17" s="242"/>
      <c r="WB17" s="242"/>
      <c r="WC17" s="242"/>
      <c r="WD17" s="242"/>
      <c r="WE17" s="242"/>
      <c r="WF17" s="242"/>
      <c r="WG17" s="242"/>
      <c r="WH17" s="242"/>
      <c r="WI17" s="242"/>
      <c r="WJ17" s="242"/>
      <c r="WK17" s="242"/>
      <c r="WL17" s="242"/>
      <c r="WM17" s="242"/>
      <c r="WN17" s="242"/>
      <c r="WO17" s="242"/>
      <c r="WP17" s="242"/>
      <c r="WQ17" s="242"/>
      <c r="WR17" s="242"/>
      <c r="WS17" s="242"/>
      <c r="WT17" s="242"/>
      <c r="WU17" s="242"/>
      <c r="WV17" s="242"/>
      <c r="WW17" s="242"/>
      <c r="WX17" s="242"/>
      <c r="WY17" s="242"/>
      <c r="WZ17" s="242"/>
      <c r="XA17" s="242"/>
      <c r="XB17" s="242"/>
      <c r="XC17" s="242"/>
      <c r="XD17" s="242"/>
      <c r="XE17" s="242"/>
      <c r="XF17" s="242"/>
      <c r="XG17" s="242"/>
      <c r="XH17" s="242"/>
      <c r="XI17" s="242"/>
      <c r="XJ17" s="242"/>
      <c r="XK17" s="242"/>
      <c r="XL17" s="242"/>
      <c r="XM17" s="242"/>
      <c r="XN17" s="242"/>
      <c r="XO17" s="242"/>
      <c r="XP17" s="242"/>
      <c r="XQ17" s="242"/>
      <c r="XR17" s="242"/>
      <c r="XS17" s="242"/>
      <c r="XT17" s="242"/>
      <c r="XU17" s="242"/>
      <c r="XV17" s="242"/>
      <c r="XW17" s="242"/>
      <c r="XX17" s="242"/>
      <c r="XY17" s="242"/>
      <c r="XZ17" s="242"/>
      <c r="YA17" s="242"/>
      <c r="YB17" s="242"/>
      <c r="YC17" s="242"/>
      <c r="YD17" s="242"/>
      <c r="YE17" s="242"/>
      <c r="YF17" s="242"/>
      <c r="YG17" s="242"/>
      <c r="YH17" s="242"/>
      <c r="YI17" s="242"/>
      <c r="YJ17" s="242"/>
      <c r="YK17" s="242"/>
      <c r="YL17" s="242"/>
      <c r="YM17" s="242"/>
      <c r="YN17" s="242"/>
      <c r="YO17" s="242"/>
      <c r="YP17" s="242"/>
      <c r="YQ17" s="242"/>
      <c r="YR17" s="242"/>
      <c r="YS17" s="242"/>
      <c r="YT17" s="242"/>
      <c r="YU17" s="242"/>
      <c r="YV17" s="242"/>
      <c r="YW17" s="242"/>
      <c r="YX17" s="242"/>
      <c r="YY17" s="242"/>
      <c r="YZ17" s="242"/>
      <c r="ZA17" s="242"/>
      <c r="ZB17" s="242"/>
      <c r="ZC17" s="242"/>
      <c r="ZD17" s="242"/>
      <c r="ZE17" s="242"/>
      <c r="ZF17" s="242"/>
      <c r="ZG17" s="242"/>
      <c r="ZH17" s="242"/>
      <c r="ZI17" s="242"/>
      <c r="ZJ17" s="242"/>
      <c r="ZK17" s="242"/>
      <c r="ZL17" s="242"/>
      <c r="ZM17" s="242"/>
      <c r="ZN17" s="242"/>
      <c r="ZO17" s="242"/>
      <c r="ZP17" s="242"/>
      <c r="ZQ17" s="242"/>
      <c r="ZR17" s="242"/>
      <c r="ZS17" s="242"/>
      <c r="ZT17" s="242"/>
      <c r="ZU17" s="242"/>
      <c r="ZV17" s="242"/>
      <c r="ZW17" s="242"/>
      <c r="ZX17" s="242"/>
      <c r="ZY17" s="242"/>
      <c r="ZZ17" s="242"/>
      <c r="AAA17" s="242"/>
      <c r="AAB17" s="242"/>
      <c r="AAC17" s="242"/>
      <c r="AAD17" s="242"/>
      <c r="AAE17" s="242"/>
      <c r="AAF17" s="242"/>
      <c r="AAG17" s="242"/>
      <c r="AAH17" s="242"/>
      <c r="AAI17" s="242"/>
      <c r="AAJ17" s="242"/>
      <c r="AAK17" s="242"/>
      <c r="AAL17" s="242"/>
      <c r="AAM17" s="242"/>
      <c r="AAN17" s="242"/>
      <c r="AAO17" s="242"/>
      <c r="AAP17" s="242"/>
      <c r="AAQ17" s="242"/>
      <c r="AAR17" s="242"/>
      <c r="AAS17" s="242"/>
      <c r="AAT17" s="242"/>
      <c r="AAU17" s="242"/>
      <c r="AAV17" s="242"/>
      <c r="AAW17" s="242"/>
      <c r="AAX17" s="242"/>
      <c r="AAY17" s="242"/>
      <c r="AAZ17" s="242"/>
      <c r="ABA17" s="242"/>
      <c r="ABB17" s="242"/>
      <c r="ABC17" s="242"/>
      <c r="ABD17" s="242"/>
      <c r="ABE17" s="242"/>
      <c r="ABF17" s="242"/>
      <c r="ABG17" s="242"/>
      <c r="ABH17" s="242"/>
      <c r="ABI17" s="242"/>
      <c r="ABJ17" s="242"/>
      <c r="ABK17" s="242"/>
      <c r="ABL17" s="242"/>
      <c r="ABM17" s="242"/>
      <c r="ABN17" s="242"/>
      <c r="ABO17" s="242"/>
      <c r="ABP17" s="242"/>
      <c r="ABQ17" s="242"/>
      <c r="ABR17" s="242"/>
      <c r="ABS17" s="242"/>
      <c r="ABT17" s="242"/>
      <c r="ABU17" s="242"/>
      <c r="ABV17" s="242"/>
      <c r="ABW17" s="242"/>
      <c r="ABX17" s="242"/>
      <c r="ABY17" s="242"/>
      <c r="ABZ17" s="242"/>
      <c r="ACA17" s="242"/>
      <c r="ACB17" s="242"/>
      <c r="ACC17" s="242"/>
      <c r="ACD17" s="242"/>
      <c r="ACE17" s="242"/>
      <c r="ACF17" s="242"/>
      <c r="ACG17" s="242"/>
      <c r="ACH17" s="242"/>
      <c r="ACI17" s="242"/>
      <c r="ACJ17" s="242"/>
      <c r="ACK17" s="242"/>
      <c r="ACL17" s="242"/>
      <c r="ACM17" s="242"/>
      <c r="ACN17" s="242"/>
      <c r="ACO17" s="242"/>
      <c r="ACP17" s="242"/>
      <c r="ACQ17" s="242"/>
      <c r="ACR17" s="242"/>
      <c r="ACS17" s="242"/>
      <c r="ACT17" s="242"/>
      <c r="ACU17" s="242"/>
      <c r="ACV17" s="242"/>
      <c r="ACW17" s="242"/>
      <c r="ACX17" s="242"/>
      <c r="ACY17" s="242"/>
      <c r="ACZ17" s="242"/>
      <c r="ADA17" s="242"/>
      <c r="ADB17" s="242"/>
      <c r="ADC17" s="242"/>
      <c r="ADD17" s="242"/>
      <c r="ADE17" s="242"/>
      <c r="ADF17" s="242"/>
      <c r="ADG17" s="242"/>
      <c r="ADH17" s="242"/>
      <c r="ADI17" s="242"/>
      <c r="ADJ17" s="242"/>
      <c r="ADK17" s="242"/>
      <c r="ADL17" s="242"/>
      <c r="ADM17" s="242"/>
      <c r="ADN17" s="242"/>
      <c r="ADO17" s="242"/>
      <c r="ADP17" s="242"/>
      <c r="ADQ17" s="242"/>
      <c r="ADR17" s="242"/>
      <c r="ADS17" s="242"/>
      <c r="ADT17" s="242"/>
      <c r="ADU17" s="242"/>
      <c r="ADV17" s="242"/>
      <c r="ADW17" s="242"/>
      <c r="ADX17" s="242"/>
      <c r="ADY17" s="242"/>
      <c r="ADZ17" s="242"/>
      <c r="AEA17" s="242"/>
      <c r="AEB17" s="242"/>
      <c r="AEC17" s="242"/>
      <c r="AED17" s="242"/>
      <c r="AEE17" s="242"/>
      <c r="AEF17" s="242"/>
      <c r="AEG17" s="242"/>
      <c r="AEH17" s="242"/>
      <c r="AEI17" s="242"/>
      <c r="AEJ17" s="242"/>
      <c r="AEK17" s="242"/>
      <c r="AEL17" s="242"/>
      <c r="AEM17" s="242"/>
      <c r="AEN17" s="242"/>
      <c r="AEO17" s="242"/>
      <c r="AEP17" s="242"/>
      <c r="AEQ17" s="242"/>
      <c r="AER17" s="242"/>
      <c r="AES17" s="242"/>
      <c r="AET17" s="242"/>
      <c r="AEU17" s="242"/>
      <c r="AEV17" s="242"/>
      <c r="AEW17" s="242"/>
      <c r="AEX17" s="242"/>
      <c r="AEY17" s="242"/>
      <c r="AEZ17" s="242"/>
      <c r="AFA17" s="242"/>
      <c r="AFB17" s="242"/>
      <c r="AFC17" s="242"/>
      <c r="AFD17" s="242"/>
      <c r="AFE17" s="242"/>
      <c r="AFF17" s="242"/>
      <c r="AFG17" s="242"/>
      <c r="AFH17" s="242"/>
      <c r="AFI17" s="242"/>
      <c r="AFJ17" s="242"/>
      <c r="AFK17" s="242"/>
      <c r="AFL17" s="242"/>
      <c r="AFM17" s="242"/>
      <c r="AFN17" s="242"/>
      <c r="AFO17" s="242"/>
      <c r="AFP17" s="242"/>
      <c r="AFQ17" s="242"/>
      <c r="AFR17" s="242"/>
      <c r="AFS17" s="242"/>
      <c r="AFT17" s="242"/>
      <c r="AFU17" s="242"/>
      <c r="AFV17" s="242"/>
      <c r="AFW17" s="242"/>
      <c r="AFX17" s="242"/>
      <c r="AFY17" s="242"/>
      <c r="AFZ17" s="242"/>
      <c r="AGA17" s="242"/>
      <c r="AGB17" s="242"/>
      <c r="AGC17" s="242"/>
      <c r="AGD17" s="242"/>
      <c r="AGE17" s="242"/>
      <c r="AGF17" s="242"/>
      <c r="AGG17" s="242"/>
      <c r="AGH17" s="242"/>
      <c r="AGI17" s="242"/>
      <c r="AGJ17" s="242"/>
      <c r="AGK17" s="242"/>
      <c r="AGL17" s="242"/>
      <c r="AGM17" s="242"/>
      <c r="AGN17" s="242"/>
      <c r="AGO17" s="242"/>
      <c r="AGP17" s="242"/>
      <c r="AGQ17" s="242"/>
      <c r="AGR17" s="242"/>
      <c r="AGS17" s="242"/>
      <c r="AGT17" s="242"/>
      <c r="AGU17" s="242"/>
      <c r="AGV17" s="242"/>
      <c r="AGW17" s="242"/>
      <c r="AGX17" s="242"/>
      <c r="AGY17" s="242"/>
      <c r="AGZ17" s="242"/>
      <c r="AHA17" s="242"/>
      <c r="AHB17" s="242"/>
      <c r="AHC17" s="242"/>
      <c r="AHD17" s="242"/>
      <c r="AHE17" s="242"/>
      <c r="AHF17" s="242"/>
      <c r="AHG17" s="242"/>
      <c r="AHH17" s="242"/>
      <c r="AHI17" s="242"/>
      <c r="AHJ17" s="242"/>
      <c r="AHK17" s="242"/>
      <c r="AHL17" s="242"/>
      <c r="AHM17" s="242"/>
      <c r="AHN17" s="242"/>
      <c r="AHO17" s="242"/>
      <c r="AHP17" s="242"/>
      <c r="AHQ17" s="242"/>
      <c r="AHR17" s="242"/>
      <c r="AHS17" s="242"/>
      <c r="AHT17" s="242"/>
      <c r="AHU17" s="242"/>
      <c r="AHV17" s="242"/>
      <c r="AHW17" s="242"/>
      <c r="AHX17" s="242"/>
      <c r="AHY17" s="242"/>
      <c r="AHZ17" s="242"/>
      <c r="AIA17" s="242"/>
      <c r="AIB17" s="242"/>
      <c r="AIC17" s="242"/>
      <c r="AID17" s="242"/>
      <c r="AIE17" s="242"/>
      <c r="AIF17" s="242"/>
      <c r="AIG17" s="242"/>
      <c r="AIH17" s="242"/>
      <c r="AII17" s="242"/>
      <c r="AIJ17" s="242"/>
      <c r="AIK17" s="242"/>
      <c r="AIL17" s="242"/>
      <c r="AIM17" s="242"/>
      <c r="AIN17" s="242"/>
      <c r="AIO17" s="242"/>
      <c r="AIP17" s="242"/>
      <c r="AIQ17" s="242"/>
      <c r="AIR17" s="242"/>
      <c r="AIS17" s="242"/>
      <c r="AIT17" s="242"/>
      <c r="AIU17" s="242"/>
      <c r="AIV17" s="242"/>
      <c r="AIW17" s="242"/>
      <c r="AIX17" s="242"/>
      <c r="AIY17" s="242"/>
      <c r="AIZ17" s="242"/>
      <c r="AJA17" s="242"/>
      <c r="AJB17" s="242"/>
      <c r="AJC17" s="242"/>
      <c r="AJD17" s="242"/>
      <c r="AJE17" s="242"/>
      <c r="AJF17" s="242"/>
      <c r="AJG17" s="242"/>
      <c r="AJH17" s="242"/>
      <c r="AJI17" s="242"/>
      <c r="AJJ17" s="242"/>
      <c r="AJK17" s="242"/>
      <c r="AJL17" s="242"/>
      <c r="AJM17" s="242"/>
      <c r="AJN17" s="242"/>
      <c r="AJO17" s="242"/>
      <c r="AJP17" s="242"/>
      <c r="AJQ17" s="242"/>
      <c r="AJR17" s="242"/>
      <c r="AJS17" s="242"/>
      <c r="AJT17" s="242"/>
      <c r="AJU17" s="242"/>
      <c r="AJV17" s="242"/>
      <c r="AJW17" s="242"/>
      <c r="AJX17" s="242"/>
      <c r="AJY17" s="242"/>
      <c r="AJZ17" s="242"/>
      <c r="AKA17" s="242"/>
      <c r="AKB17" s="242"/>
      <c r="AKC17" s="242"/>
      <c r="AKD17" s="242"/>
      <c r="AKE17" s="242"/>
      <c r="AKF17" s="242"/>
      <c r="AKG17" s="242"/>
      <c r="AKH17" s="242"/>
      <c r="AKI17" s="242"/>
      <c r="AKJ17" s="242"/>
      <c r="AKK17" s="242"/>
      <c r="AKL17" s="242"/>
      <c r="AKM17" s="242"/>
      <c r="AKN17" s="242"/>
      <c r="AKO17" s="242"/>
      <c r="AKP17" s="242"/>
      <c r="AKQ17" s="242"/>
      <c r="AKR17" s="242"/>
      <c r="AKS17" s="242"/>
      <c r="AKT17" s="242"/>
      <c r="AKU17" s="242"/>
      <c r="AKV17" s="242"/>
      <c r="AKW17" s="242"/>
      <c r="AKX17" s="242"/>
      <c r="AKY17" s="242"/>
      <c r="AKZ17" s="242"/>
      <c r="ALA17" s="242"/>
      <c r="ALB17" s="242"/>
      <c r="ALC17" s="242"/>
      <c r="ALD17" s="242"/>
      <c r="ALE17" s="242"/>
      <c r="ALF17" s="242"/>
      <c r="ALG17" s="242"/>
      <c r="ALH17" s="242"/>
      <c r="ALI17" s="242"/>
      <c r="ALJ17" s="242"/>
      <c r="ALK17" s="242"/>
      <c r="ALL17" s="242"/>
      <c r="ALM17" s="242"/>
      <c r="ALN17" s="242"/>
      <c r="ALO17" s="242"/>
      <c r="ALP17" s="242"/>
      <c r="ALQ17" s="242"/>
      <c r="ALR17" s="242"/>
      <c r="ALS17" s="242"/>
      <c r="ALT17" s="242"/>
      <c r="ALU17" s="242"/>
      <c r="ALV17" s="242"/>
      <c r="ALW17" s="242"/>
      <c r="ALX17" s="242"/>
      <c r="ALY17" s="242"/>
      <c r="ALZ17" s="242"/>
      <c r="AMA17" s="242"/>
      <c r="AMB17" s="242"/>
      <c r="AMC17" s="242"/>
      <c r="AMD17" s="242"/>
      <c r="AME17" s="242"/>
      <c r="AMF17" s="242"/>
      <c r="AMG17" s="242"/>
      <c r="AMH17" s="242"/>
      <c r="AMI17" s="242"/>
      <c r="AMJ17" s="242"/>
      <c r="AMK17" s="242"/>
      <c r="AML17" s="242"/>
      <c r="AMM17" s="242"/>
      <c r="AMN17" s="242"/>
      <c r="AMO17" s="242"/>
      <c r="AMP17" s="242"/>
      <c r="AMQ17" s="242"/>
      <c r="AMR17" s="242"/>
      <c r="AMS17" s="242"/>
      <c r="AMT17" s="242"/>
      <c r="AMU17" s="242"/>
      <c r="AMV17" s="242"/>
      <c r="AMW17" s="242"/>
      <c r="AMX17" s="242"/>
      <c r="AMY17" s="242"/>
      <c r="AMZ17" s="242"/>
      <c r="ANA17" s="242"/>
      <c r="ANB17" s="242"/>
      <c r="ANC17" s="242"/>
      <c r="AND17" s="242"/>
      <c r="ANE17" s="242"/>
      <c r="ANF17" s="242"/>
      <c r="ANG17" s="242"/>
      <c r="ANH17" s="242"/>
      <c r="ANI17" s="242"/>
      <c r="ANJ17" s="242"/>
      <c r="ANK17" s="242"/>
      <c r="ANL17" s="242"/>
      <c r="ANM17" s="242"/>
      <c r="ANN17" s="242"/>
      <c r="ANO17" s="242"/>
      <c r="ANP17" s="242"/>
      <c r="ANQ17" s="242"/>
      <c r="ANR17" s="242"/>
      <c r="ANS17" s="242"/>
      <c r="ANT17" s="242"/>
      <c r="ANU17" s="242"/>
      <c r="ANV17" s="242"/>
      <c r="ANW17" s="242"/>
      <c r="ANX17" s="242"/>
      <c r="ANY17" s="242"/>
      <c r="ANZ17" s="242"/>
      <c r="AOA17" s="242"/>
      <c r="AOB17" s="242"/>
      <c r="AOC17" s="242"/>
      <c r="AOD17" s="242"/>
      <c r="AOE17" s="242"/>
      <c r="AOF17" s="242"/>
      <c r="AOG17" s="242"/>
      <c r="AOH17" s="242"/>
      <c r="AOI17" s="242"/>
      <c r="AOJ17" s="242"/>
      <c r="AOK17" s="242"/>
      <c r="AOL17" s="242"/>
      <c r="AOM17" s="242"/>
      <c r="AON17" s="242"/>
      <c r="AOO17" s="242"/>
      <c r="AOP17" s="242"/>
      <c r="AOQ17" s="242"/>
      <c r="AOR17" s="242"/>
      <c r="AOS17" s="242"/>
      <c r="AOT17" s="242"/>
      <c r="AOU17" s="242"/>
      <c r="AOV17" s="242"/>
      <c r="AOW17" s="242"/>
      <c r="AOX17" s="242"/>
      <c r="AOY17" s="242"/>
      <c r="AOZ17" s="242"/>
      <c r="APA17" s="242"/>
      <c r="APB17" s="242"/>
      <c r="APC17" s="242"/>
      <c r="APD17" s="242"/>
      <c r="APE17" s="242"/>
      <c r="APF17" s="242"/>
      <c r="APG17" s="242"/>
      <c r="APH17" s="242"/>
      <c r="API17" s="242"/>
      <c r="APJ17" s="242"/>
      <c r="APK17" s="242"/>
      <c r="APL17" s="242"/>
      <c r="APM17" s="242"/>
      <c r="APN17" s="242"/>
      <c r="APO17" s="242"/>
      <c r="APP17" s="242"/>
      <c r="APQ17" s="242"/>
      <c r="APR17" s="242"/>
      <c r="APS17" s="242"/>
      <c r="APT17" s="242"/>
      <c r="APU17" s="242"/>
      <c r="APV17" s="242"/>
      <c r="APW17" s="242"/>
      <c r="APX17" s="242"/>
      <c r="APY17" s="242"/>
      <c r="APZ17" s="242"/>
      <c r="AQA17" s="242"/>
      <c r="AQB17" s="242"/>
      <c r="AQC17" s="242"/>
      <c r="AQD17" s="242"/>
      <c r="AQE17" s="242"/>
      <c r="AQF17" s="242"/>
      <c r="AQG17" s="242"/>
      <c r="AQH17" s="242"/>
      <c r="AQI17" s="242"/>
      <c r="AQJ17" s="242"/>
      <c r="AQK17" s="242"/>
      <c r="AQL17" s="242"/>
      <c r="AQM17" s="242"/>
      <c r="AQN17" s="242"/>
      <c r="AQO17" s="242"/>
      <c r="AQP17" s="242"/>
      <c r="AQQ17" s="242"/>
      <c r="AQR17" s="242"/>
      <c r="AQS17" s="242"/>
      <c r="AQT17" s="242"/>
      <c r="AQU17" s="242"/>
      <c r="AQV17" s="242"/>
      <c r="AQW17" s="242"/>
      <c r="AQX17" s="242"/>
      <c r="AQY17" s="242"/>
      <c r="AQZ17" s="242"/>
      <c r="ARA17" s="242"/>
      <c r="ARB17" s="242"/>
      <c r="ARC17" s="242"/>
      <c r="ARD17" s="242"/>
      <c r="ARE17" s="242"/>
      <c r="ARF17" s="242"/>
      <c r="ARG17" s="242"/>
      <c r="ARH17" s="242"/>
      <c r="ARI17" s="242"/>
      <c r="ARJ17" s="242"/>
      <c r="ARK17" s="242"/>
      <c r="ARL17" s="242"/>
      <c r="ARM17" s="242"/>
      <c r="ARN17" s="242"/>
      <c r="ARO17" s="242"/>
      <c r="ARP17" s="242"/>
      <c r="ARQ17" s="242"/>
      <c r="ARR17" s="242"/>
      <c r="ARS17" s="242"/>
      <c r="ART17" s="242"/>
      <c r="ARU17" s="242"/>
      <c r="ARV17" s="242"/>
      <c r="ARW17" s="242"/>
      <c r="ARX17" s="242"/>
      <c r="ARY17" s="242"/>
      <c r="ARZ17" s="242"/>
      <c r="ASA17" s="242"/>
      <c r="ASB17" s="242"/>
      <c r="ASC17" s="242"/>
      <c r="ASD17" s="242"/>
      <c r="ASE17" s="242"/>
      <c r="ASF17" s="242"/>
      <c r="ASG17" s="242"/>
      <c r="ASH17" s="242"/>
      <c r="ASI17" s="242"/>
      <c r="ASJ17" s="242"/>
      <c r="ASK17" s="242"/>
      <c r="ASL17" s="242"/>
      <c r="ASM17" s="242"/>
      <c r="ASN17" s="242"/>
      <c r="ASO17" s="242"/>
      <c r="ASP17" s="242"/>
      <c r="ASQ17" s="242"/>
      <c r="ASR17" s="242"/>
      <c r="ASS17" s="242"/>
      <c r="AST17" s="242"/>
      <c r="ASU17" s="242"/>
      <c r="ASV17" s="242"/>
      <c r="ASW17" s="242"/>
      <c r="ASX17" s="242"/>
      <c r="ASY17" s="242"/>
      <c r="ASZ17" s="242"/>
      <c r="ATA17" s="242"/>
      <c r="ATB17" s="242"/>
      <c r="ATC17" s="242"/>
      <c r="ATD17" s="242"/>
      <c r="ATE17" s="242"/>
      <c r="ATF17" s="242"/>
      <c r="ATG17" s="242"/>
      <c r="ATH17" s="242"/>
      <c r="ATI17" s="242"/>
      <c r="ATJ17" s="242"/>
      <c r="ATK17" s="242"/>
      <c r="ATL17" s="242"/>
      <c r="ATM17" s="242"/>
      <c r="ATN17" s="242"/>
      <c r="ATO17" s="242"/>
      <c r="ATP17" s="242"/>
      <c r="ATQ17" s="242"/>
      <c r="ATR17" s="242"/>
      <c r="ATS17" s="242"/>
      <c r="ATT17" s="242"/>
      <c r="ATU17" s="242"/>
      <c r="ATV17" s="242"/>
      <c r="ATW17" s="242"/>
      <c r="ATX17" s="242"/>
      <c r="ATY17" s="242"/>
      <c r="ATZ17" s="242"/>
      <c r="AUA17" s="242"/>
      <c r="AUB17" s="242"/>
      <c r="AUC17" s="242"/>
      <c r="AUD17" s="242"/>
      <c r="AUE17" s="242"/>
      <c r="AUF17" s="242"/>
      <c r="AUG17" s="242"/>
      <c r="AUH17" s="242"/>
      <c r="AUI17" s="242"/>
      <c r="AUJ17" s="242"/>
      <c r="AUK17" s="242"/>
      <c r="AUL17" s="242"/>
      <c r="AUM17" s="242"/>
      <c r="AUN17" s="242"/>
      <c r="AUO17" s="242"/>
      <c r="AUP17" s="242"/>
      <c r="AUQ17" s="242"/>
      <c r="AUR17" s="242"/>
      <c r="AUS17" s="242"/>
      <c r="AUT17" s="242"/>
      <c r="AUU17" s="242"/>
      <c r="AUV17" s="242"/>
      <c r="AUW17" s="242"/>
      <c r="AUX17" s="242"/>
      <c r="AUY17" s="242"/>
      <c r="AUZ17" s="242"/>
      <c r="AVA17" s="242"/>
      <c r="AVB17" s="242"/>
      <c r="AVC17" s="242"/>
      <c r="AVD17" s="242"/>
      <c r="AVE17" s="242"/>
      <c r="AVF17" s="242"/>
      <c r="AVG17" s="242"/>
      <c r="AVH17" s="242"/>
      <c r="AVI17" s="242"/>
      <c r="AVJ17" s="242"/>
      <c r="AVK17" s="242"/>
      <c r="AVL17" s="242"/>
      <c r="AVM17" s="242"/>
      <c r="AVN17" s="242"/>
      <c r="AVO17" s="242"/>
      <c r="AVP17" s="242"/>
      <c r="AVQ17" s="242"/>
      <c r="AVR17" s="242"/>
      <c r="AVS17" s="242"/>
      <c r="AVT17" s="242"/>
      <c r="AVU17" s="242"/>
      <c r="AVV17" s="242"/>
      <c r="AVW17" s="242"/>
      <c r="AVX17" s="242"/>
      <c r="AVY17" s="242"/>
      <c r="AVZ17" s="242"/>
      <c r="AWA17" s="242"/>
      <c r="AWB17" s="242"/>
      <c r="AWC17" s="242"/>
      <c r="AWD17" s="242"/>
      <c r="AWE17" s="242"/>
      <c r="AWF17" s="242"/>
      <c r="AWG17" s="242"/>
      <c r="AWH17" s="242"/>
      <c r="AWI17" s="242"/>
      <c r="AWJ17" s="242"/>
      <c r="AWK17" s="242"/>
      <c r="AWL17" s="242"/>
      <c r="AWM17" s="242"/>
      <c r="AWN17" s="242"/>
      <c r="AWO17" s="242"/>
      <c r="AWP17" s="242"/>
      <c r="AWQ17" s="242"/>
      <c r="AWR17" s="242"/>
      <c r="AWS17" s="242"/>
      <c r="AWT17" s="242"/>
      <c r="AWU17" s="242"/>
      <c r="AWV17" s="242"/>
      <c r="AWW17" s="242"/>
      <c r="AWX17" s="242"/>
      <c r="AWY17" s="242"/>
      <c r="AWZ17" s="242"/>
      <c r="AXA17" s="242"/>
      <c r="AXB17" s="242"/>
      <c r="AXC17" s="242"/>
      <c r="AXD17" s="242"/>
      <c r="AXE17" s="242"/>
      <c r="AXF17" s="242"/>
      <c r="AXG17" s="242"/>
      <c r="AXH17" s="242"/>
      <c r="AXI17" s="242"/>
      <c r="AXJ17" s="242"/>
      <c r="AXK17" s="242"/>
      <c r="AXL17" s="242"/>
      <c r="AXM17" s="242"/>
      <c r="AXN17" s="242"/>
      <c r="AXO17" s="242"/>
      <c r="AXP17" s="242"/>
      <c r="AXQ17" s="242"/>
      <c r="AXR17" s="242"/>
      <c r="AXS17" s="242"/>
      <c r="AXT17" s="242"/>
      <c r="AXU17" s="242"/>
      <c r="AXV17" s="242"/>
      <c r="AXW17" s="242"/>
      <c r="AXX17" s="242"/>
      <c r="AXY17" s="242"/>
      <c r="AXZ17" s="242"/>
      <c r="AYA17" s="242"/>
      <c r="AYB17" s="242"/>
      <c r="AYC17" s="242"/>
      <c r="AYD17" s="242"/>
      <c r="AYE17" s="242"/>
      <c r="AYF17" s="242"/>
      <c r="AYG17" s="242"/>
      <c r="AYH17" s="242"/>
      <c r="AYI17" s="242"/>
      <c r="AYJ17" s="242"/>
      <c r="AYK17" s="242"/>
      <c r="AYL17" s="242"/>
      <c r="AYM17" s="242"/>
      <c r="AYN17" s="242"/>
      <c r="AYO17" s="242"/>
      <c r="AYP17" s="242"/>
      <c r="AYQ17" s="242"/>
      <c r="AYR17" s="242"/>
      <c r="AYS17" s="242"/>
      <c r="AYT17" s="242"/>
      <c r="AYU17" s="242"/>
      <c r="AYV17" s="242"/>
      <c r="AYW17" s="242"/>
      <c r="AYX17" s="242"/>
      <c r="AYY17" s="242"/>
      <c r="AYZ17" s="242"/>
      <c r="AZA17" s="242"/>
      <c r="AZB17" s="242"/>
      <c r="AZC17" s="242"/>
      <c r="AZD17" s="242"/>
      <c r="AZE17" s="242"/>
      <c r="AZF17" s="242"/>
      <c r="AZG17" s="242"/>
      <c r="AZH17" s="242"/>
      <c r="AZI17" s="242"/>
      <c r="AZJ17" s="242"/>
      <c r="AZK17" s="242"/>
      <c r="AZL17" s="242"/>
      <c r="AZM17" s="242"/>
      <c r="AZN17" s="242"/>
      <c r="AZO17" s="242"/>
      <c r="AZP17" s="242"/>
      <c r="AZQ17" s="242"/>
      <c r="AZR17" s="242"/>
      <c r="AZS17" s="242"/>
      <c r="AZT17" s="242"/>
      <c r="AZU17" s="242"/>
      <c r="AZV17" s="242"/>
      <c r="AZW17" s="242"/>
      <c r="AZX17" s="242"/>
      <c r="AZY17" s="242"/>
      <c r="AZZ17" s="242"/>
      <c r="BAA17" s="242"/>
      <c r="BAB17" s="242"/>
      <c r="BAC17" s="242"/>
      <c r="BAD17" s="242"/>
      <c r="BAE17" s="242"/>
      <c r="BAF17" s="242"/>
      <c r="BAG17" s="242"/>
      <c r="BAH17" s="242"/>
      <c r="BAI17" s="242"/>
      <c r="BAJ17" s="242"/>
      <c r="BAK17" s="242"/>
      <c r="BAL17" s="242"/>
      <c r="BAM17" s="242"/>
      <c r="BAN17" s="242"/>
      <c r="BAO17" s="242"/>
      <c r="BAP17" s="242"/>
      <c r="BAQ17" s="242"/>
      <c r="BAR17" s="242"/>
      <c r="BAS17" s="242"/>
      <c r="BAT17" s="242"/>
      <c r="BAU17" s="242"/>
      <c r="BAV17" s="242"/>
      <c r="BAW17" s="242"/>
      <c r="BAX17" s="242"/>
      <c r="BAY17" s="242"/>
      <c r="BAZ17" s="242"/>
      <c r="BBA17" s="242"/>
      <c r="BBB17" s="242"/>
      <c r="BBC17" s="242"/>
      <c r="BBD17" s="242"/>
      <c r="BBE17" s="242"/>
      <c r="BBF17" s="242"/>
      <c r="BBG17" s="242"/>
      <c r="BBH17" s="242"/>
      <c r="BBI17" s="242"/>
      <c r="BBJ17" s="242"/>
      <c r="BBK17" s="242"/>
      <c r="BBL17" s="242"/>
      <c r="BBM17" s="242"/>
      <c r="BBN17" s="242"/>
      <c r="BBO17" s="242"/>
      <c r="BBP17" s="242"/>
      <c r="BBQ17" s="242"/>
      <c r="BBR17" s="242"/>
      <c r="BBS17" s="242"/>
      <c r="BBT17" s="242"/>
      <c r="BBU17" s="242"/>
      <c r="BBV17" s="242"/>
      <c r="BBW17" s="242"/>
      <c r="BBX17" s="242"/>
      <c r="BBY17" s="242"/>
      <c r="BBZ17" s="242"/>
      <c r="BCA17" s="242"/>
      <c r="BCB17" s="242"/>
      <c r="BCC17" s="242"/>
      <c r="BCD17" s="242"/>
      <c r="BCE17" s="242"/>
      <c r="BCF17" s="242"/>
      <c r="BCG17" s="242"/>
      <c r="BCH17" s="242"/>
      <c r="BCI17" s="242"/>
      <c r="BCJ17" s="242"/>
      <c r="BCK17" s="242"/>
      <c r="BCL17" s="242"/>
      <c r="BCM17" s="242"/>
      <c r="BCN17" s="242"/>
      <c r="BCO17" s="242"/>
      <c r="BCP17" s="242"/>
      <c r="BCQ17" s="242"/>
      <c r="BCR17" s="242"/>
      <c r="BCS17" s="242"/>
      <c r="BCT17" s="242"/>
      <c r="BCU17" s="242"/>
      <c r="BCV17" s="242"/>
      <c r="BCW17" s="242"/>
      <c r="BCX17" s="242"/>
      <c r="BCY17" s="242"/>
      <c r="BCZ17" s="242"/>
      <c r="BDA17" s="242"/>
      <c r="BDB17" s="242"/>
      <c r="BDC17" s="242"/>
      <c r="BDD17" s="242"/>
      <c r="BDE17" s="242"/>
      <c r="BDF17" s="242"/>
      <c r="BDG17" s="242"/>
      <c r="BDH17" s="242"/>
      <c r="BDI17" s="242"/>
      <c r="BDJ17" s="242"/>
      <c r="BDK17" s="242"/>
      <c r="BDL17" s="242"/>
      <c r="BDM17" s="242"/>
      <c r="BDN17" s="242"/>
      <c r="BDO17" s="242"/>
      <c r="BDP17" s="242"/>
      <c r="BDQ17" s="242"/>
      <c r="BDR17" s="242"/>
      <c r="BDS17" s="242"/>
      <c r="BDT17" s="242"/>
      <c r="BDU17" s="242"/>
      <c r="BDV17" s="242"/>
      <c r="BDW17" s="242"/>
      <c r="BDX17" s="242"/>
      <c r="BDY17" s="242"/>
      <c r="BDZ17" s="242"/>
      <c r="BEA17" s="242"/>
      <c r="BEB17" s="242"/>
      <c r="BEC17" s="242"/>
      <c r="BED17" s="242"/>
      <c r="BEE17" s="242"/>
      <c r="BEF17" s="242"/>
      <c r="BEG17" s="242"/>
      <c r="BEH17" s="242"/>
      <c r="BEI17" s="242"/>
      <c r="BEJ17" s="242"/>
      <c r="BEK17" s="242"/>
      <c r="BEL17" s="242"/>
      <c r="BEM17" s="242"/>
      <c r="BEN17" s="242"/>
      <c r="BEO17" s="242"/>
      <c r="BEP17" s="242"/>
      <c r="BEQ17" s="242"/>
      <c r="BER17" s="242"/>
      <c r="BES17" s="242"/>
      <c r="BET17" s="242"/>
      <c r="BEU17" s="242"/>
      <c r="BEV17" s="242"/>
      <c r="BEW17" s="242"/>
      <c r="BEX17" s="242"/>
      <c r="BEY17" s="242"/>
      <c r="BEZ17" s="242"/>
      <c r="BFA17" s="242"/>
      <c r="BFB17" s="242"/>
      <c r="BFC17" s="242"/>
      <c r="BFD17" s="242"/>
      <c r="BFE17" s="242"/>
      <c r="BFF17" s="242"/>
      <c r="BFG17" s="242"/>
      <c r="BFH17" s="242"/>
      <c r="BFI17" s="242"/>
      <c r="BFJ17" s="242"/>
      <c r="BFK17" s="242"/>
      <c r="BFL17" s="242"/>
      <c r="BFM17" s="242"/>
      <c r="BFN17" s="242"/>
      <c r="BFO17" s="242"/>
      <c r="BFP17" s="242"/>
      <c r="BFQ17" s="242"/>
      <c r="BFR17" s="242"/>
      <c r="BFS17" s="242"/>
      <c r="BFT17" s="242"/>
      <c r="BFU17" s="242"/>
      <c r="BFV17" s="242"/>
      <c r="BFW17" s="242"/>
      <c r="BFX17" s="242"/>
      <c r="BFY17" s="242"/>
      <c r="BFZ17" s="242"/>
      <c r="BGA17" s="242"/>
      <c r="BGB17" s="242"/>
      <c r="BGC17" s="242"/>
      <c r="BGD17" s="242"/>
      <c r="BGE17" s="242"/>
      <c r="BGF17" s="242"/>
      <c r="BGG17" s="242"/>
      <c r="BGH17" s="242"/>
      <c r="BGI17" s="242"/>
      <c r="BGJ17" s="242"/>
      <c r="BGK17" s="242"/>
      <c r="BGL17" s="242"/>
      <c r="BGM17" s="242"/>
      <c r="BGN17" s="242"/>
      <c r="BGO17" s="242"/>
      <c r="BGP17" s="242"/>
      <c r="BGQ17" s="242"/>
      <c r="BGR17" s="242"/>
      <c r="BGS17" s="242"/>
      <c r="BGT17" s="242"/>
      <c r="BGU17" s="242"/>
      <c r="BGV17" s="242"/>
      <c r="BGW17" s="242"/>
      <c r="BGX17" s="242"/>
      <c r="BGY17" s="242"/>
      <c r="BGZ17" s="242"/>
      <c r="BHA17" s="242"/>
      <c r="BHB17" s="242"/>
      <c r="BHC17" s="242"/>
      <c r="BHD17" s="242"/>
      <c r="BHE17" s="242"/>
      <c r="BHF17" s="242"/>
      <c r="BHG17" s="242"/>
      <c r="BHH17" s="242"/>
      <c r="BHI17" s="242"/>
      <c r="BHJ17" s="242"/>
      <c r="BHK17" s="242"/>
      <c r="BHL17" s="242"/>
      <c r="BHM17" s="242"/>
      <c r="BHN17" s="242"/>
      <c r="BHO17" s="242"/>
      <c r="BHP17" s="242"/>
      <c r="BHQ17" s="242"/>
      <c r="BHR17" s="242"/>
      <c r="BHS17" s="242"/>
      <c r="BHT17" s="242"/>
      <c r="BHU17" s="242"/>
      <c r="BHV17" s="242"/>
      <c r="BHW17" s="242"/>
      <c r="BHX17" s="242"/>
      <c r="BHY17" s="242"/>
      <c r="BHZ17" s="242"/>
      <c r="BIA17" s="242"/>
      <c r="BIB17" s="242"/>
      <c r="BIC17" s="242"/>
      <c r="BID17" s="242"/>
      <c r="BIE17" s="242"/>
      <c r="BIF17" s="242"/>
      <c r="BIG17" s="242"/>
      <c r="BIH17" s="242"/>
      <c r="BII17" s="242"/>
      <c r="BIJ17" s="242"/>
      <c r="BIK17" s="242"/>
      <c r="BIL17" s="242"/>
      <c r="BIM17" s="242"/>
      <c r="BIN17" s="242"/>
      <c r="BIO17" s="242"/>
      <c r="BIP17" s="242"/>
      <c r="BIQ17" s="242"/>
      <c r="BIR17" s="242"/>
      <c r="BIS17" s="242"/>
      <c r="BIT17" s="242"/>
      <c r="BIU17" s="242"/>
      <c r="BIV17" s="242"/>
      <c r="BIW17" s="242"/>
      <c r="BIX17" s="242"/>
      <c r="BIY17" s="242"/>
      <c r="BIZ17" s="242"/>
      <c r="BJA17" s="242"/>
      <c r="BJB17" s="242"/>
      <c r="BJC17" s="242"/>
      <c r="BJD17" s="242"/>
      <c r="BJE17" s="242"/>
      <c r="BJF17" s="242"/>
      <c r="BJG17" s="242"/>
      <c r="BJH17" s="242"/>
      <c r="BJI17" s="242"/>
      <c r="BJJ17" s="242"/>
      <c r="BJK17" s="242"/>
      <c r="BJL17" s="242"/>
      <c r="BJM17" s="242"/>
      <c r="BJN17" s="242"/>
      <c r="BJO17" s="242"/>
      <c r="BJP17" s="242"/>
      <c r="BJQ17" s="242"/>
      <c r="BJR17" s="242"/>
      <c r="BJS17" s="242"/>
      <c r="BJT17" s="242"/>
      <c r="BJU17" s="242"/>
      <c r="BJV17" s="242"/>
      <c r="BJW17" s="242"/>
      <c r="BJX17" s="242"/>
      <c r="BJY17" s="242"/>
      <c r="BJZ17" s="242"/>
      <c r="BKA17" s="242"/>
      <c r="BKB17" s="242"/>
      <c r="BKC17" s="242"/>
      <c r="BKD17" s="242"/>
      <c r="BKE17" s="242"/>
      <c r="BKF17" s="242"/>
      <c r="BKG17" s="242"/>
      <c r="BKH17" s="242"/>
      <c r="BKI17" s="242"/>
      <c r="BKJ17" s="242"/>
      <c r="BKK17" s="242"/>
      <c r="BKL17" s="242"/>
      <c r="BKM17" s="242"/>
      <c r="BKN17" s="242"/>
      <c r="BKO17" s="242"/>
      <c r="BKP17" s="242"/>
      <c r="BKQ17" s="242"/>
      <c r="BKR17" s="242"/>
      <c r="BKS17" s="242"/>
      <c r="BKT17" s="242"/>
      <c r="BKU17" s="242"/>
      <c r="BKV17" s="242"/>
      <c r="BKW17" s="242"/>
      <c r="BKX17" s="242"/>
      <c r="BKY17" s="242"/>
      <c r="BKZ17" s="242"/>
      <c r="BLA17" s="242"/>
      <c r="BLB17" s="242"/>
      <c r="BLC17" s="242"/>
      <c r="BLD17" s="242"/>
      <c r="BLE17" s="242"/>
      <c r="BLF17" s="242"/>
      <c r="BLG17" s="242"/>
      <c r="BLH17" s="242"/>
      <c r="BLI17" s="242"/>
      <c r="BLJ17" s="242"/>
      <c r="BLK17" s="242"/>
      <c r="BLL17" s="242"/>
      <c r="BLM17" s="242"/>
      <c r="BLN17" s="242"/>
      <c r="BLO17" s="242"/>
      <c r="BLP17" s="242"/>
      <c r="BLQ17" s="242"/>
      <c r="BLR17" s="242"/>
      <c r="BLS17" s="242"/>
      <c r="BLT17" s="242"/>
      <c r="BLU17" s="242"/>
      <c r="BLV17" s="242"/>
      <c r="BLW17" s="242"/>
      <c r="BLX17" s="242"/>
      <c r="BLY17" s="242"/>
      <c r="BLZ17" s="242"/>
      <c r="BMA17" s="242"/>
      <c r="BMB17" s="242"/>
      <c r="BMC17" s="242"/>
      <c r="BMD17" s="242"/>
      <c r="BME17" s="242"/>
      <c r="BMF17" s="242"/>
      <c r="BMG17" s="242"/>
      <c r="BMH17" s="242"/>
      <c r="BMI17" s="242"/>
      <c r="BMJ17" s="242"/>
      <c r="BMK17" s="242"/>
      <c r="BML17" s="242"/>
      <c r="BMM17" s="242"/>
      <c r="BMN17" s="242"/>
      <c r="BMO17" s="242"/>
      <c r="BMP17" s="242"/>
      <c r="BMQ17" s="242"/>
      <c r="BMR17" s="242"/>
      <c r="BMS17" s="242"/>
      <c r="BMT17" s="242"/>
      <c r="BMU17" s="242"/>
      <c r="BMV17" s="242"/>
      <c r="BMW17" s="242"/>
      <c r="BMX17" s="242"/>
      <c r="BMY17" s="242"/>
      <c r="BMZ17" s="242"/>
      <c r="BNA17" s="242"/>
      <c r="BNB17" s="242"/>
      <c r="BNC17" s="242"/>
      <c r="BND17" s="242"/>
      <c r="BNE17" s="242"/>
      <c r="BNF17" s="242"/>
      <c r="BNG17" s="242"/>
      <c r="BNH17" s="242"/>
      <c r="BNI17" s="242"/>
      <c r="BNJ17" s="242"/>
      <c r="BNK17" s="242"/>
      <c r="BNL17" s="242"/>
      <c r="BNM17" s="242"/>
      <c r="BNN17" s="242"/>
      <c r="BNO17" s="242"/>
      <c r="BNP17" s="242"/>
      <c r="BNQ17" s="242"/>
      <c r="BNR17" s="242"/>
      <c r="BNS17" s="242"/>
      <c r="BNT17" s="242"/>
      <c r="BNU17" s="242"/>
      <c r="BNV17" s="242"/>
      <c r="BNW17" s="242"/>
      <c r="BNX17" s="242"/>
      <c r="BNY17" s="242"/>
      <c r="BNZ17" s="242"/>
      <c r="BOA17" s="242"/>
      <c r="BOB17" s="242"/>
      <c r="BOC17" s="242"/>
      <c r="BOD17" s="242"/>
      <c r="BOE17" s="242"/>
      <c r="BOF17" s="242"/>
      <c r="BOG17" s="242"/>
      <c r="BOH17" s="242"/>
      <c r="BOI17" s="242"/>
      <c r="BOJ17" s="242"/>
      <c r="BOK17" s="242"/>
      <c r="BOL17" s="242"/>
      <c r="BOM17" s="242"/>
      <c r="BON17" s="242"/>
      <c r="BOO17" s="242"/>
      <c r="BOP17" s="242"/>
      <c r="BOQ17" s="242"/>
      <c r="BOR17" s="242"/>
      <c r="BOS17" s="242"/>
      <c r="BOT17" s="242"/>
      <c r="BOU17" s="242"/>
      <c r="BOV17" s="242"/>
      <c r="BOW17" s="242"/>
      <c r="BOX17" s="242"/>
      <c r="BOY17" s="242"/>
      <c r="BOZ17" s="242"/>
      <c r="BPA17" s="242"/>
      <c r="BPB17" s="242"/>
      <c r="BPC17" s="242"/>
      <c r="BPD17" s="242"/>
      <c r="BPE17" s="242"/>
      <c r="BPF17" s="242"/>
      <c r="BPG17" s="242"/>
      <c r="BPH17" s="242"/>
      <c r="BPI17" s="242"/>
      <c r="BPJ17" s="242"/>
      <c r="BPK17" s="242"/>
      <c r="BPL17" s="242"/>
      <c r="BPM17" s="242"/>
      <c r="BPN17" s="242"/>
      <c r="BPO17" s="242"/>
      <c r="BPP17" s="242"/>
      <c r="BPQ17" s="242"/>
      <c r="BPR17" s="242"/>
      <c r="BPS17" s="242"/>
      <c r="BPT17" s="242"/>
      <c r="BPU17" s="242"/>
      <c r="BPV17" s="242"/>
      <c r="BPW17" s="242"/>
      <c r="BPX17" s="242"/>
      <c r="BPY17" s="242"/>
      <c r="BPZ17" s="242"/>
      <c r="BQA17" s="242"/>
      <c r="BQB17" s="242"/>
      <c r="BQC17" s="242"/>
      <c r="BQD17" s="242"/>
      <c r="BQE17" s="242"/>
      <c r="BQF17" s="242"/>
      <c r="BQG17" s="242"/>
      <c r="BQH17" s="242"/>
      <c r="BQI17" s="242"/>
      <c r="BQJ17" s="242"/>
      <c r="BQK17" s="242"/>
      <c r="BQL17" s="242"/>
      <c r="BQM17" s="242"/>
      <c r="BQN17" s="242"/>
      <c r="BQO17" s="242"/>
      <c r="BQP17" s="242"/>
      <c r="BQQ17" s="242"/>
      <c r="BQR17" s="242"/>
      <c r="BQS17" s="242"/>
      <c r="BQT17" s="242"/>
      <c r="BQU17" s="242"/>
      <c r="BQV17" s="242"/>
      <c r="BQW17" s="242"/>
      <c r="BQX17" s="242"/>
      <c r="BQY17" s="242"/>
      <c r="BQZ17" s="242"/>
      <c r="BRA17" s="242"/>
      <c r="BRB17" s="242"/>
      <c r="BRC17" s="242"/>
      <c r="BRD17" s="242"/>
      <c r="BRE17" s="242"/>
      <c r="BRF17" s="242"/>
      <c r="BRG17" s="242"/>
      <c r="BRH17" s="242"/>
      <c r="BRI17" s="242"/>
      <c r="BRJ17" s="242"/>
      <c r="BRK17" s="242"/>
      <c r="BRL17" s="242"/>
      <c r="BRM17" s="242"/>
      <c r="BRN17" s="242"/>
      <c r="BRO17" s="242"/>
      <c r="BRP17" s="242"/>
      <c r="BRQ17" s="242"/>
      <c r="BRR17" s="242"/>
      <c r="BRS17" s="242"/>
      <c r="BRT17" s="242"/>
      <c r="BRU17" s="242"/>
      <c r="BRV17" s="242"/>
      <c r="BRW17" s="242"/>
      <c r="BRX17" s="242"/>
      <c r="BRY17" s="242"/>
      <c r="BRZ17" s="242"/>
      <c r="BSA17" s="242"/>
      <c r="BSB17" s="242"/>
      <c r="BSC17" s="242"/>
      <c r="BSD17" s="242"/>
      <c r="BSE17" s="242"/>
      <c r="BSF17" s="242"/>
      <c r="BSG17" s="242"/>
      <c r="BSH17" s="242"/>
      <c r="BSI17" s="242"/>
      <c r="BSJ17" s="242"/>
      <c r="BSK17" s="242"/>
      <c r="BSL17" s="242"/>
      <c r="BSM17" s="242"/>
      <c r="BSN17" s="242"/>
      <c r="BSO17" s="242"/>
      <c r="BSP17" s="242"/>
      <c r="BSQ17" s="242"/>
      <c r="BSR17" s="242"/>
      <c r="BSS17" s="242"/>
      <c r="BST17" s="242"/>
      <c r="BSU17" s="242"/>
      <c r="BSV17" s="242"/>
      <c r="BSW17" s="242"/>
      <c r="BSX17" s="242"/>
      <c r="BSY17" s="242"/>
      <c r="BSZ17" s="242"/>
      <c r="BTA17" s="242"/>
      <c r="BTB17" s="242"/>
      <c r="BTC17" s="242"/>
      <c r="BTD17" s="242"/>
      <c r="BTE17" s="242"/>
      <c r="BTF17" s="242"/>
      <c r="BTG17" s="242"/>
      <c r="BTH17" s="242"/>
      <c r="BTI17" s="242"/>
      <c r="BTJ17" s="242"/>
      <c r="BTK17" s="242"/>
      <c r="BTL17" s="242"/>
      <c r="BTM17" s="242"/>
      <c r="BTN17" s="242"/>
      <c r="BTO17" s="242"/>
      <c r="BTP17" s="242"/>
      <c r="BTQ17" s="242"/>
      <c r="BTR17" s="242"/>
      <c r="BTS17" s="242"/>
      <c r="BTT17" s="242"/>
      <c r="BTU17" s="242"/>
      <c r="BTV17" s="242"/>
      <c r="BTW17" s="242"/>
      <c r="BTX17" s="242"/>
      <c r="BTY17" s="242"/>
      <c r="BTZ17" s="242"/>
      <c r="BUA17" s="242"/>
      <c r="BUB17" s="242"/>
      <c r="BUC17" s="242"/>
      <c r="BUD17" s="242"/>
      <c r="BUE17" s="242"/>
      <c r="BUF17" s="242"/>
      <c r="BUG17" s="242"/>
      <c r="BUH17" s="242"/>
      <c r="BUI17" s="242"/>
      <c r="BUJ17" s="242"/>
      <c r="BUK17" s="242"/>
      <c r="BUL17" s="242"/>
      <c r="BUM17" s="242"/>
      <c r="BUN17" s="242"/>
      <c r="BUO17" s="242"/>
      <c r="BUP17" s="242"/>
      <c r="BUQ17" s="242"/>
      <c r="BUR17" s="242"/>
      <c r="BUS17" s="242"/>
      <c r="BUT17" s="242"/>
      <c r="BUU17" s="242"/>
      <c r="BUV17" s="242"/>
      <c r="BUW17" s="242"/>
      <c r="BUX17" s="242"/>
      <c r="BUY17" s="242"/>
      <c r="BUZ17" s="242"/>
      <c r="BVA17" s="242"/>
      <c r="BVB17" s="242"/>
      <c r="BVC17" s="242"/>
      <c r="BVD17" s="242"/>
      <c r="BVE17" s="242"/>
      <c r="BVF17" s="242"/>
      <c r="BVG17" s="242"/>
      <c r="BVH17" s="242"/>
      <c r="BVI17" s="242"/>
      <c r="BVJ17" s="242"/>
      <c r="BVK17" s="242"/>
      <c r="BVL17" s="242"/>
      <c r="BVM17" s="242"/>
      <c r="BVN17" s="242"/>
      <c r="BVO17" s="242"/>
      <c r="BVP17" s="242"/>
      <c r="BVQ17" s="242"/>
      <c r="BVR17" s="242"/>
      <c r="BVS17" s="242"/>
      <c r="BVT17" s="242"/>
      <c r="BVU17" s="242"/>
      <c r="BVV17" s="242"/>
      <c r="BVW17" s="242"/>
      <c r="BVX17" s="242"/>
      <c r="BVY17" s="242"/>
      <c r="BVZ17" s="242"/>
      <c r="BWA17" s="242"/>
      <c r="BWB17" s="242"/>
      <c r="BWC17" s="242"/>
      <c r="BWD17" s="242"/>
      <c r="BWE17" s="242"/>
      <c r="BWF17" s="242"/>
      <c r="BWG17" s="242"/>
      <c r="BWH17" s="242"/>
      <c r="BWI17" s="242"/>
      <c r="BWJ17" s="242"/>
      <c r="BWK17" s="242"/>
      <c r="BWL17" s="242"/>
      <c r="BWM17" s="242"/>
      <c r="BWN17" s="242"/>
      <c r="BWO17" s="242"/>
      <c r="BWP17" s="242"/>
      <c r="BWQ17" s="242"/>
      <c r="BWR17" s="242"/>
      <c r="BWS17" s="242"/>
      <c r="BWT17" s="242"/>
      <c r="BWU17" s="242"/>
      <c r="BWV17" s="242"/>
      <c r="BWW17" s="242"/>
      <c r="BWX17" s="242"/>
      <c r="BWY17" s="242"/>
      <c r="BWZ17" s="242"/>
      <c r="BXA17" s="242"/>
      <c r="BXB17" s="242"/>
      <c r="BXC17" s="242"/>
      <c r="BXD17" s="242"/>
      <c r="BXE17" s="242"/>
      <c r="BXF17" s="242"/>
      <c r="BXG17" s="242"/>
      <c r="BXH17" s="242"/>
      <c r="BXI17" s="242"/>
      <c r="BXJ17" s="242"/>
      <c r="BXK17" s="242"/>
      <c r="BXL17" s="242"/>
      <c r="BXM17" s="242"/>
      <c r="BXN17" s="242"/>
      <c r="BXO17" s="242"/>
      <c r="BXP17" s="242"/>
      <c r="BXQ17" s="242"/>
      <c r="BXR17" s="242"/>
      <c r="BXS17" s="242"/>
      <c r="BXT17" s="242"/>
      <c r="BXU17" s="242"/>
      <c r="BXV17" s="242"/>
      <c r="BXW17" s="242"/>
      <c r="BXX17" s="242"/>
      <c r="BXY17" s="242"/>
      <c r="BXZ17" s="242"/>
      <c r="BYA17" s="242"/>
      <c r="BYB17" s="242"/>
      <c r="BYC17" s="242"/>
      <c r="BYD17" s="242"/>
      <c r="BYE17" s="242"/>
      <c r="BYF17" s="242"/>
      <c r="BYG17" s="242"/>
      <c r="BYH17" s="242"/>
      <c r="BYI17" s="242"/>
      <c r="BYJ17" s="242"/>
      <c r="BYK17" s="242"/>
      <c r="BYL17" s="242"/>
      <c r="BYM17" s="242"/>
      <c r="BYN17" s="242"/>
      <c r="BYO17" s="242"/>
      <c r="BYP17" s="242"/>
      <c r="BYQ17" s="242"/>
      <c r="BYR17" s="242"/>
      <c r="BYS17" s="242"/>
      <c r="BYT17" s="242"/>
      <c r="BYU17" s="242"/>
      <c r="BYV17" s="242"/>
      <c r="BYW17" s="242"/>
      <c r="BYX17" s="242"/>
      <c r="BYY17" s="242"/>
      <c r="BYZ17" s="242"/>
      <c r="BZA17" s="242"/>
      <c r="BZB17" s="242"/>
      <c r="BZC17" s="242"/>
      <c r="BZD17" s="242"/>
      <c r="BZE17" s="242"/>
      <c r="BZF17" s="242"/>
      <c r="BZG17" s="242"/>
      <c r="BZH17" s="242"/>
      <c r="BZI17" s="242"/>
      <c r="BZJ17" s="242"/>
      <c r="BZK17" s="242"/>
      <c r="BZL17" s="242"/>
      <c r="BZM17" s="242"/>
      <c r="BZN17" s="242"/>
      <c r="BZO17" s="242"/>
      <c r="BZP17" s="242"/>
      <c r="BZQ17" s="242"/>
      <c r="BZR17" s="242"/>
      <c r="BZS17" s="242"/>
      <c r="BZT17" s="242"/>
      <c r="BZU17" s="242"/>
      <c r="BZV17" s="242"/>
      <c r="BZW17" s="242"/>
      <c r="BZX17" s="242"/>
      <c r="BZY17" s="242"/>
      <c r="BZZ17" s="242"/>
      <c r="CAA17" s="242"/>
      <c r="CAB17" s="242"/>
      <c r="CAC17" s="242"/>
      <c r="CAD17" s="242"/>
      <c r="CAE17" s="242"/>
      <c r="CAF17" s="242"/>
      <c r="CAG17" s="242"/>
      <c r="CAH17" s="242"/>
      <c r="CAI17" s="242"/>
      <c r="CAJ17" s="242"/>
      <c r="CAK17" s="242"/>
      <c r="CAL17" s="242"/>
      <c r="CAM17" s="242"/>
      <c r="CAN17" s="242"/>
      <c r="CAO17" s="242"/>
      <c r="CAP17" s="242"/>
      <c r="CAQ17" s="242"/>
      <c r="CAR17" s="242"/>
      <c r="CAS17" s="242"/>
      <c r="CAT17" s="242"/>
      <c r="CAU17" s="242"/>
      <c r="CAV17" s="242"/>
      <c r="CAW17" s="242"/>
      <c r="CAX17" s="242"/>
      <c r="CAY17" s="242"/>
      <c r="CAZ17" s="242"/>
      <c r="CBA17" s="242"/>
      <c r="CBB17" s="242"/>
      <c r="CBC17" s="242"/>
      <c r="CBD17" s="242"/>
      <c r="CBE17" s="242"/>
      <c r="CBF17" s="242"/>
      <c r="CBG17" s="242"/>
      <c r="CBH17" s="242"/>
      <c r="CBI17" s="242"/>
      <c r="CBJ17" s="242"/>
      <c r="CBK17" s="242"/>
      <c r="CBL17" s="242"/>
      <c r="CBM17" s="242"/>
      <c r="CBN17" s="242"/>
      <c r="CBO17" s="242"/>
      <c r="CBP17" s="242"/>
      <c r="CBQ17" s="242"/>
      <c r="CBR17" s="242"/>
      <c r="CBS17" s="242"/>
      <c r="CBT17" s="242"/>
      <c r="CBU17" s="242"/>
      <c r="CBV17" s="242"/>
      <c r="CBW17" s="242"/>
      <c r="CBX17" s="242"/>
      <c r="CBY17" s="242"/>
      <c r="CBZ17" s="242"/>
      <c r="CCA17" s="242"/>
      <c r="CCB17" s="242"/>
      <c r="CCC17" s="242"/>
      <c r="CCD17" s="242"/>
      <c r="CCE17" s="242"/>
      <c r="CCF17" s="242"/>
      <c r="CCG17" s="242"/>
      <c r="CCH17" s="242"/>
      <c r="CCI17" s="242"/>
      <c r="CCJ17" s="242"/>
      <c r="CCK17" s="242"/>
      <c r="CCL17" s="242"/>
      <c r="CCM17" s="242"/>
      <c r="CCN17" s="242"/>
      <c r="CCO17" s="242"/>
      <c r="CCP17" s="242"/>
      <c r="CCQ17" s="242"/>
      <c r="CCR17" s="242"/>
      <c r="CCS17" s="242"/>
      <c r="CCT17" s="242"/>
      <c r="CCU17" s="242"/>
      <c r="CCV17" s="242"/>
      <c r="CCW17" s="242"/>
      <c r="CCX17" s="242"/>
      <c r="CCY17" s="242"/>
      <c r="CCZ17" s="242"/>
      <c r="CDA17" s="242"/>
      <c r="CDB17" s="242"/>
      <c r="CDC17" s="242"/>
      <c r="CDD17" s="242"/>
      <c r="CDE17" s="242"/>
      <c r="CDF17" s="242"/>
      <c r="CDG17" s="242"/>
      <c r="CDH17" s="242"/>
      <c r="CDI17" s="242"/>
      <c r="CDJ17" s="242"/>
      <c r="CDK17" s="242"/>
      <c r="CDL17" s="242"/>
      <c r="CDM17" s="242"/>
      <c r="CDN17" s="242"/>
      <c r="CDO17" s="242"/>
      <c r="CDP17" s="242"/>
      <c r="CDQ17" s="242"/>
      <c r="CDR17" s="242"/>
      <c r="CDS17" s="242"/>
      <c r="CDT17" s="242"/>
      <c r="CDU17" s="242"/>
      <c r="CDV17" s="242"/>
      <c r="CDW17" s="242"/>
      <c r="CDX17" s="242"/>
      <c r="CDY17" s="242"/>
      <c r="CDZ17" s="242"/>
      <c r="CEA17" s="242"/>
      <c r="CEB17" s="242"/>
      <c r="CEC17" s="242"/>
      <c r="CED17" s="242"/>
      <c r="CEE17" s="242"/>
      <c r="CEF17" s="242"/>
      <c r="CEG17" s="242"/>
      <c r="CEH17" s="242"/>
      <c r="CEI17" s="242"/>
      <c r="CEJ17" s="242"/>
      <c r="CEK17" s="242"/>
      <c r="CEL17" s="242"/>
      <c r="CEM17" s="242"/>
      <c r="CEN17" s="242"/>
      <c r="CEO17" s="242"/>
      <c r="CEP17" s="242"/>
      <c r="CEQ17" s="242"/>
      <c r="CER17" s="242"/>
      <c r="CES17" s="242"/>
      <c r="CET17" s="242"/>
      <c r="CEU17" s="242"/>
      <c r="CEV17" s="242"/>
      <c r="CEW17" s="242"/>
      <c r="CEX17" s="242"/>
      <c r="CEY17" s="242"/>
      <c r="CEZ17" s="242"/>
      <c r="CFA17" s="242"/>
      <c r="CFB17" s="242"/>
      <c r="CFC17" s="242"/>
      <c r="CFD17" s="242"/>
      <c r="CFE17" s="242"/>
      <c r="CFF17" s="242"/>
      <c r="CFG17" s="242"/>
      <c r="CFH17" s="242"/>
      <c r="CFI17" s="242"/>
      <c r="CFJ17" s="242"/>
      <c r="CFK17" s="242"/>
      <c r="CFL17" s="242"/>
      <c r="CFM17" s="242"/>
      <c r="CFN17" s="242"/>
      <c r="CFO17" s="242"/>
      <c r="CFP17" s="242"/>
      <c r="CFQ17" s="242"/>
      <c r="CFR17" s="242"/>
      <c r="CFS17" s="242"/>
      <c r="CFT17" s="242"/>
      <c r="CFU17" s="242"/>
      <c r="CFV17" s="242"/>
      <c r="CFW17" s="242"/>
      <c r="CFX17" s="242"/>
      <c r="CFY17" s="242"/>
      <c r="CFZ17" s="242"/>
      <c r="CGA17" s="242"/>
      <c r="CGB17" s="242"/>
      <c r="CGC17" s="242"/>
      <c r="CGD17" s="242"/>
      <c r="CGE17" s="242"/>
      <c r="CGF17" s="242"/>
      <c r="CGG17" s="242"/>
      <c r="CGH17" s="242"/>
      <c r="CGI17" s="242"/>
      <c r="CGJ17" s="242"/>
      <c r="CGK17" s="242"/>
      <c r="CGL17" s="242"/>
      <c r="CGM17" s="242"/>
      <c r="CGN17" s="242"/>
      <c r="CGO17" s="242"/>
      <c r="CGP17" s="242"/>
      <c r="CGQ17" s="242"/>
      <c r="CGR17" s="242"/>
      <c r="CGS17" s="242"/>
      <c r="CGT17" s="242"/>
      <c r="CGU17" s="242"/>
      <c r="CGV17" s="242"/>
      <c r="CGW17" s="242"/>
      <c r="CGX17" s="242"/>
      <c r="CGY17" s="242"/>
      <c r="CGZ17" s="242"/>
      <c r="CHA17" s="242"/>
      <c r="CHB17" s="242"/>
      <c r="CHC17" s="242"/>
      <c r="CHD17" s="242"/>
      <c r="CHE17" s="242"/>
      <c r="CHF17" s="242"/>
      <c r="CHG17" s="242"/>
      <c r="CHH17" s="242"/>
      <c r="CHI17" s="242"/>
      <c r="CHJ17" s="242"/>
      <c r="CHK17" s="242"/>
      <c r="CHL17" s="242"/>
      <c r="CHM17" s="242"/>
      <c r="CHN17" s="242"/>
      <c r="CHO17" s="242"/>
      <c r="CHP17" s="242"/>
      <c r="CHQ17" s="242"/>
      <c r="CHR17" s="242"/>
      <c r="CHS17" s="242"/>
      <c r="CHT17" s="242"/>
      <c r="CHU17" s="242"/>
      <c r="CHV17" s="242"/>
      <c r="CHW17" s="242"/>
      <c r="CHX17" s="242"/>
      <c r="CHY17" s="242"/>
      <c r="CHZ17" s="242"/>
      <c r="CIA17" s="242"/>
      <c r="CIB17" s="242"/>
      <c r="CIC17" s="242"/>
      <c r="CID17" s="242"/>
      <c r="CIE17" s="242"/>
      <c r="CIF17" s="242"/>
      <c r="CIG17" s="242"/>
      <c r="CIH17" s="242"/>
      <c r="CII17" s="242"/>
      <c r="CIJ17" s="242"/>
      <c r="CIK17" s="242"/>
      <c r="CIL17" s="242"/>
      <c r="CIM17" s="242"/>
      <c r="CIN17" s="242"/>
      <c r="CIO17" s="242"/>
      <c r="CIP17" s="242"/>
      <c r="CIQ17" s="242"/>
      <c r="CIR17" s="242"/>
      <c r="CIS17" s="242"/>
      <c r="CIT17" s="242"/>
      <c r="CIU17" s="242"/>
      <c r="CIV17" s="242"/>
      <c r="CIW17" s="242"/>
      <c r="CIX17" s="242"/>
      <c r="CIY17" s="242"/>
      <c r="CIZ17" s="242"/>
      <c r="CJA17" s="242"/>
      <c r="CJB17" s="242"/>
      <c r="CJC17" s="242"/>
      <c r="CJD17" s="242"/>
      <c r="CJE17" s="242"/>
      <c r="CJF17" s="242"/>
      <c r="CJG17" s="242"/>
      <c r="CJH17" s="242"/>
      <c r="CJI17" s="242"/>
      <c r="CJJ17" s="242"/>
      <c r="CJK17" s="242"/>
      <c r="CJL17" s="242"/>
      <c r="CJM17" s="242"/>
      <c r="CJN17" s="242"/>
      <c r="CJO17" s="242"/>
      <c r="CJP17" s="242"/>
      <c r="CJQ17" s="242"/>
      <c r="CJR17" s="242"/>
      <c r="CJS17" s="242"/>
      <c r="CJT17" s="242"/>
      <c r="CJU17" s="242"/>
      <c r="CJV17" s="242"/>
      <c r="CJW17" s="242"/>
      <c r="CJX17" s="242"/>
      <c r="CJY17" s="242"/>
      <c r="CJZ17" s="242"/>
      <c r="CKA17" s="242"/>
      <c r="CKB17" s="242"/>
      <c r="CKC17" s="242"/>
      <c r="CKD17" s="242"/>
      <c r="CKE17" s="242"/>
      <c r="CKF17" s="242"/>
      <c r="CKG17" s="242"/>
      <c r="CKH17" s="242"/>
      <c r="CKI17" s="242"/>
      <c r="CKJ17" s="242"/>
      <c r="CKK17" s="242"/>
      <c r="CKL17" s="242"/>
      <c r="CKM17" s="242"/>
      <c r="CKN17" s="242"/>
      <c r="CKO17" s="242"/>
      <c r="CKP17" s="242"/>
      <c r="CKQ17" s="242"/>
      <c r="CKR17" s="242"/>
      <c r="CKS17" s="242"/>
      <c r="CKT17" s="242"/>
      <c r="CKU17" s="242"/>
      <c r="CKV17" s="242"/>
      <c r="CKW17" s="242"/>
      <c r="CKX17" s="242"/>
      <c r="CKY17" s="242"/>
      <c r="CKZ17" s="242"/>
      <c r="CLA17" s="242"/>
      <c r="CLB17" s="242"/>
      <c r="CLC17" s="242"/>
      <c r="CLD17" s="242"/>
      <c r="CLE17" s="242"/>
      <c r="CLF17" s="242"/>
      <c r="CLG17" s="242"/>
      <c r="CLH17" s="242"/>
      <c r="CLI17" s="242"/>
      <c r="CLJ17" s="242"/>
      <c r="CLK17" s="242"/>
      <c r="CLL17" s="242"/>
      <c r="CLM17" s="242"/>
      <c r="CLN17" s="242"/>
      <c r="CLO17" s="242"/>
      <c r="CLP17" s="242"/>
      <c r="CLQ17" s="242"/>
      <c r="CLR17" s="242"/>
      <c r="CLS17" s="242"/>
      <c r="CLT17" s="242"/>
      <c r="CLU17" s="242"/>
      <c r="CLV17" s="242"/>
      <c r="CLW17" s="242"/>
      <c r="CLX17" s="242"/>
      <c r="CLY17" s="242"/>
      <c r="CLZ17" s="242"/>
      <c r="CMA17" s="242"/>
      <c r="CMB17" s="242"/>
      <c r="CMC17" s="242"/>
      <c r="CMD17" s="242"/>
      <c r="CME17" s="242"/>
      <c r="CMF17" s="242"/>
      <c r="CMG17" s="242"/>
      <c r="CMH17" s="242"/>
      <c r="CMI17" s="242"/>
      <c r="CMJ17" s="242"/>
      <c r="CMK17" s="242"/>
      <c r="CML17" s="242"/>
      <c r="CMM17" s="242"/>
      <c r="CMN17" s="242"/>
      <c r="CMO17" s="242"/>
      <c r="CMP17" s="242"/>
      <c r="CMQ17" s="242"/>
      <c r="CMR17" s="242"/>
      <c r="CMS17" s="242"/>
      <c r="CMT17" s="242"/>
      <c r="CMU17" s="242"/>
      <c r="CMV17" s="242"/>
      <c r="CMW17" s="242"/>
      <c r="CMX17" s="242"/>
      <c r="CMY17" s="242"/>
      <c r="CMZ17" s="242"/>
      <c r="CNA17" s="242"/>
      <c r="CNB17" s="242"/>
      <c r="CNC17" s="242"/>
      <c r="CND17" s="242"/>
      <c r="CNE17" s="242"/>
      <c r="CNF17" s="242"/>
      <c r="CNG17" s="242"/>
      <c r="CNH17" s="242"/>
      <c r="CNI17" s="242"/>
      <c r="CNJ17" s="242"/>
      <c r="CNK17" s="242"/>
      <c r="CNL17" s="242"/>
      <c r="CNM17" s="242"/>
      <c r="CNN17" s="242"/>
      <c r="CNO17" s="242"/>
      <c r="CNP17" s="242"/>
      <c r="CNQ17" s="242"/>
      <c r="CNR17" s="242"/>
      <c r="CNS17" s="242"/>
      <c r="CNT17" s="242"/>
      <c r="CNU17" s="242"/>
      <c r="CNV17" s="242"/>
      <c r="CNW17" s="242"/>
      <c r="CNX17" s="242"/>
      <c r="CNY17" s="242"/>
      <c r="CNZ17" s="242"/>
      <c r="COA17" s="242"/>
      <c r="COB17" s="242"/>
      <c r="COC17" s="242"/>
      <c r="COD17" s="242"/>
      <c r="COE17" s="242"/>
      <c r="COF17" s="242"/>
      <c r="COG17" s="242"/>
      <c r="COH17" s="242"/>
      <c r="COI17" s="242"/>
      <c r="COJ17" s="242"/>
      <c r="COK17" s="242"/>
      <c r="COL17" s="242"/>
      <c r="COM17" s="242"/>
      <c r="CON17" s="242"/>
      <c r="COO17" s="242"/>
      <c r="COP17" s="242"/>
      <c r="COQ17" s="242"/>
      <c r="COR17" s="242"/>
      <c r="COS17" s="242"/>
      <c r="COT17" s="242"/>
      <c r="COU17" s="242"/>
      <c r="COV17" s="242"/>
      <c r="COW17" s="242"/>
      <c r="COX17" s="242"/>
      <c r="COY17" s="242"/>
      <c r="COZ17" s="242"/>
      <c r="CPA17" s="242"/>
      <c r="CPB17" s="242"/>
      <c r="CPC17" s="242"/>
      <c r="CPD17" s="242"/>
      <c r="CPE17" s="242"/>
      <c r="CPF17" s="242"/>
      <c r="CPG17" s="242"/>
      <c r="CPH17" s="242"/>
      <c r="CPI17" s="242"/>
      <c r="CPJ17" s="242"/>
      <c r="CPK17" s="242"/>
      <c r="CPL17" s="242"/>
      <c r="CPM17" s="242"/>
      <c r="CPN17" s="242"/>
      <c r="CPO17" s="242"/>
      <c r="CPP17" s="242"/>
      <c r="CPQ17" s="242"/>
      <c r="CPR17" s="242"/>
      <c r="CPS17" s="242"/>
      <c r="CPT17" s="242"/>
      <c r="CPU17" s="242"/>
      <c r="CPV17" s="242"/>
      <c r="CPW17" s="242"/>
      <c r="CPX17" s="242"/>
      <c r="CPY17" s="242"/>
      <c r="CPZ17" s="242"/>
      <c r="CQA17" s="242"/>
      <c r="CQB17" s="242"/>
      <c r="CQC17" s="242"/>
      <c r="CQD17" s="242"/>
      <c r="CQE17" s="242"/>
      <c r="CQF17" s="242"/>
      <c r="CQG17" s="242"/>
      <c r="CQH17" s="242"/>
      <c r="CQI17" s="242"/>
      <c r="CQJ17" s="242"/>
      <c r="CQK17" s="242"/>
      <c r="CQL17" s="242"/>
      <c r="CQM17" s="242"/>
      <c r="CQN17" s="242"/>
      <c r="CQO17" s="242"/>
      <c r="CQP17" s="242"/>
      <c r="CQQ17" s="242"/>
      <c r="CQR17" s="242"/>
      <c r="CQS17" s="242"/>
      <c r="CQT17" s="242"/>
      <c r="CQU17" s="242"/>
      <c r="CQV17" s="242"/>
      <c r="CQW17" s="242"/>
      <c r="CQX17" s="242"/>
      <c r="CQY17" s="242"/>
      <c r="CQZ17" s="242"/>
      <c r="CRA17" s="242"/>
      <c r="CRB17" s="242"/>
      <c r="CRC17" s="242"/>
      <c r="CRD17" s="242"/>
      <c r="CRE17" s="242"/>
      <c r="CRF17" s="242"/>
      <c r="CRG17" s="242"/>
      <c r="CRH17" s="242"/>
      <c r="CRI17" s="242"/>
      <c r="CRJ17" s="242"/>
      <c r="CRK17" s="242"/>
      <c r="CRL17" s="242"/>
      <c r="CRM17" s="242"/>
      <c r="CRN17" s="242"/>
      <c r="CRO17" s="242"/>
      <c r="CRP17" s="242"/>
      <c r="CRQ17" s="242"/>
      <c r="CRR17" s="242"/>
      <c r="CRS17" s="242"/>
      <c r="CRT17" s="242"/>
      <c r="CRU17" s="242"/>
      <c r="CRV17" s="242"/>
      <c r="CRW17" s="242"/>
      <c r="CRX17" s="242"/>
      <c r="CRY17" s="242"/>
      <c r="CRZ17" s="242"/>
      <c r="CSA17" s="242"/>
      <c r="CSB17" s="242"/>
      <c r="CSC17" s="242"/>
      <c r="CSD17" s="242"/>
      <c r="CSE17" s="242"/>
      <c r="CSF17" s="242"/>
      <c r="CSG17" s="242"/>
      <c r="CSH17" s="242"/>
      <c r="CSI17" s="242"/>
      <c r="CSJ17" s="242"/>
      <c r="CSK17" s="242"/>
      <c r="CSL17" s="242"/>
      <c r="CSM17" s="242"/>
      <c r="CSN17" s="242"/>
      <c r="CSO17" s="242"/>
      <c r="CSP17" s="242"/>
      <c r="CSQ17" s="242"/>
      <c r="CSR17" s="242"/>
      <c r="CSS17" s="242"/>
      <c r="CST17" s="242"/>
      <c r="CSU17" s="242"/>
      <c r="CSV17" s="242"/>
      <c r="CSW17" s="242"/>
      <c r="CSX17" s="242"/>
      <c r="CSY17" s="242"/>
      <c r="CSZ17" s="242"/>
      <c r="CTA17" s="242"/>
      <c r="CTB17" s="242"/>
      <c r="CTC17" s="242"/>
      <c r="CTD17" s="242"/>
      <c r="CTE17" s="242"/>
      <c r="CTF17" s="242"/>
      <c r="CTG17" s="242"/>
      <c r="CTH17" s="242"/>
      <c r="CTI17" s="242"/>
      <c r="CTJ17" s="242"/>
      <c r="CTK17" s="242"/>
      <c r="CTL17" s="242"/>
      <c r="CTM17" s="242"/>
      <c r="CTN17" s="242"/>
      <c r="CTO17" s="242"/>
      <c r="CTP17" s="242"/>
      <c r="CTQ17" s="242"/>
      <c r="CTR17" s="242"/>
      <c r="CTS17" s="242"/>
      <c r="CTT17" s="242"/>
      <c r="CTU17" s="242"/>
      <c r="CTV17" s="242"/>
      <c r="CTW17" s="242"/>
      <c r="CTX17" s="242"/>
      <c r="CTY17" s="242"/>
      <c r="CTZ17" s="242"/>
      <c r="CUA17" s="242"/>
      <c r="CUB17" s="242"/>
      <c r="CUC17" s="242"/>
      <c r="CUD17" s="242"/>
      <c r="CUE17" s="242"/>
      <c r="CUF17" s="242"/>
      <c r="CUG17" s="242"/>
      <c r="CUH17" s="242"/>
      <c r="CUI17" s="242"/>
      <c r="CUJ17" s="242"/>
      <c r="CUK17" s="242"/>
      <c r="CUL17" s="242"/>
      <c r="CUM17" s="242"/>
      <c r="CUN17" s="242"/>
      <c r="CUO17" s="242"/>
      <c r="CUP17" s="242"/>
      <c r="CUQ17" s="242"/>
      <c r="CUR17" s="242"/>
      <c r="CUS17" s="242"/>
      <c r="CUT17" s="242"/>
      <c r="CUU17" s="242"/>
      <c r="CUV17" s="242"/>
      <c r="CUW17" s="242"/>
      <c r="CUX17" s="242"/>
      <c r="CUY17" s="242"/>
      <c r="CUZ17" s="242"/>
      <c r="CVA17" s="242"/>
      <c r="CVB17" s="242"/>
      <c r="CVC17" s="242"/>
      <c r="CVD17" s="242"/>
      <c r="CVE17" s="242"/>
      <c r="CVF17" s="242"/>
      <c r="CVG17" s="242"/>
      <c r="CVH17" s="242"/>
      <c r="CVI17" s="242"/>
      <c r="CVJ17" s="242"/>
      <c r="CVK17" s="242"/>
      <c r="CVL17" s="242"/>
      <c r="CVM17" s="242"/>
      <c r="CVN17" s="242"/>
      <c r="CVO17" s="242"/>
      <c r="CVP17" s="242"/>
      <c r="CVQ17" s="242"/>
      <c r="CVR17" s="242"/>
      <c r="CVS17" s="242"/>
      <c r="CVT17" s="242"/>
      <c r="CVU17" s="242"/>
      <c r="CVV17" s="242"/>
      <c r="CVW17" s="242"/>
      <c r="CVX17" s="242"/>
      <c r="CVY17" s="242"/>
      <c r="CVZ17" s="242"/>
      <c r="CWA17" s="242"/>
      <c r="CWB17" s="242"/>
      <c r="CWC17" s="242"/>
      <c r="CWD17" s="242"/>
      <c r="CWE17" s="242"/>
      <c r="CWF17" s="242"/>
      <c r="CWG17" s="242"/>
      <c r="CWH17" s="242"/>
      <c r="CWI17" s="242"/>
      <c r="CWJ17" s="242"/>
      <c r="CWK17" s="242"/>
      <c r="CWL17" s="242"/>
      <c r="CWM17" s="242"/>
      <c r="CWN17" s="242"/>
      <c r="CWO17" s="242"/>
      <c r="CWP17" s="242"/>
      <c r="CWQ17" s="242"/>
      <c r="CWR17" s="242"/>
      <c r="CWS17" s="242"/>
      <c r="CWT17" s="242"/>
      <c r="CWU17" s="242"/>
      <c r="CWV17" s="242"/>
      <c r="CWW17" s="242"/>
      <c r="CWX17" s="242"/>
      <c r="CWY17" s="242"/>
      <c r="CWZ17" s="242"/>
      <c r="CXA17" s="242"/>
      <c r="CXB17" s="242"/>
      <c r="CXC17" s="242"/>
      <c r="CXD17" s="242"/>
      <c r="CXE17" s="242"/>
      <c r="CXF17" s="242"/>
      <c r="CXG17" s="242"/>
      <c r="CXH17" s="242"/>
      <c r="CXI17" s="242"/>
      <c r="CXJ17" s="242"/>
      <c r="CXK17" s="242"/>
      <c r="CXL17" s="242"/>
      <c r="CXM17" s="242"/>
      <c r="CXN17" s="242"/>
      <c r="CXO17" s="242"/>
      <c r="CXP17" s="242"/>
      <c r="CXQ17" s="242"/>
      <c r="CXR17" s="242"/>
      <c r="CXS17" s="242"/>
      <c r="CXT17" s="242"/>
      <c r="CXU17" s="242"/>
      <c r="CXV17" s="242"/>
      <c r="CXW17" s="242"/>
      <c r="CXX17" s="242"/>
      <c r="CXY17" s="242"/>
      <c r="CXZ17" s="242"/>
      <c r="CYA17" s="242"/>
      <c r="CYB17" s="242"/>
      <c r="CYC17" s="242"/>
      <c r="CYD17" s="242"/>
      <c r="CYE17" s="242"/>
      <c r="CYF17" s="242"/>
      <c r="CYG17" s="242"/>
      <c r="CYH17" s="242"/>
      <c r="CYI17" s="242"/>
      <c r="CYJ17" s="242"/>
      <c r="CYK17" s="242"/>
      <c r="CYL17" s="242"/>
      <c r="CYM17" s="242"/>
      <c r="CYN17" s="242"/>
      <c r="CYO17" s="242"/>
      <c r="CYP17" s="242"/>
      <c r="CYQ17" s="242"/>
      <c r="CYR17" s="242"/>
      <c r="CYS17" s="242"/>
      <c r="CYT17" s="242"/>
      <c r="CYU17" s="242"/>
      <c r="CYV17" s="242"/>
      <c r="CYW17" s="242"/>
      <c r="CYX17" s="242"/>
      <c r="CYY17" s="242"/>
      <c r="CYZ17" s="242"/>
      <c r="CZA17" s="242"/>
      <c r="CZB17" s="242"/>
      <c r="CZC17" s="242"/>
      <c r="CZD17" s="242"/>
      <c r="CZE17" s="242"/>
      <c r="CZF17" s="242"/>
      <c r="CZG17" s="242"/>
      <c r="CZH17" s="242"/>
      <c r="CZI17" s="242"/>
      <c r="CZJ17" s="242"/>
      <c r="CZK17" s="242"/>
      <c r="CZL17" s="242"/>
      <c r="CZM17" s="242"/>
      <c r="CZN17" s="242"/>
      <c r="CZO17" s="242"/>
      <c r="CZP17" s="242"/>
      <c r="CZQ17" s="242"/>
      <c r="CZR17" s="242"/>
      <c r="CZS17" s="242"/>
      <c r="CZT17" s="242"/>
      <c r="CZU17" s="242"/>
      <c r="CZV17" s="242"/>
      <c r="CZW17" s="242"/>
      <c r="CZX17" s="242"/>
      <c r="CZY17" s="242"/>
      <c r="CZZ17" s="242"/>
      <c r="DAA17" s="242"/>
      <c r="DAB17" s="242"/>
      <c r="DAC17" s="242"/>
      <c r="DAD17" s="242"/>
      <c r="DAE17" s="242"/>
      <c r="DAF17" s="242"/>
      <c r="DAG17" s="242"/>
      <c r="DAH17" s="242"/>
      <c r="DAI17" s="242"/>
      <c r="DAJ17" s="242"/>
      <c r="DAK17" s="242"/>
      <c r="DAL17" s="242"/>
      <c r="DAM17" s="242"/>
      <c r="DAN17" s="242"/>
      <c r="DAO17" s="242"/>
      <c r="DAP17" s="242"/>
      <c r="DAQ17" s="242"/>
      <c r="DAR17" s="242"/>
      <c r="DAS17" s="242"/>
      <c r="DAT17" s="242"/>
      <c r="DAU17" s="242"/>
      <c r="DAV17" s="242"/>
      <c r="DAW17" s="242"/>
      <c r="DAX17" s="242"/>
      <c r="DAY17" s="242"/>
      <c r="DAZ17" s="242"/>
      <c r="DBA17" s="242"/>
      <c r="DBB17" s="242"/>
      <c r="DBC17" s="242"/>
      <c r="DBD17" s="242"/>
      <c r="DBE17" s="242"/>
      <c r="DBF17" s="242"/>
      <c r="DBG17" s="242"/>
      <c r="DBH17" s="242"/>
      <c r="DBI17" s="242"/>
      <c r="DBJ17" s="242"/>
      <c r="DBK17" s="242"/>
      <c r="DBL17" s="242"/>
      <c r="DBM17" s="242"/>
      <c r="DBN17" s="242"/>
      <c r="DBO17" s="242"/>
      <c r="DBP17" s="242"/>
      <c r="DBQ17" s="242"/>
      <c r="DBR17" s="242"/>
      <c r="DBS17" s="242"/>
      <c r="DBT17" s="242"/>
      <c r="DBU17" s="242"/>
      <c r="DBV17" s="242"/>
      <c r="DBW17" s="242"/>
      <c r="DBX17" s="242"/>
      <c r="DBY17" s="242"/>
      <c r="DBZ17" s="242"/>
      <c r="DCA17" s="242"/>
      <c r="DCB17" s="242"/>
      <c r="DCC17" s="242"/>
      <c r="DCD17" s="242"/>
      <c r="DCE17" s="242"/>
      <c r="DCF17" s="242"/>
      <c r="DCG17" s="242"/>
      <c r="DCH17" s="242"/>
      <c r="DCI17" s="242"/>
      <c r="DCJ17" s="242"/>
      <c r="DCK17" s="242"/>
      <c r="DCL17" s="242"/>
      <c r="DCM17" s="242"/>
      <c r="DCN17" s="242"/>
      <c r="DCO17" s="242"/>
      <c r="DCP17" s="242"/>
      <c r="DCQ17" s="242"/>
      <c r="DCR17" s="242"/>
      <c r="DCS17" s="242"/>
      <c r="DCT17" s="242"/>
      <c r="DCU17" s="242"/>
      <c r="DCV17" s="242"/>
      <c r="DCW17" s="242"/>
      <c r="DCX17" s="242"/>
      <c r="DCY17" s="242"/>
      <c r="DCZ17" s="242"/>
      <c r="DDA17" s="242"/>
      <c r="DDB17" s="242"/>
      <c r="DDC17" s="242"/>
      <c r="DDD17" s="242"/>
      <c r="DDE17" s="242"/>
      <c r="DDF17" s="242"/>
      <c r="DDG17" s="242"/>
      <c r="DDH17" s="242"/>
      <c r="DDI17" s="242"/>
      <c r="DDJ17" s="242"/>
      <c r="DDK17" s="242"/>
      <c r="DDL17" s="242"/>
      <c r="DDM17" s="242"/>
      <c r="DDN17" s="242"/>
      <c r="DDO17" s="242"/>
      <c r="DDP17" s="242"/>
      <c r="DDQ17" s="242"/>
      <c r="DDR17" s="242"/>
      <c r="DDS17" s="242"/>
      <c r="DDT17" s="242"/>
      <c r="DDU17" s="242"/>
      <c r="DDV17" s="242"/>
      <c r="DDW17" s="242"/>
      <c r="DDX17" s="242"/>
      <c r="DDY17" s="242"/>
      <c r="DDZ17" s="242"/>
      <c r="DEA17" s="242"/>
      <c r="DEB17" s="242"/>
      <c r="DEC17" s="242"/>
      <c r="DED17" s="242"/>
      <c r="DEE17" s="242"/>
      <c r="DEF17" s="242"/>
      <c r="DEG17" s="242"/>
      <c r="DEH17" s="242"/>
      <c r="DEI17" s="242"/>
      <c r="DEJ17" s="242"/>
      <c r="DEK17" s="242"/>
      <c r="DEL17" s="242"/>
      <c r="DEM17" s="242"/>
      <c r="DEN17" s="242"/>
      <c r="DEO17" s="242"/>
      <c r="DEP17" s="242"/>
      <c r="DEQ17" s="242"/>
      <c r="DER17" s="242"/>
      <c r="DES17" s="242"/>
      <c r="DET17" s="242"/>
      <c r="DEU17" s="242"/>
      <c r="DEV17" s="242"/>
      <c r="DEW17" s="242"/>
      <c r="DEX17" s="242"/>
      <c r="DEY17" s="242"/>
      <c r="DEZ17" s="242"/>
      <c r="DFA17" s="242"/>
      <c r="DFB17" s="242"/>
      <c r="DFC17" s="242"/>
      <c r="DFD17" s="242"/>
      <c r="DFE17" s="242"/>
      <c r="DFF17" s="242"/>
      <c r="DFG17" s="242"/>
      <c r="DFH17" s="242"/>
      <c r="DFI17" s="242"/>
      <c r="DFJ17" s="242"/>
      <c r="DFK17" s="242"/>
      <c r="DFL17" s="242"/>
      <c r="DFM17" s="242"/>
      <c r="DFN17" s="242"/>
      <c r="DFO17" s="242"/>
      <c r="DFP17" s="242"/>
      <c r="DFQ17" s="242"/>
      <c r="DFR17" s="242"/>
      <c r="DFS17" s="242"/>
      <c r="DFT17" s="242"/>
      <c r="DFU17" s="242"/>
      <c r="DFV17" s="242"/>
      <c r="DFW17" s="242"/>
      <c r="DFX17" s="242"/>
      <c r="DFY17" s="242"/>
      <c r="DFZ17" s="242"/>
      <c r="DGA17" s="242"/>
      <c r="DGB17" s="242"/>
      <c r="DGC17" s="242"/>
      <c r="DGD17" s="242"/>
      <c r="DGE17" s="242"/>
      <c r="DGF17" s="242"/>
      <c r="DGG17" s="242"/>
      <c r="DGH17" s="242"/>
      <c r="DGI17" s="242"/>
      <c r="DGJ17" s="242"/>
      <c r="DGK17" s="242"/>
      <c r="DGL17" s="242"/>
      <c r="DGM17" s="242"/>
      <c r="DGN17" s="242"/>
      <c r="DGO17" s="242"/>
      <c r="DGP17" s="242"/>
      <c r="DGQ17" s="242"/>
      <c r="DGR17" s="242"/>
      <c r="DGS17" s="242"/>
      <c r="DGT17" s="242"/>
      <c r="DGU17" s="242"/>
      <c r="DGV17" s="242"/>
      <c r="DGW17" s="242"/>
      <c r="DGX17" s="242"/>
      <c r="DGY17" s="242"/>
      <c r="DGZ17" s="242"/>
      <c r="DHA17" s="242"/>
      <c r="DHB17" s="242"/>
      <c r="DHC17" s="242"/>
      <c r="DHD17" s="242"/>
      <c r="DHE17" s="242"/>
      <c r="DHF17" s="242"/>
      <c r="DHG17" s="242"/>
      <c r="DHH17" s="242"/>
      <c r="DHI17" s="242"/>
      <c r="DHJ17" s="242"/>
      <c r="DHK17" s="242"/>
      <c r="DHL17" s="242"/>
      <c r="DHM17" s="242"/>
      <c r="DHN17" s="242"/>
      <c r="DHO17" s="242"/>
      <c r="DHP17" s="242"/>
      <c r="DHQ17" s="242"/>
      <c r="DHR17" s="242"/>
      <c r="DHS17" s="242"/>
      <c r="DHT17" s="242"/>
      <c r="DHU17" s="242"/>
      <c r="DHV17" s="242"/>
      <c r="DHW17" s="242"/>
      <c r="DHX17" s="242"/>
      <c r="DHY17" s="242"/>
      <c r="DHZ17" s="242"/>
      <c r="DIA17" s="242"/>
      <c r="DIB17" s="242"/>
      <c r="DIC17" s="242"/>
      <c r="DID17" s="242"/>
      <c r="DIE17" s="242"/>
      <c r="DIF17" s="242"/>
      <c r="DIG17" s="242"/>
      <c r="DIH17" s="242"/>
      <c r="DII17" s="242"/>
      <c r="DIJ17" s="242"/>
      <c r="DIK17" s="242"/>
      <c r="DIL17" s="242"/>
      <c r="DIM17" s="242"/>
      <c r="DIN17" s="242"/>
      <c r="DIO17" s="242"/>
      <c r="DIP17" s="242"/>
      <c r="DIQ17" s="242"/>
      <c r="DIR17" s="242"/>
      <c r="DIS17" s="242"/>
      <c r="DIT17" s="242"/>
      <c r="DIU17" s="242"/>
      <c r="DIV17" s="242"/>
      <c r="DIW17" s="242"/>
      <c r="DIX17" s="242"/>
      <c r="DIY17" s="242"/>
      <c r="DIZ17" s="242"/>
      <c r="DJA17" s="242"/>
      <c r="DJB17" s="242"/>
      <c r="DJC17" s="242"/>
      <c r="DJD17" s="242"/>
      <c r="DJE17" s="242"/>
      <c r="DJF17" s="242"/>
      <c r="DJG17" s="242"/>
      <c r="DJH17" s="242"/>
      <c r="DJI17" s="242"/>
      <c r="DJJ17" s="242"/>
      <c r="DJK17" s="242"/>
      <c r="DJL17" s="242"/>
      <c r="DJM17" s="242"/>
      <c r="DJN17" s="242"/>
      <c r="DJO17" s="242"/>
      <c r="DJP17" s="242"/>
      <c r="DJQ17" s="242"/>
      <c r="DJR17" s="242"/>
      <c r="DJS17" s="242"/>
      <c r="DJT17" s="242"/>
      <c r="DJU17" s="242"/>
      <c r="DJV17" s="242"/>
      <c r="DJW17" s="242"/>
      <c r="DJX17" s="242"/>
      <c r="DJY17" s="242"/>
      <c r="DJZ17" s="242"/>
      <c r="DKA17" s="242"/>
      <c r="DKB17" s="242"/>
      <c r="DKC17" s="242"/>
      <c r="DKD17" s="242"/>
      <c r="DKE17" s="242"/>
      <c r="DKF17" s="242"/>
      <c r="DKG17" s="242"/>
      <c r="DKH17" s="242"/>
      <c r="DKI17" s="242"/>
      <c r="DKJ17" s="242"/>
      <c r="DKK17" s="242"/>
      <c r="DKL17" s="242"/>
      <c r="DKM17" s="242"/>
      <c r="DKN17" s="242"/>
      <c r="DKO17" s="242"/>
      <c r="DKP17" s="242"/>
      <c r="DKQ17" s="242"/>
      <c r="DKR17" s="242"/>
      <c r="DKS17" s="242"/>
      <c r="DKT17" s="242"/>
      <c r="DKU17" s="242"/>
      <c r="DKV17" s="242"/>
      <c r="DKW17" s="242"/>
      <c r="DKX17" s="242"/>
      <c r="DKY17" s="242"/>
      <c r="DKZ17" s="242"/>
      <c r="DLA17" s="242"/>
      <c r="DLB17" s="242"/>
      <c r="DLC17" s="242"/>
      <c r="DLD17" s="242"/>
      <c r="DLE17" s="242"/>
      <c r="DLF17" s="242"/>
      <c r="DLG17" s="242"/>
      <c r="DLH17" s="242"/>
      <c r="DLI17" s="242"/>
      <c r="DLJ17" s="242"/>
      <c r="DLK17" s="242"/>
      <c r="DLL17" s="242"/>
      <c r="DLM17" s="242"/>
      <c r="DLN17" s="242"/>
      <c r="DLO17" s="242"/>
      <c r="DLP17" s="242"/>
      <c r="DLQ17" s="242"/>
      <c r="DLR17" s="242"/>
      <c r="DLS17" s="242"/>
      <c r="DLT17" s="242"/>
      <c r="DLU17" s="242"/>
      <c r="DLV17" s="242"/>
      <c r="DLW17" s="242"/>
      <c r="DLX17" s="242"/>
      <c r="DLY17" s="242"/>
      <c r="DLZ17" s="242"/>
      <c r="DMA17" s="242"/>
      <c r="DMB17" s="242"/>
      <c r="DMC17" s="242"/>
      <c r="DMD17" s="242"/>
      <c r="DME17" s="242"/>
      <c r="DMF17" s="242"/>
      <c r="DMG17" s="242"/>
      <c r="DMH17" s="242"/>
      <c r="DMI17" s="242"/>
      <c r="DMJ17" s="242"/>
      <c r="DMK17" s="242"/>
      <c r="DML17" s="242"/>
      <c r="DMM17" s="242"/>
      <c r="DMN17" s="242"/>
      <c r="DMO17" s="242"/>
      <c r="DMP17" s="242"/>
      <c r="DMQ17" s="242"/>
      <c r="DMR17" s="242"/>
      <c r="DMS17" s="242"/>
      <c r="DMT17" s="242"/>
      <c r="DMU17" s="242"/>
      <c r="DMV17" s="242"/>
      <c r="DMW17" s="242"/>
      <c r="DMX17" s="242"/>
      <c r="DMY17" s="242"/>
      <c r="DMZ17" s="242"/>
      <c r="DNA17" s="242"/>
      <c r="DNB17" s="242"/>
      <c r="DNC17" s="242"/>
      <c r="DND17" s="242"/>
      <c r="DNE17" s="242"/>
      <c r="DNF17" s="242"/>
      <c r="DNG17" s="242"/>
      <c r="DNH17" s="242"/>
      <c r="DNI17" s="242"/>
      <c r="DNJ17" s="242"/>
      <c r="DNK17" s="242"/>
      <c r="DNL17" s="242"/>
      <c r="DNM17" s="242"/>
      <c r="DNN17" s="242"/>
      <c r="DNO17" s="242"/>
      <c r="DNP17" s="242"/>
      <c r="DNQ17" s="242"/>
      <c r="DNR17" s="242"/>
      <c r="DNS17" s="242"/>
      <c r="DNT17" s="242"/>
      <c r="DNU17" s="242"/>
      <c r="DNV17" s="242"/>
      <c r="DNW17" s="242"/>
      <c r="DNX17" s="242"/>
      <c r="DNY17" s="242"/>
      <c r="DNZ17" s="242"/>
      <c r="DOA17" s="242"/>
      <c r="DOB17" s="242"/>
      <c r="DOC17" s="242"/>
      <c r="DOD17" s="242"/>
      <c r="DOE17" s="242"/>
      <c r="DOF17" s="242"/>
      <c r="DOG17" s="242"/>
      <c r="DOH17" s="242"/>
      <c r="DOI17" s="242"/>
      <c r="DOJ17" s="242"/>
      <c r="DOK17" s="242"/>
      <c r="DOL17" s="242"/>
      <c r="DOM17" s="242"/>
      <c r="DON17" s="242"/>
      <c r="DOO17" s="242"/>
      <c r="DOP17" s="242"/>
      <c r="DOQ17" s="242"/>
      <c r="DOR17" s="242"/>
      <c r="DOS17" s="242"/>
      <c r="DOT17" s="242"/>
      <c r="DOU17" s="242"/>
      <c r="DOV17" s="242"/>
      <c r="DOW17" s="242"/>
      <c r="DOX17" s="242"/>
      <c r="DOY17" s="242"/>
      <c r="DOZ17" s="242"/>
      <c r="DPA17" s="242"/>
      <c r="DPB17" s="242"/>
      <c r="DPC17" s="242"/>
      <c r="DPD17" s="242"/>
      <c r="DPE17" s="242"/>
      <c r="DPF17" s="242"/>
      <c r="DPG17" s="242"/>
      <c r="DPH17" s="242"/>
      <c r="DPI17" s="242"/>
      <c r="DPJ17" s="242"/>
      <c r="DPK17" s="242"/>
      <c r="DPL17" s="242"/>
      <c r="DPM17" s="242"/>
      <c r="DPN17" s="242"/>
      <c r="DPO17" s="242"/>
      <c r="DPP17" s="242"/>
      <c r="DPQ17" s="242"/>
      <c r="DPR17" s="242"/>
      <c r="DPS17" s="242"/>
      <c r="DPT17" s="242"/>
      <c r="DPU17" s="242"/>
      <c r="DPV17" s="242"/>
      <c r="DPW17" s="242"/>
      <c r="DPX17" s="242"/>
      <c r="DPY17" s="242"/>
      <c r="DPZ17" s="242"/>
      <c r="DQA17" s="242"/>
      <c r="DQB17" s="242"/>
      <c r="DQC17" s="242"/>
      <c r="DQD17" s="242"/>
      <c r="DQE17" s="242"/>
      <c r="DQF17" s="242"/>
      <c r="DQG17" s="242"/>
      <c r="DQH17" s="242"/>
      <c r="DQI17" s="242"/>
      <c r="DQJ17" s="242"/>
      <c r="DQK17" s="242"/>
      <c r="DQL17" s="242"/>
      <c r="DQM17" s="242"/>
      <c r="DQN17" s="242"/>
      <c r="DQO17" s="242"/>
      <c r="DQP17" s="242"/>
      <c r="DQQ17" s="242"/>
      <c r="DQR17" s="242"/>
      <c r="DQS17" s="242"/>
      <c r="DQT17" s="242"/>
      <c r="DQU17" s="242"/>
      <c r="DQV17" s="242"/>
      <c r="DQW17" s="242"/>
      <c r="DQX17" s="242"/>
      <c r="DQY17" s="242"/>
      <c r="DQZ17" s="242"/>
      <c r="DRA17" s="242"/>
      <c r="DRB17" s="242"/>
      <c r="DRC17" s="242"/>
      <c r="DRD17" s="242"/>
      <c r="DRE17" s="242"/>
      <c r="DRF17" s="242"/>
      <c r="DRG17" s="242"/>
      <c r="DRH17" s="242"/>
      <c r="DRI17" s="242"/>
      <c r="DRJ17" s="242"/>
      <c r="DRK17" s="242"/>
      <c r="DRL17" s="242"/>
      <c r="DRM17" s="242"/>
      <c r="DRN17" s="242"/>
      <c r="DRO17" s="242"/>
      <c r="DRP17" s="242"/>
      <c r="DRQ17" s="242"/>
      <c r="DRR17" s="242"/>
      <c r="DRS17" s="242"/>
      <c r="DRT17" s="242"/>
      <c r="DRU17" s="242"/>
      <c r="DRV17" s="242"/>
      <c r="DRW17" s="242"/>
      <c r="DRX17" s="242"/>
      <c r="DRY17" s="242"/>
      <c r="DRZ17" s="242"/>
      <c r="DSA17" s="242"/>
      <c r="DSB17" s="242"/>
      <c r="DSC17" s="242"/>
      <c r="DSD17" s="242"/>
      <c r="DSE17" s="242"/>
      <c r="DSF17" s="242"/>
      <c r="DSG17" s="242"/>
      <c r="DSH17" s="242"/>
      <c r="DSI17" s="242"/>
      <c r="DSJ17" s="242"/>
      <c r="DSK17" s="242"/>
      <c r="DSL17" s="242"/>
      <c r="DSM17" s="242"/>
      <c r="DSN17" s="242"/>
      <c r="DSO17" s="242"/>
      <c r="DSP17" s="242"/>
      <c r="DSQ17" s="242"/>
      <c r="DSR17" s="242"/>
      <c r="DSS17" s="242"/>
      <c r="DST17" s="242"/>
      <c r="DSU17" s="242"/>
      <c r="DSV17" s="242"/>
      <c r="DSW17" s="242"/>
      <c r="DSX17" s="242"/>
      <c r="DSY17" s="242"/>
      <c r="DSZ17" s="242"/>
      <c r="DTA17" s="242"/>
      <c r="DTB17" s="242"/>
      <c r="DTC17" s="242"/>
      <c r="DTD17" s="242"/>
      <c r="DTE17" s="242"/>
      <c r="DTF17" s="242"/>
      <c r="DTG17" s="242"/>
      <c r="DTH17" s="242"/>
      <c r="DTI17" s="242"/>
      <c r="DTJ17" s="242"/>
      <c r="DTK17" s="242"/>
      <c r="DTL17" s="242"/>
      <c r="DTM17" s="242"/>
      <c r="DTN17" s="242"/>
      <c r="DTO17" s="242"/>
      <c r="DTP17" s="242"/>
      <c r="DTQ17" s="242"/>
      <c r="DTR17" s="242"/>
      <c r="DTS17" s="242"/>
      <c r="DTT17" s="242"/>
      <c r="DTU17" s="242"/>
      <c r="DTV17" s="242"/>
      <c r="DTW17" s="242"/>
      <c r="DTX17" s="242"/>
      <c r="DTY17" s="242"/>
      <c r="DTZ17" s="242"/>
      <c r="DUA17" s="242"/>
      <c r="DUB17" s="242"/>
      <c r="DUC17" s="242"/>
      <c r="DUD17" s="242"/>
      <c r="DUE17" s="242"/>
      <c r="DUF17" s="242"/>
      <c r="DUG17" s="242"/>
      <c r="DUH17" s="242"/>
      <c r="DUI17" s="242"/>
      <c r="DUJ17" s="242"/>
      <c r="DUK17" s="242"/>
      <c r="DUL17" s="242"/>
      <c r="DUM17" s="242"/>
      <c r="DUN17" s="242"/>
      <c r="DUO17" s="242"/>
      <c r="DUP17" s="242"/>
      <c r="DUQ17" s="242"/>
      <c r="DUR17" s="242"/>
      <c r="DUS17" s="242"/>
      <c r="DUT17" s="242"/>
      <c r="DUU17" s="242"/>
      <c r="DUV17" s="242"/>
      <c r="DUW17" s="242"/>
      <c r="DUX17" s="242"/>
      <c r="DUY17" s="242"/>
      <c r="DUZ17" s="242"/>
      <c r="DVA17" s="242"/>
      <c r="DVB17" s="242"/>
      <c r="DVC17" s="242"/>
      <c r="DVD17" s="242"/>
      <c r="DVE17" s="242"/>
      <c r="DVF17" s="242"/>
      <c r="DVG17" s="242"/>
      <c r="DVH17" s="242"/>
      <c r="DVI17" s="242"/>
      <c r="DVJ17" s="242"/>
      <c r="DVK17" s="242"/>
      <c r="DVL17" s="242"/>
      <c r="DVM17" s="242"/>
      <c r="DVN17" s="242"/>
      <c r="DVO17" s="242"/>
      <c r="DVP17" s="242"/>
      <c r="DVQ17" s="242"/>
      <c r="DVR17" s="242"/>
      <c r="DVS17" s="242"/>
      <c r="DVT17" s="242"/>
      <c r="DVU17" s="242"/>
      <c r="DVV17" s="242"/>
      <c r="DVW17" s="242"/>
      <c r="DVX17" s="242"/>
      <c r="DVY17" s="242"/>
      <c r="DVZ17" s="242"/>
      <c r="DWA17" s="242"/>
      <c r="DWB17" s="242"/>
      <c r="DWC17" s="242"/>
      <c r="DWD17" s="242"/>
      <c r="DWE17" s="242"/>
      <c r="DWF17" s="242"/>
      <c r="DWG17" s="242"/>
      <c r="DWH17" s="242"/>
      <c r="DWI17" s="242"/>
      <c r="DWJ17" s="242"/>
      <c r="DWK17" s="242"/>
      <c r="DWL17" s="242"/>
      <c r="DWM17" s="242"/>
      <c r="DWN17" s="242"/>
      <c r="DWO17" s="242"/>
      <c r="DWP17" s="242"/>
      <c r="DWQ17" s="242"/>
      <c r="DWR17" s="242"/>
      <c r="DWS17" s="242"/>
      <c r="DWT17" s="242"/>
      <c r="DWU17" s="242"/>
      <c r="DWV17" s="242"/>
      <c r="DWW17" s="242"/>
      <c r="DWX17" s="242"/>
      <c r="DWY17" s="242"/>
      <c r="DWZ17" s="242"/>
      <c r="DXA17" s="242"/>
      <c r="DXB17" s="242"/>
      <c r="DXC17" s="242"/>
      <c r="DXD17" s="242"/>
      <c r="DXE17" s="242"/>
      <c r="DXF17" s="242"/>
      <c r="DXG17" s="242"/>
      <c r="DXH17" s="242"/>
      <c r="DXI17" s="242"/>
      <c r="DXJ17" s="242"/>
      <c r="DXK17" s="242"/>
      <c r="DXL17" s="242"/>
      <c r="DXM17" s="242"/>
      <c r="DXN17" s="242"/>
      <c r="DXO17" s="242"/>
      <c r="DXP17" s="242"/>
      <c r="DXQ17" s="242"/>
      <c r="DXR17" s="242"/>
      <c r="DXS17" s="242"/>
      <c r="DXT17" s="242"/>
      <c r="DXU17" s="242"/>
      <c r="DXV17" s="242"/>
      <c r="DXW17" s="242"/>
      <c r="DXX17" s="242"/>
      <c r="DXY17" s="242"/>
      <c r="DXZ17" s="242"/>
      <c r="DYA17" s="242"/>
      <c r="DYB17" s="242"/>
      <c r="DYC17" s="242"/>
      <c r="DYD17" s="242"/>
      <c r="DYE17" s="242"/>
      <c r="DYF17" s="242"/>
      <c r="DYG17" s="242"/>
      <c r="DYH17" s="242"/>
      <c r="DYI17" s="242"/>
      <c r="DYJ17" s="242"/>
      <c r="DYK17" s="242"/>
      <c r="DYL17" s="242"/>
      <c r="DYM17" s="242"/>
      <c r="DYN17" s="242"/>
      <c r="DYO17" s="242"/>
      <c r="DYP17" s="242"/>
      <c r="DYQ17" s="242"/>
      <c r="DYR17" s="242"/>
      <c r="DYS17" s="242"/>
      <c r="DYT17" s="242"/>
      <c r="DYU17" s="242"/>
      <c r="DYV17" s="242"/>
      <c r="DYW17" s="242"/>
      <c r="DYX17" s="242"/>
      <c r="DYY17" s="242"/>
      <c r="DYZ17" s="242"/>
      <c r="DZA17" s="242"/>
      <c r="DZB17" s="242"/>
      <c r="DZC17" s="242"/>
      <c r="DZD17" s="242"/>
      <c r="DZE17" s="242"/>
      <c r="DZF17" s="242"/>
      <c r="DZG17" s="242"/>
      <c r="DZH17" s="242"/>
      <c r="DZI17" s="242"/>
      <c r="DZJ17" s="242"/>
      <c r="DZK17" s="242"/>
      <c r="DZL17" s="242"/>
      <c r="DZM17" s="242"/>
      <c r="DZN17" s="242"/>
      <c r="DZO17" s="242"/>
      <c r="DZP17" s="242"/>
      <c r="DZQ17" s="242"/>
      <c r="DZR17" s="242"/>
      <c r="DZS17" s="242"/>
      <c r="DZT17" s="242"/>
      <c r="DZU17" s="242"/>
      <c r="DZV17" s="242"/>
      <c r="DZW17" s="242"/>
      <c r="DZX17" s="242"/>
      <c r="DZY17" s="242"/>
      <c r="DZZ17" s="242"/>
      <c r="EAA17" s="242"/>
      <c r="EAB17" s="242"/>
      <c r="EAC17" s="242"/>
      <c r="EAD17" s="242"/>
      <c r="EAE17" s="242"/>
      <c r="EAF17" s="242"/>
      <c r="EAG17" s="242"/>
      <c r="EAH17" s="242"/>
      <c r="EAI17" s="242"/>
      <c r="EAJ17" s="242"/>
      <c r="EAK17" s="242"/>
      <c r="EAL17" s="242"/>
      <c r="EAM17" s="242"/>
      <c r="EAN17" s="242"/>
      <c r="EAO17" s="242"/>
      <c r="EAP17" s="242"/>
      <c r="EAQ17" s="242"/>
      <c r="EAR17" s="242"/>
      <c r="EAS17" s="242"/>
      <c r="EAT17" s="242"/>
      <c r="EAU17" s="242"/>
      <c r="EAV17" s="242"/>
      <c r="EAW17" s="242"/>
      <c r="EAX17" s="242"/>
      <c r="EAY17" s="242"/>
      <c r="EAZ17" s="242"/>
      <c r="EBA17" s="242"/>
      <c r="EBB17" s="242"/>
      <c r="EBC17" s="242"/>
      <c r="EBD17" s="242"/>
      <c r="EBE17" s="242"/>
      <c r="EBF17" s="242"/>
      <c r="EBG17" s="242"/>
      <c r="EBH17" s="242"/>
      <c r="EBI17" s="242"/>
      <c r="EBJ17" s="242"/>
      <c r="EBK17" s="242"/>
      <c r="EBL17" s="242"/>
      <c r="EBM17" s="242"/>
      <c r="EBN17" s="242"/>
      <c r="EBO17" s="242"/>
      <c r="EBP17" s="242"/>
      <c r="EBQ17" s="242"/>
      <c r="EBR17" s="242"/>
      <c r="EBS17" s="242"/>
      <c r="EBT17" s="242"/>
      <c r="EBU17" s="242"/>
      <c r="EBV17" s="242"/>
      <c r="EBW17" s="242"/>
      <c r="EBX17" s="242"/>
      <c r="EBY17" s="242"/>
      <c r="EBZ17" s="242"/>
      <c r="ECA17" s="242"/>
      <c r="ECB17" s="242"/>
      <c r="ECC17" s="242"/>
      <c r="ECD17" s="242"/>
      <c r="ECE17" s="242"/>
      <c r="ECF17" s="242"/>
      <c r="ECG17" s="242"/>
      <c r="ECH17" s="242"/>
      <c r="ECI17" s="242"/>
      <c r="ECJ17" s="242"/>
      <c r="ECK17" s="242"/>
      <c r="ECL17" s="242"/>
      <c r="ECM17" s="242"/>
      <c r="ECN17" s="242"/>
      <c r="ECO17" s="242"/>
      <c r="ECP17" s="242"/>
      <c r="ECQ17" s="242"/>
      <c r="ECR17" s="242"/>
      <c r="ECS17" s="242"/>
      <c r="ECT17" s="242"/>
      <c r="ECU17" s="242"/>
      <c r="ECV17" s="242"/>
      <c r="ECW17" s="242"/>
      <c r="ECX17" s="242"/>
      <c r="ECY17" s="242"/>
      <c r="ECZ17" s="242"/>
      <c r="EDA17" s="242"/>
      <c r="EDB17" s="242"/>
      <c r="EDC17" s="242"/>
      <c r="EDD17" s="242"/>
      <c r="EDE17" s="242"/>
      <c r="EDF17" s="242"/>
      <c r="EDG17" s="242"/>
      <c r="EDH17" s="242"/>
      <c r="EDI17" s="242"/>
      <c r="EDJ17" s="242"/>
      <c r="EDK17" s="242"/>
      <c r="EDL17" s="242"/>
      <c r="EDM17" s="242"/>
      <c r="EDN17" s="242"/>
      <c r="EDO17" s="242"/>
      <c r="EDP17" s="242"/>
      <c r="EDQ17" s="242"/>
      <c r="EDR17" s="242"/>
      <c r="EDS17" s="242"/>
      <c r="EDT17" s="242"/>
      <c r="EDU17" s="242"/>
      <c r="EDV17" s="242"/>
      <c r="EDW17" s="242"/>
      <c r="EDX17" s="242"/>
      <c r="EDY17" s="242"/>
      <c r="EDZ17" s="242"/>
      <c r="EEA17" s="242"/>
      <c r="EEB17" s="242"/>
      <c r="EEC17" s="242"/>
      <c r="EED17" s="242"/>
      <c r="EEE17" s="242"/>
      <c r="EEF17" s="242"/>
      <c r="EEG17" s="242"/>
      <c r="EEH17" s="242"/>
      <c r="EEI17" s="242"/>
      <c r="EEJ17" s="242"/>
      <c r="EEK17" s="242"/>
      <c r="EEL17" s="242"/>
      <c r="EEM17" s="242"/>
      <c r="EEN17" s="242"/>
      <c r="EEO17" s="242"/>
      <c r="EEP17" s="242"/>
      <c r="EEQ17" s="242"/>
      <c r="EER17" s="242"/>
      <c r="EES17" s="242"/>
      <c r="EET17" s="242"/>
      <c r="EEU17" s="242"/>
      <c r="EEV17" s="242"/>
      <c r="EEW17" s="242"/>
      <c r="EEX17" s="242"/>
      <c r="EEY17" s="242"/>
      <c r="EEZ17" s="242"/>
      <c r="EFA17" s="242"/>
      <c r="EFB17" s="242"/>
      <c r="EFC17" s="242"/>
      <c r="EFD17" s="242"/>
      <c r="EFE17" s="242"/>
      <c r="EFF17" s="242"/>
      <c r="EFG17" s="242"/>
      <c r="EFH17" s="242"/>
      <c r="EFI17" s="242"/>
      <c r="EFJ17" s="242"/>
      <c r="EFK17" s="242"/>
      <c r="EFL17" s="242"/>
      <c r="EFM17" s="242"/>
      <c r="EFN17" s="242"/>
      <c r="EFO17" s="242"/>
      <c r="EFP17" s="242"/>
      <c r="EFQ17" s="242"/>
      <c r="EFR17" s="242"/>
      <c r="EFS17" s="242"/>
      <c r="EFT17" s="242"/>
      <c r="EFU17" s="242"/>
      <c r="EFV17" s="242"/>
      <c r="EFW17" s="242"/>
      <c r="EFX17" s="242"/>
      <c r="EFY17" s="242"/>
      <c r="EFZ17" s="242"/>
      <c r="EGA17" s="242"/>
      <c r="EGB17" s="242"/>
      <c r="EGC17" s="242"/>
      <c r="EGD17" s="242"/>
      <c r="EGE17" s="242"/>
      <c r="EGF17" s="242"/>
      <c r="EGG17" s="242"/>
      <c r="EGH17" s="242"/>
      <c r="EGI17" s="242"/>
      <c r="EGJ17" s="242"/>
      <c r="EGK17" s="242"/>
      <c r="EGL17" s="242"/>
      <c r="EGM17" s="242"/>
      <c r="EGN17" s="242"/>
      <c r="EGO17" s="242"/>
      <c r="EGP17" s="242"/>
      <c r="EGQ17" s="242"/>
      <c r="EGR17" s="242"/>
      <c r="EGS17" s="242"/>
      <c r="EGT17" s="242"/>
      <c r="EGU17" s="242"/>
      <c r="EGV17" s="242"/>
      <c r="EGW17" s="242"/>
      <c r="EGX17" s="242"/>
      <c r="EGY17" s="242"/>
      <c r="EGZ17" s="242"/>
      <c r="EHA17" s="242"/>
      <c r="EHB17" s="242"/>
      <c r="EHC17" s="242"/>
      <c r="EHD17" s="242"/>
      <c r="EHE17" s="242"/>
      <c r="EHF17" s="242"/>
      <c r="EHG17" s="242"/>
      <c r="EHH17" s="242"/>
      <c r="EHI17" s="242"/>
      <c r="EHJ17" s="242"/>
      <c r="EHK17" s="242"/>
      <c r="EHL17" s="242"/>
      <c r="EHM17" s="242"/>
      <c r="EHN17" s="242"/>
      <c r="EHO17" s="242"/>
      <c r="EHP17" s="242"/>
      <c r="EHQ17" s="242"/>
      <c r="EHR17" s="242"/>
      <c r="EHS17" s="242"/>
      <c r="EHT17" s="242"/>
      <c r="EHU17" s="242"/>
      <c r="EHV17" s="242"/>
      <c r="EHW17" s="242"/>
      <c r="EHX17" s="242"/>
      <c r="EHY17" s="242"/>
      <c r="EHZ17" s="242"/>
      <c r="EIA17" s="242"/>
      <c r="EIB17" s="242"/>
      <c r="EIC17" s="242"/>
      <c r="EID17" s="242"/>
      <c r="EIE17" s="242"/>
      <c r="EIF17" s="242"/>
      <c r="EIG17" s="242"/>
      <c r="EIH17" s="242"/>
      <c r="EII17" s="242"/>
      <c r="EIJ17" s="242"/>
      <c r="EIK17" s="242"/>
      <c r="EIL17" s="242"/>
      <c r="EIM17" s="242"/>
      <c r="EIN17" s="242"/>
      <c r="EIO17" s="242"/>
      <c r="EIP17" s="242"/>
      <c r="EIQ17" s="242"/>
      <c r="EIR17" s="242"/>
      <c r="EIS17" s="242"/>
      <c r="EIT17" s="242"/>
      <c r="EIU17" s="242"/>
      <c r="EIV17" s="242"/>
      <c r="EIW17" s="242"/>
      <c r="EIX17" s="242"/>
      <c r="EIY17" s="242"/>
      <c r="EIZ17" s="242"/>
      <c r="EJA17" s="242"/>
      <c r="EJB17" s="242"/>
      <c r="EJC17" s="242"/>
      <c r="EJD17" s="242"/>
      <c r="EJE17" s="242"/>
      <c r="EJF17" s="242"/>
      <c r="EJG17" s="242"/>
      <c r="EJH17" s="242"/>
      <c r="EJI17" s="242"/>
      <c r="EJJ17" s="242"/>
      <c r="EJK17" s="242"/>
      <c r="EJL17" s="242"/>
      <c r="EJM17" s="242"/>
      <c r="EJN17" s="242"/>
      <c r="EJO17" s="242"/>
      <c r="EJP17" s="242"/>
      <c r="EJQ17" s="242"/>
      <c r="EJR17" s="242"/>
      <c r="EJS17" s="242"/>
      <c r="EJT17" s="242"/>
      <c r="EJU17" s="242"/>
      <c r="EJV17" s="242"/>
      <c r="EJW17" s="242"/>
      <c r="EJX17" s="242"/>
      <c r="EJY17" s="242"/>
      <c r="EJZ17" s="242"/>
      <c r="EKA17" s="242"/>
      <c r="EKB17" s="242"/>
      <c r="EKC17" s="242"/>
      <c r="EKD17" s="242"/>
      <c r="EKE17" s="242"/>
      <c r="EKF17" s="242"/>
      <c r="EKG17" s="242"/>
      <c r="EKH17" s="242"/>
      <c r="EKI17" s="242"/>
      <c r="EKJ17" s="242"/>
      <c r="EKK17" s="242"/>
      <c r="EKL17" s="242"/>
      <c r="EKM17" s="242"/>
      <c r="EKN17" s="242"/>
      <c r="EKO17" s="242"/>
      <c r="EKP17" s="242"/>
      <c r="EKQ17" s="242"/>
      <c r="EKR17" s="242"/>
      <c r="EKS17" s="242"/>
      <c r="EKT17" s="242"/>
      <c r="EKU17" s="242"/>
      <c r="EKV17" s="242"/>
      <c r="EKW17" s="242"/>
      <c r="EKX17" s="242"/>
      <c r="EKY17" s="242"/>
      <c r="EKZ17" s="242"/>
      <c r="ELA17" s="242"/>
      <c r="ELB17" s="242"/>
      <c r="ELC17" s="242"/>
      <c r="ELD17" s="242"/>
      <c r="ELE17" s="242"/>
      <c r="ELF17" s="242"/>
      <c r="ELG17" s="242"/>
      <c r="ELH17" s="242"/>
      <c r="ELI17" s="242"/>
      <c r="ELJ17" s="242"/>
      <c r="ELK17" s="242"/>
      <c r="ELL17" s="242"/>
      <c r="ELM17" s="242"/>
      <c r="ELN17" s="242"/>
      <c r="ELO17" s="242"/>
      <c r="ELP17" s="242"/>
      <c r="ELQ17" s="242"/>
      <c r="ELR17" s="242"/>
      <c r="ELS17" s="242"/>
      <c r="ELT17" s="242"/>
      <c r="ELU17" s="242"/>
      <c r="ELV17" s="242"/>
      <c r="ELW17" s="242"/>
      <c r="ELX17" s="242"/>
      <c r="ELY17" s="242"/>
      <c r="ELZ17" s="242"/>
      <c r="EMA17" s="242"/>
      <c r="EMB17" s="242"/>
      <c r="EMC17" s="242"/>
      <c r="EMD17" s="242"/>
      <c r="EME17" s="242"/>
      <c r="EMF17" s="242"/>
      <c r="EMG17" s="242"/>
      <c r="EMH17" s="242"/>
      <c r="EMI17" s="242"/>
      <c r="EMJ17" s="242"/>
      <c r="EMK17" s="242"/>
      <c r="EML17" s="242"/>
      <c r="EMM17" s="242"/>
      <c r="EMN17" s="242"/>
      <c r="EMO17" s="242"/>
      <c r="EMP17" s="242"/>
      <c r="EMQ17" s="242"/>
      <c r="EMR17" s="242"/>
      <c r="EMS17" s="242"/>
      <c r="EMT17" s="242"/>
      <c r="EMU17" s="242"/>
      <c r="EMV17" s="242"/>
      <c r="EMW17" s="242"/>
      <c r="EMX17" s="242"/>
      <c r="EMY17" s="242"/>
      <c r="EMZ17" s="242"/>
      <c r="ENA17" s="242"/>
      <c r="ENB17" s="242"/>
      <c r="ENC17" s="242"/>
      <c r="END17" s="242"/>
      <c r="ENE17" s="242"/>
      <c r="ENF17" s="242"/>
      <c r="ENG17" s="242"/>
      <c r="ENH17" s="242"/>
      <c r="ENI17" s="242"/>
      <c r="ENJ17" s="242"/>
      <c r="ENK17" s="242"/>
      <c r="ENL17" s="242"/>
      <c r="ENM17" s="242"/>
      <c r="ENN17" s="242"/>
      <c r="ENO17" s="242"/>
      <c r="ENP17" s="242"/>
      <c r="ENQ17" s="242"/>
      <c r="ENR17" s="242"/>
      <c r="ENS17" s="242"/>
      <c r="ENT17" s="242"/>
      <c r="ENU17" s="242"/>
      <c r="ENV17" s="242"/>
      <c r="ENW17" s="242"/>
      <c r="ENX17" s="242"/>
      <c r="ENY17" s="242"/>
      <c r="ENZ17" s="242"/>
      <c r="EOA17" s="242"/>
      <c r="EOB17" s="242"/>
      <c r="EOC17" s="242"/>
      <c r="EOD17" s="242"/>
      <c r="EOE17" s="242"/>
      <c r="EOF17" s="242"/>
      <c r="EOG17" s="242"/>
      <c r="EOH17" s="242"/>
      <c r="EOI17" s="242"/>
      <c r="EOJ17" s="242"/>
      <c r="EOK17" s="242"/>
      <c r="EOL17" s="242"/>
      <c r="EOM17" s="242"/>
      <c r="EON17" s="242"/>
      <c r="EOO17" s="242"/>
      <c r="EOP17" s="242"/>
      <c r="EOQ17" s="242"/>
      <c r="EOR17" s="242"/>
      <c r="EOS17" s="242"/>
      <c r="EOT17" s="242"/>
      <c r="EOU17" s="242"/>
      <c r="EOV17" s="242"/>
      <c r="EOW17" s="242"/>
      <c r="EOX17" s="242"/>
      <c r="EOY17" s="242"/>
      <c r="EOZ17" s="242"/>
      <c r="EPA17" s="242"/>
      <c r="EPB17" s="242"/>
      <c r="EPC17" s="242"/>
      <c r="EPD17" s="242"/>
      <c r="EPE17" s="242"/>
      <c r="EPF17" s="242"/>
      <c r="EPG17" s="242"/>
      <c r="EPH17" s="242"/>
      <c r="EPI17" s="242"/>
      <c r="EPJ17" s="242"/>
      <c r="EPK17" s="242"/>
      <c r="EPL17" s="242"/>
      <c r="EPM17" s="242"/>
      <c r="EPN17" s="242"/>
      <c r="EPO17" s="242"/>
      <c r="EPP17" s="242"/>
      <c r="EPQ17" s="242"/>
      <c r="EPR17" s="242"/>
      <c r="EPS17" s="242"/>
      <c r="EPT17" s="242"/>
      <c r="EPU17" s="242"/>
      <c r="EPV17" s="242"/>
      <c r="EPW17" s="242"/>
      <c r="EPX17" s="242"/>
      <c r="EPY17" s="242"/>
      <c r="EPZ17" s="242"/>
      <c r="EQA17" s="242"/>
      <c r="EQB17" s="242"/>
      <c r="EQC17" s="242"/>
      <c r="EQD17" s="242"/>
      <c r="EQE17" s="242"/>
      <c r="EQF17" s="242"/>
      <c r="EQG17" s="242"/>
      <c r="EQH17" s="242"/>
      <c r="EQI17" s="242"/>
      <c r="EQJ17" s="242"/>
      <c r="EQK17" s="242"/>
      <c r="EQL17" s="242"/>
      <c r="EQM17" s="242"/>
      <c r="EQN17" s="242"/>
      <c r="EQO17" s="242"/>
      <c r="EQP17" s="242"/>
      <c r="EQQ17" s="242"/>
      <c r="EQR17" s="242"/>
      <c r="EQS17" s="242"/>
      <c r="EQT17" s="242"/>
      <c r="EQU17" s="242"/>
      <c r="EQV17" s="242"/>
      <c r="EQW17" s="242"/>
      <c r="EQX17" s="242"/>
      <c r="EQY17" s="242"/>
      <c r="EQZ17" s="242"/>
      <c r="ERA17" s="242"/>
      <c r="ERB17" s="242"/>
      <c r="ERC17" s="242"/>
      <c r="ERD17" s="242"/>
      <c r="ERE17" s="242"/>
      <c r="ERF17" s="242"/>
      <c r="ERG17" s="242"/>
      <c r="ERH17" s="242"/>
      <c r="ERI17" s="242"/>
      <c r="ERJ17" s="242"/>
      <c r="ERK17" s="242"/>
      <c r="ERL17" s="242"/>
      <c r="ERM17" s="242"/>
      <c r="ERN17" s="242"/>
      <c r="ERO17" s="242"/>
      <c r="ERP17" s="242"/>
      <c r="ERQ17" s="242"/>
      <c r="ERR17" s="242"/>
      <c r="ERS17" s="242"/>
      <c r="ERT17" s="242"/>
      <c r="ERU17" s="242"/>
      <c r="ERV17" s="242"/>
      <c r="ERW17" s="242"/>
      <c r="ERX17" s="242"/>
      <c r="ERY17" s="242"/>
      <c r="ERZ17" s="242"/>
      <c r="ESA17" s="242"/>
      <c r="ESB17" s="242"/>
      <c r="ESC17" s="242"/>
      <c r="ESD17" s="242"/>
      <c r="ESE17" s="242"/>
      <c r="ESF17" s="242"/>
      <c r="ESG17" s="242"/>
      <c r="ESH17" s="242"/>
      <c r="ESI17" s="242"/>
      <c r="ESJ17" s="242"/>
      <c r="ESK17" s="242"/>
      <c r="ESL17" s="242"/>
      <c r="ESM17" s="242"/>
      <c r="ESN17" s="242"/>
      <c r="ESO17" s="242"/>
      <c r="ESP17" s="242"/>
      <c r="ESQ17" s="242"/>
      <c r="ESR17" s="242"/>
      <c r="ESS17" s="242"/>
      <c r="EST17" s="242"/>
      <c r="ESU17" s="242"/>
      <c r="ESV17" s="242"/>
      <c r="ESW17" s="242"/>
      <c r="ESX17" s="242"/>
      <c r="ESY17" s="242"/>
      <c r="ESZ17" s="242"/>
      <c r="ETA17" s="242"/>
      <c r="ETB17" s="242"/>
      <c r="ETC17" s="242"/>
      <c r="ETD17" s="242"/>
      <c r="ETE17" s="242"/>
      <c r="ETF17" s="242"/>
      <c r="ETG17" s="242"/>
      <c r="ETH17" s="242"/>
      <c r="ETI17" s="242"/>
      <c r="ETJ17" s="242"/>
      <c r="ETK17" s="242"/>
      <c r="ETL17" s="242"/>
      <c r="ETM17" s="242"/>
      <c r="ETN17" s="242"/>
      <c r="ETO17" s="242"/>
      <c r="ETP17" s="242"/>
      <c r="ETQ17" s="242"/>
      <c r="ETR17" s="242"/>
      <c r="ETS17" s="242"/>
      <c r="ETT17" s="242"/>
      <c r="ETU17" s="242"/>
      <c r="ETV17" s="242"/>
      <c r="ETW17" s="242"/>
      <c r="ETX17" s="242"/>
      <c r="ETY17" s="242"/>
      <c r="ETZ17" s="242"/>
      <c r="EUA17" s="242"/>
      <c r="EUB17" s="242"/>
      <c r="EUC17" s="242"/>
      <c r="EUD17" s="242"/>
      <c r="EUE17" s="242"/>
      <c r="EUF17" s="242"/>
      <c r="EUG17" s="242"/>
      <c r="EUH17" s="242"/>
      <c r="EUI17" s="242"/>
      <c r="EUJ17" s="242"/>
      <c r="EUK17" s="242"/>
      <c r="EUL17" s="242"/>
      <c r="EUM17" s="242"/>
      <c r="EUN17" s="242"/>
      <c r="EUO17" s="242"/>
      <c r="EUP17" s="242"/>
      <c r="EUQ17" s="242"/>
      <c r="EUR17" s="242"/>
      <c r="EUS17" s="242"/>
      <c r="EUT17" s="242"/>
      <c r="EUU17" s="242"/>
      <c r="EUV17" s="242"/>
      <c r="EUW17" s="242"/>
      <c r="EUX17" s="242"/>
      <c r="EUY17" s="242"/>
      <c r="EUZ17" s="242"/>
      <c r="EVA17" s="242"/>
      <c r="EVB17" s="242"/>
      <c r="EVC17" s="242"/>
      <c r="EVD17" s="242"/>
      <c r="EVE17" s="242"/>
      <c r="EVF17" s="242"/>
      <c r="EVG17" s="242"/>
      <c r="EVH17" s="242"/>
      <c r="EVI17" s="242"/>
      <c r="EVJ17" s="242"/>
      <c r="EVK17" s="242"/>
      <c r="EVL17" s="242"/>
      <c r="EVM17" s="242"/>
      <c r="EVN17" s="242"/>
      <c r="EVO17" s="242"/>
      <c r="EVP17" s="242"/>
      <c r="EVQ17" s="242"/>
      <c r="EVR17" s="242"/>
      <c r="EVS17" s="242"/>
      <c r="EVT17" s="242"/>
      <c r="EVU17" s="242"/>
      <c r="EVV17" s="242"/>
      <c r="EVW17" s="242"/>
      <c r="EVX17" s="242"/>
      <c r="EVY17" s="242"/>
      <c r="EVZ17" s="242"/>
      <c r="EWA17" s="242"/>
      <c r="EWB17" s="242"/>
      <c r="EWC17" s="242"/>
      <c r="EWD17" s="242"/>
      <c r="EWE17" s="242"/>
      <c r="EWF17" s="242"/>
      <c r="EWG17" s="242"/>
      <c r="EWH17" s="242"/>
      <c r="EWI17" s="242"/>
      <c r="EWJ17" s="242"/>
      <c r="EWK17" s="242"/>
      <c r="EWL17" s="242"/>
      <c r="EWM17" s="242"/>
      <c r="EWN17" s="242"/>
      <c r="EWO17" s="242"/>
      <c r="EWP17" s="242"/>
      <c r="EWQ17" s="242"/>
      <c r="EWR17" s="242"/>
      <c r="EWS17" s="242"/>
      <c r="EWT17" s="242"/>
      <c r="EWU17" s="242"/>
      <c r="EWV17" s="242"/>
      <c r="EWW17" s="242"/>
      <c r="EWX17" s="242"/>
      <c r="EWY17" s="242"/>
      <c r="EWZ17" s="242"/>
      <c r="EXA17" s="242"/>
      <c r="EXB17" s="242"/>
      <c r="EXC17" s="242"/>
      <c r="EXD17" s="242"/>
      <c r="EXE17" s="242"/>
      <c r="EXF17" s="242"/>
      <c r="EXG17" s="242"/>
      <c r="EXH17" s="242"/>
      <c r="EXI17" s="242"/>
      <c r="EXJ17" s="242"/>
      <c r="EXK17" s="242"/>
      <c r="EXL17" s="242"/>
      <c r="EXM17" s="242"/>
      <c r="EXN17" s="242"/>
      <c r="EXO17" s="242"/>
      <c r="EXP17" s="242"/>
      <c r="EXQ17" s="242"/>
      <c r="EXR17" s="242"/>
      <c r="EXS17" s="242"/>
      <c r="EXT17" s="242"/>
      <c r="EXU17" s="242"/>
      <c r="EXV17" s="242"/>
      <c r="EXW17" s="242"/>
      <c r="EXX17" s="242"/>
      <c r="EXY17" s="242"/>
      <c r="EXZ17" s="242"/>
      <c r="EYA17" s="242"/>
      <c r="EYB17" s="242"/>
      <c r="EYC17" s="242"/>
      <c r="EYD17" s="242"/>
      <c r="EYE17" s="242"/>
      <c r="EYF17" s="242"/>
      <c r="EYG17" s="242"/>
      <c r="EYH17" s="242"/>
      <c r="EYI17" s="242"/>
      <c r="EYJ17" s="242"/>
      <c r="EYK17" s="242"/>
      <c r="EYL17" s="242"/>
      <c r="EYM17" s="242"/>
      <c r="EYN17" s="242"/>
      <c r="EYO17" s="242"/>
      <c r="EYP17" s="242"/>
      <c r="EYQ17" s="242"/>
      <c r="EYR17" s="242"/>
      <c r="EYS17" s="242"/>
      <c r="EYT17" s="242"/>
      <c r="EYU17" s="242"/>
      <c r="EYV17" s="242"/>
      <c r="EYW17" s="242"/>
      <c r="EYX17" s="242"/>
      <c r="EYY17" s="242"/>
      <c r="EYZ17" s="242"/>
      <c r="EZA17" s="242"/>
      <c r="EZB17" s="242"/>
      <c r="EZC17" s="242"/>
      <c r="EZD17" s="242"/>
      <c r="EZE17" s="242"/>
      <c r="EZF17" s="242"/>
      <c r="EZG17" s="242"/>
      <c r="EZH17" s="242"/>
      <c r="EZI17" s="242"/>
      <c r="EZJ17" s="242"/>
      <c r="EZK17" s="242"/>
      <c r="EZL17" s="242"/>
      <c r="EZM17" s="242"/>
      <c r="EZN17" s="242"/>
      <c r="EZO17" s="242"/>
      <c r="EZP17" s="242"/>
      <c r="EZQ17" s="242"/>
      <c r="EZR17" s="242"/>
      <c r="EZS17" s="242"/>
      <c r="EZT17" s="242"/>
      <c r="EZU17" s="242"/>
      <c r="EZV17" s="242"/>
      <c r="EZW17" s="242"/>
      <c r="EZX17" s="242"/>
      <c r="EZY17" s="242"/>
      <c r="EZZ17" s="242"/>
      <c r="FAA17" s="242"/>
      <c r="FAB17" s="242"/>
      <c r="FAC17" s="242"/>
      <c r="FAD17" s="242"/>
      <c r="FAE17" s="242"/>
      <c r="FAF17" s="242"/>
      <c r="FAG17" s="242"/>
      <c r="FAH17" s="242"/>
      <c r="FAI17" s="242"/>
      <c r="FAJ17" s="242"/>
      <c r="FAK17" s="242"/>
      <c r="FAL17" s="242"/>
      <c r="FAM17" s="242"/>
      <c r="FAN17" s="242"/>
      <c r="FAO17" s="242"/>
      <c r="FAP17" s="242"/>
      <c r="FAQ17" s="242"/>
      <c r="FAR17" s="242"/>
      <c r="FAS17" s="242"/>
      <c r="FAT17" s="242"/>
      <c r="FAU17" s="242"/>
      <c r="FAV17" s="242"/>
      <c r="FAW17" s="242"/>
      <c r="FAX17" s="242"/>
      <c r="FAY17" s="242"/>
      <c r="FAZ17" s="242"/>
      <c r="FBA17" s="242"/>
      <c r="FBB17" s="242"/>
      <c r="FBC17" s="242"/>
      <c r="FBD17" s="242"/>
      <c r="FBE17" s="242"/>
      <c r="FBF17" s="242"/>
      <c r="FBG17" s="242"/>
      <c r="FBH17" s="242"/>
      <c r="FBI17" s="242"/>
      <c r="FBJ17" s="242"/>
      <c r="FBK17" s="242"/>
      <c r="FBL17" s="242"/>
      <c r="FBM17" s="242"/>
      <c r="FBN17" s="242"/>
      <c r="FBO17" s="242"/>
      <c r="FBP17" s="242"/>
      <c r="FBQ17" s="242"/>
      <c r="FBR17" s="242"/>
      <c r="FBS17" s="242"/>
      <c r="FBT17" s="242"/>
      <c r="FBU17" s="242"/>
      <c r="FBV17" s="242"/>
      <c r="FBW17" s="242"/>
      <c r="FBX17" s="242"/>
      <c r="FBY17" s="242"/>
      <c r="FBZ17" s="242"/>
      <c r="FCA17" s="242"/>
      <c r="FCB17" s="242"/>
      <c r="FCC17" s="242"/>
      <c r="FCD17" s="242"/>
      <c r="FCE17" s="242"/>
      <c r="FCF17" s="242"/>
      <c r="FCG17" s="242"/>
      <c r="FCH17" s="242"/>
      <c r="FCI17" s="242"/>
      <c r="FCJ17" s="242"/>
      <c r="FCK17" s="242"/>
      <c r="FCL17" s="242"/>
      <c r="FCM17" s="242"/>
      <c r="FCN17" s="242"/>
      <c r="FCO17" s="242"/>
      <c r="FCP17" s="242"/>
      <c r="FCQ17" s="242"/>
      <c r="FCR17" s="242"/>
      <c r="FCS17" s="242"/>
      <c r="FCT17" s="242"/>
      <c r="FCU17" s="242"/>
      <c r="FCV17" s="242"/>
      <c r="FCW17" s="242"/>
      <c r="FCX17" s="242"/>
      <c r="FCY17" s="242"/>
      <c r="FCZ17" s="242"/>
      <c r="FDA17" s="242"/>
      <c r="FDB17" s="242"/>
      <c r="FDC17" s="242"/>
      <c r="FDD17" s="242"/>
      <c r="FDE17" s="242"/>
      <c r="FDF17" s="242"/>
      <c r="FDG17" s="242"/>
      <c r="FDH17" s="242"/>
      <c r="FDI17" s="242"/>
      <c r="FDJ17" s="242"/>
      <c r="FDK17" s="242"/>
      <c r="FDL17" s="242"/>
      <c r="FDM17" s="242"/>
      <c r="FDN17" s="242"/>
      <c r="FDO17" s="242"/>
      <c r="FDP17" s="242"/>
      <c r="FDQ17" s="242"/>
      <c r="FDR17" s="242"/>
      <c r="FDS17" s="242"/>
      <c r="FDT17" s="242"/>
      <c r="FDU17" s="242"/>
      <c r="FDV17" s="242"/>
      <c r="FDW17" s="242"/>
      <c r="FDX17" s="242"/>
      <c r="FDY17" s="242"/>
      <c r="FDZ17" s="242"/>
      <c r="FEA17" s="242"/>
      <c r="FEB17" s="242"/>
      <c r="FEC17" s="242"/>
      <c r="FED17" s="242"/>
      <c r="FEE17" s="242"/>
      <c r="FEF17" s="242"/>
      <c r="FEG17" s="242"/>
      <c r="FEH17" s="242"/>
      <c r="FEI17" s="242"/>
      <c r="FEJ17" s="242"/>
      <c r="FEK17" s="242"/>
      <c r="FEL17" s="242"/>
      <c r="FEM17" s="242"/>
      <c r="FEN17" s="242"/>
      <c r="FEO17" s="242"/>
      <c r="FEP17" s="242"/>
      <c r="FEQ17" s="242"/>
      <c r="FER17" s="242"/>
      <c r="FES17" s="242"/>
      <c r="FET17" s="242"/>
      <c r="FEU17" s="242"/>
      <c r="FEV17" s="242"/>
      <c r="FEW17" s="242"/>
      <c r="FEX17" s="242"/>
      <c r="FEY17" s="242"/>
      <c r="FEZ17" s="242"/>
      <c r="FFA17" s="242"/>
      <c r="FFB17" s="242"/>
      <c r="FFC17" s="242"/>
      <c r="FFD17" s="242"/>
      <c r="FFE17" s="242"/>
      <c r="FFF17" s="242"/>
      <c r="FFG17" s="242"/>
      <c r="FFH17" s="242"/>
      <c r="FFI17" s="242"/>
      <c r="FFJ17" s="242"/>
      <c r="FFK17" s="242"/>
      <c r="FFL17" s="242"/>
      <c r="FFM17" s="242"/>
      <c r="FFN17" s="242"/>
      <c r="FFO17" s="242"/>
      <c r="FFP17" s="242"/>
      <c r="FFQ17" s="242"/>
      <c r="FFR17" s="242"/>
      <c r="FFS17" s="242"/>
      <c r="FFT17" s="242"/>
      <c r="FFU17" s="242"/>
      <c r="FFV17" s="242"/>
      <c r="FFW17" s="242"/>
      <c r="FFX17" s="242"/>
      <c r="FFY17" s="242"/>
      <c r="FFZ17" s="242"/>
      <c r="FGA17" s="242"/>
      <c r="FGB17" s="242"/>
      <c r="FGC17" s="242"/>
      <c r="FGD17" s="242"/>
      <c r="FGE17" s="242"/>
      <c r="FGF17" s="242"/>
      <c r="FGG17" s="242"/>
      <c r="FGH17" s="242"/>
      <c r="FGI17" s="242"/>
      <c r="FGJ17" s="242"/>
      <c r="FGK17" s="242"/>
      <c r="FGL17" s="242"/>
      <c r="FGM17" s="242"/>
      <c r="FGN17" s="242"/>
      <c r="FGO17" s="242"/>
      <c r="FGP17" s="242"/>
      <c r="FGQ17" s="242"/>
      <c r="FGR17" s="242"/>
      <c r="FGS17" s="242"/>
      <c r="FGT17" s="242"/>
      <c r="FGU17" s="242"/>
      <c r="FGV17" s="242"/>
      <c r="FGW17" s="242"/>
      <c r="FGX17" s="242"/>
      <c r="FGY17" s="242"/>
      <c r="FGZ17" s="242"/>
      <c r="FHA17" s="242"/>
      <c r="FHB17" s="242"/>
      <c r="FHC17" s="242"/>
      <c r="FHD17" s="242"/>
      <c r="FHE17" s="242"/>
      <c r="FHF17" s="242"/>
      <c r="FHG17" s="242"/>
      <c r="FHH17" s="242"/>
      <c r="FHI17" s="242"/>
      <c r="FHJ17" s="242"/>
      <c r="FHK17" s="242"/>
      <c r="FHL17" s="242"/>
      <c r="FHM17" s="242"/>
      <c r="FHN17" s="242"/>
      <c r="FHO17" s="242"/>
      <c r="FHP17" s="242"/>
      <c r="FHQ17" s="242"/>
      <c r="FHR17" s="242"/>
      <c r="FHS17" s="242"/>
      <c r="FHT17" s="242"/>
      <c r="FHU17" s="242"/>
      <c r="FHV17" s="242"/>
      <c r="FHW17" s="242"/>
      <c r="FHX17" s="242"/>
      <c r="FHY17" s="242"/>
      <c r="FHZ17" s="242"/>
      <c r="FIA17" s="242"/>
      <c r="FIB17" s="242"/>
      <c r="FIC17" s="242"/>
      <c r="FID17" s="242"/>
      <c r="FIE17" s="242"/>
      <c r="FIF17" s="242"/>
      <c r="FIG17" s="242"/>
      <c r="FIH17" s="242"/>
      <c r="FII17" s="242"/>
      <c r="FIJ17" s="242"/>
      <c r="FIK17" s="242"/>
      <c r="FIL17" s="242"/>
      <c r="FIM17" s="242"/>
      <c r="FIN17" s="242"/>
      <c r="FIO17" s="242"/>
      <c r="FIP17" s="242"/>
      <c r="FIQ17" s="242"/>
      <c r="FIR17" s="242"/>
      <c r="FIS17" s="242"/>
      <c r="FIT17" s="242"/>
      <c r="FIU17" s="242"/>
      <c r="FIV17" s="242"/>
      <c r="FIW17" s="242"/>
      <c r="FIX17" s="242"/>
      <c r="FIY17" s="242"/>
      <c r="FIZ17" s="242"/>
      <c r="FJA17" s="242"/>
      <c r="FJB17" s="242"/>
      <c r="FJC17" s="242"/>
      <c r="FJD17" s="242"/>
      <c r="FJE17" s="242"/>
      <c r="FJF17" s="242"/>
      <c r="FJG17" s="242"/>
      <c r="FJH17" s="242"/>
      <c r="FJI17" s="242"/>
      <c r="FJJ17" s="242"/>
      <c r="FJK17" s="242"/>
      <c r="FJL17" s="242"/>
      <c r="FJM17" s="242"/>
      <c r="FJN17" s="242"/>
      <c r="FJO17" s="242"/>
      <c r="FJP17" s="242"/>
      <c r="FJQ17" s="242"/>
      <c r="FJR17" s="242"/>
      <c r="FJS17" s="242"/>
      <c r="FJT17" s="242"/>
      <c r="FJU17" s="242"/>
      <c r="FJV17" s="242"/>
      <c r="FJW17" s="242"/>
      <c r="FJX17" s="242"/>
      <c r="FJY17" s="242"/>
      <c r="FJZ17" s="242"/>
      <c r="FKA17" s="242"/>
      <c r="FKB17" s="242"/>
      <c r="FKC17" s="242"/>
      <c r="FKD17" s="242"/>
      <c r="FKE17" s="242"/>
      <c r="FKF17" s="242"/>
      <c r="FKG17" s="242"/>
      <c r="FKH17" s="242"/>
      <c r="FKI17" s="242"/>
      <c r="FKJ17" s="242"/>
      <c r="FKK17" s="242"/>
      <c r="FKL17" s="242"/>
      <c r="FKM17" s="242"/>
      <c r="FKN17" s="242"/>
      <c r="FKO17" s="242"/>
      <c r="FKP17" s="242"/>
      <c r="FKQ17" s="242"/>
      <c r="FKR17" s="242"/>
      <c r="FKS17" s="242"/>
      <c r="FKT17" s="242"/>
      <c r="FKU17" s="242"/>
      <c r="FKV17" s="242"/>
      <c r="FKW17" s="242"/>
      <c r="FKX17" s="242"/>
      <c r="FKY17" s="242"/>
      <c r="FKZ17" s="242"/>
      <c r="FLA17" s="242"/>
      <c r="FLB17" s="242"/>
      <c r="FLC17" s="242"/>
      <c r="FLD17" s="242"/>
      <c r="FLE17" s="242"/>
      <c r="FLF17" s="242"/>
      <c r="FLG17" s="242"/>
      <c r="FLH17" s="242"/>
      <c r="FLI17" s="242"/>
      <c r="FLJ17" s="242"/>
      <c r="FLK17" s="242"/>
      <c r="FLL17" s="242"/>
      <c r="FLM17" s="242"/>
      <c r="FLN17" s="242"/>
      <c r="FLO17" s="242"/>
      <c r="FLP17" s="242"/>
      <c r="FLQ17" s="242"/>
      <c r="FLR17" s="242"/>
      <c r="FLS17" s="242"/>
      <c r="FLT17" s="242"/>
      <c r="FLU17" s="242"/>
      <c r="FLV17" s="242"/>
      <c r="FLW17" s="242"/>
      <c r="FLX17" s="242"/>
      <c r="FLY17" s="242"/>
      <c r="FLZ17" s="242"/>
      <c r="FMA17" s="242"/>
      <c r="FMB17" s="242"/>
      <c r="FMC17" s="242"/>
      <c r="FMD17" s="242"/>
      <c r="FME17" s="242"/>
      <c r="FMF17" s="242"/>
      <c r="FMG17" s="242"/>
      <c r="FMH17" s="242"/>
      <c r="FMI17" s="242"/>
      <c r="FMJ17" s="242"/>
      <c r="FMK17" s="242"/>
      <c r="FML17" s="242"/>
      <c r="FMM17" s="242"/>
      <c r="FMN17" s="242"/>
      <c r="FMO17" s="242"/>
      <c r="FMP17" s="242"/>
      <c r="FMQ17" s="242"/>
      <c r="FMR17" s="242"/>
      <c r="FMS17" s="242"/>
      <c r="FMT17" s="242"/>
      <c r="FMU17" s="242"/>
      <c r="FMV17" s="242"/>
      <c r="FMW17" s="242"/>
      <c r="FMX17" s="242"/>
      <c r="FMY17" s="242"/>
      <c r="FMZ17" s="242"/>
      <c r="FNA17" s="242"/>
      <c r="FNB17" s="242"/>
      <c r="FNC17" s="242"/>
      <c r="FND17" s="242"/>
      <c r="FNE17" s="242"/>
      <c r="FNF17" s="242"/>
      <c r="FNG17" s="242"/>
      <c r="FNH17" s="242"/>
      <c r="FNI17" s="242"/>
      <c r="FNJ17" s="242"/>
      <c r="FNK17" s="242"/>
      <c r="FNL17" s="242"/>
      <c r="FNM17" s="242"/>
      <c r="FNN17" s="242"/>
      <c r="FNO17" s="242"/>
      <c r="FNP17" s="242"/>
      <c r="FNQ17" s="242"/>
      <c r="FNR17" s="242"/>
      <c r="FNS17" s="242"/>
      <c r="FNT17" s="242"/>
      <c r="FNU17" s="242"/>
      <c r="FNV17" s="242"/>
      <c r="FNW17" s="242"/>
      <c r="FNX17" s="242"/>
      <c r="FNY17" s="242"/>
      <c r="FNZ17" s="242"/>
      <c r="FOA17" s="242"/>
      <c r="FOB17" s="242"/>
      <c r="FOC17" s="242"/>
      <c r="FOD17" s="242"/>
      <c r="FOE17" s="242"/>
      <c r="FOF17" s="242"/>
      <c r="FOG17" s="242"/>
      <c r="FOH17" s="242"/>
      <c r="FOI17" s="242"/>
      <c r="FOJ17" s="242"/>
      <c r="FOK17" s="242"/>
      <c r="FOL17" s="242"/>
      <c r="FOM17" s="242"/>
      <c r="FON17" s="242"/>
      <c r="FOO17" s="242"/>
      <c r="FOP17" s="242"/>
      <c r="FOQ17" s="242"/>
      <c r="FOR17" s="242"/>
      <c r="FOS17" s="242"/>
      <c r="FOT17" s="242"/>
      <c r="FOU17" s="242"/>
      <c r="FOV17" s="242"/>
      <c r="FOW17" s="242"/>
      <c r="FOX17" s="242"/>
      <c r="FOY17" s="242"/>
      <c r="FOZ17" s="242"/>
      <c r="FPA17" s="242"/>
      <c r="FPB17" s="242"/>
      <c r="FPC17" s="242"/>
      <c r="FPD17" s="242"/>
      <c r="FPE17" s="242"/>
      <c r="FPF17" s="242"/>
      <c r="FPG17" s="242"/>
      <c r="FPH17" s="242"/>
      <c r="FPI17" s="242"/>
      <c r="FPJ17" s="242"/>
      <c r="FPK17" s="242"/>
      <c r="FPL17" s="242"/>
      <c r="FPM17" s="242"/>
      <c r="FPN17" s="242"/>
      <c r="FPO17" s="242"/>
      <c r="FPP17" s="242"/>
      <c r="FPQ17" s="242"/>
      <c r="FPR17" s="242"/>
      <c r="FPS17" s="242"/>
      <c r="FPT17" s="242"/>
      <c r="FPU17" s="242"/>
      <c r="FPV17" s="242"/>
      <c r="FPW17" s="242"/>
      <c r="FPX17" s="242"/>
      <c r="FPY17" s="242"/>
      <c r="FPZ17" s="242"/>
      <c r="FQA17" s="242"/>
      <c r="FQB17" s="242"/>
      <c r="FQC17" s="242"/>
      <c r="FQD17" s="242"/>
      <c r="FQE17" s="242"/>
      <c r="FQF17" s="242"/>
      <c r="FQG17" s="242"/>
      <c r="FQH17" s="242"/>
      <c r="FQI17" s="242"/>
      <c r="FQJ17" s="242"/>
      <c r="FQK17" s="242"/>
      <c r="FQL17" s="242"/>
      <c r="FQM17" s="242"/>
      <c r="FQN17" s="242"/>
      <c r="FQO17" s="242"/>
      <c r="FQP17" s="242"/>
      <c r="FQQ17" s="242"/>
      <c r="FQR17" s="242"/>
      <c r="FQS17" s="242"/>
      <c r="FQT17" s="242"/>
      <c r="FQU17" s="242"/>
      <c r="FQV17" s="242"/>
      <c r="FQW17" s="242"/>
      <c r="FQX17" s="242"/>
      <c r="FQY17" s="242"/>
      <c r="FQZ17" s="242"/>
      <c r="FRA17" s="242"/>
      <c r="FRB17" s="242"/>
      <c r="FRC17" s="242"/>
      <c r="FRD17" s="242"/>
      <c r="FRE17" s="242"/>
      <c r="FRF17" s="242"/>
      <c r="FRG17" s="242"/>
      <c r="FRH17" s="242"/>
      <c r="FRI17" s="242"/>
      <c r="FRJ17" s="242"/>
      <c r="FRK17" s="242"/>
      <c r="FRL17" s="242"/>
      <c r="FRM17" s="242"/>
      <c r="FRN17" s="242"/>
      <c r="FRO17" s="242"/>
      <c r="FRP17" s="242"/>
      <c r="FRQ17" s="242"/>
      <c r="FRR17" s="242"/>
      <c r="FRS17" s="242"/>
      <c r="FRT17" s="242"/>
      <c r="FRU17" s="242"/>
      <c r="FRV17" s="242"/>
      <c r="FRW17" s="242"/>
      <c r="FRX17" s="242"/>
      <c r="FRY17" s="242"/>
      <c r="FRZ17" s="242"/>
      <c r="FSA17" s="242"/>
      <c r="FSB17" s="242"/>
      <c r="FSC17" s="242"/>
      <c r="FSD17" s="242"/>
      <c r="FSE17" s="242"/>
      <c r="FSF17" s="242"/>
      <c r="FSG17" s="242"/>
      <c r="FSH17" s="242"/>
      <c r="FSI17" s="242"/>
      <c r="FSJ17" s="242"/>
      <c r="FSK17" s="242"/>
      <c r="FSL17" s="242"/>
      <c r="FSM17" s="242"/>
      <c r="FSN17" s="242"/>
      <c r="FSO17" s="242"/>
      <c r="FSP17" s="242"/>
      <c r="FSQ17" s="242"/>
      <c r="FSR17" s="242"/>
      <c r="FSS17" s="242"/>
      <c r="FST17" s="242"/>
      <c r="FSU17" s="242"/>
      <c r="FSV17" s="242"/>
      <c r="FSW17" s="242"/>
      <c r="FSX17" s="242"/>
      <c r="FSY17" s="242"/>
      <c r="FSZ17" s="242"/>
      <c r="FTA17" s="242"/>
      <c r="FTB17" s="242"/>
      <c r="FTC17" s="242"/>
      <c r="FTD17" s="242"/>
      <c r="FTE17" s="242"/>
      <c r="FTF17" s="242"/>
      <c r="FTG17" s="242"/>
      <c r="FTH17" s="242"/>
      <c r="FTI17" s="242"/>
      <c r="FTJ17" s="242"/>
      <c r="FTK17" s="242"/>
      <c r="FTL17" s="242"/>
      <c r="FTM17" s="242"/>
      <c r="FTN17" s="242"/>
      <c r="FTO17" s="242"/>
      <c r="FTP17" s="242"/>
      <c r="FTQ17" s="242"/>
      <c r="FTR17" s="242"/>
      <c r="FTS17" s="242"/>
      <c r="FTT17" s="242"/>
      <c r="FTU17" s="242"/>
      <c r="FTV17" s="242"/>
      <c r="FTW17" s="242"/>
      <c r="FTX17" s="242"/>
      <c r="FTY17" s="242"/>
      <c r="FTZ17" s="242"/>
      <c r="FUA17" s="242"/>
      <c r="FUB17" s="242"/>
      <c r="FUC17" s="242"/>
      <c r="FUD17" s="242"/>
      <c r="FUE17" s="242"/>
      <c r="FUF17" s="242"/>
      <c r="FUG17" s="242"/>
      <c r="FUH17" s="242"/>
      <c r="FUI17" s="242"/>
      <c r="FUJ17" s="242"/>
      <c r="FUK17" s="242"/>
      <c r="FUL17" s="242"/>
      <c r="FUM17" s="242"/>
      <c r="FUN17" s="242"/>
      <c r="FUO17" s="242"/>
      <c r="FUP17" s="242"/>
      <c r="FUQ17" s="242"/>
      <c r="FUR17" s="242"/>
      <c r="FUS17" s="242"/>
      <c r="FUT17" s="242"/>
      <c r="FUU17" s="242"/>
      <c r="FUV17" s="242"/>
      <c r="FUW17" s="242"/>
      <c r="FUX17" s="242"/>
      <c r="FUY17" s="242"/>
      <c r="FUZ17" s="242"/>
      <c r="FVA17" s="242"/>
      <c r="FVB17" s="242"/>
      <c r="FVC17" s="242"/>
      <c r="FVD17" s="242"/>
      <c r="FVE17" s="242"/>
      <c r="FVF17" s="242"/>
      <c r="FVG17" s="242"/>
      <c r="FVH17" s="242"/>
      <c r="FVI17" s="242"/>
      <c r="FVJ17" s="242"/>
      <c r="FVK17" s="242"/>
      <c r="FVL17" s="242"/>
      <c r="FVM17" s="242"/>
      <c r="FVN17" s="242"/>
      <c r="FVO17" s="242"/>
      <c r="FVP17" s="242"/>
      <c r="FVQ17" s="242"/>
      <c r="FVR17" s="242"/>
      <c r="FVS17" s="242"/>
      <c r="FVT17" s="242"/>
      <c r="FVU17" s="242"/>
      <c r="FVV17" s="242"/>
      <c r="FVW17" s="242"/>
      <c r="FVX17" s="242"/>
      <c r="FVY17" s="242"/>
      <c r="FVZ17" s="242"/>
      <c r="FWA17" s="242"/>
      <c r="FWB17" s="242"/>
      <c r="FWC17" s="242"/>
      <c r="FWD17" s="242"/>
      <c r="FWE17" s="242"/>
      <c r="FWF17" s="242"/>
      <c r="FWG17" s="242"/>
      <c r="FWH17" s="242"/>
      <c r="FWI17" s="242"/>
      <c r="FWJ17" s="242"/>
      <c r="FWK17" s="242"/>
      <c r="FWL17" s="242"/>
      <c r="FWM17" s="242"/>
      <c r="FWN17" s="242"/>
      <c r="FWO17" s="242"/>
      <c r="FWP17" s="242"/>
      <c r="FWQ17" s="242"/>
      <c r="FWR17" s="242"/>
      <c r="FWS17" s="242"/>
      <c r="FWT17" s="242"/>
      <c r="FWU17" s="242"/>
      <c r="FWV17" s="242"/>
      <c r="FWW17" s="242"/>
      <c r="FWX17" s="242"/>
      <c r="FWY17" s="242"/>
      <c r="FWZ17" s="242"/>
      <c r="FXA17" s="242"/>
      <c r="FXB17" s="242"/>
      <c r="FXC17" s="242"/>
      <c r="FXD17" s="242"/>
      <c r="FXE17" s="242"/>
      <c r="FXF17" s="242"/>
      <c r="FXG17" s="242"/>
      <c r="FXH17" s="242"/>
      <c r="FXI17" s="242"/>
      <c r="FXJ17" s="242"/>
      <c r="FXK17" s="242"/>
      <c r="FXL17" s="242"/>
      <c r="FXM17" s="242"/>
      <c r="FXN17" s="242"/>
      <c r="FXO17" s="242"/>
      <c r="FXP17" s="242"/>
      <c r="FXQ17" s="242"/>
      <c r="FXR17" s="242"/>
      <c r="FXS17" s="242"/>
      <c r="FXT17" s="242"/>
      <c r="FXU17" s="242"/>
      <c r="FXV17" s="242"/>
      <c r="FXW17" s="242"/>
      <c r="FXX17" s="242"/>
      <c r="FXY17" s="242"/>
      <c r="FXZ17" s="242"/>
      <c r="FYA17" s="242"/>
      <c r="FYB17" s="242"/>
      <c r="FYC17" s="242"/>
      <c r="FYD17" s="242"/>
      <c r="FYE17" s="242"/>
      <c r="FYF17" s="242"/>
      <c r="FYG17" s="242"/>
      <c r="FYH17" s="242"/>
      <c r="FYI17" s="242"/>
      <c r="FYJ17" s="242"/>
      <c r="FYK17" s="242"/>
      <c r="FYL17" s="242"/>
      <c r="FYM17" s="242"/>
      <c r="FYN17" s="242"/>
      <c r="FYO17" s="242"/>
      <c r="FYP17" s="242"/>
      <c r="FYQ17" s="242"/>
      <c r="FYR17" s="242"/>
      <c r="FYS17" s="242"/>
      <c r="FYT17" s="242"/>
      <c r="FYU17" s="242"/>
      <c r="FYV17" s="242"/>
      <c r="FYW17" s="242"/>
      <c r="FYX17" s="242"/>
      <c r="FYY17" s="242"/>
      <c r="FYZ17" s="242"/>
      <c r="FZA17" s="242"/>
      <c r="FZB17" s="242"/>
      <c r="FZC17" s="242"/>
      <c r="FZD17" s="242"/>
      <c r="FZE17" s="242"/>
      <c r="FZF17" s="242"/>
      <c r="FZG17" s="242"/>
      <c r="FZH17" s="242"/>
      <c r="FZI17" s="242"/>
      <c r="FZJ17" s="242"/>
      <c r="FZK17" s="242"/>
      <c r="FZL17" s="242"/>
      <c r="FZM17" s="242"/>
      <c r="FZN17" s="242"/>
      <c r="FZO17" s="242"/>
      <c r="FZP17" s="242"/>
      <c r="FZQ17" s="242"/>
      <c r="FZR17" s="242"/>
      <c r="FZS17" s="242"/>
      <c r="FZT17" s="242"/>
      <c r="FZU17" s="242"/>
      <c r="FZV17" s="242"/>
      <c r="FZW17" s="242"/>
      <c r="FZX17" s="242"/>
      <c r="FZY17" s="242"/>
      <c r="FZZ17" s="242"/>
      <c r="GAA17" s="242"/>
      <c r="GAB17" s="242"/>
      <c r="GAC17" s="242"/>
      <c r="GAD17" s="242"/>
      <c r="GAE17" s="242"/>
      <c r="GAF17" s="242"/>
      <c r="GAG17" s="242"/>
      <c r="GAH17" s="242"/>
      <c r="GAI17" s="242"/>
      <c r="GAJ17" s="242"/>
      <c r="GAK17" s="242"/>
      <c r="GAL17" s="242"/>
      <c r="GAM17" s="242"/>
      <c r="GAN17" s="242"/>
      <c r="GAO17" s="242"/>
      <c r="GAP17" s="242"/>
      <c r="GAQ17" s="242"/>
      <c r="GAR17" s="242"/>
      <c r="GAS17" s="242"/>
      <c r="GAT17" s="242"/>
      <c r="GAU17" s="242"/>
      <c r="GAV17" s="242"/>
      <c r="GAW17" s="242"/>
      <c r="GAX17" s="242"/>
      <c r="GAY17" s="242"/>
      <c r="GAZ17" s="242"/>
      <c r="GBA17" s="242"/>
      <c r="GBB17" s="242"/>
      <c r="GBC17" s="242"/>
      <c r="GBD17" s="242"/>
      <c r="GBE17" s="242"/>
      <c r="GBF17" s="242"/>
      <c r="GBG17" s="242"/>
      <c r="GBH17" s="242"/>
      <c r="GBI17" s="242"/>
      <c r="GBJ17" s="242"/>
      <c r="GBK17" s="242"/>
      <c r="GBL17" s="242"/>
      <c r="GBM17" s="242"/>
      <c r="GBN17" s="242"/>
      <c r="GBO17" s="242"/>
      <c r="GBP17" s="242"/>
      <c r="GBQ17" s="242"/>
      <c r="GBR17" s="242"/>
      <c r="GBS17" s="242"/>
      <c r="GBT17" s="242"/>
      <c r="GBU17" s="242"/>
      <c r="GBV17" s="242"/>
      <c r="GBW17" s="242"/>
      <c r="GBX17" s="242"/>
      <c r="GBY17" s="242"/>
      <c r="GBZ17" s="242"/>
      <c r="GCA17" s="242"/>
      <c r="GCB17" s="242"/>
      <c r="GCC17" s="242"/>
      <c r="GCD17" s="242"/>
      <c r="GCE17" s="242"/>
      <c r="GCF17" s="242"/>
      <c r="GCG17" s="242"/>
      <c r="GCH17" s="242"/>
      <c r="GCI17" s="242"/>
      <c r="GCJ17" s="242"/>
      <c r="GCK17" s="242"/>
      <c r="GCL17" s="242"/>
      <c r="GCM17" s="242"/>
      <c r="GCN17" s="242"/>
      <c r="GCO17" s="242"/>
      <c r="GCP17" s="242"/>
      <c r="GCQ17" s="242"/>
      <c r="GCR17" s="242"/>
      <c r="GCS17" s="242"/>
      <c r="GCT17" s="242"/>
      <c r="GCU17" s="242"/>
      <c r="GCV17" s="242"/>
      <c r="GCW17" s="242"/>
      <c r="GCX17" s="242"/>
      <c r="GCY17" s="242"/>
      <c r="GCZ17" s="242"/>
      <c r="GDA17" s="242"/>
      <c r="GDB17" s="242"/>
      <c r="GDC17" s="242"/>
      <c r="GDD17" s="242"/>
      <c r="GDE17" s="242"/>
      <c r="GDF17" s="242"/>
      <c r="GDG17" s="242"/>
      <c r="GDH17" s="242"/>
      <c r="GDI17" s="242"/>
      <c r="GDJ17" s="242"/>
      <c r="GDK17" s="242"/>
      <c r="GDL17" s="242"/>
      <c r="GDM17" s="242"/>
      <c r="GDN17" s="242"/>
      <c r="GDO17" s="242"/>
      <c r="GDP17" s="242"/>
      <c r="GDQ17" s="242"/>
      <c r="GDR17" s="242"/>
      <c r="GDS17" s="242"/>
      <c r="GDT17" s="242"/>
      <c r="GDU17" s="242"/>
      <c r="GDV17" s="242"/>
      <c r="GDW17" s="242"/>
      <c r="GDX17" s="242"/>
      <c r="GDY17" s="242"/>
      <c r="GDZ17" s="242"/>
      <c r="GEA17" s="242"/>
      <c r="GEB17" s="242"/>
      <c r="GEC17" s="242"/>
      <c r="GED17" s="242"/>
      <c r="GEE17" s="242"/>
      <c r="GEF17" s="242"/>
      <c r="GEG17" s="242"/>
      <c r="GEH17" s="242"/>
      <c r="GEI17" s="242"/>
      <c r="GEJ17" s="242"/>
      <c r="GEK17" s="242"/>
      <c r="GEL17" s="242"/>
      <c r="GEM17" s="242"/>
      <c r="GEN17" s="242"/>
      <c r="GEO17" s="242"/>
      <c r="GEP17" s="242"/>
      <c r="GEQ17" s="242"/>
      <c r="GER17" s="242"/>
      <c r="GES17" s="242"/>
      <c r="GET17" s="242"/>
      <c r="GEU17" s="242"/>
      <c r="GEV17" s="242"/>
      <c r="GEW17" s="242"/>
      <c r="GEX17" s="242"/>
      <c r="GEY17" s="242"/>
      <c r="GEZ17" s="242"/>
      <c r="GFA17" s="242"/>
      <c r="GFB17" s="242"/>
      <c r="GFC17" s="242"/>
      <c r="GFD17" s="242"/>
      <c r="GFE17" s="242"/>
      <c r="GFF17" s="242"/>
      <c r="GFG17" s="242"/>
      <c r="GFH17" s="242"/>
      <c r="GFI17" s="242"/>
      <c r="GFJ17" s="242"/>
      <c r="GFK17" s="242"/>
      <c r="GFL17" s="242"/>
      <c r="GFM17" s="242"/>
      <c r="GFN17" s="242"/>
      <c r="GFO17" s="242"/>
      <c r="GFP17" s="242"/>
      <c r="GFQ17" s="242"/>
      <c r="GFR17" s="242"/>
      <c r="GFS17" s="242"/>
      <c r="GFT17" s="242"/>
      <c r="GFU17" s="242"/>
      <c r="GFV17" s="242"/>
      <c r="GFW17" s="242"/>
      <c r="GFX17" s="242"/>
      <c r="GFY17" s="242"/>
      <c r="GFZ17" s="242"/>
      <c r="GGA17" s="242"/>
      <c r="GGB17" s="242"/>
      <c r="GGC17" s="242"/>
      <c r="GGD17" s="242"/>
      <c r="GGE17" s="242"/>
      <c r="GGF17" s="242"/>
      <c r="GGG17" s="242"/>
      <c r="GGH17" s="242"/>
      <c r="GGI17" s="242"/>
      <c r="GGJ17" s="242"/>
      <c r="GGK17" s="242"/>
      <c r="GGL17" s="242"/>
      <c r="GGM17" s="242"/>
      <c r="GGN17" s="242"/>
      <c r="GGO17" s="242"/>
      <c r="GGP17" s="242"/>
      <c r="GGQ17" s="242"/>
      <c r="GGR17" s="242"/>
      <c r="GGS17" s="242"/>
      <c r="GGT17" s="242"/>
      <c r="GGU17" s="242"/>
      <c r="GGV17" s="242"/>
      <c r="GGW17" s="242"/>
      <c r="GGX17" s="242"/>
      <c r="GGY17" s="242"/>
      <c r="GGZ17" s="242"/>
      <c r="GHA17" s="242"/>
      <c r="GHB17" s="242"/>
      <c r="GHC17" s="242"/>
      <c r="GHD17" s="242"/>
      <c r="GHE17" s="242"/>
      <c r="GHF17" s="242"/>
      <c r="GHG17" s="242"/>
      <c r="GHH17" s="242"/>
      <c r="GHI17" s="242"/>
      <c r="GHJ17" s="242"/>
      <c r="GHK17" s="242"/>
      <c r="GHL17" s="242"/>
      <c r="GHM17" s="242"/>
      <c r="GHN17" s="242"/>
      <c r="GHO17" s="242"/>
      <c r="GHP17" s="242"/>
      <c r="GHQ17" s="242"/>
      <c r="GHR17" s="242"/>
      <c r="GHS17" s="242"/>
      <c r="GHT17" s="242"/>
      <c r="GHU17" s="242"/>
      <c r="GHV17" s="242"/>
      <c r="GHW17" s="242"/>
      <c r="GHX17" s="242"/>
      <c r="GHY17" s="242"/>
      <c r="GHZ17" s="242"/>
      <c r="GIA17" s="242"/>
      <c r="GIB17" s="242"/>
      <c r="GIC17" s="242"/>
      <c r="GID17" s="242"/>
      <c r="GIE17" s="242"/>
      <c r="GIF17" s="242"/>
      <c r="GIG17" s="242"/>
      <c r="GIH17" s="242"/>
      <c r="GII17" s="242"/>
      <c r="GIJ17" s="242"/>
      <c r="GIK17" s="242"/>
      <c r="GIL17" s="242"/>
      <c r="GIM17" s="242"/>
      <c r="GIN17" s="242"/>
      <c r="GIO17" s="242"/>
      <c r="GIP17" s="242"/>
      <c r="GIQ17" s="242"/>
      <c r="GIR17" s="242"/>
      <c r="GIS17" s="242"/>
      <c r="GIT17" s="242"/>
      <c r="GIU17" s="242"/>
      <c r="GIV17" s="242"/>
      <c r="GIW17" s="242"/>
      <c r="GIX17" s="242"/>
      <c r="GIY17" s="242"/>
      <c r="GIZ17" s="242"/>
      <c r="GJA17" s="242"/>
      <c r="GJB17" s="242"/>
      <c r="GJC17" s="242"/>
      <c r="GJD17" s="242"/>
      <c r="GJE17" s="242"/>
      <c r="GJF17" s="242"/>
      <c r="GJG17" s="242"/>
      <c r="GJH17" s="242"/>
      <c r="GJI17" s="242"/>
      <c r="GJJ17" s="242"/>
      <c r="GJK17" s="242"/>
      <c r="GJL17" s="242"/>
      <c r="GJM17" s="242"/>
      <c r="GJN17" s="242"/>
      <c r="GJO17" s="242"/>
      <c r="GJP17" s="242"/>
      <c r="GJQ17" s="242"/>
      <c r="GJR17" s="242"/>
      <c r="GJS17" s="242"/>
      <c r="GJT17" s="242"/>
      <c r="GJU17" s="242"/>
      <c r="GJV17" s="242"/>
      <c r="GJW17" s="242"/>
      <c r="GJX17" s="242"/>
      <c r="GJY17" s="242"/>
      <c r="GJZ17" s="242"/>
      <c r="GKA17" s="242"/>
      <c r="GKB17" s="242"/>
      <c r="GKC17" s="242"/>
      <c r="GKD17" s="242"/>
      <c r="GKE17" s="242"/>
      <c r="GKF17" s="242"/>
      <c r="GKG17" s="242"/>
      <c r="GKH17" s="242"/>
      <c r="GKI17" s="242"/>
      <c r="GKJ17" s="242"/>
      <c r="GKK17" s="242"/>
      <c r="GKL17" s="242"/>
      <c r="GKM17" s="242"/>
      <c r="GKN17" s="242"/>
      <c r="GKO17" s="242"/>
      <c r="GKP17" s="242"/>
      <c r="GKQ17" s="242"/>
      <c r="GKR17" s="242"/>
      <c r="GKS17" s="242"/>
      <c r="GKT17" s="242"/>
      <c r="GKU17" s="242"/>
      <c r="GKV17" s="242"/>
      <c r="GKW17" s="242"/>
      <c r="GKX17" s="242"/>
      <c r="GKY17" s="242"/>
      <c r="GKZ17" s="242"/>
      <c r="GLA17" s="242"/>
      <c r="GLB17" s="242"/>
      <c r="GLC17" s="242"/>
      <c r="GLD17" s="242"/>
      <c r="GLE17" s="242"/>
      <c r="GLF17" s="242"/>
      <c r="GLG17" s="242"/>
      <c r="GLH17" s="242"/>
      <c r="GLI17" s="242"/>
      <c r="GLJ17" s="242"/>
      <c r="GLK17" s="242"/>
      <c r="GLL17" s="242"/>
      <c r="GLM17" s="242"/>
      <c r="GLN17" s="242"/>
      <c r="GLO17" s="242"/>
      <c r="GLP17" s="242"/>
      <c r="GLQ17" s="242"/>
      <c r="GLR17" s="242"/>
      <c r="GLS17" s="242"/>
      <c r="GLT17" s="242"/>
      <c r="GLU17" s="242"/>
      <c r="GLV17" s="242"/>
      <c r="GLW17" s="242"/>
      <c r="GLX17" s="242"/>
      <c r="GLY17" s="242"/>
      <c r="GLZ17" s="242"/>
      <c r="GMA17" s="242"/>
      <c r="GMB17" s="242"/>
      <c r="GMC17" s="242"/>
      <c r="GMD17" s="242"/>
      <c r="GME17" s="242"/>
      <c r="GMF17" s="242"/>
      <c r="GMG17" s="242"/>
      <c r="GMH17" s="242"/>
      <c r="GMI17" s="242"/>
      <c r="GMJ17" s="242"/>
      <c r="GMK17" s="242"/>
      <c r="GML17" s="242"/>
      <c r="GMM17" s="242"/>
      <c r="GMN17" s="242"/>
      <c r="GMO17" s="242"/>
      <c r="GMP17" s="242"/>
      <c r="GMQ17" s="242"/>
      <c r="GMR17" s="242"/>
      <c r="GMS17" s="242"/>
      <c r="GMT17" s="242"/>
      <c r="GMU17" s="242"/>
      <c r="GMV17" s="242"/>
      <c r="GMW17" s="242"/>
      <c r="GMX17" s="242"/>
      <c r="GMY17" s="242"/>
      <c r="GMZ17" s="242"/>
      <c r="GNA17" s="242"/>
      <c r="GNB17" s="242"/>
      <c r="GNC17" s="242"/>
      <c r="GND17" s="242"/>
      <c r="GNE17" s="242"/>
      <c r="GNF17" s="242"/>
      <c r="GNG17" s="242"/>
      <c r="GNH17" s="242"/>
      <c r="GNI17" s="242"/>
      <c r="GNJ17" s="242"/>
      <c r="GNK17" s="242"/>
      <c r="GNL17" s="242"/>
      <c r="GNM17" s="242"/>
      <c r="GNN17" s="242"/>
      <c r="GNO17" s="242"/>
      <c r="GNP17" s="242"/>
      <c r="GNQ17" s="242"/>
      <c r="GNR17" s="242"/>
      <c r="GNS17" s="242"/>
      <c r="GNT17" s="242"/>
      <c r="GNU17" s="242"/>
      <c r="GNV17" s="242"/>
      <c r="GNW17" s="242"/>
      <c r="GNX17" s="242"/>
      <c r="GNY17" s="242"/>
      <c r="GNZ17" s="242"/>
      <c r="GOA17" s="242"/>
      <c r="GOB17" s="242"/>
      <c r="GOC17" s="242"/>
      <c r="GOD17" s="242"/>
      <c r="GOE17" s="242"/>
      <c r="GOF17" s="242"/>
      <c r="GOG17" s="242"/>
      <c r="GOH17" s="242"/>
      <c r="GOI17" s="242"/>
      <c r="GOJ17" s="242"/>
      <c r="GOK17" s="242"/>
      <c r="GOL17" s="242"/>
      <c r="GOM17" s="242"/>
      <c r="GON17" s="242"/>
      <c r="GOO17" s="242"/>
      <c r="GOP17" s="242"/>
      <c r="GOQ17" s="242"/>
      <c r="GOR17" s="242"/>
      <c r="GOS17" s="242"/>
      <c r="GOT17" s="242"/>
      <c r="GOU17" s="242"/>
      <c r="GOV17" s="242"/>
      <c r="GOW17" s="242"/>
      <c r="GOX17" s="242"/>
      <c r="GOY17" s="242"/>
      <c r="GOZ17" s="242"/>
      <c r="GPA17" s="242"/>
      <c r="GPB17" s="242"/>
      <c r="GPC17" s="242"/>
      <c r="GPD17" s="242"/>
      <c r="GPE17" s="242"/>
      <c r="GPF17" s="242"/>
      <c r="GPG17" s="242"/>
      <c r="GPH17" s="242"/>
      <c r="GPI17" s="242"/>
      <c r="GPJ17" s="242"/>
      <c r="GPK17" s="242"/>
      <c r="GPL17" s="242"/>
      <c r="GPM17" s="242"/>
      <c r="GPN17" s="242"/>
      <c r="GPO17" s="242"/>
      <c r="GPP17" s="242"/>
      <c r="GPQ17" s="242"/>
      <c r="GPR17" s="242"/>
      <c r="GPS17" s="242"/>
      <c r="GPT17" s="242"/>
      <c r="GPU17" s="242"/>
      <c r="GPV17" s="242"/>
      <c r="GPW17" s="242"/>
      <c r="GPX17" s="242"/>
      <c r="GPY17" s="242"/>
      <c r="GPZ17" s="242"/>
      <c r="GQA17" s="242"/>
      <c r="GQB17" s="242"/>
      <c r="GQC17" s="242"/>
      <c r="GQD17" s="242"/>
      <c r="GQE17" s="242"/>
      <c r="GQF17" s="242"/>
      <c r="GQG17" s="242"/>
      <c r="GQH17" s="242"/>
      <c r="GQI17" s="242"/>
      <c r="GQJ17" s="242"/>
      <c r="GQK17" s="242"/>
      <c r="GQL17" s="242"/>
      <c r="GQM17" s="242"/>
      <c r="GQN17" s="242"/>
      <c r="GQO17" s="242"/>
      <c r="GQP17" s="242"/>
      <c r="GQQ17" s="242"/>
      <c r="GQR17" s="242"/>
      <c r="GQS17" s="242"/>
      <c r="GQT17" s="242"/>
      <c r="GQU17" s="242"/>
      <c r="GQV17" s="242"/>
      <c r="GQW17" s="242"/>
      <c r="GQX17" s="242"/>
      <c r="GQY17" s="242"/>
      <c r="GQZ17" s="242"/>
      <c r="GRA17" s="242"/>
      <c r="GRB17" s="242"/>
      <c r="GRC17" s="242"/>
      <c r="GRD17" s="242"/>
      <c r="GRE17" s="242"/>
      <c r="GRF17" s="242"/>
      <c r="GRG17" s="242"/>
      <c r="GRH17" s="242"/>
      <c r="GRI17" s="242"/>
      <c r="GRJ17" s="242"/>
      <c r="GRK17" s="242"/>
      <c r="GRL17" s="242"/>
      <c r="GRM17" s="242"/>
      <c r="GRN17" s="242"/>
      <c r="GRO17" s="242"/>
      <c r="GRP17" s="242"/>
      <c r="GRQ17" s="242"/>
      <c r="GRR17" s="242"/>
      <c r="GRS17" s="242"/>
      <c r="GRT17" s="242"/>
      <c r="GRU17" s="242"/>
      <c r="GRV17" s="242"/>
      <c r="GRW17" s="242"/>
      <c r="GRX17" s="242"/>
      <c r="GRY17" s="242"/>
      <c r="GRZ17" s="242"/>
      <c r="GSA17" s="242"/>
      <c r="GSB17" s="242"/>
      <c r="GSC17" s="242"/>
      <c r="GSD17" s="242"/>
      <c r="GSE17" s="242"/>
      <c r="GSF17" s="242"/>
      <c r="GSG17" s="242"/>
      <c r="GSH17" s="242"/>
      <c r="GSI17" s="242"/>
      <c r="GSJ17" s="242"/>
      <c r="GSK17" s="242"/>
      <c r="GSL17" s="242"/>
      <c r="GSM17" s="242"/>
      <c r="GSN17" s="242"/>
      <c r="GSO17" s="242"/>
      <c r="GSP17" s="242"/>
      <c r="GSQ17" s="242"/>
      <c r="GSR17" s="242"/>
      <c r="GSS17" s="242"/>
      <c r="GST17" s="242"/>
      <c r="GSU17" s="242"/>
      <c r="GSV17" s="242"/>
      <c r="GSW17" s="242"/>
      <c r="GSX17" s="242"/>
      <c r="GSY17" s="242"/>
      <c r="GSZ17" s="242"/>
      <c r="GTA17" s="242"/>
      <c r="GTB17" s="242"/>
      <c r="GTC17" s="242"/>
      <c r="GTD17" s="242"/>
      <c r="GTE17" s="242"/>
      <c r="GTF17" s="242"/>
      <c r="GTG17" s="242"/>
      <c r="GTH17" s="242"/>
      <c r="GTI17" s="242"/>
      <c r="GTJ17" s="242"/>
      <c r="GTK17" s="242"/>
      <c r="GTL17" s="242"/>
      <c r="GTM17" s="242"/>
      <c r="GTN17" s="242"/>
      <c r="GTO17" s="242"/>
      <c r="GTP17" s="242"/>
      <c r="GTQ17" s="242"/>
      <c r="GTR17" s="242"/>
      <c r="GTS17" s="242"/>
      <c r="GTT17" s="242"/>
      <c r="GTU17" s="242"/>
      <c r="GTV17" s="242"/>
      <c r="GTW17" s="242"/>
      <c r="GTX17" s="242"/>
      <c r="GTY17" s="242"/>
      <c r="GTZ17" s="242"/>
      <c r="GUA17" s="242"/>
      <c r="GUB17" s="242"/>
      <c r="GUC17" s="242"/>
      <c r="GUD17" s="242"/>
      <c r="GUE17" s="242"/>
      <c r="GUF17" s="242"/>
      <c r="GUG17" s="242"/>
      <c r="GUH17" s="242"/>
      <c r="GUI17" s="242"/>
      <c r="GUJ17" s="242"/>
      <c r="GUK17" s="242"/>
      <c r="GUL17" s="242"/>
      <c r="GUM17" s="242"/>
      <c r="GUN17" s="242"/>
      <c r="GUO17" s="242"/>
      <c r="GUP17" s="242"/>
      <c r="GUQ17" s="242"/>
      <c r="GUR17" s="242"/>
      <c r="GUS17" s="242"/>
      <c r="GUT17" s="242"/>
      <c r="GUU17" s="242"/>
      <c r="GUV17" s="242"/>
      <c r="GUW17" s="242"/>
      <c r="GUX17" s="242"/>
      <c r="GUY17" s="242"/>
      <c r="GUZ17" s="242"/>
      <c r="GVA17" s="242"/>
      <c r="GVB17" s="242"/>
      <c r="GVC17" s="242"/>
      <c r="GVD17" s="242"/>
      <c r="GVE17" s="242"/>
      <c r="GVF17" s="242"/>
      <c r="GVG17" s="242"/>
      <c r="GVH17" s="242"/>
      <c r="GVI17" s="242"/>
      <c r="GVJ17" s="242"/>
      <c r="GVK17" s="242"/>
      <c r="GVL17" s="242"/>
      <c r="GVM17" s="242"/>
      <c r="GVN17" s="242"/>
      <c r="GVO17" s="242"/>
      <c r="GVP17" s="242"/>
      <c r="GVQ17" s="242"/>
      <c r="GVR17" s="242"/>
      <c r="GVS17" s="242"/>
      <c r="GVT17" s="242"/>
      <c r="GVU17" s="242"/>
      <c r="GVV17" s="242"/>
      <c r="GVW17" s="242"/>
      <c r="GVX17" s="242"/>
      <c r="GVY17" s="242"/>
      <c r="GVZ17" s="242"/>
      <c r="GWA17" s="242"/>
      <c r="GWB17" s="242"/>
      <c r="GWC17" s="242"/>
      <c r="GWD17" s="242"/>
      <c r="GWE17" s="242"/>
      <c r="GWF17" s="242"/>
      <c r="GWG17" s="242"/>
      <c r="GWH17" s="242"/>
      <c r="GWI17" s="242"/>
      <c r="GWJ17" s="242"/>
      <c r="GWK17" s="242"/>
      <c r="GWL17" s="242"/>
      <c r="GWM17" s="242"/>
      <c r="GWN17" s="242"/>
      <c r="GWO17" s="242"/>
      <c r="GWP17" s="242"/>
      <c r="GWQ17" s="242"/>
      <c r="GWR17" s="242"/>
      <c r="GWS17" s="242"/>
      <c r="GWT17" s="242"/>
      <c r="GWU17" s="242"/>
      <c r="GWV17" s="242"/>
      <c r="GWW17" s="242"/>
      <c r="GWX17" s="242"/>
      <c r="GWY17" s="242"/>
      <c r="GWZ17" s="242"/>
      <c r="GXA17" s="242"/>
      <c r="GXB17" s="242"/>
      <c r="GXC17" s="242"/>
      <c r="GXD17" s="242"/>
      <c r="GXE17" s="242"/>
      <c r="GXF17" s="242"/>
      <c r="GXG17" s="242"/>
      <c r="GXH17" s="242"/>
      <c r="GXI17" s="242"/>
      <c r="GXJ17" s="242"/>
      <c r="GXK17" s="242"/>
      <c r="GXL17" s="242"/>
      <c r="GXM17" s="242"/>
      <c r="GXN17" s="242"/>
      <c r="GXO17" s="242"/>
      <c r="GXP17" s="242"/>
      <c r="GXQ17" s="242"/>
      <c r="GXR17" s="242"/>
      <c r="GXS17" s="242"/>
      <c r="GXT17" s="242"/>
      <c r="GXU17" s="242"/>
      <c r="GXV17" s="242"/>
      <c r="GXW17" s="242"/>
      <c r="GXX17" s="242"/>
      <c r="GXY17" s="242"/>
      <c r="GXZ17" s="242"/>
      <c r="GYA17" s="242"/>
      <c r="GYB17" s="242"/>
      <c r="GYC17" s="242"/>
      <c r="GYD17" s="242"/>
      <c r="GYE17" s="242"/>
      <c r="GYF17" s="242"/>
      <c r="GYG17" s="242"/>
      <c r="GYH17" s="242"/>
      <c r="GYI17" s="242"/>
      <c r="GYJ17" s="242"/>
      <c r="GYK17" s="242"/>
      <c r="GYL17" s="242"/>
      <c r="GYM17" s="242"/>
      <c r="GYN17" s="242"/>
      <c r="GYO17" s="242"/>
      <c r="GYP17" s="242"/>
      <c r="GYQ17" s="242"/>
      <c r="GYR17" s="242"/>
      <c r="GYS17" s="242"/>
      <c r="GYT17" s="242"/>
      <c r="GYU17" s="242"/>
      <c r="GYV17" s="242"/>
      <c r="GYW17" s="242"/>
      <c r="GYX17" s="242"/>
      <c r="GYY17" s="242"/>
      <c r="GYZ17" s="242"/>
      <c r="GZA17" s="242"/>
      <c r="GZB17" s="242"/>
      <c r="GZC17" s="242"/>
      <c r="GZD17" s="242"/>
      <c r="GZE17" s="242"/>
      <c r="GZF17" s="242"/>
      <c r="GZG17" s="242"/>
      <c r="GZH17" s="242"/>
      <c r="GZI17" s="242"/>
      <c r="GZJ17" s="242"/>
      <c r="GZK17" s="242"/>
      <c r="GZL17" s="242"/>
      <c r="GZM17" s="242"/>
      <c r="GZN17" s="242"/>
      <c r="GZO17" s="242"/>
      <c r="GZP17" s="242"/>
      <c r="GZQ17" s="242"/>
      <c r="GZR17" s="242"/>
      <c r="GZS17" s="242"/>
      <c r="GZT17" s="242"/>
      <c r="GZU17" s="242"/>
      <c r="GZV17" s="242"/>
      <c r="GZW17" s="242"/>
      <c r="GZX17" s="242"/>
      <c r="GZY17" s="242"/>
      <c r="GZZ17" s="242"/>
      <c r="HAA17" s="242"/>
      <c r="HAB17" s="242"/>
      <c r="HAC17" s="242"/>
      <c r="HAD17" s="242"/>
      <c r="HAE17" s="242"/>
      <c r="HAF17" s="242"/>
      <c r="HAG17" s="242"/>
      <c r="HAH17" s="242"/>
      <c r="HAI17" s="242"/>
      <c r="HAJ17" s="242"/>
      <c r="HAK17" s="242"/>
      <c r="HAL17" s="242"/>
      <c r="HAM17" s="242"/>
      <c r="HAN17" s="242"/>
      <c r="HAO17" s="242"/>
      <c r="HAP17" s="242"/>
      <c r="HAQ17" s="242"/>
      <c r="HAR17" s="242"/>
      <c r="HAS17" s="242"/>
      <c r="HAT17" s="242"/>
      <c r="HAU17" s="242"/>
      <c r="HAV17" s="242"/>
      <c r="HAW17" s="242"/>
      <c r="HAX17" s="242"/>
      <c r="HAY17" s="242"/>
      <c r="HAZ17" s="242"/>
      <c r="HBA17" s="242"/>
      <c r="HBB17" s="242"/>
      <c r="HBC17" s="242"/>
      <c r="HBD17" s="242"/>
      <c r="HBE17" s="242"/>
      <c r="HBF17" s="242"/>
      <c r="HBG17" s="242"/>
      <c r="HBH17" s="242"/>
      <c r="HBI17" s="242"/>
      <c r="HBJ17" s="242"/>
      <c r="HBK17" s="242"/>
      <c r="HBL17" s="242"/>
      <c r="HBM17" s="242"/>
      <c r="HBN17" s="242"/>
      <c r="HBO17" s="242"/>
      <c r="HBP17" s="242"/>
      <c r="HBQ17" s="242"/>
      <c r="HBR17" s="242"/>
      <c r="HBS17" s="242"/>
      <c r="HBT17" s="242"/>
      <c r="HBU17" s="242"/>
      <c r="HBV17" s="242"/>
      <c r="HBW17" s="242"/>
      <c r="HBX17" s="242"/>
      <c r="HBY17" s="242"/>
      <c r="HBZ17" s="242"/>
      <c r="HCA17" s="242"/>
      <c r="HCB17" s="242"/>
      <c r="HCC17" s="242"/>
      <c r="HCD17" s="242"/>
      <c r="HCE17" s="242"/>
      <c r="HCF17" s="242"/>
      <c r="HCG17" s="242"/>
      <c r="HCH17" s="242"/>
      <c r="HCI17" s="242"/>
      <c r="HCJ17" s="242"/>
      <c r="HCK17" s="242"/>
      <c r="HCL17" s="242"/>
      <c r="HCM17" s="242"/>
      <c r="HCN17" s="242"/>
      <c r="HCO17" s="242"/>
      <c r="HCP17" s="242"/>
      <c r="HCQ17" s="242"/>
      <c r="HCR17" s="242"/>
      <c r="HCS17" s="242"/>
      <c r="HCT17" s="242"/>
      <c r="HCU17" s="242"/>
      <c r="HCV17" s="242"/>
      <c r="HCW17" s="242"/>
      <c r="HCX17" s="242"/>
      <c r="HCY17" s="242"/>
      <c r="HCZ17" s="242"/>
      <c r="HDA17" s="242"/>
      <c r="HDB17" s="242"/>
      <c r="HDC17" s="242"/>
      <c r="HDD17" s="242"/>
      <c r="HDE17" s="242"/>
      <c r="HDF17" s="242"/>
      <c r="HDG17" s="242"/>
      <c r="HDH17" s="242"/>
      <c r="HDI17" s="242"/>
      <c r="HDJ17" s="242"/>
      <c r="HDK17" s="242"/>
      <c r="HDL17" s="242"/>
      <c r="HDM17" s="242"/>
      <c r="HDN17" s="242"/>
      <c r="HDO17" s="242"/>
      <c r="HDP17" s="242"/>
      <c r="HDQ17" s="242"/>
      <c r="HDR17" s="242"/>
      <c r="HDS17" s="242"/>
      <c r="HDT17" s="242"/>
      <c r="HDU17" s="242"/>
      <c r="HDV17" s="242"/>
      <c r="HDW17" s="242"/>
      <c r="HDX17" s="242"/>
      <c r="HDY17" s="242"/>
      <c r="HDZ17" s="242"/>
      <c r="HEA17" s="242"/>
      <c r="HEB17" s="242"/>
      <c r="HEC17" s="242"/>
      <c r="HED17" s="242"/>
      <c r="HEE17" s="242"/>
      <c r="HEF17" s="242"/>
      <c r="HEG17" s="242"/>
      <c r="HEH17" s="242"/>
      <c r="HEI17" s="242"/>
      <c r="HEJ17" s="242"/>
      <c r="HEK17" s="242"/>
      <c r="HEL17" s="242"/>
      <c r="HEM17" s="242"/>
      <c r="HEN17" s="242"/>
      <c r="HEO17" s="242"/>
      <c r="HEP17" s="242"/>
      <c r="HEQ17" s="242"/>
      <c r="HER17" s="242"/>
      <c r="HES17" s="242"/>
      <c r="HET17" s="242"/>
      <c r="HEU17" s="242"/>
      <c r="HEV17" s="242"/>
      <c r="HEW17" s="242"/>
      <c r="HEX17" s="242"/>
      <c r="HEY17" s="242"/>
      <c r="HEZ17" s="242"/>
      <c r="HFA17" s="242"/>
      <c r="HFB17" s="242"/>
      <c r="HFC17" s="242"/>
      <c r="HFD17" s="242"/>
      <c r="HFE17" s="242"/>
      <c r="HFF17" s="242"/>
      <c r="HFG17" s="242"/>
      <c r="HFH17" s="242"/>
      <c r="HFI17" s="242"/>
      <c r="HFJ17" s="242"/>
      <c r="HFK17" s="242"/>
      <c r="HFL17" s="242"/>
      <c r="HFM17" s="242"/>
      <c r="HFN17" s="242"/>
      <c r="HFO17" s="242"/>
      <c r="HFP17" s="242"/>
      <c r="HFQ17" s="242"/>
      <c r="HFR17" s="242"/>
      <c r="HFS17" s="242"/>
      <c r="HFT17" s="242"/>
      <c r="HFU17" s="242"/>
      <c r="HFV17" s="242"/>
      <c r="HFW17" s="242"/>
      <c r="HFX17" s="242"/>
      <c r="HFY17" s="242"/>
      <c r="HFZ17" s="242"/>
      <c r="HGA17" s="242"/>
      <c r="HGB17" s="242"/>
      <c r="HGC17" s="242"/>
      <c r="HGD17" s="242"/>
      <c r="HGE17" s="242"/>
      <c r="HGF17" s="242"/>
      <c r="HGG17" s="242"/>
      <c r="HGH17" s="242"/>
      <c r="HGI17" s="242"/>
      <c r="HGJ17" s="242"/>
      <c r="HGK17" s="242"/>
      <c r="HGL17" s="242"/>
      <c r="HGM17" s="242"/>
      <c r="HGN17" s="242"/>
      <c r="HGO17" s="242"/>
      <c r="HGP17" s="242"/>
      <c r="HGQ17" s="242"/>
      <c r="HGR17" s="242"/>
      <c r="HGS17" s="242"/>
      <c r="HGT17" s="242"/>
      <c r="HGU17" s="242"/>
      <c r="HGV17" s="242"/>
      <c r="HGW17" s="242"/>
      <c r="HGX17" s="242"/>
      <c r="HGY17" s="242"/>
      <c r="HGZ17" s="242"/>
      <c r="HHA17" s="242"/>
      <c r="HHB17" s="242"/>
      <c r="HHC17" s="242"/>
      <c r="HHD17" s="242"/>
      <c r="HHE17" s="242"/>
      <c r="HHF17" s="242"/>
      <c r="HHG17" s="242"/>
      <c r="HHH17" s="242"/>
      <c r="HHI17" s="242"/>
      <c r="HHJ17" s="242"/>
      <c r="HHK17" s="242"/>
      <c r="HHL17" s="242"/>
      <c r="HHM17" s="242"/>
      <c r="HHN17" s="242"/>
      <c r="HHO17" s="242"/>
      <c r="HHP17" s="242"/>
      <c r="HHQ17" s="242"/>
      <c r="HHR17" s="242"/>
      <c r="HHS17" s="242"/>
      <c r="HHT17" s="242"/>
      <c r="HHU17" s="242"/>
      <c r="HHV17" s="242"/>
      <c r="HHW17" s="242"/>
      <c r="HHX17" s="242"/>
      <c r="HHY17" s="242"/>
      <c r="HHZ17" s="242"/>
      <c r="HIA17" s="242"/>
      <c r="HIB17" s="242"/>
      <c r="HIC17" s="242"/>
      <c r="HID17" s="242"/>
      <c r="HIE17" s="242"/>
      <c r="HIF17" s="242"/>
      <c r="HIG17" s="242"/>
      <c r="HIH17" s="242"/>
      <c r="HII17" s="242"/>
      <c r="HIJ17" s="242"/>
      <c r="HIK17" s="242"/>
      <c r="HIL17" s="242"/>
      <c r="HIM17" s="242"/>
      <c r="HIN17" s="242"/>
      <c r="HIO17" s="242"/>
      <c r="HIP17" s="242"/>
      <c r="HIQ17" s="242"/>
      <c r="HIR17" s="242"/>
      <c r="HIS17" s="242"/>
      <c r="HIT17" s="242"/>
      <c r="HIU17" s="242"/>
      <c r="HIV17" s="242"/>
      <c r="HIW17" s="242"/>
      <c r="HIX17" s="242"/>
      <c r="HIY17" s="242"/>
      <c r="HIZ17" s="242"/>
      <c r="HJA17" s="242"/>
      <c r="HJB17" s="242"/>
      <c r="HJC17" s="242"/>
      <c r="HJD17" s="242"/>
      <c r="HJE17" s="242"/>
      <c r="HJF17" s="242"/>
      <c r="HJG17" s="242"/>
      <c r="HJH17" s="242"/>
      <c r="HJI17" s="242"/>
      <c r="HJJ17" s="242"/>
      <c r="HJK17" s="242"/>
      <c r="HJL17" s="242"/>
      <c r="HJM17" s="242"/>
      <c r="HJN17" s="242"/>
      <c r="HJO17" s="242"/>
      <c r="HJP17" s="242"/>
      <c r="HJQ17" s="242"/>
      <c r="HJR17" s="242"/>
      <c r="HJS17" s="242"/>
      <c r="HJT17" s="242"/>
      <c r="HJU17" s="242"/>
      <c r="HJV17" s="242"/>
      <c r="HJW17" s="242"/>
      <c r="HJX17" s="242"/>
      <c r="HJY17" s="242"/>
      <c r="HJZ17" s="242"/>
      <c r="HKA17" s="242"/>
      <c r="HKB17" s="242"/>
      <c r="HKC17" s="242"/>
      <c r="HKD17" s="242"/>
      <c r="HKE17" s="242"/>
      <c r="HKF17" s="242"/>
      <c r="HKG17" s="242"/>
      <c r="HKH17" s="242"/>
      <c r="HKI17" s="242"/>
      <c r="HKJ17" s="242"/>
      <c r="HKK17" s="242"/>
      <c r="HKL17" s="242"/>
      <c r="HKM17" s="242"/>
      <c r="HKN17" s="242"/>
      <c r="HKO17" s="242"/>
      <c r="HKP17" s="242"/>
      <c r="HKQ17" s="242"/>
      <c r="HKR17" s="242"/>
      <c r="HKS17" s="242"/>
      <c r="HKT17" s="242"/>
      <c r="HKU17" s="242"/>
      <c r="HKV17" s="242"/>
      <c r="HKW17" s="242"/>
      <c r="HKX17" s="242"/>
      <c r="HKY17" s="242"/>
      <c r="HKZ17" s="242"/>
      <c r="HLA17" s="242"/>
      <c r="HLB17" s="242"/>
      <c r="HLC17" s="242"/>
      <c r="HLD17" s="242"/>
      <c r="HLE17" s="242"/>
      <c r="HLF17" s="242"/>
      <c r="HLG17" s="242"/>
      <c r="HLH17" s="242"/>
      <c r="HLI17" s="242"/>
      <c r="HLJ17" s="242"/>
      <c r="HLK17" s="242"/>
      <c r="HLL17" s="242"/>
      <c r="HLM17" s="242"/>
      <c r="HLN17" s="242"/>
      <c r="HLO17" s="242"/>
      <c r="HLP17" s="242"/>
      <c r="HLQ17" s="242"/>
      <c r="HLR17" s="242"/>
      <c r="HLS17" s="242"/>
      <c r="HLT17" s="242"/>
      <c r="HLU17" s="242"/>
      <c r="HLV17" s="242"/>
      <c r="HLW17" s="242"/>
      <c r="HLX17" s="242"/>
      <c r="HLY17" s="242"/>
      <c r="HLZ17" s="242"/>
      <c r="HMA17" s="242"/>
      <c r="HMB17" s="242"/>
      <c r="HMC17" s="242"/>
      <c r="HMD17" s="242"/>
      <c r="HME17" s="242"/>
      <c r="HMF17" s="242"/>
      <c r="HMG17" s="242"/>
      <c r="HMH17" s="242"/>
      <c r="HMI17" s="242"/>
      <c r="HMJ17" s="242"/>
      <c r="HMK17" s="242"/>
      <c r="HML17" s="242"/>
      <c r="HMM17" s="242"/>
      <c r="HMN17" s="242"/>
      <c r="HMO17" s="242"/>
      <c r="HMP17" s="242"/>
      <c r="HMQ17" s="242"/>
      <c r="HMR17" s="242"/>
      <c r="HMS17" s="242"/>
      <c r="HMT17" s="242"/>
      <c r="HMU17" s="242"/>
      <c r="HMV17" s="242"/>
      <c r="HMW17" s="242"/>
      <c r="HMX17" s="242"/>
      <c r="HMY17" s="242"/>
      <c r="HMZ17" s="242"/>
      <c r="HNA17" s="242"/>
      <c r="HNB17" s="242"/>
      <c r="HNC17" s="242"/>
      <c r="HND17" s="242"/>
      <c r="HNE17" s="242"/>
      <c r="HNF17" s="242"/>
      <c r="HNG17" s="242"/>
      <c r="HNH17" s="242"/>
      <c r="HNI17" s="242"/>
      <c r="HNJ17" s="242"/>
      <c r="HNK17" s="242"/>
      <c r="HNL17" s="242"/>
      <c r="HNM17" s="242"/>
      <c r="HNN17" s="242"/>
      <c r="HNO17" s="242"/>
      <c r="HNP17" s="242"/>
      <c r="HNQ17" s="242"/>
      <c r="HNR17" s="242"/>
      <c r="HNS17" s="242"/>
      <c r="HNT17" s="242"/>
      <c r="HNU17" s="242"/>
      <c r="HNV17" s="242"/>
      <c r="HNW17" s="242"/>
      <c r="HNX17" s="242"/>
      <c r="HNY17" s="242"/>
      <c r="HNZ17" s="242"/>
      <c r="HOA17" s="242"/>
      <c r="HOB17" s="242"/>
      <c r="HOC17" s="242"/>
      <c r="HOD17" s="242"/>
      <c r="HOE17" s="242"/>
      <c r="HOF17" s="242"/>
      <c r="HOG17" s="242"/>
      <c r="HOH17" s="242"/>
      <c r="HOI17" s="242"/>
      <c r="HOJ17" s="242"/>
      <c r="HOK17" s="242"/>
      <c r="HOL17" s="242"/>
      <c r="HOM17" s="242"/>
      <c r="HON17" s="242"/>
      <c r="HOO17" s="242"/>
      <c r="HOP17" s="242"/>
      <c r="HOQ17" s="242"/>
      <c r="HOR17" s="242"/>
      <c r="HOS17" s="242"/>
      <c r="HOT17" s="242"/>
      <c r="HOU17" s="242"/>
      <c r="HOV17" s="242"/>
      <c r="HOW17" s="242"/>
      <c r="HOX17" s="242"/>
      <c r="HOY17" s="242"/>
      <c r="HOZ17" s="242"/>
      <c r="HPA17" s="242"/>
      <c r="HPB17" s="242"/>
      <c r="HPC17" s="242"/>
      <c r="HPD17" s="242"/>
      <c r="HPE17" s="242"/>
      <c r="HPF17" s="242"/>
      <c r="HPG17" s="242"/>
      <c r="HPH17" s="242"/>
      <c r="HPI17" s="242"/>
      <c r="HPJ17" s="242"/>
      <c r="HPK17" s="242"/>
      <c r="HPL17" s="242"/>
      <c r="HPM17" s="242"/>
      <c r="HPN17" s="242"/>
      <c r="HPO17" s="242"/>
      <c r="HPP17" s="242"/>
      <c r="HPQ17" s="242"/>
      <c r="HPR17" s="242"/>
      <c r="HPS17" s="242"/>
      <c r="HPT17" s="242"/>
      <c r="HPU17" s="242"/>
      <c r="HPV17" s="242"/>
      <c r="HPW17" s="242"/>
      <c r="HPX17" s="242"/>
      <c r="HPY17" s="242"/>
      <c r="HPZ17" s="242"/>
      <c r="HQA17" s="242"/>
      <c r="HQB17" s="242"/>
      <c r="HQC17" s="242"/>
      <c r="HQD17" s="242"/>
      <c r="HQE17" s="242"/>
      <c r="HQF17" s="242"/>
      <c r="HQG17" s="242"/>
      <c r="HQH17" s="242"/>
      <c r="HQI17" s="242"/>
      <c r="HQJ17" s="242"/>
      <c r="HQK17" s="242"/>
      <c r="HQL17" s="242"/>
      <c r="HQM17" s="242"/>
      <c r="HQN17" s="242"/>
      <c r="HQO17" s="242"/>
      <c r="HQP17" s="242"/>
      <c r="HQQ17" s="242"/>
      <c r="HQR17" s="242"/>
      <c r="HQS17" s="242"/>
      <c r="HQT17" s="242"/>
      <c r="HQU17" s="242"/>
      <c r="HQV17" s="242"/>
      <c r="HQW17" s="242"/>
      <c r="HQX17" s="242"/>
      <c r="HQY17" s="242"/>
      <c r="HQZ17" s="242"/>
      <c r="HRA17" s="242"/>
      <c r="HRB17" s="242"/>
      <c r="HRC17" s="242"/>
      <c r="HRD17" s="242"/>
      <c r="HRE17" s="242"/>
      <c r="HRF17" s="242"/>
      <c r="HRG17" s="242"/>
      <c r="HRH17" s="242"/>
      <c r="HRI17" s="242"/>
      <c r="HRJ17" s="242"/>
      <c r="HRK17" s="242"/>
      <c r="HRL17" s="242"/>
      <c r="HRM17" s="242"/>
      <c r="HRN17" s="242"/>
      <c r="HRO17" s="242"/>
      <c r="HRP17" s="242"/>
      <c r="HRQ17" s="242"/>
      <c r="HRR17" s="242"/>
      <c r="HRS17" s="242"/>
      <c r="HRT17" s="242"/>
      <c r="HRU17" s="242"/>
      <c r="HRV17" s="242"/>
      <c r="HRW17" s="242"/>
      <c r="HRX17" s="242"/>
      <c r="HRY17" s="242"/>
      <c r="HRZ17" s="242"/>
      <c r="HSA17" s="242"/>
      <c r="HSB17" s="242"/>
      <c r="HSC17" s="242"/>
      <c r="HSD17" s="242"/>
      <c r="HSE17" s="242"/>
      <c r="HSF17" s="242"/>
      <c r="HSG17" s="242"/>
      <c r="HSH17" s="242"/>
      <c r="HSI17" s="242"/>
      <c r="HSJ17" s="242"/>
      <c r="HSK17" s="242"/>
      <c r="HSL17" s="242"/>
      <c r="HSM17" s="242"/>
      <c r="HSN17" s="242"/>
      <c r="HSO17" s="242"/>
      <c r="HSP17" s="242"/>
      <c r="HSQ17" s="242"/>
      <c r="HSR17" s="242"/>
      <c r="HSS17" s="242"/>
      <c r="HST17" s="242"/>
      <c r="HSU17" s="242"/>
      <c r="HSV17" s="242"/>
      <c r="HSW17" s="242"/>
      <c r="HSX17" s="242"/>
      <c r="HSY17" s="242"/>
      <c r="HSZ17" s="242"/>
      <c r="HTA17" s="242"/>
      <c r="HTB17" s="242"/>
      <c r="HTC17" s="242"/>
      <c r="HTD17" s="242"/>
      <c r="HTE17" s="242"/>
      <c r="HTF17" s="242"/>
      <c r="HTG17" s="242"/>
      <c r="HTH17" s="242"/>
      <c r="HTI17" s="242"/>
      <c r="HTJ17" s="242"/>
      <c r="HTK17" s="242"/>
      <c r="HTL17" s="242"/>
      <c r="HTM17" s="242"/>
      <c r="HTN17" s="242"/>
      <c r="HTO17" s="242"/>
      <c r="HTP17" s="242"/>
      <c r="HTQ17" s="242"/>
      <c r="HTR17" s="242"/>
      <c r="HTS17" s="242"/>
      <c r="HTT17" s="242"/>
      <c r="HTU17" s="242"/>
      <c r="HTV17" s="242"/>
      <c r="HTW17" s="242"/>
      <c r="HTX17" s="242"/>
      <c r="HTY17" s="242"/>
      <c r="HTZ17" s="242"/>
      <c r="HUA17" s="242"/>
      <c r="HUB17" s="242"/>
      <c r="HUC17" s="242"/>
      <c r="HUD17" s="242"/>
      <c r="HUE17" s="242"/>
      <c r="HUF17" s="242"/>
      <c r="HUG17" s="242"/>
      <c r="HUH17" s="242"/>
      <c r="HUI17" s="242"/>
      <c r="HUJ17" s="242"/>
      <c r="HUK17" s="242"/>
      <c r="HUL17" s="242"/>
      <c r="HUM17" s="242"/>
      <c r="HUN17" s="242"/>
      <c r="HUO17" s="242"/>
      <c r="HUP17" s="242"/>
      <c r="HUQ17" s="242"/>
      <c r="HUR17" s="242"/>
      <c r="HUS17" s="242"/>
      <c r="HUT17" s="242"/>
      <c r="HUU17" s="242"/>
      <c r="HUV17" s="242"/>
      <c r="HUW17" s="242"/>
      <c r="HUX17" s="242"/>
      <c r="HUY17" s="242"/>
      <c r="HUZ17" s="242"/>
      <c r="HVA17" s="242"/>
      <c r="HVB17" s="242"/>
      <c r="HVC17" s="242"/>
      <c r="HVD17" s="242"/>
      <c r="HVE17" s="242"/>
      <c r="HVF17" s="242"/>
      <c r="HVG17" s="242"/>
      <c r="HVH17" s="242"/>
      <c r="HVI17" s="242"/>
      <c r="HVJ17" s="242"/>
      <c r="HVK17" s="242"/>
      <c r="HVL17" s="242"/>
      <c r="HVM17" s="242"/>
      <c r="HVN17" s="242"/>
      <c r="HVO17" s="242"/>
      <c r="HVP17" s="242"/>
      <c r="HVQ17" s="242"/>
      <c r="HVR17" s="242"/>
      <c r="HVS17" s="242"/>
      <c r="HVT17" s="242"/>
      <c r="HVU17" s="242"/>
      <c r="HVV17" s="242"/>
      <c r="HVW17" s="242"/>
      <c r="HVX17" s="242"/>
      <c r="HVY17" s="242"/>
      <c r="HVZ17" s="242"/>
      <c r="HWA17" s="242"/>
      <c r="HWB17" s="242"/>
      <c r="HWC17" s="242"/>
      <c r="HWD17" s="242"/>
      <c r="HWE17" s="242"/>
      <c r="HWF17" s="242"/>
      <c r="HWG17" s="242"/>
      <c r="HWH17" s="242"/>
      <c r="HWI17" s="242"/>
      <c r="HWJ17" s="242"/>
      <c r="HWK17" s="242"/>
      <c r="HWL17" s="242"/>
      <c r="HWM17" s="242"/>
      <c r="HWN17" s="242"/>
      <c r="HWO17" s="242"/>
      <c r="HWP17" s="242"/>
      <c r="HWQ17" s="242"/>
      <c r="HWR17" s="242"/>
      <c r="HWS17" s="242"/>
      <c r="HWT17" s="242"/>
      <c r="HWU17" s="242"/>
      <c r="HWV17" s="242"/>
      <c r="HWW17" s="242"/>
      <c r="HWX17" s="242"/>
      <c r="HWY17" s="242"/>
      <c r="HWZ17" s="242"/>
      <c r="HXA17" s="242"/>
      <c r="HXB17" s="242"/>
      <c r="HXC17" s="242"/>
      <c r="HXD17" s="242"/>
      <c r="HXE17" s="242"/>
      <c r="HXF17" s="242"/>
      <c r="HXG17" s="242"/>
      <c r="HXH17" s="242"/>
      <c r="HXI17" s="242"/>
      <c r="HXJ17" s="242"/>
      <c r="HXK17" s="242"/>
      <c r="HXL17" s="242"/>
      <c r="HXM17" s="242"/>
      <c r="HXN17" s="242"/>
      <c r="HXO17" s="242"/>
      <c r="HXP17" s="242"/>
      <c r="HXQ17" s="242"/>
      <c r="HXR17" s="242"/>
      <c r="HXS17" s="242"/>
      <c r="HXT17" s="242"/>
      <c r="HXU17" s="242"/>
      <c r="HXV17" s="242"/>
      <c r="HXW17" s="242"/>
      <c r="HXX17" s="242"/>
      <c r="HXY17" s="242"/>
      <c r="HXZ17" s="242"/>
      <c r="HYA17" s="242"/>
      <c r="HYB17" s="242"/>
      <c r="HYC17" s="242"/>
      <c r="HYD17" s="242"/>
      <c r="HYE17" s="242"/>
      <c r="HYF17" s="242"/>
      <c r="HYG17" s="242"/>
      <c r="HYH17" s="242"/>
      <c r="HYI17" s="242"/>
      <c r="HYJ17" s="242"/>
      <c r="HYK17" s="242"/>
      <c r="HYL17" s="242"/>
      <c r="HYM17" s="242"/>
      <c r="HYN17" s="242"/>
      <c r="HYO17" s="242"/>
      <c r="HYP17" s="242"/>
      <c r="HYQ17" s="242"/>
      <c r="HYR17" s="242"/>
      <c r="HYS17" s="242"/>
      <c r="HYT17" s="242"/>
      <c r="HYU17" s="242"/>
      <c r="HYV17" s="242"/>
      <c r="HYW17" s="242"/>
      <c r="HYX17" s="242"/>
      <c r="HYY17" s="242"/>
      <c r="HYZ17" s="242"/>
      <c r="HZA17" s="242"/>
      <c r="HZB17" s="242"/>
      <c r="HZC17" s="242"/>
      <c r="HZD17" s="242"/>
      <c r="HZE17" s="242"/>
      <c r="HZF17" s="242"/>
      <c r="HZG17" s="242"/>
      <c r="HZH17" s="242"/>
      <c r="HZI17" s="242"/>
      <c r="HZJ17" s="242"/>
      <c r="HZK17" s="242"/>
      <c r="HZL17" s="242"/>
      <c r="HZM17" s="242"/>
      <c r="HZN17" s="242"/>
      <c r="HZO17" s="242"/>
      <c r="HZP17" s="242"/>
      <c r="HZQ17" s="242"/>
      <c r="HZR17" s="242"/>
      <c r="HZS17" s="242"/>
      <c r="HZT17" s="242"/>
      <c r="HZU17" s="242"/>
      <c r="HZV17" s="242"/>
      <c r="HZW17" s="242"/>
      <c r="HZX17" s="242"/>
      <c r="HZY17" s="242"/>
      <c r="HZZ17" s="242"/>
      <c r="IAA17" s="242"/>
      <c r="IAB17" s="242"/>
      <c r="IAC17" s="242"/>
      <c r="IAD17" s="242"/>
      <c r="IAE17" s="242"/>
      <c r="IAF17" s="242"/>
      <c r="IAG17" s="242"/>
      <c r="IAH17" s="242"/>
      <c r="IAI17" s="242"/>
      <c r="IAJ17" s="242"/>
      <c r="IAK17" s="242"/>
      <c r="IAL17" s="242"/>
      <c r="IAM17" s="242"/>
      <c r="IAN17" s="242"/>
      <c r="IAO17" s="242"/>
      <c r="IAP17" s="242"/>
      <c r="IAQ17" s="242"/>
      <c r="IAR17" s="242"/>
      <c r="IAS17" s="242"/>
      <c r="IAT17" s="242"/>
      <c r="IAU17" s="242"/>
      <c r="IAV17" s="242"/>
      <c r="IAW17" s="242"/>
      <c r="IAX17" s="242"/>
      <c r="IAY17" s="242"/>
      <c r="IAZ17" s="242"/>
      <c r="IBA17" s="242"/>
      <c r="IBB17" s="242"/>
      <c r="IBC17" s="242"/>
      <c r="IBD17" s="242"/>
      <c r="IBE17" s="242"/>
      <c r="IBF17" s="242"/>
      <c r="IBG17" s="242"/>
      <c r="IBH17" s="242"/>
      <c r="IBI17" s="242"/>
      <c r="IBJ17" s="242"/>
      <c r="IBK17" s="242"/>
      <c r="IBL17" s="242"/>
      <c r="IBM17" s="242"/>
      <c r="IBN17" s="242"/>
      <c r="IBO17" s="242"/>
      <c r="IBP17" s="242"/>
      <c r="IBQ17" s="242"/>
      <c r="IBR17" s="242"/>
      <c r="IBS17" s="242"/>
      <c r="IBT17" s="242"/>
      <c r="IBU17" s="242"/>
      <c r="IBV17" s="242"/>
      <c r="IBW17" s="242"/>
      <c r="IBX17" s="242"/>
      <c r="IBY17" s="242"/>
      <c r="IBZ17" s="242"/>
      <c r="ICA17" s="242"/>
      <c r="ICB17" s="242"/>
      <c r="ICC17" s="242"/>
      <c r="ICD17" s="242"/>
      <c r="ICE17" s="242"/>
      <c r="ICF17" s="242"/>
      <c r="ICG17" s="242"/>
      <c r="ICH17" s="242"/>
      <c r="ICI17" s="242"/>
      <c r="ICJ17" s="242"/>
      <c r="ICK17" s="242"/>
      <c r="ICL17" s="242"/>
      <c r="ICM17" s="242"/>
      <c r="ICN17" s="242"/>
      <c r="ICO17" s="242"/>
      <c r="ICP17" s="242"/>
      <c r="ICQ17" s="242"/>
      <c r="ICR17" s="242"/>
      <c r="ICS17" s="242"/>
      <c r="ICT17" s="242"/>
      <c r="ICU17" s="242"/>
      <c r="ICV17" s="242"/>
      <c r="ICW17" s="242"/>
      <c r="ICX17" s="242"/>
      <c r="ICY17" s="242"/>
      <c r="ICZ17" s="242"/>
      <c r="IDA17" s="242"/>
      <c r="IDB17" s="242"/>
      <c r="IDC17" s="242"/>
      <c r="IDD17" s="242"/>
      <c r="IDE17" s="242"/>
      <c r="IDF17" s="242"/>
      <c r="IDG17" s="242"/>
      <c r="IDH17" s="242"/>
      <c r="IDI17" s="242"/>
      <c r="IDJ17" s="242"/>
      <c r="IDK17" s="242"/>
      <c r="IDL17" s="242"/>
      <c r="IDM17" s="242"/>
      <c r="IDN17" s="242"/>
      <c r="IDO17" s="242"/>
      <c r="IDP17" s="242"/>
      <c r="IDQ17" s="242"/>
      <c r="IDR17" s="242"/>
      <c r="IDS17" s="242"/>
      <c r="IDT17" s="242"/>
      <c r="IDU17" s="242"/>
      <c r="IDV17" s="242"/>
      <c r="IDW17" s="242"/>
      <c r="IDX17" s="242"/>
      <c r="IDY17" s="242"/>
      <c r="IDZ17" s="242"/>
      <c r="IEA17" s="242"/>
      <c r="IEB17" s="242"/>
      <c r="IEC17" s="242"/>
      <c r="IED17" s="242"/>
      <c r="IEE17" s="242"/>
      <c r="IEF17" s="242"/>
      <c r="IEG17" s="242"/>
      <c r="IEH17" s="242"/>
      <c r="IEI17" s="242"/>
      <c r="IEJ17" s="242"/>
      <c r="IEK17" s="242"/>
      <c r="IEL17" s="242"/>
      <c r="IEM17" s="242"/>
      <c r="IEN17" s="242"/>
      <c r="IEO17" s="242"/>
      <c r="IEP17" s="242"/>
      <c r="IEQ17" s="242"/>
      <c r="IER17" s="242"/>
      <c r="IES17" s="242"/>
      <c r="IET17" s="242"/>
      <c r="IEU17" s="242"/>
      <c r="IEV17" s="242"/>
      <c r="IEW17" s="242"/>
      <c r="IEX17" s="242"/>
      <c r="IEY17" s="242"/>
      <c r="IEZ17" s="242"/>
      <c r="IFA17" s="242"/>
      <c r="IFB17" s="242"/>
      <c r="IFC17" s="242"/>
      <c r="IFD17" s="242"/>
      <c r="IFE17" s="242"/>
      <c r="IFF17" s="242"/>
      <c r="IFG17" s="242"/>
      <c r="IFH17" s="242"/>
      <c r="IFI17" s="242"/>
      <c r="IFJ17" s="242"/>
      <c r="IFK17" s="242"/>
      <c r="IFL17" s="242"/>
      <c r="IFM17" s="242"/>
      <c r="IFN17" s="242"/>
      <c r="IFO17" s="242"/>
      <c r="IFP17" s="242"/>
      <c r="IFQ17" s="242"/>
      <c r="IFR17" s="242"/>
      <c r="IFS17" s="242"/>
      <c r="IFT17" s="242"/>
      <c r="IFU17" s="242"/>
      <c r="IFV17" s="242"/>
      <c r="IFW17" s="242"/>
      <c r="IFX17" s="242"/>
      <c r="IFY17" s="242"/>
      <c r="IFZ17" s="242"/>
      <c r="IGA17" s="242"/>
      <c r="IGB17" s="242"/>
      <c r="IGC17" s="242"/>
      <c r="IGD17" s="242"/>
      <c r="IGE17" s="242"/>
      <c r="IGF17" s="242"/>
      <c r="IGG17" s="242"/>
      <c r="IGH17" s="242"/>
      <c r="IGI17" s="242"/>
      <c r="IGJ17" s="242"/>
      <c r="IGK17" s="242"/>
      <c r="IGL17" s="242"/>
      <c r="IGM17" s="242"/>
      <c r="IGN17" s="242"/>
      <c r="IGO17" s="242"/>
      <c r="IGP17" s="242"/>
      <c r="IGQ17" s="242"/>
      <c r="IGR17" s="242"/>
      <c r="IGS17" s="242"/>
      <c r="IGT17" s="242"/>
      <c r="IGU17" s="242"/>
      <c r="IGV17" s="242"/>
      <c r="IGW17" s="242"/>
      <c r="IGX17" s="242"/>
      <c r="IGY17" s="242"/>
      <c r="IGZ17" s="242"/>
      <c r="IHA17" s="242"/>
      <c r="IHB17" s="242"/>
      <c r="IHC17" s="242"/>
      <c r="IHD17" s="242"/>
      <c r="IHE17" s="242"/>
      <c r="IHF17" s="242"/>
      <c r="IHG17" s="242"/>
      <c r="IHH17" s="242"/>
      <c r="IHI17" s="242"/>
      <c r="IHJ17" s="242"/>
      <c r="IHK17" s="242"/>
      <c r="IHL17" s="242"/>
      <c r="IHM17" s="242"/>
      <c r="IHN17" s="242"/>
      <c r="IHO17" s="242"/>
      <c r="IHP17" s="242"/>
      <c r="IHQ17" s="242"/>
      <c r="IHR17" s="242"/>
      <c r="IHS17" s="242"/>
      <c r="IHT17" s="242"/>
      <c r="IHU17" s="242"/>
      <c r="IHV17" s="242"/>
      <c r="IHW17" s="242"/>
      <c r="IHX17" s="242"/>
      <c r="IHY17" s="242"/>
      <c r="IHZ17" s="242"/>
      <c r="IIA17" s="242"/>
      <c r="IIB17" s="242"/>
      <c r="IIC17" s="242"/>
      <c r="IID17" s="242"/>
      <c r="IIE17" s="242"/>
      <c r="IIF17" s="242"/>
      <c r="IIG17" s="242"/>
      <c r="IIH17" s="242"/>
      <c r="III17" s="242"/>
      <c r="IIJ17" s="242"/>
      <c r="IIK17" s="242"/>
      <c r="IIL17" s="242"/>
      <c r="IIM17" s="242"/>
      <c r="IIN17" s="242"/>
      <c r="IIO17" s="242"/>
      <c r="IIP17" s="242"/>
      <c r="IIQ17" s="242"/>
      <c r="IIR17" s="242"/>
      <c r="IIS17" s="242"/>
      <c r="IIT17" s="242"/>
      <c r="IIU17" s="242"/>
      <c r="IIV17" s="242"/>
      <c r="IIW17" s="242"/>
      <c r="IIX17" s="242"/>
      <c r="IIY17" s="242"/>
      <c r="IIZ17" s="242"/>
      <c r="IJA17" s="242"/>
      <c r="IJB17" s="242"/>
      <c r="IJC17" s="242"/>
      <c r="IJD17" s="242"/>
      <c r="IJE17" s="242"/>
      <c r="IJF17" s="242"/>
      <c r="IJG17" s="242"/>
      <c r="IJH17" s="242"/>
      <c r="IJI17" s="242"/>
      <c r="IJJ17" s="242"/>
      <c r="IJK17" s="242"/>
      <c r="IJL17" s="242"/>
      <c r="IJM17" s="242"/>
      <c r="IJN17" s="242"/>
      <c r="IJO17" s="242"/>
      <c r="IJP17" s="242"/>
      <c r="IJQ17" s="242"/>
      <c r="IJR17" s="242"/>
      <c r="IJS17" s="242"/>
      <c r="IJT17" s="242"/>
      <c r="IJU17" s="242"/>
      <c r="IJV17" s="242"/>
      <c r="IJW17" s="242"/>
      <c r="IJX17" s="242"/>
      <c r="IJY17" s="242"/>
      <c r="IJZ17" s="242"/>
      <c r="IKA17" s="242"/>
      <c r="IKB17" s="242"/>
      <c r="IKC17" s="242"/>
      <c r="IKD17" s="242"/>
      <c r="IKE17" s="242"/>
      <c r="IKF17" s="242"/>
      <c r="IKG17" s="242"/>
      <c r="IKH17" s="242"/>
      <c r="IKI17" s="242"/>
      <c r="IKJ17" s="242"/>
      <c r="IKK17" s="242"/>
      <c r="IKL17" s="242"/>
      <c r="IKM17" s="242"/>
      <c r="IKN17" s="242"/>
      <c r="IKO17" s="242"/>
      <c r="IKP17" s="242"/>
      <c r="IKQ17" s="242"/>
      <c r="IKR17" s="242"/>
      <c r="IKS17" s="242"/>
      <c r="IKT17" s="242"/>
      <c r="IKU17" s="242"/>
      <c r="IKV17" s="242"/>
      <c r="IKW17" s="242"/>
      <c r="IKX17" s="242"/>
      <c r="IKY17" s="242"/>
      <c r="IKZ17" s="242"/>
      <c r="ILA17" s="242"/>
      <c r="ILB17" s="242"/>
      <c r="ILC17" s="242"/>
      <c r="ILD17" s="242"/>
      <c r="ILE17" s="242"/>
      <c r="ILF17" s="242"/>
      <c r="ILG17" s="242"/>
      <c r="ILH17" s="242"/>
      <c r="ILI17" s="242"/>
      <c r="ILJ17" s="242"/>
      <c r="ILK17" s="242"/>
      <c r="ILL17" s="242"/>
      <c r="ILM17" s="242"/>
      <c r="ILN17" s="242"/>
      <c r="ILO17" s="242"/>
      <c r="ILP17" s="242"/>
      <c r="ILQ17" s="242"/>
      <c r="ILR17" s="242"/>
      <c r="ILS17" s="242"/>
      <c r="ILT17" s="242"/>
      <c r="ILU17" s="242"/>
      <c r="ILV17" s="242"/>
      <c r="ILW17" s="242"/>
      <c r="ILX17" s="242"/>
      <c r="ILY17" s="242"/>
      <c r="ILZ17" s="242"/>
      <c r="IMA17" s="242"/>
      <c r="IMB17" s="242"/>
      <c r="IMC17" s="242"/>
      <c r="IMD17" s="242"/>
      <c r="IME17" s="242"/>
      <c r="IMF17" s="242"/>
      <c r="IMG17" s="242"/>
      <c r="IMH17" s="242"/>
      <c r="IMI17" s="242"/>
      <c r="IMJ17" s="242"/>
      <c r="IMK17" s="242"/>
      <c r="IML17" s="242"/>
      <c r="IMM17" s="242"/>
      <c r="IMN17" s="242"/>
      <c r="IMO17" s="242"/>
      <c r="IMP17" s="242"/>
      <c r="IMQ17" s="242"/>
      <c r="IMR17" s="242"/>
      <c r="IMS17" s="242"/>
      <c r="IMT17" s="242"/>
      <c r="IMU17" s="242"/>
      <c r="IMV17" s="242"/>
      <c r="IMW17" s="242"/>
      <c r="IMX17" s="242"/>
      <c r="IMY17" s="242"/>
      <c r="IMZ17" s="242"/>
      <c r="INA17" s="242"/>
      <c r="INB17" s="242"/>
      <c r="INC17" s="242"/>
      <c r="IND17" s="242"/>
      <c r="INE17" s="242"/>
      <c r="INF17" s="242"/>
      <c r="ING17" s="242"/>
      <c r="INH17" s="242"/>
      <c r="INI17" s="242"/>
      <c r="INJ17" s="242"/>
      <c r="INK17" s="242"/>
      <c r="INL17" s="242"/>
      <c r="INM17" s="242"/>
      <c r="INN17" s="242"/>
      <c r="INO17" s="242"/>
      <c r="INP17" s="242"/>
      <c r="INQ17" s="242"/>
      <c r="INR17" s="242"/>
      <c r="INS17" s="242"/>
      <c r="INT17" s="242"/>
      <c r="INU17" s="242"/>
      <c r="INV17" s="242"/>
      <c r="INW17" s="242"/>
      <c r="INX17" s="242"/>
      <c r="INY17" s="242"/>
      <c r="INZ17" s="242"/>
      <c r="IOA17" s="242"/>
      <c r="IOB17" s="242"/>
      <c r="IOC17" s="242"/>
      <c r="IOD17" s="242"/>
      <c r="IOE17" s="242"/>
      <c r="IOF17" s="242"/>
      <c r="IOG17" s="242"/>
      <c r="IOH17" s="242"/>
      <c r="IOI17" s="242"/>
      <c r="IOJ17" s="242"/>
      <c r="IOK17" s="242"/>
      <c r="IOL17" s="242"/>
      <c r="IOM17" s="242"/>
      <c r="ION17" s="242"/>
      <c r="IOO17" s="242"/>
      <c r="IOP17" s="242"/>
      <c r="IOQ17" s="242"/>
      <c r="IOR17" s="242"/>
      <c r="IOS17" s="242"/>
      <c r="IOT17" s="242"/>
      <c r="IOU17" s="242"/>
      <c r="IOV17" s="242"/>
      <c r="IOW17" s="242"/>
      <c r="IOX17" s="242"/>
      <c r="IOY17" s="242"/>
      <c r="IOZ17" s="242"/>
      <c r="IPA17" s="242"/>
      <c r="IPB17" s="242"/>
      <c r="IPC17" s="242"/>
      <c r="IPD17" s="242"/>
      <c r="IPE17" s="242"/>
      <c r="IPF17" s="242"/>
      <c r="IPG17" s="242"/>
      <c r="IPH17" s="242"/>
      <c r="IPI17" s="242"/>
      <c r="IPJ17" s="242"/>
      <c r="IPK17" s="242"/>
      <c r="IPL17" s="242"/>
      <c r="IPM17" s="242"/>
      <c r="IPN17" s="242"/>
      <c r="IPO17" s="242"/>
      <c r="IPP17" s="242"/>
      <c r="IPQ17" s="242"/>
      <c r="IPR17" s="242"/>
      <c r="IPS17" s="242"/>
      <c r="IPT17" s="242"/>
      <c r="IPU17" s="242"/>
      <c r="IPV17" s="242"/>
      <c r="IPW17" s="242"/>
      <c r="IPX17" s="242"/>
      <c r="IPY17" s="242"/>
      <c r="IPZ17" s="242"/>
      <c r="IQA17" s="242"/>
      <c r="IQB17" s="242"/>
      <c r="IQC17" s="242"/>
      <c r="IQD17" s="242"/>
      <c r="IQE17" s="242"/>
      <c r="IQF17" s="242"/>
      <c r="IQG17" s="242"/>
      <c r="IQH17" s="242"/>
      <c r="IQI17" s="242"/>
      <c r="IQJ17" s="242"/>
      <c r="IQK17" s="242"/>
      <c r="IQL17" s="242"/>
      <c r="IQM17" s="242"/>
      <c r="IQN17" s="242"/>
      <c r="IQO17" s="242"/>
      <c r="IQP17" s="242"/>
      <c r="IQQ17" s="242"/>
      <c r="IQR17" s="242"/>
      <c r="IQS17" s="242"/>
      <c r="IQT17" s="242"/>
      <c r="IQU17" s="242"/>
      <c r="IQV17" s="242"/>
      <c r="IQW17" s="242"/>
      <c r="IQX17" s="242"/>
      <c r="IQY17" s="242"/>
      <c r="IQZ17" s="242"/>
      <c r="IRA17" s="242"/>
      <c r="IRB17" s="242"/>
      <c r="IRC17" s="242"/>
      <c r="IRD17" s="242"/>
      <c r="IRE17" s="242"/>
      <c r="IRF17" s="242"/>
      <c r="IRG17" s="242"/>
      <c r="IRH17" s="242"/>
      <c r="IRI17" s="242"/>
      <c r="IRJ17" s="242"/>
      <c r="IRK17" s="242"/>
      <c r="IRL17" s="242"/>
      <c r="IRM17" s="242"/>
      <c r="IRN17" s="242"/>
      <c r="IRO17" s="242"/>
      <c r="IRP17" s="242"/>
      <c r="IRQ17" s="242"/>
      <c r="IRR17" s="242"/>
      <c r="IRS17" s="242"/>
      <c r="IRT17" s="242"/>
      <c r="IRU17" s="242"/>
      <c r="IRV17" s="242"/>
      <c r="IRW17" s="242"/>
      <c r="IRX17" s="242"/>
      <c r="IRY17" s="242"/>
      <c r="IRZ17" s="242"/>
      <c r="ISA17" s="242"/>
      <c r="ISB17" s="242"/>
      <c r="ISC17" s="242"/>
      <c r="ISD17" s="242"/>
      <c r="ISE17" s="242"/>
      <c r="ISF17" s="242"/>
      <c r="ISG17" s="242"/>
      <c r="ISH17" s="242"/>
      <c r="ISI17" s="242"/>
      <c r="ISJ17" s="242"/>
      <c r="ISK17" s="242"/>
      <c r="ISL17" s="242"/>
      <c r="ISM17" s="242"/>
      <c r="ISN17" s="242"/>
      <c r="ISO17" s="242"/>
      <c r="ISP17" s="242"/>
      <c r="ISQ17" s="242"/>
      <c r="ISR17" s="242"/>
      <c r="ISS17" s="242"/>
      <c r="IST17" s="242"/>
      <c r="ISU17" s="242"/>
      <c r="ISV17" s="242"/>
      <c r="ISW17" s="242"/>
      <c r="ISX17" s="242"/>
      <c r="ISY17" s="242"/>
      <c r="ISZ17" s="242"/>
      <c r="ITA17" s="242"/>
      <c r="ITB17" s="242"/>
      <c r="ITC17" s="242"/>
      <c r="ITD17" s="242"/>
      <c r="ITE17" s="242"/>
      <c r="ITF17" s="242"/>
      <c r="ITG17" s="242"/>
      <c r="ITH17" s="242"/>
      <c r="ITI17" s="242"/>
      <c r="ITJ17" s="242"/>
      <c r="ITK17" s="242"/>
      <c r="ITL17" s="242"/>
      <c r="ITM17" s="242"/>
      <c r="ITN17" s="242"/>
      <c r="ITO17" s="242"/>
      <c r="ITP17" s="242"/>
      <c r="ITQ17" s="242"/>
      <c r="ITR17" s="242"/>
      <c r="ITS17" s="242"/>
      <c r="ITT17" s="242"/>
      <c r="ITU17" s="242"/>
      <c r="ITV17" s="242"/>
      <c r="ITW17" s="242"/>
      <c r="ITX17" s="242"/>
      <c r="ITY17" s="242"/>
      <c r="ITZ17" s="242"/>
      <c r="IUA17" s="242"/>
      <c r="IUB17" s="242"/>
      <c r="IUC17" s="242"/>
      <c r="IUD17" s="242"/>
      <c r="IUE17" s="242"/>
      <c r="IUF17" s="242"/>
      <c r="IUG17" s="242"/>
      <c r="IUH17" s="242"/>
      <c r="IUI17" s="242"/>
      <c r="IUJ17" s="242"/>
      <c r="IUK17" s="242"/>
      <c r="IUL17" s="242"/>
      <c r="IUM17" s="242"/>
      <c r="IUN17" s="242"/>
      <c r="IUO17" s="242"/>
      <c r="IUP17" s="242"/>
      <c r="IUQ17" s="242"/>
      <c r="IUR17" s="242"/>
      <c r="IUS17" s="242"/>
      <c r="IUT17" s="242"/>
      <c r="IUU17" s="242"/>
      <c r="IUV17" s="242"/>
      <c r="IUW17" s="242"/>
      <c r="IUX17" s="242"/>
      <c r="IUY17" s="242"/>
      <c r="IUZ17" s="242"/>
      <c r="IVA17" s="242"/>
      <c r="IVB17" s="242"/>
      <c r="IVC17" s="242"/>
      <c r="IVD17" s="242"/>
      <c r="IVE17" s="242"/>
      <c r="IVF17" s="242"/>
      <c r="IVG17" s="242"/>
      <c r="IVH17" s="242"/>
      <c r="IVI17" s="242"/>
      <c r="IVJ17" s="242"/>
      <c r="IVK17" s="242"/>
      <c r="IVL17" s="242"/>
      <c r="IVM17" s="242"/>
      <c r="IVN17" s="242"/>
      <c r="IVO17" s="242"/>
      <c r="IVP17" s="242"/>
      <c r="IVQ17" s="242"/>
      <c r="IVR17" s="242"/>
      <c r="IVS17" s="242"/>
      <c r="IVT17" s="242"/>
      <c r="IVU17" s="242"/>
      <c r="IVV17" s="242"/>
      <c r="IVW17" s="242"/>
      <c r="IVX17" s="242"/>
      <c r="IVY17" s="242"/>
      <c r="IVZ17" s="242"/>
      <c r="IWA17" s="242"/>
      <c r="IWB17" s="242"/>
      <c r="IWC17" s="242"/>
      <c r="IWD17" s="242"/>
      <c r="IWE17" s="242"/>
      <c r="IWF17" s="242"/>
      <c r="IWG17" s="242"/>
      <c r="IWH17" s="242"/>
      <c r="IWI17" s="242"/>
      <c r="IWJ17" s="242"/>
      <c r="IWK17" s="242"/>
      <c r="IWL17" s="242"/>
      <c r="IWM17" s="242"/>
      <c r="IWN17" s="242"/>
      <c r="IWO17" s="242"/>
      <c r="IWP17" s="242"/>
      <c r="IWQ17" s="242"/>
      <c r="IWR17" s="242"/>
      <c r="IWS17" s="242"/>
      <c r="IWT17" s="242"/>
      <c r="IWU17" s="242"/>
      <c r="IWV17" s="242"/>
      <c r="IWW17" s="242"/>
      <c r="IWX17" s="242"/>
      <c r="IWY17" s="242"/>
      <c r="IWZ17" s="242"/>
      <c r="IXA17" s="242"/>
      <c r="IXB17" s="242"/>
      <c r="IXC17" s="242"/>
      <c r="IXD17" s="242"/>
      <c r="IXE17" s="242"/>
      <c r="IXF17" s="242"/>
      <c r="IXG17" s="242"/>
      <c r="IXH17" s="242"/>
      <c r="IXI17" s="242"/>
      <c r="IXJ17" s="242"/>
      <c r="IXK17" s="242"/>
      <c r="IXL17" s="242"/>
      <c r="IXM17" s="242"/>
      <c r="IXN17" s="242"/>
      <c r="IXO17" s="242"/>
      <c r="IXP17" s="242"/>
      <c r="IXQ17" s="242"/>
      <c r="IXR17" s="242"/>
      <c r="IXS17" s="242"/>
      <c r="IXT17" s="242"/>
      <c r="IXU17" s="242"/>
      <c r="IXV17" s="242"/>
      <c r="IXW17" s="242"/>
      <c r="IXX17" s="242"/>
      <c r="IXY17" s="242"/>
      <c r="IXZ17" s="242"/>
      <c r="IYA17" s="242"/>
      <c r="IYB17" s="242"/>
      <c r="IYC17" s="242"/>
      <c r="IYD17" s="242"/>
      <c r="IYE17" s="242"/>
      <c r="IYF17" s="242"/>
      <c r="IYG17" s="242"/>
      <c r="IYH17" s="242"/>
      <c r="IYI17" s="242"/>
      <c r="IYJ17" s="242"/>
      <c r="IYK17" s="242"/>
      <c r="IYL17" s="242"/>
      <c r="IYM17" s="242"/>
      <c r="IYN17" s="242"/>
      <c r="IYO17" s="242"/>
      <c r="IYP17" s="242"/>
      <c r="IYQ17" s="242"/>
      <c r="IYR17" s="242"/>
      <c r="IYS17" s="242"/>
      <c r="IYT17" s="242"/>
      <c r="IYU17" s="242"/>
      <c r="IYV17" s="242"/>
      <c r="IYW17" s="242"/>
      <c r="IYX17" s="242"/>
      <c r="IYY17" s="242"/>
      <c r="IYZ17" s="242"/>
      <c r="IZA17" s="242"/>
      <c r="IZB17" s="242"/>
      <c r="IZC17" s="242"/>
      <c r="IZD17" s="242"/>
      <c r="IZE17" s="242"/>
      <c r="IZF17" s="242"/>
      <c r="IZG17" s="242"/>
      <c r="IZH17" s="242"/>
      <c r="IZI17" s="242"/>
      <c r="IZJ17" s="242"/>
      <c r="IZK17" s="242"/>
      <c r="IZL17" s="242"/>
      <c r="IZM17" s="242"/>
      <c r="IZN17" s="242"/>
      <c r="IZO17" s="242"/>
      <c r="IZP17" s="242"/>
      <c r="IZQ17" s="242"/>
      <c r="IZR17" s="242"/>
      <c r="IZS17" s="242"/>
      <c r="IZT17" s="242"/>
      <c r="IZU17" s="242"/>
      <c r="IZV17" s="242"/>
      <c r="IZW17" s="242"/>
      <c r="IZX17" s="242"/>
      <c r="IZY17" s="242"/>
      <c r="IZZ17" s="242"/>
      <c r="JAA17" s="242"/>
      <c r="JAB17" s="242"/>
      <c r="JAC17" s="242"/>
      <c r="JAD17" s="242"/>
      <c r="JAE17" s="242"/>
      <c r="JAF17" s="242"/>
      <c r="JAG17" s="242"/>
      <c r="JAH17" s="242"/>
      <c r="JAI17" s="242"/>
      <c r="JAJ17" s="242"/>
      <c r="JAK17" s="242"/>
      <c r="JAL17" s="242"/>
      <c r="JAM17" s="242"/>
      <c r="JAN17" s="242"/>
      <c r="JAO17" s="242"/>
      <c r="JAP17" s="242"/>
      <c r="JAQ17" s="242"/>
      <c r="JAR17" s="242"/>
      <c r="JAS17" s="242"/>
      <c r="JAT17" s="242"/>
      <c r="JAU17" s="242"/>
      <c r="JAV17" s="242"/>
      <c r="JAW17" s="242"/>
      <c r="JAX17" s="242"/>
      <c r="JAY17" s="242"/>
      <c r="JAZ17" s="242"/>
      <c r="JBA17" s="242"/>
      <c r="JBB17" s="242"/>
      <c r="JBC17" s="242"/>
      <c r="JBD17" s="242"/>
      <c r="JBE17" s="242"/>
      <c r="JBF17" s="242"/>
      <c r="JBG17" s="242"/>
      <c r="JBH17" s="242"/>
      <c r="JBI17" s="242"/>
      <c r="JBJ17" s="242"/>
      <c r="JBK17" s="242"/>
      <c r="JBL17" s="242"/>
      <c r="JBM17" s="242"/>
      <c r="JBN17" s="242"/>
      <c r="JBO17" s="242"/>
      <c r="JBP17" s="242"/>
      <c r="JBQ17" s="242"/>
      <c r="JBR17" s="242"/>
      <c r="JBS17" s="242"/>
      <c r="JBT17" s="242"/>
      <c r="JBU17" s="242"/>
      <c r="JBV17" s="242"/>
      <c r="JBW17" s="242"/>
      <c r="JBX17" s="242"/>
      <c r="JBY17" s="242"/>
      <c r="JBZ17" s="242"/>
      <c r="JCA17" s="242"/>
      <c r="JCB17" s="242"/>
      <c r="JCC17" s="242"/>
      <c r="JCD17" s="242"/>
      <c r="JCE17" s="242"/>
      <c r="JCF17" s="242"/>
      <c r="JCG17" s="242"/>
      <c r="JCH17" s="242"/>
      <c r="JCI17" s="242"/>
      <c r="JCJ17" s="242"/>
      <c r="JCK17" s="242"/>
      <c r="JCL17" s="242"/>
      <c r="JCM17" s="242"/>
      <c r="JCN17" s="242"/>
      <c r="JCO17" s="242"/>
      <c r="JCP17" s="242"/>
      <c r="JCQ17" s="242"/>
      <c r="JCR17" s="242"/>
      <c r="JCS17" s="242"/>
      <c r="JCT17" s="242"/>
      <c r="JCU17" s="242"/>
      <c r="JCV17" s="242"/>
      <c r="JCW17" s="242"/>
      <c r="JCX17" s="242"/>
      <c r="JCY17" s="242"/>
      <c r="JCZ17" s="242"/>
      <c r="JDA17" s="242"/>
      <c r="JDB17" s="242"/>
      <c r="JDC17" s="242"/>
      <c r="JDD17" s="242"/>
      <c r="JDE17" s="242"/>
      <c r="JDF17" s="242"/>
      <c r="JDG17" s="242"/>
      <c r="JDH17" s="242"/>
      <c r="JDI17" s="242"/>
      <c r="JDJ17" s="242"/>
      <c r="JDK17" s="242"/>
      <c r="JDL17" s="242"/>
      <c r="JDM17" s="242"/>
      <c r="JDN17" s="242"/>
      <c r="JDO17" s="242"/>
      <c r="JDP17" s="242"/>
      <c r="JDQ17" s="242"/>
      <c r="JDR17" s="242"/>
      <c r="JDS17" s="242"/>
      <c r="JDT17" s="242"/>
      <c r="JDU17" s="242"/>
      <c r="JDV17" s="242"/>
      <c r="JDW17" s="242"/>
      <c r="JDX17" s="242"/>
      <c r="JDY17" s="242"/>
      <c r="JDZ17" s="242"/>
      <c r="JEA17" s="242"/>
      <c r="JEB17" s="242"/>
      <c r="JEC17" s="242"/>
      <c r="JED17" s="242"/>
      <c r="JEE17" s="242"/>
      <c r="JEF17" s="242"/>
      <c r="JEG17" s="242"/>
      <c r="JEH17" s="242"/>
      <c r="JEI17" s="242"/>
      <c r="JEJ17" s="242"/>
      <c r="JEK17" s="242"/>
      <c r="JEL17" s="242"/>
      <c r="JEM17" s="242"/>
      <c r="JEN17" s="242"/>
      <c r="JEO17" s="242"/>
      <c r="JEP17" s="242"/>
      <c r="JEQ17" s="242"/>
      <c r="JER17" s="242"/>
      <c r="JES17" s="242"/>
      <c r="JET17" s="242"/>
      <c r="JEU17" s="242"/>
      <c r="JEV17" s="242"/>
      <c r="JEW17" s="242"/>
      <c r="JEX17" s="242"/>
      <c r="JEY17" s="242"/>
      <c r="JEZ17" s="242"/>
      <c r="JFA17" s="242"/>
      <c r="JFB17" s="242"/>
      <c r="JFC17" s="242"/>
      <c r="JFD17" s="242"/>
      <c r="JFE17" s="242"/>
      <c r="JFF17" s="242"/>
      <c r="JFG17" s="242"/>
      <c r="JFH17" s="242"/>
      <c r="JFI17" s="242"/>
      <c r="JFJ17" s="242"/>
      <c r="JFK17" s="242"/>
      <c r="JFL17" s="242"/>
      <c r="JFM17" s="242"/>
      <c r="JFN17" s="242"/>
      <c r="JFO17" s="242"/>
      <c r="JFP17" s="242"/>
      <c r="JFQ17" s="242"/>
      <c r="JFR17" s="242"/>
      <c r="JFS17" s="242"/>
      <c r="JFT17" s="242"/>
      <c r="JFU17" s="242"/>
      <c r="JFV17" s="242"/>
      <c r="JFW17" s="242"/>
      <c r="JFX17" s="242"/>
      <c r="JFY17" s="242"/>
      <c r="JFZ17" s="242"/>
      <c r="JGA17" s="242"/>
      <c r="JGB17" s="242"/>
      <c r="JGC17" s="242"/>
      <c r="JGD17" s="242"/>
      <c r="JGE17" s="242"/>
      <c r="JGF17" s="242"/>
      <c r="JGG17" s="242"/>
      <c r="JGH17" s="242"/>
      <c r="JGI17" s="242"/>
      <c r="JGJ17" s="242"/>
      <c r="JGK17" s="242"/>
      <c r="JGL17" s="242"/>
      <c r="JGM17" s="242"/>
      <c r="JGN17" s="242"/>
      <c r="JGO17" s="242"/>
      <c r="JGP17" s="242"/>
      <c r="JGQ17" s="242"/>
      <c r="JGR17" s="242"/>
      <c r="JGS17" s="242"/>
      <c r="JGT17" s="242"/>
      <c r="JGU17" s="242"/>
      <c r="JGV17" s="242"/>
      <c r="JGW17" s="242"/>
      <c r="JGX17" s="242"/>
      <c r="JGY17" s="242"/>
      <c r="JGZ17" s="242"/>
      <c r="JHA17" s="242"/>
      <c r="JHB17" s="242"/>
      <c r="JHC17" s="242"/>
      <c r="JHD17" s="242"/>
      <c r="JHE17" s="242"/>
      <c r="JHF17" s="242"/>
      <c r="JHG17" s="242"/>
      <c r="JHH17" s="242"/>
      <c r="JHI17" s="242"/>
      <c r="JHJ17" s="242"/>
      <c r="JHK17" s="242"/>
      <c r="JHL17" s="242"/>
      <c r="JHM17" s="242"/>
      <c r="JHN17" s="242"/>
      <c r="JHO17" s="242"/>
      <c r="JHP17" s="242"/>
      <c r="JHQ17" s="242"/>
      <c r="JHR17" s="242"/>
      <c r="JHS17" s="242"/>
      <c r="JHT17" s="242"/>
      <c r="JHU17" s="242"/>
      <c r="JHV17" s="242"/>
      <c r="JHW17" s="242"/>
      <c r="JHX17" s="242"/>
      <c r="JHY17" s="242"/>
      <c r="JHZ17" s="242"/>
      <c r="JIA17" s="242"/>
      <c r="JIB17" s="242"/>
      <c r="JIC17" s="242"/>
      <c r="JID17" s="242"/>
      <c r="JIE17" s="242"/>
      <c r="JIF17" s="242"/>
      <c r="JIG17" s="242"/>
      <c r="JIH17" s="242"/>
      <c r="JII17" s="242"/>
      <c r="JIJ17" s="242"/>
      <c r="JIK17" s="242"/>
      <c r="JIL17" s="242"/>
      <c r="JIM17" s="242"/>
      <c r="JIN17" s="242"/>
      <c r="JIO17" s="242"/>
      <c r="JIP17" s="242"/>
      <c r="JIQ17" s="242"/>
      <c r="JIR17" s="242"/>
      <c r="JIS17" s="242"/>
      <c r="JIT17" s="242"/>
      <c r="JIU17" s="242"/>
      <c r="JIV17" s="242"/>
      <c r="JIW17" s="242"/>
      <c r="JIX17" s="242"/>
      <c r="JIY17" s="242"/>
      <c r="JIZ17" s="242"/>
      <c r="JJA17" s="242"/>
      <c r="JJB17" s="242"/>
      <c r="JJC17" s="242"/>
      <c r="JJD17" s="242"/>
      <c r="JJE17" s="242"/>
      <c r="JJF17" s="242"/>
      <c r="JJG17" s="242"/>
      <c r="JJH17" s="242"/>
      <c r="JJI17" s="242"/>
      <c r="JJJ17" s="242"/>
      <c r="JJK17" s="242"/>
      <c r="JJL17" s="242"/>
      <c r="JJM17" s="242"/>
      <c r="JJN17" s="242"/>
      <c r="JJO17" s="242"/>
      <c r="JJP17" s="242"/>
      <c r="JJQ17" s="242"/>
      <c r="JJR17" s="242"/>
      <c r="JJS17" s="242"/>
      <c r="JJT17" s="242"/>
      <c r="JJU17" s="242"/>
      <c r="JJV17" s="242"/>
      <c r="JJW17" s="242"/>
      <c r="JJX17" s="242"/>
      <c r="JJY17" s="242"/>
      <c r="JJZ17" s="242"/>
      <c r="JKA17" s="242"/>
      <c r="JKB17" s="242"/>
      <c r="JKC17" s="242"/>
      <c r="JKD17" s="242"/>
      <c r="JKE17" s="242"/>
      <c r="JKF17" s="242"/>
      <c r="JKG17" s="242"/>
      <c r="JKH17" s="242"/>
      <c r="JKI17" s="242"/>
      <c r="JKJ17" s="242"/>
      <c r="JKK17" s="242"/>
      <c r="JKL17" s="242"/>
      <c r="JKM17" s="242"/>
      <c r="JKN17" s="242"/>
      <c r="JKO17" s="242"/>
      <c r="JKP17" s="242"/>
      <c r="JKQ17" s="242"/>
      <c r="JKR17" s="242"/>
      <c r="JKS17" s="242"/>
      <c r="JKT17" s="242"/>
      <c r="JKU17" s="242"/>
      <c r="JKV17" s="242"/>
      <c r="JKW17" s="242"/>
      <c r="JKX17" s="242"/>
      <c r="JKY17" s="242"/>
      <c r="JKZ17" s="242"/>
      <c r="JLA17" s="242"/>
      <c r="JLB17" s="242"/>
      <c r="JLC17" s="242"/>
      <c r="JLD17" s="242"/>
      <c r="JLE17" s="242"/>
      <c r="JLF17" s="242"/>
      <c r="JLG17" s="242"/>
      <c r="JLH17" s="242"/>
      <c r="JLI17" s="242"/>
      <c r="JLJ17" s="242"/>
      <c r="JLK17" s="242"/>
      <c r="JLL17" s="242"/>
      <c r="JLM17" s="242"/>
      <c r="JLN17" s="242"/>
      <c r="JLO17" s="242"/>
      <c r="JLP17" s="242"/>
      <c r="JLQ17" s="242"/>
      <c r="JLR17" s="242"/>
      <c r="JLS17" s="242"/>
      <c r="JLT17" s="242"/>
      <c r="JLU17" s="242"/>
      <c r="JLV17" s="242"/>
      <c r="JLW17" s="242"/>
      <c r="JLX17" s="242"/>
      <c r="JLY17" s="242"/>
      <c r="JLZ17" s="242"/>
      <c r="JMA17" s="242"/>
      <c r="JMB17" s="242"/>
      <c r="JMC17" s="242"/>
      <c r="JMD17" s="242"/>
      <c r="JME17" s="242"/>
      <c r="JMF17" s="242"/>
      <c r="JMG17" s="242"/>
      <c r="JMH17" s="242"/>
      <c r="JMI17" s="242"/>
      <c r="JMJ17" s="242"/>
      <c r="JMK17" s="242"/>
      <c r="JML17" s="242"/>
      <c r="JMM17" s="242"/>
      <c r="JMN17" s="242"/>
      <c r="JMO17" s="242"/>
      <c r="JMP17" s="242"/>
      <c r="JMQ17" s="242"/>
      <c r="JMR17" s="242"/>
      <c r="JMS17" s="242"/>
      <c r="JMT17" s="242"/>
      <c r="JMU17" s="242"/>
      <c r="JMV17" s="242"/>
      <c r="JMW17" s="242"/>
      <c r="JMX17" s="242"/>
      <c r="JMY17" s="242"/>
      <c r="JMZ17" s="242"/>
      <c r="JNA17" s="242"/>
      <c r="JNB17" s="242"/>
      <c r="JNC17" s="242"/>
      <c r="JND17" s="242"/>
      <c r="JNE17" s="242"/>
      <c r="JNF17" s="242"/>
      <c r="JNG17" s="242"/>
      <c r="JNH17" s="242"/>
      <c r="JNI17" s="242"/>
      <c r="JNJ17" s="242"/>
      <c r="JNK17" s="242"/>
      <c r="JNL17" s="242"/>
      <c r="JNM17" s="242"/>
      <c r="JNN17" s="242"/>
      <c r="JNO17" s="242"/>
      <c r="JNP17" s="242"/>
      <c r="JNQ17" s="242"/>
      <c r="JNR17" s="242"/>
      <c r="JNS17" s="242"/>
      <c r="JNT17" s="242"/>
      <c r="JNU17" s="242"/>
      <c r="JNV17" s="242"/>
      <c r="JNW17" s="242"/>
      <c r="JNX17" s="242"/>
      <c r="JNY17" s="242"/>
      <c r="JNZ17" s="242"/>
      <c r="JOA17" s="242"/>
      <c r="JOB17" s="242"/>
      <c r="JOC17" s="242"/>
      <c r="JOD17" s="242"/>
      <c r="JOE17" s="242"/>
      <c r="JOF17" s="242"/>
      <c r="JOG17" s="242"/>
      <c r="JOH17" s="242"/>
      <c r="JOI17" s="242"/>
      <c r="JOJ17" s="242"/>
      <c r="JOK17" s="242"/>
      <c r="JOL17" s="242"/>
      <c r="JOM17" s="242"/>
      <c r="JON17" s="242"/>
      <c r="JOO17" s="242"/>
      <c r="JOP17" s="242"/>
      <c r="JOQ17" s="242"/>
      <c r="JOR17" s="242"/>
      <c r="JOS17" s="242"/>
      <c r="JOT17" s="242"/>
      <c r="JOU17" s="242"/>
      <c r="JOV17" s="242"/>
      <c r="JOW17" s="242"/>
      <c r="JOX17" s="242"/>
      <c r="JOY17" s="242"/>
      <c r="JOZ17" s="242"/>
      <c r="JPA17" s="242"/>
      <c r="JPB17" s="242"/>
      <c r="JPC17" s="242"/>
      <c r="JPD17" s="242"/>
      <c r="JPE17" s="242"/>
      <c r="JPF17" s="242"/>
      <c r="JPG17" s="242"/>
      <c r="JPH17" s="242"/>
      <c r="JPI17" s="242"/>
      <c r="JPJ17" s="242"/>
      <c r="JPK17" s="242"/>
      <c r="JPL17" s="242"/>
      <c r="JPM17" s="242"/>
      <c r="JPN17" s="242"/>
      <c r="JPO17" s="242"/>
      <c r="JPP17" s="242"/>
      <c r="JPQ17" s="242"/>
      <c r="JPR17" s="242"/>
      <c r="JPS17" s="242"/>
      <c r="JPT17" s="242"/>
      <c r="JPU17" s="242"/>
      <c r="JPV17" s="242"/>
      <c r="JPW17" s="242"/>
      <c r="JPX17" s="242"/>
      <c r="JPY17" s="242"/>
      <c r="JPZ17" s="242"/>
      <c r="JQA17" s="242"/>
      <c r="JQB17" s="242"/>
      <c r="JQC17" s="242"/>
      <c r="JQD17" s="242"/>
      <c r="JQE17" s="242"/>
      <c r="JQF17" s="242"/>
      <c r="JQG17" s="242"/>
      <c r="JQH17" s="242"/>
      <c r="JQI17" s="242"/>
      <c r="JQJ17" s="242"/>
      <c r="JQK17" s="242"/>
      <c r="JQL17" s="242"/>
      <c r="JQM17" s="242"/>
      <c r="JQN17" s="242"/>
      <c r="JQO17" s="242"/>
      <c r="JQP17" s="242"/>
      <c r="JQQ17" s="242"/>
      <c r="JQR17" s="242"/>
      <c r="JQS17" s="242"/>
      <c r="JQT17" s="242"/>
      <c r="JQU17" s="242"/>
      <c r="JQV17" s="242"/>
      <c r="JQW17" s="242"/>
      <c r="JQX17" s="242"/>
      <c r="JQY17" s="242"/>
      <c r="JQZ17" s="242"/>
      <c r="JRA17" s="242"/>
      <c r="JRB17" s="242"/>
      <c r="JRC17" s="242"/>
      <c r="JRD17" s="242"/>
      <c r="JRE17" s="242"/>
      <c r="JRF17" s="242"/>
      <c r="JRG17" s="242"/>
      <c r="JRH17" s="242"/>
      <c r="JRI17" s="242"/>
      <c r="JRJ17" s="242"/>
      <c r="JRK17" s="242"/>
      <c r="JRL17" s="242"/>
      <c r="JRM17" s="242"/>
      <c r="JRN17" s="242"/>
      <c r="JRO17" s="242"/>
      <c r="JRP17" s="242"/>
      <c r="JRQ17" s="242"/>
      <c r="JRR17" s="242"/>
      <c r="JRS17" s="242"/>
      <c r="JRT17" s="242"/>
      <c r="JRU17" s="242"/>
      <c r="JRV17" s="242"/>
      <c r="JRW17" s="242"/>
      <c r="JRX17" s="242"/>
      <c r="JRY17" s="242"/>
      <c r="JRZ17" s="242"/>
      <c r="JSA17" s="242"/>
      <c r="JSB17" s="242"/>
      <c r="JSC17" s="242"/>
      <c r="JSD17" s="242"/>
      <c r="JSE17" s="242"/>
      <c r="JSF17" s="242"/>
      <c r="JSG17" s="242"/>
      <c r="JSH17" s="242"/>
      <c r="JSI17" s="242"/>
      <c r="JSJ17" s="242"/>
      <c r="JSK17" s="242"/>
      <c r="JSL17" s="242"/>
      <c r="JSM17" s="242"/>
      <c r="JSN17" s="242"/>
      <c r="JSO17" s="242"/>
      <c r="JSP17" s="242"/>
      <c r="JSQ17" s="242"/>
      <c r="JSR17" s="242"/>
      <c r="JSS17" s="242"/>
      <c r="JST17" s="242"/>
      <c r="JSU17" s="242"/>
      <c r="JSV17" s="242"/>
      <c r="JSW17" s="242"/>
      <c r="JSX17" s="242"/>
      <c r="JSY17" s="242"/>
      <c r="JSZ17" s="242"/>
      <c r="JTA17" s="242"/>
      <c r="JTB17" s="242"/>
      <c r="JTC17" s="242"/>
      <c r="JTD17" s="242"/>
      <c r="JTE17" s="242"/>
      <c r="JTF17" s="242"/>
      <c r="JTG17" s="242"/>
      <c r="JTH17" s="242"/>
      <c r="JTI17" s="242"/>
      <c r="JTJ17" s="242"/>
      <c r="JTK17" s="242"/>
      <c r="JTL17" s="242"/>
      <c r="JTM17" s="242"/>
      <c r="JTN17" s="242"/>
      <c r="JTO17" s="242"/>
      <c r="JTP17" s="242"/>
      <c r="JTQ17" s="242"/>
      <c r="JTR17" s="242"/>
      <c r="JTS17" s="242"/>
      <c r="JTT17" s="242"/>
      <c r="JTU17" s="242"/>
      <c r="JTV17" s="242"/>
      <c r="JTW17" s="242"/>
      <c r="JTX17" s="242"/>
      <c r="JTY17" s="242"/>
      <c r="JTZ17" s="242"/>
      <c r="JUA17" s="242"/>
      <c r="JUB17" s="242"/>
      <c r="JUC17" s="242"/>
      <c r="JUD17" s="242"/>
      <c r="JUE17" s="242"/>
      <c r="JUF17" s="242"/>
      <c r="JUG17" s="242"/>
      <c r="JUH17" s="242"/>
      <c r="JUI17" s="242"/>
      <c r="JUJ17" s="242"/>
      <c r="JUK17" s="242"/>
      <c r="JUL17" s="242"/>
      <c r="JUM17" s="242"/>
      <c r="JUN17" s="242"/>
      <c r="JUO17" s="242"/>
      <c r="JUP17" s="242"/>
      <c r="JUQ17" s="242"/>
      <c r="JUR17" s="242"/>
      <c r="JUS17" s="242"/>
      <c r="JUT17" s="242"/>
      <c r="JUU17" s="242"/>
      <c r="JUV17" s="242"/>
      <c r="JUW17" s="242"/>
      <c r="JUX17" s="242"/>
      <c r="JUY17" s="242"/>
      <c r="JUZ17" s="242"/>
      <c r="JVA17" s="242"/>
      <c r="JVB17" s="242"/>
      <c r="JVC17" s="242"/>
      <c r="JVD17" s="242"/>
      <c r="JVE17" s="242"/>
      <c r="JVF17" s="242"/>
      <c r="JVG17" s="242"/>
      <c r="JVH17" s="242"/>
      <c r="JVI17" s="242"/>
      <c r="JVJ17" s="242"/>
      <c r="JVK17" s="242"/>
      <c r="JVL17" s="242"/>
      <c r="JVM17" s="242"/>
      <c r="JVN17" s="242"/>
      <c r="JVO17" s="242"/>
      <c r="JVP17" s="242"/>
      <c r="JVQ17" s="242"/>
      <c r="JVR17" s="242"/>
      <c r="JVS17" s="242"/>
      <c r="JVT17" s="242"/>
      <c r="JVU17" s="242"/>
      <c r="JVV17" s="242"/>
      <c r="JVW17" s="242"/>
      <c r="JVX17" s="242"/>
      <c r="JVY17" s="242"/>
      <c r="JVZ17" s="242"/>
      <c r="JWA17" s="242"/>
      <c r="JWB17" s="242"/>
      <c r="JWC17" s="242"/>
      <c r="JWD17" s="242"/>
      <c r="JWE17" s="242"/>
      <c r="JWF17" s="242"/>
      <c r="JWG17" s="242"/>
      <c r="JWH17" s="242"/>
      <c r="JWI17" s="242"/>
      <c r="JWJ17" s="242"/>
      <c r="JWK17" s="242"/>
      <c r="JWL17" s="242"/>
      <c r="JWM17" s="242"/>
      <c r="JWN17" s="242"/>
      <c r="JWO17" s="242"/>
      <c r="JWP17" s="242"/>
      <c r="JWQ17" s="242"/>
      <c r="JWR17" s="242"/>
      <c r="JWS17" s="242"/>
      <c r="JWT17" s="242"/>
      <c r="JWU17" s="242"/>
      <c r="JWV17" s="242"/>
      <c r="JWW17" s="242"/>
      <c r="JWX17" s="242"/>
      <c r="JWY17" s="242"/>
      <c r="JWZ17" s="242"/>
      <c r="JXA17" s="242"/>
      <c r="JXB17" s="242"/>
      <c r="JXC17" s="242"/>
      <c r="JXD17" s="242"/>
      <c r="JXE17" s="242"/>
      <c r="JXF17" s="242"/>
      <c r="JXG17" s="242"/>
      <c r="JXH17" s="242"/>
      <c r="JXI17" s="242"/>
      <c r="JXJ17" s="242"/>
      <c r="JXK17" s="242"/>
      <c r="JXL17" s="242"/>
      <c r="JXM17" s="242"/>
      <c r="JXN17" s="242"/>
      <c r="JXO17" s="242"/>
      <c r="JXP17" s="242"/>
      <c r="JXQ17" s="242"/>
      <c r="JXR17" s="242"/>
      <c r="JXS17" s="242"/>
      <c r="JXT17" s="242"/>
      <c r="JXU17" s="242"/>
      <c r="JXV17" s="242"/>
      <c r="JXW17" s="242"/>
      <c r="JXX17" s="242"/>
      <c r="JXY17" s="242"/>
      <c r="JXZ17" s="242"/>
      <c r="JYA17" s="242"/>
      <c r="JYB17" s="242"/>
      <c r="JYC17" s="242"/>
      <c r="JYD17" s="242"/>
      <c r="JYE17" s="242"/>
      <c r="JYF17" s="242"/>
      <c r="JYG17" s="242"/>
      <c r="JYH17" s="242"/>
      <c r="JYI17" s="242"/>
      <c r="JYJ17" s="242"/>
      <c r="JYK17" s="242"/>
      <c r="JYL17" s="242"/>
      <c r="JYM17" s="242"/>
      <c r="JYN17" s="242"/>
      <c r="JYO17" s="242"/>
      <c r="JYP17" s="242"/>
      <c r="JYQ17" s="242"/>
      <c r="JYR17" s="242"/>
      <c r="JYS17" s="242"/>
      <c r="JYT17" s="242"/>
      <c r="JYU17" s="242"/>
      <c r="JYV17" s="242"/>
      <c r="JYW17" s="242"/>
      <c r="JYX17" s="242"/>
      <c r="JYY17" s="242"/>
      <c r="JYZ17" s="242"/>
      <c r="JZA17" s="242"/>
      <c r="JZB17" s="242"/>
      <c r="JZC17" s="242"/>
      <c r="JZD17" s="242"/>
      <c r="JZE17" s="242"/>
      <c r="JZF17" s="242"/>
      <c r="JZG17" s="242"/>
      <c r="JZH17" s="242"/>
      <c r="JZI17" s="242"/>
      <c r="JZJ17" s="242"/>
      <c r="JZK17" s="242"/>
      <c r="JZL17" s="242"/>
      <c r="JZM17" s="242"/>
      <c r="JZN17" s="242"/>
      <c r="JZO17" s="242"/>
      <c r="JZP17" s="242"/>
      <c r="JZQ17" s="242"/>
      <c r="JZR17" s="242"/>
      <c r="JZS17" s="242"/>
      <c r="JZT17" s="242"/>
      <c r="JZU17" s="242"/>
      <c r="JZV17" s="242"/>
      <c r="JZW17" s="242"/>
      <c r="JZX17" s="242"/>
      <c r="JZY17" s="242"/>
      <c r="JZZ17" s="242"/>
      <c r="KAA17" s="242"/>
      <c r="KAB17" s="242"/>
      <c r="KAC17" s="242"/>
      <c r="KAD17" s="242"/>
      <c r="KAE17" s="242"/>
      <c r="KAF17" s="242"/>
      <c r="KAG17" s="242"/>
      <c r="KAH17" s="242"/>
      <c r="KAI17" s="242"/>
      <c r="KAJ17" s="242"/>
      <c r="KAK17" s="242"/>
      <c r="KAL17" s="242"/>
      <c r="KAM17" s="242"/>
      <c r="KAN17" s="242"/>
      <c r="KAO17" s="242"/>
      <c r="KAP17" s="242"/>
      <c r="KAQ17" s="242"/>
      <c r="KAR17" s="242"/>
      <c r="KAS17" s="242"/>
      <c r="KAT17" s="242"/>
      <c r="KAU17" s="242"/>
      <c r="KAV17" s="242"/>
      <c r="KAW17" s="242"/>
      <c r="KAX17" s="242"/>
      <c r="KAY17" s="242"/>
      <c r="KAZ17" s="242"/>
      <c r="KBA17" s="242"/>
      <c r="KBB17" s="242"/>
      <c r="KBC17" s="242"/>
      <c r="KBD17" s="242"/>
      <c r="KBE17" s="242"/>
      <c r="KBF17" s="242"/>
      <c r="KBG17" s="242"/>
      <c r="KBH17" s="242"/>
      <c r="KBI17" s="242"/>
      <c r="KBJ17" s="242"/>
      <c r="KBK17" s="242"/>
      <c r="KBL17" s="242"/>
      <c r="KBM17" s="242"/>
      <c r="KBN17" s="242"/>
      <c r="KBO17" s="242"/>
      <c r="KBP17" s="242"/>
      <c r="KBQ17" s="242"/>
      <c r="KBR17" s="242"/>
      <c r="KBS17" s="242"/>
      <c r="KBT17" s="242"/>
      <c r="KBU17" s="242"/>
      <c r="KBV17" s="242"/>
      <c r="KBW17" s="242"/>
      <c r="KBX17" s="242"/>
      <c r="KBY17" s="242"/>
      <c r="KBZ17" s="242"/>
      <c r="KCA17" s="242"/>
      <c r="KCB17" s="242"/>
      <c r="KCC17" s="242"/>
      <c r="KCD17" s="242"/>
      <c r="KCE17" s="242"/>
      <c r="KCF17" s="242"/>
      <c r="KCG17" s="242"/>
      <c r="KCH17" s="242"/>
      <c r="KCI17" s="242"/>
      <c r="KCJ17" s="242"/>
      <c r="KCK17" s="242"/>
      <c r="KCL17" s="242"/>
      <c r="KCM17" s="242"/>
      <c r="KCN17" s="242"/>
      <c r="KCO17" s="242"/>
      <c r="KCP17" s="242"/>
      <c r="KCQ17" s="242"/>
      <c r="KCR17" s="242"/>
      <c r="KCS17" s="242"/>
      <c r="KCT17" s="242"/>
      <c r="KCU17" s="242"/>
      <c r="KCV17" s="242"/>
      <c r="KCW17" s="242"/>
      <c r="KCX17" s="242"/>
      <c r="KCY17" s="242"/>
      <c r="KCZ17" s="242"/>
      <c r="KDA17" s="242"/>
      <c r="KDB17" s="242"/>
      <c r="KDC17" s="242"/>
      <c r="KDD17" s="242"/>
      <c r="KDE17" s="242"/>
      <c r="KDF17" s="242"/>
      <c r="KDG17" s="242"/>
      <c r="KDH17" s="242"/>
      <c r="KDI17" s="242"/>
      <c r="KDJ17" s="242"/>
      <c r="KDK17" s="242"/>
      <c r="KDL17" s="242"/>
      <c r="KDM17" s="242"/>
      <c r="KDN17" s="242"/>
      <c r="KDO17" s="242"/>
      <c r="KDP17" s="242"/>
      <c r="KDQ17" s="242"/>
      <c r="KDR17" s="242"/>
      <c r="KDS17" s="242"/>
      <c r="KDT17" s="242"/>
      <c r="KDU17" s="242"/>
      <c r="KDV17" s="242"/>
      <c r="KDW17" s="242"/>
      <c r="KDX17" s="242"/>
      <c r="KDY17" s="242"/>
      <c r="KDZ17" s="242"/>
      <c r="KEA17" s="242"/>
      <c r="KEB17" s="242"/>
      <c r="KEC17" s="242"/>
      <c r="KED17" s="242"/>
      <c r="KEE17" s="242"/>
      <c r="KEF17" s="242"/>
      <c r="KEG17" s="242"/>
      <c r="KEH17" s="242"/>
      <c r="KEI17" s="242"/>
      <c r="KEJ17" s="242"/>
      <c r="KEK17" s="242"/>
      <c r="KEL17" s="242"/>
      <c r="KEM17" s="242"/>
      <c r="KEN17" s="242"/>
      <c r="KEO17" s="242"/>
      <c r="KEP17" s="242"/>
      <c r="KEQ17" s="242"/>
      <c r="KER17" s="242"/>
      <c r="KES17" s="242"/>
      <c r="KET17" s="242"/>
      <c r="KEU17" s="242"/>
      <c r="KEV17" s="242"/>
      <c r="KEW17" s="242"/>
      <c r="KEX17" s="242"/>
      <c r="KEY17" s="242"/>
      <c r="KEZ17" s="242"/>
      <c r="KFA17" s="242"/>
      <c r="KFB17" s="242"/>
      <c r="KFC17" s="242"/>
      <c r="KFD17" s="242"/>
      <c r="KFE17" s="242"/>
      <c r="KFF17" s="242"/>
      <c r="KFG17" s="242"/>
      <c r="KFH17" s="242"/>
      <c r="KFI17" s="242"/>
      <c r="KFJ17" s="242"/>
      <c r="KFK17" s="242"/>
      <c r="KFL17" s="242"/>
      <c r="KFM17" s="242"/>
      <c r="KFN17" s="242"/>
      <c r="KFO17" s="242"/>
      <c r="KFP17" s="242"/>
      <c r="KFQ17" s="242"/>
      <c r="KFR17" s="242"/>
      <c r="KFS17" s="242"/>
      <c r="KFT17" s="242"/>
      <c r="KFU17" s="242"/>
      <c r="KFV17" s="242"/>
      <c r="KFW17" s="242"/>
      <c r="KFX17" s="242"/>
      <c r="KFY17" s="242"/>
      <c r="KFZ17" s="242"/>
      <c r="KGA17" s="242"/>
      <c r="KGB17" s="242"/>
      <c r="KGC17" s="242"/>
      <c r="KGD17" s="242"/>
      <c r="KGE17" s="242"/>
      <c r="KGF17" s="242"/>
      <c r="KGG17" s="242"/>
      <c r="KGH17" s="242"/>
      <c r="KGI17" s="242"/>
      <c r="KGJ17" s="242"/>
      <c r="KGK17" s="242"/>
      <c r="KGL17" s="242"/>
      <c r="KGM17" s="242"/>
      <c r="KGN17" s="242"/>
      <c r="KGO17" s="242"/>
      <c r="KGP17" s="242"/>
      <c r="KGQ17" s="242"/>
      <c r="KGR17" s="242"/>
      <c r="KGS17" s="242"/>
      <c r="KGT17" s="242"/>
      <c r="KGU17" s="242"/>
      <c r="KGV17" s="242"/>
      <c r="KGW17" s="242"/>
      <c r="KGX17" s="242"/>
      <c r="KGY17" s="242"/>
      <c r="KGZ17" s="242"/>
      <c r="KHA17" s="242"/>
      <c r="KHB17" s="242"/>
      <c r="KHC17" s="242"/>
      <c r="KHD17" s="242"/>
      <c r="KHE17" s="242"/>
      <c r="KHF17" s="242"/>
      <c r="KHG17" s="242"/>
      <c r="KHH17" s="242"/>
      <c r="KHI17" s="242"/>
      <c r="KHJ17" s="242"/>
      <c r="KHK17" s="242"/>
      <c r="KHL17" s="242"/>
      <c r="KHM17" s="242"/>
      <c r="KHN17" s="242"/>
      <c r="KHO17" s="242"/>
      <c r="KHP17" s="242"/>
      <c r="KHQ17" s="242"/>
      <c r="KHR17" s="242"/>
      <c r="KHS17" s="242"/>
      <c r="KHT17" s="242"/>
      <c r="KHU17" s="242"/>
      <c r="KHV17" s="242"/>
      <c r="KHW17" s="242"/>
      <c r="KHX17" s="242"/>
      <c r="KHY17" s="242"/>
      <c r="KHZ17" s="242"/>
      <c r="KIA17" s="242"/>
      <c r="KIB17" s="242"/>
      <c r="KIC17" s="242"/>
      <c r="KID17" s="242"/>
      <c r="KIE17" s="242"/>
      <c r="KIF17" s="242"/>
      <c r="KIG17" s="242"/>
      <c r="KIH17" s="242"/>
      <c r="KII17" s="242"/>
      <c r="KIJ17" s="242"/>
      <c r="KIK17" s="242"/>
      <c r="KIL17" s="242"/>
      <c r="KIM17" s="242"/>
      <c r="KIN17" s="242"/>
      <c r="KIO17" s="242"/>
      <c r="KIP17" s="242"/>
      <c r="KIQ17" s="242"/>
      <c r="KIR17" s="242"/>
      <c r="KIS17" s="242"/>
      <c r="KIT17" s="242"/>
      <c r="KIU17" s="242"/>
      <c r="KIV17" s="242"/>
      <c r="KIW17" s="242"/>
      <c r="KIX17" s="242"/>
      <c r="KIY17" s="242"/>
      <c r="KIZ17" s="242"/>
      <c r="KJA17" s="242"/>
      <c r="KJB17" s="242"/>
      <c r="KJC17" s="242"/>
      <c r="KJD17" s="242"/>
      <c r="KJE17" s="242"/>
      <c r="KJF17" s="242"/>
      <c r="KJG17" s="242"/>
      <c r="KJH17" s="242"/>
      <c r="KJI17" s="242"/>
      <c r="KJJ17" s="242"/>
      <c r="KJK17" s="242"/>
      <c r="KJL17" s="242"/>
      <c r="KJM17" s="242"/>
      <c r="KJN17" s="242"/>
      <c r="KJO17" s="242"/>
      <c r="KJP17" s="242"/>
      <c r="KJQ17" s="242"/>
      <c r="KJR17" s="242"/>
      <c r="KJS17" s="242"/>
      <c r="KJT17" s="242"/>
      <c r="KJU17" s="242"/>
      <c r="KJV17" s="242"/>
      <c r="KJW17" s="242"/>
      <c r="KJX17" s="242"/>
      <c r="KJY17" s="242"/>
      <c r="KJZ17" s="242"/>
      <c r="KKA17" s="242"/>
      <c r="KKB17" s="242"/>
      <c r="KKC17" s="242"/>
      <c r="KKD17" s="242"/>
      <c r="KKE17" s="242"/>
      <c r="KKF17" s="242"/>
      <c r="KKG17" s="242"/>
      <c r="KKH17" s="242"/>
      <c r="KKI17" s="242"/>
      <c r="KKJ17" s="242"/>
      <c r="KKK17" s="242"/>
      <c r="KKL17" s="242"/>
      <c r="KKM17" s="242"/>
      <c r="KKN17" s="242"/>
      <c r="KKO17" s="242"/>
      <c r="KKP17" s="242"/>
      <c r="KKQ17" s="242"/>
      <c r="KKR17" s="242"/>
      <c r="KKS17" s="242"/>
      <c r="KKT17" s="242"/>
      <c r="KKU17" s="242"/>
      <c r="KKV17" s="242"/>
      <c r="KKW17" s="242"/>
      <c r="KKX17" s="242"/>
      <c r="KKY17" s="242"/>
      <c r="KKZ17" s="242"/>
      <c r="KLA17" s="242"/>
      <c r="KLB17" s="242"/>
      <c r="KLC17" s="242"/>
      <c r="KLD17" s="242"/>
      <c r="KLE17" s="242"/>
      <c r="KLF17" s="242"/>
      <c r="KLG17" s="242"/>
      <c r="KLH17" s="242"/>
      <c r="KLI17" s="242"/>
      <c r="KLJ17" s="242"/>
      <c r="KLK17" s="242"/>
      <c r="KLL17" s="242"/>
      <c r="KLM17" s="242"/>
      <c r="KLN17" s="242"/>
      <c r="KLO17" s="242"/>
      <c r="KLP17" s="242"/>
      <c r="KLQ17" s="242"/>
      <c r="KLR17" s="242"/>
      <c r="KLS17" s="242"/>
      <c r="KLT17" s="242"/>
      <c r="KLU17" s="242"/>
      <c r="KLV17" s="242"/>
      <c r="KLW17" s="242"/>
      <c r="KLX17" s="242"/>
      <c r="KLY17" s="242"/>
      <c r="KLZ17" s="242"/>
      <c r="KMA17" s="242"/>
      <c r="KMB17" s="242"/>
      <c r="KMC17" s="242"/>
      <c r="KMD17" s="242"/>
      <c r="KME17" s="242"/>
      <c r="KMF17" s="242"/>
      <c r="KMG17" s="242"/>
      <c r="KMH17" s="242"/>
      <c r="KMI17" s="242"/>
      <c r="KMJ17" s="242"/>
      <c r="KMK17" s="242"/>
      <c r="KML17" s="242"/>
      <c r="KMM17" s="242"/>
      <c r="KMN17" s="242"/>
      <c r="KMO17" s="242"/>
      <c r="KMP17" s="242"/>
      <c r="KMQ17" s="242"/>
      <c r="KMR17" s="242"/>
      <c r="KMS17" s="242"/>
      <c r="KMT17" s="242"/>
      <c r="KMU17" s="242"/>
      <c r="KMV17" s="242"/>
      <c r="KMW17" s="242"/>
      <c r="KMX17" s="242"/>
      <c r="KMY17" s="242"/>
      <c r="KMZ17" s="242"/>
      <c r="KNA17" s="242"/>
      <c r="KNB17" s="242"/>
      <c r="KNC17" s="242"/>
      <c r="KND17" s="242"/>
      <c r="KNE17" s="242"/>
      <c r="KNF17" s="242"/>
      <c r="KNG17" s="242"/>
      <c r="KNH17" s="242"/>
      <c r="KNI17" s="242"/>
      <c r="KNJ17" s="242"/>
      <c r="KNK17" s="242"/>
      <c r="KNL17" s="242"/>
      <c r="KNM17" s="242"/>
      <c r="KNN17" s="242"/>
      <c r="KNO17" s="242"/>
      <c r="KNP17" s="242"/>
      <c r="KNQ17" s="242"/>
      <c r="KNR17" s="242"/>
      <c r="KNS17" s="242"/>
      <c r="KNT17" s="242"/>
      <c r="KNU17" s="242"/>
      <c r="KNV17" s="242"/>
      <c r="KNW17" s="242"/>
      <c r="KNX17" s="242"/>
      <c r="KNY17" s="242"/>
      <c r="KNZ17" s="242"/>
      <c r="KOA17" s="242"/>
      <c r="KOB17" s="242"/>
      <c r="KOC17" s="242"/>
      <c r="KOD17" s="242"/>
      <c r="KOE17" s="242"/>
      <c r="KOF17" s="242"/>
      <c r="KOG17" s="242"/>
      <c r="KOH17" s="242"/>
      <c r="KOI17" s="242"/>
      <c r="KOJ17" s="242"/>
      <c r="KOK17" s="242"/>
      <c r="KOL17" s="242"/>
      <c r="KOM17" s="242"/>
      <c r="KON17" s="242"/>
      <c r="KOO17" s="242"/>
      <c r="KOP17" s="242"/>
      <c r="KOQ17" s="242"/>
      <c r="KOR17" s="242"/>
      <c r="KOS17" s="242"/>
      <c r="KOT17" s="242"/>
      <c r="KOU17" s="242"/>
      <c r="KOV17" s="242"/>
      <c r="KOW17" s="242"/>
      <c r="KOX17" s="242"/>
      <c r="KOY17" s="242"/>
      <c r="KOZ17" s="242"/>
      <c r="KPA17" s="242"/>
      <c r="KPB17" s="242"/>
      <c r="KPC17" s="242"/>
      <c r="KPD17" s="242"/>
      <c r="KPE17" s="242"/>
      <c r="KPF17" s="242"/>
      <c r="KPG17" s="242"/>
      <c r="KPH17" s="242"/>
      <c r="KPI17" s="242"/>
      <c r="KPJ17" s="242"/>
      <c r="KPK17" s="242"/>
      <c r="KPL17" s="242"/>
      <c r="KPM17" s="242"/>
      <c r="KPN17" s="242"/>
      <c r="KPO17" s="242"/>
      <c r="KPP17" s="242"/>
      <c r="KPQ17" s="242"/>
      <c r="KPR17" s="242"/>
      <c r="KPS17" s="242"/>
      <c r="KPT17" s="242"/>
      <c r="KPU17" s="242"/>
      <c r="KPV17" s="242"/>
      <c r="KPW17" s="242"/>
      <c r="KPX17" s="242"/>
      <c r="KPY17" s="242"/>
      <c r="KPZ17" s="242"/>
      <c r="KQA17" s="242"/>
      <c r="KQB17" s="242"/>
      <c r="KQC17" s="242"/>
      <c r="KQD17" s="242"/>
      <c r="KQE17" s="242"/>
      <c r="KQF17" s="242"/>
      <c r="KQG17" s="242"/>
      <c r="KQH17" s="242"/>
      <c r="KQI17" s="242"/>
      <c r="KQJ17" s="242"/>
      <c r="KQK17" s="242"/>
      <c r="KQL17" s="242"/>
      <c r="KQM17" s="242"/>
      <c r="KQN17" s="242"/>
      <c r="KQO17" s="242"/>
      <c r="KQP17" s="242"/>
      <c r="KQQ17" s="242"/>
      <c r="KQR17" s="242"/>
      <c r="KQS17" s="242"/>
      <c r="KQT17" s="242"/>
      <c r="KQU17" s="242"/>
      <c r="KQV17" s="242"/>
      <c r="KQW17" s="242"/>
      <c r="KQX17" s="242"/>
      <c r="KQY17" s="242"/>
      <c r="KQZ17" s="242"/>
      <c r="KRA17" s="242"/>
      <c r="KRB17" s="242"/>
      <c r="KRC17" s="242"/>
      <c r="KRD17" s="242"/>
      <c r="KRE17" s="242"/>
      <c r="KRF17" s="242"/>
      <c r="KRG17" s="242"/>
      <c r="KRH17" s="242"/>
      <c r="KRI17" s="242"/>
      <c r="KRJ17" s="242"/>
      <c r="KRK17" s="242"/>
      <c r="KRL17" s="242"/>
      <c r="KRM17" s="242"/>
      <c r="KRN17" s="242"/>
      <c r="KRO17" s="242"/>
      <c r="KRP17" s="242"/>
      <c r="KRQ17" s="242"/>
      <c r="KRR17" s="242"/>
      <c r="KRS17" s="242"/>
      <c r="KRT17" s="242"/>
      <c r="KRU17" s="242"/>
      <c r="KRV17" s="242"/>
      <c r="KRW17" s="242"/>
      <c r="KRX17" s="242"/>
      <c r="KRY17" s="242"/>
      <c r="KRZ17" s="242"/>
      <c r="KSA17" s="242"/>
      <c r="KSB17" s="242"/>
      <c r="KSC17" s="242"/>
      <c r="KSD17" s="242"/>
      <c r="KSE17" s="242"/>
      <c r="KSF17" s="242"/>
      <c r="KSG17" s="242"/>
      <c r="KSH17" s="242"/>
      <c r="KSI17" s="242"/>
      <c r="KSJ17" s="242"/>
      <c r="KSK17" s="242"/>
      <c r="KSL17" s="242"/>
      <c r="KSM17" s="242"/>
      <c r="KSN17" s="242"/>
      <c r="KSO17" s="242"/>
      <c r="KSP17" s="242"/>
      <c r="KSQ17" s="242"/>
      <c r="KSR17" s="242"/>
      <c r="KSS17" s="242"/>
      <c r="KST17" s="242"/>
      <c r="KSU17" s="242"/>
      <c r="KSV17" s="242"/>
      <c r="KSW17" s="242"/>
      <c r="KSX17" s="242"/>
      <c r="KSY17" s="242"/>
      <c r="KSZ17" s="242"/>
      <c r="KTA17" s="242"/>
      <c r="KTB17" s="242"/>
      <c r="KTC17" s="242"/>
      <c r="KTD17" s="242"/>
      <c r="KTE17" s="242"/>
      <c r="KTF17" s="242"/>
      <c r="KTG17" s="242"/>
      <c r="KTH17" s="242"/>
      <c r="KTI17" s="242"/>
      <c r="KTJ17" s="242"/>
      <c r="KTK17" s="242"/>
      <c r="KTL17" s="242"/>
      <c r="KTM17" s="242"/>
      <c r="KTN17" s="242"/>
      <c r="KTO17" s="242"/>
      <c r="KTP17" s="242"/>
      <c r="KTQ17" s="242"/>
      <c r="KTR17" s="242"/>
      <c r="KTS17" s="242"/>
      <c r="KTT17" s="242"/>
      <c r="KTU17" s="242"/>
      <c r="KTV17" s="242"/>
      <c r="KTW17" s="242"/>
      <c r="KTX17" s="242"/>
      <c r="KTY17" s="242"/>
      <c r="KTZ17" s="242"/>
      <c r="KUA17" s="242"/>
      <c r="KUB17" s="242"/>
      <c r="KUC17" s="242"/>
      <c r="KUD17" s="242"/>
      <c r="KUE17" s="242"/>
      <c r="KUF17" s="242"/>
      <c r="KUG17" s="242"/>
      <c r="KUH17" s="242"/>
      <c r="KUI17" s="242"/>
      <c r="KUJ17" s="242"/>
      <c r="KUK17" s="242"/>
      <c r="KUL17" s="242"/>
      <c r="KUM17" s="242"/>
      <c r="KUN17" s="242"/>
      <c r="KUO17" s="242"/>
      <c r="KUP17" s="242"/>
      <c r="KUQ17" s="242"/>
      <c r="KUR17" s="242"/>
      <c r="KUS17" s="242"/>
      <c r="KUT17" s="242"/>
      <c r="KUU17" s="242"/>
      <c r="KUV17" s="242"/>
      <c r="KUW17" s="242"/>
      <c r="KUX17" s="242"/>
      <c r="KUY17" s="242"/>
      <c r="KUZ17" s="242"/>
      <c r="KVA17" s="242"/>
      <c r="KVB17" s="242"/>
      <c r="KVC17" s="242"/>
      <c r="KVD17" s="242"/>
      <c r="KVE17" s="242"/>
      <c r="KVF17" s="242"/>
      <c r="KVG17" s="242"/>
      <c r="KVH17" s="242"/>
      <c r="KVI17" s="242"/>
      <c r="KVJ17" s="242"/>
      <c r="KVK17" s="242"/>
      <c r="KVL17" s="242"/>
      <c r="KVM17" s="242"/>
      <c r="KVN17" s="242"/>
      <c r="KVO17" s="242"/>
      <c r="KVP17" s="242"/>
      <c r="KVQ17" s="242"/>
      <c r="KVR17" s="242"/>
      <c r="KVS17" s="242"/>
      <c r="KVT17" s="242"/>
      <c r="KVU17" s="242"/>
      <c r="KVV17" s="242"/>
      <c r="KVW17" s="242"/>
      <c r="KVX17" s="242"/>
      <c r="KVY17" s="242"/>
      <c r="KVZ17" s="242"/>
      <c r="KWA17" s="242"/>
      <c r="KWB17" s="242"/>
      <c r="KWC17" s="242"/>
      <c r="KWD17" s="242"/>
      <c r="KWE17" s="242"/>
      <c r="KWF17" s="242"/>
      <c r="KWG17" s="242"/>
      <c r="KWH17" s="242"/>
      <c r="KWI17" s="242"/>
      <c r="KWJ17" s="242"/>
      <c r="KWK17" s="242"/>
      <c r="KWL17" s="242"/>
      <c r="KWM17" s="242"/>
      <c r="KWN17" s="242"/>
      <c r="KWO17" s="242"/>
      <c r="KWP17" s="242"/>
      <c r="KWQ17" s="242"/>
      <c r="KWR17" s="242"/>
      <c r="KWS17" s="242"/>
      <c r="KWT17" s="242"/>
      <c r="KWU17" s="242"/>
      <c r="KWV17" s="242"/>
      <c r="KWW17" s="242"/>
      <c r="KWX17" s="242"/>
      <c r="KWY17" s="242"/>
      <c r="KWZ17" s="242"/>
      <c r="KXA17" s="242"/>
      <c r="KXB17" s="242"/>
      <c r="KXC17" s="242"/>
      <c r="KXD17" s="242"/>
      <c r="KXE17" s="242"/>
      <c r="KXF17" s="242"/>
      <c r="KXG17" s="242"/>
      <c r="KXH17" s="242"/>
      <c r="KXI17" s="242"/>
      <c r="KXJ17" s="242"/>
      <c r="KXK17" s="242"/>
      <c r="KXL17" s="242"/>
      <c r="KXM17" s="242"/>
      <c r="KXN17" s="242"/>
      <c r="KXO17" s="242"/>
      <c r="KXP17" s="242"/>
      <c r="KXQ17" s="242"/>
      <c r="KXR17" s="242"/>
      <c r="KXS17" s="242"/>
      <c r="KXT17" s="242"/>
      <c r="KXU17" s="242"/>
      <c r="KXV17" s="242"/>
      <c r="KXW17" s="242"/>
      <c r="KXX17" s="242"/>
      <c r="KXY17" s="242"/>
      <c r="KXZ17" s="242"/>
      <c r="KYA17" s="242"/>
      <c r="KYB17" s="242"/>
      <c r="KYC17" s="242"/>
      <c r="KYD17" s="242"/>
      <c r="KYE17" s="242"/>
      <c r="KYF17" s="242"/>
      <c r="KYG17" s="242"/>
      <c r="KYH17" s="242"/>
      <c r="KYI17" s="242"/>
      <c r="KYJ17" s="242"/>
      <c r="KYK17" s="242"/>
      <c r="KYL17" s="242"/>
      <c r="KYM17" s="242"/>
      <c r="KYN17" s="242"/>
      <c r="KYO17" s="242"/>
      <c r="KYP17" s="242"/>
      <c r="KYQ17" s="242"/>
      <c r="KYR17" s="242"/>
      <c r="KYS17" s="242"/>
      <c r="KYT17" s="242"/>
      <c r="KYU17" s="242"/>
      <c r="KYV17" s="242"/>
      <c r="KYW17" s="242"/>
      <c r="KYX17" s="242"/>
      <c r="KYY17" s="242"/>
      <c r="KYZ17" s="242"/>
      <c r="KZA17" s="242"/>
      <c r="KZB17" s="242"/>
      <c r="KZC17" s="242"/>
      <c r="KZD17" s="242"/>
      <c r="KZE17" s="242"/>
      <c r="KZF17" s="242"/>
      <c r="KZG17" s="242"/>
      <c r="KZH17" s="242"/>
      <c r="KZI17" s="242"/>
      <c r="KZJ17" s="242"/>
      <c r="KZK17" s="242"/>
      <c r="KZL17" s="242"/>
      <c r="KZM17" s="242"/>
      <c r="KZN17" s="242"/>
      <c r="KZO17" s="242"/>
      <c r="KZP17" s="242"/>
      <c r="KZQ17" s="242"/>
      <c r="KZR17" s="242"/>
      <c r="KZS17" s="242"/>
      <c r="KZT17" s="242"/>
      <c r="KZU17" s="242"/>
      <c r="KZV17" s="242"/>
      <c r="KZW17" s="242"/>
      <c r="KZX17" s="242"/>
      <c r="KZY17" s="242"/>
      <c r="KZZ17" s="242"/>
      <c r="LAA17" s="242"/>
      <c r="LAB17" s="242"/>
      <c r="LAC17" s="242"/>
      <c r="LAD17" s="242"/>
      <c r="LAE17" s="242"/>
      <c r="LAF17" s="242"/>
      <c r="LAG17" s="242"/>
      <c r="LAH17" s="242"/>
      <c r="LAI17" s="242"/>
      <c r="LAJ17" s="242"/>
      <c r="LAK17" s="242"/>
      <c r="LAL17" s="242"/>
      <c r="LAM17" s="242"/>
      <c r="LAN17" s="242"/>
      <c r="LAO17" s="242"/>
      <c r="LAP17" s="242"/>
      <c r="LAQ17" s="242"/>
      <c r="LAR17" s="242"/>
      <c r="LAS17" s="242"/>
      <c r="LAT17" s="242"/>
      <c r="LAU17" s="242"/>
      <c r="LAV17" s="242"/>
      <c r="LAW17" s="242"/>
      <c r="LAX17" s="242"/>
      <c r="LAY17" s="242"/>
      <c r="LAZ17" s="242"/>
      <c r="LBA17" s="242"/>
      <c r="LBB17" s="242"/>
      <c r="LBC17" s="242"/>
      <c r="LBD17" s="242"/>
      <c r="LBE17" s="242"/>
      <c r="LBF17" s="242"/>
      <c r="LBG17" s="242"/>
      <c r="LBH17" s="242"/>
      <c r="LBI17" s="242"/>
      <c r="LBJ17" s="242"/>
      <c r="LBK17" s="242"/>
      <c r="LBL17" s="242"/>
      <c r="LBM17" s="242"/>
      <c r="LBN17" s="242"/>
      <c r="LBO17" s="242"/>
      <c r="LBP17" s="242"/>
      <c r="LBQ17" s="242"/>
      <c r="LBR17" s="242"/>
      <c r="LBS17" s="242"/>
      <c r="LBT17" s="242"/>
      <c r="LBU17" s="242"/>
      <c r="LBV17" s="242"/>
      <c r="LBW17" s="242"/>
      <c r="LBX17" s="242"/>
      <c r="LBY17" s="242"/>
      <c r="LBZ17" s="242"/>
      <c r="LCA17" s="242"/>
      <c r="LCB17" s="242"/>
      <c r="LCC17" s="242"/>
      <c r="LCD17" s="242"/>
      <c r="LCE17" s="242"/>
      <c r="LCF17" s="242"/>
      <c r="LCG17" s="242"/>
      <c r="LCH17" s="242"/>
      <c r="LCI17" s="242"/>
      <c r="LCJ17" s="242"/>
      <c r="LCK17" s="242"/>
      <c r="LCL17" s="242"/>
      <c r="LCM17" s="242"/>
      <c r="LCN17" s="242"/>
      <c r="LCO17" s="242"/>
      <c r="LCP17" s="242"/>
      <c r="LCQ17" s="242"/>
      <c r="LCR17" s="242"/>
      <c r="LCS17" s="242"/>
      <c r="LCT17" s="242"/>
      <c r="LCU17" s="242"/>
      <c r="LCV17" s="242"/>
      <c r="LCW17" s="242"/>
      <c r="LCX17" s="242"/>
      <c r="LCY17" s="242"/>
      <c r="LCZ17" s="242"/>
      <c r="LDA17" s="242"/>
      <c r="LDB17" s="242"/>
      <c r="LDC17" s="242"/>
      <c r="LDD17" s="242"/>
      <c r="LDE17" s="242"/>
      <c r="LDF17" s="242"/>
      <c r="LDG17" s="242"/>
      <c r="LDH17" s="242"/>
      <c r="LDI17" s="242"/>
      <c r="LDJ17" s="242"/>
      <c r="LDK17" s="242"/>
      <c r="LDL17" s="242"/>
      <c r="LDM17" s="242"/>
      <c r="LDN17" s="242"/>
      <c r="LDO17" s="242"/>
      <c r="LDP17" s="242"/>
      <c r="LDQ17" s="242"/>
      <c r="LDR17" s="242"/>
      <c r="LDS17" s="242"/>
      <c r="LDT17" s="242"/>
      <c r="LDU17" s="242"/>
      <c r="LDV17" s="242"/>
      <c r="LDW17" s="242"/>
      <c r="LDX17" s="242"/>
      <c r="LDY17" s="242"/>
      <c r="LDZ17" s="242"/>
      <c r="LEA17" s="242"/>
      <c r="LEB17" s="242"/>
      <c r="LEC17" s="242"/>
      <c r="LED17" s="242"/>
      <c r="LEE17" s="242"/>
      <c r="LEF17" s="242"/>
      <c r="LEG17" s="242"/>
      <c r="LEH17" s="242"/>
      <c r="LEI17" s="242"/>
      <c r="LEJ17" s="242"/>
      <c r="LEK17" s="242"/>
      <c r="LEL17" s="242"/>
      <c r="LEM17" s="242"/>
      <c r="LEN17" s="242"/>
      <c r="LEO17" s="242"/>
      <c r="LEP17" s="242"/>
      <c r="LEQ17" s="242"/>
      <c r="LER17" s="242"/>
      <c r="LES17" s="242"/>
      <c r="LET17" s="242"/>
      <c r="LEU17" s="242"/>
      <c r="LEV17" s="242"/>
      <c r="LEW17" s="242"/>
      <c r="LEX17" s="242"/>
      <c r="LEY17" s="242"/>
      <c r="LEZ17" s="242"/>
      <c r="LFA17" s="242"/>
      <c r="LFB17" s="242"/>
      <c r="LFC17" s="242"/>
      <c r="LFD17" s="242"/>
      <c r="LFE17" s="242"/>
      <c r="LFF17" s="242"/>
      <c r="LFG17" s="242"/>
      <c r="LFH17" s="242"/>
      <c r="LFI17" s="242"/>
      <c r="LFJ17" s="242"/>
      <c r="LFK17" s="242"/>
      <c r="LFL17" s="242"/>
      <c r="LFM17" s="242"/>
      <c r="LFN17" s="242"/>
      <c r="LFO17" s="242"/>
      <c r="LFP17" s="242"/>
      <c r="LFQ17" s="242"/>
      <c r="LFR17" s="242"/>
      <c r="LFS17" s="242"/>
      <c r="LFT17" s="242"/>
      <c r="LFU17" s="242"/>
      <c r="LFV17" s="242"/>
      <c r="LFW17" s="242"/>
      <c r="LFX17" s="242"/>
      <c r="LFY17" s="242"/>
      <c r="LFZ17" s="242"/>
      <c r="LGA17" s="242"/>
      <c r="LGB17" s="242"/>
      <c r="LGC17" s="242"/>
      <c r="LGD17" s="242"/>
      <c r="LGE17" s="242"/>
      <c r="LGF17" s="242"/>
      <c r="LGG17" s="242"/>
      <c r="LGH17" s="242"/>
      <c r="LGI17" s="242"/>
      <c r="LGJ17" s="242"/>
      <c r="LGK17" s="242"/>
      <c r="LGL17" s="242"/>
      <c r="LGM17" s="242"/>
      <c r="LGN17" s="242"/>
      <c r="LGO17" s="242"/>
      <c r="LGP17" s="242"/>
      <c r="LGQ17" s="242"/>
      <c r="LGR17" s="242"/>
      <c r="LGS17" s="242"/>
      <c r="LGT17" s="242"/>
      <c r="LGU17" s="242"/>
      <c r="LGV17" s="242"/>
      <c r="LGW17" s="242"/>
      <c r="LGX17" s="242"/>
      <c r="LGY17" s="242"/>
      <c r="LGZ17" s="242"/>
      <c r="LHA17" s="242"/>
      <c r="LHB17" s="242"/>
      <c r="LHC17" s="242"/>
      <c r="LHD17" s="242"/>
      <c r="LHE17" s="242"/>
      <c r="LHF17" s="242"/>
      <c r="LHG17" s="242"/>
      <c r="LHH17" s="242"/>
      <c r="LHI17" s="242"/>
      <c r="LHJ17" s="242"/>
      <c r="LHK17" s="242"/>
      <c r="LHL17" s="242"/>
      <c r="LHM17" s="242"/>
      <c r="LHN17" s="242"/>
      <c r="LHO17" s="242"/>
      <c r="LHP17" s="242"/>
      <c r="LHQ17" s="242"/>
      <c r="LHR17" s="242"/>
      <c r="LHS17" s="242"/>
      <c r="LHT17" s="242"/>
      <c r="LHU17" s="242"/>
      <c r="LHV17" s="242"/>
      <c r="LHW17" s="242"/>
      <c r="LHX17" s="242"/>
      <c r="LHY17" s="242"/>
      <c r="LHZ17" s="242"/>
      <c r="LIA17" s="242"/>
      <c r="LIB17" s="242"/>
      <c r="LIC17" s="242"/>
      <c r="LID17" s="242"/>
      <c r="LIE17" s="242"/>
      <c r="LIF17" s="242"/>
      <c r="LIG17" s="242"/>
      <c r="LIH17" s="242"/>
      <c r="LII17" s="242"/>
      <c r="LIJ17" s="242"/>
      <c r="LIK17" s="242"/>
      <c r="LIL17" s="242"/>
      <c r="LIM17" s="242"/>
      <c r="LIN17" s="242"/>
      <c r="LIO17" s="242"/>
      <c r="LIP17" s="242"/>
      <c r="LIQ17" s="242"/>
      <c r="LIR17" s="242"/>
      <c r="LIS17" s="242"/>
      <c r="LIT17" s="242"/>
      <c r="LIU17" s="242"/>
      <c r="LIV17" s="242"/>
      <c r="LIW17" s="242"/>
      <c r="LIX17" s="242"/>
      <c r="LIY17" s="242"/>
      <c r="LIZ17" s="242"/>
      <c r="LJA17" s="242"/>
      <c r="LJB17" s="242"/>
      <c r="LJC17" s="242"/>
      <c r="LJD17" s="242"/>
      <c r="LJE17" s="242"/>
      <c r="LJF17" s="242"/>
      <c r="LJG17" s="242"/>
      <c r="LJH17" s="242"/>
      <c r="LJI17" s="242"/>
      <c r="LJJ17" s="242"/>
      <c r="LJK17" s="242"/>
      <c r="LJL17" s="242"/>
      <c r="LJM17" s="242"/>
      <c r="LJN17" s="242"/>
      <c r="LJO17" s="242"/>
      <c r="LJP17" s="242"/>
      <c r="LJQ17" s="242"/>
      <c r="LJR17" s="242"/>
      <c r="LJS17" s="242"/>
      <c r="LJT17" s="242"/>
      <c r="LJU17" s="242"/>
      <c r="LJV17" s="242"/>
      <c r="LJW17" s="242"/>
      <c r="LJX17" s="242"/>
      <c r="LJY17" s="242"/>
      <c r="LJZ17" s="242"/>
      <c r="LKA17" s="242"/>
      <c r="LKB17" s="242"/>
      <c r="LKC17" s="242"/>
      <c r="LKD17" s="242"/>
      <c r="LKE17" s="242"/>
      <c r="LKF17" s="242"/>
      <c r="LKG17" s="242"/>
      <c r="LKH17" s="242"/>
      <c r="LKI17" s="242"/>
      <c r="LKJ17" s="242"/>
      <c r="LKK17" s="242"/>
      <c r="LKL17" s="242"/>
      <c r="LKM17" s="242"/>
      <c r="LKN17" s="242"/>
      <c r="LKO17" s="242"/>
      <c r="LKP17" s="242"/>
      <c r="LKQ17" s="242"/>
      <c r="LKR17" s="242"/>
      <c r="LKS17" s="242"/>
      <c r="LKT17" s="242"/>
      <c r="LKU17" s="242"/>
      <c r="LKV17" s="242"/>
      <c r="LKW17" s="242"/>
      <c r="LKX17" s="242"/>
      <c r="LKY17" s="242"/>
      <c r="LKZ17" s="242"/>
      <c r="LLA17" s="242"/>
      <c r="LLB17" s="242"/>
      <c r="LLC17" s="242"/>
      <c r="LLD17" s="242"/>
      <c r="LLE17" s="242"/>
      <c r="LLF17" s="242"/>
      <c r="LLG17" s="242"/>
      <c r="LLH17" s="242"/>
      <c r="LLI17" s="242"/>
      <c r="LLJ17" s="242"/>
      <c r="LLK17" s="242"/>
      <c r="LLL17" s="242"/>
      <c r="LLM17" s="242"/>
      <c r="LLN17" s="242"/>
      <c r="LLO17" s="242"/>
      <c r="LLP17" s="242"/>
      <c r="LLQ17" s="242"/>
      <c r="LLR17" s="242"/>
      <c r="LLS17" s="242"/>
      <c r="LLT17" s="242"/>
      <c r="LLU17" s="242"/>
      <c r="LLV17" s="242"/>
      <c r="LLW17" s="242"/>
      <c r="LLX17" s="242"/>
      <c r="LLY17" s="242"/>
      <c r="LLZ17" s="242"/>
      <c r="LMA17" s="242"/>
      <c r="LMB17" s="242"/>
      <c r="LMC17" s="242"/>
      <c r="LMD17" s="242"/>
      <c r="LME17" s="242"/>
      <c r="LMF17" s="242"/>
      <c r="LMG17" s="242"/>
      <c r="LMH17" s="242"/>
      <c r="LMI17" s="242"/>
      <c r="LMJ17" s="242"/>
      <c r="LMK17" s="242"/>
      <c r="LML17" s="242"/>
      <c r="LMM17" s="242"/>
      <c r="LMN17" s="242"/>
      <c r="LMO17" s="242"/>
      <c r="LMP17" s="242"/>
      <c r="LMQ17" s="242"/>
      <c r="LMR17" s="242"/>
      <c r="LMS17" s="242"/>
      <c r="LMT17" s="242"/>
      <c r="LMU17" s="242"/>
      <c r="LMV17" s="242"/>
      <c r="LMW17" s="242"/>
      <c r="LMX17" s="242"/>
      <c r="LMY17" s="242"/>
      <c r="LMZ17" s="242"/>
      <c r="LNA17" s="242"/>
      <c r="LNB17" s="242"/>
      <c r="LNC17" s="242"/>
      <c r="LND17" s="242"/>
      <c r="LNE17" s="242"/>
      <c r="LNF17" s="242"/>
      <c r="LNG17" s="242"/>
      <c r="LNH17" s="242"/>
      <c r="LNI17" s="242"/>
      <c r="LNJ17" s="242"/>
      <c r="LNK17" s="242"/>
      <c r="LNL17" s="242"/>
      <c r="LNM17" s="242"/>
      <c r="LNN17" s="242"/>
      <c r="LNO17" s="242"/>
      <c r="LNP17" s="242"/>
      <c r="LNQ17" s="242"/>
      <c r="LNR17" s="242"/>
      <c r="LNS17" s="242"/>
      <c r="LNT17" s="242"/>
      <c r="LNU17" s="242"/>
      <c r="LNV17" s="242"/>
      <c r="LNW17" s="242"/>
      <c r="LNX17" s="242"/>
      <c r="LNY17" s="242"/>
      <c r="LNZ17" s="242"/>
      <c r="LOA17" s="242"/>
      <c r="LOB17" s="242"/>
      <c r="LOC17" s="242"/>
      <c r="LOD17" s="242"/>
      <c r="LOE17" s="242"/>
      <c r="LOF17" s="242"/>
      <c r="LOG17" s="242"/>
      <c r="LOH17" s="242"/>
      <c r="LOI17" s="242"/>
      <c r="LOJ17" s="242"/>
      <c r="LOK17" s="242"/>
      <c r="LOL17" s="242"/>
      <c r="LOM17" s="242"/>
      <c r="LON17" s="242"/>
      <c r="LOO17" s="242"/>
      <c r="LOP17" s="242"/>
      <c r="LOQ17" s="242"/>
      <c r="LOR17" s="242"/>
      <c r="LOS17" s="242"/>
      <c r="LOT17" s="242"/>
      <c r="LOU17" s="242"/>
      <c r="LOV17" s="242"/>
      <c r="LOW17" s="242"/>
      <c r="LOX17" s="242"/>
      <c r="LOY17" s="242"/>
      <c r="LOZ17" s="242"/>
      <c r="LPA17" s="242"/>
      <c r="LPB17" s="242"/>
      <c r="LPC17" s="242"/>
      <c r="LPD17" s="242"/>
      <c r="LPE17" s="242"/>
      <c r="LPF17" s="242"/>
      <c r="LPG17" s="242"/>
      <c r="LPH17" s="242"/>
      <c r="LPI17" s="242"/>
      <c r="LPJ17" s="242"/>
      <c r="LPK17" s="242"/>
      <c r="LPL17" s="242"/>
      <c r="LPM17" s="242"/>
      <c r="LPN17" s="242"/>
      <c r="LPO17" s="242"/>
      <c r="LPP17" s="242"/>
      <c r="LPQ17" s="242"/>
      <c r="LPR17" s="242"/>
      <c r="LPS17" s="242"/>
      <c r="LPT17" s="242"/>
      <c r="LPU17" s="242"/>
      <c r="LPV17" s="242"/>
      <c r="LPW17" s="242"/>
      <c r="LPX17" s="242"/>
      <c r="LPY17" s="242"/>
      <c r="LPZ17" s="242"/>
      <c r="LQA17" s="242"/>
      <c r="LQB17" s="242"/>
      <c r="LQC17" s="242"/>
      <c r="LQD17" s="242"/>
      <c r="LQE17" s="242"/>
      <c r="LQF17" s="242"/>
      <c r="LQG17" s="242"/>
      <c r="LQH17" s="242"/>
      <c r="LQI17" s="242"/>
      <c r="LQJ17" s="242"/>
      <c r="LQK17" s="242"/>
      <c r="LQL17" s="242"/>
      <c r="LQM17" s="242"/>
      <c r="LQN17" s="242"/>
      <c r="LQO17" s="242"/>
      <c r="LQP17" s="242"/>
      <c r="LQQ17" s="242"/>
      <c r="LQR17" s="242"/>
      <c r="LQS17" s="242"/>
      <c r="LQT17" s="242"/>
      <c r="LQU17" s="242"/>
      <c r="LQV17" s="242"/>
      <c r="LQW17" s="242"/>
      <c r="LQX17" s="242"/>
      <c r="LQY17" s="242"/>
      <c r="LQZ17" s="242"/>
      <c r="LRA17" s="242"/>
      <c r="LRB17" s="242"/>
      <c r="LRC17" s="242"/>
      <c r="LRD17" s="242"/>
      <c r="LRE17" s="242"/>
      <c r="LRF17" s="242"/>
      <c r="LRG17" s="242"/>
      <c r="LRH17" s="242"/>
      <c r="LRI17" s="242"/>
      <c r="LRJ17" s="242"/>
      <c r="LRK17" s="242"/>
      <c r="LRL17" s="242"/>
      <c r="LRM17" s="242"/>
      <c r="LRN17" s="242"/>
      <c r="LRO17" s="242"/>
      <c r="LRP17" s="242"/>
      <c r="LRQ17" s="242"/>
      <c r="LRR17" s="242"/>
      <c r="LRS17" s="242"/>
      <c r="LRT17" s="242"/>
      <c r="LRU17" s="242"/>
      <c r="LRV17" s="242"/>
      <c r="LRW17" s="242"/>
      <c r="LRX17" s="242"/>
      <c r="LRY17" s="242"/>
      <c r="LRZ17" s="242"/>
      <c r="LSA17" s="242"/>
      <c r="LSB17" s="242"/>
      <c r="LSC17" s="242"/>
      <c r="LSD17" s="242"/>
      <c r="LSE17" s="242"/>
      <c r="LSF17" s="242"/>
      <c r="LSG17" s="242"/>
      <c r="LSH17" s="242"/>
      <c r="LSI17" s="242"/>
      <c r="LSJ17" s="242"/>
      <c r="LSK17" s="242"/>
      <c r="LSL17" s="242"/>
      <c r="LSM17" s="242"/>
      <c r="LSN17" s="242"/>
      <c r="LSO17" s="242"/>
      <c r="LSP17" s="242"/>
      <c r="LSQ17" s="242"/>
      <c r="LSR17" s="242"/>
      <c r="LSS17" s="242"/>
      <c r="LST17" s="242"/>
      <c r="LSU17" s="242"/>
      <c r="LSV17" s="242"/>
      <c r="LSW17" s="242"/>
      <c r="LSX17" s="242"/>
      <c r="LSY17" s="242"/>
      <c r="LSZ17" s="242"/>
      <c r="LTA17" s="242"/>
      <c r="LTB17" s="242"/>
      <c r="LTC17" s="242"/>
      <c r="LTD17" s="242"/>
      <c r="LTE17" s="242"/>
      <c r="LTF17" s="242"/>
      <c r="LTG17" s="242"/>
      <c r="LTH17" s="242"/>
      <c r="LTI17" s="242"/>
      <c r="LTJ17" s="242"/>
      <c r="LTK17" s="242"/>
      <c r="LTL17" s="242"/>
      <c r="LTM17" s="242"/>
      <c r="LTN17" s="242"/>
      <c r="LTO17" s="242"/>
      <c r="LTP17" s="242"/>
      <c r="LTQ17" s="242"/>
      <c r="LTR17" s="242"/>
      <c r="LTS17" s="242"/>
      <c r="LTT17" s="242"/>
      <c r="LTU17" s="242"/>
      <c r="LTV17" s="242"/>
      <c r="LTW17" s="242"/>
      <c r="LTX17" s="242"/>
      <c r="LTY17" s="242"/>
      <c r="LTZ17" s="242"/>
      <c r="LUA17" s="242"/>
      <c r="LUB17" s="242"/>
      <c r="LUC17" s="242"/>
      <c r="LUD17" s="242"/>
      <c r="LUE17" s="242"/>
      <c r="LUF17" s="242"/>
      <c r="LUG17" s="242"/>
      <c r="LUH17" s="242"/>
      <c r="LUI17" s="242"/>
      <c r="LUJ17" s="242"/>
      <c r="LUK17" s="242"/>
      <c r="LUL17" s="242"/>
      <c r="LUM17" s="242"/>
      <c r="LUN17" s="242"/>
      <c r="LUO17" s="242"/>
      <c r="LUP17" s="242"/>
      <c r="LUQ17" s="242"/>
      <c r="LUR17" s="242"/>
      <c r="LUS17" s="242"/>
      <c r="LUT17" s="242"/>
      <c r="LUU17" s="242"/>
      <c r="LUV17" s="242"/>
      <c r="LUW17" s="242"/>
      <c r="LUX17" s="242"/>
      <c r="LUY17" s="242"/>
      <c r="LUZ17" s="242"/>
      <c r="LVA17" s="242"/>
      <c r="LVB17" s="242"/>
      <c r="LVC17" s="242"/>
      <c r="LVD17" s="242"/>
      <c r="LVE17" s="242"/>
      <c r="LVF17" s="242"/>
      <c r="LVG17" s="242"/>
      <c r="LVH17" s="242"/>
      <c r="LVI17" s="242"/>
      <c r="LVJ17" s="242"/>
      <c r="LVK17" s="242"/>
      <c r="LVL17" s="242"/>
      <c r="LVM17" s="242"/>
      <c r="LVN17" s="242"/>
      <c r="LVO17" s="242"/>
      <c r="LVP17" s="242"/>
      <c r="LVQ17" s="242"/>
      <c r="LVR17" s="242"/>
      <c r="LVS17" s="242"/>
      <c r="LVT17" s="242"/>
      <c r="LVU17" s="242"/>
      <c r="LVV17" s="242"/>
      <c r="LVW17" s="242"/>
      <c r="LVX17" s="242"/>
      <c r="LVY17" s="242"/>
      <c r="LVZ17" s="242"/>
      <c r="LWA17" s="242"/>
      <c r="LWB17" s="242"/>
      <c r="LWC17" s="242"/>
      <c r="LWD17" s="242"/>
      <c r="LWE17" s="242"/>
      <c r="LWF17" s="242"/>
      <c r="LWG17" s="242"/>
      <c r="LWH17" s="242"/>
      <c r="LWI17" s="242"/>
      <c r="LWJ17" s="242"/>
      <c r="LWK17" s="242"/>
      <c r="LWL17" s="242"/>
      <c r="LWM17" s="242"/>
      <c r="LWN17" s="242"/>
      <c r="LWO17" s="242"/>
      <c r="LWP17" s="242"/>
      <c r="LWQ17" s="242"/>
      <c r="LWR17" s="242"/>
      <c r="LWS17" s="242"/>
      <c r="LWT17" s="242"/>
      <c r="LWU17" s="242"/>
      <c r="LWV17" s="242"/>
      <c r="LWW17" s="242"/>
      <c r="LWX17" s="242"/>
      <c r="LWY17" s="242"/>
      <c r="LWZ17" s="242"/>
      <c r="LXA17" s="242"/>
      <c r="LXB17" s="242"/>
      <c r="LXC17" s="242"/>
      <c r="LXD17" s="242"/>
      <c r="LXE17" s="242"/>
      <c r="LXF17" s="242"/>
      <c r="LXG17" s="242"/>
      <c r="LXH17" s="242"/>
      <c r="LXI17" s="242"/>
      <c r="LXJ17" s="242"/>
      <c r="LXK17" s="242"/>
      <c r="LXL17" s="242"/>
      <c r="LXM17" s="242"/>
      <c r="LXN17" s="242"/>
      <c r="LXO17" s="242"/>
      <c r="LXP17" s="242"/>
      <c r="LXQ17" s="242"/>
      <c r="LXR17" s="242"/>
      <c r="LXS17" s="242"/>
      <c r="LXT17" s="242"/>
      <c r="LXU17" s="242"/>
      <c r="LXV17" s="242"/>
      <c r="LXW17" s="242"/>
      <c r="LXX17" s="242"/>
      <c r="LXY17" s="242"/>
      <c r="LXZ17" s="242"/>
      <c r="LYA17" s="242"/>
      <c r="LYB17" s="242"/>
      <c r="LYC17" s="242"/>
      <c r="LYD17" s="242"/>
      <c r="LYE17" s="242"/>
      <c r="LYF17" s="242"/>
      <c r="LYG17" s="242"/>
      <c r="LYH17" s="242"/>
      <c r="LYI17" s="242"/>
      <c r="LYJ17" s="242"/>
      <c r="LYK17" s="242"/>
      <c r="LYL17" s="242"/>
      <c r="LYM17" s="242"/>
      <c r="LYN17" s="242"/>
      <c r="LYO17" s="242"/>
      <c r="LYP17" s="242"/>
      <c r="LYQ17" s="242"/>
      <c r="LYR17" s="242"/>
      <c r="LYS17" s="242"/>
      <c r="LYT17" s="242"/>
      <c r="LYU17" s="242"/>
      <c r="LYV17" s="242"/>
      <c r="LYW17" s="242"/>
      <c r="LYX17" s="242"/>
      <c r="LYY17" s="242"/>
      <c r="LYZ17" s="242"/>
      <c r="LZA17" s="242"/>
      <c r="LZB17" s="242"/>
      <c r="LZC17" s="242"/>
      <c r="LZD17" s="242"/>
      <c r="LZE17" s="242"/>
      <c r="LZF17" s="242"/>
      <c r="LZG17" s="242"/>
      <c r="LZH17" s="242"/>
      <c r="LZI17" s="242"/>
      <c r="LZJ17" s="242"/>
      <c r="LZK17" s="242"/>
      <c r="LZL17" s="242"/>
      <c r="LZM17" s="242"/>
      <c r="LZN17" s="242"/>
      <c r="LZO17" s="242"/>
      <c r="LZP17" s="242"/>
      <c r="LZQ17" s="242"/>
      <c r="LZR17" s="242"/>
      <c r="LZS17" s="242"/>
      <c r="LZT17" s="242"/>
      <c r="LZU17" s="242"/>
      <c r="LZV17" s="242"/>
      <c r="LZW17" s="242"/>
      <c r="LZX17" s="242"/>
      <c r="LZY17" s="242"/>
      <c r="LZZ17" s="242"/>
      <c r="MAA17" s="242"/>
      <c r="MAB17" s="242"/>
      <c r="MAC17" s="242"/>
      <c r="MAD17" s="242"/>
      <c r="MAE17" s="242"/>
      <c r="MAF17" s="242"/>
      <c r="MAG17" s="242"/>
      <c r="MAH17" s="242"/>
      <c r="MAI17" s="242"/>
      <c r="MAJ17" s="242"/>
      <c r="MAK17" s="242"/>
      <c r="MAL17" s="242"/>
      <c r="MAM17" s="242"/>
      <c r="MAN17" s="242"/>
      <c r="MAO17" s="242"/>
      <c r="MAP17" s="242"/>
      <c r="MAQ17" s="242"/>
      <c r="MAR17" s="242"/>
      <c r="MAS17" s="242"/>
      <c r="MAT17" s="242"/>
      <c r="MAU17" s="242"/>
      <c r="MAV17" s="242"/>
      <c r="MAW17" s="242"/>
      <c r="MAX17" s="242"/>
      <c r="MAY17" s="242"/>
      <c r="MAZ17" s="242"/>
      <c r="MBA17" s="242"/>
      <c r="MBB17" s="242"/>
      <c r="MBC17" s="242"/>
      <c r="MBD17" s="242"/>
      <c r="MBE17" s="242"/>
      <c r="MBF17" s="242"/>
      <c r="MBG17" s="242"/>
      <c r="MBH17" s="242"/>
      <c r="MBI17" s="242"/>
      <c r="MBJ17" s="242"/>
      <c r="MBK17" s="242"/>
      <c r="MBL17" s="242"/>
      <c r="MBM17" s="242"/>
      <c r="MBN17" s="242"/>
      <c r="MBO17" s="242"/>
      <c r="MBP17" s="242"/>
      <c r="MBQ17" s="242"/>
      <c r="MBR17" s="242"/>
      <c r="MBS17" s="242"/>
      <c r="MBT17" s="242"/>
      <c r="MBU17" s="242"/>
      <c r="MBV17" s="242"/>
      <c r="MBW17" s="242"/>
      <c r="MBX17" s="242"/>
      <c r="MBY17" s="242"/>
      <c r="MBZ17" s="242"/>
      <c r="MCA17" s="242"/>
      <c r="MCB17" s="242"/>
      <c r="MCC17" s="242"/>
      <c r="MCD17" s="242"/>
      <c r="MCE17" s="242"/>
      <c r="MCF17" s="242"/>
      <c r="MCG17" s="242"/>
      <c r="MCH17" s="242"/>
      <c r="MCI17" s="242"/>
      <c r="MCJ17" s="242"/>
      <c r="MCK17" s="242"/>
      <c r="MCL17" s="242"/>
      <c r="MCM17" s="242"/>
      <c r="MCN17" s="242"/>
      <c r="MCO17" s="242"/>
      <c r="MCP17" s="242"/>
      <c r="MCQ17" s="242"/>
      <c r="MCR17" s="242"/>
      <c r="MCS17" s="242"/>
      <c r="MCT17" s="242"/>
      <c r="MCU17" s="242"/>
      <c r="MCV17" s="242"/>
      <c r="MCW17" s="242"/>
      <c r="MCX17" s="242"/>
      <c r="MCY17" s="242"/>
      <c r="MCZ17" s="242"/>
      <c r="MDA17" s="242"/>
      <c r="MDB17" s="242"/>
      <c r="MDC17" s="242"/>
      <c r="MDD17" s="242"/>
      <c r="MDE17" s="242"/>
      <c r="MDF17" s="242"/>
      <c r="MDG17" s="242"/>
      <c r="MDH17" s="242"/>
      <c r="MDI17" s="242"/>
      <c r="MDJ17" s="242"/>
      <c r="MDK17" s="242"/>
      <c r="MDL17" s="242"/>
      <c r="MDM17" s="242"/>
      <c r="MDN17" s="242"/>
      <c r="MDO17" s="242"/>
      <c r="MDP17" s="242"/>
      <c r="MDQ17" s="242"/>
      <c r="MDR17" s="242"/>
      <c r="MDS17" s="242"/>
      <c r="MDT17" s="242"/>
      <c r="MDU17" s="242"/>
      <c r="MDV17" s="242"/>
      <c r="MDW17" s="242"/>
      <c r="MDX17" s="242"/>
      <c r="MDY17" s="242"/>
      <c r="MDZ17" s="242"/>
      <c r="MEA17" s="242"/>
      <c r="MEB17" s="242"/>
      <c r="MEC17" s="242"/>
      <c r="MED17" s="242"/>
      <c r="MEE17" s="242"/>
      <c r="MEF17" s="242"/>
      <c r="MEG17" s="242"/>
      <c r="MEH17" s="242"/>
      <c r="MEI17" s="242"/>
      <c r="MEJ17" s="242"/>
      <c r="MEK17" s="242"/>
      <c r="MEL17" s="242"/>
      <c r="MEM17" s="242"/>
      <c r="MEN17" s="242"/>
      <c r="MEO17" s="242"/>
      <c r="MEP17" s="242"/>
      <c r="MEQ17" s="242"/>
      <c r="MER17" s="242"/>
      <c r="MES17" s="242"/>
      <c r="MET17" s="242"/>
      <c r="MEU17" s="242"/>
      <c r="MEV17" s="242"/>
      <c r="MEW17" s="242"/>
      <c r="MEX17" s="242"/>
      <c r="MEY17" s="242"/>
      <c r="MEZ17" s="242"/>
      <c r="MFA17" s="242"/>
      <c r="MFB17" s="242"/>
      <c r="MFC17" s="242"/>
      <c r="MFD17" s="242"/>
      <c r="MFE17" s="242"/>
      <c r="MFF17" s="242"/>
      <c r="MFG17" s="242"/>
      <c r="MFH17" s="242"/>
      <c r="MFI17" s="242"/>
      <c r="MFJ17" s="242"/>
      <c r="MFK17" s="242"/>
      <c r="MFL17" s="242"/>
      <c r="MFM17" s="242"/>
      <c r="MFN17" s="242"/>
      <c r="MFO17" s="242"/>
      <c r="MFP17" s="242"/>
      <c r="MFQ17" s="242"/>
      <c r="MFR17" s="242"/>
      <c r="MFS17" s="242"/>
      <c r="MFT17" s="242"/>
      <c r="MFU17" s="242"/>
      <c r="MFV17" s="242"/>
      <c r="MFW17" s="242"/>
      <c r="MFX17" s="242"/>
      <c r="MFY17" s="242"/>
      <c r="MFZ17" s="242"/>
      <c r="MGA17" s="242"/>
      <c r="MGB17" s="242"/>
      <c r="MGC17" s="242"/>
      <c r="MGD17" s="242"/>
      <c r="MGE17" s="242"/>
      <c r="MGF17" s="242"/>
      <c r="MGG17" s="242"/>
      <c r="MGH17" s="242"/>
      <c r="MGI17" s="242"/>
      <c r="MGJ17" s="242"/>
      <c r="MGK17" s="242"/>
      <c r="MGL17" s="242"/>
      <c r="MGM17" s="242"/>
      <c r="MGN17" s="242"/>
      <c r="MGO17" s="242"/>
      <c r="MGP17" s="242"/>
      <c r="MGQ17" s="242"/>
      <c r="MGR17" s="242"/>
      <c r="MGS17" s="242"/>
      <c r="MGT17" s="242"/>
      <c r="MGU17" s="242"/>
      <c r="MGV17" s="242"/>
      <c r="MGW17" s="242"/>
      <c r="MGX17" s="242"/>
      <c r="MGY17" s="242"/>
      <c r="MGZ17" s="242"/>
      <c r="MHA17" s="242"/>
      <c r="MHB17" s="242"/>
      <c r="MHC17" s="242"/>
      <c r="MHD17" s="242"/>
      <c r="MHE17" s="242"/>
      <c r="MHF17" s="242"/>
      <c r="MHG17" s="242"/>
      <c r="MHH17" s="242"/>
      <c r="MHI17" s="242"/>
      <c r="MHJ17" s="242"/>
      <c r="MHK17" s="242"/>
      <c r="MHL17" s="242"/>
      <c r="MHM17" s="242"/>
      <c r="MHN17" s="242"/>
      <c r="MHO17" s="242"/>
      <c r="MHP17" s="242"/>
      <c r="MHQ17" s="242"/>
      <c r="MHR17" s="242"/>
      <c r="MHS17" s="242"/>
      <c r="MHT17" s="242"/>
      <c r="MHU17" s="242"/>
      <c r="MHV17" s="242"/>
      <c r="MHW17" s="242"/>
      <c r="MHX17" s="242"/>
      <c r="MHY17" s="242"/>
      <c r="MHZ17" s="242"/>
      <c r="MIA17" s="242"/>
      <c r="MIB17" s="242"/>
      <c r="MIC17" s="242"/>
      <c r="MID17" s="242"/>
      <c r="MIE17" s="242"/>
      <c r="MIF17" s="242"/>
      <c r="MIG17" s="242"/>
      <c r="MIH17" s="242"/>
      <c r="MII17" s="242"/>
      <c r="MIJ17" s="242"/>
      <c r="MIK17" s="242"/>
      <c r="MIL17" s="242"/>
      <c r="MIM17" s="242"/>
      <c r="MIN17" s="242"/>
      <c r="MIO17" s="242"/>
      <c r="MIP17" s="242"/>
      <c r="MIQ17" s="242"/>
      <c r="MIR17" s="242"/>
      <c r="MIS17" s="242"/>
      <c r="MIT17" s="242"/>
      <c r="MIU17" s="242"/>
      <c r="MIV17" s="242"/>
      <c r="MIW17" s="242"/>
      <c r="MIX17" s="242"/>
      <c r="MIY17" s="242"/>
      <c r="MIZ17" s="242"/>
      <c r="MJA17" s="242"/>
      <c r="MJB17" s="242"/>
      <c r="MJC17" s="242"/>
      <c r="MJD17" s="242"/>
      <c r="MJE17" s="242"/>
      <c r="MJF17" s="242"/>
      <c r="MJG17" s="242"/>
      <c r="MJH17" s="242"/>
      <c r="MJI17" s="242"/>
      <c r="MJJ17" s="242"/>
      <c r="MJK17" s="242"/>
      <c r="MJL17" s="242"/>
      <c r="MJM17" s="242"/>
      <c r="MJN17" s="242"/>
      <c r="MJO17" s="242"/>
      <c r="MJP17" s="242"/>
      <c r="MJQ17" s="242"/>
      <c r="MJR17" s="242"/>
      <c r="MJS17" s="242"/>
      <c r="MJT17" s="242"/>
      <c r="MJU17" s="242"/>
      <c r="MJV17" s="242"/>
      <c r="MJW17" s="242"/>
      <c r="MJX17" s="242"/>
      <c r="MJY17" s="242"/>
      <c r="MJZ17" s="242"/>
      <c r="MKA17" s="242"/>
      <c r="MKB17" s="242"/>
      <c r="MKC17" s="242"/>
      <c r="MKD17" s="242"/>
      <c r="MKE17" s="242"/>
      <c r="MKF17" s="242"/>
      <c r="MKG17" s="242"/>
      <c r="MKH17" s="242"/>
      <c r="MKI17" s="242"/>
      <c r="MKJ17" s="242"/>
      <c r="MKK17" s="242"/>
      <c r="MKL17" s="242"/>
      <c r="MKM17" s="242"/>
      <c r="MKN17" s="242"/>
      <c r="MKO17" s="242"/>
      <c r="MKP17" s="242"/>
      <c r="MKQ17" s="242"/>
      <c r="MKR17" s="242"/>
      <c r="MKS17" s="242"/>
      <c r="MKT17" s="242"/>
      <c r="MKU17" s="242"/>
      <c r="MKV17" s="242"/>
      <c r="MKW17" s="242"/>
      <c r="MKX17" s="242"/>
      <c r="MKY17" s="242"/>
      <c r="MKZ17" s="242"/>
      <c r="MLA17" s="242"/>
      <c r="MLB17" s="242"/>
      <c r="MLC17" s="242"/>
      <c r="MLD17" s="242"/>
      <c r="MLE17" s="242"/>
      <c r="MLF17" s="242"/>
      <c r="MLG17" s="242"/>
      <c r="MLH17" s="242"/>
      <c r="MLI17" s="242"/>
      <c r="MLJ17" s="242"/>
      <c r="MLK17" s="242"/>
      <c r="MLL17" s="242"/>
      <c r="MLM17" s="242"/>
      <c r="MLN17" s="242"/>
      <c r="MLO17" s="242"/>
      <c r="MLP17" s="242"/>
      <c r="MLQ17" s="242"/>
      <c r="MLR17" s="242"/>
      <c r="MLS17" s="242"/>
      <c r="MLT17" s="242"/>
      <c r="MLU17" s="242"/>
      <c r="MLV17" s="242"/>
      <c r="MLW17" s="242"/>
      <c r="MLX17" s="242"/>
      <c r="MLY17" s="242"/>
      <c r="MLZ17" s="242"/>
      <c r="MMA17" s="242"/>
      <c r="MMB17" s="242"/>
      <c r="MMC17" s="242"/>
      <c r="MMD17" s="242"/>
      <c r="MME17" s="242"/>
      <c r="MMF17" s="242"/>
      <c r="MMG17" s="242"/>
      <c r="MMH17" s="242"/>
      <c r="MMI17" s="242"/>
      <c r="MMJ17" s="242"/>
      <c r="MMK17" s="242"/>
      <c r="MML17" s="242"/>
      <c r="MMM17" s="242"/>
      <c r="MMN17" s="242"/>
      <c r="MMO17" s="242"/>
      <c r="MMP17" s="242"/>
      <c r="MMQ17" s="242"/>
      <c r="MMR17" s="242"/>
      <c r="MMS17" s="242"/>
      <c r="MMT17" s="242"/>
      <c r="MMU17" s="242"/>
      <c r="MMV17" s="242"/>
      <c r="MMW17" s="242"/>
      <c r="MMX17" s="242"/>
      <c r="MMY17" s="242"/>
      <c r="MMZ17" s="242"/>
      <c r="MNA17" s="242"/>
      <c r="MNB17" s="242"/>
      <c r="MNC17" s="242"/>
      <c r="MND17" s="242"/>
      <c r="MNE17" s="242"/>
      <c r="MNF17" s="242"/>
      <c r="MNG17" s="242"/>
      <c r="MNH17" s="242"/>
      <c r="MNI17" s="242"/>
      <c r="MNJ17" s="242"/>
      <c r="MNK17" s="242"/>
      <c r="MNL17" s="242"/>
      <c r="MNM17" s="242"/>
      <c r="MNN17" s="242"/>
      <c r="MNO17" s="242"/>
      <c r="MNP17" s="242"/>
      <c r="MNQ17" s="242"/>
      <c r="MNR17" s="242"/>
      <c r="MNS17" s="242"/>
      <c r="MNT17" s="242"/>
      <c r="MNU17" s="242"/>
      <c r="MNV17" s="242"/>
      <c r="MNW17" s="242"/>
      <c r="MNX17" s="242"/>
      <c r="MNY17" s="242"/>
      <c r="MNZ17" s="242"/>
      <c r="MOA17" s="242"/>
      <c r="MOB17" s="242"/>
      <c r="MOC17" s="242"/>
      <c r="MOD17" s="242"/>
      <c r="MOE17" s="242"/>
      <c r="MOF17" s="242"/>
      <c r="MOG17" s="242"/>
      <c r="MOH17" s="242"/>
      <c r="MOI17" s="242"/>
      <c r="MOJ17" s="242"/>
      <c r="MOK17" s="242"/>
      <c r="MOL17" s="242"/>
      <c r="MOM17" s="242"/>
      <c r="MON17" s="242"/>
      <c r="MOO17" s="242"/>
      <c r="MOP17" s="242"/>
      <c r="MOQ17" s="242"/>
      <c r="MOR17" s="242"/>
      <c r="MOS17" s="242"/>
      <c r="MOT17" s="242"/>
      <c r="MOU17" s="242"/>
      <c r="MOV17" s="242"/>
      <c r="MOW17" s="242"/>
      <c r="MOX17" s="242"/>
      <c r="MOY17" s="242"/>
      <c r="MOZ17" s="242"/>
      <c r="MPA17" s="242"/>
      <c r="MPB17" s="242"/>
      <c r="MPC17" s="242"/>
      <c r="MPD17" s="242"/>
      <c r="MPE17" s="242"/>
      <c r="MPF17" s="242"/>
      <c r="MPG17" s="242"/>
      <c r="MPH17" s="242"/>
      <c r="MPI17" s="242"/>
      <c r="MPJ17" s="242"/>
      <c r="MPK17" s="242"/>
      <c r="MPL17" s="242"/>
      <c r="MPM17" s="242"/>
      <c r="MPN17" s="242"/>
      <c r="MPO17" s="242"/>
      <c r="MPP17" s="242"/>
      <c r="MPQ17" s="242"/>
      <c r="MPR17" s="242"/>
      <c r="MPS17" s="242"/>
      <c r="MPT17" s="242"/>
      <c r="MPU17" s="242"/>
      <c r="MPV17" s="242"/>
      <c r="MPW17" s="242"/>
      <c r="MPX17" s="242"/>
      <c r="MPY17" s="242"/>
      <c r="MPZ17" s="242"/>
      <c r="MQA17" s="242"/>
      <c r="MQB17" s="242"/>
      <c r="MQC17" s="242"/>
      <c r="MQD17" s="242"/>
      <c r="MQE17" s="242"/>
      <c r="MQF17" s="242"/>
      <c r="MQG17" s="242"/>
      <c r="MQH17" s="242"/>
      <c r="MQI17" s="242"/>
      <c r="MQJ17" s="242"/>
      <c r="MQK17" s="242"/>
      <c r="MQL17" s="242"/>
      <c r="MQM17" s="242"/>
      <c r="MQN17" s="242"/>
      <c r="MQO17" s="242"/>
      <c r="MQP17" s="242"/>
      <c r="MQQ17" s="242"/>
      <c r="MQR17" s="242"/>
      <c r="MQS17" s="242"/>
      <c r="MQT17" s="242"/>
      <c r="MQU17" s="242"/>
      <c r="MQV17" s="242"/>
      <c r="MQW17" s="242"/>
      <c r="MQX17" s="242"/>
      <c r="MQY17" s="242"/>
      <c r="MQZ17" s="242"/>
      <c r="MRA17" s="242"/>
      <c r="MRB17" s="242"/>
      <c r="MRC17" s="242"/>
      <c r="MRD17" s="242"/>
      <c r="MRE17" s="242"/>
      <c r="MRF17" s="242"/>
      <c r="MRG17" s="242"/>
      <c r="MRH17" s="242"/>
      <c r="MRI17" s="242"/>
      <c r="MRJ17" s="242"/>
      <c r="MRK17" s="242"/>
      <c r="MRL17" s="242"/>
      <c r="MRM17" s="242"/>
      <c r="MRN17" s="242"/>
      <c r="MRO17" s="242"/>
      <c r="MRP17" s="242"/>
      <c r="MRQ17" s="242"/>
      <c r="MRR17" s="242"/>
      <c r="MRS17" s="242"/>
      <c r="MRT17" s="242"/>
      <c r="MRU17" s="242"/>
      <c r="MRV17" s="242"/>
      <c r="MRW17" s="242"/>
      <c r="MRX17" s="242"/>
      <c r="MRY17" s="242"/>
      <c r="MRZ17" s="242"/>
      <c r="MSA17" s="242"/>
      <c r="MSB17" s="242"/>
      <c r="MSC17" s="242"/>
      <c r="MSD17" s="242"/>
      <c r="MSE17" s="242"/>
      <c r="MSF17" s="242"/>
      <c r="MSG17" s="242"/>
      <c r="MSH17" s="242"/>
      <c r="MSI17" s="242"/>
      <c r="MSJ17" s="242"/>
      <c r="MSK17" s="242"/>
      <c r="MSL17" s="242"/>
      <c r="MSM17" s="242"/>
      <c r="MSN17" s="242"/>
      <c r="MSO17" s="242"/>
      <c r="MSP17" s="242"/>
      <c r="MSQ17" s="242"/>
      <c r="MSR17" s="242"/>
      <c r="MSS17" s="242"/>
      <c r="MST17" s="242"/>
      <c r="MSU17" s="242"/>
      <c r="MSV17" s="242"/>
      <c r="MSW17" s="242"/>
      <c r="MSX17" s="242"/>
      <c r="MSY17" s="242"/>
      <c r="MSZ17" s="242"/>
      <c r="MTA17" s="242"/>
      <c r="MTB17" s="242"/>
      <c r="MTC17" s="242"/>
      <c r="MTD17" s="242"/>
      <c r="MTE17" s="242"/>
      <c r="MTF17" s="242"/>
      <c r="MTG17" s="242"/>
      <c r="MTH17" s="242"/>
      <c r="MTI17" s="242"/>
      <c r="MTJ17" s="242"/>
      <c r="MTK17" s="242"/>
      <c r="MTL17" s="242"/>
      <c r="MTM17" s="242"/>
      <c r="MTN17" s="242"/>
      <c r="MTO17" s="242"/>
      <c r="MTP17" s="242"/>
      <c r="MTQ17" s="242"/>
      <c r="MTR17" s="242"/>
      <c r="MTS17" s="242"/>
      <c r="MTT17" s="242"/>
      <c r="MTU17" s="242"/>
      <c r="MTV17" s="242"/>
      <c r="MTW17" s="242"/>
      <c r="MTX17" s="242"/>
      <c r="MTY17" s="242"/>
      <c r="MTZ17" s="242"/>
      <c r="MUA17" s="242"/>
      <c r="MUB17" s="242"/>
      <c r="MUC17" s="242"/>
      <c r="MUD17" s="242"/>
      <c r="MUE17" s="242"/>
      <c r="MUF17" s="242"/>
      <c r="MUG17" s="242"/>
      <c r="MUH17" s="242"/>
      <c r="MUI17" s="242"/>
      <c r="MUJ17" s="242"/>
      <c r="MUK17" s="242"/>
      <c r="MUL17" s="242"/>
      <c r="MUM17" s="242"/>
      <c r="MUN17" s="242"/>
      <c r="MUO17" s="242"/>
      <c r="MUP17" s="242"/>
      <c r="MUQ17" s="242"/>
      <c r="MUR17" s="242"/>
      <c r="MUS17" s="242"/>
      <c r="MUT17" s="242"/>
      <c r="MUU17" s="242"/>
      <c r="MUV17" s="242"/>
      <c r="MUW17" s="242"/>
      <c r="MUX17" s="242"/>
      <c r="MUY17" s="242"/>
      <c r="MUZ17" s="242"/>
      <c r="MVA17" s="242"/>
      <c r="MVB17" s="242"/>
      <c r="MVC17" s="242"/>
      <c r="MVD17" s="242"/>
      <c r="MVE17" s="242"/>
      <c r="MVF17" s="242"/>
      <c r="MVG17" s="242"/>
      <c r="MVH17" s="242"/>
      <c r="MVI17" s="242"/>
      <c r="MVJ17" s="242"/>
      <c r="MVK17" s="242"/>
      <c r="MVL17" s="242"/>
      <c r="MVM17" s="242"/>
      <c r="MVN17" s="242"/>
      <c r="MVO17" s="242"/>
      <c r="MVP17" s="242"/>
      <c r="MVQ17" s="242"/>
      <c r="MVR17" s="242"/>
      <c r="MVS17" s="242"/>
      <c r="MVT17" s="242"/>
      <c r="MVU17" s="242"/>
      <c r="MVV17" s="242"/>
      <c r="MVW17" s="242"/>
      <c r="MVX17" s="242"/>
      <c r="MVY17" s="242"/>
      <c r="MVZ17" s="242"/>
      <c r="MWA17" s="242"/>
      <c r="MWB17" s="242"/>
      <c r="MWC17" s="242"/>
      <c r="MWD17" s="242"/>
      <c r="MWE17" s="242"/>
      <c r="MWF17" s="242"/>
      <c r="MWG17" s="242"/>
      <c r="MWH17" s="242"/>
      <c r="MWI17" s="242"/>
      <c r="MWJ17" s="242"/>
      <c r="MWK17" s="242"/>
      <c r="MWL17" s="242"/>
      <c r="MWM17" s="242"/>
      <c r="MWN17" s="242"/>
      <c r="MWO17" s="242"/>
      <c r="MWP17" s="242"/>
      <c r="MWQ17" s="242"/>
      <c r="MWR17" s="242"/>
      <c r="MWS17" s="242"/>
      <c r="MWT17" s="242"/>
      <c r="MWU17" s="242"/>
      <c r="MWV17" s="242"/>
      <c r="MWW17" s="242"/>
      <c r="MWX17" s="242"/>
      <c r="MWY17" s="242"/>
      <c r="MWZ17" s="242"/>
      <c r="MXA17" s="242"/>
      <c r="MXB17" s="242"/>
      <c r="MXC17" s="242"/>
      <c r="MXD17" s="242"/>
      <c r="MXE17" s="242"/>
      <c r="MXF17" s="242"/>
      <c r="MXG17" s="242"/>
      <c r="MXH17" s="242"/>
      <c r="MXI17" s="242"/>
      <c r="MXJ17" s="242"/>
      <c r="MXK17" s="242"/>
      <c r="MXL17" s="242"/>
      <c r="MXM17" s="242"/>
      <c r="MXN17" s="242"/>
      <c r="MXO17" s="242"/>
      <c r="MXP17" s="242"/>
      <c r="MXQ17" s="242"/>
      <c r="MXR17" s="242"/>
      <c r="MXS17" s="242"/>
      <c r="MXT17" s="242"/>
      <c r="MXU17" s="242"/>
      <c r="MXV17" s="242"/>
      <c r="MXW17" s="242"/>
      <c r="MXX17" s="242"/>
      <c r="MXY17" s="242"/>
      <c r="MXZ17" s="242"/>
      <c r="MYA17" s="242"/>
      <c r="MYB17" s="242"/>
      <c r="MYC17" s="242"/>
      <c r="MYD17" s="242"/>
      <c r="MYE17" s="242"/>
      <c r="MYF17" s="242"/>
      <c r="MYG17" s="242"/>
      <c r="MYH17" s="242"/>
      <c r="MYI17" s="242"/>
      <c r="MYJ17" s="242"/>
      <c r="MYK17" s="242"/>
      <c r="MYL17" s="242"/>
      <c r="MYM17" s="242"/>
      <c r="MYN17" s="242"/>
      <c r="MYO17" s="242"/>
      <c r="MYP17" s="242"/>
      <c r="MYQ17" s="242"/>
      <c r="MYR17" s="242"/>
      <c r="MYS17" s="242"/>
      <c r="MYT17" s="242"/>
      <c r="MYU17" s="242"/>
      <c r="MYV17" s="242"/>
      <c r="MYW17" s="242"/>
      <c r="MYX17" s="242"/>
      <c r="MYY17" s="242"/>
      <c r="MYZ17" s="242"/>
      <c r="MZA17" s="242"/>
      <c r="MZB17" s="242"/>
      <c r="MZC17" s="242"/>
      <c r="MZD17" s="242"/>
      <c r="MZE17" s="242"/>
      <c r="MZF17" s="242"/>
      <c r="MZG17" s="242"/>
      <c r="MZH17" s="242"/>
      <c r="MZI17" s="242"/>
      <c r="MZJ17" s="242"/>
      <c r="MZK17" s="242"/>
      <c r="MZL17" s="242"/>
      <c r="MZM17" s="242"/>
      <c r="MZN17" s="242"/>
      <c r="MZO17" s="242"/>
      <c r="MZP17" s="242"/>
      <c r="MZQ17" s="242"/>
      <c r="MZR17" s="242"/>
      <c r="MZS17" s="242"/>
      <c r="MZT17" s="242"/>
      <c r="MZU17" s="242"/>
      <c r="MZV17" s="242"/>
      <c r="MZW17" s="242"/>
      <c r="MZX17" s="242"/>
      <c r="MZY17" s="242"/>
      <c r="MZZ17" s="242"/>
      <c r="NAA17" s="242"/>
      <c r="NAB17" s="242"/>
      <c r="NAC17" s="242"/>
      <c r="NAD17" s="242"/>
      <c r="NAE17" s="242"/>
      <c r="NAF17" s="242"/>
      <c r="NAG17" s="242"/>
      <c r="NAH17" s="242"/>
      <c r="NAI17" s="242"/>
      <c r="NAJ17" s="242"/>
      <c r="NAK17" s="242"/>
      <c r="NAL17" s="242"/>
      <c r="NAM17" s="242"/>
      <c r="NAN17" s="242"/>
      <c r="NAO17" s="242"/>
      <c r="NAP17" s="242"/>
      <c r="NAQ17" s="242"/>
      <c r="NAR17" s="242"/>
      <c r="NAS17" s="242"/>
      <c r="NAT17" s="242"/>
      <c r="NAU17" s="242"/>
      <c r="NAV17" s="242"/>
      <c r="NAW17" s="242"/>
      <c r="NAX17" s="242"/>
      <c r="NAY17" s="242"/>
      <c r="NAZ17" s="242"/>
      <c r="NBA17" s="242"/>
      <c r="NBB17" s="242"/>
      <c r="NBC17" s="242"/>
      <c r="NBD17" s="242"/>
      <c r="NBE17" s="242"/>
      <c r="NBF17" s="242"/>
      <c r="NBG17" s="242"/>
      <c r="NBH17" s="242"/>
      <c r="NBI17" s="242"/>
      <c r="NBJ17" s="242"/>
      <c r="NBK17" s="242"/>
      <c r="NBL17" s="242"/>
      <c r="NBM17" s="242"/>
      <c r="NBN17" s="242"/>
      <c r="NBO17" s="242"/>
      <c r="NBP17" s="242"/>
      <c r="NBQ17" s="242"/>
      <c r="NBR17" s="242"/>
      <c r="NBS17" s="242"/>
      <c r="NBT17" s="242"/>
      <c r="NBU17" s="242"/>
      <c r="NBV17" s="242"/>
      <c r="NBW17" s="242"/>
      <c r="NBX17" s="242"/>
      <c r="NBY17" s="242"/>
      <c r="NBZ17" s="242"/>
      <c r="NCA17" s="242"/>
      <c r="NCB17" s="242"/>
      <c r="NCC17" s="242"/>
      <c r="NCD17" s="242"/>
      <c r="NCE17" s="242"/>
      <c r="NCF17" s="242"/>
      <c r="NCG17" s="242"/>
      <c r="NCH17" s="242"/>
      <c r="NCI17" s="242"/>
      <c r="NCJ17" s="242"/>
      <c r="NCK17" s="242"/>
      <c r="NCL17" s="242"/>
      <c r="NCM17" s="242"/>
      <c r="NCN17" s="242"/>
      <c r="NCO17" s="242"/>
      <c r="NCP17" s="242"/>
      <c r="NCQ17" s="242"/>
      <c r="NCR17" s="242"/>
      <c r="NCS17" s="242"/>
      <c r="NCT17" s="242"/>
      <c r="NCU17" s="242"/>
      <c r="NCV17" s="242"/>
      <c r="NCW17" s="242"/>
      <c r="NCX17" s="242"/>
      <c r="NCY17" s="242"/>
      <c r="NCZ17" s="242"/>
      <c r="NDA17" s="242"/>
      <c r="NDB17" s="242"/>
      <c r="NDC17" s="242"/>
      <c r="NDD17" s="242"/>
      <c r="NDE17" s="242"/>
      <c r="NDF17" s="242"/>
      <c r="NDG17" s="242"/>
      <c r="NDH17" s="242"/>
      <c r="NDI17" s="242"/>
      <c r="NDJ17" s="242"/>
      <c r="NDK17" s="242"/>
      <c r="NDL17" s="242"/>
      <c r="NDM17" s="242"/>
      <c r="NDN17" s="242"/>
      <c r="NDO17" s="242"/>
      <c r="NDP17" s="242"/>
      <c r="NDQ17" s="242"/>
      <c r="NDR17" s="242"/>
      <c r="NDS17" s="242"/>
      <c r="NDT17" s="242"/>
      <c r="NDU17" s="242"/>
      <c r="NDV17" s="242"/>
      <c r="NDW17" s="242"/>
      <c r="NDX17" s="242"/>
      <c r="NDY17" s="242"/>
      <c r="NDZ17" s="242"/>
      <c r="NEA17" s="242"/>
      <c r="NEB17" s="242"/>
      <c r="NEC17" s="242"/>
      <c r="NED17" s="242"/>
      <c r="NEE17" s="242"/>
      <c r="NEF17" s="242"/>
      <c r="NEG17" s="242"/>
      <c r="NEH17" s="242"/>
      <c r="NEI17" s="242"/>
      <c r="NEJ17" s="242"/>
      <c r="NEK17" s="242"/>
      <c r="NEL17" s="242"/>
      <c r="NEM17" s="242"/>
      <c r="NEN17" s="242"/>
      <c r="NEO17" s="242"/>
      <c r="NEP17" s="242"/>
      <c r="NEQ17" s="242"/>
      <c r="NER17" s="242"/>
      <c r="NES17" s="242"/>
      <c r="NET17" s="242"/>
      <c r="NEU17" s="242"/>
      <c r="NEV17" s="242"/>
      <c r="NEW17" s="242"/>
      <c r="NEX17" s="242"/>
      <c r="NEY17" s="242"/>
      <c r="NEZ17" s="242"/>
      <c r="NFA17" s="242"/>
      <c r="NFB17" s="242"/>
      <c r="NFC17" s="242"/>
      <c r="NFD17" s="242"/>
      <c r="NFE17" s="242"/>
      <c r="NFF17" s="242"/>
      <c r="NFG17" s="242"/>
      <c r="NFH17" s="242"/>
      <c r="NFI17" s="242"/>
      <c r="NFJ17" s="242"/>
      <c r="NFK17" s="242"/>
      <c r="NFL17" s="242"/>
      <c r="NFM17" s="242"/>
      <c r="NFN17" s="242"/>
      <c r="NFO17" s="242"/>
      <c r="NFP17" s="242"/>
      <c r="NFQ17" s="242"/>
      <c r="NFR17" s="242"/>
      <c r="NFS17" s="242"/>
      <c r="NFT17" s="242"/>
      <c r="NFU17" s="242"/>
      <c r="NFV17" s="242"/>
      <c r="NFW17" s="242"/>
      <c r="NFX17" s="242"/>
      <c r="NFY17" s="242"/>
      <c r="NFZ17" s="242"/>
      <c r="NGA17" s="242"/>
      <c r="NGB17" s="242"/>
      <c r="NGC17" s="242"/>
      <c r="NGD17" s="242"/>
      <c r="NGE17" s="242"/>
      <c r="NGF17" s="242"/>
      <c r="NGG17" s="242"/>
      <c r="NGH17" s="242"/>
      <c r="NGI17" s="242"/>
      <c r="NGJ17" s="242"/>
      <c r="NGK17" s="242"/>
      <c r="NGL17" s="242"/>
      <c r="NGM17" s="242"/>
      <c r="NGN17" s="242"/>
      <c r="NGO17" s="242"/>
      <c r="NGP17" s="242"/>
      <c r="NGQ17" s="242"/>
      <c r="NGR17" s="242"/>
      <c r="NGS17" s="242"/>
      <c r="NGT17" s="242"/>
      <c r="NGU17" s="242"/>
      <c r="NGV17" s="242"/>
      <c r="NGW17" s="242"/>
      <c r="NGX17" s="242"/>
      <c r="NGY17" s="242"/>
      <c r="NGZ17" s="242"/>
      <c r="NHA17" s="242"/>
      <c r="NHB17" s="242"/>
      <c r="NHC17" s="242"/>
      <c r="NHD17" s="242"/>
      <c r="NHE17" s="242"/>
      <c r="NHF17" s="242"/>
      <c r="NHG17" s="242"/>
      <c r="NHH17" s="242"/>
      <c r="NHI17" s="242"/>
      <c r="NHJ17" s="242"/>
      <c r="NHK17" s="242"/>
      <c r="NHL17" s="242"/>
      <c r="NHM17" s="242"/>
      <c r="NHN17" s="242"/>
      <c r="NHO17" s="242"/>
      <c r="NHP17" s="242"/>
      <c r="NHQ17" s="242"/>
      <c r="NHR17" s="242"/>
      <c r="NHS17" s="242"/>
      <c r="NHT17" s="242"/>
      <c r="NHU17" s="242"/>
      <c r="NHV17" s="242"/>
      <c r="NHW17" s="242"/>
      <c r="NHX17" s="242"/>
      <c r="NHY17" s="242"/>
      <c r="NHZ17" s="242"/>
      <c r="NIA17" s="242"/>
      <c r="NIB17" s="242"/>
      <c r="NIC17" s="242"/>
      <c r="NID17" s="242"/>
      <c r="NIE17" s="242"/>
      <c r="NIF17" s="242"/>
      <c r="NIG17" s="242"/>
      <c r="NIH17" s="242"/>
      <c r="NII17" s="242"/>
      <c r="NIJ17" s="242"/>
      <c r="NIK17" s="242"/>
      <c r="NIL17" s="242"/>
      <c r="NIM17" s="242"/>
      <c r="NIN17" s="242"/>
      <c r="NIO17" s="242"/>
      <c r="NIP17" s="242"/>
      <c r="NIQ17" s="242"/>
      <c r="NIR17" s="242"/>
      <c r="NIS17" s="242"/>
      <c r="NIT17" s="242"/>
      <c r="NIU17" s="242"/>
      <c r="NIV17" s="242"/>
      <c r="NIW17" s="242"/>
      <c r="NIX17" s="242"/>
      <c r="NIY17" s="242"/>
      <c r="NIZ17" s="242"/>
      <c r="NJA17" s="242"/>
      <c r="NJB17" s="242"/>
      <c r="NJC17" s="242"/>
      <c r="NJD17" s="242"/>
      <c r="NJE17" s="242"/>
      <c r="NJF17" s="242"/>
      <c r="NJG17" s="242"/>
      <c r="NJH17" s="242"/>
      <c r="NJI17" s="242"/>
      <c r="NJJ17" s="242"/>
      <c r="NJK17" s="242"/>
      <c r="NJL17" s="242"/>
      <c r="NJM17" s="242"/>
      <c r="NJN17" s="242"/>
      <c r="NJO17" s="242"/>
      <c r="NJP17" s="242"/>
      <c r="NJQ17" s="242"/>
      <c r="NJR17" s="242"/>
      <c r="NJS17" s="242"/>
      <c r="NJT17" s="242"/>
      <c r="NJU17" s="242"/>
      <c r="NJV17" s="242"/>
      <c r="NJW17" s="242"/>
      <c r="NJX17" s="242"/>
      <c r="NJY17" s="242"/>
      <c r="NJZ17" s="242"/>
      <c r="NKA17" s="242"/>
      <c r="NKB17" s="242"/>
      <c r="NKC17" s="242"/>
      <c r="NKD17" s="242"/>
      <c r="NKE17" s="242"/>
      <c r="NKF17" s="242"/>
      <c r="NKG17" s="242"/>
      <c r="NKH17" s="242"/>
      <c r="NKI17" s="242"/>
      <c r="NKJ17" s="242"/>
      <c r="NKK17" s="242"/>
      <c r="NKL17" s="242"/>
      <c r="NKM17" s="242"/>
      <c r="NKN17" s="242"/>
      <c r="NKO17" s="242"/>
      <c r="NKP17" s="242"/>
      <c r="NKQ17" s="242"/>
      <c r="NKR17" s="242"/>
      <c r="NKS17" s="242"/>
      <c r="NKT17" s="242"/>
      <c r="NKU17" s="242"/>
      <c r="NKV17" s="242"/>
      <c r="NKW17" s="242"/>
      <c r="NKX17" s="242"/>
      <c r="NKY17" s="242"/>
      <c r="NKZ17" s="242"/>
      <c r="NLA17" s="242"/>
      <c r="NLB17" s="242"/>
      <c r="NLC17" s="242"/>
      <c r="NLD17" s="242"/>
      <c r="NLE17" s="242"/>
      <c r="NLF17" s="242"/>
      <c r="NLG17" s="242"/>
      <c r="NLH17" s="242"/>
      <c r="NLI17" s="242"/>
      <c r="NLJ17" s="242"/>
      <c r="NLK17" s="242"/>
      <c r="NLL17" s="242"/>
      <c r="NLM17" s="242"/>
      <c r="NLN17" s="242"/>
      <c r="NLO17" s="242"/>
      <c r="NLP17" s="242"/>
      <c r="NLQ17" s="242"/>
      <c r="NLR17" s="242"/>
      <c r="NLS17" s="242"/>
      <c r="NLT17" s="242"/>
      <c r="NLU17" s="242"/>
      <c r="NLV17" s="242"/>
      <c r="NLW17" s="242"/>
      <c r="NLX17" s="242"/>
      <c r="NLY17" s="242"/>
      <c r="NLZ17" s="242"/>
      <c r="NMA17" s="242"/>
      <c r="NMB17" s="242"/>
      <c r="NMC17" s="242"/>
      <c r="NMD17" s="242"/>
      <c r="NME17" s="242"/>
      <c r="NMF17" s="242"/>
      <c r="NMG17" s="242"/>
      <c r="NMH17" s="242"/>
      <c r="NMI17" s="242"/>
      <c r="NMJ17" s="242"/>
      <c r="NMK17" s="242"/>
      <c r="NML17" s="242"/>
      <c r="NMM17" s="242"/>
      <c r="NMN17" s="242"/>
      <c r="NMO17" s="242"/>
      <c r="NMP17" s="242"/>
      <c r="NMQ17" s="242"/>
      <c r="NMR17" s="242"/>
      <c r="NMS17" s="242"/>
      <c r="NMT17" s="242"/>
      <c r="NMU17" s="242"/>
      <c r="NMV17" s="242"/>
      <c r="NMW17" s="242"/>
      <c r="NMX17" s="242"/>
      <c r="NMY17" s="242"/>
      <c r="NMZ17" s="242"/>
      <c r="NNA17" s="242"/>
      <c r="NNB17" s="242"/>
      <c r="NNC17" s="242"/>
      <c r="NND17" s="242"/>
      <c r="NNE17" s="242"/>
      <c r="NNF17" s="242"/>
      <c r="NNG17" s="242"/>
      <c r="NNH17" s="242"/>
      <c r="NNI17" s="242"/>
      <c r="NNJ17" s="242"/>
      <c r="NNK17" s="242"/>
      <c r="NNL17" s="242"/>
      <c r="NNM17" s="242"/>
      <c r="NNN17" s="242"/>
      <c r="NNO17" s="242"/>
      <c r="NNP17" s="242"/>
      <c r="NNQ17" s="242"/>
      <c r="NNR17" s="242"/>
      <c r="NNS17" s="242"/>
      <c r="NNT17" s="242"/>
      <c r="NNU17" s="242"/>
      <c r="NNV17" s="242"/>
      <c r="NNW17" s="242"/>
      <c r="NNX17" s="242"/>
      <c r="NNY17" s="242"/>
      <c r="NNZ17" s="242"/>
      <c r="NOA17" s="242"/>
      <c r="NOB17" s="242"/>
      <c r="NOC17" s="242"/>
      <c r="NOD17" s="242"/>
      <c r="NOE17" s="242"/>
      <c r="NOF17" s="242"/>
      <c r="NOG17" s="242"/>
      <c r="NOH17" s="242"/>
      <c r="NOI17" s="242"/>
      <c r="NOJ17" s="242"/>
      <c r="NOK17" s="242"/>
      <c r="NOL17" s="242"/>
      <c r="NOM17" s="242"/>
      <c r="NON17" s="242"/>
      <c r="NOO17" s="242"/>
      <c r="NOP17" s="242"/>
      <c r="NOQ17" s="242"/>
      <c r="NOR17" s="242"/>
      <c r="NOS17" s="242"/>
      <c r="NOT17" s="242"/>
      <c r="NOU17" s="242"/>
      <c r="NOV17" s="242"/>
      <c r="NOW17" s="242"/>
      <c r="NOX17" s="242"/>
      <c r="NOY17" s="242"/>
      <c r="NOZ17" s="242"/>
      <c r="NPA17" s="242"/>
      <c r="NPB17" s="242"/>
      <c r="NPC17" s="242"/>
      <c r="NPD17" s="242"/>
      <c r="NPE17" s="242"/>
      <c r="NPF17" s="242"/>
      <c r="NPG17" s="242"/>
      <c r="NPH17" s="242"/>
      <c r="NPI17" s="242"/>
      <c r="NPJ17" s="242"/>
      <c r="NPK17" s="242"/>
      <c r="NPL17" s="242"/>
      <c r="NPM17" s="242"/>
      <c r="NPN17" s="242"/>
      <c r="NPO17" s="242"/>
      <c r="NPP17" s="242"/>
      <c r="NPQ17" s="242"/>
      <c r="NPR17" s="242"/>
      <c r="NPS17" s="242"/>
      <c r="NPT17" s="242"/>
      <c r="NPU17" s="242"/>
      <c r="NPV17" s="242"/>
      <c r="NPW17" s="242"/>
      <c r="NPX17" s="242"/>
      <c r="NPY17" s="242"/>
      <c r="NPZ17" s="242"/>
      <c r="NQA17" s="242"/>
      <c r="NQB17" s="242"/>
      <c r="NQC17" s="242"/>
      <c r="NQD17" s="242"/>
      <c r="NQE17" s="242"/>
      <c r="NQF17" s="242"/>
      <c r="NQG17" s="242"/>
      <c r="NQH17" s="242"/>
      <c r="NQI17" s="242"/>
      <c r="NQJ17" s="242"/>
      <c r="NQK17" s="242"/>
      <c r="NQL17" s="242"/>
      <c r="NQM17" s="242"/>
      <c r="NQN17" s="242"/>
      <c r="NQO17" s="242"/>
      <c r="NQP17" s="242"/>
      <c r="NQQ17" s="242"/>
      <c r="NQR17" s="242"/>
      <c r="NQS17" s="242"/>
      <c r="NQT17" s="242"/>
      <c r="NQU17" s="242"/>
      <c r="NQV17" s="242"/>
      <c r="NQW17" s="242"/>
      <c r="NQX17" s="242"/>
      <c r="NQY17" s="242"/>
      <c r="NQZ17" s="242"/>
      <c r="NRA17" s="242"/>
      <c r="NRB17" s="242"/>
      <c r="NRC17" s="242"/>
      <c r="NRD17" s="242"/>
      <c r="NRE17" s="242"/>
      <c r="NRF17" s="242"/>
      <c r="NRG17" s="242"/>
      <c r="NRH17" s="242"/>
      <c r="NRI17" s="242"/>
      <c r="NRJ17" s="242"/>
      <c r="NRK17" s="242"/>
      <c r="NRL17" s="242"/>
      <c r="NRM17" s="242"/>
      <c r="NRN17" s="242"/>
      <c r="NRO17" s="242"/>
      <c r="NRP17" s="242"/>
      <c r="NRQ17" s="242"/>
      <c r="NRR17" s="242"/>
      <c r="NRS17" s="242"/>
      <c r="NRT17" s="242"/>
      <c r="NRU17" s="242"/>
      <c r="NRV17" s="242"/>
      <c r="NRW17" s="242"/>
      <c r="NRX17" s="242"/>
      <c r="NRY17" s="242"/>
      <c r="NRZ17" s="242"/>
      <c r="NSA17" s="242"/>
      <c r="NSB17" s="242"/>
      <c r="NSC17" s="242"/>
      <c r="NSD17" s="242"/>
      <c r="NSE17" s="242"/>
      <c r="NSF17" s="242"/>
      <c r="NSG17" s="242"/>
      <c r="NSH17" s="242"/>
      <c r="NSI17" s="242"/>
      <c r="NSJ17" s="242"/>
      <c r="NSK17" s="242"/>
      <c r="NSL17" s="242"/>
      <c r="NSM17" s="242"/>
      <c r="NSN17" s="242"/>
      <c r="NSO17" s="242"/>
      <c r="NSP17" s="242"/>
      <c r="NSQ17" s="242"/>
      <c r="NSR17" s="242"/>
      <c r="NSS17" s="242"/>
      <c r="NST17" s="242"/>
      <c r="NSU17" s="242"/>
      <c r="NSV17" s="242"/>
      <c r="NSW17" s="242"/>
      <c r="NSX17" s="242"/>
      <c r="NSY17" s="242"/>
      <c r="NSZ17" s="242"/>
      <c r="NTA17" s="242"/>
      <c r="NTB17" s="242"/>
      <c r="NTC17" s="242"/>
      <c r="NTD17" s="242"/>
      <c r="NTE17" s="242"/>
      <c r="NTF17" s="242"/>
      <c r="NTG17" s="242"/>
      <c r="NTH17" s="242"/>
      <c r="NTI17" s="242"/>
      <c r="NTJ17" s="242"/>
      <c r="NTK17" s="242"/>
      <c r="NTL17" s="242"/>
      <c r="NTM17" s="242"/>
      <c r="NTN17" s="242"/>
      <c r="NTO17" s="242"/>
      <c r="NTP17" s="242"/>
      <c r="NTQ17" s="242"/>
      <c r="NTR17" s="242"/>
      <c r="NTS17" s="242"/>
      <c r="NTT17" s="242"/>
      <c r="NTU17" s="242"/>
      <c r="NTV17" s="242"/>
      <c r="NTW17" s="242"/>
      <c r="NTX17" s="242"/>
      <c r="NTY17" s="242"/>
      <c r="NTZ17" s="242"/>
      <c r="NUA17" s="242"/>
      <c r="NUB17" s="242"/>
      <c r="NUC17" s="242"/>
      <c r="NUD17" s="242"/>
      <c r="NUE17" s="242"/>
      <c r="NUF17" s="242"/>
      <c r="NUG17" s="242"/>
      <c r="NUH17" s="242"/>
      <c r="NUI17" s="242"/>
      <c r="NUJ17" s="242"/>
      <c r="NUK17" s="242"/>
      <c r="NUL17" s="242"/>
      <c r="NUM17" s="242"/>
      <c r="NUN17" s="242"/>
      <c r="NUO17" s="242"/>
      <c r="NUP17" s="242"/>
      <c r="NUQ17" s="242"/>
      <c r="NUR17" s="242"/>
      <c r="NUS17" s="242"/>
      <c r="NUT17" s="242"/>
      <c r="NUU17" s="242"/>
      <c r="NUV17" s="242"/>
      <c r="NUW17" s="242"/>
      <c r="NUX17" s="242"/>
      <c r="NUY17" s="242"/>
      <c r="NUZ17" s="242"/>
      <c r="NVA17" s="242"/>
      <c r="NVB17" s="242"/>
      <c r="NVC17" s="242"/>
      <c r="NVD17" s="242"/>
      <c r="NVE17" s="242"/>
      <c r="NVF17" s="242"/>
      <c r="NVG17" s="242"/>
      <c r="NVH17" s="242"/>
      <c r="NVI17" s="242"/>
      <c r="NVJ17" s="242"/>
      <c r="NVK17" s="242"/>
      <c r="NVL17" s="242"/>
      <c r="NVM17" s="242"/>
      <c r="NVN17" s="242"/>
      <c r="NVO17" s="242"/>
      <c r="NVP17" s="242"/>
      <c r="NVQ17" s="242"/>
      <c r="NVR17" s="242"/>
      <c r="NVS17" s="242"/>
      <c r="NVT17" s="242"/>
      <c r="NVU17" s="242"/>
      <c r="NVV17" s="242"/>
      <c r="NVW17" s="242"/>
      <c r="NVX17" s="242"/>
      <c r="NVY17" s="242"/>
      <c r="NVZ17" s="242"/>
      <c r="NWA17" s="242"/>
      <c r="NWB17" s="242"/>
      <c r="NWC17" s="242"/>
      <c r="NWD17" s="242"/>
      <c r="NWE17" s="242"/>
      <c r="NWF17" s="242"/>
      <c r="NWG17" s="242"/>
      <c r="NWH17" s="242"/>
      <c r="NWI17" s="242"/>
      <c r="NWJ17" s="242"/>
      <c r="NWK17" s="242"/>
      <c r="NWL17" s="242"/>
      <c r="NWM17" s="242"/>
      <c r="NWN17" s="242"/>
      <c r="NWO17" s="242"/>
      <c r="NWP17" s="242"/>
      <c r="NWQ17" s="242"/>
      <c r="NWR17" s="242"/>
      <c r="NWS17" s="242"/>
      <c r="NWT17" s="242"/>
      <c r="NWU17" s="242"/>
      <c r="NWV17" s="242"/>
      <c r="NWW17" s="242"/>
      <c r="NWX17" s="242"/>
      <c r="NWY17" s="242"/>
      <c r="NWZ17" s="242"/>
      <c r="NXA17" s="242"/>
      <c r="NXB17" s="242"/>
      <c r="NXC17" s="242"/>
      <c r="NXD17" s="242"/>
      <c r="NXE17" s="242"/>
      <c r="NXF17" s="242"/>
      <c r="NXG17" s="242"/>
      <c r="NXH17" s="242"/>
      <c r="NXI17" s="242"/>
      <c r="NXJ17" s="242"/>
      <c r="NXK17" s="242"/>
      <c r="NXL17" s="242"/>
      <c r="NXM17" s="242"/>
      <c r="NXN17" s="242"/>
      <c r="NXO17" s="242"/>
      <c r="NXP17" s="242"/>
      <c r="NXQ17" s="242"/>
      <c r="NXR17" s="242"/>
      <c r="NXS17" s="242"/>
      <c r="NXT17" s="242"/>
      <c r="NXU17" s="242"/>
      <c r="NXV17" s="242"/>
      <c r="NXW17" s="242"/>
      <c r="NXX17" s="242"/>
      <c r="NXY17" s="242"/>
      <c r="NXZ17" s="242"/>
      <c r="NYA17" s="242"/>
      <c r="NYB17" s="242"/>
      <c r="NYC17" s="242"/>
      <c r="NYD17" s="242"/>
      <c r="NYE17" s="242"/>
      <c r="NYF17" s="242"/>
      <c r="NYG17" s="242"/>
      <c r="NYH17" s="242"/>
      <c r="NYI17" s="242"/>
      <c r="NYJ17" s="242"/>
      <c r="NYK17" s="242"/>
      <c r="NYL17" s="242"/>
      <c r="NYM17" s="242"/>
      <c r="NYN17" s="242"/>
      <c r="NYO17" s="242"/>
      <c r="NYP17" s="242"/>
      <c r="NYQ17" s="242"/>
      <c r="NYR17" s="242"/>
      <c r="NYS17" s="242"/>
      <c r="NYT17" s="242"/>
      <c r="NYU17" s="242"/>
      <c r="NYV17" s="242"/>
      <c r="NYW17" s="242"/>
      <c r="NYX17" s="242"/>
      <c r="NYY17" s="242"/>
      <c r="NYZ17" s="242"/>
      <c r="NZA17" s="242"/>
      <c r="NZB17" s="242"/>
      <c r="NZC17" s="242"/>
      <c r="NZD17" s="242"/>
      <c r="NZE17" s="242"/>
      <c r="NZF17" s="242"/>
      <c r="NZG17" s="242"/>
      <c r="NZH17" s="242"/>
      <c r="NZI17" s="242"/>
      <c r="NZJ17" s="242"/>
      <c r="NZK17" s="242"/>
      <c r="NZL17" s="242"/>
      <c r="NZM17" s="242"/>
      <c r="NZN17" s="242"/>
      <c r="NZO17" s="242"/>
      <c r="NZP17" s="242"/>
      <c r="NZQ17" s="242"/>
      <c r="NZR17" s="242"/>
      <c r="NZS17" s="242"/>
      <c r="NZT17" s="242"/>
      <c r="NZU17" s="242"/>
      <c r="NZV17" s="242"/>
      <c r="NZW17" s="242"/>
      <c r="NZX17" s="242"/>
      <c r="NZY17" s="242"/>
      <c r="NZZ17" s="242"/>
      <c r="OAA17" s="242"/>
      <c r="OAB17" s="242"/>
      <c r="OAC17" s="242"/>
      <c r="OAD17" s="242"/>
      <c r="OAE17" s="242"/>
      <c r="OAF17" s="242"/>
      <c r="OAG17" s="242"/>
      <c r="OAH17" s="242"/>
      <c r="OAI17" s="242"/>
      <c r="OAJ17" s="242"/>
      <c r="OAK17" s="242"/>
      <c r="OAL17" s="242"/>
      <c r="OAM17" s="242"/>
      <c r="OAN17" s="242"/>
      <c r="OAO17" s="242"/>
      <c r="OAP17" s="242"/>
      <c r="OAQ17" s="242"/>
      <c r="OAR17" s="242"/>
      <c r="OAS17" s="242"/>
      <c r="OAT17" s="242"/>
      <c r="OAU17" s="242"/>
      <c r="OAV17" s="242"/>
      <c r="OAW17" s="242"/>
      <c r="OAX17" s="242"/>
      <c r="OAY17" s="242"/>
      <c r="OAZ17" s="242"/>
      <c r="OBA17" s="242"/>
      <c r="OBB17" s="242"/>
      <c r="OBC17" s="242"/>
      <c r="OBD17" s="242"/>
      <c r="OBE17" s="242"/>
      <c r="OBF17" s="242"/>
      <c r="OBG17" s="242"/>
      <c r="OBH17" s="242"/>
      <c r="OBI17" s="242"/>
      <c r="OBJ17" s="242"/>
      <c r="OBK17" s="242"/>
      <c r="OBL17" s="242"/>
      <c r="OBM17" s="242"/>
      <c r="OBN17" s="242"/>
      <c r="OBO17" s="242"/>
      <c r="OBP17" s="242"/>
      <c r="OBQ17" s="242"/>
      <c r="OBR17" s="242"/>
      <c r="OBS17" s="242"/>
      <c r="OBT17" s="242"/>
      <c r="OBU17" s="242"/>
      <c r="OBV17" s="242"/>
      <c r="OBW17" s="242"/>
      <c r="OBX17" s="242"/>
      <c r="OBY17" s="242"/>
      <c r="OBZ17" s="242"/>
      <c r="OCA17" s="242"/>
      <c r="OCB17" s="242"/>
      <c r="OCC17" s="242"/>
      <c r="OCD17" s="242"/>
      <c r="OCE17" s="242"/>
      <c r="OCF17" s="242"/>
      <c r="OCG17" s="242"/>
      <c r="OCH17" s="242"/>
      <c r="OCI17" s="242"/>
      <c r="OCJ17" s="242"/>
      <c r="OCK17" s="242"/>
      <c r="OCL17" s="242"/>
      <c r="OCM17" s="242"/>
      <c r="OCN17" s="242"/>
      <c r="OCO17" s="242"/>
      <c r="OCP17" s="242"/>
      <c r="OCQ17" s="242"/>
      <c r="OCR17" s="242"/>
      <c r="OCS17" s="242"/>
      <c r="OCT17" s="242"/>
      <c r="OCU17" s="242"/>
      <c r="OCV17" s="242"/>
      <c r="OCW17" s="242"/>
      <c r="OCX17" s="242"/>
      <c r="OCY17" s="242"/>
      <c r="OCZ17" s="242"/>
      <c r="ODA17" s="242"/>
      <c r="ODB17" s="242"/>
      <c r="ODC17" s="242"/>
      <c r="ODD17" s="242"/>
      <c r="ODE17" s="242"/>
      <c r="ODF17" s="242"/>
      <c r="ODG17" s="242"/>
      <c r="ODH17" s="242"/>
      <c r="ODI17" s="242"/>
      <c r="ODJ17" s="242"/>
      <c r="ODK17" s="242"/>
      <c r="ODL17" s="242"/>
      <c r="ODM17" s="242"/>
      <c r="ODN17" s="242"/>
      <c r="ODO17" s="242"/>
      <c r="ODP17" s="242"/>
      <c r="ODQ17" s="242"/>
      <c r="ODR17" s="242"/>
      <c r="ODS17" s="242"/>
      <c r="ODT17" s="242"/>
      <c r="ODU17" s="242"/>
      <c r="ODV17" s="242"/>
      <c r="ODW17" s="242"/>
      <c r="ODX17" s="242"/>
      <c r="ODY17" s="242"/>
      <c r="ODZ17" s="242"/>
      <c r="OEA17" s="242"/>
      <c r="OEB17" s="242"/>
      <c r="OEC17" s="242"/>
      <c r="OED17" s="242"/>
      <c r="OEE17" s="242"/>
      <c r="OEF17" s="242"/>
      <c r="OEG17" s="242"/>
      <c r="OEH17" s="242"/>
      <c r="OEI17" s="242"/>
      <c r="OEJ17" s="242"/>
      <c r="OEK17" s="242"/>
      <c r="OEL17" s="242"/>
      <c r="OEM17" s="242"/>
      <c r="OEN17" s="242"/>
      <c r="OEO17" s="242"/>
      <c r="OEP17" s="242"/>
      <c r="OEQ17" s="242"/>
      <c r="OER17" s="242"/>
      <c r="OES17" s="242"/>
      <c r="OET17" s="242"/>
      <c r="OEU17" s="242"/>
      <c r="OEV17" s="242"/>
      <c r="OEW17" s="242"/>
      <c r="OEX17" s="242"/>
      <c r="OEY17" s="242"/>
      <c r="OEZ17" s="242"/>
      <c r="OFA17" s="242"/>
      <c r="OFB17" s="242"/>
      <c r="OFC17" s="242"/>
      <c r="OFD17" s="242"/>
      <c r="OFE17" s="242"/>
      <c r="OFF17" s="242"/>
      <c r="OFG17" s="242"/>
      <c r="OFH17" s="242"/>
      <c r="OFI17" s="242"/>
      <c r="OFJ17" s="242"/>
      <c r="OFK17" s="242"/>
      <c r="OFL17" s="242"/>
      <c r="OFM17" s="242"/>
      <c r="OFN17" s="242"/>
      <c r="OFO17" s="242"/>
      <c r="OFP17" s="242"/>
      <c r="OFQ17" s="242"/>
      <c r="OFR17" s="242"/>
      <c r="OFS17" s="242"/>
      <c r="OFT17" s="242"/>
      <c r="OFU17" s="242"/>
      <c r="OFV17" s="242"/>
      <c r="OFW17" s="242"/>
      <c r="OFX17" s="242"/>
      <c r="OFY17" s="242"/>
      <c r="OFZ17" s="242"/>
      <c r="OGA17" s="242"/>
      <c r="OGB17" s="242"/>
      <c r="OGC17" s="242"/>
      <c r="OGD17" s="242"/>
      <c r="OGE17" s="242"/>
      <c r="OGF17" s="242"/>
      <c r="OGG17" s="242"/>
      <c r="OGH17" s="242"/>
      <c r="OGI17" s="242"/>
      <c r="OGJ17" s="242"/>
      <c r="OGK17" s="242"/>
      <c r="OGL17" s="242"/>
      <c r="OGM17" s="242"/>
      <c r="OGN17" s="242"/>
      <c r="OGO17" s="242"/>
      <c r="OGP17" s="242"/>
      <c r="OGQ17" s="242"/>
      <c r="OGR17" s="242"/>
      <c r="OGS17" s="242"/>
      <c r="OGT17" s="242"/>
      <c r="OGU17" s="242"/>
      <c r="OGV17" s="242"/>
      <c r="OGW17" s="242"/>
      <c r="OGX17" s="242"/>
      <c r="OGY17" s="242"/>
      <c r="OGZ17" s="242"/>
      <c r="OHA17" s="242"/>
      <c r="OHB17" s="242"/>
      <c r="OHC17" s="242"/>
      <c r="OHD17" s="242"/>
      <c r="OHE17" s="242"/>
      <c r="OHF17" s="242"/>
      <c r="OHG17" s="242"/>
      <c r="OHH17" s="242"/>
      <c r="OHI17" s="242"/>
      <c r="OHJ17" s="242"/>
      <c r="OHK17" s="242"/>
      <c r="OHL17" s="242"/>
      <c r="OHM17" s="242"/>
      <c r="OHN17" s="242"/>
      <c r="OHO17" s="242"/>
      <c r="OHP17" s="242"/>
      <c r="OHQ17" s="242"/>
      <c r="OHR17" s="242"/>
      <c r="OHS17" s="242"/>
      <c r="OHT17" s="242"/>
      <c r="OHU17" s="242"/>
      <c r="OHV17" s="242"/>
      <c r="OHW17" s="242"/>
      <c r="OHX17" s="242"/>
      <c r="OHY17" s="242"/>
      <c r="OHZ17" s="242"/>
      <c r="OIA17" s="242"/>
      <c r="OIB17" s="242"/>
      <c r="OIC17" s="242"/>
      <c r="OID17" s="242"/>
      <c r="OIE17" s="242"/>
      <c r="OIF17" s="242"/>
      <c r="OIG17" s="242"/>
      <c r="OIH17" s="242"/>
      <c r="OII17" s="242"/>
      <c r="OIJ17" s="242"/>
      <c r="OIK17" s="242"/>
      <c r="OIL17" s="242"/>
      <c r="OIM17" s="242"/>
      <c r="OIN17" s="242"/>
      <c r="OIO17" s="242"/>
      <c r="OIP17" s="242"/>
      <c r="OIQ17" s="242"/>
      <c r="OIR17" s="242"/>
      <c r="OIS17" s="242"/>
      <c r="OIT17" s="242"/>
      <c r="OIU17" s="242"/>
      <c r="OIV17" s="242"/>
      <c r="OIW17" s="242"/>
      <c r="OIX17" s="242"/>
      <c r="OIY17" s="242"/>
      <c r="OIZ17" s="242"/>
      <c r="OJA17" s="242"/>
      <c r="OJB17" s="242"/>
      <c r="OJC17" s="242"/>
      <c r="OJD17" s="242"/>
      <c r="OJE17" s="242"/>
      <c r="OJF17" s="242"/>
      <c r="OJG17" s="242"/>
      <c r="OJH17" s="242"/>
      <c r="OJI17" s="242"/>
      <c r="OJJ17" s="242"/>
      <c r="OJK17" s="242"/>
      <c r="OJL17" s="242"/>
      <c r="OJM17" s="242"/>
      <c r="OJN17" s="242"/>
      <c r="OJO17" s="242"/>
      <c r="OJP17" s="242"/>
      <c r="OJQ17" s="242"/>
      <c r="OJR17" s="242"/>
      <c r="OJS17" s="242"/>
      <c r="OJT17" s="242"/>
      <c r="OJU17" s="242"/>
      <c r="OJV17" s="242"/>
      <c r="OJW17" s="242"/>
      <c r="OJX17" s="242"/>
      <c r="OJY17" s="242"/>
      <c r="OJZ17" s="242"/>
      <c r="OKA17" s="242"/>
      <c r="OKB17" s="242"/>
      <c r="OKC17" s="242"/>
      <c r="OKD17" s="242"/>
      <c r="OKE17" s="242"/>
      <c r="OKF17" s="242"/>
      <c r="OKG17" s="242"/>
      <c r="OKH17" s="242"/>
      <c r="OKI17" s="242"/>
      <c r="OKJ17" s="242"/>
      <c r="OKK17" s="242"/>
      <c r="OKL17" s="242"/>
      <c r="OKM17" s="242"/>
      <c r="OKN17" s="242"/>
      <c r="OKO17" s="242"/>
      <c r="OKP17" s="242"/>
      <c r="OKQ17" s="242"/>
      <c r="OKR17" s="242"/>
      <c r="OKS17" s="242"/>
      <c r="OKT17" s="242"/>
      <c r="OKU17" s="242"/>
      <c r="OKV17" s="242"/>
      <c r="OKW17" s="242"/>
      <c r="OKX17" s="242"/>
      <c r="OKY17" s="242"/>
      <c r="OKZ17" s="242"/>
      <c r="OLA17" s="242"/>
      <c r="OLB17" s="242"/>
      <c r="OLC17" s="242"/>
      <c r="OLD17" s="242"/>
      <c r="OLE17" s="242"/>
      <c r="OLF17" s="242"/>
      <c r="OLG17" s="242"/>
      <c r="OLH17" s="242"/>
      <c r="OLI17" s="242"/>
      <c r="OLJ17" s="242"/>
      <c r="OLK17" s="242"/>
      <c r="OLL17" s="242"/>
      <c r="OLM17" s="242"/>
      <c r="OLN17" s="242"/>
      <c r="OLO17" s="242"/>
      <c r="OLP17" s="242"/>
      <c r="OLQ17" s="242"/>
      <c r="OLR17" s="242"/>
      <c r="OLS17" s="242"/>
      <c r="OLT17" s="242"/>
      <c r="OLU17" s="242"/>
      <c r="OLV17" s="242"/>
      <c r="OLW17" s="242"/>
      <c r="OLX17" s="242"/>
      <c r="OLY17" s="242"/>
      <c r="OLZ17" s="242"/>
      <c r="OMA17" s="242"/>
      <c r="OMB17" s="242"/>
      <c r="OMC17" s="242"/>
      <c r="OMD17" s="242"/>
      <c r="OME17" s="242"/>
      <c r="OMF17" s="242"/>
      <c r="OMG17" s="242"/>
      <c r="OMH17" s="242"/>
      <c r="OMI17" s="242"/>
      <c r="OMJ17" s="242"/>
      <c r="OMK17" s="242"/>
      <c r="OML17" s="242"/>
      <c r="OMM17" s="242"/>
      <c r="OMN17" s="242"/>
      <c r="OMO17" s="242"/>
      <c r="OMP17" s="242"/>
      <c r="OMQ17" s="242"/>
      <c r="OMR17" s="242"/>
      <c r="OMS17" s="242"/>
      <c r="OMT17" s="242"/>
      <c r="OMU17" s="242"/>
      <c r="OMV17" s="242"/>
      <c r="OMW17" s="242"/>
      <c r="OMX17" s="242"/>
      <c r="OMY17" s="242"/>
      <c r="OMZ17" s="242"/>
      <c r="ONA17" s="242"/>
      <c r="ONB17" s="242"/>
      <c r="ONC17" s="242"/>
      <c r="OND17" s="242"/>
      <c r="ONE17" s="242"/>
      <c r="ONF17" s="242"/>
      <c r="ONG17" s="242"/>
      <c r="ONH17" s="242"/>
      <c r="ONI17" s="242"/>
      <c r="ONJ17" s="242"/>
      <c r="ONK17" s="242"/>
      <c r="ONL17" s="242"/>
      <c r="ONM17" s="242"/>
      <c r="ONN17" s="242"/>
      <c r="ONO17" s="242"/>
      <c r="ONP17" s="242"/>
      <c r="ONQ17" s="242"/>
      <c r="ONR17" s="242"/>
      <c r="ONS17" s="242"/>
      <c r="ONT17" s="242"/>
      <c r="ONU17" s="242"/>
      <c r="ONV17" s="242"/>
      <c r="ONW17" s="242"/>
      <c r="ONX17" s="242"/>
      <c r="ONY17" s="242"/>
      <c r="ONZ17" s="242"/>
      <c r="OOA17" s="242"/>
      <c r="OOB17" s="242"/>
      <c r="OOC17" s="242"/>
      <c r="OOD17" s="242"/>
      <c r="OOE17" s="242"/>
      <c r="OOF17" s="242"/>
      <c r="OOG17" s="242"/>
      <c r="OOH17" s="242"/>
      <c r="OOI17" s="242"/>
      <c r="OOJ17" s="242"/>
      <c r="OOK17" s="242"/>
      <c r="OOL17" s="242"/>
      <c r="OOM17" s="242"/>
      <c r="OON17" s="242"/>
      <c r="OOO17" s="242"/>
      <c r="OOP17" s="242"/>
      <c r="OOQ17" s="242"/>
      <c r="OOR17" s="242"/>
      <c r="OOS17" s="242"/>
      <c r="OOT17" s="242"/>
      <c r="OOU17" s="242"/>
      <c r="OOV17" s="242"/>
      <c r="OOW17" s="242"/>
      <c r="OOX17" s="242"/>
      <c r="OOY17" s="242"/>
      <c r="OOZ17" s="242"/>
      <c r="OPA17" s="242"/>
      <c r="OPB17" s="242"/>
      <c r="OPC17" s="242"/>
      <c r="OPD17" s="242"/>
      <c r="OPE17" s="242"/>
      <c r="OPF17" s="242"/>
      <c r="OPG17" s="242"/>
      <c r="OPH17" s="242"/>
      <c r="OPI17" s="242"/>
      <c r="OPJ17" s="242"/>
      <c r="OPK17" s="242"/>
      <c r="OPL17" s="242"/>
      <c r="OPM17" s="242"/>
      <c r="OPN17" s="242"/>
      <c r="OPO17" s="242"/>
      <c r="OPP17" s="242"/>
      <c r="OPQ17" s="242"/>
      <c r="OPR17" s="242"/>
      <c r="OPS17" s="242"/>
      <c r="OPT17" s="242"/>
      <c r="OPU17" s="242"/>
      <c r="OPV17" s="242"/>
      <c r="OPW17" s="242"/>
      <c r="OPX17" s="242"/>
      <c r="OPY17" s="242"/>
      <c r="OPZ17" s="242"/>
      <c r="OQA17" s="242"/>
      <c r="OQB17" s="242"/>
      <c r="OQC17" s="242"/>
      <c r="OQD17" s="242"/>
      <c r="OQE17" s="242"/>
      <c r="OQF17" s="242"/>
      <c r="OQG17" s="242"/>
      <c r="OQH17" s="242"/>
      <c r="OQI17" s="242"/>
      <c r="OQJ17" s="242"/>
      <c r="OQK17" s="242"/>
      <c r="OQL17" s="242"/>
      <c r="OQM17" s="242"/>
      <c r="OQN17" s="242"/>
      <c r="OQO17" s="242"/>
      <c r="OQP17" s="242"/>
      <c r="OQQ17" s="242"/>
      <c r="OQR17" s="242"/>
      <c r="OQS17" s="242"/>
      <c r="OQT17" s="242"/>
      <c r="OQU17" s="242"/>
      <c r="OQV17" s="242"/>
      <c r="OQW17" s="242"/>
      <c r="OQX17" s="242"/>
      <c r="OQY17" s="242"/>
      <c r="OQZ17" s="242"/>
      <c r="ORA17" s="242"/>
      <c r="ORB17" s="242"/>
      <c r="ORC17" s="242"/>
      <c r="ORD17" s="242"/>
      <c r="ORE17" s="242"/>
      <c r="ORF17" s="242"/>
      <c r="ORG17" s="242"/>
      <c r="ORH17" s="242"/>
      <c r="ORI17" s="242"/>
      <c r="ORJ17" s="242"/>
      <c r="ORK17" s="242"/>
      <c r="ORL17" s="242"/>
      <c r="ORM17" s="242"/>
      <c r="ORN17" s="242"/>
      <c r="ORO17" s="242"/>
      <c r="ORP17" s="242"/>
      <c r="ORQ17" s="242"/>
      <c r="ORR17" s="242"/>
      <c r="ORS17" s="242"/>
      <c r="ORT17" s="242"/>
      <c r="ORU17" s="242"/>
      <c r="ORV17" s="242"/>
      <c r="ORW17" s="242"/>
      <c r="ORX17" s="242"/>
      <c r="ORY17" s="242"/>
      <c r="ORZ17" s="242"/>
      <c r="OSA17" s="242"/>
      <c r="OSB17" s="242"/>
      <c r="OSC17" s="242"/>
      <c r="OSD17" s="242"/>
      <c r="OSE17" s="242"/>
      <c r="OSF17" s="242"/>
      <c r="OSG17" s="242"/>
      <c r="OSH17" s="242"/>
      <c r="OSI17" s="242"/>
      <c r="OSJ17" s="242"/>
      <c r="OSK17" s="242"/>
      <c r="OSL17" s="242"/>
      <c r="OSM17" s="242"/>
      <c r="OSN17" s="242"/>
      <c r="OSO17" s="242"/>
      <c r="OSP17" s="242"/>
      <c r="OSQ17" s="242"/>
      <c r="OSR17" s="242"/>
      <c r="OSS17" s="242"/>
      <c r="OST17" s="242"/>
      <c r="OSU17" s="242"/>
      <c r="OSV17" s="242"/>
      <c r="OSW17" s="242"/>
      <c r="OSX17" s="242"/>
      <c r="OSY17" s="242"/>
      <c r="OSZ17" s="242"/>
      <c r="OTA17" s="242"/>
      <c r="OTB17" s="242"/>
      <c r="OTC17" s="242"/>
      <c r="OTD17" s="242"/>
      <c r="OTE17" s="242"/>
      <c r="OTF17" s="242"/>
      <c r="OTG17" s="242"/>
      <c r="OTH17" s="242"/>
      <c r="OTI17" s="242"/>
      <c r="OTJ17" s="242"/>
      <c r="OTK17" s="242"/>
      <c r="OTL17" s="242"/>
      <c r="OTM17" s="242"/>
      <c r="OTN17" s="242"/>
      <c r="OTO17" s="242"/>
      <c r="OTP17" s="242"/>
      <c r="OTQ17" s="242"/>
      <c r="OTR17" s="242"/>
      <c r="OTS17" s="242"/>
      <c r="OTT17" s="242"/>
      <c r="OTU17" s="242"/>
      <c r="OTV17" s="242"/>
      <c r="OTW17" s="242"/>
      <c r="OTX17" s="242"/>
      <c r="OTY17" s="242"/>
      <c r="OTZ17" s="242"/>
      <c r="OUA17" s="242"/>
      <c r="OUB17" s="242"/>
      <c r="OUC17" s="242"/>
      <c r="OUD17" s="242"/>
      <c r="OUE17" s="242"/>
      <c r="OUF17" s="242"/>
      <c r="OUG17" s="242"/>
      <c r="OUH17" s="242"/>
      <c r="OUI17" s="242"/>
      <c r="OUJ17" s="242"/>
      <c r="OUK17" s="242"/>
      <c r="OUL17" s="242"/>
      <c r="OUM17" s="242"/>
      <c r="OUN17" s="242"/>
      <c r="OUO17" s="242"/>
      <c r="OUP17" s="242"/>
      <c r="OUQ17" s="242"/>
      <c r="OUR17" s="242"/>
      <c r="OUS17" s="242"/>
      <c r="OUT17" s="242"/>
      <c r="OUU17" s="242"/>
      <c r="OUV17" s="242"/>
      <c r="OUW17" s="242"/>
      <c r="OUX17" s="242"/>
      <c r="OUY17" s="242"/>
      <c r="OUZ17" s="242"/>
      <c r="OVA17" s="242"/>
      <c r="OVB17" s="242"/>
      <c r="OVC17" s="242"/>
      <c r="OVD17" s="242"/>
      <c r="OVE17" s="242"/>
      <c r="OVF17" s="242"/>
      <c r="OVG17" s="242"/>
      <c r="OVH17" s="242"/>
      <c r="OVI17" s="242"/>
      <c r="OVJ17" s="242"/>
      <c r="OVK17" s="242"/>
      <c r="OVL17" s="242"/>
      <c r="OVM17" s="242"/>
      <c r="OVN17" s="242"/>
      <c r="OVO17" s="242"/>
      <c r="OVP17" s="242"/>
      <c r="OVQ17" s="242"/>
      <c r="OVR17" s="242"/>
      <c r="OVS17" s="242"/>
      <c r="OVT17" s="242"/>
      <c r="OVU17" s="242"/>
      <c r="OVV17" s="242"/>
      <c r="OVW17" s="242"/>
      <c r="OVX17" s="242"/>
      <c r="OVY17" s="242"/>
      <c r="OVZ17" s="242"/>
      <c r="OWA17" s="242"/>
      <c r="OWB17" s="242"/>
      <c r="OWC17" s="242"/>
      <c r="OWD17" s="242"/>
      <c r="OWE17" s="242"/>
      <c r="OWF17" s="242"/>
      <c r="OWG17" s="242"/>
      <c r="OWH17" s="242"/>
      <c r="OWI17" s="242"/>
      <c r="OWJ17" s="242"/>
      <c r="OWK17" s="242"/>
      <c r="OWL17" s="242"/>
      <c r="OWM17" s="242"/>
      <c r="OWN17" s="242"/>
      <c r="OWO17" s="242"/>
      <c r="OWP17" s="242"/>
      <c r="OWQ17" s="242"/>
      <c r="OWR17" s="242"/>
      <c r="OWS17" s="242"/>
      <c r="OWT17" s="242"/>
      <c r="OWU17" s="242"/>
      <c r="OWV17" s="242"/>
      <c r="OWW17" s="242"/>
      <c r="OWX17" s="242"/>
      <c r="OWY17" s="242"/>
      <c r="OWZ17" s="242"/>
      <c r="OXA17" s="242"/>
      <c r="OXB17" s="242"/>
      <c r="OXC17" s="242"/>
      <c r="OXD17" s="242"/>
      <c r="OXE17" s="242"/>
      <c r="OXF17" s="242"/>
      <c r="OXG17" s="242"/>
      <c r="OXH17" s="242"/>
      <c r="OXI17" s="242"/>
      <c r="OXJ17" s="242"/>
      <c r="OXK17" s="242"/>
      <c r="OXL17" s="242"/>
      <c r="OXM17" s="242"/>
      <c r="OXN17" s="242"/>
      <c r="OXO17" s="242"/>
      <c r="OXP17" s="242"/>
      <c r="OXQ17" s="242"/>
      <c r="OXR17" s="242"/>
      <c r="OXS17" s="242"/>
      <c r="OXT17" s="242"/>
      <c r="OXU17" s="242"/>
      <c r="OXV17" s="242"/>
      <c r="OXW17" s="242"/>
      <c r="OXX17" s="242"/>
      <c r="OXY17" s="242"/>
      <c r="OXZ17" s="242"/>
      <c r="OYA17" s="242"/>
      <c r="OYB17" s="242"/>
      <c r="OYC17" s="242"/>
      <c r="OYD17" s="242"/>
      <c r="OYE17" s="242"/>
      <c r="OYF17" s="242"/>
      <c r="OYG17" s="242"/>
      <c r="OYH17" s="242"/>
      <c r="OYI17" s="242"/>
      <c r="OYJ17" s="242"/>
      <c r="OYK17" s="242"/>
      <c r="OYL17" s="242"/>
      <c r="OYM17" s="242"/>
      <c r="OYN17" s="242"/>
      <c r="OYO17" s="242"/>
      <c r="OYP17" s="242"/>
      <c r="OYQ17" s="242"/>
      <c r="OYR17" s="242"/>
      <c r="OYS17" s="242"/>
      <c r="OYT17" s="242"/>
      <c r="OYU17" s="242"/>
      <c r="OYV17" s="242"/>
      <c r="OYW17" s="242"/>
      <c r="OYX17" s="242"/>
      <c r="OYY17" s="242"/>
      <c r="OYZ17" s="242"/>
      <c r="OZA17" s="242"/>
      <c r="OZB17" s="242"/>
      <c r="OZC17" s="242"/>
      <c r="OZD17" s="242"/>
      <c r="OZE17" s="242"/>
      <c r="OZF17" s="242"/>
      <c r="OZG17" s="242"/>
      <c r="OZH17" s="242"/>
      <c r="OZI17" s="242"/>
      <c r="OZJ17" s="242"/>
      <c r="OZK17" s="242"/>
      <c r="OZL17" s="242"/>
      <c r="OZM17" s="242"/>
      <c r="OZN17" s="242"/>
      <c r="OZO17" s="242"/>
      <c r="OZP17" s="242"/>
      <c r="OZQ17" s="242"/>
      <c r="OZR17" s="242"/>
      <c r="OZS17" s="242"/>
      <c r="OZT17" s="242"/>
      <c r="OZU17" s="242"/>
      <c r="OZV17" s="242"/>
      <c r="OZW17" s="242"/>
      <c r="OZX17" s="242"/>
      <c r="OZY17" s="242"/>
      <c r="OZZ17" s="242"/>
      <c r="PAA17" s="242"/>
      <c r="PAB17" s="242"/>
      <c r="PAC17" s="242"/>
      <c r="PAD17" s="242"/>
      <c r="PAE17" s="242"/>
      <c r="PAF17" s="242"/>
      <c r="PAG17" s="242"/>
      <c r="PAH17" s="242"/>
      <c r="PAI17" s="242"/>
      <c r="PAJ17" s="242"/>
      <c r="PAK17" s="242"/>
      <c r="PAL17" s="242"/>
      <c r="PAM17" s="242"/>
      <c r="PAN17" s="242"/>
      <c r="PAO17" s="242"/>
      <c r="PAP17" s="242"/>
      <c r="PAQ17" s="242"/>
      <c r="PAR17" s="242"/>
      <c r="PAS17" s="242"/>
      <c r="PAT17" s="242"/>
      <c r="PAU17" s="242"/>
      <c r="PAV17" s="242"/>
      <c r="PAW17" s="242"/>
      <c r="PAX17" s="242"/>
      <c r="PAY17" s="242"/>
      <c r="PAZ17" s="242"/>
      <c r="PBA17" s="242"/>
      <c r="PBB17" s="242"/>
      <c r="PBC17" s="242"/>
      <c r="PBD17" s="242"/>
      <c r="PBE17" s="242"/>
      <c r="PBF17" s="242"/>
      <c r="PBG17" s="242"/>
      <c r="PBH17" s="242"/>
      <c r="PBI17" s="242"/>
      <c r="PBJ17" s="242"/>
      <c r="PBK17" s="242"/>
      <c r="PBL17" s="242"/>
      <c r="PBM17" s="242"/>
      <c r="PBN17" s="242"/>
      <c r="PBO17" s="242"/>
      <c r="PBP17" s="242"/>
      <c r="PBQ17" s="242"/>
      <c r="PBR17" s="242"/>
      <c r="PBS17" s="242"/>
      <c r="PBT17" s="242"/>
      <c r="PBU17" s="242"/>
      <c r="PBV17" s="242"/>
      <c r="PBW17" s="242"/>
      <c r="PBX17" s="242"/>
      <c r="PBY17" s="242"/>
      <c r="PBZ17" s="242"/>
      <c r="PCA17" s="242"/>
      <c r="PCB17" s="242"/>
      <c r="PCC17" s="242"/>
      <c r="PCD17" s="242"/>
      <c r="PCE17" s="242"/>
      <c r="PCF17" s="242"/>
      <c r="PCG17" s="242"/>
      <c r="PCH17" s="242"/>
      <c r="PCI17" s="242"/>
      <c r="PCJ17" s="242"/>
      <c r="PCK17" s="242"/>
      <c r="PCL17" s="242"/>
      <c r="PCM17" s="242"/>
      <c r="PCN17" s="242"/>
      <c r="PCO17" s="242"/>
      <c r="PCP17" s="242"/>
      <c r="PCQ17" s="242"/>
      <c r="PCR17" s="242"/>
      <c r="PCS17" s="242"/>
      <c r="PCT17" s="242"/>
      <c r="PCU17" s="242"/>
      <c r="PCV17" s="242"/>
      <c r="PCW17" s="242"/>
      <c r="PCX17" s="242"/>
      <c r="PCY17" s="242"/>
      <c r="PCZ17" s="242"/>
      <c r="PDA17" s="242"/>
      <c r="PDB17" s="242"/>
      <c r="PDC17" s="242"/>
      <c r="PDD17" s="242"/>
      <c r="PDE17" s="242"/>
      <c r="PDF17" s="242"/>
      <c r="PDG17" s="242"/>
      <c r="PDH17" s="242"/>
      <c r="PDI17" s="242"/>
      <c r="PDJ17" s="242"/>
      <c r="PDK17" s="242"/>
      <c r="PDL17" s="242"/>
      <c r="PDM17" s="242"/>
      <c r="PDN17" s="242"/>
      <c r="PDO17" s="242"/>
      <c r="PDP17" s="242"/>
      <c r="PDQ17" s="242"/>
      <c r="PDR17" s="242"/>
      <c r="PDS17" s="242"/>
      <c r="PDT17" s="242"/>
      <c r="PDU17" s="242"/>
      <c r="PDV17" s="242"/>
      <c r="PDW17" s="242"/>
      <c r="PDX17" s="242"/>
      <c r="PDY17" s="242"/>
      <c r="PDZ17" s="242"/>
      <c r="PEA17" s="242"/>
      <c r="PEB17" s="242"/>
      <c r="PEC17" s="242"/>
      <c r="PED17" s="242"/>
      <c r="PEE17" s="242"/>
      <c r="PEF17" s="242"/>
      <c r="PEG17" s="242"/>
      <c r="PEH17" s="242"/>
      <c r="PEI17" s="242"/>
      <c r="PEJ17" s="242"/>
      <c r="PEK17" s="242"/>
      <c r="PEL17" s="242"/>
      <c r="PEM17" s="242"/>
      <c r="PEN17" s="242"/>
      <c r="PEO17" s="242"/>
      <c r="PEP17" s="242"/>
      <c r="PEQ17" s="242"/>
      <c r="PER17" s="242"/>
      <c r="PES17" s="242"/>
      <c r="PET17" s="242"/>
      <c r="PEU17" s="242"/>
      <c r="PEV17" s="242"/>
      <c r="PEW17" s="242"/>
      <c r="PEX17" s="242"/>
      <c r="PEY17" s="242"/>
      <c r="PEZ17" s="242"/>
      <c r="PFA17" s="242"/>
      <c r="PFB17" s="242"/>
      <c r="PFC17" s="242"/>
      <c r="PFD17" s="242"/>
      <c r="PFE17" s="242"/>
      <c r="PFF17" s="242"/>
      <c r="PFG17" s="242"/>
      <c r="PFH17" s="242"/>
      <c r="PFI17" s="242"/>
      <c r="PFJ17" s="242"/>
      <c r="PFK17" s="242"/>
      <c r="PFL17" s="242"/>
      <c r="PFM17" s="242"/>
      <c r="PFN17" s="242"/>
      <c r="PFO17" s="242"/>
      <c r="PFP17" s="242"/>
      <c r="PFQ17" s="242"/>
      <c r="PFR17" s="242"/>
      <c r="PFS17" s="242"/>
      <c r="PFT17" s="242"/>
      <c r="PFU17" s="242"/>
      <c r="PFV17" s="242"/>
      <c r="PFW17" s="242"/>
      <c r="PFX17" s="242"/>
      <c r="PFY17" s="242"/>
      <c r="PFZ17" s="242"/>
      <c r="PGA17" s="242"/>
      <c r="PGB17" s="242"/>
      <c r="PGC17" s="242"/>
      <c r="PGD17" s="242"/>
      <c r="PGE17" s="242"/>
      <c r="PGF17" s="242"/>
      <c r="PGG17" s="242"/>
      <c r="PGH17" s="242"/>
      <c r="PGI17" s="242"/>
      <c r="PGJ17" s="242"/>
      <c r="PGK17" s="242"/>
      <c r="PGL17" s="242"/>
      <c r="PGM17" s="242"/>
      <c r="PGN17" s="242"/>
      <c r="PGO17" s="242"/>
      <c r="PGP17" s="242"/>
      <c r="PGQ17" s="242"/>
      <c r="PGR17" s="242"/>
      <c r="PGS17" s="242"/>
      <c r="PGT17" s="242"/>
      <c r="PGU17" s="242"/>
      <c r="PGV17" s="242"/>
      <c r="PGW17" s="242"/>
      <c r="PGX17" s="242"/>
      <c r="PGY17" s="242"/>
      <c r="PGZ17" s="242"/>
      <c r="PHA17" s="242"/>
      <c r="PHB17" s="242"/>
      <c r="PHC17" s="242"/>
      <c r="PHD17" s="242"/>
      <c r="PHE17" s="242"/>
      <c r="PHF17" s="242"/>
      <c r="PHG17" s="242"/>
      <c r="PHH17" s="242"/>
      <c r="PHI17" s="242"/>
      <c r="PHJ17" s="242"/>
      <c r="PHK17" s="242"/>
      <c r="PHL17" s="242"/>
      <c r="PHM17" s="242"/>
      <c r="PHN17" s="242"/>
      <c r="PHO17" s="242"/>
      <c r="PHP17" s="242"/>
      <c r="PHQ17" s="242"/>
      <c r="PHR17" s="242"/>
      <c r="PHS17" s="242"/>
      <c r="PHT17" s="242"/>
      <c r="PHU17" s="242"/>
      <c r="PHV17" s="242"/>
      <c r="PHW17" s="242"/>
      <c r="PHX17" s="242"/>
      <c r="PHY17" s="242"/>
      <c r="PHZ17" s="242"/>
      <c r="PIA17" s="242"/>
      <c r="PIB17" s="242"/>
      <c r="PIC17" s="242"/>
      <c r="PID17" s="242"/>
      <c r="PIE17" s="242"/>
      <c r="PIF17" s="242"/>
      <c r="PIG17" s="242"/>
      <c r="PIH17" s="242"/>
      <c r="PII17" s="242"/>
      <c r="PIJ17" s="242"/>
      <c r="PIK17" s="242"/>
      <c r="PIL17" s="242"/>
      <c r="PIM17" s="242"/>
      <c r="PIN17" s="242"/>
      <c r="PIO17" s="242"/>
      <c r="PIP17" s="242"/>
      <c r="PIQ17" s="242"/>
      <c r="PIR17" s="242"/>
      <c r="PIS17" s="242"/>
      <c r="PIT17" s="242"/>
      <c r="PIU17" s="242"/>
      <c r="PIV17" s="242"/>
      <c r="PIW17" s="242"/>
      <c r="PIX17" s="242"/>
      <c r="PIY17" s="242"/>
      <c r="PIZ17" s="242"/>
      <c r="PJA17" s="242"/>
      <c r="PJB17" s="242"/>
      <c r="PJC17" s="242"/>
      <c r="PJD17" s="242"/>
      <c r="PJE17" s="242"/>
      <c r="PJF17" s="242"/>
      <c r="PJG17" s="242"/>
      <c r="PJH17" s="242"/>
      <c r="PJI17" s="242"/>
      <c r="PJJ17" s="242"/>
      <c r="PJK17" s="242"/>
      <c r="PJL17" s="242"/>
      <c r="PJM17" s="242"/>
      <c r="PJN17" s="242"/>
      <c r="PJO17" s="242"/>
      <c r="PJP17" s="242"/>
      <c r="PJQ17" s="242"/>
      <c r="PJR17" s="242"/>
      <c r="PJS17" s="242"/>
      <c r="PJT17" s="242"/>
      <c r="PJU17" s="242"/>
      <c r="PJV17" s="242"/>
      <c r="PJW17" s="242"/>
      <c r="PJX17" s="242"/>
      <c r="PJY17" s="242"/>
      <c r="PJZ17" s="242"/>
      <c r="PKA17" s="242"/>
      <c r="PKB17" s="242"/>
      <c r="PKC17" s="242"/>
      <c r="PKD17" s="242"/>
      <c r="PKE17" s="242"/>
      <c r="PKF17" s="242"/>
      <c r="PKG17" s="242"/>
      <c r="PKH17" s="242"/>
      <c r="PKI17" s="242"/>
      <c r="PKJ17" s="242"/>
      <c r="PKK17" s="242"/>
      <c r="PKL17" s="242"/>
      <c r="PKM17" s="242"/>
      <c r="PKN17" s="242"/>
      <c r="PKO17" s="242"/>
      <c r="PKP17" s="242"/>
      <c r="PKQ17" s="242"/>
      <c r="PKR17" s="242"/>
      <c r="PKS17" s="242"/>
      <c r="PKT17" s="242"/>
      <c r="PKU17" s="242"/>
      <c r="PKV17" s="242"/>
      <c r="PKW17" s="242"/>
      <c r="PKX17" s="242"/>
      <c r="PKY17" s="242"/>
      <c r="PKZ17" s="242"/>
      <c r="PLA17" s="242"/>
      <c r="PLB17" s="242"/>
      <c r="PLC17" s="242"/>
      <c r="PLD17" s="242"/>
      <c r="PLE17" s="242"/>
      <c r="PLF17" s="242"/>
      <c r="PLG17" s="242"/>
      <c r="PLH17" s="242"/>
      <c r="PLI17" s="242"/>
      <c r="PLJ17" s="242"/>
      <c r="PLK17" s="242"/>
      <c r="PLL17" s="242"/>
      <c r="PLM17" s="242"/>
      <c r="PLN17" s="242"/>
      <c r="PLO17" s="242"/>
      <c r="PLP17" s="242"/>
      <c r="PLQ17" s="242"/>
      <c r="PLR17" s="242"/>
      <c r="PLS17" s="242"/>
      <c r="PLT17" s="242"/>
      <c r="PLU17" s="242"/>
      <c r="PLV17" s="242"/>
      <c r="PLW17" s="242"/>
      <c r="PLX17" s="242"/>
      <c r="PLY17" s="242"/>
      <c r="PLZ17" s="242"/>
      <c r="PMA17" s="242"/>
      <c r="PMB17" s="242"/>
      <c r="PMC17" s="242"/>
      <c r="PMD17" s="242"/>
      <c r="PME17" s="242"/>
      <c r="PMF17" s="242"/>
      <c r="PMG17" s="242"/>
      <c r="PMH17" s="242"/>
      <c r="PMI17" s="242"/>
      <c r="PMJ17" s="242"/>
      <c r="PMK17" s="242"/>
      <c r="PML17" s="242"/>
      <c r="PMM17" s="242"/>
      <c r="PMN17" s="242"/>
      <c r="PMO17" s="242"/>
      <c r="PMP17" s="242"/>
      <c r="PMQ17" s="242"/>
      <c r="PMR17" s="242"/>
      <c r="PMS17" s="242"/>
      <c r="PMT17" s="242"/>
      <c r="PMU17" s="242"/>
      <c r="PMV17" s="242"/>
      <c r="PMW17" s="242"/>
      <c r="PMX17" s="242"/>
      <c r="PMY17" s="242"/>
      <c r="PMZ17" s="242"/>
      <c r="PNA17" s="242"/>
      <c r="PNB17" s="242"/>
      <c r="PNC17" s="242"/>
      <c r="PND17" s="242"/>
      <c r="PNE17" s="242"/>
      <c r="PNF17" s="242"/>
      <c r="PNG17" s="242"/>
      <c r="PNH17" s="242"/>
      <c r="PNI17" s="242"/>
      <c r="PNJ17" s="242"/>
      <c r="PNK17" s="242"/>
      <c r="PNL17" s="242"/>
      <c r="PNM17" s="242"/>
      <c r="PNN17" s="242"/>
      <c r="PNO17" s="242"/>
      <c r="PNP17" s="242"/>
      <c r="PNQ17" s="242"/>
      <c r="PNR17" s="242"/>
      <c r="PNS17" s="242"/>
      <c r="PNT17" s="242"/>
      <c r="PNU17" s="242"/>
      <c r="PNV17" s="242"/>
      <c r="PNW17" s="242"/>
      <c r="PNX17" s="242"/>
      <c r="PNY17" s="242"/>
      <c r="PNZ17" s="242"/>
      <c r="POA17" s="242"/>
      <c r="POB17" s="242"/>
      <c r="POC17" s="242"/>
      <c r="POD17" s="242"/>
      <c r="POE17" s="242"/>
      <c r="POF17" s="242"/>
      <c r="POG17" s="242"/>
      <c r="POH17" s="242"/>
      <c r="POI17" s="242"/>
      <c r="POJ17" s="242"/>
      <c r="POK17" s="242"/>
      <c r="POL17" s="242"/>
      <c r="POM17" s="242"/>
      <c r="PON17" s="242"/>
      <c r="POO17" s="242"/>
      <c r="POP17" s="242"/>
      <c r="POQ17" s="242"/>
      <c r="POR17" s="242"/>
      <c r="POS17" s="242"/>
      <c r="POT17" s="242"/>
      <c r="POU17" s="242"/>
      <c r="POV17" s="242"/>
      <c r="POW17" s="242"/>
      <c r="POX17" s="242"/>
      <c r="POY17" s="242"/>
      <c r="POZ17" s="242"/>
      <c r="PPA17" s="242"/>
      <c r="PPB17" s="242"/>
      <c r="PPC17" s="242"/>
      <c r="PPD17" s="242"/>
      <c r="PPE17" s="242"/>
      <c r="PPF17" s="242"/>
      <c r="PPG17" s="242"/>
      <c r="PPH17" s="242"/>
      <c r="PPI17" s="242"/>
      <c r="PPJ17" s="242"/>
      <c r="PPK17" s="242"/>
      <c r="PPL17" s="242"/>
      <c r="PPM17" s="242"/>
      <c r="PPN17" s="242"/>
      <c r="PPO17" s="242"/>
      <c r="PPP17" s="242"/>
      <c r="PPQ17" s="242"/>
      <c r="PPR17" s="242"/>
      <c r="PPS17" s="242"/>
      <c r="PPT17" s="242"/>
      <c r="PPU17" s="242"/>
      <c r="PPV17" s="242"/>
      <c r="PPW17" s="242"/>
      <c r="PPX17" s="242"/>
      <c r="PPY17" s="242"/>
      <c r="PPZ17" s="242"/>
      <c r="PQA17" s="242"/>
      <c r="PQB17" s="242"/>
      <c r="PQC17" s="242"/>
      <c r="PQD17" s="242"/>
      <c r="PQE17" s="242"/>
      <c r="PQF17" s="242"/>
      <c r="PQG17" s="242"/>
      <c r="PQH17" s="242"/>
      <c r="PQI17" s="242"/>
      <c r="PQJ17" s="242"/>
      <c r="PQK17" s="242"/>
      <c r="PQL17" s="242"/>
      <c r="PQM17" s="242"/>
      <c r="PQN17" s="242"/>
      <c r="PQO17" s="242"/>
      <c r="PQP17" s="242"/>
      <c r="PQQ17" s="242"/>
      <c r="PQR17" s="242"/>
      <c r="PQS17" s="242"/>
      <c r="PQT17" s="242"/>
      <c r="PQU17" s="242"/>
      <c r="PQV17" s="242"/>
      <c r="PQW17" s="242"/>
      <c r="PQX17" s="242"/>
      <c r="PQY17" s="242"/>
      <c r="PQZ17" s="242"/>
      <c r="PRA17" s="242"/>
      <c r="PRB17" s="242"/>
      <c r="PRC17" s="242"/>
      <c r="PRD17" s="242"/>
      <c r="PRE17" s="242"/>
      <c r="PRF17" s="242"/>
      <c r="PRG17" s="242"/>
      <c r="PRH17" s="242"/>
      <c r="PRI17" s="242"/>
      <c r="PRJ17" s="242"/>
      <c r="PRK17" s="242"/>
      <c r="PRL17" s="242"/>
      <c r="PRM17" s="242"/>
      <c r="PRN17" s="242"/>
      <c r="PRO17" s="242"/>
      <c r="PRP17" s="242"/>
      <c r="PRQ17" s="242"/>
      <c r="PRR17" s="242"/>
      <c r="PRS17" s="242"/>
      <c r="PRT17" s="242"/>
      <c r="PRU17" s="242"/>
      <c r="PRV17" s="242"/>
      <c r="PRW17" s="242"/>
      <c r="PRX17" s="242"/>
      <c r="PRY17" s="242"/>
      <c r="PRZ17" s="242"/>
      <c r="PSA17" s="242"/>
      <c r="PSB17" s="242"/>
      <c r="PSC17" s="242"/>
      <c r="PSD17" s="242"/>
      <c r="PSE17" s="242"/>
      <c r="PSF17" s="242"/>
      <c r="PSG17" s="242"/>
      <c r="PSH17" s="242"/>
      <c r="PSI17" s="242"/>
      <c r="PSJ17" s="242"/>
      <c r="PSK17" s="242"/>
      <c r="PSL17" s="242"/>
      <c r="PSM17" s="242"/>
      <c r="PSN17" s="242"/>
      <c r="PSO17" s="242"/>
      <c r="PSP17" s="242"/>
      <c r="PSQ17" s="242"/>
      <c r="PSR17" s="242"/>
      <c r="PSS17" s="242"/>
      <c r="PST17" s="242"/>
      <c r="PSU17" s="242"/>
      <c r="PSV17" s="242"/>
      <c r="PSW17" s="242"/>
      <c r="PSX17" s="242"/>
      <c r="PSY17" s="242"/>
      <c r="PSZ17" s="242"/>
      <c r="PTA17" s="242"/>
      <c r="PTB17" s="242"/>
      <c r="PTC17" s="242"/>
      <c r="PTD17" s="242"/>
      <c r="PTE17" s="242"/>
      <c r="PTF17" s="242"/>
      <c r="PTG17" s="242"/>
      <c r="PTH17" s="242"/>
      <c r="PTI17" s="242"/>
      <c r="PTJ17" s="242"/>
      <c r="PTK17" s="242"/>
      <c r="PTL17" s="242"/>
      <c r="PTM17" s="242"/>
      <c r="PTN17" s="242"/>
      <c r="PTO17" s="242"/>
      <c r="PTP17" s="242"/>
      <c r="PTQ17" s="242"/>
      <c r="PTR17" s="242"/>
      <c r="PTS17" s="242"/>
      <c r="PTT17" s="242"/>
      <c r="PTU17" s="242"/>
      <c r="PTV17" s="242"/>
      <c r="PTW17" s="242"/>
      <c r="PTX17" s="242"/>
      <c r="PTY17" s="242"/>
      <c r="PTZ17" s="242"/>
      <c r="PUA17" s="242"/>
      <c r="PUB17" s="242"/>
      <c r="PUC17" s="242"/>
      <c r="PUD17" s="242"/>
      <c r="PUE17" s="242"/>
      <c r="PUF17" s="242"/>
      <c r="PUG17" s="242"/>
      <c r="PUH17" s="242"/>
      <c r="PUI17" s="242"/>
      <c r="PUJ17" s="242"/>
      <c r="PUK17" s="242"/>
      <c r="PUL17" s="242"/>
      <c r="PUM17" s="242"/>
      <c r="PUN17" s="242"/>
      <c r="PUO17" s="242"/>
      <c r="PUP17" s="242"/>
      <c r="PUQ17" s="242"/>
      <c r="PUR17" s="242"/>
      <c r="PUS17" s="242"/>
      <c r="PUT17" s="242"/>
      <c r="PUU17" s="242"/>
      <c r="PUV17" s="242"/>
      <c r="PUW17" s="242"/>
      <c r="PUX17" s="242"/>
      <c r="PUY17" s="242"/>
      <c r="PUZ17" s="242"/>
      <c r="PVA17" s="242"/>
      <c r="PVB17" s="242"/>
      <c r="PVC17" s="242"/>
      <c r="PVD17" s="242"/>
      <c r="PVE17" s="242"/>
      <c r="PVF17" s="242"/>
      <c r="PVG17" s="242"/>
      <c r="PVH17" s="242"/>
      <c r="PVI17" s="242"/>
      <c r="PVJ17" s="242"/>
      <c r="PVK17" s="242"/>
      <c r="PVL17" s="242"/>
      <c r="PVM17" s="242"/>
      <c r="PVN17" s="242"/>
      <c r="PVO17" s="242"/>
      <c r="PVP17" s="242"/>
      <c r="PVQ17" s="242"/>
      <c r="PVR17" s="242"/>
      <c r="PVS17" s="242"/>
      <c r="PVT17" s="242"/>
      <c r="PVU17" s="242"/>
      <c r="PVV17" s="242"/>
      <c r="PVW17" s="242"/>
      <c r="PVX17" s="242"/>
      <c r="PVY17" s="242"/>
      <c r="PVZ17" s="242"/>
      <c r="PWA17" s="242"/>
      <c r="PWB17" s="242"/>
      <c r="PWC17" s="242"/>
      <c r="PWD17" s="242"/>
      <c r="PWE17" s="242"/>
      <c r="PWF17" s="242"/>
      <c r="PWG17" s="242"/>
      <c r="PWH17" s="242"/>
      <c r="PWI17" s="242"/>
      <c r="PWJ17" s="242"/>
      <c r="PWK17" s="242"/>
      <c r="PWL17" s="242"/>
      <c r="PWM17" s="242"/>
      <c r="PWN17" s="242"/>
      <c r="PWO17" s="242"/>
      <c r="PWP17" s="242"/>
      <c r="PWQ17" s="242"/>
      <c r="PWR17" s="242"/>
      <c r="PWS17" s="242"/>
      <c r="PWT17" s="242"/>
      <c r="PWU17" s="242"/>
      <c r="PWV17" s="242"/>
      <c r="PWW17" s="242"/>
      <c r="PWX17" s="242"/>
      <c r="PWY17" s="242"/>
      <c r="PWZ17" s="242"/>
      <c r="PXA17" s="242"/>
      <c r="PXB17" s="242"/>
      <c r="PXC17" s="242"/>
      <c r="PXD17" s="242"/>
      <c r="PXE17" s="242"/>
      <c r="PXF17" s="242"/>
      <c r="PXG17" s="242"/>
      <c r="PXH17" s="242"/>
      <c r="PXI17" s="242"/>
      <c r="PXJ17" s="242"/>
      <c r="PXK17" s="242"/>
      <c r="PXL17" s="242"/>
      <c r="PXM17" s="242"/>
      <c r="PXN17" s="242"/>
      <c r="PXO17" s="242"/>
      <c r="PXP17" s="242"/>
      <c r="PXQ17" s="242"/>
      <c r="PXR17" s="242"/>
      <c r="PXS17" s="242"/>
      <c r="PXT17" s="242"/>
      <c r="PXU17" s="242"/>
      <c r="PXV17" s="242"/>
      <c r="PXW17" s="242"/>
      <c r="PXX17" s="242"/>
      <c r="PXY17" s="242"/>
      <c r="PXZ17" s="242"/>
      <c r="PYA17" s="242"/>
      <c r="PYB17" s="242"/>
      <c r="PYC17" s="242"/>
      <c r="PYD17" s="242"/>
      <c r="PYE17" s="242"/>
      <c r="PYF17" s="242"/>
      <c r="PYG17" s="242"/>
      <c r="PYH17" s="242"/>
      <c r="PYI17" s="242"/>
      <c r="PYJ17" s="242"/>
      <c r="PYK17" s="242"/>
      <c r="PYL17" s="242"/>
      <c r="PYM17" s="242"/>
      <c r="PYN17" s="242"/>
      <c r="PYO17" s="242"/>
      <c r="PYP17" s="242"/>
      <c r="PYQ17" s="242"/>
      <c r="PYR17" s="242"/>
      <c r="PYS17" s="242"/>
      <c r="PYT17" s="242"/>
      <c r="PYU17" s="242"/>
      <c r="PYV17" s="242"/>
      <c r="PYW17" s="242"/>
      <c r="PYX17" s="242"/>
      <c r="PYY17" s="242"/>
      <c r="PYZ17" s="242"/>
      <c r="PZA17" s="242"/>
      <c r="PZB17" s="242"/>
      <c r="PZC17" s="242"/>
      <c r="PZD17" s="242"/>
      <c r="PZE17" s="242"/>
      <c r="PZF17" s="242"/>
      <c r="PZG17" s="242"/>
      <c r="PZH17" s="242"/>
      <c r="PZI17" s="242"/>
      <c r="PZJ17" s="242"/>
      <c r="PZK17" s="242"/>
      <c r="PZL17" s="242"/>
      <c r="PZM17" s="242"/>
      <c r="PZN17" s="242"/>
      <c r="PZO17" s="242"/>
      <c r="PZP17" s="242"/>
      <c r="PZQ17" s="242"/>
      <c r="PZR17" s="242"/>
      <c r="PZS17" s="242"/>
      <c r="PZT17" s="242"/>
      <c r="PZU17" s="242"/>
      <c r="PZV17" s="242"/>
      <c r="PZW17" s="242"/>
      <c r="PZX17" s="242"/>
      <c r="PZY17" s="242"/>
      <c r="PZZ17" s="242"/>
      <c r="QAA17" s="242"/>
      <c r="QAB17" s="242"/>
      <c r="QAC17" s="242"/>
      <c r="QAD17" s="242"/>
      <c r="QAE17" s="242"/>
      <c r="QAF17" s="242"/>
      <c r="QAG17" s="242"/>
      <c r="QAH17" s="242"/>
      <c r="QAI17" s="242"/>
      <c r="QAJ17" s="242"/>
      <c r="QAK17" s="242"/>
      <c r="QAL17" s="242"/>
      <c r="QAM17" s="242"/>
      <c r="QAN17" s="242"/>
      <c r="QAO17" s="242"/>
      <c r="QAP17" s="242"/>
      <c r="QAQ17" s="242"/>
      <c r="QAR17" s="242"/>
      <c r="QAS17" s="242"/>
      <c r="QAT17" s="242"/>
      <c r="QAU17" s="242"/>
      <c r="QAV17" s="242"/>
      <c r="QAW17" s="242"/>
      <c r="QAX17" s="242"/>
      <c r="QAY17" s="242"/>
      <c r="QAZ17" s="242"/>
      <c r="QBA17" s="242"/>
      <c r="QBB17" s="242"/>
      <c r="QBC17" s="242"/>
      <c r="QBD17" s="242"/>
      <c r="QBE17" s="242"/>
      <c r="QBF17" s="242"/>
      <c r="QBG17" s="242"/>
      <c r="QBH17" s="242"/>
      <c r="QBI17" s="242"/>
      <c r="QBJ17" s="242"/>
      <c r="QBK17" s="242"/>
      <c r="QBL17" s="242"/>
      <c r="QBM17" s="242"/>
      <c r="QBN17" s="242"/>
      <c r="QBO17" s="242"/>
      <c r="QBP17" s="242"/>
      <c r="QBQ17" s="242"/>
      <c r="QBR17" s="242"/>
      <c r="QBS17" s="242"/>
      <c r="QBT17" s="242"/>
      <c r="QBU17" s="242"/>
      <c r="QBV17" s="242"/>
      <c r="QBW17" s="242"/>
      <c r="QBX17" s="242"/>
      <c r="QBY17" s="242"/>
      <c r="QBZ17" s="242"/>
      <c r="QCA17" s="242"/>
      <c r="QCB17" s="242"/>
      <c r="QCC17" s="242"/>
      <c r="QCD17" s="242"/>
      <c r="QCE17" s="242"/>
      <c r="QCF17" s="242"/>
      <c r="QCG17" s="242"/>
      <c r="QCH17" s="242"/>
      <c r="QCI17" s="242"/>
      <c r="QCJ17" s="242"/>
      <c r="QCK17" s="242"/>
      <c r="QCL17" s="242"/>
      <c r="QCM17" s="242"/>
      <c r="QCN17" s="242"/>
      <c r="QCO17" s="242"/>
      <c r="QCP17" s="242"/>
      <c r="QCQ17" s="242"/>
      <c r="QCR17" s="242"/>
      <c r="QCS17" s="242"/>
      <c r="QCT17" s="242"/>
      <c r="QCU17" s="242"/>
      <c r="QCV17" s="242"/>
      <c r="QCW17" s="242"/>
      <c r="QCX17" s="242"/>
      <c r="QCY17" s="242"/>
      <c r="QCZ17" s="242"/>
      <c r="QDA17" s="242"/>
      <c r="QDB17" s="242"/>
      <c r="QDC17" s="242"/>
      <c r="QDD17" s="242"/>
      <c r="QDE17" s="242"/>
      <c r="QDF17" s="242"/>
      <c r="QDG17" s="242"/>
      <c r="QDH17" s="242"/>
      <c r="QDI17" s="242"/>
      <c r="QDJ17" s="242"/>
      <c r="QDK17" s="242"/>
      <c r="QDL17" s="242"/>
      <c r="QDM17" s="242"/>
      <c r="QDN17" s="242"/>
      <c r="QDO17" s="242"/>
      <c r="QDP17" s="242"/>
      <c r="QDQ17" s="242"/>
      <c r="QDR17" s="242"/>
      <c r="QDS17" s="242"/>
      <c r="QDT17" s="242"/>
      <c r="QDU17" s="242"/>
      <c r="QDV17" s="242"/>
      <c r="QDW17" s="242"/>
      <c r="QDX17" s="242"/>
      <c r="QDY17" s="242"/>
      <c r="QDZ17" s="242"/>
      <c r="QEA17" s="242"/>
      <c r="QEB17" s="242"/>
      <c r="QEC17" s="242"/>
      <c r="QED17" s="242"/>
      <c r="QEE17" s="242"/>
      <c r="QEF17" s="242"/>
      <c r="QEG17" s="242"/>
      <c r="QEH17" s="242"/>
      <c r="QEI17" s="242"/>
      <c r="QEJ17" s="242"/>
      <c r="QEK17" s="242"/>
      <c r="QEL17" s="242"/>
      <c r="QEM17" s="242"/>
      <c r="QEN17" s="242"/>
      <c r="QEO17" s="242"/>
      <c r="QEP17" s="242"/>
      <c r="QEQ17" s="242"/>
      <c r="QER17" s="242"/>
      <c r="QES17" s="242"/>
      <c r="QET17" s="242"/>
      <c r="QEU17" s="242"/>
      <c r="QEV17" s="242"/>
      <c r="QEW17" s="242"/>
      <c r="QEX17" s="242"/>
      <c r="QEY17" s="242"/>
      <c r="QEZ17" s="242"/>
      <c r="QFA17" s="242"/>
      <c r="QFB17" s="242"/>
      <c r="QFC17" s="242"/>
      <c r="QFD17" s="242"/>
      <c r="QFE17" s="242"/>
      <c r="QFF17" s="242"/>
      <c r="QFG17" s="242"/>
      <c r="QFH17" s="242"/>
      <c r="QFI17" s="242"/>
      <c r="QFJ17" s="242"/>
      <c r="QFK17" s="242"/>
      <c r="QFL17" s="242"/>
      <c r="QFM17" s="242"/>
      <c r="QFN17" s="242"/>
      <c r="QFO17" s="242"/>
      <c r="QFP17" s="242"/>
      <c r="QFQ17" s="242"/>
      <c r="QFR17" s="242"/>
      <c r="QFS17" s="242"/>
      <c r="QFT17" s="242"/>
      <c r="QFU17" s="242"/>
      <c r="QFV17" s="242"/>
      <c r="QFW17" s="242"/>
      <c r="QFX17" s="242"/>
      <c r="QFY17" s="242"/>
      <c r="QFZ17" s="242"/>
      <c r="QGA17" s="242"/>
      <c r="QGB17" s="242"/>
      <c r="QGC17" s="242"/>
      <c r="QGD17" s="242"/>
      <c r="QGE17" s="242"/>
      <c r="QGF17" s="242"/>
      <c r="QGG17" s="242"/>
      <c r="QGH17" s="242"/>
      <c r="QGI17" s="242"/>
      <c r="QGJ17" s="242"/>
      <c r="QGK17" s="242"/>
      <c r="QGL17" s="242"/>
      <c r="QGM17" s="242"/>
      <c r="QGN17" s="242"/>
      <c r="QGO17" s="242"/>
      <c r="QGP17" s="242"/>
      <c r="QGQ17" s="242"/>
      <c r="QGR17" s="242"/>
      <c r="QGS17" s="242"/>
      <c r="QGT17" s="242"/>
      <c r="QGU17" s="242"/>
      <c r="QGV17" s="242"/>
      <c r="QGW17" s="242"/>
      <c r="QGX17" s="242"/>
      <c r="QGY17" s="242"/>
      <c r="QGZ17" s="242"/>
      <c r="QHA17" s="242"/>
      <c r="QHB17" s="242"/>
      <c r="QHC17" s="242"/>
      <c r="QHD17" s="242"/>
      <c r="QHE17" s="242"/>
      <c r="QHF17" s="242"/>
      <c r="QHG17" s="242"/>
      <c r="QHH17" s="242"/>
      <c r="QHI17" s="242"/>
      <c r="QHJ17" s="242"/>
      <c r="QHK17" s="242"/>
      <c r="QHL17" s="242"/>
      <c r="QHM17" s="242"/>
      <c r="QHN17" s="242"/>
      <c r="QHO17" s="242"/>
      <c r="QHP17" s="242"/>
      <c r="QHQ17" s="242"/>
      <c r="QHR17" s="242"/>
      <c r="QHS17" s="242"/>
      <c r="QHT17" s="242"/>
      <c r="QHU17" s="242"/>
      <c r="QHV17" s="242"/>
      <c r="QHW17" s="242"/>
      <c r="QHX17" s="242"/>
      <c r="QHY17" s="242"/>
      <c r="QHZ17" s="242"/>
      <c r="QIA17" s="242"/>
      <c r="QIB17" s="242"/>
      <c r="QIC17" s="242"/>
      <c r="QID17" s="242"/>
      <c r="QIE17" s="242"/>
      <c r="QIF17" s="242"/>
      <c r="QIG17" s="242"/>
      <c r="QIH17" s="242"/>
      <c r="QII17" s="242"/>
      <c r="QIJ17" s="242"/>
      <c r="QIK17" s="242"/>
      <c r="QIL17" s="242"/>
      <c r="QIM17" s="242"/>
      <c r="QIN17" s="242"/>
      <c r="QIO17" s="242"/>
      <c r="QIP17" s="242"/>
      <c r="QIQ17" s="242"/>
      <c r="QIR17" s="242"/>
      <c r="QIS17" s="242"/>
      <c r="QIT17" s="242"/>
      <c r="QIU17" s="242"/>
      <c r="QIV17" s="242"/>
      <c r="QIW17" s="242"/>
      <c r="QIX17" s="242"/>
      <c r="QIY17" s="242"/>
      <c r="QIZ17" s="242"/>
      <c r="QJA17" s="242"/>
      <c r="QJB17" s="242"/>
      <c r="QJC17" s="242"/>
      <c r="QJD17" s="242"/>
      <c r="QJE17" s="242"/>
      <c r="QJF17" s="242"/>
      <c r="QJG17" s="242"/>
      <c r="QJH17" s="242"/>
      <c r="QJI17" s="242"/>
      <c r="QJJ17" s="242"/>
      <c r="QJK17" s="242"/>
      <c r="QJL17" s="242"/>
      <c r="QJM17" s="242"/>
      <c r="QJN17" s="242"/>
      <c r="QJO17" s="242"/>
      <c r="QJP17" s="242"/>
      <c r="QJQ17" s="242"/>
      <c r="QJR17" s="242"/>
      <c r="QJS17" s="242"/>
      <c r="QJT17" s="242"/>
      <c r="QJU17" s="242"/>
      <c r="QJV17" s="242"/>
      <c r="QJW17" s="242"/>
      <c r="QJX17" s="242"/>
      <c r="QJY17" s="242"/>
      <c r="QJZ17" s="242"/>
      <c r="QKA17" s="242"/>
      <c r="QKB17" s="242"/>
      <c r="QKC17" s="242"/>
      <c r="QKD17" s="242"/>
      <c r="QKE17" s="242"/>
      <c r="QKF17" s="242"/>
      <c r="QKG17" s="242"/>
      <c r="QKH17" s="242"/>
      <c r="QKI17" s="242"/>
      <c r="QKJ17" s="242"/>
      <c r="QKK17" s="242"/>
      <c r="QKL17" s="242"/>
      <c r="QKM17" s="242"/>
      <c r="QKN17" s="242"/>
      <c r="QKO17" s="242"/>
      <c r="QKP17" s="242"/>
      <c r="QKQ17" s="242"/>
      <c r="QKR17" s="242"/>
      <c r="QKS17" s="242"/>
      <c r="QKT17" s="242"/>
      <c r="QKU17" s="242"/>
      <c r="QKV17" s="242"/>
      <c r="QKW17" s="242"/>
      <c r="QKX17" s="242"/>
      <c r="QKY17" s="242"/>
      <c r="QKZ17" s="242"/>
      <c r="QLA17" s="242"/>
      <c r="QLB17" s="242"/>
      <c r="QLC17" s="242"/>
      <c r="QLD17" s="242"/>
      <c r="QLE17" s="242"/>
      <c r="QLF17" s="242"/>
      <c r="QLG17" s="242"/>
      <c r="QLH17" s="242"/>
      <c r="QLI17" s="242"/>
      <c r="QLJ17" s="242"/>
      <c r="QLK17" s="242"/>
      <c r="QLL17" s="242"/>
      <c r="QLM17" s="242"/>
      <c r="QLN17" s="242"/>
      <c r="QLO17" s="242"/>
      <c r="QLP17" s="242"/>
      <c r="QLQ17" s="242"/>
      <c r="QLR17" s="242"/>
      <c r="QLS17" s="242"/>
      <c r="QLT17" s="242"/>
      <c r="QLU17" s="242"/>
      <c r="QLV17" s="242"/>
      <c r="QLW17" s="242"/>
      <c r="QLX17" s="242"/>
      <c r="QLY17" s="242"/>
      <c r="QLZ17" s="242"/>
      <c r="QMA17" s="242"/>
      <c r="QMB17" s="242"/>
      <c r="QMC17" s="242"/>
      <c r="QMD17" s="242"/>
      <c r="QME17" s="242"/>
      <c r="QMF17" s="242"/>
      <c r="QMG17" s="242"/>
      <c r="QMH17" s="242"/>
      <c r="QMI17" s="242"/>
      <c r="QMJ17" s="242"/>
      <c r="QMK17" s="242"/>
      <c r="QML17" s="242"/>
      <c r="QMM17" s="242"/>
      <c r="QMN17" s="242"/>
      <c r="QMO17" s="242"/>
      <c r="QMP17" s="242"/>
      <c r="QMQ17" s="242"/>
      <c r="QMR17" s="242"/>
      <c r="QMS17" s="242"/>
      <c r="QMT17" s="242"/>
      <c r="QMU17" s="242"/>
      <c r="QMV17" s="242"/>
      <c r="QMW17" s="242"/>
      <c r="QMX17" s="242"/>
      <c r="QMY17" s="242"/>
      <c r="QMZ17" s="242"/>
      <c r="QNA17" s="242"/>
      <c r="QNB17" s="242"/>
      <c r="QNC17" s="242"/>
      <c r="QND17" s="242"/>
      <c r="QNE17" s="242"/>
      <c r="QNF17" s="242"/>
      <c r="QNG17" s="242"/>
      <c r="QNH17" s="242"/>
      <c r="QNI17" s="242"/>
      <c r="QNJ17" s="242"/>
      <c r="QNK17" s="242"/>
      <c r="QNL17" s="242"/>
      <c r="QNM17" s="242"/>
      <c r="QNN17" s="242"/>
      <c r="QNO17" s="242"/>
      <c r="QNP17" s="242"/>
      <c r="QNQ17" s="242"/>
      <c r="QNR17" s="242"/>
      <c r="QNS17" s="242"/>
      <c r="QNT17" s="242"/>
      <c r="QNU17" s="242"/>
      <c r="QNV17" s="242"/>
      <c r="QNW17" s="242"/>
      <c r="QNX17" s="242"/>
      <c r="QNY17" s="242"/>
      <c r="QNZ17" s="242"/>
      <c r="QOA17" s="242"/>
      <c r="QOB17" s="242"/>
      <c r="QOC17" s="242"/>
      <c r="QOD17" s="242"/>
      <c r="QOE17" s="242"/>
      <c r="QOF17" s="242"/>
      <c r="QOG17" s="242"/>
      <c r="QOH17" s="242"/>
      <c r="QOI17" s="242"/>
      <c r="QOJ17" s="242"/>
      <c r="QOK17" s="242"/>
      <c r="QOL17" s="242"/>
      <c r="QOM17" s="242"/>
      <c r="QON17" s="242"/>
      <c r="QOO17" s="242"/>
      <c r="QOP17" s="242"/>
      <c r="QOQ17" s="242"/>
      <c r="QOR17" s="242"/>
      <c r="QOS17" s="242"/>
      <c r="QOT17" s="242"/>
      <c r="QOU17" s="242"/>
      <c r="QOV17" s="242"/>
      <c r="QOW17" s="242"/>
      <c r="QOX17" s="242"/>
      <c r="QOY17" s="242"/>
      <c r="QOZ17" s="242"/>
      <c r="QPA17" s="242"/>
      <c r="QPB17" s="242"/>
      <c r="QPC17" s="242"/>
      <c r="QPD17" s="242"/>
      <c r="QPE17" s="242"/>
      <c r="QPF17" s="242"/>
      <c r="QPG17" s="242"/>
      <c r="QPH17" s="242"/>
      <c r="QPI17" s="242"/>
      <c r="QPJ17" s="242"/>
      <c r="QPK17" s="242"/>
      <c r="QPL17" s="242"/>
      <c r="QPM17" s="242"/>
      <c r="QPN17" s="242"/>
      <c r="QPO17" s="242"/>
      <c r="QPP17" s="242"/>
      <c r="QPQ17" s="242"/>
      <c r="QPR17" s="242"/>
      <c r="QPS17" s="242"/>
      <c r="QPT17" s="242"/>
      <c r="QPU17" s="242"/>
      <c r="QPV17" s="242"/>
      <c r="QPW17" s="242"/>
      <c r="QPX17" s="242"/>
      <c r="QPY17" s="242"/>
      <c r="QPZ17" s="242"/>
      <c r="QQA17" s="242"/>
      <c r="QQB17" s="242"/>
      <c r="QQC17" s="242"/>
      <c r="QQD17" s="242"/>
      <c r="QQE17" s="242"/>
      <c r="QQF17" s="242"/>
      <c r="QQG17" s="242"/>
      <c r="QQH17" s="242"/>
      <c r="QQI17" s="242"/>
      <c r="QQJ17" s="242"/>
      <c r="QQK17" s="242"/>
      <c r="QQL17" s="242"/>
      <c r="QQM17" s="242"/>
      <c r="QQN17" s="242"/>
      <c r="QQO17" s="242"/>
      <c r="QQP17" s="242"/>
      <c r="QQQ17" s="242"/>
      <c r="QQR17" s="242"/>
      <c r="QQS17" s="242"/>
      <c r="QQT17" s="242"/>
      <c r="QQU17" s="242"/>
      <c r="QQV17" s="242"/>
      <c r="QQW17" s="242"/>
      <c r="QQX17" s="242"/>
      <c r="QQY17" s="242"/>
      <c r="QQZ17" s="242"/>
      <c r="QRA17" s="242"/>
      <c r="QRB17" s="242"/>
      <c r="QRC17" s="242"/>
      <c r="QRD17" s="242"/>
      <c r="QRE17" s="242"/>
      <c r="QRF17" s="242"/>
      <c r="QRG17" s="242"/>
      <c r="QRH17" s="242"/>
      <c r="QRI17" s="242"/>
      <c r="QRJ17" s="242"/>
      <c r="QRK17" s="242"/>
      <c r="QRL17" s="242"/>
      <c r="QRM17" s="242"/>
      <c r="QRN17" s="242"/>
      <c r="QRO17" s="242"/>
      <c r="QRP17" s="242"/>
      <c r="QRQ17" s="242"/>
      <c r="QRR17" s="242"/>
      <c r="QRS17" s="242"/>
      <c r="QRT17" s="242"/>
      <c r="QRU17" s="242"/>
      <c r="QRV17" s="242"/>
      <c r="QRW17" s="242"/>
      <c r="QRX17" s="242"/>
      <c r="QRY17" s="242"/>
      <c r="QRZ17" s="242"/>
      <c r="QSA17" s="242"/>
      <c r="QSB17" s="242"/>
      <c r="QSC17" s="242"/>
      <c r="QSD17" s="242"/>
      <c r="QSE17" s="242"/>
      <c r="QSF17" s="242"/>
      <c r="QSG17" s="242"/>
      <c r="QSH17" s="242"/>
      <c r="QSI17" s="242"/>
      <c r="QSJ17" s="242"/>
      <c r="QSK17" s="242"/>
      <c r="QSL17" s="242"/>
      <c r="QSM17" s="242"/>
      <c r="QSN17" s="242"/>
      <c r="QSO17" s="242"/>
      <c r="QSP17" s="242"/>
      <c r="QSQ17" s="242"/>
      <c r="QSR17" s="242"/>
      <c r="QSS17" s="242"/>
      <c r="QST17" s="242"/>
      <c r="QSU17" s="242"/>
      <c r="QSV17" s="242"/>
      <c r="QSW17" s="242"/>
      <c r="QSX17" s="242"/>
      <c r="QSY17" s="242"/>
      <c r="QSZ17" s="242"/>
      <c r="QTA17" s="242"/>
      <c r="QTB17" s="242"/>
      <c r="QTC17" s="242"/>
      <c r="QTD17" s="242"/>
      <c r="QTE17" s="242"/>
      <c r="QTF17" s="242"/>
      <c r="QTG17" s="242"/>
      <c r="QTH17" s="242"/>
      <c r="QTI17" s="242"/>
      <c r="QTJ17" s="242"/>
      <c r="QTK17" s="242"/>
      <c r="QTL17" s="242"/>
      <c r="QTM17" s="242"/>
      <c r="QTN17" s="242"/>
      <c r="QTO17" s="242"/>
      <c r="QTP17" s="242"/>
      <c r="QTQ17" s="242"/>
      <c r="QTR17" s="242"/>
      <c r="QTS17" s="242"/>
      <c r="QTT17" s="242"/>
      <c r="QTU17" s="242"/>
      <c r="QTV17" s="242"/>
      <c r="QTW17" s="242"/>
      <c r="QTX17" s="242"/>
      <c r="QTY17" s="242"/>
      <c r="QTZ17" s="242"/>
      <c r="QUA17" s="242"/>
      <c r="QUB17" s="242"/>
      <c r="QUC17" s="242"/>
      <c r="QUD17" s="242"/>
      <c r="QUE17" s="242"/>
      <c r="QUF17" s="242"/>
      <c r="QUG17" s="242"/>
      <c r="QUH17" s="242"/>
      <c r="QUI17" s="242"/>
      <c r="QUJ17" s="242"/>
      <c r="QUK17" s="242"/>
      <c r="QUL17" s="242"/>
      <c r="QUM17" s="242"/>
      <c r="QUN17" s="242"/>
      <c r="QUO17" s="242"/>
      <c r="QUP17" s="242"/>
      <c r="QUQ17" s="242"/>
      <c r="QUR17" s="242"/>
      <c r="QUS17" s="242"/>
      <c r="QUT17" s="242"/>
      <c r="QUU17" s="242"/>
      <c r="QUV17" s="242"/>
      <c r="QUW17" s="242"/>
      <c r="QUX17" s="242"/>
      <c r="QUY17" s="242"/>
      <c r="QUZ17" s="242"/>
      <c r="QVA17" s="242"/>
      <c r="QVB17" s="242"/>
      <c r="QVC17" s="242"/>
      <c r="QVD17" s="242"/>
      <c r="QVE17" s="242"/>
      <c r="QVF17" s="242"/>
      <c r="QVG17" s="242"/>
      <c r="QVH17" s="242"/>
      <c r="QVI17" s="242"/>
      <c r="QVJ17" s="242"/>
      <c r="QVK17" s="242"/>
      <c r="QVL17" s="242"/>
      <c r="QVM17" s="242"/>
      <c r="QVN17" s="242"/>
      <c r="QVO17" s="242"/>
      <c r="QVP17" s="242"/>
      <c r="QVQ17" s="242"/>
      <c r="QVR17" s="242"/>
      <c r="QVS17" s="242"/>
      <c r="QVT17" s="242"/>
      <c r="QVU17" s="242"/>
      <c r="QVV17" s="242"/>
      <c r="QVW17" s="242"/>
      <c r="QVX17" s="242"/>
      <c r="QVY17" s="242"/>
      <c r="QVZ17" s="242"/>
      <c r="QWA17" s="242"/>
      <c r="QWB17" s="242"/>
      <c r="QWC17" s="242"/>
      <c r="QWD17" s="242"/>
      <c r="QWE17" s="242"/>
      <c r="QWF17" s="242"/>
      <c r="QWG17" s="242"/>
      <c r="QWH17" s="242"/>
      <c r="QWI17" s="242"/>
      <c r="QWJ17" s="242"/>
      <c r="QWK17" s="242"/>
      <c r="QWL17" s="242"/>
      <c r="QWM17" s="242"/>
      <c r="QWN17" s="242"/>
      <c r="QWO17" s="242"/>
      <c r="QWP17" s="242"/>
      <c r="QWQ17" s="242"/>
      <c r="QWR17" s="242"/>
      <c r="QWS17" s="242"/>
      <c r="QWT17" s="242"/>
      <c r="QWU17" s="242"/>
      <c r="QWV17" s="242"/>
      <c r="QWW17" s="242"/>
      <c r="QWX17" s="242"/>
      <c r="QWY17" s="242"/>
      <c r="QWZ17" s="242"/>
      <c r="QXA17" s="242"/>
      <c r="QXB17" s="242"/>
      <c r="QXC17" s="242"/>
      <c r="QXD17" s="242"/>
      <c r="QXE17" s="242"/>
      <c r="QXF17" s="242"/>
      <c r="QXG17" s="242"/>
      <c r="QXH17" s="242"/>
      <c r="QXI17" s="242"/>
      <c r="QXJ17" s="242"/>
      <c r="QXK17" s="242"/>
      <c r="QXL17" s="242"/>
      <c r="QXM17" s="242"/>
      <c r="QXN17" s="242"/>
      <c r="QXO17" s="242"/>
      <c r="QXP17" s="242"/>
      <c r="QXQ17" s="242"/>
      <c r="QXR17" s="242"/>
      <c r="QXS17" s="242"/>
      <c r="QXT17" s="242"/>
      <c r="QXU17" s="242"/>
      <c r="QXV17" s="242"/>
      <c r="QXW17" s="242"/>
      <c r="QXX17" s="242"/>
      <c r="QXY17" s="242"/>
      <c r="QXZ17" s="242"/>
      <c r="QYA17" s="242"/>
      <c r="QYB17" s="242"/>
      <c r="QYC17" s="242"/>
      <c r="QYD17" s="242"/>
      <c r="QYE17" s="242"/>
      <c r="QYF17" s="242"/>
      <c r="QYG17" s="242"/>
      <c r="QYH17" s="242"/>
      <c r="QYI17" s="242"/>
      <c r="QYJ17" s="242"/>
      <c r="QYK17" s="242"/>
      <c r="QYL17" s="242"/>
      <c r="QYM17" s="242"/>
      <c r="QYN17" s="242"/>
      <c r="QYO17" s="242"/>
      <c r="QYP17" s="242"/>
      <c r="QYQ17" s="242"/>
      <c r="QYR17" s="242"/>
      <c r="QYS17" s="242"/>
      <c r="QYT17" s="242"/>
      <c r="QYU17" s="242"/>
      <c r="QYV17" s="242"/>
      <c r="QYW17" s="242"/>
      <c r="QYX17" s="242"/>
      <c r="QYY17" s="242"/>
      <c r="QYZ17" s="242"/>
      <c r="QZA17" s="242"/>
      <c r="QZB17" s="242"/>
      <c r="QZC17" s="242"/>
      <c r="QZD17" s="242"/>
      <c r="QZE17" s="242"/>
      <c r="QZF17" s="242"/>
      <c r="QZG17" s="242"/>
      <c r="QZH17" s="242"/>
      <c r="QZI17" s="242"/>
      <c r="QZJ17" s="242"/>
      <c r="QZK17" s="242"/>
      <c r="QZL17" s="242"/>
      <c r="QZM17" s="242"/>
      <c r="QZN17" s="242"/>
      <c r="QZO17" s="242"/>
      <c r="QZP17" s="242"/>
      <c r="QZQ17" s="242"/>
      <c r="QZR17" s="242"/>
      <c r="QZS17" s="242"/>
      <c r="QZT17" s="242"/>
      <c r="QZU17" s="242"/>
      <c r="QZV17" s="242"/>
      <c r="QZW17" s="242"/>
      <c r="QZX17" s="242"/>
      <c r="QZY17" s="242"/>
      <c r="QZZ17" s="242"/>
      <c r="RAA17" s="242"/>
      <c r="RAB17" s="242"/>
      <c r="RAC17" s="242"/>
      <c r="RAD17" s="242"/>
      <c r="RAE17" s="242"/>
      <c r="RAF17" s="242"/>
      <c r="RAG17" s="242"/>
      <c r="RAH17" s="242"/>
      <c r="RAI17" s="242"/>
      <c r="RAJ17" s="242"/>
      <c r="RAK17" s="242"/>
      <c r="RAL17" s="242"/>
      <c r="RAM17" s="242"/>
      <c r="RAN17" s="242"/>
      <c r="RAO17" s="242"/>
      <c r="RAP17" s="242"/>
      <c r="RAQ17" s="242"/>
      <c r="RAR17" s="242"/>
      <c r="RAS17" s="242"/>
      <c r="RAT17" s="242"/>
      <c r="RAU17" s="242"/>
      <c r="RAV17" s="242"/>
      <c r="RAW17" s="242"/>
      <c r="RAX17" s="242"/>
      <c r="RAY17" s="242"/>
      <c r="RAZ17" s="242"/>
      <c r="RBA17" s="242"/>
      <c r="RBB17" s="242"/>
      <c r="RBC17" s="242"/>
      <c r="RBD17" s="242"/>
      <c r="RBE17" s="242"/>
      <c r="RBF17" s="242"/>
      <c r="RBG17" s="242"/>
      <c r="RBH17" s="242"/>
      <c r="RBI17" s="242"/>
      <c r="RBJ17" s="242"/>
      <c r="RBK17" s="242"/>
      <c r="RBL17" s="242"/>
      <c r="RBM17" s="242"/>
      <c r="RBN17" s="242"/>
      <c r="RBO17" s="242"/>
      <c r="RBP17" s="242"/>
      <c r="RBQ17" s="242"/>
      <c r="RBR17" s="242"/>
      <c r="RBS17" s="242"/>
      <c r="RBT17" s="242"/>
      <c r="RBU17" s="242"/>
      <c r="RBV17" s="242"/>
      <c r="RBW17" s="242"/>
      <c r="RBX17" s="242"/>
      <c r="RBY17" s="242"/>
      <c r="RBZ17" s="242"/>
      <c r="RCA17" s="242"/>
      <c r="RCB17" s="242"/>
      <c r="RCC17" s="242"/>
      <c r="RCD17" s="242"/>
      <c r="RCE17" s="242"/>
      <c r="RCF17" s="242"/>
      <c r="RCG17" s="242"/>
      <c r="RCH17" s="242"/>
      <c r="RCI17" s="242"/>
      <c r="RCJ17" s="242"/>
      <c r="RCK17" s="242"/>
      <c r="RCL17" s="242"/>
      <c r="RCM17" s="242"/>
      <c r="RCN17" s="242"/>
      <c r="RCO17" s="242"/>
      <c r="RCP17" s="242"/>
      <c r="RCQ17" s="242"/>
      <c r="RCR17" s="242"/>
      <c r="RCS17" s="242"/>
      <c r="RCT17" s="242"/>
      <c r="RCU17" s="242"/>
      <c r="RCV17" s="242"/>
      <c r="RCW17" s="242"/>
      <c r="RCX17" s="242"/>
      <c r="RCY17" s="242"/>
      <c r="RCZ17" s="242"/>
      <c r="RDA17" s="242"/>
      <c r="RDB17" s="242"/>
      <c r="RDC17" s="242"/>
      <c r="RDD17" s="242"/>
      <c r="RDE17" s="242"/>
      <c r="RDF17" s="242"/>
      <c r="RDG17" s="242"/>
      <c r="RDH17" s="242"/>
      <c r="RDI17" s="242"/>
      <c r="RDJ17" s="242"/>
      <c r="RDK17" s="242"/>
      <c r="RDL17" s="242"/>
      <c r="RDM17" s="242"/>
      <c r="RDN17" s="242"/>
      <c r="RDO17" s="242"/>
      <c r="RDP17" s="242"/>
      <c r="RDQ17" s="242"/>
      <c r="RDR17" s="242"/>
      <c r="RDS17" s="242"/>
      <c r="RDT17" s="242"/>
      <c r="RDU17" s="242"/>
      <c r="RDV17" s="242"/>
      <c r="RDW17" s="242"/>
      <c r="RDX17" s="242"/>
      <c r="RDY17" s="242"/>
      <c r="RDZ17" s="242"/>
      <c r="REA17" s="242"/>
      <c r="REB17" s="242"/>
      <c r="REC17" s="242"/>
      <c r="RED17" s="242"/>
      <c r="REE17" s="242"/>
      <c r="REF17" s="242"/>
      <c r="REG17" s="242"/>
      <c r="REH17" s="242"/>
      <c r="REI17" s="242"/>
      <c r="REJ17" s="242"/>
      <c r="REK17" s="242"/>
      <c r="REL17" s="242"/>
      <c r="REM17" s="242"/>
      <c r="REN17" s="242"/>
      <c r="REO17" s="242"/>
      <c r="REP17" s="242"/>
      <c r="REQ17" s="242"/>
      <c r="RER17" s="242"/>
      <c r="RES17" s="242"/>
      <c r="RET17" s="242"/>
      <c r="REU17" s="242"/>
      <c r="REV17" s="242"/>
      <c r="REW17" s="242"/>
      <c r="REX17" s="242"/>
      <c r="REY17" s="242"/>
      <c r="REZ17" s="242"/>
      <c r="RFA17" s="242"/>
      <c r="RFB17" s="242"/>
      <c r="RFC17" s="242"/>
      <c r="RFD17" s="242"/>
      <c r="RFE17" s="242"/>
      <c r="RFF17" s="242"/>
      <c r="RFG17" s="242"/>
      <c r="RFH17" s="242"/>
      <c r="RFI17" s="242"/>
      <c r="RFJ17" s="242"/>
      <c r="RFK17" s="242"/>
      <c r="RFL17" s="242"/>
      <c r="RFM17" s="242"/>
      <c r="RFN17" s="242"/>
      <c r="RFO17" s="242"/>
      <c r="RFP17" s="242"/>
      <c r="RFQ17" s="242"/>
      <c r="RFR17" s="242"/>
      <c r="RFS17" s="242"/>
      <c r="RFT17" s="242"/>
      <c r="RFU17" s="242"/>
      <c r="RFV17" s="242"/>
      <c r="RFW17" s="242"/>
      <c r="RFX17" s="242"/>
      <c r="RFY17" s="242"/>
      <c r="RFZ17" s="242"/>
      <c r="RGA17" s="242"/>
      <c r="RGB17" s="242"/>
      <c r="RGC17" s="242"/>
      <c r="RGD17" s="242"/>
      <c r="RGE17" s="242"/>
      <c r="RGF17" s="242"/>
      <c r="RGG17" s="242"/>
      <c r="RGH17" s="242"/>
      <c r="RGI17" s="242"/>
      <c r="RGJ17" s="242"/>
      <c r="RGK17" s="242"/>
      <c r="RGL17" s="242"/>
      <c r="RGM17" s="242"/>
      <c r="RGN17" s="242"/>
      <c r="RGO17" s="242"/>
      <c r="RGP17" s="242"/>
      <c r="RGQ17" s="242"/>
      <c r="RGR17" s="242"/>
      <c r="RGS17" s="242"/>
      <c r="RGT17" s="242"/>
      <c r="RGU17" s="242"/>
      <c r="RGV17" s="242"/>
      <c r="RGW17" s="242"/>
      <c r="RGX17" s="242"/>
      <c r="RGY17" s="242"/>
      <c r="RGZ17" s="242"/>
      <c r="RHA17" s="242"/>
      <c r="RHB17" s="242"/>
      <c r="RHC17" s="242"/>
      <c r="RHD17" s="242"/>
      <c r="RHE17" s="242"/>
      <c r="RHF17" s="242"/>
      <c r="RHG17" s="242"/>
      <c r="RHH17" s="242"/>
      <c r="RHI17" s="242"/>
      <c r="RHJ17" s="242"/>
      <c r="RHK17" s="242"/>
      <c r="RHL17" s="242"/>
      <c r="RHM17" s="242"/>
      <c r="RHN17" s="242"/>
      <c r="RHO17" s="242"/>
      <c r="RHP17" s="242"/>
      <c r="RHQ17" s="242"/>
      <c r="RHR17" s="242"/>
      <c r="RHS17" s="242"/>
      <c r="RHT17" s="242"/>
      <c r="RHU17" s="242"/>
      <c r="RHV17" s="242"/>
      <c r="RHW17" s="242"/>
      <c r="RHX17" s="242"/>
      <c r="RHY17" s="242"/>
      <c r="RHZ17" s="242"/>
      <c r="RIA17" s="242"/>
      <c r="RIB17" s="242"/>
      <c r="RIC17" s="242"/>
      <c r="RID17" s="242"/>
      <c r="RIE17" s="242"/>
      <c r="RIF17" s="242"/>
      <c r="RIG17" s="242"/>
      <c r="RIH17" s="242"/>
      <c r="RII17" s="242"/>
      <c r="RIJ17" s="242"/>
      <c r="RIK17" s="242"/>
      <c r="RIL17" s="242"/>
      <c r="RIM17" s="242"/>
      <c r="RIN17" s="242"/>
      <c r="RIO17" s="242"/>
      <c r="RIP17" s="242"/>
      <c r="RIQ17" s="242"/>
      <c r="RIR17" s="242"/>
      <c r="RIS17" s="242"/>
      <c r="RIT17" s="242"/>
      <c r="RIU17" s="242"/>
      <c r="RIV17" s="242"/>
      <c r="RIW17" s="242"/>
      <c r="RIX17" s="242"/>
      <c r="RIY17" s="242"/>
      <c r="RIZ17" s="242"/>
      <c r="RJA17" s="242"/>
      <c r="RJB17" s="242"/>
      <c r="RJC17" s="242"/>
      <c r="RJD17" s="242"/>
      <c r="RJE17" s="242"/>
      <c r="RJF17" s="242"/>
      <c r="RJG17" s="242"/>
      <c r="RJH17" s="242"/>
      <c r="RJI17" s="242"/>
      <c r="RJJ17" s="242"/>
      <c r="RJK17" s="242"/>
      <c r="RJL17" s="242"/>
      <c r="RJM17" s="242"/>
      <c r="RJN17" s="242"/>
      <c r="RJO17" s="242"/>
      <c r="RJP17" s="242"/>
      <c r="RJQ17" s="242"/>
      <c r="RJR17" s="242"/>
      <c r="RJS17" s="242"/>
      <c r="RJT17" s="242"/>
      <c r="RJU17" s="242"/>
      <c r="RJV17" s="242"/>
      <c r="RJW17" s="242"/>
      <c r="RJX17" s="242"/>
      <c r="RJY17" s="242"/>
      <c r="RJZ17" s="242"/>
      <c r="RKA17" s="242"/>
      <c r="RKB17" s="242"/>
      <c r="RKC17" s="242"/>
      <c r="RKD17" s="242"/>
      <c r="RKE17" s="242"/>
      <c r="RKF17" s="242"/>
      <c r="RKG17" s="242"/>
      <c r="RKH17" s="242"/>
      <c r="RKI17" s="242"/>
      <c r="RKJ17" s="242"/>
      <c r="RKK17" s="242"/>
      <c r="RKL17" s="242"/>
      <c r="RKM17" s="242"/>
      <c r="RKN17" s="242"/>
      <c r="RKO17" s="242"/>
      <c r="RKP17" s="242"/>
      <c r="RKQ17" s="242"/>
      <c r="RKR17" s="242"/>
      <c r="RKS17" s="242"/>
      <c r="RKT17" s="242"/>
      <c r="RKU17" s="242"/>
      <c r="RKV17" s="242"/>
      <c r="RKW17" s="242"/>
      <c r="RKX17" s="242"/>
      <c r="RKY17" s="242"/>
      <c r="RKZ17" s="242"/>
      <c r="RLA17" s="242"/>
      <c r="RLB17" s="242"/>
      <c r="RLC17" s="242"/>
      <c r="RLD17" s="242"/>
      <c r="RLE17" s="242"/>
      <c r="RLF17" s="242"/>
      <c r="RLG17" s="242"/>
      <c r="RLH17" s="242"/>
      <c r="RLI17" s="242"/>
      <c r="RLJ17" s="242"/>
      <c r="RLK17" s="242"/>
      <c r="RLL17" s="242"/>
      <c r="RLM17" s="242"/>
      <c r="RLN17" s="242"/>
      <c r="RLO17" s="242"/>
      <c r="RLP17" s="242"/>
      <c r="RLQ17" s="242"/>
      <c r="RLR17" s="242"/>
      <c r="RLS17" s="242"/>
      <c r="RLT17" s="242"/>
      <c r="RLU17" s="242"/>
      <c r="RLV17" s="242"/>
      <c r="RLW17" s="242"/>
      <c r="RLX17" s="242"/>
      <c r="RLY17" s="242"/>
      <c r="RLZ17" s="242"/>
      <c r="RMA17" s="242"/>
      <c r="RMB17" s="242"/>
      <c r="RMC17" s="242"/>
      <c r="RMD17" s="242"/>
      <c r="RME17" s="242"/>
      <c r="RMF17" s="242"/>
      <c r="RMG17" s="242"/>
      <c r="RMH17" s="242"/>
      <c r="RMI17" s="242"/>
      <c r="RMJ17" s="242"/>
      <c r="RMK17" s="242"/>
      <c r="RML17" s="242"/>
      <c r="RMM17" s="242"/>
      <c r="RMN17" s="242"/>
      <c r="RMO17" s="242"/>
      <c r="RMP17" s="242"/>
      <c r="RMQ17" s="242"/>
      <c r="RMR17" s="242"/>
      <c r="RMS17" s="242"/>
      <c r="RMT17" s="242"/>
      <c r="RMU17" s="242"/>
      <c r="RMV17" s="242"/>
      <c r="RMW17" s="242"/>
      <c r="RMX17" s="242"/>
      <c r="RMY17" s="242"/>
      <c r="RMZ17" s="242"/>
      <c r="RNA17" s="242"/>
      <c r="RNB17" s="242"/>
      <c r="RNC17" s="242"/>
      <c r="RND17" s="242"/>
      <c r="RNE17" s="242"/>
      <c r="RNF17" s="242"/>
      <c r="RNG17" s="242"/>
      <c r="RNH17" s="242"/>
      <c r="RNI17" s="242"/>
      <c r="RNJ17" s="242"/>
      <c r="RNK17" s="242"/>
      <c r="RNL17" s="242"/>
      <c r="RNM17" s="242"/>
      <c r="RNN17" s="242"/>
      <c r="RNO17" s="242"/>
      <c r="RNP17" s="242"/>
      <c r="RNQ17" s="242"/>
      <c r="RNR17" s="242"/>
      <c r="RNS17" s="242"/>
      <c r="RNT17" s="242"/>
      <c r="RNU17" s="242"/>
      <c r="RNV17" s="242"/>
      <c r="RNW17" s="242"/>
      <c r="RNX17" s="242"/>
      <c r="RNY17" s="242"/>
      <c r="RNZ17" s="242"/>
      <c r="ROA17" s="242"/>
      <c r="ROB17" s="242"/>
      <c r="ROC17" s="242"/>
      <c r="ROD17" s="242"/>
      <c r="ROE17" s="242"/>
      <c r="ROF17" s="242"/>
      <c r="ROG17" s="242"/>
      <c r="ROH17" s="242"/>
      <c r="ROI17" s="242"/>
      <c r="ROJ17" s="242"/>
      <c r="ROK17" s="242"/>
      <c r="ROL17" s="242"/>
      <c r="ROM17" s="242"/>
      <c r="RON17" s="242"/>
      <c r="ROO17" s="242"/>
      <c r="ROP17" s="242"/>
      <c r="ROQ17" s="242"/>
      <c r="ROR17" s="242"/>
      <c r="ROS17" s="242"/>
      <c r="ROT17" s="242"/>
      <c r="ROU17" s="242"/>
      <c r="ROV17" s="242"/>
      <c r="ROW17" s="242"/>
      <c r="ROX17" s="242"/>
      <c r="ROY17" s="242"/>
      <c r="ROZ17" s="242"/>
      <c r="RPA17" s="242"/>
      <c r="RPB17" s="242"/>
      <c r="RPC17" s="242"/>
      <c r="RPD17" s="242"/>
      <c r="RPE17" s="242"/>
      <c r="RPF17" s="242"/>
      <c r="RPG17" s="242"/>
      <c r="RPH17" s="242"/>
      <c r="RPI17" s="242"/>
      <c r="RPJ17" s="242"/>
      <c r="RPK17" s="242"/>
      <c r="RPL17" s="242"/>
      <c r="RPM17" s="242"/>
      <c r="RPN17" s="242"/>
      <c r="RPO17" s="242"/>
      <c r="RPP17" s="242"/>
      <c r="RPQ17" s="242"/>
      <c r="RPR17" s="242"/>
      <c r="RPS17" s="242"/>
      <c r="RPT17" s="242"/>
      <c r="RPU17" s="242"/>
      <c r="RPV17" s="242"/>
      <c r="RPW17" s="242"/>
      <c r="RPX17" s="242"/>
      <c r="RPY17" s="242"/>
      <c r="RPZ17" s="242"/>
      <c r="RQA17" s="242"/>
      <c r="RQB17" s="242"/>
      <c r="RQC17" s="242"/>
      <c r="RQD17" s="242"/>
      <c r="RQE17" s="242"/>
      <c r="RQF17" s="242"/>
      <c r="RQG17" s="242"/>
      <c r="RQH17" s="242"/>
      <c r="RQI17" s="242"/>
      <c r="RQJ17" s="242"/>
      <c r="RQK17" s="242"/>
      <c r="RQL17" s="242"/>
      <c r="RQM17" s="242"/>
      <c r="RQN17" s="242"/>
      <c r="RQO17" s="242"/>
      <c r="RQP17" s="242"/>
      <c r="RQQ17" s="242"/>
      <c r="RQR17" s="242"/>
      <c r="RQS17" s="242"/>
      <c r="RQT17" s="242"/>
      <c r="RQU17" s="242"/>
      <c r="RQV17" s="242"/>
      <c r="RQW17" s="242"/>
      <c r="RQX17" s="242"/>
      <c r="RQY17" s="242"/>
      <c r="RQZ17" s="242"/>
      <c r="RRA17" s="242"/>
      <c r="RRB17" s="242"/>
      <c r="RRC17" s="242"/>
      <c r="RRD17" s="242"/>
      <c r="RRE17" s="242"/>
      <c r="RRF17" s="242"/>
      <c r="RRG17" s="242"/>
      <c r="RRH17" s="242"/>
      <c r="RRI17" s="242"/>
      <c r="RRJ17" s="242"/>
      <c r="RRK17" s="242"/>
      <c r="RRL17" s="242"/>
      <c r="RRM17" s="242"/>
      <c r="RRN17" s="242"/>
      <c r="RRO17" s="242"/>
      <c r="RRP17" s="242"/>
      <c r="RRQ17" s="242"/>
      <c r="RRR17" s="242"/>
      <c r="RRS17" s="242"/>
      <c r="RRT17" s="242"/>
      <c r="RRU17" s="242"/>
      <c r="RRV17" s="242"/>
      <c r="RRW17" s="242"/>
      <c r="RRX17" s="242"/>
      <c r="RRY17" s="242"/>
      <c r="RRZ17" s="242"/>
      <c r="RSA17" s="242"/>
      <c r="RSB17" s="242"/>
      <c r="RSC17" s="242"/>
      <c r="RSD17" s="242"/>
      <c r="RSE17" s="242"/>
      <c r="RSF17" s="242"/>
      <c r="RSG17" s="242"/>
      <c r="RSH17" s="242"/>
      <c r="RSI17" s="242"/>
      <c r="RSJ17" s="242"/>
      <c r="RSK17" s="242"/>
      <c r="RSL17" s="242"/>
      <c r="RSM17" s="242"/>
      <c r="RSN17" s="242"/>
      <c r="RSO17" s="242"/>
      <c r="RSP17" s="242"/>
      <c r="RSQ17" s="242"/>
      <c r="RSR17" s="242"/>
      <c r="RSS17" s="242"/>
      <c r="RST17" s="242"/>
      <c r="RSU17" s="242"/>
      <c r="RSV17" s="242"/>
      <c r="RSW17" s="242"/>
      <c r="RSX17" s="242"/>
      <c r="RSY17" s="242"/>
      <c r="RSZ17" s="242"/>
      <c r="RTA17" s="242"/>
      <c r="RTB17" s="242"/>
      <c r="RTC17" s="242"/>
      <c r="RTD17" s="242"/>
      <c r="RTE17" s="242"/>
      <c r="RTF17" s="242"/>
      <c r="RTG17" s="242"/>
      <c r="RTH17" s="242"/>
      <c r="RTI17" s="242"/>
      <c r="RTJ17" s="242"/>
      <c r="RTK17" s="242"/>
      <c r="RTL17" s="242"/>
      <c r="RTM17" s="242"/>
      <c r="RTN17" s="242"/>
      <c r="RTO17" s="242"/>
      <c r="RTP17" s="242"/>
      <c r="RTQ17" s="242"/>
      <c r="RTR17" s="242"/>
      <c r="RTS17" s="242"/>
      <c r="RTT17" s="242"/>
      <c r="RTU17" s="242"/>
      <c r="RTV17" s="242"/>
      <c r="RTW17" s="242"/>
      <c r="RTX17" s="242"/>
      <c r="RTY17" s="242"/>
      <c r="RTZ17" s="242"/>
      <c r="RUA17" s="242"/>
      <c r="RUB17" s="242"/>
      <c r="RUC17" s="242"/>
      <c r="RUD17" s="242"/>
      <c r="RUE17" s="242"/>
      <c r="RUF17" s="242"/>
      <c r="RUG17" s="242"/>
      <c r="RUH17" s="242"/>
      <c r="RUI17" s="242"/>
      <c r="RUJ17" s="242"/>
      <c r="RUK17" s="242"/>
      <c r="RUL17" s="242"/>
      <c r="RUM17" s="242"/>
      <c r="RUN17" s="242"/>
      <c r="RUO17" s="242"/>
      <c r="RUP17" s="242"/>
      <c r="RUQ17" s="242"/>
      <c r="RUR17" s="242"/>
      <c r="RUS17" s="242"/>
      <c r="RUT17" s="242"/>
      <c r="RUU17" s="242"/>
      <c r="RUV17" s="242"/>
      <c r="RUW17" s="242"/>
      <c r="RUX17" s="242"/>
      <c r="RUY17" s="242"/>
      <c r="RUZ17" s="242"/>
      <c r="RVA17" s="242"/>
      <c r="RVB17" s="242"/>
      <c r="RVC17" s="242"/>
      <c r="RVD17" s="242"/>
      <c r="RVE17" s="242"/>
      <c r="RVF17" s="242"/>
      <c r="RVG17" s="242"/>
      <c r="RVH17" s="242"/>
      <c r="RVI17" s="242"/>
      <c r="RVJ17" s="242"/>
      <c r="RVK17" s="242"/>
      <c r="RVL17" s="242"/>
      <c r="RVM17" s="242"/>
      <c r="RVN17" s="242"/>
      <c r="RVO17" s="242"/>
      <c r="RVP17" s="242"/>
      <c r="RVQ17" s="242"/>
      <c r="RVR17" s="242"/>
      <c r="RVS17" s="242"/>
      <c r="RVT17" s="242"/>
      <c r="RVU17" s="242"/>
      <c r="RVV17" s="242"/>
      <c r="RVW17" s="242"/>
      <c r="RVX17" s="242"/>
      <c r="RVY17" s="242"/>
      <c r="RVZ17" s="242"/>
      <c r="RWA17" s="242"/>
      <c r="RWB17" s="242"/>
      <c r="RWC17" s="242"/>
      <c r="RWD17" s="242"/>
      <c r="RWE17" s="242"/>
      <c r="RWF17" s="242"/>
      <c r="RWG17" s="242"/>
      <c r="RWH17" s="242"/>
      <c r="RWI17" s="242"/>
      <c r="RWJ17" s="242"/>
      <c r="RWK17" s="242"/>
      <c r="RWL17" s="242"/>
      <c r="RWM17" s="242"/>
      <c r="RWN17" s="242"/>
      <c r="RWO17" s="242"/>
      <c r="RWP17" s="242"/>
      <c r="RWQ17" s="242"/>
      <c r="RWR17" s="242"/>
      <c r="RWS17" s="242"/>
      <c r="RWT17" s="242"/>
      <c r="RWU17" s="242"/>
      <c r="RWV17" s="242"/>
      <c r="RWW17" s="242"/>
      <c r="RWX17" s="242"/>
      <c r="RWY17" s="242"/>
      <c r="RWZ17" s="242"/>
      <c r="RXA17" s="242"/>
      <c r="RXB17" s="242"/>
      <c r="RXC17" s="242"/>
      <c r="RXD17" s="242"/>
      <c r="RXE17" s="242"/>
      <c r="RXF17" s="242"/>
      <c r="RXG17" s="242"/>
      <c r="RXH17" s="242"/>
      <c r="RXI17" s="242"/>
      <c r="RXJ17" s="242"/>
      <c r="RXK17" s="242"/>
      <c r="RXL17" s="242"/>
      <c r="RXM17" s="242"/>
      <c r="RXN17" s="242"/>
      <c r="RXO17" s="242"/>
      <c r="RXP17" s="242"/>
      <c r="RXQ17" s="242"/>
      <c r="RXR17" s="242"/>
      <c r="RXS17" s="242"/>
      <c r="RXT17" s="242"/>
      <c r="RXU17" s="242"/>
      <c r="RXV17" s="242"/>
      <c r="RXW17" s="242"/>
      <c r="RXX17" s="242"/>
      <c r="RXY17" s="242"/>
      <c r="RXZ17" s="242"/>
      <c r="RYA17" s="242"/>
      <c r="RYB17" s="242"/>
      <c r="RYC17" s="242"/>
      <c r="RYD17" s="242"/>
      <c r="RYE17" s="242"/>
      <c r="RYF17" s="242"/>
      <c r="RYG17" s="242"/>
      <c r="RYH17" s="242"/>
      <c r="RYI17" s="242"/>
      <c r="RYJ17" s="242"/>
      <c r="RYK17" s="242"/>
      <c r="RYL17" s="242"/>
      <c r="RYM17" s="242"/>
      <c r="RYN17" s="242"/>
      <c r="RYO17" s="242"/>
      <c r="RYP17" s="242"/>
      <c r="RYQ17" s="242"/>
      <c r="RYR17" s="242"/>
      <c r="RYS17" s="242"/>
      <c r="RYT17" s="242"/>
      <c r="RYU17" s="242"/>
      <c r="RYV17" s="242"/>
      <c r="RYW17" s="242"/>
      <c r="RYX17" s="242"/>
      <c r="RYY17" s="242"/>
      <c r="RYZ17" s="242"/>
      <c r="RZA17" s="242"/>
      <c r="RZB17" s="242"/>
      <c r="RZC17" s="242"/>
      <c r="RZD17" s="242"/>
      <c r="RZE17" s="242"/>
      <c r="RZF17" s="242"/>
      <c r="RZG17" s="242"/>
      <c r="RZH17" s="242"/>
      <c r="RZI17" s="242"/>
      <c r="RZJ17" s="242"/>
      <c r="RZK17" s="242"/>
      <c r="RZL17" s="242"/>
      <c r="RZM17" s="242"/>
      <c r="RZN17" s="242"/>
      <c r="RZO17" s="242"/>
      <c r="RZP17" s="242"/>
      <c r="RZQ17" s="242"/>
      <c r="RZR17" s="242"/>
      <c r="RZS17" s="242"/>
      <c r="RZT17" s="242"/>
      <c r="RZU17" s="242"/>
      <c r="RZV17" s="242"/>
      <c r="RZW17" s="242"/>
      <c r="RZX17" s="242"/>
      <c r="RZY17" s="242"/>
      <c r="RZZ17" s="242"/>
      <c r="SAA17" s="242"/>
      <c r="SAB17" s="242"/>
      <c r="SAC17" s="242"/>
      <c r="SAD17" s="242"/>
      <c r="SAE17" s="242"/>
      <c r="SAF17" s="242"/>
      <c r="SAG17" s="242"/>
      <c r="SAH17" s="242"/>
      <c r="SAI17" s="242"/>
      <c r="SAJ17" s="242"/>
      <c r="SAK17" s="242"/>
      <c r="SAL17" s="242"/>
      <c r="SAM17" s="242"/>
      <c r="SAN17" s="242"/>
      <c r="SAO17" s="242"/>
      <c r="SAP17" s="242"/>
      <c r="SAQ17" s="242"/>
      <c r="SAR17" s="242"/>
      <c r="SAS17" s="242"/>
      <c r="SAT17" s="242"/>
      <c r="SAU17" s="242"/>
      <c r="SAV17" s="242"/>
      <c r="SAW17" s="242"/>
      <c r="SAX17" s="242"/>
      <c r="SAY17" s="242"/>
      <c r="SAZ17" s="242"/>
      <c r="SBA17" s="242"/>
      <c r="SBB17" s="242"/>
      <c r="SBC17" s="242"/>
      <c r="SBD17" s="242"/>
      <c r="SBE17" s="242"/>
      <c r="SBF17" s="242"/>
      <c r="SBG17" s="242"/>
      <c r="SBH17" s="242"/>
      <c r="SBI17" s="242"/>
      <c r="SBJ17" s="242"/>
      <c r="SBK17" s="242"/>
      <c r="SBL17" s="242"/>
      <c r="SBM17" s="242"/>
      <c r="SBN17" s="242"/>
      <c r="SBO17" s="242"/>
      <c r="SBP17" s="242"/>
      <c r="SBQ17" s="242"/>
      <c r="SBR17" s="242"/>
      <c r="SBS17" s="242"/>
      <c r="SBT17" s="242"/>
      <c r="SBU17" s="242"/>
      <c r="SBV17" s="242"/>
      <c r="SBW17" s="242"/>
      <c r="SBX17" s="242"/>
      <c r="SBY17" s="242"/>
      <c r="SBZ17" s="242"/>
      <c r="SCA17" s="242"/>
      <c r="SCB17" s="242"/>
      <c r="SCC17" s="242"/>
      <c r="SCD17" s="242"/>
      <c r="SCE17" s="242"/>
      <c r="SCF17" s="242"/>
      <c r="SCG17" s="242"/>
      <c r="SCH17" s="242"/>
      <c r="SCI17" s="242"/>
      <c r="SCJ17" s="242"/>
      <c r="SCK17" s="242"/>
      <c r="SCL17" s="242"/>
      <c r="SCM17" s="242"/>
      <c r="SCN17" s="242"/>
      <c r="SCO17" s="242"/>
      <c r="SCP17" s="242"/>
      <c r="SCQ17" s="242"/>
      <c r="SCR17" s="242"/>
      <c r="SCS17" s="242"/>
      <c r="SCT17" s="242"/>
      <c r="SCU17" s="242"/>
      <c r="SCV17" s="242"/>
      <c r="SCW17" s="242"/>
      <c r="SCX17" s="242"/>
      <c r="SCY17" s="242"/>
      <c r="SCZ17" s="242"/>
      <c r="SDA17" s="242"/>
      <c r="SDB17" s="242"/>
      <c r="SDC17" s="242"/>
      <c r="SDD17" s="242"/>
      <c r="SDE17" s="242"/>
      <c r="SDF17" s="242"/>
      <c r="SDG17" s="242"/>
      <c r="SDH17" s="242"/>
      <c r="SDI17" s="242"/>
      <c r="SDJ17" s="242"/>
      <c r="SDK17" s="242"/>
      <c r="SDL17" s="242"/>
      <c r="SDM17" s="242"/>
      <c r="SDN17" s="242"/>
      <c r="SDO17" s="242"/>
      <c r="SDP17" s="242"/>
      <c r="SDQ17" s="242"/>
      <c r="SDR17" s="242"/>
      <c r="SDS17" s="242"/>
      <c r="SDT17" s="242"/>
      <c r="SDU17" s="242"/>
      <c r="SDV17" s="242"/>
      <c r="SDW17" s="242"/>
      <c r="SDX17" s="242"/>
      <c r="SDY17" s="242"/>
      <c r="SDZ17" s="242"/>
      <c r="SEA17" s="242"/>
      <c r="SEB17" s="242"/>
      <c r="SEC17" s="242"/>
      <c r="SED17" s="242"/>
      <c r="SEE17" s="242"/>
      <c r="SEF17" s="242"/>
      <c r="SEG17" s="242"/>
      <c r="SEH17" s="242"/>
      <c r="SEI17" s="242"/>
      <c r="SEJ17" s="242"/>
      <c r="SEK17" s="242"/>
      <c r="SEL17" s="242"/>
      <c r="SEM17" s="242"/>
      <c r="SEN17" s="242"/>
      <c r="SEO17" s="242"/>
      <c r="SEP17" s="242"/>
      <c r="SEQ17" s="242"/>
      <c r="SER17" s="242"/>
      <c r="SES17" s="242"/>
      <c r="SET17" s="242"/>
      <c r="SEU17" s="242"/>
      <c r="SEV17" s="242"/>
      <c r="SEW17" s="242"/>
      <c r="SEX17" s="242"/>
      <c r="SEY17" s="242"/>
      <c r="SEZ17" s="242"/>
      <c r="SFA17" s="242"/>
      <c r="SFB17" s="242"/>
      <c r="SFC17" s="242"/>
      <c r="SFD17" s="242"/>
      <c r="SFE17" s="242"/>
      <c r="SFF17" s="242"/>
      <c r="SFG17" s="242"/>
      <c r="SFH17" s="242"/>
      <c r="SFI17" s="242"/>
      <c r="SFJ17" s="242"/>
      <c r="SFK17" s="242"/>
      <c r="SFL17" s="242"/>
      <c r="SFM17" s="242"/>
      <c r="SFN17" s="242"/>
      <c r="SFO17" s="242"/>
      <c r="SFP17" s="242"/>
      <c r="SFQ17" s="242"/>
      <c r="SFR17" s="242"/>
      <c r="SFS17" s="242"/>
      <c r="SFT17" s="242"/>
      <c r="SFU17" s="242"/>
      <c r="SFV17" s="242"/>
      <c r="SFW17" s="242"/>
      <c r="SFX17" s="242"/>
      <c r="SFY17" s="242"/>
      <c r="SFZ17" s="242"/>
      <c r="SGA17" s="242"/>
      <c r="SGB17" s="242"/>
      <c r="SGC17" s="242"/>
      <c r="SGD17" s="242"/>
      <c r="SGE17" s="242"/>
      <c r="SGF17" s="242"/>
      <c r="SGG17" s="242"/>
      <c r="SGH17" s="242"/>
      <c r="SGI17" s="242"/>
      <c r="SGJ17" s="242"/>
      <c r="SGK17" s="242"/>
      <c r="SGL17" s="242"/>
      <c r="SGM17" s="242"/>
      <c r="SGN17" s="242"/>
      <c r="SGO17" s="242"/>
      <c r="SGP17" s="242"/>
      <c r="SGQ17" s="242"/>
      <c r="SGR17" s="242"/>
      <c r="SGS17" s="242"/>
      <c r="SGT17" s="242"/>
      <c r="SGU17" s="242"/>
      <c r="SGV17" s="242"/>
      <c r="SGW17" s="242"/>
      <c r="SGX17" s="242"/>
      <c r="SGY17" s="242"/>
      <c r="SGZ17" s="242"/>
      <c r="SHA17" s="242"/>
      <c r="SHB17" s="242"/>
      <c r="SHC17" s="242"/>
      <c r="SHD17" s="242"/>
      <c r="SHE17" s="242"/>
      <c r="SHF17" s="242"/>
      <c r="SHG17" s="242"/>
      <c r="SHH17" s="242"/>
      <c r="SHI17" s="242"/>
      <c r="SHJ17" s="242"/>
      <c r="SHK17" s="242"/>
      <c r="SHL17" s="242"/>
      <c r="SHM17" s="242"/>
      <c r="SHN17" s="242"/>
      <c r="SHO17" s="242"/>
      <c r="SHP17" s="242"/>
      <c r="SHQ17" s="242"/>
      <c r="SHR17" s="242"/>
      <c r="SHS17" s="242"/>
      <c r="SHT17" s="242"/>
      <c r="SHU17" s="242"/>
      <c r="SHV17" s="242"/>
      <c r="SHW17" s="242"/>
      <c r="SHX17" s="242"/>
      <c r="SHY17" s="242"/>
      <c r="SHZ17" s="242"/>
      <c r="SIA17" s="242"/>
      <c r="SIB17" s="242"/>
      <c r="SIC17" s="242"/>
      <c r="SID17" s="242"/>
      <c r="SIE17" s="242"/>
      <c r="SIF17" s="242"/>
      <c r="SIG17" s="242"/>
      <c r="SIH17" s="242"/>
      <c r="SII17" s="242"/>
      <c r="SIJ17" s="242"/>
      <c r="SIK17" s="242"/>
      <c r="SIL17" s="242"/>
      <c r="SIM17" s="242"/>
      <c r="SIN17" s="242"/>
      <c r="SIO17" s="242"/>
      <c r="SIP17" s="242"/>
      <c r="SIQ17" s="242"/>
      <c r="SIR17" s="242"/>
      <c r="SIS17" s="242"/>
      <c r="SIT17" s="242"/>
      <c r="SIU17" s="242"/>
      <c r="SIV17" s="242"/>
      <c r="SIW17" s="242"/>
      <c r="SIX17" s="242"/>
      <c r="SIY17" s="242"/>
      <c r="SIZ17" s="242"/>
      <c r="SJA17" s="242"/>
      <c r="SJB17" s="242"/>
      <c r="SJC17" s="242"/>
      <c r="SJD17" s="242"/>
      <c r="SJE17" s="242"/>
      <c r="SJF17" s="242"/>
      <c r="SJG17" s="242"/>
      <c r="SJH17" s="242"/>
      <c r="SJI17" s="242"/>
      <c r="SJJ17" s="242"/>
      <c r="SJK17" s="242"/>
      <c r="SJL17" s="242"/>
      <c r="SJM17" s="242"/>
      <c r="SJN17" s="242"/>
      <c r="SJO17" s="242"/>
      <c r="SJP17" s="242"/>
      <c r="SJQ17" s="242"/>
      <c r="SJR17" s="242"/>
      <c r="SJS17" s="242"/>
      <c r="SJT17" s="242"/>
      <c r="SJU17" s="242"/>
      <c r="SJV17" s="242"/>
      <c r="SJW17" s="242"/>
      <c r="SJX17" s="242"/>
      <c r="SJY17" s="242"/>
      <c r="SJZ17" s="242"/>
      <c r="SKA17" s="242"/>
      <c r="SKB17" s="242"/>
      <c r="SKC17" s="242"/>
      <c r="SKD17" s="242"/>
      <c r="SKE17" s="242"/>
      <c r="SKF17" s="242"/>
      <c r="SKG17" s="242"/>
      <c r="SKH17" s="242"/>
      <c r="SKI17" s="242"/>
      <c r="SKJ17" s="242"/>
      <c r="SKK17" s="242"/>
      <c r="SKL17" s="242"/>
      <c r="SKM17" s="242"/>
      <c r="SKN17" s="242"/>
      <c r="SKO17" s="242"/>
      <c r="SKP17" s="242"/>
      <c r="SKQ17" s="242"/>
      <c r="SKR17" s="242"/>
      <c r="SKS17" s="242"/>
      <c r="SKT17" s="242"/>
      <c r="SKU17" s="242"/>
      <c r="SKV17" s="242"/>
      <c r="SKW17" s="242"/>
      <c r="SKX17" s="242"/>
      <c r="SKY17" s="242"/>
      <c r="SKZ17" s="242"/>
      <c r="SLA17" s="242"/>
      <c r="SLB17" s="242"/>
      <c r="SLC17" s="242"/>
      <c r="SLD17" s="242"/>
      <c r="SLE17" s="242"/>
      <c r="SLF17" s="242"/>
      <c r="SLG17" s="242"/>
      <c r="SLH17" s="242"/>
      <c r="SLI17" s="242"/>
      <c r="SLJ17" s="242"/>
      <c r="SLK17" s="242"/>
      <c r="SLL17" s="242"/>
      <c r="SLM17" s="242"/>
      <c r="SLN17" s="242"/>
      <c r="SLO17" s="242"/>
      <c r="SLP17" s="242"/>
      <c r="SLQ17" s="242"/>
      <c r="SLR17" s="242"/>
      <c r="SLS17" s="242"/>
      <c r="SLT17" s="242"/>
      <c r="SLU17" s="242"/>
      <c r="SLV17" s="242"/>
      <c r="SLW17" s="242"/>
      <c r="SLX17" s="242"/>
      <c r="SLY17" s="242"/>
      <c r="SLZ17" s="242"/>
      <c r="SMA17" s="242"/>
      <c r="SMB17" s="242"/>
      <c r="SMC17" s="242"/>
      <c r="SMD17" s="242"/>
      <c r="SME17" s="242"/>
      <c r="SMF17" s="242"/>
      <c r="SMG17" s="242"/>
      <c r="SMH17" s="242"/>
      <c r="SMI17" s="242"/>
      <c r="SMJ17" s="242"/>
      <c r="SMK17" s="242"/>
      <c r="SML17" s="242"/>
      <c r="SMM17" s="242"/>
      <c r="SMN17" s="242"/>
      <c r="SMO17" s="242"/>
      <c r="SMP17" s="242"/>
      <c r="SMQ17" s="242"/>
      <c r="SMR17" s="242"/>
      <c r="SMS17" s="242"/>
      <c r="SMT17" s="242"/>
      <c r="SMU17" s="242"/>
      <c r="SMV17" s="242"/>
      <c r="SMW17" s="242"/>
      <c r="SMX17" s="242"/>
      <c r="SMY17" s="242"/>
      <c r="SMZ17" s="242"/>
      <c r="SNA17" s="242"/>
      <c r="SNB17" s="242"/>
      <c r="SNC17" s="242"/>
      <c r="SND17" s="242"/>
      <c r="SNE17" s="242"/>
      <c r="SNF17" s="242"/>
      <c r="SNG17" s="242"/>
      <c r="SNH17" s="242"/>
      <c r="SNI17" s="242"/>
      <c r="SNJ17" s="242"/>
      <c r="SNK17" s="242"/>
      <c r="SNL17" s="242"/>
      <c r="SNM17" s="242"/>
      <c r="SNN17" s="242"/>
      <c r="SNO17" s="242"/>
      <c r="SNP17" s="242"/>
      <c r="SNQ17" s="242"/>
      <c r="SNR17" s="242"/>
      <c r="SNS17" s="242"/>
      <c r="SNT17" s="242"/>
      <c r="SNU17" s="242"/>
      <c r="SNV17" s="242"/>
      <c r="SNW17" s="242"/>
      <c r="SNX17" s="242"/>
      <c r="SNY17" s="242"/>
      <c r="SNZ17" s="242"/>
      <c r="SOA17" s="242"/>
      <c r="SOB17" s="242"/>
      <c r="SOC17" s="242"/>
      <c r="SOD17" s="242"/>
      <c r="SOE17" s="242"/>
      <c r="SOF17" s="242"/>
      <c r="SOG17" s="242"/>
      <c r="SOH17" s="242"/>
      <c r="SOI17" s="242"/>
      <c r="SOJ17" s="242"/>
      <c r="SOK17" s="242"/>
      <c r="SOL17" s="242"/>
      <c r="SOM17" s="242"/>
      <c r="SON17" s="242"/>
      <c r="SOO17" s="242"/>
      <c r="SOP17" s="242"/>
      <c r="SOQ17" s="242"/>
      <c r="SOR17" s="242"/>
      <c r="SOS17" s="242"/>
      <c r="SOT17" s="242"/>
      <c r="SOU17" s="242"/>
      <c r="SOV17" s="242"/>
      <c r="SOW17" s="242"/>
      <c r="SOX17" s="242"/>
      <c r="SOY17" s="242"/>
      <c r="SOZ17" s="242"/>
      <c r="SPA17" s="242"/>
      <c r="SPB17" s="242"/>
      <c r="SPC17" s="242"/>
      <c r="SPD17" s="242"/>
      <c r="SPE17" s="242"/>
      <c r="SPF17" s="242"/>
      <c r="SPG17" s="242"/>
      <c r="SPH17" s="242"/>
      <c r="SPI17" s="242"/>
      <c r="SPJ17" s="242"/>
      <c r="SPK17" s="242"/>
      <c r="SPL17" s="242"/>
      <c r="SPM17" s="242"/>
      <c r="SPN17" s="242"/>
      <c r="SPO17" s="242"/>
      <c r="SPP17" s="242"/>
      <c r="SPQ17" s="242"/>
      <c r="SPR17" s="242"/>
      <c r="SPS17" s="242"/>
      <c r="SPT17" s="242"/>
      <c r="SPU17" s="242"/>
      <c r="SPV17" s="242"/>
      <c r="SPW17" s="242"/>
      <c r="SPX17" s="242"/>
      <c r="SPY17" s="242"/>
      <c r="SPZ17" s="242"/>
      <c r="SQA17" s="242"/>
      <c r="SQB17" s="242"/>
      <c r="SQC17" s="242"/>
      <c r="SQD17" s="242"/>
      <c r="SQE17" s="242"/>
      <c r="SQF17" s="242"/>
      <c r="SQG17" s="242"/>
      <c r="SQH17" s="242"/>
      <c r="SQI17" s="242"/>
      <c r="SQJ17" s="242"/>
      <c r="SQK17" s="242"/>
      <c r="SQL17" s="242"/>
      <c r="SQM17" s="242"/>
      <c r="SQN17" s="242"/>
      <c r="SQO17" s="242"/>
      <c r="SQP17" s="242"/>
      <c r="SQQ17" s="242"/>
      <c r="SQR17" s="242"/>
      <c r="SQS17" s="242"/>
      <c r="SQT17" s="242"/>
      <c r="SQU17" s="242"/>
      <c r="SQV17" s="242"/>
      <c r="SQW17" s="242"/>
      <c r="SQX17" s="242"/>
      <c r="SQY17" s="242"/>
      <c r="SQZ17" s="242"/>
      <c r="SRA17" s="242"/>
      <c r="SRB17" s="242"/>
      <c r="SRC17" s="242"/>
      <c r="SRD17" s="242"/>
      <c r="SRE17" s="242"/>
      <c r="SRF17" s="242"/>
      <c r="SRG17" s="242"/>
      <c r="SRH17" s="242"/>
      <c r="SRI17" s="242"/>
      <c r="SRJ17" s="242"/>
      <c r="SRK17" s="242"/>
      <c r="SRL17" s="242"/>
      <c r="SRM17" s="242"/>
      <c r="SRN17" s="242"/>
      <c r="SRO17" s="242"/>
      <c r="SRP17" s="242"/>
      <c r="SRQ17" s="242"/>
      <c r="SRR17" s="242"/>
      <c r="SRS17" s="242"/>
      <c r="SRT17" s="242"/>
      <c r="SRU17" s="242"/>
      <c r="SRV17" s="242"/>
      <c r="SRW17" s="242"/>
      <c r="SRX17" s="242"/>
      <c r="SRY17" s="242"/>
      <c r="SRZ17" s="242"/>
      <c r="SSA17" s="242"/>
      <c r="SSB17" s="242"/>
      <c r="SSC17" s="242"/>
      <c r="SSD17" s="242"/>
      <c r="SSE17" s="242"/>
      <c r="SSF17" s="242"/>
      <c r="SSG17" s="242"/>
      <c r="SSH17" s="242"/>
      <c r="SSI17" s="242"/>
      <c r="SSJ17" s="242"/>
      <c r="SSK17" s="242"/>
      <c r="SSL17" s="242"/>
      <c r="SSM17" s="242"/>
      <c r="SSN17" s="242"/>
      <c r="SSO17" s="242"/>
      <c r="SSP17" s="242"/>
      <c r="SSQ17" s="242"/>
      <c r="SSR17" s="242"/>
      <c r="SSS17" s="242"/>
      <c r="SST17" s="242"/>
      <c r="SSU17" s="242"/>
      <c r="SSV17" s="242"/>
      <c r="SSW17" s="242"/>
      <c r="SSX17" s="242"/>
      <c r="SSY17" s="242"/>
      <c r="SSZ17" s="242"/>
      <c r="STA17" s="242"/>
      <c r="STB17" s="242"/>
      <c r="STC17" s="242"/>
      <c r="STD17" s="242"/>
      <c r="STE17" s="242"/>
      <c r="STF17" s="242"/>
      <c r="STG17" s="242"/>
      <c r="STH17" s="242"/>
      <c r="STI17" s="242"/>
      <c r="STJ17" s="242"/>
      <c r="STK17" s="242"/>
      <c r="STL17" s="242"/>
      <c r="STM17" s="242"/>
      <c r="STN17" s="242"/>
      <c r="STO17" s="242"/>
      <c r="STP17" s="242"/>
      <c r="STQ17" s="242"/>
      <c r="STR17" s="242"/>
      <c r="STS17" s="242"/>
      <c r="STT17" s="242"/>
      <c r="STU17" s="242"/>
      <c r="STV17" s="242"/>
      <c r="STW17" s="242"/>
      <c r="STX17" s="242"/>
      <c r="STY17" s="242"/>
      <c r="STZ17" s="242"/>
      <c r="SUA17" s="242"/>
      <c r="SUB17" s="242"/>
      <c r="SUC17" s="242"/>
      <c r="SUD17" s="242"/>
      <c r="SUE17" s="242"/>
      <c r="SUF17" s="242"/>
      <c r="SUG17" s="242"/>
      <c r="SUH17" s="242"/>
      <c r="SUI17" s="242"/>
      <c r="SUJ17" s="242"/>
      <c r="SUK17" s="242"/>
      <c r="SUL17" s="242"/>
      <c r="SUM17" s="242"/>
      <c r="SUN17" s="242"/>
      <c r="SUO17" s="242"/>
      <c r="SUP17" s="242"/>
      <c r="SUQ17" s="242"/>
      <c r="SUR17" s="242"/>
      <c r="SUS17" s="242"/>
      <c r="SUT17" s="242"/>
      <c r="SUU17" s="242"/>
      <c r="SUV17" s="242"/>
      <c r="SUW17" s="242"/>
      <c r="SUX17" s="242"/>
      <c r="SUY17" s="242"/>
      <c r="SUZ17" s="242"/>
      <c r="SVA17" s="242"/>
      <c r="SVB17" s="242"/>
      <c r="SVC17" s="242"/>
      <c r="SVD17" s="242"/>
      <c r="SVE17" s="242"/>
      <c r="SVF17" s="242"/>
      <c r="SVG17" s="242"/>
      <c r="SVH17" s="242"/>
      <c r="SVI17" s="242"/>
      <c r="SVJ17" s="242"/>
      <c r="SVK17" s="242"/>
      <c r="SVL17" s="242"/>
      <c r="SVM17" s="242"/>
      <c r="SVN17" s="242"/>
      <c r="SVO17" s="242"/>
      <c r="SVP17" s="242"/>
      <c r="SVQ17" s="242"/>
      <c r="SVR17" s="242"/>
      <c r="SVS17" s="242"/>
      <c r="SVT17" s="242"/>
      <c r="SVU17" s="242"/>
      <c r="SVV17" s="242"/>
      <c r="SVW17" s="242"/>
      <c r="SVX17" s="242"/>
      <c r="SVY17" s="242"/>
      <c r="SVZ17" s="242"/>
      <c r="SWA17" s="242"/>
      <c r="SWB17" s="242"/>
      <c r="SWC17" s="242"/>
      <c r="SWD17" s="242"/>
      <c r="SWE17" s="242"/>
      <c r="SWF17" s="242"/>
      <c r="SWG17" s="242"/>
      <c r="SWH17" s="242"/>
      <c r="SWI17" s="242"/>
      <c r="SWJ17" s="242"/>
      <c r="SWK17" s="242"/>
      <c r="SWL17" s="242"/>
      <c r="SWM17" s="242"/>
      <c r="SWN17" s="242"/>
      <c r="SWO17" s="242"/>
      <c r="SWP17" s="242"/>
      <c r="SWQ17" s="242"/>
      <c r="SWR17" s="242"/>
      <c r="SWS17" s="242"/>
      <c r="SWT17" s="242"/>
      <c r="SWU17" s="242"/>
      <c r="SWV17" s="242"/>
      <c r="SWW17" s="242"/>
      <c r="SWX17" s="242"/>
      <c r="SWY17" s="242"/>
      <c r="SWZ17" s="242"/>
      <c r="SXA17" s="242"/>
      <c r="SXB17" s="242"/>
      <c r="SXC17" s="242"/>
      <c r="SXD17" s="242"/>
      <c r="SXE17" s="242"/>
      <c r="SXF17" s="242"/>
      <c r="SXG17" s="242"/>
      <c r="SXH17" s="242"/>
      <c r="SXI17" s="242"/>
      <c r="SXJ17" s="242"/>
      <c r="SXK17" s="242"/>
      <c r="SXL17" s="242"/>
      <c r="SXM17" s="242"/>
      <c r="SXN17" s="242"/>
      <c r="SXO17" s="242"/>
      <c r="SXP17" s="242"/>
      <c r="SXQ17" s="242"/>
      <c r="SXR17" s="242"/>
      <c r="SXS17" s="242"/>
      <c r="SXT17" s="242"/>
      <c r="SXU17" s="242"/>
      <c r="SXV17" s="242"/>
      <c r="SXW17" s="242"/>
      <c r="SXX17" s="242"/>
      <c r="SXY17" s="242"/>
      <c r="SXZ17" s="242"/>
      <c r="SYA17" s="242"/>
      <c r="SYB17" s="242"/>
      <c r="SYC17" s="242"/>
      <c r="SYD17" s="242"/>
      <c r="SYE17" s="242"/>
      <c r="SYF17" s="242"/>
      <c r="SYG17" s="242"/>
      <c r="SYH17" s="242"/>
      <c r="SYI17" s="242"/>
      <c r="SYJ17" s="242"/>
      <c r="SYK17" s="242"/>
      <c r="SYL17" s="242"/>
      <c r="SYM17" s="242"/>
      <c r="SYN17" s="242"/>
      <c r="SYO17" s="242"/>
      <c r="SYP17" s="242"/>
      <c r="SYQ17" s="242"/>
      <c r="SYR17" s="242"/>
      <c r="SYS17" s="242"/>
      <c r="SYT17" s="242"/>
      <c r="SYU17" s="242"/>
      <c r="SYV17" s="242"/>
      <c r="SYW17" s="242"/>
      <c r="SYX17" s="242"/>
      <c r="SYY17" s="242"/>
      <c r="SYZ17" s="242"/>
      <c r="SZA17" s="242"/>
      <c r="SZB17" s="242"/>
      <c r="SZC17" s="242"/>
      <c r="SZD17" s="242"/>
      <c r="SZE17" s="242"/>
      <c r="SZF17" s="242"/>
      <c r="SZG17" s="242"/>
      <c r="SZH17" s="242"/>
      <c r="SZI17" s="242"/>
      <c r="SZJ17" s="242"/>
      <c r="SZK17" s="242"/>
      <c r="SZL17" s="242"/>
      <c r="SZM17" s="242"/>
      <c r="SZN17" s="242"/>
      <c r="SZO17" s="242"/>
      <c r="SZP17" s="242"/>
      <c r="SZQ17" s="242"/>
      <c r="SZR17" s="242"/>
      <c r="SZS17" s="242"/>
      <c r="SZT17" s="242"/>
      <c r="SZU17" s="242"/>
      <c r="SZV17" s="242"/>
      <c r="SZW17" s="242"/>
      <c r="SZX17" s="242"/>
      <c r="SZY17" s="242"/>
      <c r="SZZ17" s="242"/>
      <c r="TAA17" s="242"/>
      <c r="TAB17" s="242"/>
      <c r="TAC17" s="242"/>
      <c r="TAD17" s="242"/>
      <c r="TAE17" s="242"/>
      <c r="TAF17" s="242"/>
      <c r="TAG17" s="242"/>
      <c r="TAH17" s="242"/>
      <c r="TAI17" s="242"/>
      <c r="TAJ17" s="242"/>
      <c r="TAK17" s="242"/>
      <c r="TAL17" s="242"/>
      <c r="TAM17" s="242"/>
      <c r="TAN17" s="242"/>
      <c r="TAO17" s="242"/>
      <c r="TAP17" s="242"/>
      <c r="TAQ17" s="242"/>
      <c r="TAR17" s="242"/>
      <c r="TAS17" s="242"/>
      <c r="TAT17" s="242"/>
      <c r="TAU17" s="242"/>
      <c r="TAV17" s="242"/>
      <c r="TAW17" s="242"/>
      <c r="TAX17" s="242"/>
      <c r="TAY17" s="242"/>
      <c r="TAZ17" s="242"/>
      <c r="TBA17" s="242"/>
      <c r="TBB17" s="242"/>
      <c r="TBC17" s="242"/>
      <c r="TBD17" s="242"/>
      <c r="TBE17" s="242"/>
      <c r="TBF17" s="242"/>
      <c r="TBG17" s="242"/>
      <c r="TBH17" s="242"/>
      <c r="TBI17" s="242"/>
      <c r="TBJ17" s="242"/>
      <c r="TBK17" s="242"/>
      <c r="TBL17" s="242"/>
      <c r="TBM17" s="242"/>
      <c r="TBN17" s="242"/>
      <c r="TBO17" s="242"/>
      <c r="TBP17" s="242"/>
      <c r="TBQ17" s="242"/>
      <c r="TBR17" s="242"/>
      <c r="TBS17" s="242"/>
      <c r="TBT17" s="242"/>
      <c r="TBU17" s="242"/>
      <c r="TBV17" s="242"/>
      <c r="TBW17" s="242"/>
      <c r="TBX17" s="242"/>
      <c r="TBY17" s="242"/>
      <c r="TBZ17" s="242"/>
      <c r="TCA17" s="242"/>
      <c r="TCB17" s="242"/>
      <c r="TCC17" s="242"/>
      <c r="TCD17" s="242"/>
      <c r="TCE17" s="242"/>
      <c r="TCF17" s="242"/>
      <c r="TCG17" s="242"/>
      <c r="TCH17" s="242"/>
      <c r="TCI17" s="242"/>
      <c r="TCJ17" s="242"/>
      <c r="TCK17" s="242"/>
      <c r="TCL17" s="242"/>
      <c r="TCM17" s="242"/>
      <c r="TCN17" s="242"/>
      <c r="TCO17" s="242"/>
      <c r="TCP17" s="242"/>
      <c r="TCQ17" s="242"/>
      <c r="TCR17" s="242"/>
      <c r="TCS17" s="242"/>
      <c r="TCT17" s="242"/>
      <c r="TCU17" s="242"/>
      <c r="TCV17" s="242"/>
      <c r="TCW17" s="242"/>
      <c r="TCX17" s="242"/>
      <c r="TCY17" s="242"/>
      <c r="TCZ17" s="242"/>
      <c r="TDA17" s="242"/>
      <c r="TDB17" s="242"/>
      <c r="TDC17" s="242"/>
      <c r="TDD17" s="242"/>
      <c r="TDE17" s="242"/>
      <c r="TDF17" s="242"/>
      <c r="TDG17" s="242"/>
      <c r="TDH17" s="242"/>
      <c r="TDI17" s="242"/>
      <c r="TDJ17" s="242"/>
      <c r="TDK17" s="242"/>
      <c r="TDL17" s="242"/>
      <c r="TDM17" s="242"/>
      <c r="TDN17" s="242"/>
      <c r="TDO17" s="242"/>
      <c r="TDP17" s="242"/>
      <c r="TDQ17" s="242"/>
      <c r="TDR17" s="242"/>
      <c r="TDS17" s="242"/>
      <c r="TDT17" s="242"/>
      <c r="TDU17" s="242"/>
      <c r="TDV17" s="242"/>
      <c r="TDW17" s="242"/>
      <c r="TDX17" s="242"/>
      <c r="TDY17" s="242"/>
      <c r="TDZ17" s="242"/>
      <c r="TEA17" s="242"/>
      <c r="TEB17" s="242"/>
      <c r="TEC17" s="242"/>
      <c r="TED17" s="242"/>
      <c r="TEE17" s="242"/>
      <c r="TEF17" s="242"/>
      <c r="TEG17" s="242"/>
      <c r="TEH17" s="242"/>
      <c r="TEI17" s="242"/>
      <c r="TEJ17" s="242"/>
      <c r="TEK17" s="242"/>
      <c r="TEL17" s="242"/>
      <c r="TEM17" s="242"/>
      <c r="TEN17" s="242"/>
      <c r="TEO17" s="242"/>
      <c r="TEP17" s="242"/>
      <c r="TEQ17" s="242"/>
      <c r="TER17" s="242"/>
      <c r="TES17" s="242"/>
      <c r="TET17" s="242"/>
      <c r="TEU17" s="242"/>
      <c r="TEV17" s="242"/>
      <c r="TEW17" s="242"/>
      <c r="TEX17" s="242"/>
      <c r="TEY17" s="242"/>
      <c r="TEZ17" s="242"/>
      <c r="TFA17" s="242"/>
      <c r="TFB17" s="242"/>
      <c r="TFC17" s="242"/>
      <c r="TFD17" s="242"/>
      <c r="TFE17" s="242"/>
      <c r="TFF17" s="242"/>
      <c r="TFG17" s="242"/>
      <c r="TFH17" s="242"/>
      <c r="TFI17" s="242"/>
      <c r="TFJ17" s="242"/>
      <c r="TFK17" s="242"/>
      <c r="TFL17" s="242"/>
      <c r="TFM17" s="242"/>
      <c r="TFN17" s="242"/>
      <c r="TFO17" s="242"/>
      <c r="TFP17" s="242"/>
      <c r="TFQ17" s="242"/>
      <c r="TFR17" s="242"/>
      <c r="TFS17" s="242"/>
      <c r="TFT17" s="242"/>
      <c r="TFU17" s="242"/>
      <c r="TFV17" s="242"/>
      <c r="TFW17" s="242"/>
      <c r="TFX17" s="242"/>
      <c r="TFY17" s="242"/>
      <c r="TFZ17" s="242"/>
      <c r="TGA17" s="242"/>
      <c r="TGB17" s="242"/>
      <c r="TGC17" s="242"/>
      <c r="TGD17" s="242"/>
      <c r="TGE17" s="242"/>
      <c r="TGF17" s="242"/>
      <c r="TGG17" s="242"/>
      <c r="TGH17" s="242"/>
      <c r="TGI17" s="242"/>
      <c r="TGJ17" s="242"/>
      <c r="TGK17" s="242"/>
      <c r="TGL17" s="242"/>
      <c r="TGM17" s="242"/>
      <c r="TGN17" s="242"/>
      <c r="TGO17" s="242"/>
      <c r="TGP17" s="242"/>
      <c r="TGQ17" s="242"/>
      <c r="TGR17" s="242"/>
      <c r="TGS17" s="242"/>
      <c r="TGT17" s="242"/>
      <c r="TGU17" s="242"/>
      <c r="TGV17" s="242"/>
      <c r="TGW17" s="242"/>
      <c r="TGX17" s="242"/>
      <c r="TGY17" s="242"/>
      <c r="TGZ17" s="242"/>
      <c r="THA17" s="242"/>
      <c r="THB17" s="242"/>
      <c r="THC17" s="242"/>
      <c r="THD17" s="242"/>
      <c r="THE17" s="242"/>
      <c r="THF17" s="242"/>
      <c r="THG17" s="242"/>
      <c r="THH17" s="242"/>
      <c r="THI17" s="242"/>
      <c r="THJ17" s="242"/>
      <c r="THK17" s="242"/>
      <c r="THL17" s="242"/>
      <c r="THM17" s="242"/>
      <c r="THN17" s="242"/>
      <c r="THO17" s="242"/>
      <c r="THP17" s="242"/>
      <c r="THQ17" s="242"/>
      <c r="THR17" s="242"/>
      <c r="THS17" s="242"/>
      <c r="THT17" s="242"/>
      <c r="THU17" s="242"/>
      <c r="THV17" s="242"/>
      <c r="THW17" s="242"/>
      <c r="THX17" s="242"/>
      <c r="THY17" s="242"/>
      <c r="THZ17" s="242"/>
      <c r="TIA17" s="242"/>
      <c r="TIB17" s="242"/>
      <c r="TIC17" s="242"/>
      <c r="TID17" s="242"/>
      <c r="TIE17" s="242"/>
      <c r="TIF17" s="242"/>
      <c r="TIG17" s="242"/>
      <c r="TIH17" s="242"/>
      <c r="TII17" s="242"/>
      <c r="TIJ17" s="242"/>
      <c r="TIK17" s="242"/>
      <c r="TIL17" s="242"/>
      <c r="TIM17" s="242"/>
      <c r="TIN17" s="242"/>
      <c r="TIO17" s="242"/>
      <c r="TIP17" s="242"/>
      <c r="TIQ17" s="242"/>
      <c r="TIR17" s="242"/>
      <c r="TIS17" s="242"/>
      <c r="TIT17" s="242"/>
      <c r="TIU17" s="242"/>
      <c r="TIV17" s="242"/>
      <c r="TIW17" s="242"/>
      <c r="TIX17" s="242"/>
      <c r="TIY17" s="242"/>
      <c r="TIZ17" s="242"/>
      <c r="TJA17" s="242"/>
      <c r="TJB17" s="242"/>
      <c r="TJC17" s="242"/>
      <c r="TJD17" s="242"/>
      <c r="TJE17" s="242"/>
      <c r="TJF17" s="242"/>
      <c r="TJG17" s="242"/>
      <c r="TJH17" s="242"/>
      <c r="TJI17" s="242"/>
      <c r="TJJ17" s="242"/>
      <c r="TJK17" s="242"/>
      <c r="TJL17" s="242"/>
      <c r="TJM17" s="242"/>
      <c r="TJN17" s="242"/>
      <c r="TJO17" s="242"/>
      <c r="TJP17" s="242"/>
      <c r="TJQ17" s="242"/>
      <c r="TJR17" s="242"/>
      <c r="TJS17" s="242"/>
      <c r="TJT17" s="242"/>
      <c r="TJU17" s="242"/>
      <c r="TJV17" s="242"/>
      <c r="TJW17" s="242"/>
      <c r="TJX17" s="242"/>
      <c r="TJY17" s="242"/>
      <c r="TJZ17" s="242"/>
      <c r="TKA17" s="242"/>
      <c r="TKB17" s="242"/>
      <c r="TKC17" s="242"/>
      <c r="TKD17" s="242"/>
      <c r="TKE17" s="242"/>
      <c r="TKF17" s="242"/>
      <c r="TKG17" s="242"/>
      <c r="TKH17" s="242"/>
      <c r="TKI17" s="242"/>
      <c r="TKJ17" s="242"/>
      <c r="TKK17" s="242"/>
      <c r="TKL17" s="242"/>
      <c r="TKM17" s="242"/>
      <c r="TKN17" s="242"/>
      <c r="TKO17" s="242"/>
      <c r="TKP17" s="242"/>
      <c r="TKQ17" s="242"/>
      <c r="TKR17" s="242"/>
      <c r="TKS17" s="242"/>
      <c r="TKT17" s="242"/>
      <c r="TKU17" s="242"/>
      <c r="TKV17" s="242"/>
      <c r="TKW17" s="242"/>
      <c r="TKX17" s="242"/>
      <c r="TKY17" s="242"/>
      <c r="TKZ17" s="242"/>
      <c r="TLA17" s="242"/>
      <c r="TLB17" s="242"/>
      <c r="TLC17" s="242"/>
      <c r="TLD17" s="242"/>
      <c r="TLE17" s="242"/>
      <c r="TLF17" s="242"/>
      <c r="TLG17" s="242"/>
      <c r="TLH17" s="242"/>
      <c r="TLI17" s="242"/>
      <c r="TLJ17" s="242"/>
      <c r="TLK17" s="242"/>
      <c r="TLL17" s="242"/>
      <c r="TLM17" s="242"/>
      <c r="TLN17" s="242"/>
      <c r="TLO17" s="242"/>
      <c r="TLP17" s="242"/>
      <c r="TLQ17" s="242"/>
      <c r="TLR17" s="242"/>
      <c r="TLS17" s="242"/>
      <c r="TLT17" s="242"/>
      <c r="TLU17" s="242"/>
      <c r="TLV17" s="242"/>
      <c r="TLW17" s="242"/>
      <c r="TLX17" s="242"/>
      <c r="TLY17" s="242"/>
      <c r="TLZ17" s="242"/>
      <c r="TMA17" s="242"/>
      <c r="TMB17" s="242"/>
      <c r="TMC17" s="242"/>
      <c r="TMD17" s="242"/>
      <c r="TME17" s="242"/>
      <c r="TMF17" s="242"/>
      <c r="TMG17" s="242"/>
      <c r="TMH17" s="242"/>
      <c r="TMI17" s="242"/>
      <c r="TMJ17" s="242"/>
      <c r="TMK17" s="242"/>
      <c r="TML17" s="242"/>
      <c r="TMM17" s="242"/>
      <c r="TMN17" s="242"/>
      <c r="TMO17" s="242"/>
      <c r="TMP17" s="242"/>
      <c r="TMQ17" s="242"/>
      <c r="TMR17" s="242"/>
      <c r="TMS17" s="242"/>
      <c r="TMT17" s="242"/>
      <c r="TMU17" s="242"/>
      <c r="TMV17" s="242"/>
      <c r="TMW17" s="242"/>
      <c r="TMX17" s="242"/>
      <c r="TMY17" s="242"/>
      <c r="TMZ17" s="242"/>
      <c r="TNA17" s="242"/>
      <c r="TNB17" s="242"/>
      <c r="TNC17" s="242"/>
      <c r="TND17" s="242"/>
      <c r="TNE17" s="242"/>
      <c r="TNF17" s="242"/>
      <c r="TNG17" s="242"/>
      <c r="TNH17" s="242"/>
      <c r="TNI17" s="242"/>
      <c r="TNJ17" s="242"/>
      <c r="TNK17" s="242"/>
      <c r="TNL17" s="242"/>
      <c r="TNM17" s="242"/>
      <c r="TNN17" s="242"/>
      <c r="TNO17" s="242"/>
      <c r="TNP17" s="242"/>
      <c r="TNQ17" s="242"/>
      <c r="TNR17" s="242"/>
      <c r="TNS17" s="242"/>
      <c r="TNT17" s="242"/>
      <c r="TNU17" s="242"/>
      <c r="TNV17" s="242"/>
      <c r="TNW17" s="242"/>
      <c r="TNX17" s="242"/>
      <c r="TNY17" s="242"/>
      <c r="TNZ17" s="242"/>
      <c r="TOA17" s="242"/>
      <c r="TOB17" s="242"/>
      <c r="TOC17" s="242"/>
      <c r="TOD17" s="242"/>
      <c r="TOE17" s="242"/>
      <c r="TOF17" s="242"/>
      <c r="TOG17" s="242"/>
      <c r="TOH17" s="242"/>
      <c r="TOI17" s="242"/>
      <c r="TOJ17" s="242"/>
      <c r="TOK17" s="242"/>
      <c r="TOL17" s="242"/>
      <c r="TOM17" s="242"/>
      <c r="TON17" s="242"/>
      <c r="TOO17" s="242"/>
      <c r="TOP17" s="242"/>
      <c r="TOQ17" s="242"/>
      <c r="TOR17" s="242"/>
      <c r="TOS17" s="242"/>
      <c r="TOT17" s="242"/>
      <c r="TOU17" s="242"/>
      <c r="TOV17" s="242"/>
      <c r="TOW17" s="242"/>
      <c r="TOX17" s="242"/>
      <c r="TOY17" s="242"/>
      <c r="TOZ17" s="242"/>
      <c r="TPA17" s="242"/>
      <c r="TPB17" s="242"/>
      <c r="TPC17" s="242"/>
      <c r="TPD17" s="242"/>
      <c r="TPE17" s="242"/>
      <c r="TPF17" s="242"/>
      <c r="TPG17" s="242"/>
      <c r="TPH17" s="242"/>
      <c r="TPI17" s="242"/>
      <c r="TPJ17" s="242"/>
      <c r="TPK17" s="242"/>
      <c r="TPL17" s="242"/>
      <c r="TPM17" s="242"/>
      <c r="TPN17" s="242"/>
      <c r="TPO17" s="242"/>
      <c r="TPP17" s="242"/>
      <c r="TPQ17" s="242"/>
      <c r="TPR17" s="242"/>
      <c r="TPS17" s="242"/>
      <c r="TPT17" s="242"/>
      <c r="TPU17" s="242"/>
      <c r="TPV17" s="242"/>
      <c r="TPW17" s="242"/>
      <c r="TPX17" s="242"/>
      <c r="TPY17" s="242"/>
      <c r="TPZ17" s="242"/>
      <c r="TQA17" s="242"/>
      <c r="TQB17" s="242"/>
      <c r="TQC17" s="242"/>
      <c r="TQD17" s="242"/>
      <c r="TQE17" s="242"/>
      <c r="TQF17" s="242"/>
      <c r="TQG17" s="242"/>
      <c r="TQH17" s="242"/>
      <c r="TQI17" s="242"/>
      <c r="TQJ17" s="242"/>
      <c r="TQK17" s="242"/>
      <c r="TQL17" s="242"/>
      <c r="TQM17" s="242"/>
      <c r="TQN17" s="242"/>
      <c r="TQO17" s="242"/>
      <c r="TQP17" s="242"/>
      <c r="TQQ17" s="242"/>
      <c r="TQR17" s="242"/>
      <c r="TQS17" s="242"/>
      <c r="TQT17" s="242"/>
      <c r="TQU17" s="242"/>
      <c r="TQV17" s="242"/>
      <c r="TQW17" s="242"/>
      <c r="TQX17" s="242"/>
      <c r="TQY17" s="242"/>
      <c r="TQZ17" s="242"/>
      <c r="TRA17" s="242"/>
      <c r="TRB17" s="242"/>
      <c r="TRC17" s="242"/>
      <c r="TRD17" s="242"/>
      <c r="TRE17" s="242"/>
      <c r="TRF17" s="242"/>
      <c r="TRG17" s="242"/>
      <c r="TRH17" s="242"/>
      <c r="TRI17" s="242"/>
      <c r="TRJ17" s="242"/>
      <c r="TRK17" s="242"/>
      <c r="TRL17" s="242"/>
      <c r="TRM17" s="242"/>
      <c r="TRN17" s="242"/>
      <c r="TRO17" s="242"/>
      <c r="TRP17" s="242"/>
      <c r="TRQ17" s="242"/>
      <c r="TRR17" s="242"/>
      <c r="TRS17" s="242"/>
      <c r="TRT17" s="242"/>
      <c r="TRU17" s="242"/>
      <c r="TRV17" s="242"/>
      <c r="TRW17" s="242"/>
      <c r="TRX17" s="242"/>
      <c r="TRY17" s="242"/>
      <c r="TRZ17" s="242"/>
      <c r="TSA17" s="242"/>
      <c r="TSB17" s="242"/>
      <c r="TSC17" s="242"/>
      <c r="TSD17" s="242"/>
      <c r="TSE17" s="242"/>
      <c r="TSF17" s="242"/>
      <c r="TSG17" s="242"/>
      <c r="TSH17" s="242"/>
      <c r="TSI17" s="242"/>
      <c r="TSJ17" s="242"/>
      <c r="TSK17" s="242"/>
      <c r="TSL17" s="242"/>
      <c r="TSM17" s="242"/>
      <c r="TSN17" s="242"/>
      <c r="TSO17" s="242"/>
      <c r="TSP17" s="242"/>
      <c r="TSQ17" s="242"/>
      <c r="TSR17" s="242"/>
      <c r="TSS17" s="242"/>
      <c r="TST17" s="242"/>
      <c r="TSU17" s="242"/>
      <c r="TSV17" s="242"/>
      <c r="TSW17" s="242"/>
      <c r="TSX17" s="242"/>
      <c r="TSY17" s="242"/>
      <c r="TSZ17" s="242"/>
      <c r="TTA17" s="242"/>
      <c r="TTB17" s="242"/>
      <c r="TTC17" s="242"/>
      <c r="TTD17" s="242"/>
      <c r="TTE17" s="242"/>
      <c r="TTF17" s="242"/>
      <c r="TTG17" s="242"/>
      <c r="TTH17" s="242"/>
      <c r="TTI17" s="242"/>
      <c r="TTJ17" s="242"/>
      <c r="TTK17" s="242"/>
      <c r="TTL17" s="242"/>
      <c r="TTM17" s="242"/>
      <c r="TTN17" s="242"/>
      <c r="TTO17" s="242"/>
      <c r="TTP17" s="242"/>
      <c r="TTQ17" s="242"/>
      <c r="TTR17" s="242"/>
      <c r="TTS17" s="242"/>
      <c r="TTT17" s="242"/>
      <c r="TTU17" s="242"/>
      <c r="TTV17" s="242"/>
      <c r="TTW17" s="242"/>
      <c r="TTX17" s="242"/>
      <c r="TTY17" s="242"/>
      <c r="TTZ17" s="242"/>
      <c r="TUA17" s="242"/>
      <c r="TUB17" s="242"/>
      <c r="TUC17" s="242"/>
      <c r="TUD17" s="242"/>
      <c r="TUE17" s="242"/>
      <c r="TUF17" s="242"/>
      <c r="TUG17" s="242"/>
      <c r="TUH17" s="242"/>
      <c r="TUI17" s="242"/>
      <c r="TUJ17" s="242"/>
      <c r="TUK17" s="242"/>
      <c r="TUL17" s="242"/>
      <c r="TUM17" s="242"/>
      <c r="TUN17" s="242"/>
      <c r="TUO17" s="242"/>
      <c r="TUP17" s="242"/>
      <c r="TUQ17" s="242"/>
      <c r="TUR17" s="242"/>
      <c r="TUS17" s="242"/>
      <c r="TUT17" s="242"/>
      <c r="TUU17" s="242"/>
      <c r="TUV17" s="242"/>
      <c r="TUW17" s="242"/>
      <c r="TUX17" s="242"/>
      <c r="TUY17" s="242"/>
      <c r="TUZ17" s="242"/>
      <c r="TVA17" s="242"/>
      <c r="TVB17" s="242"/>
      <c r="TVC17" s="242"/>
      <c r="TVD17" s="242"/>
      <c r="TVE17" s="242"/>
      <c r="TVF17" s="242"/>
      <c r="TVG17" s="242"/>
      <c r="TVH17" s="242"/>
      <c r="TVI17" s="242"/>
      <c r="TVJ17" s="242"/>
      <c r="TVK17" s="242"/>
      <c r="TVL17" s="242"/>
      <c r="TVM17" s="242"/>
      <c r="TVN17" s="242"/>
      <c r="TVO17" s="242"/>
      <c r="TVP17" s="242"/>
      <c r="TVQ17" s="242"/>
      <c r="TVR17" s="242"/>
      <c r="TVS17" s="242"/>
      <c r="TVT17" s="242"/>
      <c r="TVU17" s="242"/>
      <c r="TVV17" s="242"/>
      <c r="TVW17" s="242"/>
      <c r="TVX17" s="242"/>
      <c r="TVY17" s="242"/>
      <c r="TVZ17" s="242"/>
      <c r="TWA17" s="242"/>
      <c r="TWB17" s="242"/>
      <c r="TWC17" s="242"/>
      <c r="TWD17" s="242"/>
      <c r="TWE17" s="242"/>
      <c r="TWF17" s="242"/>
      <c r="TWG17" s="242"/>
      <c r="TWH17" s="242"/>
      <c r="TWI17" s="242"/>
      <c r="TWJ17" s="242"/>
      <c r="TWK17" s="242"/>
      <c r="TWL17" s="242"/>
      <c r="TWM17" s="242"/>
      <c r="TWN17" s="242"/>
      <c r="TWO17" s="242"/>
      <c r="TWP17" s="242"/>
      <c r="TWQ17" s="242"/>
      <c r="TWR17" s="242"/>
      <c r="TWS17" s="242"/>
      <c r="TWT17" s="242"/>
      <c r="TWU17" s="242"/>
      <c r="TWV17" s="242"/>
      <c r="TWW17" s="242"/>
      <c r="TWX17" s="242"/>
      <c r="TWY17" s="242"/>
      <c r="TWZ17" s="242"/>
      <c r="TXA17" s="242"/>
      <c r="TXB17" s="242"/>
      <c r="TXC17" s="242"/>
      <c r="TXD17" s="242"/>
      <c r="TXE17" s="242"/>
      <c r="TXF17" s="242"/>
      <c r="TXG17" s="242"/>
      <c r="TXH17" s="242"/>
      <c r="TXI17" s="242"/>
      <c r="TXJ17" s="242"/>
      <c r="TXK17" s="242"/>
      <c r="TXL17" s="242"/>
      <c r="TXM17" s="242"/>
      <c r="TXN17" s="242"/>
      <c r="TXO17" s="242"/>
      <c r="TXP17" s="242"/>
      <c r="TXQ17" s="242"/>
      <c r="TXR17" s="242"/>
      <c r="TXS17" s="242"/>
      <c r="TXT17" s="242"/>
      <c r="TXU17" s="242"/>
      <c r="TXV17" s="242"/>
      <c r="TXW17" s="242"/>
      <c r="TXX17" s="242"/>
      <c r="TXY17" s="242"/>
      <c r="TXZ17" s="242"/>
      <c r="TYA17" s="242"/>
      <c r="TYB17" s="242"/>
      <c r="TYC17" s="242"/>
      <c r="TYD17" s="242"/>
      <c r="TYE17" s="242"/>
      <c r="TYF17" s="242"/>
      <c r="TYG17" s="242"/>
      <c r="TYH17" s="242"/>
      <c r="TYI17" s="242"/>
      <c r="TYJ17" s="242"/>
      <c r="TYK17" s="242"/>
      <c r="TYL17" s="242"/>
      <c r="TYM17" s="242"/>
      <c r="TYN17" s="242"/>
      <c r="TYO17" s="242"/>
      <c r="TYP17" s="242"/>
      <c r="TYQ17" s="242"/>
      <c r="TYR17" s="242"/>
      <c r="TYS17" s="242"/>
      <c r="TYT17" s="242"/>
      <c r="TYU17" s="242"/>
      <c r="TYV17" s="242"/>
      <c r="TYW17" s="242"/>
      <c r="TYX17" s="242"/>
      <c r="TYY17" s="242"/>
      <c r="TYZ17" s="242"/>
      <c r="TZA17" s="242"/>
      <c r="TZB17" s="242"/>
      <c r="TZC17" s="242"/>
      <c r="TZD17" s="242"/>
      <c r="TZE17" s="242"/>
      <c r="TZF17" s="242"/>
      <c r="TZG17" s="242"/>
      <c r="TZH17" s="242"/>
      <c r="TZI17" s="242"/>
      <c r="TZJ17" s="242"/>
      <c r="TZK17" s="242"/>
      <c r="TZL17" s="242"/>
      <c r="TZM17" s="242"/>
      <c r="TZN17" s="242"/>
      <c r="TZO17" s="242"/>
      <c r="TZP17" s="242"/>
      <c r="TZQ17" s="242"/>
      <c r="TZR17" s="242"/>
      <c r="TZS17" s="242"/>
      <c r="TZT17" s="242"/>
      <c r="TZU17" s="242"/>
      <c r="TZV17" s="242"/>
      <c r="TZW17" s="242"/>
      <c r="TZX17" s="242"/>
      <c r="TZY17" s="242"/>
      <c r="TZZ17" s="242"/>
      <c r="UAA17" s="242"/>
      <c r="UAB17" s="242"/>
      <c r="UAC17" s="242"/>
      <c r="UAD17" s="242"/>
      <c r="UAE17" s="242"/>
      <c r="UAF17" s="242"/>
      <c r="UAG17" s="242"/>
      <c r="UAH17" s="242"/>
      <c r="UAI17" s="242"/>
      <c r="UAJ17" s="242"/>
      <c r="UAK17" s="242"/>
      <c r="UAL17" s="242"/>
      <c r="UAM17" s="242"/>
      <c r="UAN17" s="242"/>
      <c r="UAO17" s="242"/>
      <c r="UAP17" s="242"/>
      <c r="UAQ17" s="242"/>
      <c r="UAR17" s="242"/>
      <c r="UAS17" s="242"/>
      <c r="UAT17" s="242"/>
      <c r="UAU17" s="242"/>
      <c r="UAV17" s="242"/>
      <c r="UAW17" s="242"/>
      <c r="UAX17" s="242"/>
      <c r="UAY17" s="242"/>
      <c r="UAZ17" s="242"/>
      <c r="UBA17" s="242"/>
      <c r="UBB17" s="242"/>
      <c r="UBC17" s="242"/>
      <c r="UBD17" s="242"/>
      <c r="UBE17" s="242"/>
      <c r="UBF17" s="242"/>
      <c r="UBG17" s="242"/>
      <c r="UBH17" s="242"/>
      <c r="UBI17" s="242"/>
      <c r="UBJ17" s="242"/>
      <c r="UBK17" s="242"/>
      <c r="UBL17" s="242"/>
      <c r="UBM17" s="242"/>
      <c r="UBN17" s="242"/>
      <c r="UBO17" s="242"/>
      <c r="UBP17" s="242"/>
      <c r="UBQ17" s="242"/>
      <c r="UBR17" s="242"/>
      <c r="UBS17" s="242"/>
      <c r="UBT17" s="242"/>
      <c r="UBU17" s="242"/>
      <c r="UBV17" s="242"/>
      <c r="UBW17" s="242"/>
      <c r="UBX17" s="242"/>
      <c r="UBY17" s="242"/>
      <c r="UBZ17" s="242"/>
      <c r="UCA17" s="242"/>
      <c r="UCB17" s="242"/>
      <c r="UCC17" s="242"/>
      <c r="UCD17" s="242"/>
      <c r="UCE17" s="242"/>
      <c r="UCF17" s="242"/>
      <c r="UCG17" s="242"/>
      <c r="UCH17" s="242"/>
      <c r="UCI17" s="242"/>
      <c r="UCJ17" s="242"/>
      <c r="UCK17" s="242"/>
      <c r="UCL17" s="242"/>
      <c r="UCM17" s="242"/>
      <c r="UCN17" s="242"/>
      <c r="UCO17" s="242"/>
      <c r="UCP17" s="242"/>
      <c r="UCQ17" s="242"/>
      <c r="UCR17" s="242"/>
      <c r="UCS17" s="242"/>
      <c r="UCT17" s="242"/>
      <c r="UCU17" s="242"/>
      <c r="UCV17" s="242"/>
      <c r="UCW17" s="242"/>
      <c r="UCX17" s="242"/>
      <c r="UCY17" s="242"/>
      <c r="UCZ17" s="242"/>
      <c r="UDA17" s="242"/>
      <c r="UDB17" s="242"/>
      <c r="UDC17" s="242"/>
      <c r="UDD17" s="242"/>
      <c r="UDE17" s="242"/>
      <c r="UDF17" s="242"/>
      <c r="UDG17" s="242"/>
      <c r="UDH17" s="242"/>
      <c r="UDI17" s="242"/>
      <c r="UDJ17" s="242"/>
      <c r="UDK17" s="242"/>
      <c r="UDL17" s="242"/>
      <c r="UDM17" s="242"/>
      <c r="UDN17" s="242"/>
      <c r="UDO17" s="242"/>
      <c r="UDP17" s="242"/>
      <c r="UDQ17" s="242"/>
      <c r="UDR17" s="242"/>
      <c r="UDS17" s="242"/>
      <c r="UDT17" s="242"/>
      <c r="UDU17" s="242"/>
      <c r="UDV17" s="242"/>
      <c r="UDW17" s="242"/>
      <c r="UDX17" s="242"/>
      <c r="UDY17" s="242"/>
      <c r="UDZ17" s="242"/>
      <c r="UEA17" s="242"/>
      <c r="UEB17" s="242"/>
      <c r="UEC17" s="242"/>
      <c r="UED17" s="242"/>
      <c r="UEE17" s="242"/>
      <c r="UEF17" s="242"/>
      <c r="UEG17" s="242"/>
      <c r="UEH17" s="242"/>
      <c r="UEI17" s="242"/>
      <c r="UEJ17" s="242"/>
      <c r="UEK17" s="242"/>
      <c r="UEL17" s="242"/>
      <c r="UEM17" s="242"/>
      <c r="UEN17" s="242"/>
      <c r="UEO17" s="242"/>
      <c r="UEP17" s="242"/>
      <c r="UEQ17" s="242"/>
      <c r="UER17" s="242"/>
      <c r="UES17" s="242"/>
      <c r="UET17" s="242"/>
      <c r="UEU17" s="242"/>
      <c r="UEV17" s="242"/>
      <c r="UEW17" s="242"/>
      <c r="UEX17" s="242"/>
      <c r="UEY17" s="242"/>
      <c r="UEZ17" s="242"/>
      <c r="UFA17" s="242"/>
      <c r="UFB17" s="242"/>
      <c r="UFC17" s="242"/>
      <c r="UFD17" s="242"/>
      <c r="UFE17" s="242"/>
      <c r="UFF17" s="242"/>
      <c r="UFG17" s="242"/>
      <c r="UFH17" s="242"/>
      <c r="UFI17" s="242"/>
      <c r="UFJ17" s="242"/>
      <c r="UFK17" s="242"/>
      <c r="UFL17" s="242"/>
      <c r="UFM17" s="242"/>
      <c r="UFN17" s="242"/>
      <c r="UFO17" s="242"/>
      <c r="UFP17" s="242"/>
      <c r="UFQ17" s="242"/>
      <c r="UFR17" s="242"/>
      <c r="UFS17" s="242"/>
      <c r="UFT17" s="242"/>
      <c r="UFU17" s="242"/>
      <c r="UFV17" s="242"/>
      <c r="UFW17" s="242"/>
      <c r="UFX17" s="242"/>
      <c r="UFY17" s="242"/>
      <c r="UFZ17" s="242"/>
      <c r="UGA17" s="242"/>
      <c r="UGB17" s="242"/>
      <c r="UGC17" s="242"/>
      <c r="UGD17" s="242"/>
      <c r="UGE17" s="242"/>
      <c r="UGF17" s="242"/>
      <c r="UGG17" s="242"/>
      <c r="UGH17" s="242"/>
      <c r="UGI17" s="242"/>
      <c r="UGJ17" s="242"/>
      <c r="UGK17" s="242"/>
      <c r="UGL17" s="242"/>
      <c r="UGM17" s="242"/>
      <c r="UGN17" s="242"/>
      <c r="UGO17" s="242"/>
      <c r="UGP17" s="242"/>
      <c r="UGQ17" s="242"/>
      <c r="UGR17" s="242"/>
      <c r="UGS17" s="242"/>
      <c r="UGT17" s="242"/>
      <c r="UGU17" s="242"/>
      <c r="UGV17" s="242"/>
      <c r="UGW17" s="242"/>
      <c r="UGX17" s="242"/>
      <c r="UGY17" s="242"/>
      <c r="UGZ17" s="242"/>
      <c r="UHA17" s="242"/>
      <c r="UHB17" s="242"/>
      <c r="UHC17" s="242"/>
      <c r="UHD17" s="242"/>
      <c r="UHE17" s="242"/>
      <c r="UHF17" s="242"/>
      <c r="UHG17" s="242"/>
      <c r="UHH17" s="242"/>
      <c r="UHI17" s="242"/>
      <c r="UHJ17" s="242"/>
      <c r="UHK17" s="242"/>
      <c r="UHL17" s="242"/>
      <c r="UHM17" s="242"/>
      <c r="UHN17" s="242"/>
      <c r="UHO17" s="242"/>
      <c r="UHP17" s="242"/>
      <c r="UHQ17" s="242"/>
      <c r="UHR17" s="242"/>
      <c r="UHS17" s="242"/>
      <c r="UHT17" s="242"/>
      <c r="UHU17" s="242"/>
      <c r="UHV17" s="242"/>
      <c r="UHW17" s="242"/>
      <c r="UHX17" s="242"/>
      <c r="UHY17" s="242"/>
      <c r="UHZ17" s="242"/>
      <c r="UIA17" s="242"/>
      <c r="UIB17" s="242"/>
      <c r="UIC17" s="242"/>
      <c r="UID17" s="242"/>
      <c r="UIE17" s="242"/>
      <c r="UIF17" s="242"/>
      <c r="UIG17" s="242"/>
      <c r="UIH17" s="242"/>
      <c r="UII17" s="242"/>
      <c r="UIJ17" s="242"/>
      <c r="UIK17" s="242"/>
      <c r="UIL17" s="242"/>
      <c r="UIM17" s="242"/>
      <c r="UIN17" s="242"/>
      <c r="UIO17" s="242"/>
      <c r="UIP17" s="242"/>
      <c r="UIQ17" s="242"/>
      <c r="UIR17" s="242"/>
      <c r="UIS17" s="242"/>
      <c r="UIT17" s="242"/>
      <c r="UIU17" s="242"/>
      <c r="UIV17" s="242"/>
      <c r="UIW17" s="242"/>
      <c r="UIX17" s="242"/>
      <c r="UIY17" s="242"/>
      <c r="UIZ17" s="242"/>
      <c r="UJA17" s="242"/>
      <c r="UJB17" s="242"/>
      <c r="UJC17" s="242"/>
      <c r="UJD17" s="242"/>
      <c r="UJE17" s="242"/>
      <c r="UJF17" s="242"/>
      <c r="UJG17" s="242"/>
      <c r="UJH17" s="242"/>
      <c r="UJI17" s="242"/>
      <c r="UJJ17" s="242"/>
      <c r="UJK17" s="242"/>
      <c r="UJL17" s="242"/>
      <c r="UJM17" s="242"/>
      <c r="UJN17" s="242"/>
      <c r="UJO17" s="242"/>
      <c r="UJP17" s="242"/>
      <c r="UJQ17" s="242"/>
      <c r="UJR17" s="242"/>
      <c r="UJS17" s="242"/>
      <c r="UJT17" s="242"/>
      <c r="UJU17" s="242"/>
      <c r="UJV17" s="242"/>
      <c r="UJW17" s="242"/>
      <c r="UJX17" s="242"/>
      <c r="UJY17" s="242"/>
      <c r="UJZ17" s="242"/>
      <c r="UKA17" s="242"/>
      <c r="UKB17" s="242"/>
      <c r="UKC17" s="242"/>
      <c r="UKD17" s="242"/>
      <c r="UKE17" s="242"/>
      <c r="UKF17" s="242"/>
      <c r="UKG17" s="242"/>
      <c r="UKH17" s="242"/>
      <c r="UKI17" s="242"/>
      <c r="UKJ17" s="242"/>
      <c r="UKK17" s="242"/>
      <c r="UKL17" s="242"/>
      <c r="UKM17" s="242"/>
      <c r="UKN17" s="242"/>
      <c r="UKO17" s="242"/>
      <c r="UKP17" s="242"/>
      <c r="UKQ17" s="242"/>
      <c r="UKR17" s="242"/>
      <c r="UKS17" s="242"/>
      <c r="UKT17" s="242"/>
      <c r="UKU17" s="242"/>
      <c r="UKV17" s="242"/>
      <c r="UKW17" s="242"/>
      <c r="UKX17" s="242"/>
      <c r="UKY17" s="242"/>
      <c r="UKZ17" s="242"/>
      <c r="ULA17" s="242"/>
      <c r="ULB17" s="242"/>
      <c r="ULC17" s="242"/>
      <c r="ULD17" s="242"/>
      <c r="ULE17" s="242"/>
      <c r="ULF17" s="242"/>
      <c r="ULG17" s="242"/>
      <c r="ULH17" s="242"/>
      <c r="ULI17" s="242"/>
      <c r="ULJ17" s="242"/>
      <c r="ULK17" s="242"/>
      <c r="ULL17" s="242"/>
      <c r="ULM17" s="242"/>
      <c r="ULN17" s="242"/>
      <c r="ULO17" s="242"/>
      <c r="ULP17" s="242"/>
      <c r="ULQ17" s="242"/>
      <c r="ULR17" s="242"/>
      <c r="ULS17" s="242"/>
      <c r="ULT17" s="242"/>
      <c r="ULU17" s="242"/>
      <c r="ULV17" s="242"/>
      <c r="ULW17" s="242"/>
      <c r="ULX17" s="242"/>
      <c r="ULY17" s="242"/>
      <c r="ULZ17" s="242"/>
      <c r="UMA17" s="242"/>
      <c r="UMB17" s="242"/>
      <c r="UMC17" s="242"/>
      <c r="UMD17" s="242"/>
      <c r="UME17" s="242"/>
      <c r="UMF17" s="242"/>
      <c r="UMG17" s="242"/>
      <c r="UMH17" s="242"/>
      <c r="UMI17" s="242"/>
      <c r="UMJ17" s="242"/>
      <c r="UMK17" s="242"/>
      <c r="UML17" s="242"/>
      <c r="UMM17" s="242"/>
      <c r="UMN17" s="242"/>
      <c r="UMO17" s="242"/>
      <c r="UMP17" s="242"/>
      <c r="UMQ17" s="242"/>
      <c r="UMR17" s="242"/>
      <c r="UMS17" s="242"/>
      <c r="UMT17" s="242"/>
      <c r="UMU17" s="242"/>
      <c r="UMV17" s="242"/>
      <c r="UMW17" s="242"/>
      <c r="UMX17" s="242"/>
      <c r="UMY17" s="242"/>
      <c r="UMZ17" s="242"/>
      <c r="UNA17" s="242"/>
      <c r="UNB17" s="242"/>
      <c r="UNC17" s="242"/>
      <c r="UND17" s="242"/>
      <c r="UNE17" s="242"/>
      <c r="UNF17" s="242"/>
      <c r="UNG17" s="242"/>
      <c r="UNH17" s="242"/>
      <c r="UNI17" s="242"/>
      <c r="UNJ17" s="242"/>
      <c r="UNK17" s="242"/>
      <c r="UNL17" s="242"/>
      <c r="UNM17" s="242"/>
      <c r="UNN17" s="242"/>
      <c r="UNO17" s="242"/>
      <c r="UNP17" s="242"/>
      <c r="UNQ17" s="242"/>
      <c r="UNR17" s="242"/>
      <c r="UNS17" s="242"/>
      <c r="UNT17" s="242"/>
      <c r="UNU17" s="242"/>
      <c r="UNV17" s="242"/>
      <c r="UNW17" s="242"/>
      <c r="UNX17" s="242"/>
      <c r="UNY17" s="242"/>
      <c r="UNZ17" s="242"/>
      <c r="UOA17" s="242"/>
      <c r="UOB17" s="242"/>
      <c r="UOC17" s="242"/>
      <c r="UOD17" s="242"/>
      <c r="UOE17" s="242"/>
      <c r="UOF17" s="242"/>
      <c r="UOG17" s="242"/>
      <c r="UOH17" s="242"/>
      <c r="UOI17" s="242"/>
      <c r="UOJ17" s="242"/>
      <c r="UOK17" s="242"/>
      <c r="UOL17" s="242"/>
      <c r="UOM17" s="242"/>
      <c r="UON17" s="242"/>
      <c r="UOO17" s="242"/>
      <c r="UOP17" s="242"/>
      <c r="UOQ17" s="242"/>
      <c r="UOR17" s="242"/>
      <c r="UOS17" s="242"/>
      <c r="UOT17" s="242"/>
      <c r="UOU17" s="242"/>
      <c r="UOV17" s="242"/>
      <c r="UOW17" s="242"/>
      <c r="UOX17" s="242"/>
      <c r="UOY17" s="242"/>
      <c r="UOZ17" s="242"/>
      <c r="UPA17" s="242"/>
      <c r="UPB17" s="242"/>
      <c r="UPC17" s="242"/>
      <c r="UPD17" s="242"/>
      <c r="UPE17" s="242"/>
      <c r="UPF17" s="242"/>
      <c r="UPG17" s="242"/>
      <c r="UPH17" s="242"/>
      <c r="UPI17" s="242"/>
      <c r="UPJ17" s="242"/>
      <c r="UPK17" s="242"/>
      <c r="UPL17" s="242"/>
      <c r="UPM17" s="242"/>
      <c r="UPN17" s="242"/>
      <c r="UPO17" s="242"/>
      <c r="UPP17" s="242"/>
      <c r="UPQ17" s="242"/>
      <c r="UPR17" s="242"/>
      <c r="UPS17" s="242"/>
      <c r="UPT17" s="242"/>
      <c r="UPU17" s="242"/>
      <c r="UPV17" s="242"/>
      <c r="UPW17" s="242"/>
      <c r="UPX17" s="242"/>
      <c r="UPY17" s="242"/>
      <c r="UPZ17" s="242"/>
      <c r="UQA17" s="242"/>
      <c r="UQB17" s="242"/>
      <c r="UQC17" s="242"/>
      <c r="UQD17" s="242"/>
      <c r="UQE17" s="242"/>
      <c r="UQF17" s="242"/>
      <c r="UQG17" s="242"/>
      <c r="UQH17" s="242"/>
      <c r="UQI17" s="242"/>
      <c r="UQJ17" s="242"/>
      <c r="UQK17" s="242"/>
      <c r="UQL17" s="242"/>
      <c r="UQM17" s="242"/>
      <c r="UQN17" s="242"/>
      <c r="UQO17" s="242"/>
      <c r="UQP17" s="242"/>
      <c r="UQQ17" s="242"/>
      <c r="UQR17" s="242"/>
      <c r="UQS17" s="242"/>
      <c r="UQT17" s="242"/>
      <c r="UQU17" s="242"/>
      <c r="UQV17" s="242"/>
      <c r="UQW17" s="242"/>
      <c r="UQX17" s="242"/>
      <c r="UQY17" s="242"/>
      <c r="UQZ17" s="242"/>
      <c r="URA17" s="242"/>
      <c r="URB17" s="242"/>
      <c r="URC17" s="242"/>
      <c r="URD17" s="242"/>
      <c r="URE17" s="242"/>
      <c r="URF17" s="242"/>
      <c r="URG17" s="242"/>
      <c r="URH17" s="242"/>
      <c r="URI17" s="242"/>
      <c r="URJ17" s="242"/>
      <c r="URK17" s="242"/>
      <c r="URL17" s="242"/>
      <c r="URM17" s="242"/>
      <c r="URN17" s="242"/>
      <c r="URO17" s="242"/>
      <c r="URP17" s="242"/>
      <c r="URQ17" s="242"/>
      <c r="URR17" s="242"/>
      <c r="URS17" s="242"/>
      <c r="URT17" s="242"/>
      <c r="URU17" s="242"/>
      <c r="URV17" s="242"/>
      <c r="URW17" s="242"/>
      <c r="URX17" s="242"/>
      <c r="URY17" s="242"/>
      <c r="URZ17" s="242"/>
      <c r="USA17" s="242"/>
      <c r="USB17" s="242"/>
      <c r="USC17" s="242"/>
      <c r="USD17" s="242"/>
      <c r="USE17" s="242"/>
      <c r="USF17" s="242"/>
      <c r="USG17" s="242"/>
      <c r="USH17" s="242"/>
      <c r="USI17" s="242"/>
      <c r="USJ17" s="242"/>
      <c r="USK17" s="242"/>
      <c r="USL17" s="242"/>
      <c r="USM17" s="242"/>
      <c r="USN17" s="242"/>
      <c r="USO17" s="242"/>
      <c r="USP17" s="242"/>
      <c r="USQ17" s="242"/>
      <c r="USR17" s="242"/>
      <c r="USS17" s="242"/>
      <c r="UST17" s="242"/>
      <c r="USU17" s="242"/>
      <c r="USV17" s="242"/>
      <c r="USW17" s="242"/>
      <c r="USX17" s="242"/>
      <c r="USY17" s="242"/>
      <c r="USZ17" s="242"/>
      <c r="UTA17" s="242"/>
      <c r="UTB17" s="242"/>
      <c r="UTC17" s="242"/>
      <c r="UTD17" s="242"/>
      <c r="UTE17" s="242"/>
      <c r="UTF17" s="242"/>
      <c r="UTG17" s="242"/>
      <c r="UTH17" s="242"/>
      <c r="UTI17" s="242"/>
      <c r="UTJ17" s="242"/>
      <c r="UTK17" s="242"/>
      <c r="UTL17" s="242"/>
      <c r="UTM17" s="242"/>
      <c r="UTN17" s="242"/>
      <c r="UTO17" s="242"/>
      <c r="UTP17" s="242"/>
      <c r="UTQ17" s="242"/>
      <c r="UTR17" s="242"/>
      <c r="UTS17" s="242"/>
      <c r="UTT17" s="242"/>
      <c r="UTU17" s="242"/>
      <c r="UTV17" s="242"/>
      <c r="UTW17" s="242"/>
      <c r="UTX17" s="242"/>
      <c r="UTY17" s="242"/>
      <c r="UTZ17" s="242"/>
      <c r="UUA17" s="242"/>
      <c r="UUB17" s="242"/>
      <c r="UUC17" s="242"/>
      <c r="UUD17" s="242"/>
      <c r="UUE17" s="242"/>
      <c r="UUF17" s="242"/>
      <c r="UUG17" s="242"/>
      <c r="UUH17" s="242"/>
      <c r="UUI17" s="242"/>
      <c r="UUJ17" s="242"/>
      <c r="UUK17" s="242"/>
      <c r="UUL17" s="242"/>
      <c r="UUM17" s="242"/>
      <c r="UUN17" s="242"/>
      <c r="UUO17" s="242"/>
      <c r="UUP17" s="242"/>
      <c r="UUQ17" s="242"/>
      <c r="UUR17" s="242"/>
      <c r="UUS17" s="242"/>
      <c r="UUT17" s="242"/>
      <c r="UUU17" s="242"/>
      <c r="UUV17" s="242"/>
      <c r="UUW17" s="242"/>
      <c r="UUX17" s="242"/>
      <c r="UUY17" s="242"/>
      <c r="UUZ17" s="242"/>
      <c r="UVA17" s="242"/>
      <c r="UVB17" s="242"/>
      <c r="UVC17" s="242"/>
      <c r="UVD17" s="242"/>
      <c r="UVE17" s="242"/>
      <c r="UVF17" s="242"/>
      <c r="UVG17" s="242"/>
      <c r="UVH17" s="242"/>
      <c r="UVI17" s="242"/>
      <c r="UVJ17" s="242"/>
      <c r="UVK17" s="242"/>
      <c r="UVL17" s="242"/>
      <c r="UVM17" s="242"/>
      <c r="UVN17" s="242"/>
      <c r="UVO17" s="242"/>
      <c r="UVP17" s="242"/>
      <c r="UVQ17" s="242"/>
      <c r="UVR17" s="242"/>
      <c r="UVS17" s="242"/>
      <c r="UVT17" s="242"/>
      <c r="UVU17" s="242"/>
      <c r="UVV17" s="242"/>
      <c r="UVW17" s="242"/>
      <c r="UVX17" s="242"/>
      <c r="UVY17" s="242"/>
      <c r="UVZ17" s="242"/>
      <c r="UWA17" s="242"/>
      <c r="UWB17" s="242"/>
      <c r="UWC17" s="242"/>
      <c r="UWD17" s="242"/>
      <c r="UWE17" s="242"/>
      <c r="UWF17" s="242"/>
      <c r="UWG17" s="242"/>
      <c r="UWH17" s="242"/>
      <c r="UWI17" s="242"/>
      <c r="UWJ17" s="242"/>
      <c r="UWK17" s="242"/>
      <c r="UWL17" s="242"/>
      <c r="UWM17" s="242"/>
      <c r="UWN17" s="242"/>
      <c r="UWO17" s="242"/>
      <c r="UWP17" s="242"/>
      <c r="UWQ17" s="242"/>
      <c r="UWR17" s="242"/>
      <c r="UWS17" s="242"/>
      <c r="UWT17" s="242"/>
      <c r="UWU17" s="242"/>
      <c r="UWV17" s="242"/>
      <c r="UWW17" s="242"/>
      <c r="UWX17" s="242"/>
      <c r="UWY17" s="242"/>
      <c r="UWZ17" s="242"/>
      <c r="UXA17" s="242"/>
      <c r="UXB17" s="242"/>
      <c r="UXC17" s="242"/>
      <c r="UXD17" s="242"/>
      <c r="UXE17" s="242"/>
      <c r="UXF17" s="242"/>
      <c r="UXG17" s="242"/>
      <c r="UXH17" s="242"/>
      <c r="UXI17" s="242"/>
      <c r="UXJ17" s="242"/>
      <c r="UXK17" s="242"/>
      <c r="UXL17" s="242"/>
      <c r="UXM17" s="242"/>
      <c r="UXN17" s="242"/>
      <c r="UXO17" s="242"/>
      <c r="UXP17" s="242"/>
      <c r="UXQ17" s="242"/>
      <c r="UXR17" s="242"/>
      <c r="UXS17" s="242"/>
      <c r="UXT17" s="242"/>
      <c r="UXU17" s="242"/>
      <c r="UXV17" s="242"/>
      <c r="UXW17" s="242"/>
      <c r="UXX17" s="242"/>
      <c r="UXY17" s="242"/>
      <c r="UXZ17" s="242"/>
      <c r="UYA17" s="242"/>
      <c r="UYB17" s="242"/>
      <c r="UYC17" s="242"/>
      <c r="UYD17" s="242"/>
      <c r="UYE17" s="242"/>
      <c r="UYF17" s="242"/>
      <c r="UYG17" s="242"/>
      <c r="UYH17" s="242"/>
      <c r="UYI17" s="242"/>
      <c r="UYJ17" s="242"/>
      <c r="UYK17" s="242"/>
      <c r="UYL17" s="242"/>
      <c r="UYM17" s="242"/>
      <c r="UYN17" s="242"/>
      <c r="UYO17" s="242"/>
      <c r="UYP17" s="242"/>
      <c r="UYQ17" s="242"/>
      <c r="UYR17" s="242"/>
      <c r="UYS17" s="242"/>
      <c r="UYT17" s="242"/>
      <c r="UYU17" s="242"/>
      <c r="UYV17" s="242"/>
      <c r="UYW17" s="242"/>
      <c r="UYX17" s="242"/>
      <c r="UYY17" s="242"/>
      <c r="UYZ17" s="242"/>
      <c r="UZA17" s="242"/>
      <c r="UZB17" s="242"/>
      <c r="UZC17" s="242"/>
      <c r="UZD17" s="242"/>
      <c r="UZE17" s="242"/>
      <c r="UZF17" s="242"/>
      <c r="UZG17" s="242"/>
      <c r="UZH17" s="242"/>
      <c r="UZI17" s="242"/>
      <c r="UZJ17" s="242"/>
      <c r="UZK17" s="242"/>
      <c r="UZL17" s="242"/>
      <c r="UZM17" s="242"/>
      <c r="UZN17" s="242"/>
      <c r="UZO17" s="242"/>
      <c r="UZP17" s="242"/>
      <c r="UZQ17" s="242"/>
      <c r="UZR17" s="242"/>
      <c r="UZS17" s="242"/>
      <c r="UZT17" s="242"/>
      <c r="UZU17" s="242"/>
      <c r="UZV17" s="242"/>
      <c r="UZW17" s="242"/>
      <c r="UZX17" s="242"/>
      <c r="UZY17" s="242"/>
      <c r="UZZ17" s="242"/>
      <c r="VAA17" s="242"/>
      <c r="VAB17" s="242"/>
      <c r="VAC17" s="242"/>
      <c r="VAD17" s="242"/>
      <c r="VAE17" s="242"/>
      <c r="VAF17" s="242"/>
      <c r="VAG17" s="242"/>
      <c r="VAH17" s="242"/>
      <c r="VAI17" s="242"/>
      <c r="VAJ17" s="242"/>
      <c r="VAK17" s="242"/>
      <c r="VAL17" s="242"/>
      <c r="VAM17" s="242"/>
      <c r="VAN17" s="242"/>
      <c r="VAO17" s="242"/>
      <c r="VAP17" s="242"/>
      <c r="VAQ17" s="242"/>
      <c r="VAR17" s="242"/>
      <c r="VAS17" s="242"/>
      <c r="VAT17" s="242"/>
      <c r="VAU17" s="242"/>
      <c r="VAV17" s="242"/>
      <c r="VAW17" s="242"/>
      <c r="VAX17" s="242"/>
      <c r="VAY17" s="242"/>
      <c r="VAZ17" s="242"/>
      <c r="VBA17" s="242"/>
      <c r="VBB17" s="242"/>
      <c r="VBC17" s="242"/>
      <c r="VBD17" s="242"/>
      <c r="VBE17" s="242"/>
      <c r="VBF17" s="242"/>
      <c r="VBG17" s="242"/>
      <c r="VBH17" s="242"/>
      <c r="VBI17" s="242"/>
      <c r="VBJ17" s="242"/>
      <c r="VBK17" s="242"/>
      <c r="VBL17" s="242"/>
      <c r="VBM17" s="242"/>
      <c r="VBN17" s="242"/>
      <c r="VBO17" s="242"/>
      <c r="VBP17" s="242"/>
      <c r="VBQ17" s="242"/>
      <c r="VBR17" s="242"/>
      <c r="VBS17" s="242"/>
      <c r="VBT17" s="242"/>
      <c r="VBU17" s="242"/>
      <c r="VBV17" s="242"/>
      <c r="VBW17" s="242"/>
      <c r="VBX17" s="242"/>
      <c r="VBY17" s="242"/>
      <c r="VBZ17" s="242"/>
      <c r="VCA17" s="242"/>
      <c r="VCB17" s="242"/>
      <c r="VCC17" s="242"/>
      <c r="VCD17" s="242"/>
      <c r="VCE17" s="242"/>
      <c r="VCF17" s="242"/>
      <c r="VCG17" s="242"/>
      <c r="VCH17" s="242"/>
      <c r="VCI17" s="242"/>
      <c r="VCJ17" s="242"/>
      <c r="VCK17" s="242"/>
      <c r="VCL17" s="242"/>
      <c r="VCM17" s="242"/>
      <c r="VCN17" s="242"/>
      <c r="VCO17" s="242"/>
      <c r="VCP17" s="242"/>
      <c r="VCQ17" s="242"/>
      <c r="VCR17" s="242"/>
      <c r="VCS17" s="242"/>
      <c r="VCT17" s="242"/>
      <c r="VCU17" s="242"/>
      <c r="VCV17" s="242"/>
      <c r="VCW17" s="242"/>
      <c r="VCX17" s="242"/>
      <c r="VCY17" s="242"/>
      <c r="VCZ17" s="242"/>
      <c r="VDA17" s="242"/>
      <c r="VDB17" s="242"/>
      <c r="VDC17" s="242"/>
      <c r="VDD17" s="242"/>
      <c r="VDE17" s="242"/>
      <c r="VDF17" s="242"/>
      <c r="VDG17" s="242"/>
      <c r="VDH17" s="242"/>
      <c r="VDI17" s="242"/>
      <c r="VDJ17" s="242"/>
      <c r="VDK17" s="242"/>
      <c r="VDL17" s="242"/>
      <c r="VDM17" s="242"/>
      <c r="VDN17" s="242"/>
      <c r="VDO17" s="242"/>
      <c r="VDP17" s="242"/>
      <c r="VDQ17" s="242"/>
      <c r="VDR17" s="242"/>
      <c r="VDS17" s="242"/>
      <c r="VDT17" s="242"/>
      <c r="VDU17" s="242"/>
      <c r="VDV17" s="242"/>
      <c r="VDW17" s="242"/>
      <c r="VDX17" s="242"/>
      <c r="VDY17" s="242"/>
      <c r="VDZ17" s="242"/>
      <c r="VEA17" s="242"/>
      <c r="VEB17" s="242"/>
      <c r="VEC17" s="242"/>
      <c r="VED17" s="242"/>
      <c r="VEE17" s="242"/>
      <c r="VEF17" s="242"/>
      <c r="VEG17" s="242"/>
      <c r="VEH17" s="242"/>
      <c r="VEI17" s="242"/>
      <c r="VEJ17" s="242"/>
      <c r="VEK17" s="242"/>
      <c r="VEL17" s="242"/>
      <c r="VEM17" s="242"/>
      <c r="VEN17" s="242"/>
      <c r="VEO17" s="242"/>
      <c r="VEP17" s="242"/>
      <c r="VEQ17" s="242"/>
      <c r="VER17" s="242"/>
      <c r="VES17" s="242"/>
      <c r="VET17" s="242"/>
      <c r="VEU17" s="242"/>
      <c r="VEV17" s="242"/>
      <c r="VEW17" s="242"/>
      <c r="VEX17" s="242"/>
      <c r="VEY17" s="242"/>
      <c r="VEZ17" s="242"/>
      <c r="VFA17" s="242"/>
      <c r="VFB17" s="242"/>
      <c r="VFC17" s="242"/>
      <c r="VFD17" s="242"/>
      <c r="VFE17" s="242"/>
      <c r="VFF17" s="242"/>
      <c r="VFG17" s="242"/>
      <c r="VFH17" s="242"/>
      <c r="VFI17" s="242"/>
      <c r="VFJ17" s="242"/>
      <c r="VFK17" s="242"/>
      <c r="VFL17" s="242"/>
      <c r="VFM17" s="242"/>
      <c r="VFN17" s="242"/>
      <c r="VFO17" s="242"/>
      <c r="VFP17" s="242"/>
      <c r="VFQ17" s="242"/>
      <c r="VFR17" s="242"/>
      <c r="VFS17" s="242"/>
      <c r="VFT17" s="242"/>
      <c r="VFU17" s="242"/>
      <c r="VFV17" s="242"/>
      <c r="VFW17" s="242"/>
      <c r="VFX17" s="242"/>
      <c r="VFY17" s="242"/>
      <c r="VFZ17" s="242"/>
      <c r="VGA17" s="242"/>
      <c r="VGB17" s="242"/>
      <c r="VGC17" s="242"/>
      <c r="VGD17" s="242"/>
      <c r="VGE17" s="242"/>
      <c r="VGF17" s="242"/>
      <c r="VGG17" s="242"/>
      <c r="VGH17" s="242"/>
      <c r="VGI17" s="242"/>
      <c r="VGJ17" s="242"/>
      <c r="VGK17" s="242"/>
      <c r="VGL17" s="242"/>
      <c r="VGM17" s="242"/>
      <c r="VGN17" s="242"/>
      <c r="VGO17" s="242"/>
      <c r="VGP17" s="242"/>
      <c r="VGQ17" s="242"/>
      <c r="VGR17" s="242"/>
      <c r="VGS17" s="242"/>
      <c r="VGT17" s="242"/>
      <c r="VGU17" s="242"/>
      <c r="VGV17" s="242"/>
      <c r="VGW17" s="242"/>
      <c r="VGX17" s="242"/>
      <c r="VGY17" s="242"/>
      <c r="VGZ17" s="242"/>
      <c r="VHA17" s="242"/>
      <c r="VHB17" s="242"/>
      <c r="VHC17" s="242"/>
      <c r="VHD17" s="242"/>
      <c r="VHE17" s="242"/>
      <c r="VHF17" s="242"/>
      <c r="VHG17" s="242"/>
      <c r="VHH17" s="242"/>
      <c r="VHI17" s="242"/>
      <c r="VHJ17" s="242"/>
      <c r="VHK17" s="242"/>
      <c r="VHL17" s="242"/>
      <c r="VHM17" s="242"/>
      <c r="VHN17" s="242"/>
      <c r="VHO17" s="242"/>
      <c r="VHP17" s="242"/>
      <c r="VHQ17" s="242"/>
      <c r="VHR17" s="242"/>
      <c r="VHS17" s="242"/>
      <c r="VHT17" s="242"/>
      <c r="VHU17" s="242"/>
      <c r="VHV17" s="242"/>
      <c r="VHW17" s="242"/>
      <c r="VHX17" s="242"/>
      <c r="VHY17" s="242"/>
      <c r="VHZ17" s="242"/>
      <c r="VIA17" s="242"/>
      <c r="VIB17" s="242"/>
      <c r="VIC17" s="242"/>
      <c r="VID17" s="242"/>
      <c r="VIE17" s="242"/>
      <c r="VIF17" s="242"/>
      <c r="VIG17" s="242"/>
      <c r="VIH17" s="242"/>
      <c r="VII17" s="242"/>
      <c r="VIJ17" s="242"/>
      <c r="VIK17" s="242"/>
      <c r="VIL17" s="242"/>
      <c r="VIM17" s="242"/>
      <c r="VIN17" s="242"/>
      <c r="VIO17" s="242"/>
      <c r="VIP17" s="242"/>
      <c r="VIQ17" s="242"/>
      <c r="VIR17" s="242"/>
      <c r="VIS17" s="242"/>
      <c r="VIT17" s="242"/>
      <c r="VIU17" s="242"/>
      <c r="VIV17" s="242"/>
      <c r="VIW17" s="242"/>
      <c r="VIX17" s="242"/>
      <c r="VIY17" s="242"/>
      <c r="VIZ17" s="242"/>
      <c r="VJA17" s="242"/>
      <c r="VJB17" s="242"/>
      <c r="VJC17" s="242"/>
      <c r="VJD17" s="242"/>
      <c r="VJE17" s="242"/>
      <c r="VJF17" s="242"/>
      <c r="VJG17" s="242"/>
      <c r="VJH17" s="242"/>
      <c r="VJI17" s="242"/>
      <c r="VJJ17" s="242"/>
      <c r="VJK17" s="242"/>
      <c r="VJL17" s="242"/>
      <c r="VJM17" s="242"/>
      <c r="VJN17" s="242"/>
      <c r="VJO17" s="242"/>
      <c r="VJP17" s="242"/>
      <c r="VJQ17" s="242"/>
      <c r="VJR17" s="242"/>
      <c r="VJS17" s="242"/>
      <c r="VJT17" s="242"/>
      <c r="VJU17" s="242"/>
      <c r="VJV17" s="242"/>
      <c r="VJW17" s="242"/>
      <c r="VJX17" s="242"/>
      <c r="VJY17" s="242"/>
      <c r="VJZ17" s="242"/>
      <c r="VKA17" s="242"/>
      <c r="VKB17" s="242"/>
      <c r="VKC17" s="242"/>
      <c r="VKD17" s="242"/>
      <c r="VKE17" s="242"/>
      <c r="VKF17" s="242"/>
      <c r="VKG17" s="242"/>
      <c r="VKH17" s="242"/>
      <c r="VKI17" s="242"/>
      <c r="VKJ17" s="242"/>
      <c r="VKK17" s="242"/>
      <c r="VKL17" s="242"/>
      <c r="VKM17" s="242"/>
      <c r="VKN17" s="242"/>
      <c r="VKO17" s="242"/>
      <c r="VKP17" s="242"/>
      <c r="VKQ17" s="242"/>
      <c r="VKR17" s="242"/>
      <c r="VKS17" s="242"/>
      <c r="VKT17" s="242"/>
      <c r="VKU17" s="242"/>
      <c r="VKV17" s="242"/>
      <c r="VKW17" s="242"/>
      <c r="VKX17" s="242"/>
      <c r="VKY17" s="242"/>
      <c r="VKZ17" s="242"/>
      <c r="VLA17" s="242"/>
      <c r="VLB17" s="242"/>
      <c r="VLC17" s="242"/>
      <c r="VLD17" s="242"/>
      <c r="VLE17" s="242"/>
      <c r="VLF17" s="242"/>
      <c r="VLG17" s="242"/>
      <c r="VLH17" s="242"/>
      <c r="VLI17" s="242"/>
      <c r="VLJ17" s="242"/>
      <c r="VLK17" s="242"/>
      <c r="VLL17" s="242"/>
      <c r="VLM17" s="242"/>
      <c r="VLN17" s="242"/>
      <c r="VLO17" s="242"/>
      <c r="VLP17" s="242"/>
      <c r="VLQ17" s="242"/>
      <c r="VLR17" s="242"/>
      <c r="VLS17" s="242"/>
      <c r="VLT17" s="242"/>
      <c r="VLU17" s="242"/>
      <c r="VLV17" s="242"/>
      <c r="VLW17" s="242"/>
      <c r="VLX17" s="242"/>
      <c r="VLY17" s="242"/>
      <c r="VLZ17" s="242"/>
      <c r="VMA17" s="242"/>
      <c r="VMB17" s="242"/>
      <c r="VMC17" s="242"/>
      <c r="VMD17" s="242"/>
      <c r="VME17" s="242"/>
      <c r="VMF17" s="242"/>
      <c r="VMG17" s="242"/>
      <c r="VMH17" s="242"/>
      <c r="VMI17" s="242"/>
      <c r="VMJ17" s="242"/>
      <c r="VMK17" s="242"/>
      <c r="VML17" s="242"/>
      <c r="VMM17" s="242"/>
      <c r="VMN17" s="242"/>
      <c r="VMO17" s="242"/>
      <c r="VMP17" s="242"/>
      <c r="VMQ17" s="242"/>
      <c r="VMR17" s="242"/>
      <c r="VMS17" s="242"/>
      <c r="VMT17" s="242"/>
      <c r="VMU17" s="242"/>
      <c r="VMV17" s="242"/>
      <c r="VMW17" s="242"/>
      <c r="VMX17" s="242"/>
      <c r="VMY17" s="242"/>
      <c r="VMZ17" s="242"/>
      <c r="VNA17" s="242"/>
      <c r="VNB17" s="242"/>
      <c r="VNC17" s="242"/>
      <c r="VND17" s="242"/>
      <c r="VNE17" s="242"/>
      <c r="VNF17" s="242"/>
      <c r="VNG17" s="242"/>
      <c r="VNH17" s="242"/>
      <c r="VNI17" s="242"/>
      <c r="VNJ17" s="242"/>
      <c r="VNK17" s="242"/>
      <c r="VNL17" s="242"/>
      <c r="VNM17" s="242"/>
      <c r="VNN17" s="242"/>
      <c r="VNO17" s="242"/>
      <c r="VNP17" s="242"/>
      <c r="VNQ17" s="242"/>
      <c r="VNR17" s="242"/>
      <c r="VNS17" s="242"/>
      <c r="VNT17" s="242"/>
      <c r="VNU17" s="242"/>
      <c r="VNV17" s="242"/>
      <c r="VNW17" s="242"/>
      <c r="VNX17" s="242"/>
      <c r="VNY17" s="242"/>
      <c r="VNZ17" s="242"/>
      <c r="VOA17" s="242"/>
      <c r="VOB17" s="242"/>
      <c r="VOC17" s="242"/>
      <c r="VOD17" s="242"/>
      <c r="VOE17" s="242"/>
      <c r="VOF17" s="242"/>
      <c r="VOG17" s="242"/>
      <c r="VOH17" s="242"/>
      <c r="VOI17" s="242"/>
      <c r="VOJ17" s="242"/>
      <c r="VOK17" s="242"/>
      <c r="VOL17" s="242"/>
      <c r="VOM17" s="242"/>
      <c r="VON17" s="242"/>
      <c r="VOO17" s="242"/>
      <c r="VOP17" s="242"/>
      <c r="VOQ17" s="242"/>
      <c r="VOR17" s="242"/>
      <c r="VOS17" s="242"/>
      <c r="VOT17" s="242"/>
      <c r="VOU17" s="242"/>
      <c r="VOV17" s="242"/>
      <c r="VOW17" s="242"/>
      <c r="VOX17" s="242"/>
      <c r="VOY17" s="242"/>
      <c r="VOZ17" s="242"/>
      <c r="VPA17" s="242"/>
      <c r="VPB17" s="242"/>
      <c r="VPC17" s="242"/>
      <c r="VPD17" s="242"/>
      <c r="VPE17" s="242"/>
      <c r="VPF17" s="242"/>
      <c r="VPG17" s="242"/>
      <c r="VPH17" s="242"/>
      <c r="VPI17" s="242"/>
      <c r="VPJ17" s="242"/>
      <c r="VPK17" s="242"/>
      <c r="VPL17" s="242"/>
      <c r="VPM17" s="242"/>
      <c r="VPN17" s="242"/>
      <c r="VPO17" s="242"/>
      <c r="VPP17" s="242"/>
      <c r="VPQ17" s="242"/>
      <c r="VPR17" s="242"/>
      <c r="VPS17" s="242"/>
      <c r="VPT17" s="242"/>
      <c r="VPU17" s="242"/>
      <c r="VPV17" s="242"/>
      <c r="VPW17" s="242"/>
      <c r="VPX17" s="242"/>
      <c r="VPY17" s="242"/>
      <c r="VPZ17" s="242"/>
      <c r="VQA17" s="242"/>
      <c r="VQB17" s="242"/>
      <c r="VQC17" s="242"/>
      <c r="VQD17" s="242"/>
      <c r="VQE17" s="242"/>
      <c r="VQF17" s="242"/>
      <c r="VQG17" s="242"/>
      <c r="VQH17" s="242"/>
      <c r="VQI17" s="242"/>
      <c r="VQJ17" s="242"/>
      <c r="VQK17" s="242"/>
      <c r="VQL17" s="242"/>
      <c r="VQM17" s="242"/>
      <c r="VQN17" s="242"/>
      <c r="VQO17" s="242"/>
      <c r="VQP17" s="242"/>
      <c r="VQQ17" s="242"/>
      <c r="VQR17" s="242"/>
      <c r="VQS17" s="242"/>
      <c r="VQT17" s="242"/>
      <c r="VQU17" s="242"/>
      <c r="VQV17" s="242"/>
      <c r="VQW17" s="242"/>
      <c r="VQX17" s="242"/>
      <c r="VQY17" s="242"/>
      <c r="VQZ17" s="242"/>
      <c r="VRA17" s="242"/>
      <c r="VRB17" s="242"/>
      <c r="VRC17" s="242"/>
      <c r="VRD17" s="242"/>
      <c r="VRE17" s="242"/>
      <c r="VRF17" s="242"/>
      <c r="VRG17" s="242"/>
      <c r="VRH17" s="242"/>
      <c r="VRI17" s="242"/>
      <c r="VRJ17" s="242"/>
      <c r="VRK17" s="242"/>
      <c r="VRL17" s="242"/>
      <c r="VRM17" s="242"/>
      <c r="VRN17" s="242"/>
      <c r="VRO17" s="242"/>
      <c r="VRP17" s="242"/>
      <c r="VRQ17" s="242"/>
      <c r="VRR17" s="242"/>
      <c r="VRS17" s="242"/>
      <c r="VRT17" s="242"/>
      <c r="VRU17" s="242"/>
      <c r="VRV17" s="242"/>
      <c r="VRW17" s="242"/>
      <c r="VRX17" s="242"/>
      <c r="VRY17" s="242"/>
      <c r="VRZ17" s="242"/>
      <c r="VSA17" s="242"/>
      <c r="VSB17" s="242"/>
      <c r="VSC17" s="242"/>
      <c r="VSD17" s="242"/>
      <c r="VSE17" s="242"/>
      <c r="VSF17" s="242"/>
      <c r="VSG17" s="242"/>
      <c r="VSH17" s="242"/>
      <c r="VSI17" s="242"/>
      <c r="VSJ17" s="242"/>
      <c r="VSK17" s="242"/>
      <c r="VSL17" s="242"/>
      <c r="VSM17" s="242"/>
      <c r="VSN17" s="242"/>
      <c r="VSO17" s="242"/>
      <c r="VSP17" s="242"/>
      <c r="VSQ17" s="242"/>
      <c r="VSR17" s="242"/>
      <c r="VSS17" s="242"/>
      <c r="VST17" s="242"/>
      <c r="VSU17" s="242"/>
      <c r="VSV17" s="242"/>
      <c r="VSW17" s="242"/>
      <c r="VSX17" s="242"/>
      <c r="VSY17" s="242"/>
      <c r="VSZ17" s="242"/>
      <c r="VTA17" s="242"/>
      <c r="VTB17" s="242"/>
      <c r="VTC17" s="242"/>
      <c r="VTD17" s="242"/>
      <c r="VTE17" s="242"/>
      <c r="VTF17" s="242"/>
      <c r="VTG17" s="242"/>
      <c r="VTH17" s="242"/>
      <c r="VTI17" s="242"/>
      <c r="VTJ17" s="242"/>
      <c r="VTK17" s="242"/>
      <c r="VTL17" s="242"/>
      <c r="VTM17" s="242"/>
      <c r="VTN17" s="242"/>
      <c r="VTO17" s="242"/>
      <c r="VTP17" s="242"/>
      <c r="VTQ17" s="242"/>
      <c r="VTR17" s="242"/>
      <c r="VTS17" s="242"/>
      <c r="VTT17" s="242"/>
      <c r="VTU17" s="242"/>
      <c r="VTV17" s="242"/>
      <c r="VTW17" s="242"/>
      <c r="VTX17" s="242"/>
      <c r="VTY17" s="242"/>
      <c r="VTZ17" s="242"/>
      <c r="VUA17" s="242"/>
      <c r="VUB17" s="242"/>
      <c r="VUC17" s="242"/>
      <c r="VUD17" s="242"/>
      <c r="VUE17" s="242"/>
      <c r="VUF17" s="242"/>
      <c r="VUG17" s="242"/>
      <c r="VUH17" s="242"/>
      <c r="VUI17" s="242"/>
      <c r="VUJ17" s="242"/>
      <c r="VUK17" s="242"/>
      <c r="VUL17" s="242"/>
      <c r="VUM17" s="242"/>
      <c r="VUN17" s="242"/>
      <c r="VUO17" s="242"/>
      <c r="VUP17" s="242"/>
      <c r="VUQ17" s="242"/>
      <c r="VUR17" s="242"/>
      <c r="VUS17" s="242"/>
      <c r="VUT17" s="242"/>
      <c r="VUU17" s="242"/>
      <c r="VUV17" s="242"/>
      <c r="VUW17" s="242"/>
      <c r="VUX17" s="242"/>
      <c r="VUY17" s="242"/>
      <c r="VUZ17" s="242"/>
      <c r="VVA17" s="242"/>
      <c r="VVB17" s="242"/>
      <c r="VVC17" s="242"/>
      <c r="VVD17" s="242"/>
      <c r="VVE17" s="242"/>
      <c r="VVF17" s="242"/>
      <c r="VVG17" s="242"/>
      <c r="VVH17" s="242"/>
      <c r="VVI17" s="242"/>
      <c r="VVJ17" s="242"/>
      <c r="VVK17" s="242"/>
      <c r="VVL17" s="242"/>
      <c r="VVM17" s="242"/>
      <c r="VVN17" s="242"/>
      <c r="VVO17" s="242"/>
      <c r="VVP17" s="242"/>
      <c r="VVQ17" s="242"/>
      <c r="VVR17" s="242"/>
      <c r="VVS17" s="242"/>
      <c r="VVT17" s="242"/>
      <c r="VVU17" s="242"/>
      <c r="VVV17" s="242"/>
      <c r="VVW17" s="242"/>
      <c r="VVX17" s="242"/>
      <c r="VVY17" s="242"/>
      <c r="VVZ17" s="242"/>
      <c r="VWA17" s="242"/>
      <c r="VWB17" s="242"/>
      <c r="VWC17" s="242"/>
      <c r="VWD17" s="242"/>
      <c r="VWE17" s="242"/>
      <c r="VWF17" s="242"/>
      <c r="VWG17" s="242"/>
      <c r="VWH17" s="242"/>
      <c r="VWI17" s="242"/>
      <c r="VWJ17" s="242"/>
      <c r="VWK17" s="242"/>
      <c r="VWL17" s="242"/>
      <c r="VWM17" s="242"/>
      <c r="VWN17" s="242"/>
      <c r="VWO17" s="242"/>
      <c r="VWP17" s="242"/>
      <c r="VWQ17" s="242"/>
      <c r="VWR17" s="242"/>
      <c r="VWS17" s="242"/>
      <c r="VWT17" s="242"/>
      <c r="VWU17" s="242"/>
      <c r="VWV17" s="242"/>
      <c r="VWW17" s="242"/>
      <c r="VWX17" s="242"/>
      <c r="VWY17" s="242"/>
      <c r="VWZ17" s="242"/>
      <c r="VXA17" s="242"/>
      <c r="VXB17" s="242"/>
      <c r="VXC17" s="242"/>
      <c r="VXD17" s="242"/>
      <c r="VXE17" s="242"/>
      <c r="VXF17" s="242"/>
      <c r="VXG17" s="242"/>
      <c r="VXH17" s="242"/>
      <c r="VXI17" s="242"/>
      <c r="VXJ17" s="242"/>
      <c r="VXK17" s="242"/>
      <c r="VXL17" s="242"/>
      <c r="VXM17" s="242"/>
      <c r="VXN17" s="242"/>
      <c r="VXO17" s="242"/>
      <c r="VXP17" s="242"/>
      <c r="VXQ17" s="242"/>
      <c r="VXR17" s="242"/>
      <c r="VXS17" s="242"/>
      <c r="VXT17" s="242"/>
      <c r="VXU17" s="242"/>
      <c r="VXV17" s="242"/>
      <c r="VXW17" s="242"/>
      <c r="VXX17" s="242"/>
      <c r="VXY17" s="242"/>
      <c r="VXZ17" s="242"/>
      <c r="VYA17" s="242"/>
      <c r="VYB17" s="242"/>
      <c r="VYC17" s="242"/>
      <c r="VYD17" s="242"/>
      <c r="VYE17" s="242"/>
      <c r="VYF17" s="242"/>
      <c r="VYG17" s="242"/>
      <c r="VYH17" s="242"/>
      <c r="VYI17" s="242"/>
      <c r="VYJ17" s="242"/>
      <c r="VYK17" s="242"/>
      <c r="VYL17" s="242"/>
      <c r="VYM17" s="242"/>
      <c r="VYN17" s="242"/>
      <c r="VYO17" s="242"/>
      <c r="VYP17" s="242"/>
      <c r="VYQ17" s="242"/>
      <c r="VYR17" s="242"/>
      <c r="VYS17" s="242"/>
      <c r="VYT17" s="242"/>
      <c r="VYU17" s="242"/>
      <c r="VYV17" s="242"/>
      <c r="VYW17" s="242"/>
      <c r="VYX17" s="242"/>
      <c r="VYY17" s="242"/>
      <c r="VYZ17" s="242"/>
      <c r="VZA17" s="242"/>
      <c r="VZB17" s="242"/>
      <c r="VZC17" s="242"/>
      <c r="VZD17" s="242"/>
      <c r="VZE17" s="242"/>
      <c r="VZF17" s="242"/>
      <c r="VZG17" s="242"/>
      <c r="VZH17" s="242"/>
      <c r="VZI17" s="242"/>
      <c r="VZJ17" s="242"/>
      <c r="VZK17" s="242"/>
      <c r="VZL17" s="242"/>
      <c r="VZM17" s="242"/>
      <c r="VZN17" s="242"/>
      <c r="VZO17" s="242"/>
      <c r="VZP17" s="242"/>
      <c r="VZQ17" s="242"/>
      <c r="VZR17" s="242"/>
      <c r="VZS17" s="242"/>
      <c r="VZT17" s="242"/>
      <c r="VZU17" s="242"/>
      <c r="VZV17" s="242"/>
      <c r="VZW17" s="242"/>
      <c r="VZX17" s="242"/>
      <c r="VZY17" s="242"/>
      <c r="VZZ17" s="242"/>
      <c r="WAA17" s="242"/>
      <c r="WAB17" s="242"/>
      <c r="WAC17" s="242"/>
      <c r="WAD17" s="242"/>
      <c r="WAE17" s="242"/>
      <c r="WAF17" s="242"/>
      <c r="WAG17" s="242"/>
      <c r="WAH17" s="242"/>
      <c r="WAI17" s="242"/>
      <c r="WAJ17" s="242"/>
      <c r="WAK17" s="242"/>
      <c r="WAL17" s="242"/>
      <c r="WAM17" s="242"/>
      <c r="WAN17" s="242"/>
      <c r="WAO17" s="242"/>
      <c r="WAP17" s="242"/>
      <c r="WAQ17" s="242"/>
      <c r="WAR17" s="242"/>
      <c r="WAS17" s="242"/>
      <c r="WAT17" s="242"/>
      <c r="WAU17" s="242"/>
      <c r="WAV17" s="242"/>
      <c r="WAW17" s="242"/>
      <c r="WAX17" s="242"/>
      <c r="WAY17" s="242"/>
      <c r="WAZ17" s="242"/>
      <c r="WBA17" s="242"/>
      <c r="WBB17" s="242"/>
      <c r="WBC17" s="242"/>
      <c r="WBD17" s="242"/>
      <c r="WBE17" s="242"/>
      <c r="WBF17" s="242"/>
      <c r="WBG17" s="242"/>
      <c r="WBH17" s="242"/>
      <c r="WBI17" s="242"/>
      <c r="WBJ17" s="242"/>
      <c r="WBK17" s="242"/>
      <c r="WBL17" s="242"/>
      <c r="WBM17" s="242"/>
      <c r="WBN17" s="242"/>
      <c r="WBO17" s="242"/>
      <c r="WBP17" s="242"/>
      <c r="WBQ17" s="242"/>
      <c r="WBR17" s="242"/>
      <c r="WBS17" s="242"/>
      <c r="WBT17" s="242"/>
      <c r="WBU17" s="242"/>
      <c r="WBV17" s="242"/>
      <c r="WBW17" s="242"/>
      <c r="WBX17" s="242"/>
      <c r="WBY17" s="242"/>
      <c r="WBZ17" s="242"/>
      <c r="WCA17" s="242"/>
      <c r="WCB17" s="242"/>
      <c r="WCC17" s="242"/>
      <c r="WCD17" s="242"/>
      <c r="WCE17" s="242"/>
      <c r="WCF17" s="242"/>
      <c r="WCG17" s="242"/>
      <c r="WCH17" s="242"/>
      <c r="WCI17" s="242"/>
      <c r="WCJ17" s="242"/>
      <c r="WCK17" s="242"/>
      <c r="WCL17" s="242"/>
      <c r="WCM17" s="242"/>
      <c r="WCN17" s="242"/>
      <c r="WCO17" s="242"/>
      <c r="WCP17" s="242"/>
      <c r="WCQ17" s="242"/>
      <c r="WCR17" s="242"/>
      <c r="WCS17" s="242"/>
      <c r="WCT17" s="242"/>
      <c r="WCU17" s="242"/>
      <c r="WCV17" s="242"/>
      <c r="WCW17" s="242"/>
      <c r="WCX17" s="242"/>
      <c r="WCY17" s="242"/>
      <c r="WCZ17" s="242"/>
      <c r="WDA17" s="242"/>
      <c r="WDB17" s="242"/>
      <c r="WDC17" s="242"/>
      <c r="WDD17" s="242"/>
      <c r="WDE17" s="242"/>
      <c r="WDF17" s="242"/>
      <c r="WDG17" s="242"/>
      <c r="WDH17" s="242"/>
      <c r="WDI17" s="242"/>
      <c r="WDJ17" s="242"/>
      <c r="WDK17" s="242"/>
      <c r="WDL17" s="242"/>
      <c r="WDM17" s="242"/>
      <c r="WDN17" s="242"/>
      <c r="WDO17" s="242"/>
      <c r="WDP17" s="242"/>
      <c r="WDQ17" s="242"/>
      <c r="WDR17" s="242"/>
      <c r="WDS17" s="242"/>
      <c r="WDT17" s="242"/>
      <c r="WDU17" s="242"/>
      <c r="WDV17" s="242"/>
      <c r="WDW17" s="242"/>
      <c r="WDX17" s="242"/>
      <c r="WDY17" s="242"/>
      <c r="WDZ17" s="242"/>
      <c r="WEA17" s="242"/>
      <c r="WEB17" s="242"/>
      <c r="WEC17" s="242"/>
      <c r="WED17" s="242"/>
      <c r="WEE17" s="242"/>
      <c r="WEF17" s="242"/>
      <c r="WEG17" s="242"/>
      <c r="WEH17" s="242"/>
      <c r="WEI17" s="242"/>
      <c r="WEJ17" s="242"/>
      <c r="WEK17" s="242"/>
      <c r="WEL17" s="242"/>
      <c r="WEM17" s="242"/>
      <c r="WEN17" s="242"/>
      <c r="WEO17" s="242"/>
      <c r="WEP17" s="242"/>
      <c r="WEQ17" s="242"/>
      <c r="WER17" s="242"/>
      <c r="WES17" s="242"/>
      <c r="WET17" s="242"/>
      <c r="WEU17" s="242"/>
      <c r="WEV17" s="242"/>
      <c r="WEW17" s="242"/>
      <c r="WEX17" s="242"/>
      <c r="WEY17" s="242"/>
      <c r="WEZ17" s="242"/>
      <c r="WFA17" s="242"/>
      <c r="WFB17" s="242"/>
      <c r="WFC17" s="242"/>
      <c r="WFD17" s="242"/>
      <c r="WFE17" s="242"/>
      <c r="WFF17" s="242"/>
      <c r="WFG17" s="242"/>
      <c r="WFH17" s="242"/>
      <c r="WFI17" s="242"/>
      <c r="WFJ17" s="242"/>
      <c r="WFK17" s="242"/>
      <c r="WFL17" s="242"/>
      <c r="WFM17" s="242"/>
      <c r="WFN17" s="242"/>
      <c r="WFO17" s="242"/>
      <c r="WFP17" s="242"/>
      <c r="WFQ17" s="242"/>
      <c r="WFR17" s="242"/>
      <c r="WFS17" s="242"/>
      <c r="WFT17" s="242"/>
      <c r="WFU17" s="242"/>
      <c r="WFV17" s="242"/>
      <c r="WFW17" s="242"/>
      <c r="WFX17" s="242"/>
      <c r="WFY17" s="242"/>
      <c r="WFZ17" s="242"/>
      <c r="WGA17" s="242"/>
      <c r="WGB17" s="242"/>
      <c r="WGC17" s="242"/>
      <c r="WGD17" s="242"/>
      <c r="WGE17" s="242"/>
      <c r="WGF17" s="242"/>
      <c r="WGG17" s="242"/>
      <c r="WGH17" s="242"/>
      <c r="WGI17" s="242"/>
      <c r="WGJ17" s="242"/>
      <c r="WGK17" s="242"/>
      <c r="WGL17" s="242"/>
      <c r="WGM17" s="242"/>
      <c r="WGN17" s="242"/>
      <c r="WGO17" s="242"/>
      <c r="WGP17" s="242"/>
      <c r="WGQ17" s="242"/>
      <c r="WGR17" s="242"/>
      <c r="WGS17" s="242"/>
      <c r="WGT17" s="242"/>
      <c r="WGU17" s="242"/>
      <c r="WGV17" s="242"/>
      <c r="WGW17" s="242"/>
      <c r="WGX17" s="242"/>
      <c r="WGY17" s="242"/>
      <c r="WGZ17" s="242"/>
      <c r="WHA17" s="242"/>
      <c r="WHB17" s="242"/>
      <c r="WHC17" s="242"/>
      <c r="WHD17" s="242"/>
      <c r="WHE17" s="242"/>
      <c r="WHF17" s="242"/>
      <c r="WHG17" s="242"/>
      <c r="WHH17" s="242"/>
      <c r="WHI17" s="242"/>
      <c r="WHJ17" s="242"/>
      <c r="WHK17" s="242"/>
      <c r="WHL17" s="242"/>
      <c r="WHM17" s="242"/>
      <c r="WHN17" s="242"/>
      <c r="WHO17" s="242"/>
      <c r="WHP17" s="242"/>
      <c r="WHQ17" s="242"/>
      <c r="WHR17" s="242"/>
      <c r="WHS17" s="242"/>
      <c r="WHT17" s="242"/>
      <c r="WHU17" s="242"/>
      <c r="WHV17" s="242"/>
      <c r="WHW17" s="242"/>
      <c r="WHX17" s="242"/>
      <c r="WHY17" s="242"/>
      <c r="WHZ17" s="242"/>
      <c r="WIA17" s="242"/>
      <c r="WIB17" s="242"/>
      <c r="WIC17" s="242"/>
      <c r="WID17" s="242"/>
      <c r="WIE17" s="242"/>
      <c r="WIF17" s="242"/>
      <c r="WIG17" s="242"/>
      <c r="WIH17" s="242"/>
      <c r="WII17" s="242"/>
      <c r="WIJ17" s="242"/>
      <c r="WIK17" s="242"/>
      <c r="WIL17" s="242"/>
      <c r="WIM17" s="242"/>
      <c r="WIN17" s="242"/>
      <c r="WIO17" s="242"/>
      <c r="WIP17" s="242"/>
      <c r="WIQ17" s="242"/>
      <c r="WIR17" s="242"/>
      <c r="WIS17" s="242"/>
      <c r="WIT17" s="242"/>
      <c r="WIU17" s="242"/>
      <c r="WIV17" s="242"/>
      <c r="WIW17" s="242"/>
      <c r="WIX17" s="242"/>
      <c r="WIY17" s="242"/>
      <c r="WIZ17" s="242"/>
      <c r="WJA17" s="242"/>
      <c r="WJB17" s="242"/>
      <c r="WJC17" s="242"/>
      <c r="WJD17" s="242"/>
      <c r="WJE17" s="242"/>
      <c r="WJF17" s="242"/>
      <c r="WJG17" s="242"/>
      <c r="WJH17" s="242"/>
      <c r="WJI17" s="242"/>
      <c r="WJJ17" s="242"/>
      <c r="WJK17" s="242"/>
      <c r="WJL17" s="242"/>
      <c r="WJM17" s="242"/>
      <c r="WJN17" s="242"/>
      <c r="WJO17" s="242"/>
      <c r="WJP17" s="242"/>
      <c r="WJQ17" s="242"/>
      <c r="WJR17" s="242"/>
      <c r="WJS17" s="242"/>
      <c r="WJT17" s="242"/>
      <c r="WJU17" s="242"/>
      <c r="WJV17" s="242"/>
      <c r="WJW17" s="242"/>
      <c r="WJX17" s="242"/>
      <c r="WJY17" s="242"/>
      <c r="WJZ17" s="242"/>
      <c r="WKA17" s="242"/>
      <c r="WKB17" s="242"/>
      <c r="WKC17" s="242"/>
      <c r="WKD17" s="242"/>
      <c r="WKE17" s="242"/>
      <c r="WKF17" s="242"/>
      <c r="WKG17" s="242"/>
      <c r="WKH17" s="242"/>
      <c r="WKI17" s="242"/>
      <c r="WKJ17" s="242"/>
      <c r="WKK17" s="242"/>
      <c r="WKL17" s="242"/>
      <c r="WKM17" s="242"/>
      <c r="WKN17" s="242"/>
      <c r="WKO17" s="242"/>
      <c r="WKP17" s="242"/>
      <c r="WKQ17" s="242"/>
      <c r="WKR17" s="242"/>
      <c r="WKS17" s="242"/>
      <c r="WKT17" s="242"/>
      <c r="WKU17" s="242"/>
      <c r="WKV17" s="242"/>
      <c r="WKW17" s="242"/>
      <c r="WKX17" s="242"/>
      <c r="WKY17" s="242"/>
      <c r="WKZ17" s="242"/>
      <c r="WLA17" s="242"/>
      <c r="WLB17" s="242"/>
      <c r="WLC17" s="242"/>
      <c r="WLD17" s="242"/>
      <c r="WLE17" s="242"/>
      <c r="WLF17" s="242"/>
      <c r="WLG17" s="242"/>
      <c r="WLH17" s="242"/>
      <c r="WLI17" s="242"/>
      <c r="WLJ17" s="242"/>
      <c r="WLK17" s="242"/>
      <c r="WLL17" s="242"/>
      <c r="WLM17" s="242"/>
      <c r="WLN17" s="242"/>
      <c r="WLO17" s="242"/>
      <c r="WLP17" s="242"/>
      <c r="WLQ17" s="242"/>
      <c r="WLR17" s="242"/>
      <c r="WLS17" s="242"/>
      <c r="WLT17" s="242"/>
      <c r="WLU17" s="242"/>
      <c r="WLV17" s="242"/>
      <c r="WLW17" s="242"/>
      <c r="WLX17" s="242"/>
      <c r="WLY17" s="242"/>
      <c r="WLZ17" s="242"/>
      <c r="WMA17" s="242"/>
      <c r="WMB17" s="242"/>
      <c r="WMC17" s="242"/>
      <c r="WMD17" s="242"/>
      <c r="WME17" s="242"/>
      <c r="WMF17" s="242"/>
      <c r="WMG17" s="242"/>
      <c r="WMH17" s="242"/>
      <c r="WMI17" s="242"/>
      <c r="WMJ17" s="242"/>
      <c r="WMK17" s="242"/>
      <c r="WML17" s="242"/>
      <c r="WMM17" s="242"/>
      <c r="WMN17" s="242"/>
      <c r="WMO17" s="242"/>
      <c r="WMP17" s="242"/>
      <c r="WMQ17" s="242"/>
      <c r="WMR17" s="242"/>
      <c r="WMS17" s="242"/>
      <c r="WMT17" s="242"/>
      <c r="WMU17" s="242"/>
      <c r="WMV17" s="242"/>
      <c r="WMW17" s="242"/>
      <c r="WMX17" s="242"/>
      <c r="WMY17" s="242"/>
      <c r="WMZ17" s="242"/>
      <c r="WNA17" s="242"/>
      <c r="WNB17" s="242"/>
      <c r="WNC17" s="242"/>
      <c r="WND17" s="242"/>
      <c r="WNE17" s="242"/>
      <c r="WNF17" s="242"/>
      <c r="WNG17" s="242"/>
      <c r="WNH17" s="242"/>
      <c r="WNI17" s="242"/>
      <c r="WNJ17" s="242"/>
      <c r="WNK17" s="242"/>
      <c r="WNL17" s="242"/>
      <c r="WNM17" s="242"/>
      <c r="WNN17" s="242"/>
      <c r="WNO17" s="242"/>
      <c r="WNP17" s="242"/>
      <c r="WNQ17" s="242"/>
      <c r="WNR17" s="242"/>
      <c r="WNS17" s="242"/>
      <c r="WNT17" s="242"/>
      <c r="WNU17" s="242"/>
      <c r="WNV17" s="242"/>
      <c r="WNW17" s="242"/>
      <c r="WNX17" s="242"/>
      <c r="WNY17" s="242"/>
      <c r="WNZ17" s="242"/>
      <c r="WOA17" s="242"/>
      <c r="WOB17" s="242"/>
      <c r="WOC17" s="242"/>
      <c r="WOD17" s="242"/>
      <c r="WOE17" s="242"/>
      <c r="WOF17" s="242"/>
      <c r="WOG17" s="242"/>
      <c r="WOH17" s="242"/>
      <c r="WOI17" s="242"/>
      <c r="WOJ17" s="242"/>
      <c r="WOK17" s="242"/>
      <c r="WOL17" s="242"/>
      <c r="WOM17" s="242"/>
      <c r="WON17" s="242"/>
      <c r="WOO17" s="242"/>
      <c r="WOP17" s="242"/>
      <c r="WOQ17" s="242"/>
      <c r="WOR17" s="242"/>
      <c r="WOS17" s="242"/>
      <c r="WOT17" s="242"/>
      <c r="WOU17" s="242"/>
      <c r="WOV17" s="242"/>
      <c r="WOW17" s="242"/>
      <c r="WOX17" s="242"/>
      <c r="WOY17" s="242"/>
      <c r="WOZ17" s="242"/>
      <c r="WPA17" s="242"/>
      <c r="WPB17" s="242"/>
      <c r="WPC17" s="242"/>
      <c r="WPD17" s="242"/>
      <c r="WPE17" s="242"/>
      <c r="WPF17" s="242"/>
      <c r="WPG17" s="242"/>
      <c r="WPH17" s="242"/>
      <c r="WPI17" s="242"/>
      <c r="WPJ17" s="242"/>
      <c r="WPK17" s="242"/>
      <c r="WPL17" s="242"/>
      <c r="WPM17" s="242"/>
      <c r="WPN17" s="242"/>
      <c r="WPO17" s="242"/>
      <c r="WPP17" s="242"/>
      <c r="WPQ17" s="242"/>
      <c r="WPR17" s="242"/>
      <c r="WPS17" s="242"/>
      <c r="WPT17" s="242"/>
      <c r="WPU17" s="242"/>
      <c r="WPV17" s="242"/>
      <c r="WPW17" s="242"/>
      <c r="WPX17" s="242"/>
      <c r="WPY17" s="242"/>
      <c r="WPZ17" s="242"/>
      <c r="WQA17" s="242"/>
      <c r="WQB17" s="242"/>
      <c r="WQC17" s="242"/>
      <c r="WQD17" s="242"/>
      <c r="WQE17" s="242"/>
      <c r="WQF17" s="242"/>
      <c r="WQG17" s="242"/>
      <c r="WQH17" s="242"/>
      <c r="WQI17" s="242"/>
      <c r="WQJ17" s="242"/>
      <c r="WQK17" s="242"/>
      <c r="WQL17" s="242"/>
      <c r="WQM17" s="242"/>
      <c r="WQN17" s="242"/>
      <c r="WQO17" s="242"/>
      <c r="WQP17" s="242"/>
      <c r="WQQ17" s="242"/>
      <c r="WQR17" s="242"/>
      <c r="WQS17" s="242"/>
      <c r="WQT17" s="242"/>
      <c r="WQU17" s="242"/>
      <c r="WQV17" s="242"/>
      <c r="WQW17" s="242"/>
      <c r="WQX17" s="242"/>
      <c r="WQY17" s="242"/>
      <c r="WQZ17" s="242"/>
      <c r="WRA17" s="242"/>
      <c r="WRB17" s="242"/>
      <c r="WRC17" s="242"/>
      <c r="WRD17" s="242"/>
      <c r="WRE17" s="242"/>
      <c r="WRF17" s="242"/>
      <c r="WRG17" s="242"/>
      <c r="WRH17" s="242"/>
      <c r="WRI17" s="242"/>
      <c r="WRJ17" s="242"/>
      <c r="WRK17" s="242"/>
      <c r="WRL17" s="242"/>
      <c r="WRM17" s="242"/>
      <c r="WRN17" s="242"/>
      <c r="WRO17" s="242"/>
      <c r="WRP17" s="242"/>
      <c r="WRQ17" s="242"/>
      <c r="WRR17" s="242"/>
      <c r="WRS17" s="242"/>
      <c r="WRT17" s="242"/>
      <c r="WRU17" s="242"/>
      <c r="WRV17" s="242"/>
      <c r="WRW17" s="242"/>
      <c r="WRX17" s="242"/>
      <c r="WRY17" s="242"/>
      <c r="WRZ17" s="242"/>
      <c r="WSA17" s="242"/>
      <c r="WSB17" s="242"/>
      <c r="WSC17" s="242"/>
      <c r="WSD17" s="242"/>
      <c r="WSE17" s="242"/>
      <c r="WSF17" s="242"/>
      <c r="WSG17" s="242"/>
      <c r="WSH17" s="242"/>
      <c r="WSI17" s="242"/>
      <c r="WSJ17" s="242"/>
      <c r="WSK17" s="242"/>
      <c r="WSL17" s="242"/>
      <c r="WSM17" s="242"/>
      <c r="WSN17" s="242"/>
      <c r="WSO17" s="242"/>
      <c r="WSP17" s="242"/>
      <c r="WSQ17" s="242"/>
      <c r="WSR17" s="242"/>
      <c r="WSS17" s="242"/>
      <c r="WST17" s="242"/>
      <c r="WSU17" s="242"/>
      <c r="WSV17" s="242"/>
      <c r="WSW17" s="242"/>
      <c r="WSX17" s="242"/>
      <c r="WSY17" s="242"/>
      <c r="WSZ17" s="242"/>
      <c r="WTA17" s="242"/>
      <c r="WTB17" s="242"/>
      <c r="WTC17" s="242"/>
      <c r="WTD17" s="242"/>
      <c r="WTE17" s="242"/>
      <c r="WTF17" s="242"/>
      <c r="WTG17" s="242"/>
      <c r="WTH17" s="242"/>
      <c r="WTI17" s="242"/>
      <c r="WTJ17" s="242"/>
      <c r="WTK17" s="242"/>
      <c r="WTL17" s="242"/>
      <c r="WTM17" s="242"/>
      <c r="WTN17" s="242"/>
      <c r="WTO17" s="242"/>
      <c r="WTP17" s="242"/>
      <c r="WTQ17" s="242"/>
      <c r="WTR17" s="242"/>
      <c r="WTS17" s="242"/>
      <c r="WTT17" s="242"/>
      <c r="WTU17" s="242"/>
      <c r="WTV17" s="242"/>
      <c r="WTW17" s="242"/>
      <c r="WTX17" s="242"/>
      <c r="WTY17" s="242"/>
      <c r="WTZ17" s="242"/>
      <c r="WUA17" s="242"/>
      <c r="WUB17" s="242"/>
      <c r="WUC17" s="242"/>
      <c r="WUD17" s="242"/>
      <c r="WUE17" s="242"/>
      <c r="WUF17" s="242"/>
      <c r="WUG17" s="242"/>
      <c r="WUH17" s="242"/>
      <c r="WUI17" s="242"/>
      <c r="WUJ17" s="242"/>
      <c r="WUK17" s="242"/>
      <c r="WUL17" s="242"/>
      <c r="WUM17" s="242"/>
      <c r="WUN17" s="242"/>
      <c r="WUO17" s="242"/>
      <c r="WUP17" s="242"/>
      <c r="WUQ17" s="242"/>
      <c r="WUR17" s="242"/>
      <c r="WUS17" s="242"/>
      <c r="WUT17" s="242"/>
      <c r="WUU17" s="242"/>
      <c r="WUV17" s="242"/>
      <c r="WUW17" s="242"/>
      <c r="WUX17" s="242"/>
      <c r="WUY17" s="242"/>
      <c r="WUZ17" s="242"/>
      <c r="WVA17" s="242"/>
      <c r="WVB17" s="242"/>
      <c r="WVC17" s="242"/>
      <c r="WVD17" s="242"/>
      <c r="WVE17" s="242"/>
      <c r="WVF17" s="242"/>
      <c r="WVG17" s="242"/>
      <c r="WVH17" s="242"/>
      <c r="WVI17" s="242"/>
      <c r="WVJ17" s="242"/>
      <c r="WVK17" s="242"/>
      <c r="WVL17" s="242"/>
      <c r="WVM17" s="242"/>
      <c r="WVN17" s="242"/>
      <c r="WVO17" s="242"/>
      <c r="WVP17" s="242"/>
      <c r="WVQ17" s="242"/>
      <c r="WVR17" s="242"/>
      <c r="WVS17" s="242"/>
      <c r="WVT17" s="242"/>
      <c r="WVU17" s="242"/>
      <c r="WVV17" s="242"/>
      <c r="WVW17" s="242"/>
      <c r="WVX17" s="242"/>
      <c r="WVY17" s="242"/>
      <c r="WVZ17" s="242"/>
      <c r="WWA17" s="242"/>
      <c r="WWB17" s="242"/>
      <c r="WWC17" s="242"/>
      <c r="WWD17" s="242"/>
      <c r="WWE17" s="242"/>
      <c r="WWF17" s="242"/>
      <c r="WWG17" s="242"/>
      <c r="WWH17" s="242"/>
      <c r="WWI17" s="242"/>
      <c r="WWJ17" s="242"/>
      <c r="WWK17" s="242"/>
      <c r="WWL17" s="242"/>
      <c r="WWM17" s="242"/>
      <c r="WWN17" s="242"/>
      <c r="WWO17" s="242"/>
      <c r="WWP17" s="242"/>
      <c r="WWQ17" s="242"/>
      <c r="WWR17" s="242"/>
      <c r="WWS17" s="242"/>
      <c r="WWT17" s="242"/>
      <c r="WWU17" s="242"/>
      <c r="WWV17" s="242"/>
      <c r="WWW17" s="242"/>
      <c r="WWX17" s="242"/>
      <c r="WWY17" s="242"/>
      <c r="WWZ17" s="242"/>
      <c r="WXA17" s="242"/>
      <c r="WXB17" s="242"/>
      <c r="WXC17" s="242"/>
      <c r="WXD17" s="242"/>
      <c r="WXE17" s="242"/>
      <c r="WXF17" s="242"/>
      <c r="WXG17" s="242"/>
      <c r="WXH17" s="242"/>
      <c r="WXI17" s="242"/>
      <c r="WXJ17" s="242"/>
      <c r="WXK17" s="242"/>
      <c r="WXL17" s="242"/>
      <c r="WXM17" s="242"/>
      <c r="WXN17" s="242"/>
      <c r="WXO17" s="242"/>
      <c r="WXP17" s="242"/>
      <c r="WXQ17" s="242"/>
      <c r="WXR17" s="242"/>
      <c r="WXS17" s="242"/>
      <c r="WXT17" s="242"/>
      <c r="WXU17" s="242"/>
      <c r="WXV17" s="242"/>
      <c r="WXW17" s="242"/>
      <c r="WXX17" s="242"/>
      <c r="WXY17" s="242"/>
      <c r="WXZ17" s="242"/>
      <c r="WYA17" s="242"/>
      <c r="WYB17" s="242"/>
      <c r="WYC17" s="242"/>
      <c r="WYD17" s="242"/>
      <c r="WYE17" s="242"/>
      <c r="WYF17" s="242"/>
      <c r="WYG17" s="242"/>
      <c r="WYH17" s="242"/>
      <c r="WYI17" s="242"/>
      <c r="WYJ17" s="242"/>
      <c r="WYK17" s="242"/>
      <c r="WYL17" s="242"/>
      <c r="WYM17" s="242"/>
      <c r="WYN17" s="242"/>
      <c r="WYO17" s="242"/>
      <c r="WYP17" s="242"/>
      <c r="WYQ17" s="242"/>
      <c r="WYR17" s="242"/>
      <c r="WYS17" s="242"/>
      <c r="WYT17" s="242"/>
      <c r="WYU17" s="242"/>
      <c r="WYV17" s="242"/>
      <c r="WYW17" s="242"/>
      <c r="WYX17" s="242"/>
      <c r="WYY17" s="242"/>
      <c r="WYZ17" s="242"/>
      <c r="WZA17" s="242"/>
      <c r="WZB17" s="242"/>
      <c r="WZC17" s="242"/>
      <c r="WZD17" s="242"/>
      <c r="WZE17" s="242"/>
      <c r="WZF17" s="242"/>
      <c r="WZG17" s="242"/>
      <c r="WZH17" s="242"/>
      <c r="WZI17" s="242"/>
      <c r="WZJ17" s="242"/>
      <c r="WZK17" s="242"/>
      <c r="WZL17" s="242"/>
      <c r="WZM17" s="242"/>
      <c r="WZN17" s="242"/>
      <c r="WZO17" s="242"/>
      <c r="WZP17" s="242"/>
      <c r="WZQ17" s="242"/>
      <c r="WZR17" s="242"/>
      <c r="WZS17" s="242"/>
      <c r="WZT17" s="242"/>
      <c r="WZU17" s="242"/>
      <c r="WZV17" s="242"/>
      <c r="WZW17" s="242"/>
      <c r="WZX17" s="242"/>
      <c r="WZY17" s="242"/>
      <c r="WZZ17" s="242"/>
      <c r="XAA17" s="242"/>
      <c r="XAB17" s="242"/>
      <c r="XAC17" s="242"/>
      <c r="XAD17" s="242"/>
      <c r="XAE17" s="242"/>
      <c r="XAF17" s="242"/>
      <c r="XAG17" s="242"/>
      <c r="XAH17" s="242"/>
      <c r="XAI17" s="242"/>
      <c r="XAJ17" s="242"/>
      <c r="XAK17" s="242"/>
      <c r="XAL17" s="242"/>
      <c r="XAM17" s="242"/>
      <c r="XAN17" s="242"/>
      <c r="XAO17" s="242"/>
      <c r="XAP17" s="242"/>
      <c r="XAQ17" s="242"/>
      <c r="XAR17" s="242"/>
      <c r="XAS17" s="242"/>
      <c r="XAT17" s="242"/>
      <c r="XAU17" s="242"/>
      <c r="XAV17" s="242"/>
      <c r="XAW17" s="242"/>
      <c r="XAX17" s="242"/>
      <c r="XAY17" s="242"/>
      <c r="XAZ17" s="242"/>
      <c r="XBA17" s="242"/>
      <c r="XBB17" s="242"/>
      <c r="XBC17" s="242"/>
      <c r="XBD17" s="242"/>
      <c r="XBE17" s="242"/>
      <c r="XBF17" s="242"/>
      <c r="XBG17" s="242"/>
      <c r="XBH17" s="242"/>
      <c r="XBI17" s="242"/>
      <c r="XBJ17" s="242"/>
      <c r="XBK17" s="242"/>
      <c r="XBL17" s="242"/>
      <c r="XBM17" s="242"/>
      <c r="XBN17" s="242"/>
      <c r="XBO17" s="242"/>
      <c r="XBP17" s="242"/>
      <c r="XBQ17" s="242"/>
      <c r="XBR17" s="242"/>
      <c r="XBS17" s="242"/>
      <c r="XBT17" s="242"/>
      <c r="XBU17" s="242"/>
      <c r="XBV17" s="242"/>
      <c r="XBW17" s="242"/>
      <c r="XBX17" s="242"/>
      <c r="XBY17" s="242"/>
      <c r="XBZ17" s="242"/>
      <c r="XCA17" s="242"/>
      <c r="XCB17" s="242"/>
      <c r="XCC17" s="242"/>
      <c r="XCD17" s="242"/>
      <c r="XCE17" s="242"/>
      <c r="XCF17" s="242"/>
      <c r="XCG17" s="242"/>
      <c r="XCH17" s="242"/>
      <c r="XCI17" s="242"/>
      <c r="XCJ17" s="242"/>
      <c r="XCK17" s="242"/>
      <c r="XCL17" s="242"/>
      <c r="XCM17" s="242"/>
      <c r="XCN17" s="242"/>
      <c r="XCO17" s="242"/>
      <c r="XCP17" s="242"/>
      <c r="XCQ17" s="242"/>
      <c r="XCR17" s="242"/>
      <c r="XCS17" s="242"/>
      <c r="XCT17" s="242"/>
      <c r="XCU17" s="242"/>
      <c r="XCV17" s="242"/>
      <c r="XCW17" s="242"/>
      <c r="XCX17" s="242"/>
      <c r="XCY17" s="242"/>
      <c r="XCZ17" s="242"/>
      <c r="XDA17" s="242"/>
      <c r="XDB17" s="242"/>
      <c r="XDC17" s="242"/>
      <c r="XDD17" s="242"/>
      <c r="XDE17" s="242"/>
      <c r="XDF17" s="242"/>
      <c r="XDG17" s="242"/>
      <c r="XDH17" s="242"/>
      <c r="XDI17" s="242"/>
      <c r="XDJ17" s="242"/>
      <c r="XDK17" s="242"/>
      <c r="XDL17" s="242"/>
      <c r="XDM17" s="242"/>
      <c r="XDN17" s="242"/>
      <c r="XDO17" s="242"/>
      <c r="XDP17" s="242"/>
      <c r="XDQ17" s="242"/>
      <c r="XDR17" s="242"/>
      <c r="XDS17" s="242"/>
      <c r="XDT17" s="242"/>
      <c r="XDU17" s="242"/>
      <c r="XDV17" s="242"/>
      <c r="XDW17" s="242"/>
      <c r="XDX17" s="242"/>
      <c r="XDY17" s="242"/>
      <c r="XDZ17" s="242"/>
      <c r="XEA17" s="242"/>
      <c r="XEB17" s="242"/>
      <c r="XEC17" s="242"/>
      <c r="XED17" s="242"/>
      <c r="XEE17" s="242"/>
      <c r="XEF17" s="242"/>
      <c r="XEG17" s="242"/>
      <c r="XEH17" s="242"/>
      <c r="XEI17" s="242"/>
      <c r="XEJ17" s="242"/>
      <c r="XEK17" s="242"/>
      <c r="XEL17" s="242"/>
      <c r="XEM17" s="242"/>
      <c r="XEN17" s="242"/>
      <c r="XEO17" s="242"/>
      <c r="XEP17" s="242"/>
      <c r="XEQ17" s="242"/>
      <c r="XER17" s="242"/>
      <c r="XES17" s="242"/>
      <c r="XET17" s="242"/>
      <c r="XEU17" s="242"/>
      <c r="XEV17" s="242"/>
      <c r="XEW17" s="242"/>
      <c r="XEX17" s="242"/>
      <c r="XEY17" s="242"/>
      <c r="XEZ17" s="242"/>
      <c r="XFA17" s="242"/>
      <c r="XFB17" s="242"/>
      <c r="XFC17" s="242"/>
      <c r="XFD17" s="242"/>
    </row>
    <row r="18" spans="1:16384" ht="20" customHeight="1">
      <c r="A18" s="706">
        <f t="shared" si="0"/>
        <v>1</v>
      </c>
      <c r="B18" s="230" t="s">
        <v>693</v>
      </c>
      <c r="C18" s="231" t="s">
        <v>619</v>
      </c>
      <c r="D18" s="230" t="s">
        <v>610</v>
      </c>
      <c r="E18" s="232">
        <f ca="1">SUMIF('1.3-Basis ruimtestaat'!E:K,'1.1a-Jaarprijzen'!B18,'1.3-Basis ruimtestaat'!K:K)</f>
        <v>1030</v>
      </c>
      <c r="F18" s="232">
        <f ca="1">SUMIF('1.3-Basis ruimtestaat'!E:L,'1.1a-Jaarprijzen'!B18,'1.3-Basis ruimtestaat'!L:L)</f>
        <v>0</v>
      </c>
      <c r="G18" s="233">
        <v>1</v>
      </c>
      <c r="H18" s="234">
        <f>SUMIF('1.3-Basis ruimtestaat'!E:E,'1.1a-Jaarprijzen'!B18,'1.3-Basis ruimtestaat'!T:T)+SUMIF('1.3-Basis ruimtestaat'!E:E,'1.1a-Jaarprijzen'!B18,'1.3-Basis ruimtestaat'!V:V)</f>
        <v>0</v>
      </c>
      <c r="I18" s="234">
        <f>SUMIF('1.3-Basis ruimtestaat'!E:E,'1.1a-Jaarprijzen'!B18,'1.3-Basis ruimtestaat'!U:U)</f>
        <v>0</v>
      </c>
      <c r="K18" s="236">
        <f>(H18+I18)*'1.0-Contractblad'!$E$35</f>
        <v>0</v>
      </c>
      <c r="L18" s="237">
        <f>SUMIF('1.8-Glasbewassing'!D:D,'1.1a-Jaarprijzen'!B25,'1.8-Glasbewassing'!H:H)</f>
        <v>0</v>
      </c>
      <c r="M18" s="238">
        <f>IF(H18=0,0,SUMIF('1.3-Basis ruimtestaat'!E:E,'1.1a-Jaarprijzen'!B18,'1.3-Basis ruimtestaat'!AI:AI)/SUM(H18+I18))</f>
        <v>0</v>
      </c>
      <c r="N18" s="239"/>
      <c r="Q18" s="240">
        <f t="shared" si="1"/>
        <v>0</v>
      </c>
      <c r="R18" s="241"/>
      <c r="S18" s="241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  <c r="AJ18" s="242"/>
      <c r="AK18" s="242"/>
      <c r="AL18" s="242"/>
      <c r="AM18" s="242"/>
      <c r="AN18" s="242"/>
      <c r="AO18" s="242"/>
      <c r="AP18" s="242"/>
      <c r="AQ18" s="242"/>
      <c r="AR18" s="242"/>
      <c r="AS18" s="242"/>
      <c r="AT18" s="242"/>
      <c r="AU18" s="242"/>
      <c r="AV18" s="242"/>
      <c r="AW18" s="242"/>
      <c r="AX18" s="242"/>
      <c r="AY18" s="242"/>
      <c r="AZ18" s="242"/>
      <c r="BA18" s="242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42"/>
      <c r="BP18" s="242"/>
      <c r="BQ18" s="242"/>
      <c r="BR18" s="242"/>
      <c r="BS18" s="242"/>
      <c r="BT18" s="242"/>
      <c r="BU18" s="242"/>
      <c r="BV18" s="242"/>
      <c r="BW18" s="242"/>
      <c r="BX18" s="242"/>
      <c r="BY18" s="242"/>
      <c r="BZ18" s="242"/>
      <c r="CA18" s="242"/>
      <c r="CB18" s="242"/>
      <c r="CC18" s="242"/>
      <c r="CD18" s="242"/>
      <c r="CE18" s="242"/>
      <c r="CF18" s="242"/>
      <c r="CG18" s="242"/>
      <c r="CH18" s="242"/>
      <c r="CI18" s="242"/>
      <c r="CJ18" s="242"/>
      <c r="CK18" s="242"/>
      <c r="CL18" s="242"/>
      <c r="CM18" s="242"/>
      <c r="CN18" s="242"/>
      <c r="CO18" s="242"/>
      <c r="CP18" s="242"/>
      <c r="CQ18" s="242"/>
      <c r="CR18" s="242"/>
      <c r="CS18" s="242"/>
      <c r="CT18" s="242"/>
      <c r="CU18" s="242"/>
      <c r="CV18" s="242"/>
      <c r="CW18" s="242"/>
      <c r="CX18" s="242"/>
      <c r="CY18" s="242"/>
      <c r="CZ18" s="242"/>
      <c r="DA18" s="242"/>
      <c r="DB18" s="242"/>
      <c r="DC18" s="242"/>
      <c r="DD18" s="242"/>
      <c r="DE18" s="242"/>
      <c r="DF18" s="242"/>
      <c r="DG18" s="242"/>
      <c r="DH18" s="242"/>
      <c r="DI18" s="242"/>
      <c r="DJ18" s="242"/>
      <c r="DK18" s="242"/>
      <c r="DL18" s="242"/>
      <c r="DM18" s="242"/>
      <c r="DN18" s="242"/>
      <c r="DO18" s="242"/>
      <c r="DP18" s="242"/>
      <c r="DQ18" s="242"/>
      <c r="DR18" s="242"/>
      <c r="DS18" s="242"/>
      <c r="DT18" s="242"/>
      <c r="DU18" s="242"/>
      <c r="DV18" s="242"/>
      <c r="DW18" s="242"/>
      <c r="DX18" s="242"/>
      <c r="DY18" s="242"/>
      <c r="DZ18" s="242"/>
      <c r="EA18" s="242"/>
      <c r="EB18" s="242"/>
      <c r="EC18" s="242"/>
      <c r="ED18" s="242"/>
      <c r="EE18" s="242"/>
      <c r="EF18" s="242"/>
      <c r="EG18" s="242"/>
      <c r="EH18" s="242"/>
      <c r="EI18" s="242"/>
      <c r="EJ18" s="242"/>
      <c r="EK18" s="242"/>
      <c r="EL18" s="242"/>
      <c r="EM18" s="242"/>
      <c r="EN18" s="242"/>
      <c r="EO18" s="242"/>
      <c r="EP18" s="242"/>
      <c r="EQ18" s="242"/>
      <c r="ER18" s="242"/>
      <c r="ES18" s="242"/>
      <c r="ET18" s="242"/>
      <c r="EU18" s="242"/>
      <c r="EV18" s="242"/>
      <c r="EW18" s="242"/>
      <c r="EX18" s="242"/>
      <c r="EY18" s="242"/>
      <c r="EZ18" s="242"/>
      <c r="FA18" s="242"/>
      <c r="FB18" s="242"/>
      <c r="FC18" s="242"/>
      <c r="FD18" s="242"/>
      <c r="FE18" s="242"/>
      <c r="FF18" s="242"/>
      <c r="FG18" s="242"/>
      <c r="FH18" s="242"/>
      <c r="FI18" s="242"/>
      <c r="FJ18" s="242"/>
      <c r="FK18" s="242"/>
      <c r="FL18" s="242"/>
      <c r="FM18" s="242"/>
      <c r="FN18" s="242"/>
      <c r="FO18" s="242"/>
      <c r="FP18" s="242"/>
      <c r="FQ18" s="242"/>
      <c r="FR18" s="242"/>
      <c r="FS18" s="242"/>
      <c r="FT18" s="242"/>
      <c r="FU18" s="242"/>
      <c r="FV18" s="242"/>
      <c r="FW18" s="242"/>
      <c r="FX18" s="242"/>
      <c r="FY18" s="242"/>
      <c r="FZ18" s="242"/>
      <c r="GA18" s="242"/>
      <c r="GB18" s="242"/>
      <c r="GC18" s="242"/>
      <c r="GD18" s="242"/>
      <c r="GE18" s="242"/>
      <c r="GF18" s="242"/>
      <c r="GG18" s="242"/>
      <c r="GH18" s="242"/>
      <c r="GI18" s="242"/>
      <c r="GJ18" s="242"/>
      <c r="GK18" s="242"/>
      <c r="GL18" s="242"/>
      <c r="GM18" s="242"/>
      <c r="GN18" s="242"/>
      <c r="GO18" s="242"/>
      <c r="GP18" s="242"/>
      <c r="GQ18" s="242"/>
      <c r="GR18" s="242"/>
      <c r="GS18" s="242"/>
      <c r="GT18" s="242"/>
      <c r="GU18" s="242"/>
      <c r="GV18" s="242"/>
      <c r="GW18" s="242"/>
      <c r="GX18" s="242"/>
      <c r="GY18" s="242"/>
      <c r="GZ18" s="242"/>
      <c r="HA18" s="242"/>
      <c r="HB18" s="242"/>
      <c r="HC18" s="242"/>
      <c r="HD18" s="242"/>
      <c r="HE18" s="242"/>
      <c r="HF18" s="242"/>
      <c r="HG18" s="242"/>
      <c r="HH18" s="242"/>
      <c r="HI18" s="242"/>
      <c r="HJ18" s="242"/>
      <c r="HK18" s="242"/>
      <c r="HL18" s="242"/>
      <c r="HM18" s="242"/>
      <c r="HN18" s="242"/>
      <c r="HO18" s="242"/>
      <c r="HP18" s="242"/>
      <c r="HQ18" s="242"/>
      <c r="HR18" s="242"/>
      <c r="HS18" s="242"/>
      <c r="HT18" s="242"/>
      <c r="HU18" s="242"/>
      <c r="HV18" s="242"/>
      <c r="HW18" s="242"/>
      <c r="HX18" s="242"/>
      <c r="HY18" s="242"/>
      <c r="HZ18" s="242"/>
      <c r="IA18" s="242"/>
      <c r="IB18" s="242"/>
      <c r="IC18" s="242"/>
      <c r="ID18" s="242"/>
      <c r="IE18" s="242"/>
      <c r="IF18" s="242"/>
      <c r="IG18" s="242"/>
      <c r="IH18" s="242"/>
      <c r="II18" s="242"/>
      <c r="IJ18" s="242"/>
      <c r="IK18" s="242"/>
      <c r="IL18" s="242"/>
      <c r="IM18" s="242"/>
      <c r="IN18" s="242"/>
      <c r="IO18" s="242"/>
      <c r="IP18" s="242"/>
      <c r="IQ18" s="242"/>
      <c r="IR18" s="242"/>
      <c r="IS18" s="242"/>
      <c r="IT18" s="242"/>
      <c r="IU18" s="242"/>
      <c r="IV18" s="242"/>
      <c r="IW18" s="242"/>
      <c r="IX18" s="242"/>
      <c r="IY18" s="242"/>
      <c r="IZ18" s="242"/>
      <c r="JA18" s="242"/>
      <c r="JB18" s="242"/>
      <c r="JC18" s="242"/>
      <c r="JD18" s="242"/>
      <c r="JE18" s="242"/>
      <c r="JF18" s="242"/>
      <c r="JG18" s="242"/>
      <c r="JH18" s="242"/>
      <c r="JI18" s="242"/>
      <c r="JJ18" s="242"/>
      <c r="JK18" s="242"/>
      <c r="JL18" s="242"/>
      <c r="JM18" s="242"/>
      <c r="JN18" s="242"/>
      <c r="JO18" s="242"/>
      <c r="JP18" s="242"/>
      <c r="JQ18" s="242"/>
      <c r="JR18" s="242"/>
      <c r="JS18" s="242"/>
      <c r="JT18" s="242"/>
      <c r="JU18" s="242"/>
      <c r="JV18" s="242"/>
      <c r="JW18" s="242"/>
      <c r="JX18" s="242"/>
      <c r="JY18" s="242"/>
      <c r="JZ18" s="242"/>
      <c r="KA18" s="242"/>
      <c r="KB18" s="242"/>
      <c r="KC18" s="242"/>
      <c r="KD18" s="242"/>
      <c r="KE18" s="242"/>
      <c r="KF18" s="242"/>
      <c r="KG18" s="242"/>
      <c r="KH18" s="242"/>
      <c r="KI18" s="242"/>
      <c r="KJ18" s="242"/>
      <c r="KK18" s="242"/>
      <c r="KL18" s="242"/>
      <c r="KM18" s="242"/>
      <c r="KN18" s="242"/>
      <c r="KO18" s="242"/>
      <c r="KP18" s="242"/>
      <c r="KQ18" s="242"/>
      <c r="KR18" s="242"/>
      <c r="KS18" s="242"/>
      <c r="KT18" s="242"/>
      <c r="KU18" s="242"/>
      <c r="KV18" s="242"/>
      <c r="KW18" s="242"/>
      <c r="KX18" s="242"/>
      <c r="KY18" s="242"/>
      <c r="KZ18" s="242"/>
      <c r="LA18" s="242"/>
      <c r="LB18" s="242"/>
      <c r="LC18" s="242"/>
      <c r="LD18" s="242"/>
      <c r="LE18" s="242"/>
      <c r="LF18" s="242"/>
      <c r="LG18" s="242"/>
      <c r="LH18" s="242"/>
      <c r="LI18" s="242"/>
      <c r="LJ18" s="242"/>
      <c r="LK18" s="242"/>
      <c r="LL18" s="242"/>
      <c r="LM18" s="242"/>
      <c r="LN18" s="242"/>
      <c r="LO18" s="242"/>
      <c r="LP18" s="242"/>
      <c r="LQ18" s="242"/>
      <c r="LR18" s="242"/>
      <c r="LS18" s="242"/>
      <c r="LT18" s="242"/>
      <c r="LU18" s="242"/>
      <c r="LV18" s="242"/>
      <c r="LW18" s="242"/>
      <c r="LX18" s="242"/>
      <c r="LY18" s="242"/>
      <c r="LZ18" s="242"/>
      <c r="MA18" s="242"/>
      <c r="MB18" s="242"/>
      <c r="MC18" s="242"/>
      <c r="MD18" s="242"/>
      <c r="ME18" s="242"/>
      <c r="MF18" s="242"/>
      <c r="MG18" s="242"/>
      <c r="MH18" s="242"/>
      <c r="MI18" s="242"/>
      <c r="MJ18" s="242"/>
      <c r="MK18" s="242"/>
      <c r="ML18" s="242"/>
      <c r="MM18" s="242"/>
      <c r="MN18" s="242"/>
      <c r="MO18" s="242"/>
      <c r="MP18" s="242"/>
      <c r="MQ18" s="242"/>
      <c r="MR18" s="242"/>
      <c r="MS18" s="242"/>
      <c r="MT18" s="242"/>
      <c r="MU18" s="242"/>
      <c r="MV18" s="242"/>
      <c r="MW18" s="242"/>
      <c r="MX18" s="242"/>
      <c r="MY18" s="242"/>
      <c r="MZ18" s="242"/>
      <c r="NA18" s="242"/>
      <c r="NB18" s="242"/>
      <c r="NC18" s="242"/>
      <c r="ND18" s="242"/>
      <c r="NE18" s="242"/>
      <c r="NF18" s="242"/>
      <c r="NG18" s="242"/>
      <c r="NH18" s="242"/>
      <c r="NI18" s="242"/>
      <c r="NJ18" s="242"/>
      <c r="NK18" s="242"/>
      <c r="NL18" s="242"/>
      <c r="NM18" s="242"/>
      <c r="NN18" s="242"/>
      <c r="NO18" s="242"/>
      <c r="NP18" s="242"/>
      <c r="NQ18" s="242"/>
      <c r="NR18" s="242"/>
      <c r="NS18" s="242"/>
      <c r="NT18" s="242"/>
      <c r="NU18" s="242"/>
      <c r="NV18" s="242"/>
      <c r="NW18" s="242"/>
      <c r="NX18" s="242"/>
      <c r="NY18" s="242"/>
      <c r="NZ18" s="242"/>
      <c r="OA18" s="242"/>
      <c r="OB18" s="242"/>
      <c r="OC18" s="242"/>
      <c r="OD18" s="242"/>
      <c r="OE18" s="242"/>
      <c r="OF18" s="242"/>
      <c r="OG18" s="242"/>
      <c r="OH18" s="242"/>
      <c r="OI18" s="242"/>
      <c r="OJ18" s="242"/>
      <c r="OK18" s="242"/>
      <c r="OL18" s="242"/>
      <c r="OM18" s="242"/>
      <c r="ON18" s="242"/>
      <c r="OO18" s="242"/>
      <c r="OP18" s="242"/>
      <c r="OQ18" s="242"/>
      <c r="OR18" s="242"/>
      <c r="OS18" s="242"/>
      <c r="OT18" s="242"/>
      <c r="OU18" s="242"/>
      <c r="OV18" s="242"/>
      <c r="OW18" s="242"/>
      <c r="OX18" s="242"/>
      <c r="OY18" s="242"/>
      <c r="OZ18" s="242"/>
      <c r="PA18" s="242"/>
      <c r="PB18" s="242"/>
      <c r="PC18" s="242"/>
      <c r="PD18" s="242"/>
      <c r="PE18" s="242"/>
      <c r="PF18" s="242"/>
      <c r="PG18" s="242"/>
      <c r="PH18" s="242"/>
      <c r="PI18" s="242"/>
      <c r="PJ18" s="242"/>
      <c r="PK18" s="242"/>
      <c r="PL18" s="242"/>
      <c r="PM18" s="242"/>
      <c r="PN18" s="242"/>
      <c r="PO18" s="242"/>
      <c r="PP18" s="242"/>
      <c r="PQ18" s="242"/>
      <c r="PR18" s="242"/>
      <c r="PS18" s="242"/>
      <c r="PT18" s="242"/>
      <c r="PU18" s="242"/>
      <c r="PV18" s="242"/>
      <c r="PW18" s="242"/>
      <c r="PX18" s="242"/>
      <c r="PY18" s="242"/>
      <c r="PZ18" s="242"/>
      <c r="QA18" s="242"/>
      <c r="QB18" s="242"/>
      <c r="QC18" s="242"/>
      <c r="QD18" s="242"/>
      <c r="QE18" s="242"/>
      <c r="QF18" s="242"/>
      <c r="QG18" s="242"/>
      <c r="QH18" s="242"/>
      <c r="QI18" s="242"/>
      <c r="QJ18" s="242"/>
      <c r="QK18" s="242"/>
      <c r="QL18" s="242"/>
      <c r="QM18" s="242"/>
      <c r="QN18" s="242"/>
      <c r="QO18" s="242"/>
      <c r="QP18" s="242"/>
      <c r="QQ18" s="242"/>
      <c r="QR18" s="242"/>
      <c r="QS18" s="242"/>
      <c r="QT18" s="242"/>
      <c r="QU18" s="242"/>
      <c r="QV18" s="242"/>
      <c r="QW18" s="242"/>
      <c r="QX18" s="242"/>
      <c r="QY18" s="242"/>
      <c r="QZ18" s="242"/>
      <c r="RA18" s="242"/>
      <c r="RB18" s="242"/>
      <c r="RC18" s="242"/>
      <c r="RD18" s="242"/>
      <c r="RE18" s="242"/>
      <c r="RF18" s="242"/>
      <c r="RG18" s="242"/>
      <c r="RH18" s="242"/>
      <c r="RI18" s="242"/>
      <c r="RJ18" s="242"/>
      <c r="RK18" s="242"/>
      <c r="RL18" s="242"/>
      <c r="RM18" s="242"/>
      <c r="RN18" s="242"/>
      <c r="RO18" s="242"/>
      <c r="RP18" s="242"/>
      <c r="RQ18" s="242"/>
      <c r="RR18" s="242"/>
      <c r="RS18" s="242"/>
      <c r="RT18" s="242"/>
      <c r="RU18" s="242"/>
      <c r="RV18" s="242"/>
      <c r="RW18" s="242"/>
      <c r="RX18" s="242"/>
      <c r="RY18" s="242"/>
      <c r="RZ18" s="242"/>
      <c r="SA18" s="242"/>
      <c r="SB18" s="242"/>
      <c r="SC18" s="242"/>
      <c r="SD18" s="242"/>
      <c r="SE18" s="242"/>
      <c r="SF18" s="242"/>
      <c r="SG18" s="242"/>
      <c r="SH18" s="242"/>
      <c r="SI18" s="242"/>
      <c r="SJ18" s="242"/>
      <c r="SK18" s="242"/>
      <c r="SL18" s="242"/>
      <c r="SM18" s="242"/>
      <c r="SN18" s="242"/>
      <c r="SO18" s="242"/>
      <c r="SP18" s="242"/>
      <c r="SQ18" s="242"/>
      <c r="SR18" s="242"/>
      <c r="SS18" s="242"/>
      <c r="ST18" s="242"/>
      <c r="SU18" s="242"/>
      <c r="SV18" s="242"/>
      <c r="SW18" s="242"/>
      <c r="SX18" s="242"/>
      <c r="SY18" s="242"/>
      <c r="SZ18" s="242"/>
      <c r="TA18" s="242"/>
      <c r="TB18" s="242"/>
      <c r="TC18" s="242"/>
      <c r="TD18" s="242"/>
      <c r="TE18" s="242"/>
      <c r="TF18" s="242"/>
      <c r="TG18" s="242"/>
      <c r="TH18" s="242"/>
      <c r="TI18" s="242"/>
      <c r="TJ18" s="242"/>
      <c r="TK18" s="242"/>
      <c r="TL18" s="242"/>
      <c r="TM18" s="242"/>
      <c r="TN18" s="242"/>
      <c r="TO18" s="242"/>
      <c r="TP18" s="242"/>
      <c r="TQ18" s="242"/>
      <c r="TR18" s="242"/>
      <c r="TS18" s="242"/>
      <c r="TT18" s="242"/>
      <c r="TU18" s="242"/>
      <c r="TV18" s="242"/>
      <c r="TW18" s="242"/>
      <c r="TX18" s="242"/>
      <c r="TY18" s="242"/>
      <c r="TZ18" s="242"/>
      <c r="UA18" s="242"/>
      <c r="UB18" s="242"/>
      <c r="UC18" s="242"/>
      <c r="UD18" s="242"/>
      <c r="UE18" s="242"/>
      <c r="UF18" s="242"/>
      <c r="UG18" s="242"/>
      <c r="UH18" s="242"/>
      <c r="UI18" s="242"/>
      <c r="UJ18" s="242"/>
      <c r="UK18" s="242"/>
      <c r="UL18" s="242"/>
      <c r="UM18" s="242"/>
      <c r="UN18" s="242"/>
      <c r="UO18" s="242"/>
      <c r="UP18" s="242"/>
      <c r="UQ18" s="242"/>
      <c r="UR18" s="242"/>
      <c r="US18" s="242"/>
      <c r="UT18" s="242"/>
      <c r="UU18" s="242"/>
      <c r="UV18" s="242"/>
      <c r="UW18" s="242"/>
      <c r="UX18" s="242"/>
      <c r="UY18" s="242"/>
      <c r="UZ18" s="242"/>
      <c r="VA18" s="242"/>
      <c r="VB18" s="242"/>
      <c r="VC18" s="242"/>
      <c r="VD18" s="242"/>
      <c r="VE18" s="242"/>
      <c r="VF18" s="242"/>
      <c r="VG18" s="242"/>
      <c r="VH18" s="242"/>
      <c r="VI18" s="242"/>
      <c r="VJ18" s="242"/>
      <c r="VK18" s="242"/>
      <c r="VL18" s="242"/>
      <c r="VM18" s="242"/>
      <c r="VN18" s="242"/>
      <c r="VO18" s="242"/>
      <c r="VP18" s="242"/>
      <c r="VQ18" s="242"/>
      <c r="VR18" s="242"/>
      <c r="VS18" s="242"/>
      <c r="VT18" s="242"/>
      <c r="VU18" s="242"/>
      <c r="VV18" s="242"/>
      <c r="VW18" s="242"/>
      <c r="VX18" s="242"/>
      <c r="VY18" s="242"/>
      <c r="VZ18" s="242"/>
      <c r="WA18" s="242"/>
      <c r="WB18" s="242"/>
      <c r="WC18" s="242"/>
      <c r="WD18" s="242"/>
      <c r="WE18" s="242"/>
      <c r="WF18" s="242"/>
      <c r="WG18" s="242"/>
      <c r="WH18" s="242"/>
      <c r="WI18" s="242"/>
      <c r="WJ18" s="242"/>
      <c r="WK18" s="242"/>
      <c r="WL18" s="242"/>
      <c r="WM18" s="242"/>
      <c r="WN18" s="242"/>
      <c r="WO18" s="242"/>
      <c r="WP18" s="242"/>
      <c r="WQ18" s="242"/>
      <c r="WR18" s="242"/>
      <c r="WS18" s="242"/>
      <c r="WT18" s="242"/>
      <c r="WU18" s="242"/>
      <c r="WV18" s="242"/>
      <c r="WW18" s="242"/>
      <c r="WX18" s="242"/>
      <c r="WY18" s="242"/>
      <c r="WZ18" s="242"/>
      <c r="XA18" s="242"/>
      <c r="XB18" s="242"/>
      <c r="XC18" s="242"/>
      <c r="XD18" s="242"/>
      <c r="XE18" s="242"/>
      <c r="XF18" s="242"/>
      <c r="XG18" s="242"/>
      <c r="XH18" s="242"/>
      <c r="XI18" s="242"/>
      <c r="XJ18" s="242"/>
      <c r="XK18" s="242"/>
      <c r="XL18" s="242"/>
      <c r="XM18" s="242"/>
      <c r="XN18" s="242"/>
      <c r="XO18" s="242"/>
      <c r="XP18" s="242"/>
      <c r="XQ18" s="242"/>
      <c r="XR18" s="242"/>
      <c r="XS18" s="242"/>
      <c r="XT18" s="242"/>
      <c r="XU18" s="242"/>
      <c r="XV18" s="242"/>
      <c r="XW18" s="242"/>
      <c r="XX18" s="242"/>
      <c r="XY18" s="242"/>
      <c r="XZ18" s="242"/>
      <c r="YA18" s="242"/>
      <c r="YB18" s="242"/>
      <c r="YC18" s="242"/>
      <c r="YD18" s="242"/>
      <c r="YE18" s="242"/>
      <c r="YF18" s="242"/>
      <c r="YG18" s="242"/>
      <c r="YH18" s="242"/>
      <c r="YI18" s="242"/>
      <c r="YJ18" s="242"/>
      <c r="YK18" s="242"/>
      <c r="YL18" s="242"/>
      <c r="YM18" s="242"/>
      <c r="YN18" s="242"/>
      <c r="YO18" s="242"/>
      <c r="YP18" s="242"/>
      <c r="YQ18" s="242"/>
      <c r="YR18" s="242"/>
      <c r="YS18" s="242"/>
      <c r="YT18" s="242"/>
      <c r="YU18" s="242"/>
      <c r="YV18" s="242"/>
      <c r="YW18" s="242"/>
      <c r="YX18" s="242"/>
      <c r="YY18" s="242"/>
      <c r="YZ18" s="242"/>
      <c r="ZA18" s="242"/>
      <c r="ZB18" s="242"/>
      <c r="ZC18" s="242"/>
      <c r="ZD18" s="242"/>
      <c r="ZE18" s="242"/>
      <c r="ZF18" s="242"/>
      <c r="ZG18" s="242"/>
      <c r="ZH18" s="242"/>
      <c r="ZI18" s="242"/>
      <c r="ZJ18" s="242"/>
      <c r="ZK18" s="242"/>
      <c r="ZL18" s="242"/>
      <c r="ZM18" s="242"/>
      <c r="ZN18" s="242"/>
      <c r="ZO18" s="242"/>
      <c r="ZP18" s="242"/>
      <c r="ZQ18" s="242"/>
      <c r="ZR18" s="242"/>
      <c r="ZS18" s="242"/>
      <c r="ZT18" s="242"/>
      <c r="ZU18" s="242"/>
      <c r="ZV18" s="242"/>
      <c r="ZW18" s="242"/>
      <c r="ZX18" s="242"/>
      <c r="ZY18" s="242"/>
      <c r="ZZ18" s="242"/>
      <c r="AAA18" s="242"/>
      <c r="AAB18" s="242"/>
      <c r="AAC18" s="242"/>
      <c r="AAD18" s="242"/>
      <c r="AAE18" s="242"/>
      <c r="AAF18" s="242"/>
      <c r="AAG18" s="242"/>
      <c r="AAH18" s="242"/>
      <c r="AAI18" s="242"/>
      <c r="AAJ18" s="242"/>
      <c r="AAK18" s="242"/>
      <c r="AAL18" s="242"/>
      <c r="AAM18" s="242"/>
      <c r="AAN18" s="242"/>
      <c r="AAO18" s="242"/>
      <c r="AAP18" s="242"/>
      <c r="AAQ18" s="242"/>
      <c r="AAR18" s="242"/>
      <c r="AAS18" s="242"/>
      <c r="AAT18" s="242"/>
      <c r="AAU18" s="242"/>
      <c r="AAV18" s="242"/>
      <c r="AAW18" s="242"/>
      <c r="AAX18" s="242"/>
      <c r="AAY18" s="242"/>
      <c r="AAZ18" s="242"/>
      <c r="ABA18" s="242"/>
      <c r="ABB18" s="242"/>
      <c r="ABC18" s="242"/>
      <c r="ABD18" s="242"/>
      <c r="ABE18" s="242"/>
      <c r="ABF18" s="242"/>
      <c r="ABG18" s="242"/>
      <c r="ABH18" s="242"/>
      <c r="ABI18" s="242"/>
      <c r="ABJ18" s="242"/>
      <c r="ABK18" s="242"/>
      <c r="ABL18" s="242"/>
      <c r="ABM18" s="242"/>
      <c r="ABN18" s="242"/>
      <c r="ABO18" s="242"/>
      <c r="ABP18" s="242"/>
      <c r="ABQ18" s="242"/>
      <c r="ABR18" s="242"/>
      <c r="ABS18" s="242"/>
      <c r="ABT18" s="242"/>
      <c r="ABU18" s="242"/>
      <c r="ABV18" s="242"/>
      <c r="ABW18" s="242"/>
      <c r="ABX18" s="242"/>
      <c r="ABY18" s="242"/>
      <c r="ABZ18" s="242"/>
      <c r="ACA18" s="242"/>
      <c r="ACB18" s="242"/>
      <c r="ACC18" s="242"/>
      <c r="ACD18" s="242"/>
      <c r="ACE18" s="242"/>
      <c r="ACF18" s="242"/>
      <c r="ACG18" s="242"/>
      <c r="ACH18" s="242"/>
      <c r="ACI18" s="242"/>
      <c r="ACJ18" s="242"/>
      <c r="ACK18" s="242"/>
      <c r="ACL18" s="242"/>
      <c r="ACM18" s="242"/>
      <c r="ACN18" s="242"/>
      <c r="ACO18" s="242"/>
      <c r="ACP18" s="242"/>
      <c r="ACQ18" s="242"/>
      <c r="ACR18" s="242"/>
      <c r="ACS18" s="242"/>
      <c r="ACT18" s="242"/>
      <c r="ACU18" s="242"/>
      <c r="ACV18" s="242"/>
      <c r="ACW18" s="242"/>
      <c r="ACX18" s="242"/>
      <c r="ACY18" s="242"/>
      <c r="ACZ18" s="242"/>
      <c r="ADA18" s="242"/>
      <c r="ADB18" s="242"/>
      <c r="ADC18" s="242"/>
      <c r="ADD18" s="242"/>
      <c r="ADE18" s="242"/>
      <c r="ADF18" s="242"/>
      <c r="ADG18" s="242"/>
      <c r="ADH18" s="242"/>
      <c r="ADI18" s="242"/>
      <c r="ADJ18" s="242"/>
      <c r="ADK18" s="242"/>
      <c r="ADL18" s="242"/>
      <c r="ADM18" s="242"/>
      <c r="ADN18" s="242"/>
      <c r="ADO18" s="242"/>
      <c r="ADP18" s="242"/>
      <c r="ADQ18" s="242"/>
      <c r="ADR18" s="242"/>
      <c r="ADS18" s="242"/>
      <c r="ADT18" s="242"/>
      <c r="ADU18" s="242"/>
      <c r="ADV18" s="242"/>
      <c r="ADW18" s="242"/>
      <c r="ADX18" s="242"/>
      <c r="ADY18" s="242"/>
      <c r="ADZ18" s="242"/>
      <c r="AEA18" s="242"/>
      <c r="AEB18" s="242"/>
      <c r="AEC18" s="242"/>
      <c r="AED18" s="242"/>
      <c r="AEE18" s="242"/>
      <c r="AEF18" s="242"/>
      <c r="AEG18" s="242"/>
      <c r="AEH18" s="242"/>
      <c r="AEI18" s="242"/>
      <c r="AEJ18" s="242"/>
      <c r="AEK18" s="242"/>
      <c r="AEL18" s="242"/>
      <c r="AEM18" s="242"/>
      <c r="AEN18" s="242"/>
      <c r="AEO18" s="242"/>
      <c r="AEP18" s="242"/>
      <c r="AEQ18" s="242"/>
      <c r="AER18" s="242"/>
      <c r="AES18" s="242"/>
      <c r="AET18" s="242"/>
      <c r="AEU18" s="242"/>
      <c r="AEV18" s="242"/>
      <c r="AEW18" s="242"/>
      <c r="AEX18" s="242"/>
      <c r="AEY18" s="242"/>
      <c r="AEZ18" s="242"/>
      <c r="AFA18" s="242"/>
      <c r="AFB18" s="242"/>
      <c r="AFC18" s="242"/>
      <c r="AFD18" s="242"/>
      <c r="AFE18" s="242"/>
      <c r="AFF18" s="242"/>
      <c r="AFG18" s="242"/>
      <c r="AFH18" s="242"/>
      <c r="AFI18" s="242"/>
      <c r="AFJ18" s="242"/>
      <c r="AFK18" s="242"/>
      <c r="AFL18" s="242"/>
      <c r="AFM18" s="242"/>
      <c r="AFN18" s="242"/>
      <c r="AFO18" s="242"/>
      <c r="AFP18" s="242"/>
      <c r="AFQ18" s="242"/>
      <c r="AFR18" s="242"/>
      <c r="AFS18" s="242"/>
      <c r="AFT18" s="242"/>
      <c r="AFU18" s="242"/>
      <c r="AFV18" s="242"/>
      <c r="AFW18" s="242"/>
      <c r="AFX18" s="242"/>
      <c r="AFY18" s="242"/>
      <c r="AFZ18" s="242"/>
      <c r="AGA18" s="242"/>
      <c r="AGB18" s="242"/>
      <c r="AGC18" s="242"/>
      <c r="AGD18" s="242"/>
      <c r="AGE18" s="242"/>
      <c r="AGF18" s="242"/>
      <c r="AGG18" s="242"/>
      <c r="AGH18" s="242"/>
      <c r="AGI18" s="242"/>
      <c r="AGJ18" s="242"/>
      <c r="AGK18" s="242"/>
      <c r="AGL18" s="242"/>
      <c r="AGM18" s="242"/>
      <c r="AGN18" s="242"/>
      <c r="AGO18" s="242"/>
      <c r="AGP18" s="242"/>
      <c r="AGQ18" s="242"/>
      <c r="AGR18" s="242"/>
      <c r="AGS18" s="242"/>
      <c r="AGT18" s="242"/>
      <c r="AGU18" s="242"/>
      <c r="AGV18" s="242"/>
      <c r="AGW18" s="242"/>
      <c r="AGX18" s="242"/>
      <c r="AGY18" s="242"/>
      <c r="AGZ18" s="242"/>
      <c r="AHA18" s="242"/>
      <c r="AHB18" s="242"/>
      <c r="AHC18" s="242"/>
      <c r="AHD18" s="242"/>
      <c r="AHE18" s="242"/>
      <c r="AHF18" s="242"/>
      <c r="AHG18" s="242"/>
      <c r="AHH18" s="242"/>
      <c r="AHI18" s="242"/>
      <c r="AHJ18" s="242"/>
      <c r="AHK18" s="242"/>
      <c r="AHL18" s="242"/>
      <c r="AHM18" s="242"/>
      <c r="AHN18" s="242"/>
      <c r="AHO18" s="242"/>
      <c r="AHP18" s="242"/>
      <c r="AHQ18" s="242"/>
      <c r="AHR18" s="242"/>
      <c r="AHS18" s="242"/>
      <c r="AHT18" s="242"/>
      <c r="AHU18" s="242"/>
      <c r="AHV18" s="242"/>
      <c r="AHW18" s="242"/>
      <c r="AHX18" s="242"/>
      <c r="AHY18" s="242"/>
      <c r="AHZ18" s="242"/>
      <c r="AIA18" s="242"/>
      <c r="AIB18" s="242"/>
      <c r="AIC18" s="242"/>
      <c r="AID18" s="242"/>
      <c r="AIE18" s="242"/>
      <c r="AIF18" s="242"/>
      <c r="AIG18" s="242"/>
      <c r="AIH18" s="242"/>
      <c r="AII18" s="242"/>
      <c r="AIJ18" s="242"/>
      <c r="AIK18" s="242"/>
      <c r="AIL18" s="242"/>
      <c r="AIM18" s="242"/>
      <c r="AIN18" s="242"/>
      <c r="AIO18" s="242"/>
      <c r="AIP18" s="242"/>
      <c r="AIQ18" s="242"/>
      <c r="AIR18" s="242"/>
      <c r="AIS18" s="242"/>
      <c r="AIT18" s="242"/>
      <c r="AIU18" s="242"/>
      <c r="AIV18" s="242"/>
      <c r="AIW18" s="242"/>
      <c r="AIX18" s="242"/>
      <c r="AIY18" s="242"/>
      <c r="AIZ18" s="242"/>
      <c r="AJA18" s="242"/>
      <c r="AJB18" s="242"/>
      <c r="AJC18" s="242"/>
      <c r="AJD18" s="242"/>
      <c r="AJE18" s="242"/>
      <c r="AJF18" s="242"/>
      <c r="AJG18" s="242"/>
      <c r="AJH18" s="242"/>
      <c r="AJI18" s="242"/>
      <c r="AJJ18" s="242"/>
      <c r="AJK18" s="242"/>
      <c r="AJL18" s="242"/>
      <c r="AJM18" s="242"/>
      <c r="AJN18" s="242"/>
      <c r="AJO18" s="242"/>
      <c r="AJP18" s="242"/>
      <c r="AJQ18" s="242"/>
      <c r="AJR18" s="242"/>
      <c r="AJS18" s="242"/>
      <c r="AJT18" s="242"/>
      <c r="AJU18" s="242"/>
      <c r="AJV18" s="242"/>
      <c r="AJW18" s="242"/>
      <c r="AJX18" s="242"/>
      <c r="AJY18" s="242"/>
      <c r="AJZ18" s="242"/>
      <c r="AKA18" s="242"/>
      <c r="AKB18" s="242"/>
      <c r="AKC18" s="242"/>
      <c r="AKD18" s="242"/>
      <c r="AKE18" s="242"/>
      <c r="AKF18" s="242"/>
      <c r="AKG18" s="242"/>
      <c r="AKH18" s="242"/>
      <c r="AKI18" s="242"/>
      <c r="AKJ18" s="242"/>
      <c r="AKK18" s="242"/>
      <c r="AKL18" s="242"/>
      <c r="AKM18" s="242"/>
      <c r="AKN18" s="242"/>
      <c r="AKO18" s="242"/>
      <c r="AKP18" s="242"/>
      <c r="AKQ18" s="242"/>
      <c r="AKR18" s="242"/>
      <c r="AKS18" s="242"/>
      <c r="AKT18" s="242"/>
      <c r="AKU18" s="242"/>
      <c r="AKV18" s="242"/>
      <c r="AKW18" s="242"/>
      <c r="AKX18" s="242"/>
      <c r="AKY18" s="242"/>
      <c r="AKZ18" s="242"/>
      <c r="ALA18" s="242"/>
      <c r="ALB18" s="242"/>
      <c r="ALC18" s="242"/>
      <c r="ALD18" s="242"/>
      <c r="ALE18" s="242"/>
      <c r="ALF18" s="242"/>
      <c r="ALG18" s="242"/>
      <c r="ALH18" s="242"/>
      <c r="ALI18" s="242"/>
      <c r="ALJ18" s="242"/>
      <c r="ALK18" s="242"/>
      <c r="ALL18" s="242"/>
      <c r="ALM18" s="242"/>
      <c r="ALN18" s="242"/>
      <c r="ALO18" s="242"/>
      <c r="ALP18" s="242"/>
      <c r="ALQ18" s="242"/>
      <c r="ALR18" s="242"/>
      <c r="ALS18" s="242"/>
      <c r="ALT18" s="242"/>
      <c r="ALU18" s="242"/>
      <c r="ALV18" s="242"/>
      <c r="ALW18" s="242"/>
      <c r="ALX18" s="242"/>
      <c r="ALY18" s="242"/>
      <c r="ALZ18" s="242"/>
      <c r="AMA18" s="242"/>
      <c r="AMB18" s="242"/>
      <c r="AMC18" s="242"/>
      <c r="AMD18" s="242"/>
      <c r="AME18" s="242"/>
      <c r="AMF18" s="242"/>
      <c r="AMG18" s="242"/>
      <c r="AMH18" s="242"/>
      <c r="AMI18" s="242"/>
      <c r="AMJ18" s="242"/>
      <c r="AMK18" s="242"/>
      <c r="AML18" s="242"/>
      <c r="AMM18" s="242"/>
      <c r="AMN18" s="242"/>
      <c r="AMO18" s="242"/>
      <c r="AMP18" s="242"/>
      <c r="AMQ18" s="242"/>
      <c r="AMR18" s="242"/>
      <c r="AMS18" s="242"/>
      <c r="AMT18" s="242"/>
      <c r="AMU18" s="242"/>
      <c r="AMV18" s="242"/>
      <c r="AMW18" s="242"/>
      <c r="AMX18" s="242"/>
      <c r="AMY18" s="242"/>
      <c r="AMZ18" s="242"/>
      <c r="ANA18" s="242"/>
      <c r="ANB18" s="242"/>
      <c r="ANC18" s="242"/>
      <c r="AND18" s="242"/>
      <c r="ANE18" s="242"/>
      <c r="ANF18" s="242"/>
      <c r="ANG18" s="242"/>
      <c r="ANH18" s="242"/>
      <c r="ANI18" s="242"/>
      <c r="ANJ18" s="242"/>
      <c r="ANK18" s="242"/>
      <c r="ANL18" s="242"/>
      <c r="ANM18" s="242"/>
      <c r="ANN18" s="242"/>
      <c r="ANO18" s="242"/>
      <c r="ANP18" s="242"/>
      <c r="ANQ18" s="242"/>
      <c r="ANR18" s="242"/>
      <c r="ANS18" s="242"/>
      <c r="ANT18" s="242"/>
      <c r="ANU18" s="242"/>
      <c r="ANV18" s="242"/>
      <c r="ANW18" s="242"/>
      <c r="ANX18" s="242"/>
      <c r="ANY18" s="242"/>
      <c r="ANZ18" s="242"/>
      <c r="AOA18" s="242"/>
      <c r="AOB18" s="242"/>
      <c r="AOC18" s="242"/>
      <c r="AOD18" s="242"/>
      <c r="AOE18" s="242"/>
      <c r="AOF18" s="242"/>
      <c r="AOG18" s="242"/>
      <c r="AOH18" s="242"/>
      <c r="AOI18" s="242"/>
      <c r="AOJ18" s="242"/>
      <c r="AOK18" s="242"/>
      <c r="AOL18" s="242"/>
      <c r="AOM18" s="242"/>
      <c r="AON18" s="242"/>
      <c r="AOO18" s="242"/>
      <c r="AOP18" s="242"/>
      <c r="AOQ18" s="242"/>
      <c r="AOR18" s="242"/>
      <c r="AOS18" s="242"/>
      <c r="AOT18" s="242"/>
      <c r="AOU18" s="242"/>
      <c r="AOV18" s="242"/>
      <c r="AOW18" s="242"/>
      <c r="AOX18" s="242"/>
      <c r="AOY18" s="242"/>
      <c r="AOZ18" s="242"/>
      <c r="APA18" s="242"/>
      <c r="APB18" s="242"/>
      <c r="APC18" s="242"/>
      <c r="APD18" s="242"/>
      <c r="APE18" s="242"/>
      <c r="APF18" s="242"/>
      <c r="APG18" s="242"/>
      <c r="APH18" s="242"/>
      <c r="API18" s="242"/>
      <c r="APJ18" s="242"/>
      <c r="APK18" s="242"/>
      <c r="APL18" s="242"/>
      <c r="APM18" s="242"/>
      <c r="APN18" s="242"/>
      <c r="APO18" s="242"/>
      <c r="APP18" s="242"/>
      <c r="APQ18" s="242"/>
      <c r="APR18" s="242"/>
      <c r="APS18" s="242"/>
      <c r="APT18" s="242"/>
      <c r="APU18" s="242"/>
      <c r="APV18" s="242"/>
      <c r="APW18" s="242"/>
      <c r="APX18" s="242"/>
      <c r="APY18" s="242"/>
      <c r="APZ18" s="242"/>
      <c r="AQA18" s="242"/>
      <c r="AQB18" s="242"/>
      <c r="AQC18" s="242"/>
      <c r="AQD18" s="242"/>
      <c r="AQE18" s="242"/>
      <c r="AQF18" s="242"/>
      <c r="AQG18" s="242"/>
      <c r="AQH18" s="242"/>
      <c r="AQI18" s="242"/>
      <c r="AQJ18" s="242"/>
      <c r="AQK18" s="242"/>
      <c r="AQL18" s="242"/>
      <c r="AQM18" s="242"/>
      <c r="AQN18" s="242"/>
      <c r="AQO18" s="242"/>
      <c r="AQP18" s="242"/>
      <c r="AQQ18" s="242"/>
      <c r="AQR18" s="242"/>
      <c r="AQS18" s="242"/>
      <c r="AQT18" s="242"/>
      <c r="AQU18" s="242"/>
      <c r="AQV18" s="242"/>
      <c r="AQW18" s="242"/>
      <c r="AQX18" s="242"/>
      <c r="AQY18" s="242"/>
      <c r="AQZ18" s="242"/>
      <c r="ARA18" s="242"/>
      <c r="ARB18" s="242"/>
      <c r="ARC18" s="242"/>
      <c r="ARD18" s="242"/>
      <c r="ARE18" s="242"/>
      <c r="ARF18" s="242"/>
      <c r="ARG18" s="242"/>
      <c r="ARH18" s="242"/>
      <c r="ARI18" s="242"/>
      <c r="ARJ18" s="242"/>
      <c r="ARK18" s="242"/>
      <c r="ARL18" s="242"/>
      <c r="ARM18" s="242"/>
      <c r="ARN18" s="242"/>
      <c r="ARO18" s="242"/>
      <c r="ARP18" s="242"/>
      <c r="ARQ18" s="242"/>
      <c r="ARR18" s="242"/>
      <c r="ARS18" s="242"/>
      <c r="ART18" s="242"/>
      <c r="ARU18" s="242"/>
      <c r="ARV18" s="242"/>
      <c r="ARW18" s="242"/>
      <c r="ARX18" s="242"/>
      <c r="ARY18" s="242"/>
      <c r="ARZ18" s="242"/>
      <c r="ASA18" s="242"/>
      <c r="ASB18" s="242"/>
      <c r="ASC18" s="242"/>
      <c r="ASD18" s="242"/>
      <c r="ASE18" s="242"/>
      <c r="ASF18" s="242"/>
      <c r="ASG18" s="242"/>
      <c r="ASH18" s="242"/>
      <c r="ASI18" s="242"/>
      <c r="ASJ18" s="242"/>
      <c r="ASK18" s="242"/>
      <c r="ASL18" s="242"/>
      <c r="ASM18" s="242"/>
      <c r="ASN18" s="242"/>
      <c r="ASO18" s="242"/>
      <c r="ASP18" s="242"/>
      <c r="ASQ18" s="242"/>
      <c r="ASR18" s="242"/>
      <c r="ASS18" s="242"/>
      <c r="AST18" s="242"/>
      <c r="ASU18" s="242"/>
      <c r="ASV18" s="242"/>
      <c r="ASW18" s="242"/>
      <c r="ASX18" s="242"/>
      <c r="ASY18" s="242"/>
      <c r="ASZ18" s="242"/>
      <c r="ATA18" s="242"/>
      <c r="ATB18" s="242"/>
      <c r="ATC18" s="242"/>
      <c r="ATD18" s="242"/>
      <c r="ATE18" s="242"/>
      <c r="ATF18" s="242"/>
      <c r="ATG18" s="242"/>
      <c r="ATH18" s="242"/>
      <c r="ATI18" s="242"/>
      <c r="ATJ18" s="242"/>
      <c r="ATK18" s="242"/>
      <c r="ATL18" s="242"/>
      <c r="ATM18" s="242"/>
      <c r="ATN18" s="242"/>
      <c r="ATO18" s="242"/>
      <c r="ATP18" s="242"/>
      <c r="ATQ18" s="242"/>
      <c r="ATR18" s="242"/>
      <c r="ATS18" s="242"/>
      <c r="ATT18" s="242"/>
      <c r="ATU18" s="242"/>
      <c r="ATV18" s="242"/>
      <c r="ATW18" s="242"/>
      <c r="ATX18" s="242"/>
      <c r="ATY18" s="242"/>
      <c r="ATZ18" s="242"/>
      <c r="AUA18" s="242"/>
      <c r="AUB18" s="242"/>
      <c r="AUC18" s="242"/>
      <c r="AUD18" s="242"/>
      <c r="AUE18" s="242"/>
      <c r="AUF18" s="242"/>
      <c r="AUG18" s="242"/>
      <c r="AUH18" s="242"/>
      <c r="AUI18" s="242"/>
      <c r="AUJ18" s="242"/>
      <c r="AUK18" s="242"/>
      <c r="AUL18" s="242"/>
      <c r="AUM18" s="242"/>
      <c r="AUN18" s="242"/>
      <c r="AUO18" s="242"/>
      <c r="AUP18" s="242"/>
      <c r="AUQ18" s="242"/>
      <c r="AUR18" s="242"/>
      <c r="AUS18" s="242"/>
      <c r="AUT18" s="242"/>
      <c r="AUU18" s="242"/>
      <c r="AUV18" s="242"/>
      <c r="AUW18" s="242"/>
      <c r="AUX18" s="242"/>
      <c r="AUY18" s="242"/>
      <c r="AUZ18" s="242"/>
      <c r="AVA18" s="242"/>
      <c r="AVB18" s="242"/>
      <c r="AVC18" s="242"/>
      <c r="AVD18" s="242"/>
      <c r="AVE18" s="242"/>
      <c r="AVF18" s="242"/>
      <c r="AVG18" s="242"/>
      <c r="AVH18" s="242"/>
      <c r="AVI18" s="242"/>
      <c r="AVJ18" s="242"/>
      <c r="AVK18" s="242"/>
      <c r="AVL18" s="242"/>
      <c r="AVM18" s="242"/>
      <c r="AVN18" s="242"/>
      <c r="AVO18" s="242"/>
      <c r="AVP18" s="242"/>
      <c r="AVQ18" s="242"/>
      <c r="AVR18" s="242"/>
      <c r="AVS18" s="242"/>
      <c r="AVT18" s="242"/>
      <c r="AVU18" s="242"/>
      <c r="AVV18" s="242"/>
      <c r="AVW18" s="242"/>
      <c r="AVX18" s="242"/>
      <c r="AVY18" s="242"/>
      <c r="AVZ18" s="242"/>
      <c r="AWA18" s="242"/>
      <c r="AWB18" s="242"/>
      <c r="AWC18" s="242"/>
      <c r="AWD18" s="242"/>
      <c r="AWE18" s="242"/>
      <c r="AWF18" s="242"/>
      <c r="AWG18" s="242"/>
      <c r="AWH18" s="242"/>
      <c r="AWI18" s="242"/>
      <c r="AWJ18" s="242"/>
      <c r="AWK18" s="242"/>
      <c r="AWL18" s="242"/>
      <c r="AWM18" s="242"/>
      <c r="AWN18" s="242"/>
      <c r="AWO18" s="242"/>
      <c r="AWP18" s="242"/>
      <c r="AWQ18" s="242"/>
      <c r="AWR18" s="242"/>
      <c r="AWS18" s="242"/>
      <c r="AWT18" s="242"/>
      <c r="AWU18" s="242"/>
      <c r="AWV18" s="242"/>
      <c r="AWW18" s="242"/>
      <c r="AWX18" s="242"/>
      <c r="AWY18" s="242"/>
      <c r="AWZ18" s="242"/>
      <c r="AXA18" s="242"/>
      <c r="AXB18" s="242"/>
      <c r="AXC18" s="242"/>
      <c r="AXD18" s="242"/>
      <c r="AXE18" s="242"/>
      <c r="AXF18" s="242"/>
      <c r="AXG18" s="242"/>
      <c r="AXH18" s="242"/>
      <c r="AXI18" s="242"/>
      <c r="AXJ18" s="242"/>
      <c r="AXK18" s="242"/>
      <c r="AXL18" s="242"/>
      <c r="AXM18" s="242"/>
      <c r="AXN18" s="242"/>
      <c r="AXO18" s="242"/>
      <c r="AXP18" s="242"/>
      <c r="AXQ18" s="242"/>
      <c r="AXR18" s="242"/>
      <c r="AXS18" s="242"/>
      <c r="AXT18" s="242"/>
      <c r="AXU18" s="242"/>
      <c r="AXV18" s="242"/>
      <c r="AXW18" s="242"/>
      <c r="AXX18" s="242"/>
      <c r="AXY18" s="242"/>
      <c r="AXZ18" s="242"/>
      <c r="AYA18" s="242"/>
      <c r="AYB18" s="242"/>
      <c r="AYC18" s="242"/>
      <c r="AYD18" s="242"/>
      <c r="AYE18" s="242"/>
      <c r="AYF18" s="242"/>
      <c r="AYG18" s="242"/>
      <c r="AYH18" s="242"/>
      <c r="AYI18" s="242"/>
      <c r="AYJ18" s="242"/>
      <c r="AYK18" s="242"/>
      <c r="AYL18" s="242"/>
      <c r="AYM18" s="242"/>
      <c r="AYN18" s="242"/>
      <c r="AYO18" s="242"/>
      <c r="AYP18" s="242"/>
      <c r="AYQ18" s="242"/>
      <c r="AYR18" s="242"/>
      <c r="AYS18" s="242"/>
      <c r="AYT18" s="242"/>
      <c r="AYU18" s="242"/>
      <c r="AYV18" s="242"/>
      <c r="AYW18" s="242"/>
      <c r="AYX18" s="242"/>
      <c r="AYY18" s="242"/>
      <c r="AYZ18" s="242"/>
      <c r="AZA18" s="242"/>
      <c r="AZB18" s="242"/>
      <c r="AZC18" s="242"/>
      <c r="AZD18" s="242"/>
      <c r="AZE18" s="242"/>
      <c r="AZF18" s="242"/>
      <c r="AZG18" s="242"/>
      <c r="AZH18" s="242"/>
      <c r="AZI18" s="242"/>
      <c r="AZJ18" s="242"/>
      <c r="AZK18" s="242"/>
      <c r="AZL18" s="242"/>
      <c r="AZM18" s="242"/>
      <c r="AZN18" s="242"/>
      <c r="AZO18" s="242"/>
      <c r="AZP18" s="242"/>
      <c r="AZQ18" s="242"/>
      <c r="AZR18" s="242"/>
      <c r="AZS18" s="242"/>
      <c r="AZT18" s="242"/>
      <c r="AZU18" s="242"/>
      <c r="AZV18" s="242"/>
      <c r="AZW18" s="242"/>
      <c r="AZX18" s="242"/>
      <c r="AZY18" s="242"/>
      <c r="AZZ18" s="242"/>
      <c r="BAA18" s="242"/>
      <c r="BAB18" s="242"/>
      <c r="BAC18" s="242"/>
      <c r="BAD18" s="242"/>
      <c r="BAE18" s="242"/>
      <c r="BAF18" s="242"/>
      <c r="BAG18" s="242"/>
      <c r="BAH18" s="242"/>
      <c r="BAI18" s="242"/>
      <c r="BAJ18" s="242"/>
      <c r="BAK18" s="242"/>
      <c r="BAL18" s="242"/>
      <c r="BAM18" s="242"/>
      <c r="BAN18" s="242"/>
      <c r="BAO18" s="242"/>
      <c r="BAP18" s="242"/>
      <c r="BAQ18" s="242"/>
      <c r="BAR18" s="242"/>
      <c r="BAS18" s="242"/>
      <c r="BAT18" s="242"/>
      <c r="BAU18" s="242"/>
      <c r="BAV18" s="242"/>
      <c r="BAW18" s="242"/>
      <c r="BAX18" s="242"/>
      <c r="BAY18" s="242"/>
      <c r="BAZ18" s="242"/>
      <c r="BBA18" s="242"/>
      <c r="BBB18" s="242"/>
      <c r="BBC18" s="242"/>
      <c r="BBD18" s="242"/>
      <c r="BBE18" s="242"/>
      <c r="BBF18" s="242"/>
      <c r="BBG18" s="242"/>
      <c r="BBH18" s="242"/>
      <c r="BBI18" s="242"/>
      <c r="BBJ18" s="242"/>
      <c r="BBK18" s="242"/>
      <c r="BBL18" s="242"/>
      <c r="BBM18" s="242"/>
      <c r="BBN18" s="242"/>
      <c r="BBO18" s="242"/>
      <c r="BBP18" s="242"/>
      <c r="BBQ18" s="242"/>
      <c r="BBR18" s="242"/>
      <c r="BBS18" s="242"/>
      <c r="BBT18" s="242"/>
      <c r="BBU18" s="242"/>
      <c r="BBV18" s="242"/>
      <c r="BBW18" s="242"/>
      <c r="BBX18" s="242"/>
      <c r="BBY18" s="242"/>
      <c r="BBZ18" s="242"/>
      <c r="BCA18" s="242"/>
      <c r="BCB18" s="242"/>
      <c r="BCC18" s="242"/>
      <c r="BCD18" s="242"/>
      <c r="BCE18" s="242"/>
      <c r="BCF18" s="242"/>
      <c r="BCG18" s="242"/>
      <c r="BCH18" s="242"/>
      <c r="BCI18" s="242"/>
      <c r="BCJ18" s="242"/>
      <c r="BCK18" s="242"/>
      <c r="BCL18" s="242"/>
      <c r="BCM18" s="242"/>
      <c r="BCN18" s="242"/>
      <c r="BCO18" s="242"/>
      <c r="BCP18" s="242"/>
      <c r="BCQ18" s="242"/>
      <c r="BCR18" s="242"/>
      <c r="BCS18" s="242"/>
      <c r="BCT18" s="242"/>
      <c r="BCU18" s="242"/>
      <c r="BCV18" s="242"/>
      <c r="BCW18" s="242"/>
      <c r="BCX18" s="242"/>
      <c r="BCY18" s="242"/>
      <c r="BCZ18" s="242"/>
      <c r="BDA18" s="242"/>
      <c r="BDB18" s="242"/>
      <c r="BDC18" s="242"/>
      <c r="BDD18" s="242"/>
      <c r="BDE18" s="242"/>
      <c r="BDF18" s="242"/>
      <c r="BDG18" s="242"/>
      <c r="BDH18" s="242"/>
      <c r="BDI18" s="242"/>
      <c r="BDJ18" s="242"/>
      <c r="BDK18" s="242"/>
      <c r="BDL18" s="242"/>
      <c r="BDM18" s="242"/>
      <c r="BDN18" s="242"/>
      <c r="BDO18" s="242"/>
      <c r="BDP18" s="242"/>
      <c r="BDQ18" s="242"/>
      <c r="BDR18" s="242"/>
      <c r="BDS18" s="242"/>
      <c r="BDT18" s="242"/>
      <c r="BDU18" s="242"/>
      <c r="BDV18" s="242"/>
      <c r="BDW18" s="242"/>
      <c r="BDX18" s="242"/>
      <c r="BDY18" s="242"/>
      <c r="BDZ18" s="242"/>
      <c r="BEA18" s="242"/>
      <c r="BEB18" s="242"/>
      <c r="BEC18" s="242"/>
      <c r="BED18" s="242"/>
      <c r="BEE18" s="242"/>
      <c r="BEF18" s="242"/>
      <c r="BEG18" s="242"/>
      <c r="BEH18" s="242"/>
      <c r="BEI18" s="242"/>
      <c r="BEJ18" s="242"/>
      <c r="BEK18" s="242"/>
      <c r="BEL18" s="242"/>
      <c r="BEM18" s="242"/>
      <c r="BEN18" s="242"/>
      <c r="BEO18" s="242"/>
      <c r="BEP18" s="242"/>
      <c r="BEQ18" s="242"/>
      <c r="BER18" s="242"/>
      <c r="BES18" s="242"/>
      <c r="BET18" s="242"/>
      <c r="BEU18" s="242"/>
      <c r="BEV18" s="242"/>
      <c r="BEW18" s="242"/>
      <c r="BEX18" s="242"/>
      <c r="BEY18" s="242"/>
      <c r="BEZ18" s="242"/>
      <c r="BFA18" s="242"/>
      <c r="BFB18" s="242"/>
      <c r="BFC18" s="242"/>
      <c r="BFD18" s="242"/>
      <c r="BFE18" s="242"/>
      <c r="BFF18" s="242"/>
      <c r="BFG18" s="242"/>
      <c r="BFH18" s="242"/>
      <c r="BFI18" s="242"/>
      <c r="BFJ18" s="242"/>
      <c r="BFK18" s="242"/>
      <c r="BFL18" s="242"/>
      <c r="BFM18" s="242"/>
      <c r="BFN18" s="242"/>
      <c r="BFO18" s="242"/>
      <c r="BFP18" s="242"/>
      <c r="BFQ18" s="242"/>
      <c r="BFR18" s="242"/>
      <c r="BFS18" s="242"/>
      <c r="BFT18" s="242"/>
      <c r="BFU18" s="242"/>
      <c r="BFV18" s="242"/>
      <c r="BFW18" s="242"/>
      <c r="BFX18" s="242"/>
      <c r="BFY18" s="242"/>
      <c r="BFZ18" s="242"/>
      <c r="BGA18" s="242"/>
      <c r="BGB18" s="242"/>
      <c r="BGC18" s="242"/>
      <c r="BGD18" s="242"/>
      <c r="BGE18" s="242"/>
      <c r="BGF18" s="242"/>
      <c r="BGG18" s="242"/>
      <c r="BGH18" s="242"/>
      <c r="BGI18" s="242"/>
      <c r="BGJ18" s="242"/>
      <c r="BGK18" s="242"/>
      <c r="BGL18" s="242"/>
      <c r="BGM18" s="242"/>
      <c r="BGN18" s="242"/>
      <c r="BGO18" s="242"/>
      <c r="BGP18" s="242"/>
      <c r="BGQ18" s="242"/>
      <c r="BGR18" s="242"/>
      <c r="BGS18" s="242"/>
      <c r="BGT18" s="242"/>
      <c r="BGU18" s="242"/>
      <c r="BGV18" s="242"/>
      <c r="BGW18" s="242"/>
      <c r="BGX18" s="242"/>
      <c r="BGY18" s="242"/>
      <c r="BGZ18" s="242"/>
      <c r="BHA18" s="242"/>
      <c r="BHB18" s="242"/>
      <c r="BHC18" s="242"/>
      <c r="BHD18" s="242"/>
      <c r="BHE18" s="242"/>
      <c r="BHF18" s="242"/>
      <c r="BHG18" s="242"/>
      <c r="BHH18" s="242"/>
      <c r="BHI18" s="242"/>
      <c r="BHJ18" s="242"/>
      <c r="BHK18" s="242"/>
      <c r="BHL18" s="242"/>
      <c r="BHM18" s="242"/>
      <c r="BHN18" s="242"/>
      <c r="BHO18" s="242"/>
      <c r="BHP18" s="242"/>
      <c r="BHQ18" s="242"/>
      <c r="BHR18" s="242"/>
      <c r="BHS18" s="242"/>
      <c r="BHT18" s="242"/>
      <c r="BHU18" s="242"/>
      <c r="BHV18" s="242"/>
      <c r="BHW18" s="242"/>
      <c r="BHX18" s="242"/>
      <c r="BHY18" s="242"/>
      <c r="BHZ18" s="242"/>
      <c r="BIA18" s="242"/>
      <c r="BIB18" s="242"/>
      <c r="BIC18" s="242"/>
      <c r="BID18" s="242"/>
      <c r="BIE18" s="242"/>
      <c r="BIF18" s="242"/>
      <c r="BIG18" s="242"/>
      <c r="BIH18" s="242"/>
      <c r="BII18" s="242"/>
      <c r="BIJ18" s="242"/>
      <c r="BIK18" s="242"/>
      <c r="BIL18" s="242"/>
      <c r="BIM18" s="242"/>
      <c r="BIN18" s="242"/>
      <c r="BIO18" s="242"/>
      <c r="BIP18" s="242"/>
      <c r="BIQ18" s="242"/>
      <c r="BIR18" s="242"/>
      <c r="BIS18" s="242"/>
      <c r="BIT18" s="242"/>
      <c r="BIU18" s="242"/>
      <c r="BIV18" s="242"/>
      <c r="BIW18" s="242"/>
      <c r="BIX18" s="242"/>
      <c r="BIY18" s="242"/>
      <c r="BIZ18" s="242"/>
      <c r="BJA18" s="242"/>
      <c r="BJB18" s="242"/>
      <c r="BJC18" s="242"/>
      <c r="BJD18" s="242"/>
      <c r="BJE18" s="242"/>
      <c r="BJF18" s="242"/>
      <c r="BJG18" s="242"/>
      <c r="BJH18" s="242"/>
      <c r="BJI18" s="242"/>
      <c r="BJJ18" s="242"/>
      <c r="BJK18" s="242"/>
      <c r="BJL18" s="242"/>
      <c r="BJM18" s="242"/>
      <c r="BJN18" s="242"/>
      <c r="BJO18" s="242"/>
      <c r="BJP18" s="242"/>
      <c r="BJQ18" s="242"/>
      <c r="BJR18" s="242"/>
      <c r="BJS18" s="242"/>
      <c r="BJT18" s="242"/>
      <c r="BJU18" s="242"/>
      <c r="BJV18" s="242"/>
      <c r="BJW18" s="242"/>
      <c r="BJX18" s="242"/>
      <c r="BJY18" s="242"/>
      <c r="BJZ18" s="242"/>
      <c r="BKA18" s="242"/>
      <c r="BKB18" s="242"/>
      <c r="BKC18" s="242"/>
      <c r="BKD18" s="242"/>
      <c r="BKE18" s="242"/>
      <c r="BKF18" s="242"/>
      <c r="BKG18" s="242"/>
      <c r="BKH18" s="242"/>
      <c r="BKI18" s="242"/>
      <c r="BKJ18" s="242"/>
      <c r="BKK18" s="242"/>
      <c r="BKL18" s="242"/>
      <c r="BKM18" s="242"/>
      <c r="BKN18" s="242"/>
      <c r="BKO18" s="242"/>
      <c r="BKP18" s="242"/>
      <c r="BKQ18" s="242"/>
      <c r="BKR18" s="242"/>
      <c r="BKS18" s="242"/>
      <c r="BKT18" s="242"/>
      <c r="BKU18" s="242"/>
      <c r="BKV18" s="242"/>
      <c r="BKW18" s="242"/>
      <c r="BKX18" s="242"/>
      <c r="BKY18" s="242"/>
      <c r="BKZ18" s="242"/>
      <c r="BLA18" s="242"/>
      <c r="BLB18" s="242"/>
      <c r="BLC18" s="242"/>
      <c r="BLD18" s="242"/>
      <c r="BLE18" s="242"/>
      <c r="BLF18" s="242"/>
      <c r="BLG18" s="242"/>
      <c r="BLH18" s="242"/>
      <c r="BLI18" s="242"/>
      <c r="BLJ18" s="242"/>
      <c r="BLK18" s="242"/>
      <c r="BLL18" s="242"/>
      <c r="BLM18" s="242"/>
      <c r="BLN18" s="242"/>
      <c r="BLO18" s="242"/>
      <c r="BLP18" s="242"/>
      <c r="BLQ18" s="242"/>
      <c r="BLR18" s="242"/>
      <c r="BLS18" s="242"/>
      <c r="BLT18" s="242"/>
      <c r="BLU18" s="242"/>
      <c r="BLV18" s="242"/>
      <c r="BLW18" s="242"/>
      <c r="BLX18" s="242"/>
      <c r="BLY18" s="242"/>
      <c r="BLZ18" s="242"/>
      <c r="BMA18" s="242"/>
      <c r="BMB18" s="242"/>
      <c r="BMC18" s="242"/>
      <c r="BMD18" s="242"/>
      <c r="BME18" s="242"/>
      <c r="BMF18" s="242"/>
      <c r="BMG18" s="242"/>
      <c r="BMH18" s="242"/>
      <c r="BMI18" s="242"/>
      <c r="BMJ18" s="242"/>
      <c r="BMK18" s="242"/>
      <c r="BML18" s="242"/>
      <c r="BMM18" s="242"/>
      <c r="BMN18" s="242"/>
      <c r="BMO18" s="242"/>
      <c r="BMP18" s="242"/>
      <c r="BMQ18" s="242"/>
      <c r="BMR18" s="242"/>
      <c r="BMS18" s="242"/>
      <c r="BMT18" s="242"/>
      <c r="BMU18" s="242"/>
      <c r="BMV18" s="242"/>
      <c r="BMW18" s="242"/>
      <c r="BMX18" s="242"/>
      <c r="BMY18" s="242"/>
      <c r="BMZ18" s="242"/>
      <c r="BNA18" s="242"/>
      <c r="BNB18" s="242"/>
      <c r="BNC18" s="242"/>
      <c r="BND18" s="242"/>
      <c r="BNE18" s="242"/>
      <c r="BNF18" s="242"/>
      <c r="BNG18" s="242"/>
      <c r="BNH18" s="242"/>
      <c r="BNI18" s="242"/>
      <c r="BNJ18" s="242"/>
      <c r="BNK18" s="242"/>
      <c r="BNL18" s="242"/>
      <c r="BNM18" s="242"/>
      <c r="BNN18" s="242"/>
      <c r="BNO18" s="242"/>
      <c r="BNP18" s="242"/>
      <c r="BNQ18" s="242"/>
      <c r="BNR18" s="242"/>
      <c r="BNS18" s="242"/>
      <c r="BNT18" s="242"/>
      <c r="BNU18" s="242"/>
      <c r="BNV18" s="242"/>
      <c r="BNW18" s="242"/>
      <c r="BNX18" s="242"/>
      <c r="BNY18" s="242"/>
      <c r="BNZ18" s="242"/>
      <c r="BOA18" s="242"/>
      <c r="BOB18" s="242"/>
      <c r="BOC18" s="242"/>
      <c r="BOD18" s="242"/>
      <c r="BOE18" s="242"/>
      <c r="BOF18" s="242"/>
      <c r="BOG18" s="242"/>
      <c r="BOH18" s="242"/>
      <c r="BOI18" s="242"/>
      <c r="BOJ18" s="242"/>
      <c r="BOK18" s="242"/>
      <c r="BOL18" s="242"/>
      <c r="BOM18" s="242"/>
      <c r="BON18" s="242"/>
      <c r="BOO18" s="242"/>
      <c r="BOP18" s="242"/>
      <c r="BOQ18" s="242"/>
      <c r="BOR18" s="242"/>
      <c r="BOS18" s="242"/>
      <c r="BOT18" s="242"/>
      <c r="BOU18" s="242"/>
      <c r="BOV18" s="242"/>
      <c r="BOW18" s="242"/>
      <c r="BOX18" s="242"/>
      <c r="BOY18" s="242"/>
      <c r="BOZ18" s="242"/>
      <c r="BPA18" s="242"/>
      <c r="BPB18" s="242"/>
      <c r="BPC18" s="242"/>
      <c r="BPD18" s="242"/>
      <c r="BPE18" s="242"/>
      <c r="BPF18" s="242"/>
      <c r="BPG18" s="242"/>
      <c r="BPH18" s="242"/>
      <c r="BPI18" s="242"/>
      <c r="BPJ18" s="242"/>
      <c r="BPK18" s="242"/>
      <c r="BPL18" s="242"/>
      <c r="BPM18" s="242"/>
      <c r="BPN18" s="242"/>
      <c r="BPO18" s="242"/>
      <c r="BPP18" s="242"/>
      <c r="BPQ18" s="242"/>
      <c r="BPR18" s="242"/>
      <c r="BPS18" s="242"/>
      <c r="BPT18" s="242"/>
      <c r="BPU18" s="242"/>
      <c r="BPV18" s="242"/>
      <c r="BPW18" s="242"/>
      <c r="BPX18" s="242"/>
      <c r="BPY18" s="242"/>
      <c r="BPZ18" s="242"/>
      <c r="BQA18" s="242"/>
      <c r="BQB18" s="242"/>
      <c r="BQC18" s="242"/>
      <c r="BQD18" s="242"/>
      <c r="BQE18" s="242"/>
      <c r="BQF18" s="242"/>
      <c r="BQG18" s="242"/>
      <c r="BQH18" s="242"/>
      <c r="BQI18" s="242"/>
      <c r="BQJ18" s="242"/>
      <c r="BQK18" s="242"/>
      <c r="BQL18" s="242"/>
      <c r="BQM18" s="242"/>
      <c r="BQN18" s="242"/>
      <c r="BQO18" s="242"/>
      <c r="BQP18" s="242"/>
      <c r="BQQ18" s="242"/>
      <c r="BQR18" s="242"/>
      <c r="BQS18" s="242"/>
      <c r="BQT18" s="242"/>
      <c r="BQU18" s="242"/>
      <c r="BQV18" s="242"/>
      <c r="BQW18" s="242"/>
      <c r="BQX18" s="242"/>
      <c r="BQY18" s="242"/>
      <c r="BQZ18" s="242"/>
      <c r="BRA18" s="242"/>
      <c r="BRB18" s="242"/>
      <c r="BRC18" s="242"/>
      <c r="BRD18" s="242"/>
      <c r="BRE18" s="242"/>
      <c r="BRF18" s="242"/>
      <c r="BRG18" s="242"/>
      <c r="BRH18" s="242"/>
      <c r="BRI18" s="242"/>
      <c r="BRJ18" s="242"/>
      <c r="BRK18" s="242"/>
      <c r="BRL18" s="242"/>
      <c r="BRM18" s="242"/>
      <c r="BRN18" s="242"/>
      <c r="BRO18" s="242"/>
      <c r="BRP18" s="242"/>
      <c r="BRQ18" s="242"/>
      <c r="BRR18" s="242"/>
      <c r="BRS18" s="242"/>
      <c r="BRT18" s="242"/>
      <c r="BRU18" s="242"/>
      <c r="BRV18" s="242"/>
      <c r="BRW18" s="242"/>
      <c r="BRX18" s="242"/>
      <c r="BRY18" s="242"/>
      <c r="BRZ18" s="242"/>
      <c r="BSA18" s="242"/>
      <c r="BSB18" s="242"/>
      <c r="BSC18" s="242"/>
      <c r="BSD18" s="242"/>
      <c r="BSE18" s="242"/>
      <c r="BSF18" s="242"/>
      <c r="BSG18" s="242"/>
      <c r="BSH18" s="242"/>
      <c r="BSI18" s="242"/>
      <c r="BSJ18" s="242"/>
      <c r="BSK18" s="242"/>
      <c r="BSL18" s="242"/>
      <c r="BSM18" s="242"/>
      <c r="BSN18" s="242"/>
      <c r="BSO18" s="242"/>
      <c r="BSP18" s="242"/>
      <c r="BSQ18" s="242"/>
      <c r="BSR18" s="242"/>
      <c r="BSS18" s="242"/>
      <c r="BST18" s="242"/>
      <c r="BSU18" s="242"/>
      <c r="BSV18" s="242"/>
      <c r="BSW18" s="242"/>
      <c r="BSX18" s="242"/>
      <c r="BSY18" s="242"/>
      <c r="BSZ18" s="242"/>
      <c r="BTA18" s="242"/>
      <c r="BTB18" s="242"/>
      <c r="BTC18" s="242"/>
      <c r="BTD18" s="242"/>
      <c r="BTE18" s="242"/>
      <c r="BTF18" s="242"/>
      <c r="BTG18" s="242"/>
      <c r="BTH18" s="242"/>
      <c r="BTI18" s="242"/>
      <c r="BTJ18" s="242"/>
      <c r="BTK18" s="242"/>
      <c r="BTL18" s="242"/>
      <c r="BTM18" s="242"/>
      <c r="BTN18" s="242"/>
      <c r="BTO18" s="242"/>
      <c r="BTP18" s="242"/>
      <c r="BTQ18" s="242"/>
      <c r="BTR18" s="242"/>
      <c r="BTS18" s="242"/>
      <c r="BTT18" s="242"/>
      <c r="BTU18" s="242"/>
      <c r="BTV18" s="242"/>
      <c r="BTW18" s="242"/>
      <c r="BTX18" s="242"/>
      <c r="BTY18" s="242"/>
      <c r="BTZ18" s="242"/>
      <c r="BUA18" s="242"/>
      <c r="BUB18" s="242"/>
      <c r="BUC18" s="242"/>
      <c r="BUD18" s="242"/>
      <c r="BUE18" s="242"/>
      <c r="BUF18" s="242"/>
      <c r="BUG18" s="242"/>
      <c r="BUH18" s="242"/>
      <c r="BUI18" s="242"/>
      <c r="BUJ18" s="242"/>
      <c r="BUK18" s="242"/>
      <c r="BUL18" s="242"/>
      <c r="BUM18" s="242"/>
      <c r="BUN18" s="242"/>
      <c r="BUO18" s="242"/>
      <c r="BUP18" s="242"/>
      <c r="BUQ18" s="242"/>
      <c r="BUR18" s="242"/>
      <c r="BUS18" s="242"/>
      <c r="BUT18" s="242"/>
      <c r="BUU18" s="242"/>
      <c r="BUV18" s="242"/>
      <c r="BUW18" s="242"/>
      <c r="BUX18" s="242"/>
      <c r="BUY18" s="242"/>
      <c r="BUZ18" s="242"/>
      <c r="BVA18" s="242"/>
      <c r="BVB18" s="242"/>
      <c r="BVC18" s="242"/>
      <c r="BVD18" s="242"/>
      <c r="BVE18" s="242"/>
      <c r="BVF18" s="242"/>
      <c r="BVG18" s="242"/>
      <c r="BVH18" s="242"/>
      <c r="BVI18" s="242"/>
      <c r="BVJ18" s="242"/>
      <c r="BVK18" s="242"/>
      <c r="BVL18" s="242"/>
      <c r="BVM18" s="242"/>
      <c r="BVN18" s="242"/>
      <c r="BVO18" s="242"/>
      <c r="BVP18" s="242"/>
      <c r="BVQ18" s="242"/>
      <c r="BVR18" s="242"/>
      <c r="BVS18" s="242"/>
      <c r="BVT18" s="242"/>
      <c r="BVU18" s="242"/>
      <c r="BVV18" s="242"/>
      <c r="BVW18" s="242"/>
      <c r="BVX18" s="242"/>
      <c r="BVY18" s="242"/>
      <c r="BVZ18" s="242"/>
      <c r="BWA18" s="242"/>
      <c r="BWB18" s="242"/>
      <c r="BWC18" s="242"/>
      <c r="BWD18" s="242"/>
      <c r="BWE18" s="242"/>
      <c r="BWF18" s="242"/>
      <c r="BWG18" s="242"/>
      <c r="BWH18" s="242"/>
      <c r="BWI18" s="242"/>
      <c r="BWJ18" s="242"/>
      <c r="BWK18" s="242"/>
      <c r="BWL18" s="242"/>
      <c r="BWM18" s="242"/>
      <c r="BWN18" s="242"/>
      <c r="BWO18" s="242"/>
      <c r="BWP18" s="242"/>
      <c r="BWQ18" s="242"/>
      <c r="BWR18" s="242"/>
      <c r="BWS18" s="242"/>
      <c r="BWT18" s="242"/>
      <c r="BWU18" s="242"/>
      <c r="BWV18" s="242"/>
      <c r="BWW18" s="242"/>
      <c r="BWX18" s="242"/>
      <c r="BWY18" s="242"/>
      <c r="BWZ18" s="242"/>
      <c r="BXA18" s="242"/>
      <c r="BXB18" s="242"/>
      <c r="BXC18" s="242"/>
      <c r="BXD18" s="242"/>
      <c r="BXE18" s="242"/>
      <c r="BXF18" s="242"/>
      <c r="BXG18" s="242"/>
      <c r="BXH18" s="242"/>
      <c r="BXI18" s="242"/>
      <c r="BXJ18" s="242"/>
      <c r="BXK18" s="242"/>
      <c r="BXL18" s="242"/>
      <c r="BXM18" s="242"/>
      <c r="BXN18" s="242"/>
      <c r="BXO18" s="242"/>
      <c r="BXP18" s="242"/>
      <c r="BXQ18" s="242"/>
      <c r="BXR18" s="242"/>
      <c r="BXS18" s="242"/>
      <c r="BXT18" s="242"/>
      <c r="BXU18" s="242"/>
      <c r="BXV18" s="242"/>
      <c r="BXW18" s="242"/>
      <c r="BXX18" s="242"/>
      <c r="BXY18" s="242"/>
      <c r="BXZ18" s="242"/>
      <c r="BYA18" s="242"/>
      <c r="BYB18" s="242"/>
      <c r="BYC18" s="242"/>
      <c r="BYD18" s="242"/>
      <c r="BYE18" s="242"/>
      <c r="BYF18" s="242"/>
      <c r="BYG18" s="242"/>
      <c r="BYH18" s="242"/>
      <c r="BYI18" s="242"/>
      <c r="BYJ18" s="242"/>
      <c r="BYK18" s="242"/>
      <c r="BYL18" s="242"/>
      <c r="BYM18" s="242"/>
      <c r="BYN18" s="242"/>
      <c r="BYO18" s="242"/>
      <c r="BYP18" s="242"/>
      <c r="BYQ18" s="242"/>
      <c r="BYR18" s="242"/>
      <c r="BYS18" s="242"/>
      <c r="BYT18" s="242"/>
      <c r="BYU18" s="242"/>
      <c r="BYV18" s="242"/>
      <c r="BYW18" s="242"/>
      <c r="BYX18" s="242"/>
      <c r="BYY18" s="242"/>
      <c r="BYZ18" s="242"/>
      <c r="BZA18" s="242"/>
      <c r="BZB18" s="242"/>
      <c r="BZC18" s="242"/>
      <c r="BZD18" s="242"/>
      <c r="BZE18" s="242"/>
      <c r="BZF18" s="242"/>
      <c r="BZG18" s="242"/>
      <c r="BZH18" s="242"/>
      <c r="BZI18" s="242"/>
      <c r="BZJ18" s="242"/>
      <c r="BZK18" s="242"/>
      <c r="BZL18" s="242"/>
      <c r="BZM18" s="242"/>
      <c r="BZN18" s="242"/>
      <c r="BZO18" s="242"/>
      <c r="BZP18" s="242"/>
      <c r="BZQ18" s="242"/>
      <c r="BZR18" s="242"/>
      <c r="BZS18" s="242"/>
      <c r="BZT18" s="242"/>
      <c r="BZU18" s="242"/>
      <c r="BZV18" s="242"/>
      <c r="BZW18" s="242"/>
      <c r="BZX18" s="242"/>
      <c r="BZY18" s="242"/>
      <c r="BZZ18" s="242"/>
      <c r="CAA18" s="242"/>
      <c r="CAB18" s="242"/>
      <c r="CAC18" s="242"/>
      <c r="CAD18" s="242"/>
      <c r="CAE18" s="242"/>
      <c r="CAF18" s="242"/>
      <c r="CAG18" s="242"/>
      <c r="CAH18" s="242"/>
      <c r="CAI18" s="242"/>
      <c r="CAJ18" s="242"/>
      <c r="CAK18" s="242"/>
      <c r="CAL18" s="242"/>
      <c r="CAM18" s="242"/>
      <c r="CAN18" s="242"/>
      <c r="CAO18" s="242"/>
      <c r="CAP18" s="242"/>
      <c r="CAQ18" s="242"/>
      <c r="CAR18" s="242"/>
      <c r="CAS18" s="242"/>
      <c r="CAT18" s="242"/>
      <c r="CAU18" s="242"/>
      <c r="CAV18" s="242"/>
      <c r="CAW18" s="242"/>
      <c r="CAX18" s="242"/>
      <c r="CAY18" s="242"/>
      <c r="CAZ18" s="242"/>
      <c r="CBA18" s="242"/>
      <c r="CBB18" s="242"/>
      <c r="CBC18" s="242"/>
      <c r="CBD18" s="242"/>
      <c r="CBE18" s="242"/>
      <c r="CBF18" s="242"/>
      <c r="CBG18" s="242"/>
      <c r="CBH18" s="242"/>
      <c r="CBI18" s="242"/>
      <c r="CBJ18" s="242"/>
      <c r="CBK18" s="242"/>
      <c r="CBL18" s="242"/>
      <c r="CBM18" s="242"/>
      <c r="CBN18" s="242"/>
      <c r="CBO18" s="242"/>
      <c r="CBP18" s="242"/>
      <c r="CBQ18" s="242"/>
      <c r="CBR18" s="242"/>
      <c r="CBS18" s="242"/>
      <c r="CBT18" s="242"/>
      <c r="CBU18" s="242"/>
      <c r="CBV18" s="242"/>
      <c r="CBW18" s="242"/>
      <c r="CBX18" s="242"/>
      <c r="CBY18" s="242"/>
      <c r="CBZ18" s="242"/>
      <c r="CCA18" s="242"/>
      <c r="CCB18" s="242"/>
      <c r="CCC18" s="242"/>
      <c r="CCD18" s="242"/>
      <c r="CCE18" s="242"/>
      <c r="CCF18" s="242"/>
      <c r="CCG18" s="242"/>
      <c r="CCH18" s="242"/>
      <c r="CCI18" s="242"/>
      <c r="CCJ18" s="242"/>
      <c r="CCK18" s="242"/>
      <c r="CCL18" s="242"/>
      <c r="CCM18" s="242"/>
      <c r="CCN18" s="242"/>
      <c r="CCO18" s="242"/>
      <c r="CCP18" s="242"/>
      <c r="CCQ18" s="242"/>
      <c r="CCR18" s="242"/>
      <c r="CCS18" s="242"/>
      <c r="CCT18" s="242"/>
      <c r="CCU18" s="242"/>
      <c r="CCV18" s="242"/>
      <c r="CCW18" s="242"/>
      <c r="CCX18" s="242"/>
      <c r="CCY18" s="242"/>
      <c r="CCZ18" s="242"/>
      <c r="CDA18" s="242"/>
      <c r="CDB18" s="242"/>
      <c r="CDC18" s="242"/>
      <c r="CDD18" s="242"/>
      <c r="CDE18" s="242"/>
      <c r="CDF18" s="242"/>
      <c r="CDG18" s="242"/>
      <c r="CDH18" s="242"/>
      <c r="CDI18" s="242"/>
      <c r="CDJ18" s="242"/>
      <c r="CDK18" s="242"/>
      <c r="CDL18" s="242"/>
      <c r="CDM18" s="242"/>
      <c r="CDN18" s="242"/>
      <c r="CDO18" s="242"/>
      <c r="CDP18" s="242"/>
      <c r="CDQ18" s="242"/>
      <c r="CDR18" s="242"/>
      <c r="CDS18" s="242"/>
      <c r="CDT18" s="242"/>
      <c r="CDU18" s="242"/>
      <c r="CDV18" s="242"/>
      <c r="CDW18" s="242"/>
      <c r="CDX18" s="242"/>
      <c r="CDY18" s="242"/>
      <c r="CDZ18" s="242"/>
      <c r="CEA18" s="242"/>
      <c r="CEB18" s="242"/>
      <c r="CEC18" s="242"/>
      <c r="CED18" s="242"/>
      <c r="CEE18" s="242"/>
      <c r="CEF18" s="242"/>
      <c r="CEG18" s="242"/>
      <c r="CEH18" s="242"/>
      <c r="CEI18" s="242"/>
      <c r="CEJ18" s="242"/>
      <c r="CEK18" s="242"/>
      <c r="CEL18" s="242"/>
      <c r="CEM18" s="242"/>
      <c r="CEN18" s="242"/>
      <c r="CEO18" s="242"/>
      <c r="CEP18" s="242"/>
      <c r="CEQ18" s="242"/>
      <c r="CER18" s="242"/>
      <c r="CES18" s="242"/>
      <c r="CET18" s="242"/>
      <c r="CEU18" s="242"/>
      <c r="CEV18" s="242"/>
      <c r="CEW18" s="242"/>
      <c r="CEX18" s="242"/>
      <c r="CEY18" s="242"/>
      <c r="CEZ18" s="242"/>
      <c r="CFA18" s="242"/>
      <c r="CFB18" s="242"/>
      <c r="CFC18" s="242"/>
      <c r="CFD18" s="242"/>
      <c r="CFE18" s="242"/>
      <c r="CFF18" s="242"/>
      <c r="CFG18" s="242"/>
      <c r="CFH18" s="242"/>
      <c r="CFI18" s="242"/>
      <c r="CFJ18" s="242"/>
      <c r="CFK18" s="242"/>
      <c r="CFL18" s="242"/>
      <c r="CFM18" s="242"/>
      <c r="CFN18" s="242"/>
      <c r="CFO18" s="242"/>
      <c r="CFP18" s="242"/>
      <c r="CFQ18" s="242"/>
      <c r="CFR18" s="242"/>
      <c r="CFS18" s="242"/>
      <c r="CFT18" s="242"/>
      <c r="CFU18" s="242"/>
      <c r="CFV18" s="242"/>
      <c r="CFW18" s="242"/>
      <c r="CFX18" s="242"/>
      <c r="CFY18" s="242"/>
      <c r="CFZ18" s="242"/>
      <c r="CGA18" s="242"/>
      <c r="CGB18" s="242"/>
      <c r="CGC18" s="242"/>
      <c r="CGD18" s="242"/>
      <c r="CGE18" s="242"/>
      <c r="CGF18" s="242"/>
      <c r="CGG18" s="242"/>
      <c r="CGH18" s="242"/>
      <c r="CGI18" s="242"/>
      <c r="CGJ18" s="242"/>
      <c r="CGK18" s="242"/>
      <c r="CGL18" s="242"/>
      <c r="CGM18" s="242"/>
      <c r="CGN18" s="242"/>
      <c r="CGO18" s="242"/>
      <c r="CGP18" s="242"/>
      <c r="CGQ18" s="242"/>
      <c r="CGR18" s="242"/>
      <c r="CGS18" s="242"/>
      <c r="CGT18" s="242"/>
      <c r="CGU18" s="242"/>
      <c r="CGV18" s="242"/>
      <c r="CGW18" s="242"/>
      <c r="CGX18" s="242"/>
      <c r="CGY18" s="242"/>
      <c r="CGZ18" s="242"/>
      <c r="CHA18" s="242"/>
      <c r="CHB18" s="242"/>
      <c r="CHC18" s="242"/>
      <c r="CHD18" s="242"/>
      <c r="CHE18" s="242"/>
      <c r="CHF18" s="242"/>
      <c r="CHG18" s="242"/>
      <c r="CHH18" s="242"/>
      <c r="CHI18" s="242"/>
      <c r="CHJ18" s="242"/>
      <c r="CHK18" s="242"/>
      <c r="CHL18" s="242"/>
      <c r="CHM18" s="242"/>
      <c r="CHN18" s="242"/>
      <c r="CHO18" s="242"/>
      <c r="CHP18" s="242"/>
      <c r="CHQ18" s="242"/>
      <c r="CHR18" s="242"/>
      <c r="CHS18" s="242"/>
      <c r="CHT18" s="242"/>
      <c r="CHU18" s="242"/>
      <c r="CHV18" s="242"/>
      <c r="CHW18" s="242"/>
      <c r="CHX18" s="242"/>
      <c r="CHY18" s="242"/>
      <c r="CHZ18" s="242"/>
      <c r="CIA18" s="242"/>
      <c r="CIB18" s="242"/>
      <c r="CIC18" s="242"/>
      <c r="CID18" s="242"/>
      <c r="CIE18" s="242"/>
      <c r="CIF18" s="242"/>
      <c r="CIG18" s="242"/>
      <c r="CIH18" s="242"/>
      <c r="CII18" s="242"/>
      <c r="CIJ18" s="242"/>
      <c r="CIK18" s="242"/>
      <c r="CIL18" s="242"/>
      <c r="CIM18" s="242"/>
      <c r="CIN18" s="242"/>
      <c r="CIO18" s="242"/>
      <c r="CIP18" s="242"/>
      <c r="CIQ18" s="242"/>
      <c r="CIR18" s="242"/>
      <c r="CIS18" s="242"/>
      <c r="CIT18" s="242"/>
      <c r="CIU18" s="242"/>
      <c r="CIV18" s="242"/>
      <c r="CIW18" s="242"/>
      <c r="CIX18" s="242"/>
      <c r="CIY18" s="242"/>
      <c r="CIZ18" s="242"/>
      <c r="CJA18" s="242"/>
      <c r="CJB18" s="242"/>
      <c r="CJC18" s="242"/>
      <c r="CJD18" s="242"/>
      <c r="CJE18" s="242"/>
      <c r="CJF18" s="242"/>
      <c r="CJG18" s="242"/>
      <c r="CJH18" s="242"/>
      <c r="CJI18" s="242"/>
      <c r="CJJ18" s="242"/>
      <c r="CJK18" s="242"/>
      <c r="CJL18" s="242"/>
      <c r="CJM18" s="242"/>
      <c r="CJN18" s="242"/>
      <c r="CJO18" s="242"/>
      <c r="CJP18" s="242"/>
      <c r="CJQ18" s="242"/>
      <c r="CJR18" s="242"/>
      <c r="CJS18" s="242"/>
      <c r="CJT18" s="242"/>
      <c r="CJU18" s="242"/>
      <c r="CJV18" s="242"/>
      <c r="CJW18" s="242"/>
      <c r="CJX18" s="242"/>
      <c r="CJY18" s="242"/>
      <c r="CJZ18" s="242"/>
      <c r="CKA18" s="242"/>
      <c r="CKB18" s="242"/>
      <c r="CKC18" s="242"/>
      <c r="CKD18" s="242"/>
      <c r="CKE18" s="242"/>
      <c r="CKF18" s="242"/>
      <c r="CKG18" s="242"/>
      <c r="CKH18" s="242"/>
      <c r="CKI18" s="242"/>
      <c r="CKJ18" s="242"/>
      <c r="CKK18" s="242"/>
      <c r="CKL18" s="242"/>
      <c r="CKM18" s="242"/>
      <c r="CKN18" s="242"/>
      <c r="CKO18" s="242"/>
      <c r="CKP18" s="242"/>
      <c r="CKQ18" s="242"/>
      <c r="CKR18" s="242"/>
      <c r="CKS18" s="242"/>
      <c r="CKT18" s="242"/>
      <c r="CKU18" s="242"/>
      <c r="CKV18" s="242"/>
      <c r="CKW18" s="242"/>
      <c r="CKX18" s="242"/>
      <c r="CKY18" s="242"/>
      <c r="CKZ18" s="242"/>
      <c r="CLA18" s="242"/>
      <c r="CLB18" s="242"/>
      <c r="CLC18" s="242"/>
      <c r="CLD18" s="242"/>
      <c r="CLE18" s="242"/>
      <c r="CLF18" s="242"/>
      <c r="CLG18" s="242"/>
      <c r="CLH18" s="242"/>
      <c r="CLI18" s="242"/>
      <c r="CLJ18" s="242"/>
      <c r="CLK18" s="242"/>
      <c r="CLL18" s="242"/>
      <c r="CLM18" s="242"/>
      <c r="CLN18" s="242"/>
      <c r="CLO18" s="242"/>
      <c r="CLP18" s="242"/>
      <c r="CLQ18" s="242"/>
      <c r="CLR18" s="242"/>
      <c r="CLS18" s="242"/>
      <c r="CLT18" s="242"/>
      <c r="CLU18" s="242"/>
      <c r="CLV18" s="242"/>
      <c r="CLW18" s="242"/>
      <c r="CLX18" s="242"/>
      <c r="CLY18" s="242"/>
      <c r="CLZ18" s="242"/>
      <c r="CMA18" s="242"/>
      <c r="CMB18" s="242"/>
      <c r="CMC18" s="242"/>
      <c r="CMD18" s="242"/>
      <c r="CME18" s="242"/>
      <c r="CMF18" s="242"/>
      <c r="CMG18" s="242"/>
      <c r="CMH18" s="242"/>
      <c r="CMI18" s="242"/>
      <c r="CMJ18" s="242"/>
      <c r="CMK18" s="242"/>
      <c r="CML18" s="242"/>
      <c r="CMM18" s="242"/>
      <c r="CMN18" s="242"/>
      <c r="CMO18" s="242"/>
      <c r="CMP18" s="242"/>
      <c r="CMQ18" s="242"/>
      <c r="CMR18" s="242"/>
      <c r="CMS18" s="242"/>
      <c r="CMT18" s="242"/>
      <c r="CMU18" s="242"/>
      <c r="CMV18" s="242"/>
      <c r="CMW18" s="242"/>
      <c r="CMX18" s="242"/>
      <c r="CMY18" s="242"/>
      <c r="CMZ18" s="242"/>
      <c r="CNA18" s="242"/>
      <c r="CNB18" s="242"/>
      <c r="CNC18" s="242"/>
      <c r="CND18" s="242"/>
      <c r="CNE18" s="242"/>
      <c r="CNF18" s="242"/>
      <c r="CNG18" s="242"/>
      <c r="CNH18" s="242"/>
      <c r="CNI18" s="242"/>
      <c r="CNJ18" s="242"/>
      <c r="CNK18" s="242"/>
      <c r="CNL18" s="242"/>
      <c r="CNM18" s="242"/>
      <c r="CNN18" s="242"/>
      <c r="CNO18" s="242"/>
      <c r="CNP18" s="242"/>
      <c r="CNQ18" s="242"/>
      <c r="CNR18" s="242"/>
      <c r="CNS18" s="242"/>
      <c r="CNT18" s="242"/>
      <c r="CNU18" s="242"/>
      <c r="CNV18" s="242"/>
      <c r="CNW18" s="242"/>
      <c r="CNX18" s="242"/>
      <c r="CNY18" s="242"/>
      <c r="CNZ18" s="242"/>
      <c r="COA18" s="242"/>
      <c r="COB18" s="242"/>
      <c r="COC18" s="242"/>
      <c r="COD18" s="242"/>
      <c r="COE18" s="242"/>
      <c r="COF18" s="242"/>
      <c r="COG18" s="242"/>
      <c r="COH18" s="242"/>
      <c r="COI18" s="242"/>
      <c r="COJ18" s="242"/>
      <c r="COK18" s="242"/>
      <c r="COL18" s="242"/>
      <c r="COM18" s="242"/>
      <c r="CON18" s="242"/>
      <c r="COO18" s="242"/>
      <c r="COP18" s="242"/>
      <c r="COQ18" s="242"/>
      <c r="COR18" s="242"/>
      <c r="COS18" s="242"/>
      <c r="COT18" s="242"/>
      <c r="COU18" s="242"/>
      <c r="COV18" s="242"/>
      <c r="COW18" s="242"/>
      <c r="COX18" s="242"/>
      <c r="COY18" s="242"/>
      <c r="COZ18" s="242"/>
      <c r="CPA18" s="242"/>
      <c r="CPB18" s="242"/>
      <c r="CPC18" s="242"/>
      <c r="CPD18" s="242"/>
      <c r="CPE18" s="242"/>
      <c r="CPF18" s="242"/>
      <c r="CPG18" s="242"/>
      <c r="CPH18" s="242"/>
      <c r="CPI18" s="242"/>
      <c r="CPJ18" s="242"/>
      <c r="CPK18" s="242"/>
      <c r="CPL18" s="242"/>
      <c r="CPM18" s="242"/>
      <c r="CPN18" s="242"/>
      <c r="CPO18" s="242"/>
      <c r="CPP18" s="242"/>
      <c r="CPQ18" s="242"/>
      <c r="CPR18" s="242"/>
      <c r="CPS18" s="242"/>
      <c r="CPT18" s="242"/>
      <c r="CPU18" s="242"/>
      <c r="CPV18" s="242"/>
      <c r="CPW18" s="242"/>
      <c r="CPX18" s="242"/>
      <c r="CPY18" s="242"/>
      <c r="CPZ18" s="242"/>
      <c r="CQA18" s="242"/>
      <c r="CQB18" s="242"/>
      <c r="CQC18" s="242"/>
      <c r="CQD18" s="242"/>
      <c r="CQE18" s="242"/>
      <c r="CQF18" s="242"/>
      <c r="CQG18" s="242"/>
      <c r="CQH18" s="242"/>
      <c r="CQI18" s="242"/>
      <c r="CQJ18" s="242"/>
      <c r="CQK18" s="242"/>
      <c r="CQL18" s="242"/>
      <c r="CQM18" s="242"/>
      <c r="CQN18" s="242"/>
      <c r="CQO18" s="242"/>
      <c r="CQP18" s="242"/>
      <c r="CQQ18" s="242"/>
      <c r="CQR18" s="242"/>
      <c r="CQS18" s="242"/>
      <c r="CQT18" s="242"/>
      <c r="CQU18" s="242"/>
      <c r="CQV18" s="242"/>
      <c r="CQW18" s="242"/>
      <c r="CQX18" s="242"/>
      <c r="CQY18" s="242"/>
      <c r="CQZ18" s="242"/>
      <c r="CRA18" s="242"/>
      <c r="CRB18" s="242"/>
      <c r="CRC18" s="242"/>
      <c r="CRD18" s="242"/>
      <c r="CRE18" s="242"/>
      <c r="CRF18" s="242"/>
      <c r="CRG18" s="242"/>
      <c r="CRH18" s="242"/>
      <c r="CRI18" s="242"/>
      <c r="CRJ18" s="242"/>
      <c r="CRK18" s="242"/>
      <c r="CRL18" s="242"/>
      <c r="CRM18" s="242"/>
      <c r="CRN18" s="242"/>
      <c r="CRO18" s="242"/>
      <c r="CRP18" s="242"/>
      <c r="CRQ18" s="242"/>
      <c r="CRR18" s="242"/>
      <c r="CRS18" s="242"/>
      <c r="CRT18" s="242"/>
      <c r="CRU18" s="242"/>
      <c r="CRV18" s="242"/>
      <c r="CRW18" s="242"/>
      <c r="CRX18" s="242"/>
      <c r="CRY18" s="242"/>
      <c r="CRZ18" s="242"/>
      <c r="CSA18" s="242"/>
      <c r="CSB18" s="242"/>
      <c r="CSC18" s="242"/>
      <c r="CSD18" s="242"/>
      <c r="CSE18" s="242"/>
      <c r="CSF18" s="242"/>
      <c r="CSG18" s="242"/>
      <c r="CSH18" s="242"/>
      <c r="CSI18" s="242"/>
      <c r="CSJ18" s="242"/>
      <c r="CSK18" s="242"/>
      <c r="CSL18" s="242"/>
      <c r="CSM18" s="242"/>
      <c r="CSN18" s="242"/>
      <c r="CSO18" s="242"/>
      <c r="CSP18" s="242"/>
      <c r="CSQ18" s="242"/>
      <c r="CSR18" s="242"/>
      <c r="CSS18" s="242"/>
      <c r="CST18" s="242"/>
      <c r="CSU18" s="242"/>
      <c r="CSV18" s="242"/>
      <c r="CSW18" s="242"/>
      <c r="CSX18" s="242"/>
      <c r="CSY18" s="242"/>
      <c r="CSZ18" s="242"/>
      <c r="CTA18" s="242"/>
      <c r="CTB18" s="242"/>
      <c r="CTC18" s="242"/>
      <c r="CTD18" s="242"/>
      <c r="CTE18" s="242"/>
      <c r="CTF18" s="242"/>
      <c r="CTG18" s="242"/>
      <c r="CTH18" s="242"/>
      <c r="CTI18" s="242"/>
      <c r="CTJ18" s="242"/>
      <c r="CTK18" s="242"/>
      <c r="CTL18" s="242"/>
      <c r="CTM18" s="242"/>
      <c r="CTN18" s="242"/>
      <c r="CTO18" s="242"/>
      <c r="CTP18" s="242"/>
      <c r="CTQ18" s="242"/>
      <c r="CTR18" s="242"/>
      <c r="CTS18" s="242"/>
      <c r="CTT18" s="242"/>
      <c r="CTU18" s="242"/>
      <c r="CTV18" s="242"/>
      <c r="CTW18" s="242"/>
      <c r="CTX18" s="242"/>
      <c r="CTY18" s="242"/>
      <c r="CTZ18" s="242"/>
      <c r="CUA18" s="242"/>
      <c r="CUB18" s="242"/>
      <c r="CUC18" s="242"/>
      <c r="CUD18" s="242"/>
      <c r="CUE18" s="242"/>
      <c r="CUF18" s="242"/>
      <c r="CUG18" s="242"/>
      <c r="CUH18" s="242"/>
      <c r="CUI18" s="242"/>
      <c r="CUJ18" s="242"/>
      <c r="CUK18" s="242"/>
      <c r="CUL18" s="242"/>
      <c r="CUM18" s="242"/>
      <c r="CUN18" s="242"/>
      <c r="CUO18" s="242"/>
      <c r="CUP18" s="242"/>
      <c r="CUQ18" s="242"/>
      <c r="CUR18" s="242"/>
      <c r="CUS18" s="242"/>
      <c r="CUT18" s="242"/>
      <c r="CUU18" s="242"/>
      <c r="CUV18" s="242"/>
      <c r="CUW18" s="242"/>
      <c r="CUX18" s="242"/>
      <c r="CUY18" s="242"/>
      <c r="CUZ18" s="242"/>
      <c r="CVA18" s="242"/>
      <c r="CVB18" s="242"/>
      <c r="CVC18" s="242"/>
      <c r="CVD18" s="242"/>
      <c r="CVE18" s="242"/>
      <c r="CVF18" s="242"/>
      <c r="CVG18" s="242"/>
      <c r="CVH18" s="242"/>
      <c r="CVI18" s="242"/>
      <c r="CVJ18" s="242"/>
      <c r="CVK18" s="242"/>
      <c r="CVL18" s="242"/>
      <c r="CVM18" s="242"/>
      <c r="CVN18" s="242"/>
      <c r="CVO18" s="242"/>
      <c r="CVP18" s="242"/>
      <c r="CVQ18" s="242"/>
      <c r="CVR18" s="242"/>
      <c r="CVS18" s="242"/>
      <c r="CVT18" s="242"/>
      <c r="CVU18" s="242"/>
      <c r="CVV18" s="242"/>
      <c r="CVW18" s="242"/>
      <c r="CVX18" s="242"/>
      <c r="CVY18" s="242"/>
      <c r="CVZ18" s="242"/>
      <c r="CWA18" s="242"/>
      <c r="CWB18" s="242"/>
      <c r="CWC18" s="242"/>
      <c r="CWD18" s="242"/>
      <c r="CWE18" s="242"/>
      <c r="CWF18" s="242"/>
      <c r="CWG18" s="242"/>
      <c r="CWH18" s="242"/>
      <c r="CWI18" s="242"/>
      <c r="CWJ18" s="242"/>
      <c r="CWK18" s="242"/>
      <c r="CWL18" s="242"/>
      <c r="CWM18" s="242"/>
      <c r="CWN18" s="242"/>
      <c r="CWO18" s="242"/>
      <c r="CWP18" s="242"/>
      <c r="CWQ18" s="242"/>
      <c r="CWR18" s="242"/>
      <c r="CWS18" s="242"/>
      <c r="CWT18" s="242"/>
      <c r="CWU18" s="242"/>
      <c r="CWV18" s="242"/>
      <c r="CWW18" s="242"/>
      <c r="CWX18" s="242"/>
      <c r="CWY18" s="242"/>
      <c r="CWZ18" s="242"/>
      <c r="CXA18" s="242"/>
      <c r="CXB18" s="242"/>
      <c r="CXC18" s="242"/>
      <c r="CXD18" s="242"/>
      <c r="CXE18" s="242"/>
      <c r="CXF18" s="242"/>
      <c r="CXG18" s="242"/>
      <c r="CXH18" s="242"/>
      <c r="CXI18" s="242"/>
      <c r="CXJ18" s="242"/>
      <c r="CXK18" s="242"/>
      <c r="CXL18" s="242"/>
      <c r="CXM18" s="242"/>
      <c r="CXN18" s="242"/>
      <c r="CXO18" s="242"/>
      <c r="CXP18" s="242"/>
      <c r="CXQ18" s="242"/>
      <c r="CXR18" s="242"/>
      <c r="CXS18" s="242"/>
      <c r="CXT18" s="242"/>
      <c r="CXU18" s="242"/>
      <c r="CXV18" s="242"/>
      <c r="CXW18" s="242"/>
      <c r="CXX18" s="242"/>
      <c r="CXY18" s="242"/>
      <c r="CXZ18" s="242"/>
      <c r="CYA18" s="242"/>
      <c r="CYB18" s="242"/>
      <c r="CYC18" s="242"/>
      <c r="CYD18" s="242"/>
      <c r="CYE18" s="242"/>
      <c r="CYF18" s="242"/>
      <c r="CYG18" s="242"/>
      <c r="CYH18" s="242"/>
      <c r="CYI18" s="242"/>
      <c r="CYJ18" s="242"/>
      <c r="CYK18" s="242"/>
      <c r="CYL18" s="242"/>
      <c r="CYM18" s="242"/>
      <c r="CYN18" s="242"/>
      <c r="CYO18" s="242"/>
      <c r="CYP18" s="242"/>
      <c r="CYQ18" s="242"/>
      <c r="CYR18" s="242"/>
      <c r="CYS18" s="242"/>
      <c r="CYT18" s="242"/>
      <c r="CYU18" s="242"/>
      <c r="CYV18" s="242"/>
      <c r="CYW18" s="242"/>
      <c r="CYX18" s="242"/>
      <c r="CYY18" s="242"/>
      <c r="CYZ18" s="242"/>
      <c r="CZA18" s="242"/>
      <c r="CZB18" s="242"/>
      <c r="CZC18" s="242"/>
      <c r="CZD18" s="242"/>
      <c r="CZE18" s="242"/>
      <c r="CZF18" s="242"/>
      <c r="CZG18" s="242"/>
      <c r="CZH18" s="242"/>
      <c r="CZI18" s="242"/>
      <c r="CZJ18" s="242"/>
      <c r="CZK18" s="242"/>
      <c r="CZL18" s="242"/>
      <c r="CZM18" s="242"/>
      <c r="CZN18" s="242"/>
      <c r="CZO18" s="242"/>
      <c r="CZP18" s="242"/>
      <c r="CZQ18" s="242"/>
      <c r="CZR18" s="242"/>
      <c r="CZS18" s="242"/>
      <c r="CZT18" s="242"/>
      <c r="CZU18" s="242"/>
      <c r="CZV18" s="242"/>
      <c r="CZW18" s="242"/>
      <c r="CZX18" s="242"/>
      <c r="CZY18" s="242"/>
      <c r="CZZ18" s="242"/>
      <c r="DAA18" s="242"/>
      <c r="DAB18" s="242"/>
      <c r="DAC18" s="242"/>
      <c r="DAD18" s="242"/>
      <c r="DAE18" s="242"/>
      <c r="DAF18" s="242"/>
      <c r="DAG18" s="242"/>
      <c r="DAH18" s="242"/>
      <c r="DAI18" s="242"/>
      <c r="DAJ18" s="242"/>
      <c r="DAK18" s="242"/>
      <c r="DAL18" s="242"/>
      <c r="DAM18" s="242"/>
      <c r="DAN18" s="242"/>
      <c r="DAO18" s="242"/>
      <c r="DAP18" s="242"/>
      <c r="DAQ18" s="242"/>
      <c r="DAR18" s="242"/>
      <c r="DAS18" s="242"/>
      <c r="DAT18" s="242"/>
      <c r="DAU18" s="242"/>
      <c r="DAV18" s="242"/>
      <c r="DAW18" s="242"/>
      <c r="DAX18" s="242"/>
      <c r="DAY18" s="242"/>
      <c r="DAZ18" s="242"/>
      <c r="DBA18" s="242"/>
      <c r="DBB18" s="242"/>
      <c r="DBC18" s="242"/>
      <c r="DBD18" s="242"/>
      <c r="DBE18" s="242"/>
      <c r="DBF18" s="242"/>
      <c r="DBG18" s="242"/>
      <c r="DBH18" s="242"/>
      <c r="DBI18" s="242"/>
      <c r="DBJ18" s="242"/>
      <c r="DBK18" s="242"/>
      <c r="DBL18" s="242"/>
      <c r="DBM18" s="242"/>
      <c r="DBN18" s="242"/>
      <c r="DBO18" s="242"/>
      <c r="DBP18" s="242"/>
      <c r="DBQ18" s="242"/>
      <c r="DBR18" s="242"/>
      <c r="DBS18" s="242"/>
      <c r="DBT18" s="242"/>
      <c r="DBU18" s="242"/>
      <c r="DBV18" s="242"/>
      <c r="DBW18" s="242"/>
      <c r="DBX18" s="242"/>
      <c r="DBY18" s="242"/>
      <c r="DBZ18" s="242"/>
      <c r="DCA18" s="242"/>
      <c r="DCB18" s="242"/>
      <c r="DCC18" s="242"/>
      <c r="DCD18" s="242"/>
      <c r="DCE18" s="242"/>
      <c r="DCF18" s="242"/>
      <c r="DCG18" s="242"/>
      <c r="DCH18" s="242"/>
      <c r="DCI18" s="242"/>
      <c r="DCJ18" s="242"/>
      <c r="DCK18" s="242"/>
      <c r="DCL18" s="242"/>
      <c r="DCM18" s="242"/>
      <c r="DCN18" s="242"/>
      <c r="DCO18" s="242"/>
      <c r="DCP18" s="242"/>
      <c r="DCQ18" s="242"/>
      <c r="DCR18" s="242"/>
      <c r="DCS18" s="242"/>
      <c r="DCT18" s="242"/>
      <c r="DCU18" s="242"/>
      <c r="DCV18" s="242"/>
      <c r="DCW18" s="242"/>
      <c r="DCX18" s="242"/>
      <c r="DCY18" s="242"/>
      <c r="DCZ18" s="242"/>
      <c r="DDA18" s="242"/>
      <c r="DDB18" s="242"/>
      <c r="DDC18" s="242"/>
      <c r="DDD18" s="242"/>
      <c r="DDE18" s="242"/>
      <c r="DDF18" s="242"/>
      <c r="DDG18" s="242"/>
      <c r="DDH18" s="242"/>
      <c r="DDI18" s="242"/>
      <c r="DDJ18" s="242"/>
      <c r="DDK18" s="242"/>
      <c r="DDL18" s="242"/>
      <c r="DDM18" s="242"/>
      <c r="DDN18" s="242"/>
      <c r="DDO18" s="242"/>
      <c r="DDP18" s="242"/>
      <c r="DDQ18" s="242"/>
      <c r="DDR18" s="242"/>
      <c r="DDS18" s="242"/>
      <c r="DDT18" s="242"/>
      <c r="DDU18" s="242"/>
      <c r="DDV18" s="242"/>
      <c r="DDW18" s="242"/>
      <c r="DDX18" s="242"/>
      <c r="DDY18" s="242"/>
      <c r="DDZ18" s="242"/>
      <c r="DEA18" s="242"/>
      <c r="DEB18" s="242"/>
      <c r="DEC18" s="242"/>
      <c r="DED18" s="242"/>
      <c r="DEE18" s="242"/>
      <c r="DEF18" s="242"/>
      <c r="DEG18" s="242"/>
      <c r="DEH18" s="242"/>
      <c r="DEI18" s="242"/>
      <c r="DEJ18" s="242"/>
      <c r="DEK18" s="242"/>
      <c r="DEL18" s="242"/>
      <c r="DEM18" s="242"/>
      <c r="DEN18" s="242"/>
      <c r="DEO18" s="242"/>
      <c r="DEP18" s="242"/>
      <c r="DEQ18" s="242"/>
      <c r="DER18" s="242"/>
      <c r="DES18" s="242"/>
      <c r="DET18" s="242"/>
      <c r="DEU18" s="242"/>
      <c r="DEV18" s="242"/>
      <c r="DEW18" s="242"/>
      <c r="DEX18" s="242"/>
      <c r="DEY18" s="242"/>
      <c r="DEZ18" s="242"/>
      <c r="DFA18" s="242"/>
      <c r="DFB18" s="242"/>
      <c r="DFC18" s="242"/>
      <c r="DFD18" s="242"/>
      <c r="DFE18" s="242"/>
      <c r="DFF18" s="242"/>
      <c r="DFG18" s="242"/>
      <c r="DFH18" s="242"/>
      <c r="DFI18" s="242"/>
      <c r="DFJ18" s="242"/>
      <c r="DFK18" s="242"/>
      <c r="DFL18" s="242"/>
      <c r="DFM18" s="242"/>
      <c r="DFN18" s="242"/>
      <c r="DFO18" s="242"/>
      <c r="DFP18" s="242"/>
      <c r="DFQ18" s="242"/>
      <c r="DFR18" s="242"/>
      <c r="DFS18" s="242"/>
      <c r="DFT18" s="242"/>
      <c r="DFU18" s="242"/>
      <c r="DFV18" s="242"/>
      <c r="DFW18" s="242"/>
      <c r="DFX18" s="242"/>
      <c r="DFY18" s="242"/>
      <c r="DFZ18" s="242"/>
      <c r="DGA18" s="242"/>
      <c r="DGB18" s="242"/>
      <c r="DGC18" s="242"/>
      <c r="DGD18" s="242"/>
      <c r="DGE18" s="242"/>
      <c r="DGF18" s="242"/>
      <c r="DGG18" s="242"/>
      <c r="DGH18" s="242"/>
      <c r="DGI18" s="242"/>
      <c r="DGJ18" s="242"/>
      <c r="DGK18" s="242"/>
      <c r="DGL18" s="242"/>
      <c r="DGM18" s="242"/>
      <c r="DGN18" s="242"/>
      <c r="DGO18" s="242"/>
      <c r="DGP18" s="242"/>
      <c r="DGQ18" s="242"/>
      <c r="DGR18" s="242"/>
      <c r="DGS18" s="242"/>
      <c r="DGT18" s="242"/>
      <c r="DGU18" s="242"/>
      <c r="DGV18" s="242"/>
      <c r="DGW18" s="242"/>
      <c r="DGX18" s="242"/>
      <c r="DGY18" s="242"/>
      <c r="DGZ18" s="242"/>
      <c r="DHA18" s="242"/>
      <c r="DHB18" s="242"/>
      <c r="DHC18" s="242"/>
      <c r="DHD18" s="242"/>
      <c r="DHE18" s="242"/>
      <c r="DHF18" s="242"/>
      <c r="DHG18" s="242"/>
      <c r="DHH18" s="242"/>
      <c r="DHI18" s="242"/>
      <c r="DHJ18" s="242"/>
      <c r="DHK18" s="242"/>
      <c r="DHL18" s="242"/>
      <c r="DHM18" s="242"/>
      <c r="DHN18" s="242"/>
      <c r="DHO18" s="242"/>
      <c r="DHP18" s="242"/>
      <c r="DHQ18" s="242"/>
      <c r="DHR18" s="242"/>
      <c r="DHS18" s="242"/>
      <c r="DHT18" s="242"/>
      <c r="DHU18" s="242"/>
      <c r="DHV18" s="242"/>
      <c r="DHW18" s="242"/>
      <c r="DHX18" s="242"/>
      <c r="DHY18" s="242"/>
      <c r="DHZ18" s="242"/>
      <c r="DIA18" s="242"/>
      <c r="DIB18" s="242"/>
      <c r="DIC18" s="242"/>
      <c r="DID18" s="242"/>
      <c r="DIE18" s="242"/>
      <c r="DIF18" s="242"/>
      <c r="DIG18" s="242"/>
      <c r="DIH18" s="242"/>
      <c r="DII18" s="242"/>
      <c r="DIJ18" s="242"/>
      <c r="DIK18" s="242"/>
      <c r="DIL18" s="242"/>
      <c r="DIM18" s="242"/>
      <c r="DIN18" s="242"/>
      <c r="DIO18" s="242"/>
      <c r="DIP18" s="242"/>
      <c r="DIQ18" s="242"/>
      <c r="DIR18" s="242"/>
      <c r="DIS18" s="242"/>
      <c r="DIT18" s="242"/>
      <c r="DIU18" s="242"/>
      <c r="DIV18" s="242"/>
      <c r="DIW18" s="242"/>
      <c r="DIX18" s="242"/>
      <c r="DIY18" s="242"/>
      <c r="DIZ18" s="242"/>
      <c r="DJA18" s="242"/>
      <c r="DJB18" s="242"/>
      <c r="DJC18" s="242"/>
      <c r="DJD18" s="242"/>
      <c r="DJE18" s="242"/>
      <c r="DJF18" s="242"/>
      <c r="DJG18" s="242"/>
      <c r="DJH18" s="242"/>
      <c r="DJI18" s="242"/>
      <c r="DJJ18" s="242"/>
      <c r="DJK18" s="242"/>
      <c r="DJL18" s="242"/>
      <c r="DJM18" s="242"/>
      <c r="DJN18" s="242"/>
      <c r="DJO18" s="242"/>
      <c r="DJP18" s="242"/>
      <c r="DJQ18" s="242"/>
      <c r="DJR18" s="242"/>
      <c r="DJS18" s="242"/>
      <c r="DJT18" s="242"/>
      <c r="DJU18" s="242"/>
      <c r="DJV18" s="242"/>
      <c r="DJW18" s="242"/>
      <c r="DJX18" s="242"/>
      <c r="DJY18" s="242"/>
      <c r="DJZ18" s="242"/>
      <c r="DKA18" s="242"/>
      <c r="DKB18" s="242"/>
      <c r="DKC18" s="242"/>
      <c r="DKD18" s="242"/>
      <c r="DKE18" s="242"/>
      <c r="DKF18" s="242"/>
      <c r="DKG18" s="242"/>
      <c r="DKH18" s="242"/>
      <c r="DKI18" s="242"/>
      <c r="DKJ18" s="242"/>
      <c r="DKK18" s="242"/>
      <c r="DKL18" s="242"/>
      <c r="DKM18" s="242"/>
      <c r="DKN18" s="242"/>
      <c r="DKO18" s="242"/>
      <c r="DKP18" s="242"/>
      <c r="DKQ18" s="242"/>
      <c r="DKR18" s="242"/>
      <c r="DKS18" s="242"/>
      <c r="DKT18" s="242"/>
      <c r="DKU18" s="242"/>
      <c r="DKV18" s="242"/>
      <c r="DKW18" s="242"/>
      <c r="DKX18" s="242"/>
      <c r="DKY18" s="242"/>
      <c r="DKZ18" s="242"/>
      <c r="DLA18" s="242"/>
      <c r="DLB18" s="242"/>
      <c r="DLC18" s="242"/>
      <c r="DLD18" s="242"/>
      <c r="DLE18" s="242"/>
      <c r="DLF18" s="242"/>
      <c r="DLG18" s="242"/>
      <c r="DLH18" s="242"/>
      <c r="DLI18" s="242"/>
      <c r="DLJ18" s="242"/>
      <c r="DLK18" s="242"/>
      <c r="DLL18" s="242"/>
      <c r="DLM18" s="242"/>
      <c r="DLN18" s="242"/>
      <c r="DLO18" s="242"/>
      <c r="DLP18" s="242"/>
      <c r="DLQ18" s="242"/>
      <c r="DLR18" s="242"/>
      <c r="DLS18" s="242"/>
      <c r="DLT18" s="242"/>
      <c r="DLU18" s="242"/>
      <c r="DLV18" s="242"/>
      <c r="DLW18" s="242"/>
      <c r="DLX18" s="242"/>
      <c r="DLY18" s="242"/>
      <c r="DLZ18" s="242"/>
      <c r="DMA18" s="242"/>
      <c r="DMB18" s="242"/>
      <c r="DMC18" s="242"/>
      <c r="DMD18" s="242"/>
      <c r="DME18" s="242"/>
      <c r="DMF18" s="242"/>
      <c r="DMG18" s="242"/>
      <c r="DMH18" s="242"/>
      <c r="DMI18" s="242"/>
      <c r="DMJ18" s="242"/>
      <c r="DMK18" s="242"/>
      <c r="DML18" s="242"/>
      <c r="DMM18" s="242"/>
      <c r="DMN18" s="242"/>
      <c r="DMO18" s="242"/>
      <c r="DMP18" s="242"/>
      <c r="DMQ18" s="242"/>
      <c r="DMR18" s="242"/>
      <c r="DMS18" s="242"/>
      <c r="DMT18" s="242"/>
      <c r="DMU18" s="242"/>
      <c r="DMV18" s="242"/>
      <c r="DMW18" s="242"/>
      <c r="DMX18" s="242"/>
      <c r="DMY18" s="242"/>
      <c r="DMZ18" s="242"/>
      <c r="DNA18" s="242"/>
      <c r="DNB18" s="242"/>
      <c r="DNC18" s="242"/>
      <c r="DND18" s="242"/>
      <c r="DNE18" s="242"/>
      <c r="DNF18" s="242"/>
      <c r="DNG18" s="242"/>
      <c r="DNH18" s="242"/>
      <c r="DNI18" s="242"/>
      <c r="DNJ18" s="242"/>
      <c r="DNK18" s="242"/>
      <c r="DNL18" s="242"/>
      <c r="DNM18" s="242"/>
      <c r="DNN18" s="242"/>
      <c r="DNO18" s="242"/>
      <c r="DNP18" s="242"/>
      <c r="DNQ18" s="242"/>
      <c r="DNR18" s="242"/>
      <c r="DNS18" s="242"/>
      <c r="DNT18" s="242"/>
      <c r="DNU18" s="242"/>
      <c r="DNV18" s="242"/>
      <c r="DNW18" s="242"/>
      <c r="DNX18" s="242"/>
      <c r="DNY18" s="242"/>
      <c r="DNZ18" s="242"/>
      <c r="DOA18" s="242"/>
      <c r="DOB18" s="242"/>
      <c r="DOC18" s="242"/>
      <c r="DOD18" s="242"/>
      <c r="DOE18" s="242"/>
      <c r="DOF18" s="242"/>
      <c r="DOG18" s="242"/>
      <c r="DOH18" s="242"/>
      <c r="DOI18" s="242"/>
      <c r="DOJ18" s="242"/>
      <c r="DOK18" s="242"/>
      <c r="DOL18" s="242"/>
      <c r="DOM18" s="242"/>
      <c r="DON18" s="242"/>
      <c r="DOO18" s="242"/>
      <c r="DOP18" s="242"/>
      <c r="DOQ18" s="242"/>
      <c r="DOR18" s="242"/>
      <c r="DOS18" s="242"/>
      <c r="DOT18" s="242"/>
      <c r="DOU18" s="242"/>
      <c r="DOV18" s="242"/>
      <c r="DOW18" s="242"/>
      <c r="DOX18" s="242"/>
      <c r="DOY18" s="242"/>
      <c r="DOZ18" s="242"/>
      <c r="DPA18" s="242"/>
      <c r="DPB18" s="242"/>
      <c r="DPC18" s="242"/>
      <c r="DPD18" s="242"/>
      <c r="DPE18" s="242"/>
      <c r="DPF18" s="242"/>
      <c r="DPG18" s="242"/>
      <c r="DPH18" s="242"/>
      <c r="DPI18" s="242"/>
      <c r="DPJ18" s="242"/>
      <c r="DPK18" s="242"/>
      <c r="DPL18" s="242"/>
      <c r="DPM18" s="242"/>
      <c r="DPN18" s="242"/>
      <c r="DPO18" s="242"/>
      <c r="DPP18" s="242"/>
      <c r="DPQ18" s="242"/>
      <c r="DPR18" s="242"/>
      <c r="DPS18" s="242"/>
      <c r="DPT18" s="242"/>
      <c r="DPU18" s="242"/>
      <c r="DPV18" s="242"/>
      <c r="DPW18" s="242"/>
      <c r="DPX18" s="242"/>
      <c r="DPY18" s="242"/>
      <c r="DPZ18" s="242"/>
      <c r="DQA18" s="242"/>
      <c r="DQB18" s="242"/>
      <c r="DQC18" s="242"/>
      <c r="DQD18" s="242"/>
      <c r="DQE18" s="242"/>
      <c r="DQF18" s="242"/>
      <c r="DQG18" s="242"/>
      <c r="DQH18" s="242"/>
      <c r="DQI18" s="242"/>
      <c r="DQJ18" s="242"/>
      <c r="DQK18" s="242"/>
      <c r="DQL18" s="242"/>
      <c r="DQM18" s="242"/>
      <c r="DQN18" s="242"/>
      <c r="DQO18" s="242"/>
      <c r="DQP18" s="242"/>
      <c r="DQQ18" s="242"/>
      <c r="DQR18" s="242"/>
      <c r="DQS18" s="242"/>
      <c r="DQT18" s="242"/>
      <c r="DQU18" s="242"/>
      <c r="DQV18" s="242"/>
      <c r="DQW18" s="242"/>
      <c r="DQX18" s="242"/>
      <c r="DQY18" s="242"/>
      <c r="DQZ18" s="242"/>
      <c r="DRA18" s="242"/>
      <c r="DRB18" s="242"/>
      <c r="DRC18" s="242"/>
      <c r="DRD18" s="242"/>
      <c r="DRE18" s="242"/>
      <c r="DRF18" s="242"/>
      <c r="DRG18" s="242"/>
      <c r="DRH18" s="242"/>
      <c r="DRI18" s="242"/>
      <c r="DRJ18" s="242"/>
      <c r="DRK18" s="242"/>
      <c r="DRL18" s="242"/>
      <c r="DRM18" s="242"/>
      <c r="DRN18" s="242"/>
      <c r="DRO18" s="242"/>
      <c r="DRP18" s="242"/>
      <c r="DRQ18" s="242"/>
      <c r="DRR18" s="242"/>
      <c r="DRS18" s="242"/>
      <c r="DRT18" s="242"/>
      <c r="DRU18" s="242"/>
      <c r="DRV18" s="242"/>
      <c r="DRW18" s="242"/>
      <c r="DRX18" s="242"/>
      <c r="DRY18" s="242"/>
      <c r="DRZ18" s="242"/>
      <c r="DSA18" s="242"/>
      <c r="DSB18" s="242"/>
      <c r="DSC18" s="242"/>
      <c r="DSD18" s="242"/>
      <c r="DSE18" s="242"/>
      <c r="DSF18" s="242"/>
      <c r="DSG18" s="242"/>
      <c r="DSH18" s="242"/>
      <c r="DSI18" s="242"/>
      <c r="DSJ18" s="242"/>
      <c r="DSK18" s="242"/>
      <c r="DSL18" s="242"/>
      <c r="DSM18" s="242"/>
      <c r="DSN18" s="242"/>
      <c r="DSO18" s="242"/>
      <c r="DSP18" s="242"/>
      <c r="DSQ18" s="242"/>
      <c r="DSR18" s="242"/>
      <c r="DSS18" s="242"/>
      <c r="DST18" s="242"/>
      <c r="DSU18" s="242"/>
      <c r="DSV18" s="242"/>
      <c r="DSW18" s="242"/>
      <c r="DSX18" s="242"/>
      <c r="DSY18" s="242"/>
      <c r="DSZ18" s="242"/>
      <c r="DTA18" s="242"/>
      <c r="DTB18" s="242"/>
      <c r="DTC18" s="242"/>
      <c r="DTD18" s="242"/>
      <c r="DTE18" s="242"/>
      <c r="DTF18" s="242"/>
      <c r="DTG18" s="242"/>
      <c r="DTH18" s="242"/>
      <c r="DTI18" s="242"/>
      <c r="DTJ18" s="242"/>
      <c r="DTK18" s="242"/>
      <c r="DTL18" s="242"/>
      <c r="DTM18" s="242"/>
      <c r="DTN18" s="242"/>
      <c r="DTO18" s="242"/>
      <c r="DTP18" s="242"/>
      <c r="DTQ18" s="242"/>
      <c r="DTR18" s="242"/>
      <c r="DTS18" s="242"/>
      <c r="DTT18" s="242"/>
      <c r="DTU18" s="242"/>
      <c r="DTV18" s="242"/>
      <c r="DTW18" s="242"/>
      <c r="DTX18" s="242"/>
      <c r="DTY18" s="242"/>
      <c r="DTZ18" s="242"/>
      <c r="DUA18" s="242"/>
      <c r="DUB18" s="242"/>
      <c r="DUC18" s="242"/>
      <c r="DUD18" s="242"/>
      <c r="DUE18" s="242"/>
      <c r="DUF18" s="242"/>
      <c r="DUG18" s="242"/>
      <c r="DUH18" s="242"/>
      <c r="DUI18" s="242"/>
      <c r="DUJ18" s="242"/>
      <c r="DUK18" s="242"/>
      <c r="DUL18" s="242"/>
      <c r="DUM18" s="242"/>
      <c r="DUN18" s="242"/>
      <c r="DUO18" s="242"/>
      <c r="DUP18" s="242"/>
      <c r="DUQ18" s="242"/>
      <c r="DUR18" s="242"/>
      <c r="DUS18" s="242"/>
      <c r="DUT18" s="242"/>
      <c r="DUU18" s="242"/>
      <c r="DUV18" s="242"/>
      <c r="DUW18" s="242"/>
      <c r="DUX18" s="242"/>
      <c r="DUY18" s="242"/>
      <c r="DUZ18" s="242"/>
      <c r="DVA18" s="242"/>
      <c r="DVB18" s="242"/>
      <c r="DVC18" s="242"/>
      <c r="DVD18" s="242"/>
      <c r="DVE18" s="242"/>
      <c r="DVF18" s="242"/>
      <c r="DVG18" s="242"/>
      <c r="DVH18" s="242"/>
      <c r="DVI18" s="242"/>
      <c r="DVJ18" s="242"/>
      <c r="DVK18" s="242"/>
      <c r="DVL18" s="242"/>
      <c r="DVM18" s="242"/>
      <c r="DVN18" s="242"/>
      <c r="DVO18" s="242"/>
      <c r="DVP18" s="242"/>
      <c r="DVQ18" s="242"/>
      <c r="DVR18" s="242"/>
      <c r="DVS18" s="242"/>
      <c r="DVT18" s="242"/>
      <c r="DVU18" s="242"/>
      <c r="DVV18" s="242"/>
      <c r="DVW18" s="242"/>
      <c r="DVX18" s="242"/>
      <c r="DVY18" s="242"/>
      <c r="DVZ18" s="242"/>
      <c r="DWA18" s="242"/>
      <c r="DWB18" s="242"/>
      <c r="DWC18" s="242"/>
      <c r="DWD18" s="242"/>
      <c r="DWE18" s="242"/>
      <c r="DWF18" s="242"/>
      <c r="DWG18" s="242"/>
      <c r="DWH18" s="242"/>
      <c r="DWI18" s="242"/>
      <c r="DWJ18" s="242"/>
      <c r="DWK18" s="242"/>
      <c r="DWL18" s="242"/>
      <c r="DWM18" s="242"/>
      <c r="DWN18" s="242"/>
      <c r="DWO18" s="242"/>
      <c r="DWP18" s="242"/>
      <c r="DWQ18" s="242"/>
      <c r="DWR18" s="242"/>
      <c r="DWS18" s="242"/>
      <c r="DWT18" s="242"/>
      <c r="DWU18" s="242"/>
      <c r="DWV18" s="242"/>
      <c r="DWW18" s="242"/>
      <c r="DWX18" s="242"/>
      <c r="DWY18" s="242"/>
      <c r="DWZ18" s="242"/>
      <c r="DXA18" s="242"/>
      <c r="DXB18" s="242"/>
      <c r="DXC18" s="242"/>
      <c r="DXD18" s="242"/>
      <c r="DXE18" s="242"/>
      <c r="DXF18" s="242"/>
      <c r="DXG18" s="242"/>
      <c r="DXH18" s="242"/>
      <c r="DXI18" s="242"/>
      <c r="DXJ18" s="242"/>
      <c r="DXK18" s="242"/>
      <c r="DXL18" s="242"/>
      <c r="DXM18" s="242"/>
      <c r="DXN18" s="242"/>
      <c r="DXO18" s="242"/>
      <c r="DXP18" s="242"/>
      <c r="DXQ18" s="242"/>
      <c r="DXR18" s="242"/>
      <c r="DXS18" s="242"/>
      <c r="DXT18" s="242"/>
      <c r="DXU18" s="242"/>
      <c r="DXV18" s="242"/>
      <c r="DXW18" s="242"/>
      <c r="DXX18" s="242"/>
      <c r="DXY18" s="242"/>
      <c r="DXZ18" s="242"/>
      <c r="DYA18" s="242"/>
      <c r="DYB18" s="242"/>
      <c r="DYC18" s="242"/>
      <c r="DYD18" s="242"/>
      <c r="DYE18" s="242"/>
      <c r="DYF18" s="242"/>
      <c r="DYG18" s="242"/>
      <c r="DYH18" s="242"/>
      <c r="DYI18" s="242"/>
      <c r="DYJ18" s="242"/>
      <c r="DYK18" s="242"/>
      <c r="DYL18" s="242"/>
      <c r="DYM18" s="242"/>
      <c r="DYN18" s="242"/>
      <c r="DYO18" s="242"/>
      <c r="DYP18" s="242"/>
      <c r="DYQ18" s="242"/>
      <c r="DYR18" s="242"/>
      <c r="DYS18" s="242"/>
      <c r="DYT18" s="242"/>
      <c r="DYU18" s="242"/>
      <c r="DYV18" s="242"/>
      <c r="DYW18" s="242"/>
      <c r="DYX18" s="242"/>
      <c r="DYY18" s="242"/>
      <c r="DYZ18" s="242"/>
      <c r="DZA18" s="242"/>
      <c r="DZB18" s="242"/>
      <c r="DZC18" s="242"/>
      <c r="DZD18" s="242"/>
      <c r="DZE18" s="242"/>
      <c r="DZF18" s="242"/>
      <c r="DZG18" s="242"/>
      <c r="DZH18" s="242"/>
      <c r="DZI18" s="242"/>
      <c r="DZJ18" s="242"/>
      <c r="DZK18" s="242"/>
      <c r="DZL18" s="242"/>
      <c r="DZM18" s="242"/>
      <c r="DZN18" s="242"/>
      <c r="DZO18" s="242"/>
      <c r="DZP18" s="242"/>
      <c r="DZQ18" s="242"/>
      <c r="DZR18" s="242"/>
      <c r="DZS18" s="242"/>
      <c r="DZT18" s="242"/>
      <c r="DZU18" s="242"/>
      <c r="DZV18" s="242"/>
      <c r="DZW18" s="242"/>
      <c r="DZX18" s="242"/>
      <c r="DZY18" s="242"/>
      <c r="DZZ18" s="242"/>
      <c r="EAA18" s="242"/>
      <c r="EAB18" s="242"/>
      <c r="EAC18" s="242"/>
      <c r="EAD18" s="242"/>
      <c r="EAE18" s="242"/>
      <c r="EAF18" s="242"/>
      <c r="EAG18" s="242"/>
      <c r="EAH18" s="242"/>
      <c r="EAI18" s="242"/>
      <c r="EAJ18" s="242"/>
      <c r="EAK18" s="242"/>
      <c r="EAL18" s="242"/>
      <c r="EAM18" s="242"/>
      <c r="EAN18" s="242"/>
      <c r="EAO18" s="242"/>
      <c r="EAP18" s="242"/>
      <c r="EAQ18" s="242"/>
      <c r="EAR18" s="242"/>
      <c r="EAS18" s="242"/>
      <c r="EAT18" s="242"/>
      <c r="EAU18" s="242"/>
      <c r="EAV18" s="242"/>
      <c r="EAW18" s="242"/>
      <c r="EAX18" s="242"/>
      <c r="EAY18" s="242"/>
      <c r="EAZ18" s="242"/>
      <c r="EBA18" s="242"/>
      <c r="EBB18" s="242"/>
      <c r="EBC18" s="242"/>
      <c r="EBD18" s="242"/>
      <c r="EBE18" s="242"/>
      <c r="EBF18" s="242"/>
      <c r="EBG18" s="242"/>
      <c r="EBH18" s="242"/>
      <c r="EBI18" s="242"/>
      <c r="EBJ18" s="242"/>
      <c r="EBK18" s="242"/>
      <c r="EBL18" s="242"/>
      <c r="EBM18" s="242"/>
      <c r="EBN18" s="242"/>
      <c r="EBO18" s="242"/>
      <c r="EBP18" s="242"/>
      <c r="EBQ18" s="242"/>
      <c r="EBR18" s="242"/>
      <c r="EBS18" s="242"/>
      <c r="EBT18" s="242"/>
      <c r="EBU18" s="242"/>
      <c r="EBV18" s="242"/>
      <c r="EBW18" s="242"/>
      <c r="EBX18" s="242"/>
      <c r="EBY18" s="242"/>
      <c r="EBZ18" s="242"/>
      <c r="ECA18" s="242"/>
      <c r="ECB18" s="242"/>
      <c r="ECC18" s="242"/>
      <c r="ECD18" s="242"/>
      <c r="ECE18" s="242"/>
      <c r="ECF18" s="242"/>
      <c r="ECG18" s="242"/>
      <c r="ECH18" s="242"/>
      <c r="ECI18" s="242"/>
      <c r="ECJ18" s="242"/>
      <c r="ECK18" s="242"/>
      <c r="ECL18" s="242"/>
      <c r="ECM18" s="242"/>
      <c r="ECN18" s="242"/>
      <c r="ECO18" s="242"/>
      <c r="ECP18" s="242"/>
      <c r="ECQ18" s="242"/>
      <c r="ECR18" s="242"/>
      <c r="ECS18" s="242"/>
      <c r="ECT18" s="242"/>
      <c r="ECU18" s="242"/>
      <c r="ECV18" s="242"/>
      <c r="ECW18" s="242"/>
      <c r="ECX18" s="242"/>
      <c r="ECY18" s="242"/>
      <c r="ECZ18" s="242"/>
      <c r="EDA18" s="242"/>
      <c r="EDB18" s="242"/>
      <c r="EDC18" s="242"/>
      <c r="EDD18" s="242"/>
      <c r="EDE18" s="242"/>
      <c r="EDF18" s="242"/>
      <c r="EDG18" s="242"/>
      <c r="EDH18" s="242"/>
      <c r="EDI18" s="242"/>
      <c r="EDJ18" s="242"/>
      <c r="EDK18" s="242"/>
      <c r="EDL18" s="242"/>
      <c r="EDM18" s="242"/>
      <c r="EDN18" s="242"/>
      <c r="EDO18" s="242"/>
      <c r="EDP18" s="242"/>
      <c r="EDQ18" s="242"/>
      <c r="EDR18" s="242"/>
      <c r="EDS18" s="242"/>
      <c r="EDT18" s="242"/>
      <c r="EDU18" s="242"/>
      <c r="EDV18" s="242"/>
      <c r="EDW18" s="242"/>
      <c r="EDX18" s="242"/>
      <c r="EDY18" s="242"/>
      <c r="EDZ18" s="242"/>
      <c r="EEA18" s="242"/>
      <c r="EEB18" s="242"/>
      <c r="EEC18" s="242"/>
      <c r="EED18" s="242"/>
      <c r="EEE18" s="242"/>
      <c r="EEF18" s="242"/>
      <c r="EEG18" s="242"/>
      <c r="EEH18" s="242"/>
      <c r="EEI18" s="242"/>
      <c r="EEJ18" s="242"/>
      <c r="EEK18" s="242"/>
      <c r="EEL18" s="242"/>
      <c r="EEM18" s="242"/>
      <c r="EEN18" s="242"/>
      <c r="EEO18" s="242"/>
      <c r="EEP18" s="242"/>
      <c r="EEQ18" s="242"/>
      <c r="EER18" s="242"/>
      <c r="EES18" s="242"/>
      <c r="EET18" s="242"/>
      <c r="EEU18" s="242"/>
      <c r="EEV18" s="242"/>
      <c r="EEW18" s="242"/>
      <c r="EEX18" s="242"/>
      <c r="EEY18" s="242"/>
      <c r="EEZ18" s="242"/>
      <c r="EFA18" s="242"/>
      <c r="EFB18" s="242"/>
      <c r="EFC18" s="242"/>
      <c r="EFD18" s="242"/>
      <c r="EFE18" s="242"/>
      <c r="EFF18" s="242"/>
      <c r="EFG18" s="242"/>
      <c r="EFH18" s="242"/>
      <c r="EFI18" s="242"/>
      <c r="EFJ18" s="242"/>
      <c r="EFK18" s="242"/>
      <c r="EFL18" s="242"/>
      <c r="EFM18" s="242"/>
      <c r="EFN18" s="242"/>
      <c r="EFO18" s="242"/>
      <c r="EFP18" s="242"/>
      <c r="EFQ18" s="242"/>
      <c r="EFR18" s="242"/>
      <c r="EFS18" s="242"/>
      <c r="EFT18" s="242"/>
      <c r="EFU18" s="242"/>
      <c r="EFV18" s="242"/>
      <c r="EFW18" s="242"/>
      <c r="EFX18" s="242"/>
      <c r="EFY18" s="242"/>
      <c r="EFZ18" s="242"/>
      <c r="EGA18" s="242"/>
      <c r="EGB18" s="242"/>
      <c r="EGC18" s="242"/>
      <c r="EGD18" s="242"/>
      <c r="EGE18" s="242"/>
      <c r="EGF18" s="242"/>
      <c r="EGG18" s="242"/>
      <c r="EGH18" s="242"/>
      <c r="EGI18" s="242"/>
      <c r="EGJ18" s="242"/>
      <c r="EGK18" s="242"/>
      <c r="EGL18" s="242"/>
      <c r="EGM18" s="242"/>
      <c r="EGN18" s="242"/>
      <c r="EGO18" s="242"/>
      <c r="EGP18" s="242"/>
      <c r="EGQ18" s="242"/>
      <c r="EGR18" s="242"/>
      <c r="EGS18" s="242"/>
      <c r="EGT18" s="242"/>
      <c r="EGU18" s="242"/>
      <c r="EGV18" s="242"/>
      <c r="EGW18" s="242"/>
      <c r="EGX18" s="242"/>
      <c r="EGY18" s="242"/>
      <c r="EGZ18" s="242"/>
      <c r="EHA18" s="242"/>
      <c r="EHB18" s="242"/>
      <c r="EHC18" s="242"/>
      <c r="EHD18" s="242"/>
      <c r="EHE18" s="242"/>
      <c r="EHF18" s="242"/>
      <c r="EHG18" s="242"/>
      <c r="EHH18" s="242"/>
      <c r="EHI18" s="242"/>
      <c r="EHJ18" s="242"/>
      <c r="EHK18" s="242"/>
      <c r="EHL18" s="242"/>
      <c r="EHM18" s="242"/>
      <c r="EHN18" s="242"/>
      <c r="EHO18" s="242"/>
      <c r="EHP18" s="242"/>
      <c r="EHQ18" s="242"/>
      <c r="EHR18" s="242"/>
      <c r="EHS18" s="242"/>
      <c r="EHT18" s="242"/>
      <c r="EHU18" s="242"/>
      <c r="EHV18" s="242"/>
      <c r="EHW18" s="242"/>
      <c r="EHX18" s="242"/>
      <c r="EHY18" s="242"/>
      <c r="EHZ18" s="242"/>
      <c r="EIA18" s="242"/>
      <c r="EIB18" s="242"/>
      <c r="EIC18" s="242"/>
      <c r="EID18" s="242"/>
      <c r="EIE18" s="242"/>
      <c r="EIF18" s="242"/>
      <c r="EIG18" s="242"/>
      <c r="EIH18" s="242"/>
      <c r="EII18" s="242"/>
      <c r="EIJ18" s="242"/>
      <c r="EIK18" s="242"/>
      <c r="EIL18" s="242"/>
      <c r="EIM18" s="242"/>
      <c r="EIN18" s="242"/>
      <c r="EIO18" s="242"/>
      <c r="EIP18" s="242"/>
      <c r="EIQ18" s="242"/>
      <c r="EIR18" s="242"/>
      <c r="EIS18" s="242"/>
      <c r="EIT18" s="242"/>
      <c r="EIU18" s="242"/>
      <c r="EIV18" s="242"/>
      <c r="EIW18" s="242"/>
      <c r="EIX18" s="242"/>
      <c r="EIY18" s="242"/>
      <c r="EIZ18" s="242"/>
      <c r="EJA18" s="242"/>
      <c r="EJB18" s="242"/>
      <c r="EJC18" s="242"/>
      <c r="EJD18" s="242"/>
      <c r="EJE18" s="242"/>
      <c r="EJF18" s="242"/>
      <c r="EJG18" s="242"/>
      <c r="EJH18" s="242"/>
      <c r="EJI18" s="242"/>
      <c r="EJJ18" s="242"/>
      <c r="EJK18" s="242"/>
      <c r="EJL18" s="242"/>
      <c r="EJM18" s="242"/>
      <c r="EJN18" s="242"/>
      <c r="EJO18" s="242"/>
      <c r="EJP18" s="242"/>
      <c r="EJQ18" s="242"/>
      <c r="EJR18" s="242"/>
      <c r="EJS18" s="242"/>
      <c r="EJT18" s="242"/>
      <c r="EJU18" s="242"/>
      <c r="EJV18" s="242"/>
      <c r="EJW18" s="242"/>
      <c r="EJX18" s="242"/>
      <c r="EJY18" s="242"/>
      <c r="EJZ18" s="242"/>
      <c r="EKA18" s="242"/>
      <c r="EKB18" s="242"/>
      <c r="EKC18" s="242"/>
      <c r="EKD18" s="242"/>
      <c r="EKE18" s="242"/>
      <c r="EKF18" s="242"/>
      <c r="EKG18" s="242"/>
      <c r="EKH18" s="242"/>
      <c r="EKI18" s="242"/>
      <c r="EKJ18" s="242"/>
      <c r="EKK18" s="242"/>
      <c r="EKL18" s="242"/>
      <c r="EKM18" s="242"/>
      <c r="EKN18" s="242"/>
      <c r="EKO18" s="242"/>
      <c r="EKP18" s="242"/>
      <c r="EKQ18" s="242"/>
      <c r="EKR18" s="242"/>
      <c r="EKS18" s="242"/>
      <c r="EKT18" s="242"/>
      <c r="EKU18" s="242"/>
      <c r="EKV18" s="242"/>
      <c r="EKW18" s="242"/>
      <c r="EKX18" s="242"/>
      <c r="EKY18" s="242"/>
      <c r="EKZ18" s="242"/>
      <c r="ELA18" s="242"/>
      <c r="ELB18" s="242"/>
      <c r="ELC18" s="242"/>
      <c r="ELD18" s="242"/>
      <c r="ELE18" s="242"/>
      <c r="ELF18" s="242"/>
      <c r="ELG18" s="242"/>
      <c r="ELH18" s="242"/>
      <c r="ELI18" s="242"/>
      <c r="ELJ18" s="242"/>
      <c r="ELK18" s="242"/>
      <c r="ELL18" s="242"/>
      <c r="ELM18" s="242"/>
      <c r="ELN18" s="242"/>
      <c r="ELO18" s="242"/>
      <c r="ELP18" s="242"/>
      <c r="ELQ18" s="242"/>
      <c r="ELR18" s="242"/>
      <c r="ELS18" s="242"/>
      <c r="ELT18" s="242"/>
      <c r="ELU18" s="242"/>
      <c r="ELV18" s="242"/>
      <c r="ELW18" s="242"/>
      <c r="ELX18" s="242"/>
      <c r="ELY18" s="242"/>
      <c r="ELZ18" s="242"/>
      <c r="EMA18" s="242"/>
      <c r="EMB18" s="242"/>
      <c r="EMC18" s="242"/>
      <c r="EMD18" s="242"/>
      <c r="EME18" s="242"/>
      <c r="EMF18" s="242"/>
      <c r="EMG18" s="242"/>
      <c r="EMH18" s="242"/>
      <c r="EMI18" s="242"/>
      <c r="EMJ18" s="242"/>
      <c r="EMK18" s="242"/>
      <c r="EML18" s="242"/>
      <c r="EMM18" s="242"/>
      <c r="EMN18" s="242"/>
      <c r="EMO18" s="242"/>
      <c r="EMP18" s="242"/>
      <c r="EMQ18" s="242"/>
      <c r="EMR18" s="242"/>
      <c r="EMS18" s="242"/>
      <c r="EMT18" s="242"/>
      <c r="EMU18" s="242"/>
      <c r="EMV18" s="242"/>
      <c r="EMW18" s="242"/>
      <c r="EMX18" s="242"/>
      <c r="EMY18" s="242"/>
      <c r="EMZ18" s="242"/>
      <c r="ENA18" s="242"/>
      <c r="ENB18" s="242"/>
      <c r="ENC18" s="242"/>
      <c r="END18" s="242"/>
      <c r="ENE18" s="242"/>
      <c r="ENF18" s="242"/>
      <c r="ENG18" s="242"/>
      <c r="ENH18" s="242"/>
      <c r="ENI18" s="242"/>
      <c r="ENJ18" s="242"/>
      <c r="ENK18" s="242"/>
      <c r="ENL18" s="242"/>
      <c r="ENM18" s="242"/>
      <c r="ENN18" s="242"/>
      <c r="ENO18" s="242"/>
      <c r="ENP18" s="242"/>
      <c r="ENQ18" s="242"/>
      <c r="ENR18" s="242"/>
      <c r="ENS18" s="242"/>
      <c r="ENT18" s="242"/>
      <c r="ENU18" s="242"/>
      <c r="ENV18" s="242"/>
      <c r="ENW18" s="242"/>
      <c r="ENX18" s="242"/>
      <c r="ENY18" s="242"/>
      <c r="ENZ18" s="242"/>
      <c r="EOA18" s="242"/>
      <c r="EOB18" s="242"/>
      <c r="EOC18" s="242"/>
      <c r="EOD18" s="242"/>
      <c r="EOE18" s="242"/>
      <c r="EOF18" s="242"/>
      <c r="EOG18" s="242"/>
      <c r="EOH18" s="242"/>
      <c r="EOI18" s="242"/>
      <c r="EOJ18" s="242"/>
      <c r="EOK18" s="242"/>
      <c r="EOL18" s="242"/>
      <c r="EOM18" s="242"/>
      <c r="EON18" s="242"/>
      <c r="EOO18" s="242"/>
      <c r="EOP18" s="242"/>
      <c r="EOQ18" s="242"/>
      <c r="EOR18" s="242"/>
      <c r="EOS18" s="242"/>
      <c r="EOT18" s="242"/>
      <c r="EOU18" s="242"/>
      <c r="EOV18" s="242"/>
      <c r="EOW18" s="242"/>
      <c r="EOX18" s="242"/>
      <c r="EOY18" s="242"/>
      <c r="EOZ18" s="242"/>
      <c r="EPA18" s="242"/>
      <c r="EPB18" s="242"/>
      <c r="EPC18" s="242"/>
      <c r="EPD18" s="242"/>
      <c r="EPE18" s="242"/>
      <c r="EPF18" s="242"/>
      <c r="EPG18" s="242"/>
      <c r="EPH18" s="242"/>
      <c r="EPI18" s="242"/>
      <c r="EPJ18" s="242"/>
      <c r="EPK18" s="242"/>
      <c r="EPL18" s="242"/>
      <c r="EPM18" s="242"/>
      <c r="EPN18" s="242"/>
      <c r="EPO18" s="242"/>
      <c r="EPP18" s="242"/>
      <c r="EPQ18" s="242"/>
      <c r="EPR18" s="242"/>
      <c r="EPS18" s="242"/>
      <c r="EPT18" s="242"/>
      <c r="EPU18" s="242"/>
      <c r="EPV18" s="242"/>
      <c r="EPW18" s="242"/>
      <c r="EPX18" s="242"/>
      <c r="EPY18" s="242"/>
      <c r="EPZ18" s="242"/>
      <c r="EQA18" s="242"/>
      <c r="EQB18" s="242"/>
      <c r="EQC18" s="242"/>
      <c r="EQD18" s="242"/>
      <c r="EQE18" s="242"/>
      <c r="EQF18" s="242"/>
      <c r="EQG18" s="242"/>
      <c r="EQH18" s="242"/>
      <c r="EQI18" s="242"/>
      <c r="EQJ18" s="242"/>
      <c r="EQK18" s="242"/>
      <c r="EQL18" s="242"/>
      <c r="EQM18" s="242"/>
      <c r="EQN18" s="242"/>
      <c r="EQO18" s="242"/>
      <c r="EQP18" s="242"/>
      <c r="EQQ18" s="242"/>
      <c r="EQR18" s="242"/>
      <c r="EQS18" s="242"/>
      <c r="EQT18" s="242"/>
      <c r="EQU18" s="242"/>
      <c r="EQV18" s="242"/>
      <c r="EQW18" s="242"/>
      <c r="EQX18" s="242"/>
      <c r="EQY18" s="242"/>
      <c r="EQZ18" s="242"/>
      <c r="ERA18" s="242"/>
      <c r="ERB18" s="242"/>
      <c r="ERC18" s="242"/>
      <c r="ERD18" s="242"/>
      <c r="ERE18" s="242"/>
      <c r="ERF18" s="242"/>
      <c r="ERG18" s="242"/>
      <c r="ERH18" s="242"/>
      <c r="ERI18" s="242"/>
      <c r="ERJ18" s="242"/>
      <c r="ERK18" s="242"/>
      <c r="ERL18" s="242"/>
      <c r="ERM18" s="242"/>
      <c r="ERN18" s="242"/>
      <c r="ERO18" s="242"/>
      <c r="ERP18" s="242"/>
      <c r="ERQ18" s="242"/>
      <c r="ERR18" s="242"/>
      <c r="ERS18" s="242"/>
      <c r="ERT18" s="242"/>
      <c r="ERU18" s="242"/>
      <c r="ERV18" s="242"/>
      <c r="ERW18" s="242"/>
      <c r="ERX18" s="242"/>
      <c r="ERY18" s="242"/>
      <c r="ERZ18" s="242"/>
      <c r="ESA18" s="242"/>
      <c r="ESB18" s="242"/>
      <c r="ESC18" s="242"/>
      <c r="ESD18" s="242"/>
      <c r="ESE18" s="242"/>
      <c r="ESF18" s="242"/>
      <c r="ESG18" s="242"/>
      <c r="ESH18" s="242"/>
      <c r="ESI18" s="242"/>
      <c r="ESJ18" s="242"/>
      <c r="ESK18" s="242"/>
      <c r="ESL18" s="242"/>
      <c r="ESM18" s="242"/>
      <c r="ESN18" s="242"/>
      <c r="ESO18" s="242"/>
      <c r="ESP18" s="242"/>
      <c r="ESQ18" s="242"/>
      <c r="ESR18" s="242"/>
      <c r="ESS18" s="242"/>
      <c r="EST18" s="242"/>
      <c r="ESU18" s="242"/>
      <c r="ESV18" s="242"/>
      <c r="ESW18" s="242"/>
      <c r="ESX18" s="242"/>
      <c r="ESY18" s="242"/>
      <c r="ESZ18" s="242"/>
      <c r="ETA18" s="242"/>
      <c r="ETB18" s="242"/>
      <c r="ETC18" s="242"/>
      <c r="ETD18" s="242"/>
      <c r="ETE18" s="242"/>
      <c r="ETF18" s="242"/>
      <c r="ETG18" s="242"/>
      <c r="ETH18" s="242"/>
      <c r="ETI18" s="242"/>
      <c r="ETJ18" s="242"/>
      <c r="ETK18" s="242"/>
      <c r="ETL18" s="242"/>
      <c r="ETM18" s="242"/>
      <c r="ETN18" s="242"/>
      <c r="ETO18" s="242"/>
      <c r="ETP18" s="242"/>
      <c r="ETQ18" s="242"/>
      <c r="ETR18" s="242"/>
      <c r="ETS18" s="242"/>
      <c r="ETT18" s="242"/>
      <c r="ETU18" s="242"/>
      <c r="ETV18" s="242"/>
      <c r="ETW18" s="242"/>
      <c r="ETX18" s="242"/>
      <c r="ETY18" s="242"/>
      <c r="ETZ18" s="242"/>
      <c r="EUA18" s="242"/>
      <c r="EUB18" s="242"/>
      <c r="EUC18" s="242"/>
      <c r="EUD18" s="242"/>
      <c r="EUE18" s="242"/>
      <c r="EUF18" s="242"/>
      <c r="EUG18" s="242"/>
      <c r="EUH18" s="242"/>
      <c r="EUI18" s="242"/>
      <c r="EUJ18" s="242"/>
      <c r="EUK18" s="242"/>
      <c r="EUL18" s="242"/>
      <c r="EUM18" s="242"/>
      <c r="EUN18" s="242"/>
      <c r="EUO18" s="242"/>
      <c r="EUP18" s="242"/>
      <c r="EUQ18" s="242"/>
      <c r="EUR18" s="242"/>
      <c r="EUS18" s="242"/>
      <c r="EUT18" s="242"/>
      <c r="EUU18" s="242"/>
      <c r="EUV18" s="242"/>
      <c r="EUW18" s="242"/>
      <c r="EUX18" s="242"/>
      <c r="EUY18" s="242"/>
      <c r="EUZ18" s="242"/>
      <c r="EVA18" s="242"/>
      <c r="EVB18" s="242"/>
      <c r="EVC18" s="242"/>
      <c r="EVD18" s="242"/>
      <c r="EVE18" s="242"/>
      <c r="EVF18" s="242"/>
      <c r="EVG18" s="242"/>
      <c r="EVH18" s="242"/>
      <c r="EVI18" s="242"/>
      <c r="EVJ18" s="242"/>
      <c r="EVK18" s="242"/>
      <c r="EVL18" s="242"/>
      <c r="EVM18" s="242"/>
      <c r="EVN18" s="242"/>
      <c r="EVO18" s="242"/>
      <c r="EVP18" s="242"/>
      <c r="EVQ18" s="242"/>
      <c r="EVR18" s="242"/>
      <c r="EVS18" s="242"/>
      <c r="EVT18" s="242"/>
      <c r="EVU18" s="242"/>
      <c r="EVV18" s="242"/>
      <c r="EVW18" s="242"/>
      <c r="EVX18" s="242"/>
      <c r="EVY18" s="242"/>
      <c r="EVZ18" s="242"/>
      <c r="EWA18" s="242"/>
      <c r="EWB18" s="242"/>
      <c r="EWC18" s="242"/>
      <c r="EWD18" s="242"/>
      <c r="EWE18" s="242"/>
      <c r="EWF18" s="242"/>
      <c r="EWG18" s="242"/>
      <c r="EWH18" s="242"/>
      <c r="EWI18" s="242"/>
      <c r="EWJ18" s="242"/>
      <c r="EWK18" s="242"/>
      <c r="EWL18" s="242"/>
      <c r="EWM18" s="242"/>
      <c r="EWN18" s="242"/>
      <c r="EWO18" s="242"/>
      <c r="EWP18" s="242"/>
      <c r="EWQ18" s="242"/>
      <c r="EWR18" s="242"/>
      <c r="EWS18" s="242"/>
      <c r="EWT18" s="242"/>
      <c r="EWU18" s="242"/>
      <c r="EWV18" s="242"/>
      <c r="EWW18" s="242"/>
      <c r="EWX18" s="242"/>
      <c r="EWY18" s="242"/>
      <c r="EWZ18" s="242"/>
      <c r="EXA18" s="242"/>
      <c r="EXB18" s="242"/>
      <c r="EXC18" s="242"/>
      <c r="EXD18" s="242"/>
      <c r="EXE18" s="242"/>
      <c r="EXF18" s="242"/>
      <c r="EXG18" s="242"/>
      <c r="EXH18" s="242"/>
      <c r="EXI18" s="242"/>
      <c r="EXJ18" s="242"/>
      <c r="EXK18" s="242"/>
      <c r="EXL18" s="242"/>
      <c r="EXM18" s="242"/>
      <c r="EXN18" s="242"/>
      <c r="EXO18" s="242"/>
      <c r="EXP18" s="242"/>
      <c r="EXQ18" s="242"/>
      <c r="EXR18" s="242"/>
      <c r="EXS18" s="242"/>
      <c r="EXT18" s="242"/>
      <c r="EXU18" s="242"/>
      <c r="EXV18" s="242"/>
      <c r="EXW18" s="242"/>
      <c r="EXX18" s="242"/>
      <c r="EXY18" s="242"/>
      <c r="EXZ18" s="242"/>
      <c r="EYA18" s="242"/>
      <c r="EYB18" s="242"/>
      <c r="EYC18" s="242"/>
      <c r="EYD18" s="242"/>
      <c r="EYE18" s="242"/>
      <c r="EYF18" s="242"/>
      <c r="EYG18" s="242"/>
      <c r="EYH18" s="242"/>
      <c r="EYI18" s="242"/>
      <c r="EYJ18" s="242"/>
      <c r="EYK18" s="242"/>
      <c r="EYL18" s="242"/>
      <c r="EYM18" s="242"/>
      <c r="EYN18" s="242"/>
      <c r="EYO18" s="242"/>
      <c r="EYP18" s="242"/>
      <c r="EYQ18" s="242"/>
      <c r="EYR18" s="242"/>
      <c r="EYS18" s="242"/>
      <c r="EYT18" s="242"/>
      <c r="EYU18" s="242"/>
      <c r="EYV18" s="242"/>
      <c r="EYW18" s="242"/>
      <c r="EYX18" s="242"/>
      <c r="EYY18" s="242"/>
      <c r="EYZ18" s="242"/>
      <c r="EZA18" s="242"/>
      <c r="EZB18" s="242"/>
      <c r="EZC18" s="242"/>
      <c r="EZD18" s="242"/>
      <c r="EZE18" s="242"/>
      <c r="EZF18" s="242"/>
      <c r="EZG18" s="242"/>
      <c r="EZH18" s="242"/>
      <c r="EZI18" s="242"/>
      <c r="EZJ18" s="242"/>
      <c r="EZK18" s="242"/>
      <c r="EZL18" s="242"/>
      <c r="EZM18" s="242"/>
      <c r="EZN18" s="242"/>
      <c r="EZO18" s="242"/>
      <c r="EZP18" s="242"/>
      <c r="EZQ18" s="242"/>
      <c r="EZR18" s="242"/>
      <c r="EZS18" s="242"/>
      <c r="EZT18" s="242"/>
      <c r="EZU18" s="242"/>
      <c r="EZV18" s="242"/>
      <c r="EZW18" s="242"/>
      <c r="EZX18" s="242"/>
      <c r="EZY18" s="242"/>
      <c r="EZZ18" s="242"/>
      <c r="FAA18" s="242"/>
      <c r="FAB18" s="242"/>
      <c r="FAC18" s="242"/>
      <c r="FAD18" s="242"/>
      <c r="FAE18" s="242"/>
      <c r="FAF18" s="242"/>
      <c r="FAG18" s="242"/>
      <c r="FAH18" s="242"/>
      <c r="FAI18" s="242"/>
      <c r="FAJ18" s="242"/>
      <c r="FAK18" s="242"/>
      <c r="FAL18" s="242"/>
      <c r="FAM18" s="242"/>
      <c r="FAN18" s="242"/>
      <c r="FAO18" s="242"/>
      <c r="FAP18" s="242"/>
      <c r="FAQ18" s="242"/>
      <c r="FAR18" s="242"/>
      <c r="FAS18" s="242"/>
      <c r="FAT18" s="242"/>
      <c r="FAU18" s="242"/>
      <c r="FAV18" s="242"/>
      <c r="FAW18" s="242"/>
      <c r="FAX18" s="242"/>
      <c r="FAY18" s="242"/>
      <c r="FAZ18" s="242"/>
      <c r="FBA18" s="242"/>
      <c r="FBB18" s="242"/>
      <c r="FBC18" s="242"/>
      <c r="FBD18" s="242"/>
      <c r="FBE18" s="242"/>
      <c r="FBF18" s="242"/>
      <c r="FBG18" s="242"/>
      <c r="FBH18" s="242"/>
      <c r="FBI18" s="242"/>
      <c r="FBJ18" s="242"/>
      <c r="FBK18" s="242"/>
      <c r="FBL18" s="242"/>
      <c r="FBM18" s="242"/>
      <c r="FBN18" s="242"/>
      <c r="FBO18" s="242"/>
      <c r="FBP18" s="242"/>
      <c r="FBQ18" s="242"/>
      <c r="FBR18" s="242"/>
      <c r="FBS18" s="242"/>
      <c r="FBT18" s="242"/>
      <c r="FBU18" s="242"/>
      <c r="FBV18" s="242"/>
      <c r="FBW18" s="242"/>
      <c r="FBX18" s="242"/>
      <c r="FBY18" s="242"/>
      <c r="FBZ18" s="242"/>
      <c r="FCA18" s="242"/>
      <c r="FCB18" s="242"/>
      <c r="FCC18" s="242"/>
      <c r="FCD18" s="242"/>
      <c r="FCE18" s="242"/>
      <c r="FCF18" s="242"/>
      <c r="FCG18" s="242"/>
      <c r="FCH18" s="242"/>
      <c r="FCI18" s="242"/>
      <c r="FCJ18" s="242"/>
      <c r="FCK18" s="242"/>
      <c r="FCL18" s="242"/>
      <c r="FCM18" s="242"/>
      <c r="FCN18" s="242"/>
      <c r="FCO18" s="242"/>
      <c r="FCP18" s="242"/>
      <c r="FCQ18" s="242"/>
      <c r="FCR18" s="242"/>
      <c r="FCS18" s="242"/>
      <c r="FCT18" s="242"/>
      <c r="FCU18" s="242"/>
      <c r="FCV18" s="242"/>
      <c r="FCW18" s="242"/>
      <c r="FCX18" s="242"/>
      <c r="FCY18" s="242"/>
      <c r="FCZ18" s="242"/>
      <c r="FDA18" s="242"/>
      <c r="FDB18" s="242"/>
      <c r="FDC18" s="242"/>
      <c r="FDD18" s="242"/>
      <c r="FDE18" s="242"/>
      <c r="FDF18" s="242"/>
      <c r="FDG18" s="242"/>
      <c r="FDH18" s="242"/>
      <c r="FDI18" s="242"/>
      <c r="FDJ18" s="242"/>
      <c r="FDK18" s="242"/>
      <c r="FDL18" s="242"/>
      <c r="FDM18" s="242"/>
      <c r="FDN18" s="242"/>
      <c r="FDO18" s="242"/>
      <c r="FDP18" s="242"/>
      <c r="FDQ18" s="242"/>
      <c r="FDR18" s="242"/>
      <c r="FDS18" s="242"/>
      <c r="FDT18" s="242"/>
      <c r="FDU18" s="242"/>
      <c r="FDV18" s="242"/>
      <c r="FDW18" s="242"/>
      <c r="FDX18" s="242"/>
      <c r="FDY18" s="242"/>
      <c r="FDZ18" s="242"/>
      <c r="FEA18" s="242"/>
      <c r="FEB18" s="242"/>
      <c r="FEC18" s="242"/>
      <c r="FED18" s="242"/>
      <c r="FEE18" s="242"/>
      <c r="FEF18" s="242"/>
      <c r="FEG18" s="242"/>
      <c r="FEH18" s="242"/>
      <c r="FEI18" s="242"/>
      <c r="FEJ18" s="242"/>
      <c r="FEK18" s="242"/>
      <c r="FEL18" s="242"/>
      <c r="FEM18" s="242"/>
      <c r="FEN18" s="242"/>
      <c r="FEO18" s="242"/>
      <c r="FEP18" s="242"/>
      <c r="FEQ18" s="242"/>
      <c r="FER18" s="242"/>
      <c r="FES18" s="242"/>
      <c r="FET18" s="242"/>
      <c r="FEU18" s="242"/>
      <c r="FEV18" s="242"/>
      <c r="FEW18" s="242"/>
      <c r="FEX18" s="242"/>
      <c r="FEY18" s="242"/>
      <c r="FEZ18" s="242"/>
      <c r="FFA18" s="242"/>
      <c r="FFB18" s="242"/>
      <c r="FFC18" s="242"/>
      <c r="FFD18" s="242"/>
      <c r="FFE18" s="242"/>
      <c r="FFF18" s="242"/>
      <c r="FFG18" s="242"/>
      <c r="FFH18" s="242"/>
      <c r="FFI18" s="242"/>
      <c r="FFJ18" s="242"/>
      <c r="FFK18" s="242"/>
      <c r="FFL18" s="242"/>
      <c r="FFM18" s="242"/>
      <c r="FFN18" s="242"/>
      <c r="FFO18" s="242"/>
      <c r="FFP18" s="242"/>
      <c r="FFQ18" s="242"/>
      <c r="FFR18" s="242"/>
      <c r="FFS18" s="242"/>
      <c r="FFT18" s="242"/>
      <c r="FFU18" s="242"/>
      <c r="FFV18" s="242"/>
      <c r="FFW18" s="242"/>
      <c r="FFX18" s="242"/>
      <c r="FFY18" s="242"/>
      <c r="FFZ18" s="242"/>
      <c r="FGA18" s="242"/>
      <c r="FGB18" s="242"/>
      <c r="FGC18" s="242"/>
      <c r="FGD18" s="242"/>
      <c r="FGE18" s="242"/>
      <c r="FGF18" s="242"/>
      <c r="FGG18" s="242"/>
      <c r="FGH18" s="242"/>
      <c r="FGI18" s="242"/>
      <c r="FGJ18" s="242"/>
      <c r="FGK18" s="242"/>
      <c r="FGL18" s="242"/>
      <c r="FGM18" s="242"/>
      <c r="FGN18" s="242"/>
      <c r="FGO18" s="242"/>
      <c r="FGP18" s="242"/>
      <c r="FGQ18" s="242"/>
      <c r="FGR18" s="242"/>
      <c r="FGS18" s="242"/>
      <c r="FGT18" s="242"/>
      <c r="FGU18" s="242"/>
      <c r="FGV18" s="242"/>
      <c r="FGW18" s="242"/>
      <c r="FGX18" s="242"/>
      <c r="FGY18" s="242"/>
      <c r="FGZ18" s="242"/>
      <c r="FHA18" s="242"/>
      <c r="FHB18" s="242"/>
      <c r="FHC18" s="242"/>
      <c r="FHD18" s="242"/>
      <c r="FHE18" s="242"/>
      <c r="FHF18" s="242"/>
      <c r="FHG18" s="242"/>
      <c r="FHH18" s="242"/>
      <c r="FHI18" s="242"/>
      <c r="FHJ18" s="242"/>
      <c r="FHK18" s="242"/>
      <c r="FHL18" s="242"/>
      <c r="FHM18" s="242"/>
      <c r="FHN18" s="242"/>
      <c r="FHO18" s="242"/>
      <c r="FHP18" s="242"/>
      <c r="FHQ18" s="242"/>
      <c r="FHR18" s="242"/>
      <c r="FHS18" s="242"/>
      <c r="FHT18" s="242"/>
      <c r="FHU18" s="242"/>
      <c r="FHV18" s="242"/>
      <c r="FHW18" s="242"/>
      <c r="FHX18" s="242"/>
      <c r="FHY18" s="242"/>
      <c r="FHZ18" s="242"/>
      <c r="FIA18" s="242"/>
      <c r="FIB18" s="242"/>
      <c r="FIC18" s="242"/>
      <c r="FID18" s="242"/>
      <c r="FIE18" s="242"/>
      <c r="FIF18" s="242"/>
      <c r="FIG18" s="242"/>
      <c r="FIH18" s="242"/>
      <c r="FII18" s="242"/>
      <c r="FIJ18" s="242"/>
      <c r="FIK18" s="242"/>
      <c r="FIL18" s="242"/>
      <c r="FIM18" s="242"/>
      <c r="FIN18" s="242"/>
      <c r="FIO18" s="242"/>
      <c r="FIP18" s="242"/>
      <c r="FIQ18" s="242"/>
      <c r="FIR18" s="242"/>
      <c r="FIS18" s="242"/>
      <c r="FIT18" s="242"/>
      <c r="FIU18" s="242"/>
      <c r="FIV18" s="242"/>
      <c r="FIW18" s="242"/>
      <c r="FIX18" s="242"/>
      <c r="FIY18" s="242"/>
      <c r="FIZ18" s="242"/>
      <c r="FJA18" s="242"/>
      <c r="FJB18" s="242"/>
      <c r="FJC18" s="242"/>
      <c r="FJD18" s="242"/>
      <c r="FJE18" s="242"/>
      <c r="FJF18" s="242"/>
      <c r="FJG18" s="242"/>
      <c r="FJH18" s="242"/>
      <c r="FJI18" s="242"/>
      <c r="FJJ18" s="242"/>
      <c r="FJK18" s="242"/>
      <c r="FJL18" s="242"/>
      <c r="FJM18" s="242"/>
      <c r="FJN18" s="242"/>
      <c r="FJO18" s="242"/>
      <c r="FJP18" s="242"/>
      <c r="FJQ18" s="242"/>
      <c r="FJR18" s="242"/>
      <c r="FJS18" s="242"/>
      <c r="FJT18" s="242"/>
      <c r="FJU18" s="242"/>
      <c r="FJV18" s="242"/>
      <c r="FJW18" s="242"/>
      <c r="FJX18" s="242"/>
      <c r="FJY18" s="242"/>
      <c r="FJZ18" s="242"/>
      <c r="FKA18" s="242"/>
      <c r="FKB18" s="242"/>
      <c r="FKC18" s="242"/>
      <c r="FKD18" s="242"/>
      <c r="FKE18" s="242"/>
      <c r="FKF18" s="242"/>
      <c r="FKG18" s="242"/>
      <c r="FKH18" s="242"/>
      <c r="FKI18" s="242"/>
      <c r="FKJ18" s="242"/>
      <c r="FKK18" s="242"/>
      <c r="FKL18" s="242"/>
      <c r="FKM18" s="242"/>
      <c r="FKN18" s="242"/>
      <c r="FKO18" s="242"/>
      <c r="FKP18" s="242"/>
      <c r="FKQ18" s="242"/>
      <c r="FKR18" s="242"/>
      <c r="FKS18" s="242"/>
      <c r="FKT18" s="242"/>
      <c r="FKU18" s="242"/>
      <c r="FKV18" s="242"/>
      <c r="FKW18" s="242"/>
      <c r="FKX18" s="242"/>
      <c r="FKY18" s="242"/>
      <c r="FKZ18" s="242"/>
      <c r="FLA18" s="242"/>
      <c r="FLB18" s="242"/>
      <c r="FLC18" s="242"/>
      <c r="FLD18" s="242"/>
      <c r="FLE18" s="242"/>
      <c r="FLF18" s="242"/>
      <c r="FLG18" s="242"/>
      <c r="FLH18" s="242"/>
      <c r="FLI18" s="242"/>
      <c r="FLJ18" s="242"/>
      <c r="FLK18" s="242"/>
      <c r="FLL18" s="242"/>
      <c r="FLM18" s="242"/>
      <c r="FLN18" s="242"/>
      <c r="FLO18" s="242"/>
      <c r="FLP18" s="242"/>
      <c r="FLQ18" s="242"/>
      <c r="FLR18" s="242"/>
      <c r="FLS18" s="242"/>
      <c r="FLT18" s="242"/>
      <c r="FLU18" s="242"/>
      <c r="FLV18" s="242"/>
      <c r="FLW18" s="242"/>
      <c r="FLX18" s="242"/>
      <c r="FLY18" s="242"/>
      <c r="FLZ18" s="242"/>
      <c r="FMA18" s="242"/>
      <c r="FMB18" s="242"/>
      <c r="FMC18" s="242"/>
      <c r="FMD18" s="242"/>
      <c r="FME18" s="242"/>
      <c r="FMF18" s="242"/>
      <c r="FMG18" s="242"/>
      <c r="FMH18" s="242"/>
      <c r="FMI18" s="242"/>
      <c r="FMJ18" s="242"/>
      <c r="FMK18" s="242"/>
      <c r="FML18" s="242"/>
      <c r="FMM18" s="242"/>
      <c r="FMN18" s="242"/>
      <c r="FMO18" s="242"/>
      <c r="FMP18" s="242"/>
      <c r="FMQ18" s="242"/>
      <c r="FMR18" s="242"/>
      <c r="FMS18" s="242"/>
      <c r="FMT18" s="242"/>
      <c r="FMU18" s="242"/>
      <c r="FMV18" s="242"/>
      <c r="FMW18" s="242"/>
      <c r="FMX18" s="242"/>
      <c r="FMY18" s="242"/>
      <c r="FMZ18" s="242"/>
      <c r="FNA18" s="242"/>
      <c r="FNB18" s="242"/>
      <c r="FNC18" s="242"/>
      <c r="FND18" s="242"/>
      <c r="FNE18" s="242"/>
      <c r="FNF18" s="242"/>
      <c r="FNG18" s="242"/>
      <c r="FNH18" s="242"/>
      <c r="FNI18" s="242"/>
      <c r="FNJ18" s="242"/>
      <c r="FNK18" s="242"/>
      <c r="FNL18" s="242"/>
      <c r="FNM18" s="242"/>
      <c r="FNN18" s="242"/>
      <c r="FNO18" s="242"/>
      <c r="FNP18" s="242"/>
      <c r="FNQ18" s="242"/>
      <c r="FNR18" s="242"/>
      <c r="FNS18" s="242"/>
      <c r="FNT18" s="242"/>
      <c r="FNU18" s="242"/>
      <c r="FNV18" s="242"/>
      <c r="FNW18" s="242"/>
      <c r="FNX18" s="242"/>
      <c r="FNY18" s="242"/>
      <c r="FNZ18" s="242"/>
      <c r="FOA18" s="242"/>
      <c r="FOB18" s="242"/>
      <c r="FOC18" s="242"/>
      <c r="FOD18" s="242"/>
      <c r="FOE18" s="242"/>
      <c r="FOF18" s="242"/>
      <c r="FOG18" s="242"/>
      <c r="FOH18" s="242"/>
      <c r="FOI18" s="242"/>
      <c r="FOJ18" s="242"/>
      <c r="FOK18" s="242"/>
      <c r="FOL18" s="242"/>
      <c r="FOM18" s="242"/>
      <c r="FON18" s="242"/>
      <c r="FOO18" s="242"/>
      <c r="FOP18" s="242"/>
      <c r="FOQ18" s="242"/>
      <c r="FOR18" s="242"/>
      <c r="FOS18" s="242"/>
      <c r="FOT18" s="242"/>
      <c r="FOU18" s="242"/>
      <c r="FOV18" s="242"/>
      <c r="FOW18" s="242"/>
      <c r="FOX18" s="242"/>
      <c r="FOY18" s="242"/>
      <c r="FOZ18" s="242"/>
      <c r="FPA18" s="242"/>
      <c r="FPB18" s="242"/>
      <c r="FPC18" s="242"/>
      <c r="FPD18" s="242"/>
      <c r="FPE18" s="242"/>
      <c r="FPF18" s="242"/>
      <c r="FPG18" s="242"/>
      <c r="FPH18" s="242"/>
      <c r="FPI18" s="242"/>
      <c r="FPJ18" s="242"/>
      <c r="FPK18" s="242"/>
      <c r="FPL18" s="242"/>
      <c r="FPM18" s="242"/>
      <c r="FPN18" s="242"/>
      <c r="FPO18" s="242"/>
      <c r="FPP18" s="242"/>
      <c r="FPQ18" s="242"/>
      <c r="FPR18" s="242"/>
      <c r="FPS18" s="242"/>
      <c r="FPT18" s="242"/>
      <c r="FPU18" s="242"/>
      <c r="FPV18" s="242"/>
      <c r="FPW18" s="242"/>
      <c r="FPX18" s="242"/>
      <c r="FPY18" s="242"/>
      <c r="FPZ18" s="242"/>
      <c r="FQA18" s="242"/>
      <c r="FQB18" s="242"/>
      <c r="FQC18" s="242"/>
      <c r="FQD18" s="242"/>
      <c r="FQE18" s="242"/>
      <c r="FQF18" s="242"/>
      <c r="FQG18" s="242"/>
      <c r="FQH18" s="242"/>
      <c r="FQI18" s="242"/>
      <c r="FQJ18" s="242"/>
      <c r="FQK18" s="242"/>
      <c r="FQL18" s="242"/>
      <c r="FQM18" s="242"/>
      <c r="FQN18" s="242"/>
      <c r="FQO18" s="242"/>
      <c r="FQP18" s="242"/>
      <c r="FQQ18" s="242"/>
      <c r="FQR18" s="242"/>
      <c r="FQS18" s="242"/>
      <c r="FQT18" s="242"/>
      <c r="FQU18" s="242"/>
      <c r="FQV18" s="242"/>
      <c r="FQW18" s="242"/>
      <c r="FQX18" s="242"/>
      <c r="FQY18" s="242"/>
      <c r="FQZ18" s="242"/>
      <c r="FRA18" s="242"/>
      <c r="FRB18" s="242"/>
      <c r="FRC18" s="242"/>
      <c r="FRD18" s="242"/>
      <c r="FRE18" s="242"/>
      <c r="FRF18" s="242"/>
      <c r="FRG18" s="242"/>
      <c r="FRH18" s="242"/>
      <c r="FRI18" s="242"/>
      <c r="FRJ18" s="242"/>
      <c r="FRK18" s="242"/>
      <c r="FRL18" s="242"/>
      <c r="FRM18" s="242"/>
      <c r="FRN18" s="242"/>
      <c r="FRO18" s="242"/>
      <c r="FRP18" s="242"/>
      <c r="FRQ18" s="242"/>
      <c r="FRR18" s="242"/>
      <c r="FRS18" s="242"/>
      <c r="FRT18" s="242"/>
      <c r="FRU18" s="242"/>
      <c r="FRV18" s="242"/>
      <c r="FRW18" s="242"/>
      <c r="FRX18" s="242"/>
      <c r="FRY18" s="242"/>
      <c r="FRZ18" s="242"/>
      <c r="FSA18" s="242"/>
      <c r="FSB18" s="242"/>
      <c r="FSC18" s="242"/>
      <c r="FSD18" s="242"/>
      <c r="FSE18" s="242"/>
      <c r="FSF18" s="242"/>
      <c r="FSG18" s="242"/>
      <c r="FSH18" s="242"/>
      <c r="FSI18" s="242"/>
      <c r="FSJ18" s="242"/>
      <c r="FSK18" s="242"/>
      <c r="FSL18" s="242"/>
      <c r="FSM18" s="242"/>
      <c r="FSN18" s="242"/>
      <c r="FSO18" s="242"/>
      <c r="FSP18" s="242"/>
      <c r="FSQ18" s="242"/>
      <c r="FSR18" s="242"/>
      <c r="FSS18" s="242"/>
      <c r="FST18" s="242"/>
      <c r="FSU18" s="242"/>
      <c r="FSV18" s="242"/>
      <c r="FSW18" s="242"/>
      <c r="FSX18" s="242"/>
      <c r="FSY18" s="242"/>
      <c r="FSZ18" s="242"/>
      <c r="FTA18" s="242"/>
      <c r="FTB18" s="242"/>
      <c r="FTC18" s="242"/>
      <c r="FTD18" s="242"/>
      <c r="FTE18" s="242"/>
      <c r="FTF18" s="242"/>
      <c r="FTG18" s="242"/>
      <c r="FTH18" s="242"/>
      <c r="FTI18" s="242"/>
      <c r="FTJ18" s="242"/>
      <c r="FTK18" s="242"/>
      <c r="FTL18" s="242"/>
      <c r="FTM18" s="242"/>
      <c r="FTN18" s="242"/>
      <c r="FTO18" s="242"/>
      <c r="FTP18" s="242"/>
      <c r="FTQ18" s="242"/>
      <c r="FTR18" s="242"/>
      <c r="FTS18" s="242"/>
      <c r="FTT18" s="242"/>
      <c r="FTU18" s="242"/>
      <c r="FTV18" s="242"/>
      <c r="FTW18" s="242"/>
      <c r="FTX18" s="242"/>
      <c r="FTY18" s="242"/>
      <c r="FTZ18" s="242"/>
      <c r="FUA18" s="242"/>
      <c r="FUB18" s="242"/>
      <c r="FUC18" s="242"/>
      <c r="FUD18" s="242"/>
      <c r="FUE18" s="242"/>
      <c r="FUF18" s="242"/>
      <c r="FUG18" s="242"/>
      <c r="FUH18" s="242"/>
      <c r="FUI18" s="242"/>
      <c r="FUJ18" s="242"/>
      <c r="FUK18" s="242"/>
      <c r="FUL18" s="242"/>
      <c r="FUM18" s="242"/>
      <c r="FUN18" s="242"/>
      <c r="FUO18" s="242"/>
      <c r="FUP18" s="242"/>
      <c r="FUQ18" s="242"/>
      <c r="FUR18" s="242"/>
      <c r="FUS18" s="242"/>
      <c r="FUT18" s="242"/>
      <c r="FUU18" s="242"/>
      <c r="FUV18" s="242"/>
      <c r="FUW18" s="242"/>
      <c r="FUX18" s="242"/>
      <c r="FUY18" s="242"/>
      <c r="FUZ18" s="242"/>
      <c r="FVA18" s="242"/>
      <c r="FVB18" s="242"/>
      <c r="FVC18" s="242"/>
      <c r="FVD18" s="242"/>
      <c r="FVE18" s="242"/>
      <c r="FVF18" s="242"/>
      <c r="FVG18" s="242"/>
      <c r="FVH18" s="242"/>
      <c r="FVI18" s="242"/>
      <c r="FVJ18" s="242"/>
      <c r="FVK18" s="242"/>
      <c r="FVL18" s="242"/>
      <c r="FVM18" s="242"/>
      <c r="FVN18" s="242"/>
      <c r="FVO18" s="242"/>
      <c r="FVP18" s="242"/>
      <c r="FVQ18" s="242"/>
      <c r="FVR18" s="242"/>
      <c r="FVS18" s="242"/>
      <c r="FVT18" s="242"/>
      <c r="FVU18" s="242"/>
      <c r="FVV18" s="242"/>
      <c r="FVW18" s="242"/>
      <c r="FVX18" s="242"/>
      <c r="FVY18" s="242"/>
      <c r="FVZ18" s="242"/>
      <c r="FWA18" s="242"/>
      <c r="FWB18" s="242"/>
      <c r="FWC18" s="242"/>
      <c r="FWD18" s="242"/>
      <c r="FWE18" s="242"/>
      <c r="FWF18" s="242"/>
      <c r="FWG18" s="242"/>
      <c r="FWH18" s="242"/>
      <c r="FWI18" s="242"/>
      <c r="FWJ18" s="242"/>
      <c r="FWK18" s="242"/>
      <c r="FWL18" s="242"/>
      <c r="FWM18" s="242"/>
      <c r="FWN18" s="242"/>
      <c r="FWO18" s="242"/>
      <c r="FWP18" s="242"/>
      <c r="FWQ18" s="242"/>
      <c r="FWR18" s="242"/>
      <c r="FWS18" s="242"/>
      <c r="FWT18" s="242"/>
      <c r="FWU18" s="242"/>
      <c r="FWV18" s="242"/>
      <c r="FWW18" s="242"/>
      <c r="FWX18" s="242"/>
      <c r="FWY18" s="242"/>
      <c r="FWZ18" s="242"/>
      <c r="FXA18" s="242"/>
      <c r="FXB18" s="242"/>
      <c r="FXC18" s="242"/>
      <c r="FXD18" s="242"/>
      <c r="FXE18" s="242"/>
      <c r="FXF18" s="242"/>
      <c r="FXG18" s="242"/>
      <c r="FXH18" s="242"/>
      <c r="FXI18" s="242"/>
      <c r="FXJ18" s="242"/>
      <c r="FXK18" s="242"/>
      <c r="FXL18" s="242"/>
      <c r="FXM18" s="242"/>
      <c r="FXN18" s="242"/>
      <c r="FXO18" s="242"/>
      <c r="FXP18" s="242"/>
      <c r="FXQ18" s="242"/>
      <c r="FXR18" s="242"/>
      <c r="FXS18" s="242"/>
      <c r="FXT18" s="242"/>
      <c r="FXU18" s="242"/>
      <c r="FXV18" s="242"/>
      <c r="FXW18" s="242"/>
      <c r="FXX18" s="242"/>
      <c r="FXY18" s="242"/>
      <c r="FXZ18" s="242"/>
      <c r="FYA18" s="242"/>
      <c r="FYB18" s="242"/>
      <c r="FYC18" s="242"/>
      <c r="FYD18" s="242"/>
      <c r="FYE18" s="242"/>
      <c r="FYF18" s="242"/>
      <c r="FYG18" s="242"/>
      <c r="FYH18" s="242"/>
      <c r="FYI18" s="242"/>
      <c r="FYJ18" s="242"/>
      <c r="FYK18" s="242"/>
      <c r="FYL18" s="242"/>
      <c r="FYM18" s="242"/>
      <c r="FYN18" s="242"/>
      <c r="FYO18" s="242"/>
      <c r="FYP18" s="242"/>
      <c r="FYQ18" s="242"/>
      <c r="FYR18" s="242"/>
      <c r="FYS18" s="242"/>
      <c r="FYT18" s="242"/>
      <c r="FYU18" s="242"/>
      <c r="FYV18" s="242"/>
      <c r="FYW18" s="242"/>
      <c r="FYX18" s="242"/>
      <c r="FYY18" s="242"/>
      <c r="FYZ18" s="242"/>
      <c r="FZA18" s="242"/>
      <c r="FZB18" s="242"/>
      <c r="FZC18" s="242"/>
      <c r="FZD18" s="242"/>
      <c r="FZE18" s="242"/>
      <c r="FZF18" s="242"/>
      <c r="FZG18" s="242"/>
      <c r="FZH18" s="242"/>
      <c r="FZI18" s="242"/>
      <c r="FZJ18" s="242"/>
      <c r="FZK18" s="242"/>
      <c r="FZL18" s="242"/>
      <c r="FZM18" s="242"/>
      <c r="FZN18" s="242"/>
      <c r="FZO18" s="242"/>
      <c r="FZP18" s="242"/>
      <c r="FZQ18" s="242"/>
      <c r="FZR18" s="242"/>
      <c r="FZS18" s="242"/>
      <c r="FZT18" s="242"/>
      <c r="FZU18" s="242"/>
      <c r="FZV18" s="242"/>
      <c r="FZW18" s="242"/>
      <c r="FZX18" s="242"/>
      <c r="FZY18" s="242"/>
      <c r="FZZ18" s="242"/>
      <c r="GAA18" s="242"/>
      <c r="GAB18" s="242"/>
      <c r="GAC18" s="242"/>
      <c r="GAD18" s="242"/>
      <c r="GAE18" s="242"/>
      <c r="GAF18" s="242"/>
      <c r="GAG18" s="242"/>
      <c r="GAH18" s="242"/>
      <c r="GAI18" s="242"/>
      <c r="GAJ18" s="242"/>
      <c r="GAK18" s="242"/>
      <c r="GAL18" s="242"/>
      <c r="GAM18" s="242"/>
      <c r="GAN18" s="242"/>
      <c r="GAO18" s="242"/>
      <c r="GAP18" s="242"/>
      <c r="GAQ18" s="242"/>
      <c r="GAR18" s="242"/>
      <c r="GAS18" s="242"/>
      <c r="GAT18" s="242"/>
      <c r="GAU18" s="242"/>
      <c r="GAV18" s="242"/>
      <c r="GAW18" s="242"/>
      <c r="GAX18" s="242"/>
      <c r="GAY18" s="242"/>
      <c r="GAZ18" s="242"/>
      <c r="GBA18" s="242"/>
      <c r="GBB18" s="242"/>
      <c r="GBC18" s="242"/>
      <c r="GBD18" s="242"/>
      <c r="GBE18" s="242"/>
      <c r="GBF18" s="242"/>
      <c r="GBG18" s="242"/>
      <c r="GBH18" s="242"/>
      <c r="GBI18" s="242"/>
      <c r="GBJ18" s="242"/>
      <c r="GBK18" s="242"/>
      <c r="GBL18" s="242"/>
      <c r="GBM18" s="242"/>
      <c r="GBN18" s="242"/>
      <c r="GBO18" s="242"/>
      <c r="GBP18" s="242"/>
      <c r="GBQ18" s="242"/>
      <c r="GBR18" s="242"/>
      <c r="GBS18" s="242"/>
      <c r="GBT18" s="242"/>
      <c r="GBU18" s="242"/>
      <c r="GBV18" s="242"/>
      <c r="GBW18" s="242"/>
      <c r="GBX18" s="242"/>
      <c r="GBY18" s="242"/>
      <c r="GBZ18" s="242"/>
      <c r="GCA18" s="242"/>
      <c r="GCB18" s="242"/>
      <c r="GCC18" s="242"/>
      <c r="GCD18" s="242"/>
      <c r="GCE18" s="242"/>
      <c r="GCF18" s="242"/>
      <c r="GCG18" s="242"/>
      <c r="GCH18" s="242"/>
      <c r="GCI18" s="242"/>
      <c r="GCJ18" s="242"/>
      <c r="GCK18" s="242"/>
      <c r="GCL18" s="242"/>
      <c r="GCM18" s="242"/>
      <c r="GCN18" s="242"/>
      <c r="GCO18" s="242"/>
      <c r="GCP18" s="242"/>
      <c r="GCQ18" s="242"/>
      <c r="GCR18" s="242"/>
      <c r="GCS18" s="242"/>
      <c r="GCT18" s="242"/>
      <c r="GCU18" s="242"/>
      <c r="GCV18" s="242"/>
      <c r="GCW18" s="242"/>
      <c r="GCX18" s="242"/>
      <c r="GCY18" s="242"/>
      <c r="GCZ18" s="242"/>
      <c r="GDA18" s="242"/>
      <c r="GDB18" s="242"/>
      <c r="GDC18" s="242"/>
      <c r="GDD18" s="242"/>
      <c r="GDE18" s="242"/>
      <c r="GDF18" s="242"/>
      <c r="GDG18" s="242"/>
      <c r="GDH18" s="242"/>
      <c r="GDI18" s="242"/>
      <c r="GDJ18" s="242"/>
      <c r="GDK18" s="242"/>
      <c r="GDL18" s="242"/>
      <c r="GDM18" s="242"/>
      <c r="GDN18" s="242"/>
      <c r="GDO18" s="242"/>
      <c r="GDP18" s="242"/>
      <c r="GDQ18" s="242"/>
      <c r="GDR18" s="242"/>
      <c r="GDS18" s="242"/>
      <c r="GDT18" s="242"/>
      <c r="GDU18" s="242"/>
      <c r="GDV18" s="242"/>
      <c r="GDW18" s="242"/>
      <c r="GDX18" s="242"/>
      <c r="GDY18" s="242"/>
      <c r="GDZ18" s="242"/>
      <c r="GEA18" s="242"/>
      <c r="GEB18" s="242"/>
      <c r="GEC18" s="242"/>
      <c r="GED18" s="242"/>
      <c r="GEE18" s="242"/>
      <c r="GEF18" s="242"/>
      <c r="GEG18" s="242"/>
      <c r="GEH18" s="242"/>
      <c r="GEI18" s="242"/>
      <c r="GEJ18" s="242"/>
      <c r="GEK18" s="242"/>
      <c r="GEL18" s="242"/>
      <c r="GEM18" s="242"/>
      <c r="GEN18" s="242"/>
      <c r="GEO18" s="242"/>
      <c r="GEP18" s="242"/>
      <c r="GEQ18" s="242"/>
      <c r="GER18" s="242"/>
      <c r="GES18" s="242"/>
      <c r="GET18" s="242"/>
      <c r="GEU18" s="242"/>
      <c r="GEV18" s="242"/>
      <c r="GEW18" s="242"/>
      <c r="GEX18" s="242"/>
      <c r="GEY18" s="242"/>
      <c r="GEZ18" s="242"/>
      <c r="GFA18" s="242"/>
      <c r="GFB18" s="242"/>
      <c r="GFC18" s="242"/>
      <c r="GFD18" s="242"/>
      <c r="GFE18" s="242"/>
      <c r="GFF18" s="242"/>
      <c r="GFG18" s="242"/>
      <c r="GFH18" s="242"/>
      <c r="GFI18" s="242"/>
      <c r="GFJ18" s="242"/>
      <c r="GFK18" s="242"/>
      <c r="GFL18" s="242"/>
      <c r="GFM18" s="242"/>
      <c r="GFN18" s="242"/>
      <c r="GFO18" s="242"/>
      <c r="GFP18" s="242"/>
      <c r="GFQ18" s="242"/>
      <c r="GFR18" s="242"/>
      <c r="GFS18" s="242"/>
      <c r="GFT18" s="242"/>
      <c r="GFU18" s="242"/>
      <c r="GFV18" s="242"/>
      <c r="GFW18" s="242"/>
      <c r="GFX18" s="242"/>
      <c r="GFY18" s="242"/>
      <c r="GFZ18" s="242"/>
      <c r="GGA18" s="242"/>
      <c r="GGB18" s="242"/>
      <c r="GGC18" s="242"/>
      <c r="GGD18" s="242"/>
      <c r="GGE18" s="242"/>
      <c r="GGF18" s="242"/>
      <c r="GGG18" s="242"/>
      <c r="GGH18" s="242"/>
      <c r="GGI18" s="242"/>
      <c r="GGJ18" s="242"/>
      <c r="GGK18" s="242"/>
      <c r="GGL18" s="242"/>
      <c r="GGM18" s="242"/>
      <c r="GGN18" s="242"/>
      <c r="GGO18" s="242"/>
      <c r="GGP18" s="242"/>
      <c r="GGQ18" s="242"/>
      <c r="GGR18" s="242"/>
      <c r="GGS18" s="242"/>
      <c r="GGT18" s="242"/>
      <c r="GGU18" s="242"/>
      <c r="GGV18" s="242"/>
      <c r="GGW18" s="242"/>
      <c r="GGX18" s="242"/>
      <c r="GGY18" s="242"/>
      <c r="GGZ18" s="242"/>
      <c r="GHA18" s="242"/>
      <c r="GHB18" s="242"/>
      <c r="GHC18" s="242"/>
      <c r="GHD18" s="242"/>
      <c r="GHE18" s="242"/>
      <c r="GHF18" s="242"/>
      <c r="GHG18" s="242"/>
      <c r="GHH18" s="242"/>
      <c r="GHI18" s="242"/>
      <c r="GHJ18" s="242"/>
      <c r="GHK18" s="242"/>
      <c r="GHL18" s="242"/>
      <c r="GHM18" s="242"/>
      <c r="GHN18" s="242"/>
      <c r="GHO18" s="242"/>
      <c r="GHP18" s="242"/>
      <c r="GHQ18" s="242"/>
      <c r="GHR18" s="242"/>
      <c r="GHS18" s="242"/>
      <c r="GHT18" s="242"/>
      <c r="GHU18" s="242"/>
      <c r="GHV18" s="242"/>
      <c r="GHW18" s="242"/>
      <c r="GHX18" s="242"/>
      <c r="GHY18" s="242"/>
      <c r="GHZ18" s="242"/>
      <c r="GIA18" s="242"/>
      <c r="GIB18" s="242"/>
      <c r="GIC18" s="242"/>
      <c r="GID18" s="242"/>
      <c r="GIE18" s="242"/>
      <c r="GIF18" s="242"/>
      <c r="GIG18" s="242"/>
      <c r="GIH18" s="242"/>
      <c r="GII18" s="242"/>
      <c r="GIJ18" s="242"/>
      <c r="GIK18" s="242"/>
      <c r="GIL18" s="242"/>
      <c r="GIM18" s="242"/>
      <c r="GIN18" s="242"/>
      <c r="GIO18" s="242"/>
      <c r="GIP18" s="242"/>
      <c r="GIQ18" s="242"/>
      <c r="GIR18" s="242"/>
      <c r="GIS18" s="242"/>
      <c r="GIT18" s="242"/>
      <c r="GIU18" s="242"/>
      <c r="GIV18" s="242"/>
      <c r="GIW18" s="242"/>
      <c r="GIX18" s="242"/>
      <c r="GIY18" s="242"/>
      <c r="GIZ18" s="242"/>
      <c r="GJA18" s="242"/>
      <c r="GJB18" s="242"/>
      <c r="GJC18" s="242"/>
      <c r="GJD18" s="242"/>
      <c r="GJE18" s="242"/>
      <c r="GJF18" s="242"/>
      <c r="GJG18" s="242"/>
      <c r="GJH18" s="242"/>
      <c r="GJI18" s="242"/>
      <c r="GJJ18" s="242"/>
      <c r="GJK18" s="242"/>
      <c r="GJL18" s="242"/>
      <c r="GJM18" s="242"/>
      <c r="GJN18" s="242"/>
      <c r="GJO18" s="242"/>
      <c r="GJP18" s="242"/>
      <c r="GJQ18" s="242"/>
      <c r="GJR18" s="242"/>
      <c r="GJS18" s="242"/>
      <c r="GJT18" s="242"/>
      <c r="GJU18" s="242"/>
      <c r="GJV18" s="242"/>
      <c r="GJW18" s="242"/>
      <c r="GJX18" s="242"/>
      <c r="GJY18" s="242"/>
      <c r="GJZ18" s="242"/>
      <c r="GKA18" s="242"/>
      <c r="GKB18" s="242"/>
      <c r="GKC18" s="242"/>
      <c r="GKD18" s="242"/>
      <c r="GKE18" s="242"/>
      <c r="GKF18" s="242"/>
      <c r="GKG18" s="242"/>
      <c r="GKH18" s="242"/>
      <c r="GKI18" s="242"/>
      <c r="GKJ18" s="242"/>
      <c r="GKK18" s="242"/>
      <c r="GKL18" s="242"/>
      <c r="GKM18" s="242"/>
      <c r="GKN18" s="242"/>
      <c r="GKO18" s="242"/>
      <c r="GKP18" s="242"/>
      <c r="GKQ18" s="242"/>
      <c r="GKR18" s="242"/>
      <c r="GKS18" s="242"/>
      <c r="GKT18" s="242"/>
      <c r="GKU18" s="242"/>
      <c r="GKV18" s="242"/>
      <c r="GKW18" s="242"/>
      <c r="GKX18" s="242"/>
      <c r="GKY18" s="242"/>
      <c r="GKZ18" s="242"/>
      <c r="GLA18" s="242"/>
      <c r="GLB18" s="242"/>
      <c r="GLC18" s="242"/>
      <c r="GLD18" s="242"/>
      <c r="GLE18" s="242"/>
      <c r="GLF18" s="242"/>
      <c r="GLG18" s="242"/>
      <c r="GLH18" s="242"/>
      <c r="GLI18" s="242"/>
      <c r="GLJ18" s="242"/>
      <c r="GLK18" s="242"/>
      <c r="GLL18" s="242"/>
      <c r="GLM18" s="242"/>
      <c r="GLN18" s="242"/>
      <c r="GLO18" s="242"/>
      <c r="GLP18" s="242"/>
      <c r="GLQ18" s="242"/>
      <c r="GLR18" s="242"/>
      <c r="GLS18" s="242"/>
      <c r="GLT18" s="242"/>
      <c r="GLU18" s="242"/>
      <c r="GLV18" s="242"/>
      <c r="GLW18" s="242"/>
      <c r="GLX18" s="242"/>
      <c r="GLY18" s="242"/>
      <c r="GLZ18" s="242"/>
      <c r="GMA18" s="242"/>
      <c r="GMB18" s="242"/>
      <c r="GMC18" s="242"/>
      <c r="GMD18" s="242"/>
      <c r="GME18" s="242"/>
      <c r="GMF18" s="242"/>
      <c r="GMG18" s="242"/>
      <c r="GMH18" s="242"/>
      <c r="GMI18" s="242"/>
      <c r="GMJ18" s="242"/>
      <c r="GMK18" s="242"/>
      <c r="GML18" s="242"/>
      <c r="GMM18" s="242"/>
      <c r="GMN18" s="242"/>
      <c r="GMO18" s="242"/>
      <c r="GMP18" s="242"/>
      <c r="GMQ18" s="242"/>
      <c r="GMR18" s="242"/>
      <c r="GMS18" s="242"/>
      <c r="GMT18" s="242"/>
      <c r="GMU18" s="242"/>
      <c r="GMV18" s="242"/>
      <c r="GMW18" s="242"/>
      <c r="GMX18" s="242"/>
      <c r="GMY18" s="242"/>
      <c r="GMZ18" s="242"/>
      <c r="GNA18" s="242"/>
      <c r="GNB18" s="242"/>
      <c r="GNC18" s="242"/>
      <c r="GND18" s="242"/>
      <c r="GNE18" s="242"/>
      <c r="GNF18" s="242"/>
      <c r="GNG18" s="242"/>
      <c r="GNH18" s="242"/>
      <c r="GNI18" s="242"/>
      <c r="GNJ18" s="242"/>
      <c r="GNK18" s="242"/>
      <c r="GNL18" s="242"/>
      <c r="GNM18" s="242"/>
      <c r="GNN18" s="242"/>
      <c r="GNO18" s="242"/>
      <c r="GNP18" s="242"/>
      <c r="GNQ18" s="242"/>
      <c r="GNR18" s="242"/>
      <c r="GNS18" s="242"/>
      <c r="GNT18" s="242"/>
      <c r="GNU18" s="242"/>
      <c r="GNV18" s="242"/>
      <c r="GNW18" s="242"/>
      <c r="GNX18" s="242"/>
      <c r="GNY18" s="242"/>
      <c r="GNZ18" s="242"/>
      <c r="GOA18" s="242"/>
      <c r="GOB18" s="242"/>
      <c r="GOC18" s="242"/>
      <c r="GOD18" s="242"/>
      <c r="GOE18" s="242"/>
      <c r="GOF18" s="242"/>
      <c r="GOG18" s="242"/>
      <c r="GOH18" s="242"/>
      <c r="GOI18" s="242"/>
      <c r="GOJ18" s="242"/>
      <c r="GOK18" s="242"/>
      <c r="GOL18" s="242"/>
      <c r="GOM18" s="242"/>
      <c r="GON18" s="242"/>
      <c r="GOO18" s="242"/>
      <c r="GOP18" s="242"/>
      <c r="GOQ18" s="242"/>
      <c r="GOR18" s="242"/>
      <c r="GOS18" s="242"/>
      <c r="GOT18" s="242"/>
      <c r="GOU18" s="242"/>
      <c r="GOV18" s="242"/>
      <c r="GOW18" s="242"/>
      <c r="GOX18" s="242"/>
      <c r="GOY18" s="242"/>
      <c r="GOZ18" s="242"/>
      <c r="GPA18" s="242"/>
      <c r="GPB18" s="242"/>
      <c r="GPC18" s="242"/>
      <c r="GPD18" s="242"/>
      <c r="GPE18" s="242"/>
      <c r="GPF18" s="242"/>
      <c r="GPG18" s="242"/>
      <c r="GPH18" s="242"/>
      <c r="GPI18" s="242"/>
      <c r="GPJ18" s="242"/>
      <c r="GPK18" s="242"/>
      <c r="GPL18" s="242"/>
      <c r="GPM18" s="242"/>
      <c r="GPN18" s="242"/>
      <c r="GPO18" s="242"/>
      <c r="GPP18" s="242"/>
      <c r="GPQ18" s="242"/>
      <c r="GPR18" s="242"/>
      <c r="GPS18" s="242"/>
      <c r="GPT18" s="242"/>
      <c r="GPU18" s="242"/>
      <c r="GPV18" s="242"/>
      <c r="GPW18" s="242"/>
      <c r="GPX18" s="242"/>
      <c r="GPY18" s="242"/>
      <c r="GPZ18" s="242"/>
      <c r="GQA18" s="242"/>
      <c r="GQB18" s="242"/>
      <c r="GQC18" s="242"/>
      <c r="GQD18" s="242"/>
      <c r="GQE18" s="242"/>
      <c r="GQF18" s="242"/>
      <c r="GQG18" s="242"/>
      <c r="GQH18" s="242"/>
      <c r="GQI18" s="242"/>
      <c r="GQJ18" s="242"/>
      <c r="GQK18" s="242"/>
      <c r="GQL18" s="242"/>
      <c r="GQM18" s="242"/>
      <c r="GQN18" s="242"/>
      <c r="GQO18" s="242"/>
      <c r="GQP18" s="242"/>
      <c r="GQQ18" s="242"/>
      <c r="GQR18" s="242"/>
      <c r="GQS18" s="242"/>
      <c r="GQT18" s="242"/>
      <c r="GQU18" s="242"/>
      <c r="GQV18" s="242"/>
      <c r="GQW18" s="242"/>
      <c r="GQX18" s="242"/>
      <c r="GQY18" s="242"/>
      <c r="GQZ18" s="242"/>
      <c r="GRA18" s="242"/>
      <c r="GRB18" s="242"/>
      <c r="GRC18" s="242"/>
      <c r="GRD18" s="242"/>
      <c r="GRE18" s="242"/>
      <c r="GRF18" s="242"/>
      <c r="GRG18" s="242"/>
      <c r="GRH18" s="242"/>
      <c r="GRI18" s="242"/>
      <c r="GRJ18" s="242"/>
      <c r="GRK18" s="242"/>
      <c r="GRL18" s="242"/>
      <c r="GRM18" s="242"/>
      <c r="GRN18" s="242"/>
      <c r="GRO18" s="242"/>
      <c r="GRP18" s="242"/>
      <c r="GRQ18" s="242"/>
      <c r="GRR18" s="242"/>
      <c r="GRS18" s="242"/>
      <c r="GRT18" s="242"/>
      <c r="GRU18" s="242"/>
      <c r="GRV18" s="242"/>
      <c r="GRW18" s="242"/>
      <c r="GRX18" s="242"/>
      <c r="GRY18" s="242"/>
      <c r="GRZ18" s="242"/>
      <c r="GSA18" s="242"/>
      <c r="GSB18" s="242"/>
      <c r="GSC18" s="242"/>
      <c r="GSD18" s="242"/>
      <c r="GSE18" s="242"/>
      <c r="GSF18" s="242"/>
      <c r="GSG18" s="242"/>
      <c r="GSH18" s="242"/>
      <c r="GSI18" s="242"/>
      <c r="GSJ18" s="242"/>
      <c r="GSK18" s="242"/>
      <c r="GSL18" s="242"/>
      <c r="GSM18" s="242"/>
      <c r="GSN18" s="242"/>
      <c r="GSO18" s="242"/>
      <c r="GSP18" s="242"/>
      <c r="GSQ18" s="242"/>
      <c r="GSR18" s="242"/>
      <c r="GSS18" s="242"/>
      <c r="GST18" s="242"/>
      <c r="GSU18" s="242"/>
      <c r="GSV18" s="242"/>
      <c r="GSW18" s="242"/>
      <c r="GSX18" s="242"/>
      <c r="GSY18" s="242"/>
      <c r="GSZ18" s="242"/>
      <c r="GTA18" s="242"/>
      <c r="GTB18" s="242"/>
      <c r="GTC18" s="242"/>
      <c r="GTD18" s="242"/>
      <c r="GTE18" s="242"/>
      <c r="GTF18" s="242"/>
      <c r="GTG18" s="242"/>
      <c r="GTH18" s="242"/>
      <c r="GTI18" s="242"/>
      <c r="GTJ18" s="242"/>
      <c r="GTK18" s="242"/>
      <c r="GTL18" s="242"/>
      <c r="GTM18" s="242"/>
      <c r="GTN18" s="242"/>
      <c r="GTO18" s="242"/>
      <c r="GTP18" s="242"/>
      <c r="GTQ18" s="242"/>
      <c r="GTR18" s="242"/>
      <c r="GTS18" s="242"/>
      <c r="GTT18" s="242"/>
      <c r="GTU18" s="242"/>
      <c r="GTV18" s="242"/>
      <c r="GTW18" s="242"/>
      <c r="GTX18" s="242"/>
      <c r="GTY18" s="242"/>
      <c r="GTZ18" s="242"/>
      <c r="GUA18" s="242"/>
      <c r="GUB18" s="242"/>
      <c r="GUC18" s="242"/>
      <c r="GUD18" s="242"/>
      <c r="GUE18" s="242"/>
      <c r="GUF18" s="242"/>
      <c r="GUG18" s="242"/>
      <c r="GUH18" s="242"/>
      <c r="GUI18" s="242"/>
      <c r="GUJ18" s="242"/>
      <c r="GUK18" s="242"/>
      <c r="GUL18" s="242"/>
      <c r="GUM18" s="242"/>
      <c r="GUN18" s="242"/>
      <c r="GUO18" s="242"/>
      <c r="GUP18" s="242"/>
      <c r="GUQ18" s="242"/>
      <c r="GUR18" s="242"/>
      <c r="GUS18" s="242"/>
      <c r="GUT18" s="242"/>
      <c r="GUU18" s="242"/>
      <c r="GUV18" s="242"/>
      <c r="GUW18" s="242"/>
      <c r="GUX18" s="242"/>
      <c r="GUY18" s="242"/>
      <c r="GUZ18" s="242"/>
      <c r="GVA18" s="242"/>
      <c r="GVB18" s="242"/>
      <c r="GVC18" s="242"/>
      <c r="GVD18" s="242"/>
      <c r="GVE18" s="242"/>
      <c r="GVF18" s="242"/>
      <c r="GVG18" s="242"/>
      <c r="GVH18" s="242"/>
      <c r="GVI18" s="242"/>
      <c r="GVJ18" s="242"/>
      <c r="GVK18" s="242"/>
      <c r="GVL18" s="242"/>
      <c r="GVM18" s="242"/>
      <c r="GVN18" s="242"/>
      <c r="GVO18" s="242"/>
      <c r="GVP18" s="242"/>
      <c r="GVQ18" s="242"/>
      <c r="GVR18" s="242"/>
      <c r="GVS18" s="242"/>
      <c r="GVT18" s="242"/>
      <c r="GVU18" s="242"/>
      <c r="GVV18" s="242"/>
      <c r="GVW18" s="242"/>
      <c r="GVX18" s="242"/>
      <c r="GVY18" s="242"/>
      <c r="GVZ18" s="242"/>
      <c r="GWA18" s="242"/>
      <c r="GWB18" s="242"/>
      <c r="GWC18" s="242"/>
      <c r="GWD18" s="242"/>
      <c r="GWE18" s="242"/>
      <c r="GWF18" s="242"/>
      <c r="GWG18" s="242"/>
      <c r="GWH18" s="242"/>
      <c r="GWI18" s="242"/>
      <c r="GWJ18" s="242"/>
      <c r="GWK18" s="242"/>
      <c r="GWL18" s="242"/>
      <c r="GWM18" s="242"/>
      <c r="GWN18" s="242"/>
      <c r="GWO18" s="242"/>
      <c r="GWP18" s="242"/>
      <c r="GWQ18" s="242"/>
      <c r="GWR18" s="242"/>
      <c r="GWS18" s="242"/>
      <c r="GWT18" s="242"/>
      <c r="GWU18" s="242"/>
      <c r="GWV18" s="242"/>
      <c r="GWW18" s="242"/>
      <c r="GWX18" s="242"/>
      <c r="GWY18" s="242"/>
      <c r="GWZ18" s="242"/>
      <c r="GXA18" s="242"/>
      <c r="GXB18" s="242"/>
      <c r="GXC18" s="242"/>
      <c r="GXD18" s="242"/>
      <c r="GXE18" s="242"/>
      <c r="GXF18" s="242"/>
      <c r="GXG18" s="242"/>
      <c r="GXH18" s="242"/>
      <c r="GXI18" s="242"/>
      <c r="GXJ18" s="242"/>
      <c r="GXK18" s="242"/>
      <c r="GXL18" s="242"/>
      <c r="GXM18" s="242"/>
      <c r="GXN18" s="242"/>
      <c r="GXO18" s="242"/>
      <c r="GXP18" s="242"/>
      <c r="GXQ18" s="242"/>
      <c r="GXR18" s="242"/>
      <c r="GXS18" s="242"/>
      <c r="GXT18" s="242"/>
      <c r="GXU18" s="242"/>
      <c r="GXV18" s="242"/>
      <c r="GXW18" s="242"/>
      <c r="GXX18" s="242"/>
      <c r="GXY18" s="242"/>
      <c r="GXZ18" s="242"/>
      <c r="GYA18" s="242"/>
      <c r="GYB18" s="242"/>
      <c r="GYC18" s="242"/>
      <c r="GYD18" s="242"/>
      <c r="GYE18" s="242"/>
      <c r="GYF18" s="242"/>
      <c r="GYG18" s="242"/>
      <c r="GYH18" s="242"/>
      <c r="GYI18" s="242"/>
      <c r="GYJ18" s="242"/>
      <c r="GYK18" s="242"/>
      <c r="GYL18" s="242"/>
      <c r="GYM18" s="242"/>
      <c r="GYN18" s="242"/>
      <c r="GYO18" s="242"/>
      <c r="GYP18" s="242"/>
      <c r="GYQ18" s="242"/>
      <c r="GYR18" s="242"/>
      <c r="GYS18" s="242"/>
      <c r="GYT18" s="242"/>
      <c r="GYU18" s="242"/>
      <c r="GYV18" s="242"/>
      <c r="GYW18" s="242"/>
      <c r="GYX18" s="242"/>
      <c r="GYY18" s="242"/>
      <c r="GYZ18" s="242"/>
      <c r="GZA18" s="242"/>
      <c r="GZB18" s="242"/>
      <c r="GZC18" s="242"/>
      <c r="GZD18" s="242"/>
      <c r="GZE18" s="242"/>
      <c r="GZF18" s="242"/>
      <c r="GZG18" s="242"/>
      <c r="GZH18" s="242"/>
      <c r="GZI18" s="242"/>
      <c r="GZJ18" s="242"/>
      <c r="GZK18" s="242"/>
      <c r="GZL18" s="242"/>
      <c r="GZM18" s="242"/>
      <c r="GZN18" s="242"/>
      <c r="GZO18" s="242"/>
      <c r="GZP18" s="242"/>
      <c r="GZQ18" s="242"/>
      <c r="GZR18" s="242"/>
      <c r="GZS18" s="242"/>
      <c r="GZT18" s="242"/>
      <c r="GZU18" s="242"/>
      <c r="GZV18" s="242"/>
      <c r="GZW18" s="242"/>
      <c r="GZX18" s="242"/>
      <c r="GZY18" s="242"/>
      <c r="GZZ18" s="242"/>
      <c r="HAA18" s="242"/>
      <c r="HAB18" s="242"/>
      <c r="HAC18" s="242"/>
      <c r="HAD18" s="242"/>
      <c r="HAE18" s="242"/>
      <c r="HAF18" s="242"/>
      <c r="HAG18" s="242"/>
      <c r="HAH18" s="242"/>
      <c r="HAI18" s="242"/>
      <c r="HAJ18" s="242"/>
      <c r="HAK18" s="242"/>
      <c r="HAL18" s="242"/>
      <c r="HAM18" s="242"/>
      <c r="HAN18" s="242"/>
      <c r="HAO18" s="242"/>
      <c r="HAP18" s="242"/>
      <c r="HAQ18" s="242"/>
      <c r="HAR18" s="242"/>
      <c r="HAS18" s="242"/>
      <c r="HAT18" s="242"/>
      <c r="HAU18" s="242"/>
      <c r="HAV18" s="242"/>
      <c r="HAW18" s="242"/>
      <c r="HAX18" s="242"/>
      <c r="HAY18" s="242"/>
      <c r="HAZ18" s="242"/>
      <c r="HBA18" s="242"/>
      <c r="HBB18" s="242"/>
      <c r="HBC18" s="242"/>
      <c r="HBD18" s="242"/>
      <c r="HBE18" s="242"/>
      <c r="HBF18" s="242"/>
      <c r="HBG18" s="242"/>
      <c r="HBH18" s="242"/>
      <c r="HBI18" s="242"/>
      <c r="HBJ18" s="242"/>
      <c r="HBK18" s="242"/>
      <c r="HBL18" s="242"/>
      <c r="HBM18" s="242"/>
      <c r="HBN18" s="242"/>
      <c r="HBO18" s="242"/>
      <c r="HBP18" s="242"/>
      <c r="HBQ18" s="242"/>
      <c r="HBR18" s="242"/>
      <c r="HBS18" s="242"/>
      <c r="HBT18" s="242"/>
      <c r="HBU18" s="242"/>
      <c r="HBV18" s="242"/>
      <c r="HBW18" s="242"/>
      <c r="HBX18" s="242"/>
      <c r="HBY18" s="242"/>
      <c r="HBZ18" s="242"/>
      <c r="HCA18" s="242"/>
      <c r="HCB18" s="242"/>
      <c r="HCC18" s="242"/>
      <c r="HCD18" s="242"/>
      <c r="HCE18" s="242"/>
      <c r="HCF18" s="242"/>
      <c r="HCG18" s="242"/>
      <c r="HCH18" s="242"/>
      <c r="HCI18" s="242"/>
      <c r="HCJ18" s="242"/>
      <c r="HCK18" s="242"/>
      <c r="HCL18" s="242"/>
      <c r="HCM18" s="242"/>
      <c r="HCN18" s="242"/>
      <c r="HCO18" s="242"/>
      <c r="HCP18" s="242"/>
      <c r="HCQ18" s="242"/>
      <c r="HCR18" s="242"/>
      <c r="HCS18" s="242"/>
      <c r="HCT18" s="242"/>
      <c r="HCU18" s="242"/>
      <c r="HCV18" s="242"/>
      <c r="HCW18" s="242"/>
      <c r="HCX18" s="242"/>
      <c r="HCY18" s="242"/>
      <c r="HCZ18" s="242"/>
      <c r="HDA18" s="242"/>
      <c r="HDB18" s="242"/>
      <c r="HDC18" s="242"/>
      <c r="HDD18" s="242"/>
      <c r="HDE18" s="242"/>
      <c r="HDF18" s="242"/>
      <c r="HDG18" s="242"/>
      <c r="HDH18" s="242"/>
      <c r="HDI18" s="242"/>
      <c r="HDJ18" s="242"/>
      <c r="HDK18" s="242"/>
      <c r="HDL18" s="242"/>
      <c r="HDM18" s="242"/>
      <c r="HDN18" s="242"/>
      <c r="HDO18" s="242"/>
      <c r="HDP18" s="242"/>
      <c r="HDQ18" s="242"/>
      <c r="HDR18" s="242"/>
      <c r="HDS18" s="242"/>
      <c r="HDT18" s="242"/>
      <c r="HDU18" s="242"/>
      <c r="HDV18" s="242"/>
      <c r="HDW18" s="242"/>
      <c r="HDX18" s="242"/>
      <c r="HDY18" s="242"/>
      <c r="HDZ18" s="242"/>
      <c r="HEA18" s="242"/>
      <c r="HEB18" s="242"/>
      <c r="HEC18" s="242"/>
      <c r="HED18" s="242"/>
      <c r="HEE18" s="242"/>
      <c r="HEF18" s="242"/>
      <c r="HEG18" s="242"/>
      <c r="HEH18" s="242"/>
      <c r="HEI18" s="242"/>
      <c r="HEJ18" s="242"/>
      <c r="HEK18" s="242"/>
      <c r="HEL18" s="242"/>
      <c r="HEM18" s="242"/>
      <c r="HEN18" s="242"/>
      <c r="HEO18" s="242"/>
      <c r="HEP18" s="242"/>
      <c r="HEQ18" s="242"/>
      <c r="HER18" s="242"/>
      <c r="HES18" s="242"/>
      <c r="HET18" s="242"/>
      <c r="HEU18" s="242"/>
      <c r="HEV18" s="242"/>
      <c r="HEW18" s="242"/>
      <c r="HEX18" s="242"/>
      <c r="HEY18" s="242"/>
      <c r="HEZ18" s="242"/>
      <c r="HFA18" s="242"/>
      <c r="HFB18" s="242"/>
      <c r="HFC18" s="242"/>
      <c r="HFD18" s="242"/>
      <c r="HFE18" s="242"/>
      <c r="HFF18" s="242"/>
      <c r="HFG18" s="242"/>
      <c r="HFH18" s="242"/>
      <c r="HFI18" s="242"/>
      <c r="HFJ18" s="242"/>
      <c r="HFK18" s="242"/>
      <c r="HFL18" s="242"/>
      <c r="HFM18" s="242"/>
      <c r="HFN18" s="242"/>
      <c r="HFO18" s="242"/>
      <c r="HFP18" s="242"/>
      <c r="HFQ18" s="242"/>
      <c r="HFR18" s="242"/>
      <c r="HFS18" s="242"/>
      <c r="HFT18" s="242"/>
      <c r="HFU18" s="242"/>
      <c r="HFV18" s="242"/>
      <c r="HFW18" s="242"/>
      <c r="HFX18" s="242"/>
      <c r="HFY18" s="242"/>
      <c r="HFZ18" s="242"/>
      <c r="HGA18" s="242"/>
      <c r="HGB18" s="242"/>
      <c r="HGC18" s="242"/>
      <c r="HGD18" s="242"/>
      <c r="HGE18" s="242"/>
      <c r="HGF18" s="242"/>
      <c r="HGG18" s="242"/>
      <c r="HGH18" s="242"/>
      <c r="HGI18" s="242"/>
      <c r="HGJ18" s="242"/>
      <c r="HGK18" s="242"/>
      <c r="HGL18" s="242"/>
      <c r="HGM18" s="242"/>
      <c r="HGN18" s="242"/>
      <c r="HGO18" s="242"/>
      <c r="HGP18" s="242"/>
      <c r="HGQ18" s="242"/>
      <c r="HGR18" s="242"/>
      <c r="HGS18" s="242"/>
      <c r="HGT18" s="242"/>
      <c r="HGU18" s="242"/>
      <c r="HGV18" s="242"/>
      <c r="HGW18" s="242"/>
      <c r="HGX18" s="242"/>
      <c r="HGY18" s="242"/>
      <c r="HGZ18" s="242"/>
      <c r="HHA18" s="242"/>
      <c r="HHB18" s="242"/>
      <c r="HHC18" s="242"/>
      <c r="HHD18" s="242"/>
      <c r="HHE18" s="242"/>
      <c r="HHF18" s="242"/>
      <c r="HHG18" s="242"/>
      <c r="HHH18" s="242"/>
      <c r="HHI18" s="242"/>
      <c r="HHJ18" s="242"/>
      <c r="HHK18" s="242"/>
      <c r="HHL18" s="242"/>
      <c r="HHM18" s="242"/>
      <c r="HHN18" s="242"/>
      <c r="HHO18" s="242"/>
      <c r="HHP18" s="242"/>
      <c r="HHQ18" s="242"/>
      <c r="HHR18" s="242"/>
      <c r="HHS18" s="242"/>
      <c r="HHT18" s="242"/>
      <c r="HHU18" s="242"/>
      <c r="HHV18" s="242"/>
      <c r="HHW18" s="242"/>
      <c r="HHX18" s="242"/>
      <c r="HHY18" s="242"/>
      <c r="HHZ18" s="242"/>
      <c r="HIA18" s="242"/>
      <c r="HIB18" s="242"/>
      <c r="HIC18" s="242"/>
      <c r="HID18" s="242"/>
      <c r="HIE18" s="242"/>
      <c r="HIF18" s="242"/>
      <c r="HIG18" s="242"/>
      <c r="HIH18" s="242"/>
      <c r="HII18" s="242"/>
      <c r="HIJ18" s="242"/>
      <c r="HIK18" s="242"/>
      <c r="HIL18" s="242"/>
      <c r="HIM18" s="242"/>
      <c r="HIN18" s="242"/>
      <c r="HIO18" s="242"/>
      <c r="HIP18" s="242"/>
      <c r="HIQ18" s="242"/>
      <c r="HIR18" s="242"/>
      <c r="HIS18" s="242"/>
      <c r="HIT18" s="242"/>
      <c r="HIU18" s="242"/>
      <c r="HIV18" s="242"/>
      <c r="HIW18" s="242"/>
      <c r="HIX18" s="242"/>
      <c r="HIY18" s="242"/>
      <c r="HIZ18" s="242"/>
      <c r="HJA18" s="242"/>
      <c r="HJB18" s="242"/>
      <c r="HJC18" s="242"/>
      <c r="HJD18" s="242"/>
      <c r="HJE18" s="242"/>
      <c r="HJF18" s="242"/>
      <c r="HJG18" s="242"/>
      <c r="HJH18" s="242"/>
      <c r="HJI18" s="242"/>
      <c r="HJJ18" s="242"/>
      <c r="HJK18" s="242"/>
      <c r="HJL18" s="242"/>
      <c r="HJM18" s="242"/>
      <c r="HJN18" s="242"/>
      <c r="HJO18" s="242"/>
      <c r="HJP18" s="242"/>
      <c r="HJQ18" s="242"/>
      <c r="HJR18" s="242"/>
      <c r="HJS18" s="242"/>
      <c r="HJT18" s="242"/>
      <c r="HJU18" s="242"/>
      <c r="HJV18" s="242"/>
      <c r="HJW18" s="242"/>
      <c r="HJX18" s="242"/>
      <c r="HJY18" s="242"/>
      <c r="HJZ18" s="242"/>
      <c r="HKA18" s="242"/>
      <c r="HKB18" s="242"/>
      <c r="HKC18" s="242"/>
      <c r="HKD18" s="242"/>
      <c r="HKE18" s="242"/>
      <c r="HKF18" s="242"/>
      <c r="HKG18" s="242"/>
      <c r="HKH18" s="242"/>
      <c r="HKI18" s="242"/>
      <c r="HKJ18" s="242"/>
      <c r="HKK18" s="242"/>
      <c r="HKL18" s="242"/>
      <c r="HKM18" s="242"/>
      <c r="HKN18" s="242"/>
      <c r="HKO18" s="242"/>
      <c r="HKP18" s="242"/>
      <c r="HKQ18" s="242"/>
      <c r="HKR18" s="242"/>
      <c r="HKS18" s="242"/>
      <c r="HKT18" s="242"/>
      <c r="HKU18" s="242"/>
      <c r="HKV18" s="242"/>
      <c r="HKW18" s="242"/>
      <c r="HKX18" s="242"/>
      <c r="HKY18" s="242"/>
      <c r="HKZ18" s="242"/>
      <c r="HLA18" s="242"/>
      <c r="HLB18" s="242"/>
      <c r="HLC18" s="242"/>
      <c r="HLD18" s="242"/>
      <c r="HLE18" s="242"/>
      <c r="HLF18" s="242"/>
      <c r="HLG18" s="242"/>
      <c r="HLH18" s="242"/>
      <c r="HLI18" s="242"/>
      <c r="HLJ18" s="242"/>
      <c r="HLK18" s="242"/>
      <c r="HLL18" s="242"/>
      <c r="HLM18" s="242"/>
      <c r="HLN18" s="242"/>
      <c r="HLO18" s="242"/>
      <c r="HLP18" s="242"/>
      <c r="HLQ18" s="242"/>
      <c r="HLR18" s="242"/>
      <c r="HLS18" s="242"/>
      <c r="HLT18" s="242"/>
      <c r="HLU18" s="242"/>
      <c r="HLV18" s="242"/>
      <c r="HLW18" s="242"/>
      <c r="HLX18" s="242"/>
      <c r="HLY18" s="242"/>
      <c r="HLZ18" s="242"/>
      <c r="HMA18" s="242"/>
      <c r="HMB18" s="242"/>
      <c r="HMC18" s="242"/>
      <c r="HMD18" s="242"/>
      <c r="HME18" s="242"/>
      <c r="HMF18" s="242"/>
      <c r="HMG18" s="242"/>
      <c r="HMH18" s="242"/>
      <c r="HMI18" s="242"/>
      <c r="HMJ18" s="242"/>
      <c r="HMK18" s="242"/>
      <c r="HML18" s="242"/>
      <c r="HMM18" s="242"/>
      <c r="HMN18" s="242"/>
      <c r="HMO18" s="242"/>
      <c r="HMP18" s="242"/>
      <c r="HMQ18" s="242"/>
      <c r="HMR18" s="242"/>
      <c r="HMS18" s="242"/>
      <c r="HMT18" s="242"/>
      <c r="HMU18" s="242"/>
      <c r="HMV18" s="242"/>
      <c r="HMW18" s="242"/>
      <c r="HMX18" s="242"/>
      <c r="HMY18" s="242"/>
      <c r="HMZ18" s="242"/>
      <c r="HNA18" s="242"/>
      <c r="HNB18" s="242"/>
      <c r="HNC18" s="242"/>
      <c r="HND18" s="242"/>
      <c r="HNE18" s="242"/>
      <c r="HNF18" s="242"/>
      <c r="HNG18" s="242"/>
      <c r="HNH18" s="242"/>
      <c r="HNI18" s="242"/>
      <c r="HNJ18" s="242"/>
      <c r="HNK18" s="242"/>
      <c r="HNL18" s="242"/>
      <c r="HNM18" s="242"/>
      <c r="HNN18" s="242"/>
      <c r="HNO18" s="242"/>
      <c r="HNP18" s="242"/>
      <c r="HNQ18" s="242"/>
      <c r="HNR18" s="242"/>
      <c r="HNS18" s="242"/>
      <c r="HNT18" s="242"/>
      <c r="HNU18" s="242"/>
      <c r="HNV18" s="242"/>
      <c r="HNW18" s="242"/>
      <c r="HNX18" s="242"/>
      <c r="HNY18" s="242"/>
      <c r="HNZ18" s="242"/>
      <c r="HOA18" s="242"/>
      <c r="HOB18" s="242"/>
      <c r="HOC18" s="242"/>
      <c r="HOD18" s="242"/>
      <c r="HOE18" s="242"/>
      <c r="HOF18" s="242"/>
      <c r="HOG18" s="242"/>
      <c r="HOH18" s="242"/>
      <c r="HOI18" s="242"/>
      <c r="HOJ18" s="242"/>
      <c r="HOK18" s="242"/>
      <c r="HOL18" s="242"/>
      <c r="HOM18" s="242"/>
      <c r="HON18" s="242"/>
      <c r="HOO18" s="242"/>
      <c r="HOP18" s="242"/>
      <c r="HOQ18" s="242"/>
      <c r="HOR18" s="242"/>
      <c r="HOS18" s="242"/>
      <c r="HOT18" s="242"/>
      <c r="HOU18" s="242"/>
      <c r="HOV18" s="242"/>
      <c r="HOW18" s="242"/>
      <c r="HOX18" s="242"/>
      <c r="HOY18" s="242"/>
      <c r="HOZ18" s="242"/>
      <c r="HPA18" s="242"/>
      <c r="HPB18" s="242"/>
      <c r="HPC18" s="242"/>
      <c r="HPD18" s="242"/>
      <c r="HPE18" s="242"/>
      <c r="HPF18" s="242"/>
      <c r="HPG18" s="242"/>
      <c r="HPH18" s="242"/>
      <c r="HPI18" s="242"/>
      <c r="HPJ18" s="242"/>
      <c r="HPK18" s="242"/>
      <c r="HPL18" s="242"/>
      <c r="HPM18" s="242"/>
      <c r="HPN18" s="242"/>
      <c r="HPO18" s="242"/>
      <c r="HPP18" s="242"/>
      <c r="HPQ18" s="242"/>
      <c r="HPR18" s="242"/>
      <c r="HPS18" s="242"/>
      <c r="HPT18" s="242"/>
      <c r="HPU18" s="242"/>
      <c r="HPV18" s="242"/>
      <c r="HPW18" s="242"/>
      <c r="HPX18" s="242"/>
      <c r="HPY18" s="242"/>
      <c r="HPZ18" s="242"/>
      <c r="HQA18" s="242"/>
      <c r="HQB18" s="242"/>
      <c r="HQC18" s="242"/>
      <c r="HQD18" s="242"/>
      <c r="HQE18" s="242"/>
      <c r="HQF18" s="242"/>
      <c r="HQG18" s="242"/>
      <c r="HQH18" s="242"/>
      <c r="HQI18" s="242"/>
      <c r="HQJ18" s="242"/>
      <c r="HQK18" s="242"/>
      <c r="HQL18" s="242"/>
      <c r="HQM18" s="242"/>
      <c r="HQN18" s="242"/>
      <c r="HQO18" s="242"/>
      <c r="HQP18" s="242"/>
      <c r="HQQ18" s="242"/>
      <c r="HQR18" s="242"/>
      <c r="HQS18" s="242"/>
      <c r="HQT18" s="242"/>
      <c r="HQU18" s="242"/>
      <c r="HQV18" s="242"/>
      <c r="HQW18" s="242"/>
      <c r="HQX18" s="242"/>
      <c r="HQY18" s="242"/>
      <c r="HQZ18" s="242"/>
      <c r="HRA18" s="242"/>
      <c r="HRB18" s="242"/>
      <c r="HRC18" s="242"/>
      <c r="HRD18" s="242"/>
      <c r="HRE18" s="242"/>
      <c r="HRF18" s="242"/>
      <c r="HRG18" s="242"/>
      <c r="HRH18" s="242"/>
      <c r="HRI18" s="242"/>
      <c r="HRJ18" s="242"/>
      <c r="HRK18" s="242"/>
      <c r="HRL18" s="242"/>
      <c r="HRM18" s="242"/>
      <c r="HRN18" s="242"/>
      <c r="HRO18" s="242"/>
      <c r="HRP18" s="242"/>
      <c r="HRQ18" s="242"/>
      <c r="HRR18" s="242"/>
      <c r="HRS18" s="242"/>
      <c r="HRT18" s="242"/>
      <c r="HRU18" s="242"/>
      <c r="HRV18" s="242"/>
      <c r="HRW18" s="242"/>
      <c r="HRX18" s="242"/>
      <c r="HRY18" s="242"/>
      <c r="HRZ18" s="242"/>
      <c r="HSA18" s="242"/>
      <c r="HSB18" s="242"/>
      <c r="HSC18" s="242"/>
      <c r="HSD18" s="242"/>
      <c r="HSE18" s="242"/>
      <c r="HSF18" s="242"/>
      <c r="HSG18" s="242"/>
      <c r="HSH18" s="242"/>
      <c r="HSI18" s="242"/>
      <c r="HSJ18" s="242"/>
      <c r="HSK18" s="242"/>
      <c r="HSL18" s="242"/>
      <c r="HSM18" s="242"/>
      <c r="HSN18" s="242"/>
      <c r="HSO18" s="242"/>
      <c r="HSP18" s="242"/>
      <c r="HSQ18" s="242"/>
      <c r="HSR18" s="242"/>
      <c r="HSS18" s="242"/>
      <c r="HST18" s="242"/>
      <c r="HSU18" s="242"/>
      <c r="HSV18" s="242"/>
      <c r="HSW18" s="242"/>
      <c r="HSX18" s="242"/>
      <c r="HSY18" s="242"/>
      <c r="HSZ18" s="242"/>
      <c r="HTA18" s="242"/>
      <c r="HTB18" s="242"/>
      <c r="HTC18" s="242"/>
      <c r="HTD18" s="242"/>
      <c r="HTE18" s="242"/>
      <c r="HTF18" s="242"/>
      <c r="HTG18" s="242"/>
      <c r="HTH18" s="242"/>
      <c r="HTI18" s="242"/>
      <c r="HTJ18" s="242"/>
      <c r="HTK18" s="242"/>
      <c r="HTL18" s="242"/>
      <c r="HTM18" s="242"/>
      <c r="HTN18" s="242"/>
      <c r="HTO18" s="242"/>
      <c r="HTP18" s="242"/>
      <c r="HTQ18" s="242"/>
      <c r="HTR18" s="242"/>
      <c r="HTS18" s="242"/>
      <c r="HTT18" s="242"/>
      <c r="HTU18" s="242"/>
      <c r="HTV18" s="242"/>
      <c r="HTW18" s="242"/>
      <c r="HTX18" s="242"/>
      <c r="HTY18" s="242"/>
      <c r="HTZ18" s="242"/>
      <c r="HUA18" s="242"/>
      <c r="HUB18" s="242"/>
      <c r="HUC18" s="242"/>
      <c r="HUD18" s="242"/>
      <c r="HUE18" s="242"/>
      <c r="HUF18" s="242"/>
      <c r="HUG18" s="242"/>
      <c r="HUH18" s="242"/>
      <c r="HUI18" s="242"/>
      <c r="HUJ18" s="242"/>
      <c r="HUK18" s="242"/>
      <c r="HUL18" s="242"/>
      <c r="HUM18" s="242"/>
      <c r="HUN18" s="242"/>
      <c r="HUO18" s="242"/>
      <c r="HUP18" s="242"/>
      <c r="HUQ18" s="242"/>
      <c r="HUR18" s="242"/>
      <c r="HUS18" s="242"/>
      <c r="HUT18" s="242"/>
      <c r="HUU18" s="242"/>
      <c r="HUV18" s="242"/>
      <c r="HUW18" s="242"/>
      <c r="HUX18" s="242"/>
      <c r="HUY18" s="242"/>
      <c r="HUZ18" s="242"/>
      <c r="HVA18" s="242"/>
      <c r="HVB18" s="242"/>
      <c r="HVC18" s="242"/>
      <c r="HVD18" s="242"/>
      <c r="HVE18" s="242"/>
      <c r="HVF18" s="242"/>
      <c r="HVG18" s="242"/>
      <c r="HVH18" s="242"/>
      <c r="HVI18" s="242"/>
      <c r="HVJ18" s="242"/>
      <c r="HVK18" s="242"/>
      <c r="HVL18" s="242"/>
      <c r="HVM18" s="242"/>
      <c r="HVN18" s="242"/>
      <c r="HVO18" s="242"/>
      <c r="HVP18" s="242"/>
      <c r="HVQ18" s="242"/>
      <c r="HVR18" s="242"/>
      <c r="HVS18" s="242"/>
      <c r="HVT18" s="242"/>
      <c r="HVU18" s="242"/>
      <c r="HVV18" s="242"/>
      <c r="HVW18" s="242"/>
      <c r="HVX18" s="242"/>
      <c r="HVY18" s="242"/>
      <c r="HVZ18" s="242"/>
      <c r="HWA18" s="242"/>
      <c r="HWB18" s="242"/>
      <c r="HWC18" s="242"/>
      <c r="HWD18" s="242"/>
      <c r="HWE18" s="242"/>
      <c r="HWF18" s="242"/>
      <c r="HWG18" s="242"/>
      <c r="HWH18" s="242"/>
      <c r="HWI18" s="242"/>
      <c r="HWJ18" s="242"/>
      <c r="HWK18" s="242"/>
      <c r="HWL18" s="242"/>
      <c r="HWM18" s="242"/>
      <c r="HWN18" s="242"/>
      <c r="HWO18" s="242"/>
      <c r="HWP18" s="242"/>
      <c r="HWQ18" s="242"/>
      <c r="HWR18" s="242"/>
      <c r="HWS18" s="242"/>
      <c r="HWT18" s="242"/>
      <c r="HWU18" s="242"/>
      <c r="HWV18" s="242"/>
      <c r="HWW18" s="242"/>
      <c r="HWX18" s="242"/>
      <c r="HWY18" s="242"/>
      <c r="HWZ18" s="242"/>
      <c r="HXA18" s="242"/>
      <c r="HXB18" s="242"/>
      <c r="HXC18" s="242"/>
      <c r="HXD18" s="242"/>
      <c r="HXE18" s="242"/>
      <c r="HXF18" s="242"/>
      <c r="HXG18" s="242"/>
      <c r="HXH18" s="242"/>
      <c r="HXI18" s="242"/>
      <c r="HXJ18" s="242"/>
      <c r="HXK18" s="242"/>
      <c r="HXL18" s="242"/>
      <c r="HXM18" s="242"/>
      <c r="HXN18" s="242"/>
      <c r="HXO18" s="242"/>
      <c r="HXP18" s="242"/>
      <c r="HXQ18" s="242"/>
      <c r="HXR18" s="242"/>
      <c r="HXS18" s="242"/>
      <c r="HXT18" s="242"/>
      <c r="HXU18" s="242"/>
      <c r="HXV18" s="242"/>
      <c r="HXW18" s="242"/>
      <c r="HXX18" s="242"/>
      <c r="HXY18" s="242"/>
      <c r="HXZ18" s="242"/>
      <c r="HYA18" s="242"/>
      <c r="HYB18" s="242"/>
      <c r="HYC18" s="242"/>
      <c r="HYD18" s="242"/>
      <c r="HYE18" s="242"/>
      <c r="HYF18" s="242"/>
      <c r="HYG18" s="242"/>
      <c r="HYH18" s="242"/>
      <c r="HYI18" s="242"/>
      <c r="HYJ18" s="242"/>
      <c r="HYK18" s="242"/>
      <c r="HYL18" s="242"/>
      <c r="HYM18" s="242"/>
      <c r="HYN18" s="242"/>
      <c r="HYO18" s="242"/>
      <c r="HYP18" s="242"/>
      <c r="HYQ18" s="242"/>
      <c r="HYR18" s="242"/>
      <c r="HYS18" s="242"/>
      <c r="HYT18" s="242"/>
      <c r="HYU18" s="242"/>
      <c r="HYV18" s="242"/>
      <c r="HYW18" s="242"/>
      <c r="HYX18" s="242"/>
      <c r="HYY18" s="242"/>
      <c r="HYZ18" s="242"/>
      <c r="HZA18" s="242"/>
      <c r="HZB18" s="242"/>
      <c r="HZC18" s="242"/>
      <c r="HZD18" s="242"/>
      <c r="HZE18" s="242"/>
      <c r="HZF18" s="242"/>
      <c r="HZG18" s="242"/>
      <c r="HZH18" s="242"/>
      <c r="HZI18" s="242"/>
      <c r="HZJ18" s="242"/>
      <c r="HZK18" s="242"/>
      <c r="HZL18" s="242"/>
      <c r="HZM18" s="242"/>
      <c r="HZN18" s="242"/>
      <c r="HZO18" s="242"/>
      <c r="HZP18" s="242"/>
      <c r="HZQ18" s="242"/>
      <c r="HZR18" s="242"/>
      <c r="HZS18" s="242"/>
      <c r="HZT18" s="242"/>
      <c r="HZU18" s="242"/>
      <c r="HZV18" s="242"/>
      <c r="HZW18" s="242"/>
      <c r="HZX18" s="242"/>
      <c r="HZY18" s="242"/>
      <c r="HZZ18" s="242"/>
      <c r="IAA18" s="242"/>
      <c r="IAB18" s="242"/>
      <c r="IAC18" s="242"/>
      <c r="IAD18" s="242"/>
      <c r="IAE18" s="242"/>
      <c r="IAF18" s="242"/>
      <c r="IAG18" s="242"/>
      <c r="IAH18" s="242"/>
      <c r="IAI18" s="242"/>
      <c r="IAJ18" s="242"/>
      <c r="IAK18" s="242"/>
      <c r="IAL18" s="242"/>
      <c r="IAM18" s="242"/>
      <c r="IAN18" s="242"/>
      <c r="IAO18" s="242"/>
      <c r="IAP18" s="242"/>
      <c r="IAQ18" s="242"/>
      <c r="IAR18" s="242"/>
      <c r="IAS18" s="242"/>
      <c r="IAT18" s="242"/>
      <c r="IAU18" s="242"/>
      <c r="IAV18" s="242"/>
      <c r="IAW18" s="242"/>
      <c r="IAX18" s="242"/>
      <c r="IAY18" s="242"/>
      <c r="IAZ18" s="242"/>
      <c r="IBA18" s="242"/>
      <c r="IBB18" s="242"/>
      <c r="IBC18" s="242"/>
      <c r="IBD18" s="242"/>
      <c r="IBE18" s="242"/>
      <c r="IBF18" s="242"/>
      <c r="IBG18" s="242"/>
      <c r="IBH18" s="242"/>
      <c r="IBI18" s="242"/>
      <c r="IBJ18" s="242"/>
      <c r="IBK18" s="242"/>
      <c r="IBL18" s="242"/>
      <c r="IBM18" s="242"/>
      <c r="IBN18" s="242"/>
      <c r="IBO18" s="242"/>
      <c r="IBP18" s="242"/>
      <c r="IBQ18" s="242"/>
      <c r="IBR18" s="242"/>
      <c r="IBS18" s="242"/>
      <c r="IBT18" s="242"/>
      <c r="IBU18" s="242"/>
      <c r="IBV18" s="242"/>
      <c r="IBW18" s="242"/>
      <c r="IBX18" s="242"/>
      <c r="IBY18" s="242"/>
      <c r="IBZ18" s="242"/>
      <c r="ICA18" s="242"/>
      <c r="ICB18" s="242"/>
      <c r="ICC18" s="242"/>
      <c r="ICD18" s="242"/>
      <c r="ICE18" s="242"/>
      <c r="ICF18" s="242"/>
      <c r="ICG18" s="242"/>
      <c r="ICH18" s="242"/>
      <c r="ICI18" s="242"/>
      <c r="ICJ18" s="242"/>
      <c r="ICK18" s="242"/>
      <c r="ICL18" s="242"/>
      <c r="ICM18" s="242"/>
      <c r="ICN18" s="242"/>
      <c r="ICO18" s="242"/>
      <c r="ICP18" s="242"/>
      <c r="ICQ18" s="242"/>
      <c r="ICR18" s="242"/>
      <c r="ICS18" s="242"/>
      <c r="ICT18" s="242"/>
      <c r="ICU18" s="242"/>
      <c r="ICV18" s="242"/>
      <c r="ICW18" s="242"/>
      <c r="ICX18" s="242"/>
      <c r="ICY18" s="242"/>
      <c r="ICZ18" s="242"/>
      <c r="IDA18" s="242"/>
      <c r="IDB18" s="242"/>
      <c r="IDC18" s="242"/>
      <c r="IDD18" s="242"/>
      <c r="IDE18" s="242"/>
      <c r="IDF18" s="242"/>
      <c r="IDG18" s="242"/>
      <c r="IDH18" s="242"/>
      <c r="IDI18" s="242"/>
      <c r="IDJ18" s="242"/>
      <c r="IDK18" s="242"/>
      <c r="IDL18" s="242"/>
      <c r="IDM18" s="242"/>
      <c r="IDN18" s="242"/>
      <c r="IDO18" s="242"/>
      <c r="IDP18" s="242"/>
      <c r="IDQ18" s="242"/>
      <c r="IDR18" s="242"/>
      <c r="IDS18" s="242"/>
      <c r="IDT18" s="242"/>
      <c r="IDU18" s="242"/>
      <c r="IDV18" s="242"/>
      <c r="IDW18" s="242"/>
      <c r="IDX18" s="242"/>
      <c r="IDY18" s="242"/>
      <c r="IDZ18" s="242"/>
      <c r="IEA18" s="242"/>
      <c r="IEB18" s="242"/>
      <c r="IEC18" s="242"/>
      <c r="IED18" s="242"/>
      <c r="IEE18" s="242"/>
      <c r="IEF18" s="242"/>
      <c r="IEG18" s="242"/>
      <c r="IEH18" s="242"/>
      <c r="IEI18" s="242"/>
      <c r="IEJ18" s="242"/>
      <c r="IEK18" s="242"/>
      <c r="IEL18" s="242"/>
      <c r="IEM18" s="242"/>
      <c r="IEN18" s="242"/>
      <c r="IEO18" s="242"/>
      <c r="IEP18" s="242"/>
      <c r="IEQ18" s="242"/>
      <c r="IER18" s="242"/>
      <c r="IES18" s="242"/>
      <c r="IET18" s="242"/>
      <c r="IEU18" s="242"/>
      <c r="IEV18" s="242"/>
      <c r="IEW18" s="242"/>
      <c r="IEX18" s="242"/>
      <c r="IEY18" s="242"/>
      <c r="IEZ18" s="242"/>
      <c r="IFA18" s="242"/>
      <c r="IFB18" s="242"/>
      <c r="IFC18" s="242"/>
      <c r="IFD18" s="242"/>
      <c r="IFE18" s="242"/>
      <c r="IFF18" s="242"/>
      <c r="IFG18" s="242"/>
      <c r="IFH18" s="242"/>
      <c r="IFI18" s="242"/>
      <c r="IFJ18" s="242"/>
      <c r="IFK18" s="242"/>
      <c r="IFL18" s="242"/>
      <c r="IFM18" s="242"/>
      <c r="IFN18" s="242"/>
      <c r="IFO18" s="242"/>
      <c r="IFP18" s="242"/>
      <c r="IFQ18" s="242"/>
      <c r="IFR18" s="242"/>
      <c r="IFS18" s="242"/>
      <c r="IFT18" s="242"/>
      <c r="IFU18" s="242"/>
      <c r="IFV18" s="242"/>
      <c r="IFW18" s="242"/>
      <c r="IFX18" s="242"/>
      <c r="IFY18" s="242"/>
      <c r="IFZ18" s="242"/>
      <c r="IGA18" s="242"/>
      <c r="IGB18" s="242"/>
      <c r="IGC18" s="242"/>
      <c r="IGD18" s="242"/>
      <c r="IGE18" s="242"/>
      <c r="IGF18" s="242"/>
      <c r="IGG18" s="242"/>
      <c r="IGH18" s="242"/>
      <c r="IGI18" s="242"/>
      <c r="IGJ18" s="242"/>
      <c r="IGK18" s="242"/>
      <c r="IGL18" s="242"/>
      <c r="IGM18" s="242"/>
      <c r="IGN18" s="242"/>
      <c r="IGO18" s="242"/>
      <c r="IGP18" s="242"/>
      <c r="IGQ18" s="242"/>
      <c r="IGR18" s="242"/>
      <c r="IGS18" s="242"/>
      <c r="IGT18" s="242"/>
      <c r="IGU18" s="242"/>
      <c r="IGV18" s="242"/>
      <c r="IGW18" s="242"/>
      <c r="IGX18" s="242"/>
      <c r="IGY18" s="242"/>
      <c r="IGZ18" s="242"/>
      <c r="IHA18" s="242"/>
      <c r="IHB18" s="242"/>
      <c r="IHC18" s="242"/>
      <c r="IHD18" s="242"/>
      <c r="IHE18" s="242"/>
      <c r="IHF18" s="242"/>
      <c r="IHG18" s="242"/>
      <c r="IHH18" s="242"/>
      <c r="IHI18" s="242"/>
      <c r="IHJ18" s="242"/>
      <c r="IHK18" s="242"/>
      <c r="IHL18" s="242"/>
      <c r="IHM18" s="242"/>
      <c r="IHN18" s="242"/>
      <c r="IHO18" s="242"/>
      <c r="IHP18" s="242"/>
      <c r="IHQ18" s="242"/>
      <c r="IHR18" s="242"/>
      <c r="IHS18" s="242"/>
      <c r="IHT18" s="242"/>
      <c r="IHU18" s="242"/>
      <c r="IHV18" s="242"/>
      <c r="IHW18" s="242"/>
      <c r="IHX18" s="242"/>
      <c r="IHY18" s="242"/>
      <c r="IHZ18" s="242"/>
      <c r="IIA18" s="242"/>
      <c r="IIB18" s="242"/>
      <c r="IIC18" s="242"/>
      <c r="IID18" s="242"/>
      <c r="IIE18" s="242"/>
      <c r="IIF18" s="242"/>
      <c r="IIG18" s="242"/>
      <c r="IIH18" s="242"/>
      <c r="III18" s="242"/>
      <c r="IIJ18" s="242"/>
      <c r="IIK18" s="242"/>
      <c r="IIL18" s="242"/>
      <c r="IIM18" s="242"/>
      <c r="IIN18" s="242"/>
      <c r="IIO18" s="242"/>
      <c r="IIP18" s="242"/>
      <c r="IIQ18" s="242"/>
      <c r="IIR18" s="242"/>
      <c r="IIS18" s="242"/>
      <c r="IIT18" s="242"/>
      <c r="IIU18" s="242"/>
      <c r="IIV18" s="242"/>
      <c r="IIW18" s="242"/>
      <c r="IIX18" s="242"/>
      <c r="IIY18" s="242"/>
      <c r="IIZ18" s="242"/>
      <c r="IJA18" s="242"/>
      <c r="IJB18" s="242"/>
      <c r="IJC18" s="242"/>
      <c r="IJD18" s="242"/>
      <c r="IJE18" s="242"/>
      <c r="IJF18" s="242"/>
      <c r="IJG18" s="242"/>
      <c r="IJH18" s="242"/>
      <c r="IJI18" s="242"/>
      <c r="IJJ18" s="242"/>
      <c r="IJK18" s="242"/>
      <c r="IJL18" s="242"/>
      <c r="IJM18" s="242"/>
      <c r="IJN18" s="242"/>
      <c r="IJO18" s="242"/>
      <c r="IJP18" s="242"/>
      <c r="IJQ18" s="242"/>
      <c r="IJR18" s="242"/>
      <c r="IJS18" s="242"/>
      <c r="IJT18" s="242"/>
      <c r="IJU18" s="242"/>
      <c r="IJV18" s="242"/>
      <c r="IJW18" s="242"/>
      <c r="IJX18" s="242"/>
      <c r="IJY18" s="242"/>
      <c r="IJZ18" s="242"/>
      <c r="IKA18" s="242"/>
      <c r="IKB18" s="242"/>
      <c r="IKC18" s="242"/>
      <c r="IKD18" s="242"/>
      <c r="IKE18" s="242"/>
      <c r="IKF18" s="242"/>
      <c r="IKG18" s="242"/>
      <c r="IKH18" s="242"/>
      <c r="IKI18" s="242"/>
      <c r="IKJ18" s="242"/>
      <c r="IKK18" s="242"/>
      <c r="IKL18" s="242"/>
      <c r="IKM18" s="242"/>
      <c r="IKN18" s="242"/>
      <c r="IKO18" s="242"/>
      <c r="IKP18" s="242"/>
      <c r="IKQ18" s="242"/>
      <c r="IKR18" s="242"/>
      <c r="IKS18" s="242"/>
      <c r="IKT18" s="242"/>
      <c r="IKU18" s="242"/>
      <c r="IKV18" s="242"/>
      <c r="IKW18" s="242"/>
      <c r="IKX18" s="242"/>
      <c r="IKY18" s="242"/>
      <c r="IKZ18" s="242"/>
      <c r="ILA18" s="242"/>
      <c r="ILB18" s="242"/>
      <c r="ILC18" s="242"/>
      <c r="ILD18" s="242"/>
      <c r="ILE18" s="242"/>
      <c r="ILF18" s="242"/>
      <c r="ILG18" s="242"/>
      <c r="ILH18" s="242"/>
      <c r="ILI18" s="242"/>
      <c r="ILJ18" s="242"/>
      <c r="ILK18" s="242"/>
      <c r="ILL18" s="242"/>
      <c r="ILM18" s="242"/>
      <c r="ILN18" s="242"/>
      <c r="ILO18" s="242"/>
      <c r="ILP18" s="242"/>
      <c r="ILQ18" s="242"/>
      <c r="ILR18" s="242"/>
      <c r="ILS18" s="242"/>
      <c r="ILT18" s="242"/>
      <c r="ILU18" s="242"/>
      <c r="ILV18" s="242"/>
      <c r="ILW18" s="242"/>
      <c r="ILX18" s="242"/>
      <c r="ILY18" s="242"/>
      <c r="ILZ18" s="242"/>
      <c r="IMA18" s="242"/>
      <c r="IMB18" s="242"/>
      <c r="IMC18" s="242"/>
      <c r="IMD18" s="242"/>
      <c r="IME18" s="242"/>
      <c r="IMF18" s="242"/>
      <c r="IMG18" s="242"/>
      <c r="IMH18" s="242"/>
      <c r="IMI18" s="242"/>
      <c r="IMJ18" s="242"/>
      <c r="IMK18" s="242"/>
      <c r="IML18" s="242"/>
      <c r="IMM18" s="242"/>
      <c r="IMN18" s="242"/>
      <c r="IMO18" s="242"/>
      <c r="IMP18" s="242"/>
      <c r="IMQ18" s="242"/>
      <c r="IMR18" s="242"/>
      <c r="IMS18" s="242"/>
      <c r="IMT18" s="242"/>
      <c r="IMU18" s="242"/>
      <c r="IMV18" s="242"/>
      <c r="IMW18" s="242"/>
      <c r="IMX18" s="242"/>
      <c r="IMY18" s="242"/>
      <c r="IMZ18" s="242"/>
      <c r="INA18" s="242"/>
      <c r="INB18" s="242"/>
      <c r="INC18" s="242"/>
      <c r="IND18" s="242"/>
      <c r="INE18" s="242"/>
      <c r="INF18" s="242"/>
      <c r="ING18" s="242"/>
      <c r="INH18" s="242"/>
      <c r="INI18" s="242"/>
      <c r="INJ18" s="242"/>
      <c r="INK18" s="242"/>
      <c r="INL18" s="242"/>
      <c r="INM18" s="242"/>
      <c r="INN18" s="242"/>
      <c r="INO18" s="242"/>
      <c r="INP18" s="242"/>
      <c r="INQ18" s="242"/>
      <c r="INR18" s="242"/>
      <c r="INS18" s="242"/>
      <c r="INT18" s="242"/>
      <c r="INU18" s="242"/>
      <c r="INV18" s="242"/>
      <c r="INW18" s="242"/>
      <c r="INX18" s="242"/>
      <c r="INY18" s="242"/>
      <c r="INZ18" s="242"/>
      <c r="IOA18" s="242"/>
      <c r="IOB18" s="242"/>
      <c r="IOC18" s="242"/>
      <c r="IOD18" s="242"/>
      <c r="IOE18" s="242"/>
      <c r="IOF18" s="242"/>
      <c r="IOG18" s="242"/>
      <c r="IOH18" s="242"/>
      <c r="IOI18" s="242"/>
      <c r="IOJ18" s="242"/>
      <c r="IOK18" s="242"/>
      <c r="IOL18" s="242"/>
      <c r="IOM18" s="242"/>
      <c r="ION18" s="242"/>
      <c r="IOO18" s="242"/>
      <c r="IOP18" s="242"/>
      <c r="IOQ18" s="242"/>
      <c r="IOR18" s="242"/>
      <c r="IOS18" s="242"/>
      <c r="IOT18" s="242"/>
      <c r="IOU18" s="242"/>
      <c r="IOV18" s="242"/>
      <c r="IOW18" s="242"/>
      <c r="IOX18" s="242"/>
      <c r="IOY18" s="242"/>
      <c r="IOZ18" s="242"/>
      <c r="IPA18" s="242"/>
      <c r="IPB18" s="242"/>
      <c r="IPC18" s="242"/>
      <c r="IPD18" s="242"/>
      <c r="IPE18" s="242"/>
      <c r="IPF18" s="242"/>
      <c r="IPG18" s="242"/>
      <c r="IPH18" s="242"/>
      <c r="IPI18" s="242"/>
      <c r="IPJ18" s="242"/>
      <c r="IPK18" s="242"/>
      <c r="IPL18" s="242"/>
      <c r="IPM18" s="242"/>
      <c r="IPN18" s="242"/>
      <c r="IPO18" s="242"/>
      <c r="IPP18" s="242"/>
      <c r="IPQ18" s="242"/>
      <c r="IPR18" s="242"/>
      <c r="IPS18" s="242"/>
      <c r="IPT18" s="242"/>
      <c r="IPU18" s="242"/>
      <c r="IPV18" s="242"/>
      <c r="IPW18" s="242"/>
      <c r="IPX18" s="242"/>
      <c r="IPY18" s="242"/>
      <c r="IPZ18" s="242"/>
      <c r="IQA18" s="242"/>
      <c r="IQB18" s="242"/>
      <c r="IQC18" s="242"/>
      <c r="IQD18" s="242"/>
      <c r="IQE18" s="242"/>
      <c r="IQF18" s="242"/>
      <c r="IQG18" s="242"/>
      <c r="IQH18" s="242"/>
      <c r="IQI18" s="242"/>
      <c r="IQJ18" s="242"/>
      <c r="IQK18" s="242"/>
      <c r="IQL18" s="242"/>
      <c r="IQM18" s="242"/>
      <c r="IQN18" s="242"/>
      <c r="IQO18" s="242"/>
      <c r="IQP18" s="242"/>
      <c r="IQQ18" s="242"/>
      <c r="IQR18" s="242"/>
      <c r="IQS18" s="242"/>
      <c r="IQT18" s="242"/>
      <c r="IQU18" s="242"/>
      <c r="IQV18" s="242"/>
      <c r="IQW18" s="242"/>
      <c r="IQX18" s="242"/>
      <c r="IQY18" s="242"/>
      <c r="IQZ18" s="242"/>
      <c r="IRA18" s="242"/>
      <c r="IRB18" s="242"/>
      <c r="IRC18" s="242"/>
      <c r="IRD18" s="242"/>
      <c r="IRE18" s="242"/>
      <c r="IRF18" s="242"/>
      <c r="IRG18" s="242"/>
      <c r="IRH18" s="242"/>
      <c r="IRI18" s="242"/>
      <c r="IRJ18" s="242"/>
      <c r="IRK18" s="242"/>
      <c r="IRL18" s="242"/>
      <c r="IRM18" s="242"/>
      <c r="IRN18" s="242"/>
      <c r="IRO18" s="242"/>
      <c r="IRP18" s="242"/>
      <c r="IRQ18" s="242"/>
      <c r="IRR18" s="242"/>
      <c r="IRS18" s="242"/>
      <c r="IRT18" s="242"/>
      <c r="IRU18" s="242"/>
      <c r="IRV18" s="242"/>
      <c r="IRW18" s="242"/>
      <c r="IRX18" s="242"/>
      <c r="IRY18" s="242"/>
      <c r="IRZ18" s="242"/>
      <c r="ISA18" s="242"/>
      <c r="ISB18" s="242"/>
      <c r="ISC18" s="242"/>
      <c r="ISD18" s="242"/>
      <c r="ISE18" s="242"/>
      <c r="ISF18" s="242"/>
      <c r="ISG18" s="242"/>
      <c r="ISH18" s="242"/>
      <c r="ISI18" s="242"/>
      <c r="ISJ18" s="242"/>
      <c r="ISK18" s="242"/>
      <c r="ISL18" s="242"/>
      <c r="ISM18" s="242"/>
      <c r="ISN18" s="242"/>
      <c r="ISO18" s="242"/>
      <c r="ISP18" s="242"/>
      <c r="ISQ18" s="242"/>
      <c r="ISR18" s="242"/>
      <c r="ISS18" s="242"/>
      <c r="IST18" s="242"/>
      <c r="ISU18" s="242"/>
      <c r="ISV18" s="242"/>
      <c r="ISW18" s="242"/>
      <c r="ISX18" s="242"/>
      <c r="ISY18" s="242"/>
      <c r="ISZ18" s="242"/>
      <c r="ITA18" s="242"/>
      <c r="ITB18" s="242"/>
      <c r="ITC18" s="242"/>
      <c r="ITD18" s="242"/>
      <c r="ITE18" s="242"/>
      <c r="ITF18" s="242"/>
      <c r="ITG18" s="242"/>
      <c r="ITH18" s="242"/>
      <c r="ITI18" s="242"/>
      <c r="ITJ18" s="242"/>
      <c r="ITK18" s="242"/>
      <c r="ITL18" s="242"/>
      <c r="ITM18" s="242"/>
      <c r="ITN18" s="242"/>
      <c r="ITO18" s="242"/>
      <c r="ITP18" s="242"/>
      <c r="ITQ18" s="242"/>
      <c r="ITR18" s="242"/>
      <c r="ITS18" s="242"/>
      <c r="ITT18" s="242"/>
      <c r="ITU18" s="242"/>
      <c r="ITV18" s="242"/>
      <c r="ITW18" s="242"/>
      <c r="ITX18" s="242"/>
      <c r="ITY18" s="242"/>
      <c r="ITZ18" s="242"/>
      <c r="IUA18" s="242"/>
      <c r="IUB18" s="242"/>
      <c r="IUC18" s="242"/>
      <c r="IUD18" s="242"/>
      <c r="IUE18" s="242"/>
      <c r="IUF18" s="242"/>
      <c r="IUG18" s="242"/>
      <c r="IUH18" s="242"/>
      <c r="IUI18" s="242"/>
      <c r="IUJ18" s="242"/>
      <c r="IUK18" s="242"/>
      <c r="IUL18" s="242"/>
      <c r="IUM18" s="242"/>
      <c r="IUN18" s="242"/>
      <c r="IUO18" s="242"/>
      <c r="IUP18" s="242"/>
      <c r="IUQ18" s="242"/>
      <c r="IUR18" s="242"/>
      <c r="IUS18" s="242"/>
      <c r="IUT18" s="242"/>
      <c r="IUU18" s="242"/>
      <c r="IUV18" s="242"/>
      <c r="IUW18" s="242"/>
      <c r="IUX18" s="242"/>
      <c r="IUY18" s="242"/>
      <c r="IUZ18" s="242"/>
      <c r="IVA18" s="242"/>
      <c r="IVB18" s="242"/>
      <c r="IVC18" s="242"/>
      <c r="IVD18" s="242"/>
      <c r="IVE18" s="242"/>
      <c r="IVF18" s="242"/>
      <c r="IVG18" s="242"/>
      <c r="IVH18" s="242"/>
      <c r="IVI18" s="242"/>
      <c r="IVJ18" s="242"/>
      <c r="IVK18" s="242"/>
      <c r="IVL18" s="242"/>
      <c r="IVM18" s="242"/>
      <c r="IVN18" s="242"/>
      <c r="IVO18" s="242"/>
      <c r="IVP18" s="242"/>
      <c r="IVQ18" s="242"/>
      <c r="IVR18" s="242"/>
      <c r="IVS18" s="242"/>
      <c r="IVT18" s="242"/>
      <c r="IVU18" s="242"/>
      <c r="IVV18" s="242"/>
      <c r="IVW18" s="242"/>
      <c r="IVX18" s="242"/>
      <c r="IVY18" s="242"/>
      <c r="IVZ18" s="242"/>
      <c r="IWA18" s="242"/>
      <c r="IWB18" s="242"/>
      <c r="IWC18" s="242"/>
      <c r="IWD18" s="242"/>
      <c r="IWE18" s="242"/>
      <c r="IWF18" s="242"/>
      <c r="IWG18" s="242"/>
      <c r="IWH18" s="242"/>
      <c r="IWI18" s="242"/>
      <c r="IWJ18" s="242"/>
      <c r="IWK18" s="242"/>
      <c r="IWL18" s="242"/>
      <c r="IWM18" s="242"/>
      <c r="IWN18" s="242"/>
      <c r="IWO18" s="242"/>
      <c r="IWP18" s="242"/>
      <c r="IWQ18" s="242"/>
      <c r="IWR18" s="242"/>
      <c r="IWS18" s="242"/>
      <c r="IWT18" s="242"/>
      <c r="IWU18" s="242"/>
      <c r="IWV18" s="242"/>
      <c r="IWW18" s="242"/>
      <c r="IWX18" s="242"/>
      <c r="IWY18" s="242"/>
      <c r="IWZ18" s="242"/>
      <c r="IXA18" s="242"/>
      <c r="IXB18" s="242"/>
      <c r="IXC18" s="242"/>
      <c r="IXD18" s="242"/>
      <c r="IXE18" s="242"/>
      <c r="IXF18" s="242"/>
      <c r="IXG18" s="242"/>
      <c r="IXH18" s="242"/>
      <c r="IXI18" s="242"/>
      <c r="IXJ18" s="242"/>
      <c r="IXK18" s="242"/>
      <c r="IXL18" s="242"/>
      <c r="IXM18" s="242"/>
      <c r="IXN18" s="242"/>
      <c r="IXO18" s="242"/>
      <c r="IXP18" s="242"/>
      <c r="IXQ18" s="242"/>
      <c r="IXR18" s="242"/>
      <c r="IXS18" s="242"/>
      <c r="IXT18" s="242"/>
      <c r="IXU18" s="242"/>
      <c r="IXV18" s="242"/>
      <c r="IXW18" s="242"/>
      <c r="IXX18" s="242"/>
      <c r="IXY18" s="242"/>
      <c r="IXZ18" s="242"/>
      <c r="IYA18" s="242"/>
      <c r="IYB18" s="242"/>
      <c r="IYC18" s="242"/>
      <c r="IYD18" s="242"/>
      <c r="IYE18" s="242"/>
      <c r="IYF18" s="242"/>
      <c r="IYG18" s="242"/>
      <c r="IYH18" s="242"/>
      <c r="IYI18" s="242"/>
      <c r="IYJ18" s="242"/>
      <c r="IYK18" s="242"/>
      <c r="IYL18" s="242"/>
      <c r="IYM18" s="242"/>
      <c r="IYN18" s="242"/>
      <c r="IYO18" s="242"/>
      <c r="IYP18" s="242"/>
      <c r="IYQ18" s="242"/>
      <c r="IYR18" s="242"/>
      <c r="IYS18" s="242"/>
      <c r="IYT18" s="242"/>
      <c r="IYU18" s="242"/>
      <c r="IYV18" s="242"/>
      <c r="IYW18" s="242"/>
      <c r="IYX18" s="242"/>
      <c r="IYY18" s="242"/>
      <c r="IYZ18" s="242"/>
      <c r="IZA18" s="242"/>
      <c r="IZB18" s="242"/>
      <c r="IZC18" s="242"/>
      <c r="IZD18" s="242"/>
      <c r="IZE18" s="242"/>
      <c r="IZF18" s="242"/>
      <c r="IZG18" s="242"/>
      <c r="IZH18" s="242"/>
      <c r="IZI18" s="242"/>
      <c r="IZJ18" s="242"/>
      <c r="IZK18" s="242"/>
      <c r="IZL18" s="242"/>
      <c r="IZM18" s="242"/>
      <c r="IZN18" s="242"/>
      <c r="IZO18" s="242"/>
      <c r="IZP18" s="242"/>
      <c r="IZQ18" s="242"/>
      <c r="IZR18" s="242"/>
      <c r="IZS18" s="242"/>
      <c r="IZT18" s="242"/>
      <c r="IZU18" s="242"/>
      <c r="IZV18" s="242"/>
      <c r="IZW18" s="242"/>
      <c r="IZX18" s="242"/>
      <c r="IZY18" s="242"/>
      <c r="IZZ18" s="242"/>
      <c r="JAA18" s="242"/>
      <c r="JAB18" s="242"/>
      <c r="JAC18" s="242"/>
      <c r="JAD18" s="242"/>
      <c r="JAE18" s="242"/>
      <c r="JAF18" s="242"/>
      <c r="JAG18" s="242"/>
      <c r="JAH18" s="242"/>
      <c r="JAI18" s="242"/>
      <c r="JAJ18" s="242"/>
      <c r="JAK18" s="242"/>
      <c r="JAL18" s="242"/>
      <c r="JAM18" s="242"/>
      <c r="JAN18" s="242"/>
      <c r="JAO18" s="242"/>
      <c r="JAP18" s="242"/>
      <c r="JAQ18" s="242"/>
      <c r="JAR18" s="242"/>
      <c r="JAS18" s="242"/>
      <c r="JAT18" s="242"/>
      <c r="JAU18" s="242"/>
      <c r="JAV18" s="242"/>
      <c r="JAW18" s="242"/>
      <c r="JAX18" s="242"/>
      <c r="JAY18" s="242"/>
      <c r="JAZ18" s="242"/>
      <c r="JBA18" s="242"/>
      <c r="JBB18" s="242"/>
      <c r="JBC18" s="242"/>
      <c r="JBD18" s="242"/>
      <c r="JBE18" s="242"/>
      <c r="JBF18" s="242"/>
      <c r="JBG18" s="242"/>
      <c r="JBH18" s="242"/>
      <c r="JBI18" s="242"/>
      <c r="JBJ18" s="242"/>
      <c r="JBK18" s="242"/>
      <c r="JBL18" s="242"/>
      <c r="JBM18" s="242"/>
      <c r="JBN18" s="242"/>
      <c r="JBO18" s="242"/>
      <c r="JBP18" s="242"/>
      <c r="JBQ18" s="242"/>
      <c r="JBR18" s="242"/>
      <c r="JBS18" s="242"/>
      <c r="JBT18" s="242"/>
      <c r="JBU18" s="242"/>
      <c r="JBV18" s="242"/>
      <c r="JBW18" s="242"/>
      <c r="JBX18" s="242"/>
      <c r="JBY18" s="242"/>
      <c r="JBZ18" s="242"/>
      <c r="JCA18" s="242"/>
      <c r="JCB18" s="242"/>
      <c r="JCC18" s="242"/>
      <c r="JCD18" s="242"/>
      <c r="JCE18" s="242"/>
      <c r="JCF18" s="242"/>
      <c r="JCG18" s="242"/>
      <c r="JCH18" s="242"/>
      <c r="JCI18" s="242"/>
      <c r="JCJ18" s="242"/>
      <c r="JCK18" s="242"/>
      <c r="JCL18" s="242"/>
      <c r="JCM18" s="242"/>
      <c r="JCN18" s="242"/>
      <c r="JCO18" s="242"/>
      <c r="JCP18" s="242"/>
      <c r="JCQ18" s="242"/>
      <c r="JCR18" s="242"/>
      <c r="JCS18" s="242"/>
      <c r="JCT18" s="242"/>
      <c r="JCU18" s="242"/>
      <c r="JCV18" s="242"/>
      <c r="JCW18" s="242"/>
      <c r="JCX18" s="242"/>
      <c r="JCY18" s="242"/>
      <c r="JCZ18" s="242"/>
      <c r="JDA18" s="242"/>
      <c r="JDB18" s="242"/>
      <c r="JDC18" s="242"/>
      <c r="JDD18" s="242"/>
      <c r="JDE18" s="242"/>
      <c r="JDF18" s="242"/>
      <c r="JDG18" s="242"/>
      <c r="JDH18" s="242"/>
      <c r="JDI18" s="242"/>
      <c r="JDJ18" s="242"/>
      <c r="JDK18" s="242"/>
      <c r="JDL18" s="242"/>
      <c r="JDM18" s="242"/>
      <c r="JDN18" s="242"/>
      <c r="JDO18" s="242"/>
      <c r="JDP18" s="242"/>
      <c r="JDQ18" s="242"/>
      <c r="JDR18" s="242"/>
      <c r="JDS18" s="242"/>
      <c r="JDT18" s="242"/>
      <c r="JDU18" s="242"/>
      <c r="JDV18" s="242"/>
      <c r="JDW18" s="242"/>
      <c r="JDX18" s="242"/>
      <c r="JDY18" s="242"/>
      <c r="JDZ18" s="242"/>
      <c r="JEA18" s="242"/>
      <c r="JEB18" s="242"/>
      <c r="JEC18" s="242"/>
      <c r="JED18" s="242"/>
      <c r="JEE18" s="242"/>
      <c r="JEF18" s="242"/>
      <c r="JEG18" s="242"/>
      <c r="JEH18" s="242"/>
      <c r="JEI18" s="242"/>
      <c r="JEJ18" s="242"/>
      <c r="JEK18" s="242"/>
      <c r="JEL18" s="242"/>
      <c r="JEM18" s="242"/>
      <c r="JEN18" s="242"/>
      <c r="JEO18" s="242"/>
      <c r="JEP18" s="242"/>
      <c r="JEQ18" s="242"/>
      <c r="JER18" s="242"/>
      <c r="JES18" s="242"/>
      <c r="JET18" s="242"/>
      <c r="JEU18" s="242"/>
      <c r="JEV18" s="242"/>
      <c r="JEW18" s="242"/>
      <c r="JEX18" s="242"/>
      <c r="JEY18" s="242"/>
      <c r="JEZ18" s="242"/>
      <c r="JFA18" s="242"/>
      <c r="JFB18" s="242"/>
      <c r="JFC18" s="242"/>
      <c r="JFD18" s="242"/>
      <c r="JFE18" s="242"/>
      <c r="JFF18" s="242"/>
      <c r="JFG18" s="242"/>
      <c r="JFH18" s="242"/>
      <c r="JFI18" s="242"/>
      <c r="JFJ18" s="242"/>
      <c r="JFK18" s="242"/>
      <c r="JFL18" s="242"/>
      <c r="JFM18" s="242"/>
      <c r="JFN18" s="242"/>
      <c r="JFO18" s="242"/>
      <c r="JFP18" s="242"/>
      <c r="JFQ18" s="242"/>
      <c r="JFR18" s="242"/>
      <c r="JFS18" s="242"/>
      <c r="JFT18" s="242"/>
      <c r="JFU18" s="242"/>
      <c r="JFV18" s="242"/>
      <c r="JFW18" s="242"/>
      <c r="JFX18" s="242"/>
      <c r="JFY18" s="242"/>
      <c r="JFZ18" s="242"/>
      <c r="JGA18" s="242"/>
      <c r="JGB18" s="242"/>
      <c r="JGC18" s="242"/>
      <c r="JGD18" s="242"/>
      <c r="JGE18" s="242"/>
      <c r="JGF18" s="242"/>
      <c r="JGG18" s="242"/>
      <c r="JGH18" s="242"/>
      <c r="JGI18" s="242"/>
      <c r="JGJ18" s="242"/>
      <c r="JGK18" s="242"/>
      <c r="JGL18" s="242"/>
      <c r="JGM18" s="242"/>
      <c r="JGN18" s="242"/>
      <c r="JGO18" s="242"/>
      <c r="JGP18" s="242"/>
      <c r="JGQ18" s="242"/>
      <c r="JGR18" s="242"/>
      <c r="JGS18" s="242"/>
      <c r="JGT18" s="242"/>
      <c r="JGU18" s="242"/>
      <c r="JGV18" s="242"/>
      <c r="JGW18" s="242"/>
      <c r="JGX18" s="242"/>
      <c r="JGY18" s="242"/>
      <c r="JGZ18" s="242"/>
      <c r="JHA18" s="242"/>
      <c r="JHB18" s="242"/>
      <c r="JHC18" s="242"/>
      <c r="JHD18" s="242"/>
      <c r="JHE18" s="242"/>
      <c r="JHF18" s="242"/>
      <c r="JHG18" s="242"/>
      <c r="JHH18" s="242"/>
      <c r="JHI18" s="242"/>
      <c r="JHJ18" s="242"/>
      <c r="JHK18" s="242"/>
      <c r="JHL18" s="242"/>
      <c r="JHM18" s="242"/>
      <c r="JHN18" s="242"/>
      <c r="JHO18" s="242"/>
      <c r="JHP18" s="242"/>
      <c r="JHQ18" s="242"/>
      <c r="JHR18" s="242"/>
      <c r="JHS18" s="242"/>
      <c r="JHT18" s="242"/>
      <c r="JHU18" s="242"/>
      <c r="JHV18" s="242"/>
      <c r="JHW18" s="242"/>
      <c r="JHX18" s="242"/>
      <c r="JHY18" s="242"/>
      <c r="JHZ18" s="242"/>
      <c r="JIA18" s="242"/>
      <c r="JIB18" s="242"/>
      <c r="JIC18" s="242"/>
      <c r="JID18" s="242"/>
      <c r="JIE18" s="242"/>
      <c r="JIF18" s="242"/>
      <c r="JIG18" s="242"/>
      <c r="JIH18" s="242"/>
      <c r="JII18" s="242"/>
      <c r="JIJ18" s="242"/>
      <c r="JIK18" s="242"/>
      <c r="JIL18" s="242"/>
      <c r="JIM18" s="242"/>
      <c r="JIN18" s="242"/>
      <c r="JIO18" s="242"/>
      <c r="JIP18" s="242"/>
      <c r="JIQ18" s="242"/>
      <c r="JIR18" s="242"/>
      <c r="JIS18" s="242"/>
      <c r="JIT18" s="242"/>
      <c r="JIU18" s="242"/>
      <c r="JIV18" s="242"/>
      <c r="JIW18" s="242"/>
      <c r="JIX18" s="242"/>
      <c r="JIY18" s="242"/>
      <c r="JIZ18" s="242"/>
      <c r="JJA18" s="242"/>
      <c r="JJB18" s="242"/>
      <c r="JJC18" s="242"/>
      <c r="JJD18" s="242"/>
      <c r="JJE18" s="242"/>
      <c r="JJF18" s="242"/>
      <c r="JJG18" s="242"/>
      <c r="JJH18" s="242"/>
      <c r="JJI18" s="242"/>
      <c r="JJJ18" s="242"/>
      <c r="JJK18" s="242"/>
      <c r="JJL18" s="242"/>
      <c r="JJM18" s="242"/>
      <c r="JJN18" s="242"/>
      <c r="JJO18" s="242"/>
      <c r="JJP18" s="242"/>
      <c r="JJQ18" s="242"/>
      <c r="JJR18" s="242"/>
      <c r="JJS18" s="242"/>
      <c r="JJT18" s="242"/>
      <c r="JJU18" s="242"/>
      <c r="JJV18" s="242"/>
      <c r="JJW18" s="242"/>
      <c r="JJX18" s="242"/>
      <c r="JJY18" s="242"/>
      <c r="JJZ18" s="242"/>
      <c r="JKA18" s="242"/>
      <c r="JKB18" s="242"/>
      <c r="JKC18" s="242"/>
      <c r="JKD18" s="242"/>
      <c r="JKE18" s="242"/>
      <c r="JKF18" s="242"/>
      <c r="JKG18" s="242"/>
      <c r="JKH18" s="242"/>
      <c r="JKI18" s="242"/>
      <c r="JKJ18" s="242"/>
      <c r="JKK18" s="242"/>
      <c r="JKL18" s="242"/>
      <c r="JKM18" s="242"/>
      <c r="JKN18" s="242"/>
      <c r="JKO18" s="242"/>
      <c r="JKP18" s="242"/>
      <c r="JKQ18" s="242"/>
      <c r="JKR18" s="242"/>
      <c r="JKS18" s="242"/>
      <c r="JKT18" s="242"/>
      <c r="JKU18" s="242"/>
      <c r="JKV18" s="242"/>
      <c r="JKW18" s="242"/>
      <c r="JKX18" s="242"/>
      <c r="JKY18" s="242"/>
      <c r="JKZ18" s="242"/>
      <c r="JLA18" s="242"/>
      <c r="JLB18" s="242"/>
      <c r="JLC18" s="242"/>
      <c r="JLD18" s="242"/>
      <c r="JLE18" s="242"/>
      <c r="JLF18" s="242"/>
      <c r="JLG18" s="242"/>
      <c r="JLH18" s="242"/>
      <c r="JLI18" s="242"/>
      <c r="JLJ18" s="242"/>
      <c r="JLK18" s="242"/>
      <c r="JLL18" s="242"/>
      <c r="JLM18" s="242"/>
      <c r="JLN18" s="242"/>
      <c r="JLO18" s="242"/>
      <c r="JLP18" s="242"/>
      <c r="JLQ18" s="242"/>
      <c r="JLR18" s="242"/>
      <c r="JLS18" s="242"/>
      <c r="JLT18" s="242"/>
      <c r="JLU18" s="242"/>
      <c r="JLV18" s="242"/>
      <c r="JLW18" s="242"/>
      <c r="JLX18" s="242"/>
      <c r="JLY18" s="242"/>
      <c r="JLZ18" s="242"/>
      <c r="JMA18" s="242"/>
      <c r="JMB18" s="242"/>
      <c r="JMC18" s="242"/>
      <c r="JMD18" s="242"/>
      <c r="JME18" s="242"/>
      <c r="JMF18" s="242"/>
      <c r="JMG18" s="242"/>
      <c r="JMH18" s="242"/>
      <c r="JMI18" s="242"/>
      <c r="JMJ18" s="242"/>
      <c r="JMK18" s="242"/>
      <c r="JML18" s="242"/>
      <c r="JMM18" s="242"/>
      <c r="JMN18" s="242"/>
      <c r="JMO18" s="242"/>
      <c r="JMP18" s="242"/>
      <c r="JMQ18" s="242"/>
      <c r="JMR18" s="242"/>
      <c r="JMS18" s="242"/>
      <c r="JMT18" s="242"/>
      <c r="JMU18" s="242"/>
      <c r="JMV18" s="242"/>
      <c r="JMW18" s="242"/>
      <c r="JMX18" s="242"/>
      <c r="JMY18" s="242"/>
      <c r="JMZ18" s="242"/>
      <c r="JNA18" s="242"/>
      <c r="JNB18" s="242"/>
      <c r="JNC18" s="242"/>
      <c r="JND18" s="242"/>
      <c r="JNE18" s="242"/>
      <c r="JNF18" s="242"/>
      <c r="JNG18" s="242"/>
      <c r="JNH18" s="242"/>
      <c r="JNI18" s="242"/>
      <c r="JNJ18" s="242"/>
      <c r="JNK18" s="242"/>
      <c r="JNL18" s="242"/>
      <c r="JNM18" s="242"/>
      <c r="JNN18" s="242"/>
      <c r="JNO18" s="242"/>
      <c r="JNP18" s="242"/>
      <c r="JNQ18" s="242"/>
      <c r="JNR18" s="242"/>
      <c r="JNS18" s="242"/>
      <c r="JNT18" s="242"/>
      <c r="JNU18" s="242"/>
      <c r="JNV18" s="242"/>
      <c r="JNW18" s="242"/>
      <c r="JNX18" s="242"/>
      <c r="JNY18" s="242"/>
      <c r="JNZ18" s="242"/>
      <c r="JOA18" s="242"/>
      <c r="JOB18" s="242"/>
      <c r="JOC18" s="242"/>
      <c r="JOD18" s="242"/>
      <c r="JOE18" s="242"/>
      <c r="JOF18" s="242"/>
      <c r="JOG18" s="242"/>
      <c r="JOH18" s="242"/>
      <c r="JOI18" s="242"/>
      <c r="JOJ18" s="242"/>
      <c r="JOK18" s="242"/>
      <c r="JOL18" s="242"/>
      <c r="JOM18" s="242"/>
      <c r="JON18" s="242"/>
      <c r="JOO18" s="242"/>
      <c r="JOP18" s="242"/>
      <c r="JOQ18" s="242"/>
      <c r="JOR18" s="242"/>
      <c r="JOS18" s="242"/>
      <c r="JOT18" s="242"/>
      <c r="JOU18" s="242"/>
      <c r="JOV18" s="242"/>
      <c r="JOW18" s="242"/>
      <c r="JOX18" s="242"/>
      <c r="JOY18" s="242"/>
      <c r="JOZ18" s="242"/>
      <c r="JPA18" s="242"/>
      <c r="JPB18" s="242"/>
      <c r="JPC18" s="242"/>
      <c r="JPD18" s="242"/>
      <c r="JPE18" s="242"/>
      <c r="JPF18" s="242"/>
      <c r="JPG18" s="242"/>
      <c r="JPH18" s="242"/>
      <c r="JPI18" s="242"/>
      <c r="JPJ18" s="242"/>
      <c r="JPK18" s="242"/>
      <c r="JPL18" s="242"/>
      <c r="JPM18" s="242"/>
      <c r="JPN18" s="242"/>
      <c r="JPO18" s="242"/>
      <c r="JPP18" s="242"/>
      <c r="JPQ18" s="242"/>
      <c r="JPR18" s="242"/>
      <c r="JPS18" s="242"/>
      <c r="JPT18" s="242"/>
      <c r="JPU18" s="242"/>
      <c r="JPV18" s="242"/>
      <c r="JPW18" s="242"/>
      <c r="JPX18" s="242"/>
      <c r="JPY18" s="242"/>
      <c r="JPZ18" s="242"/>
      <c r="JQA18" s="242"/>
      <c r="JQB18" s="242"/>
      <c r="JQC18" s="242"/>
      <c r="JQD18" s="242"/>
      <c r="JQE18" s="242"/>
      <c r="JQF18" s="242"/>
      <c r="JQG18" s="242"/>
      <c r="JQH18" s="242"/>
      <c r="JQI18" s="242"/>
      <c r="JQJ18" s="242"/>
      <c r="JQK18" s="242"/>
      <c r="JQL18" s="242"/>
      <c r="JQM18" s="242"/>
      <c r="JQN18" s="242"/>
      <c r="JQO18" s="242"/>
      <c r="JQP18" s="242"/>
      <c r="JQQ18" s="242"/>
      <c r="JQR18" s="242"/>
      <c r="JQS18" s="242"/>
      <c r="JQT18" s="242"/>
      <c r="JQU18" s="242"/>
      <c r="JQV18" s="242"/>
      <c r="JQW18" s="242"/>
      <c r="JQX18" s="242"/>
      <c r="JQY18" s="242"/>
      <c r="JQZ18" s="242"/>
      <c r="JRA18" s="242"/>
      <c r="JRB18" s="242"/>
      <c r="JRC18" s="242"/>
      <c r="JRD18" s="242"/>
      <c r="JRE18" s="242"/>
      <c r="JRF18" s="242"/>
      <c r="JRG18" s="242"/>
      <c r="JRH18" s="242"/>
      <c r="JRI18" s="242"/>
      <c r="JRJ18" s="242"/>
      <c r="JRK18" s="242"/>
      <c r="JRL18" s="242"/>
      <c r="JRM18" s="242"/>
      <c r="JRN18" s="242"/>
      <c r="JRO18" s="242"/>
      <c r="JRP18" s="242"/>
      <c r="JRQ18" s="242"/>
      <c r="JRR18" s="242"/>
      <c r="JRS18" s="242"/>
      <c r="JRT18" s="242"/>
      <c r="JRU18" s="242"/>
      <c r="JRV18" s="242"/>
      <c r="JRW18" s="242"/>
      <c r="JRX18" s="242"/>
      <c r="JRY18" s="242"/>
      <c r="JRZ18" s="242"/>
      <c r="JSA18" s="242"/>
      <c r="JSB18" s="242"/>
      <c r="JSC18" s="242"/>
      <c r="JSD18" s="242"/>
      <c r="JSE18" s="242"/>
      <c r="JSF18" s="242"/>
      <c r="JSG18" s="242"/>
      <c r="JSH18" s="242"/>
      <c r="JSI18" s="242"/>
      <c r="JSJ18" s="242"/>
      <c r="JSK18" s="242"/>
      <c r="JSL18" s="242"/>
      <c r="JSM18" s="242"/>
      <c r="JSN18" s="242"/>
      <c r="JSO18" s="242"/>
      <c r="JSP18" s="242"/>
      <c r="JSQ18" s="242"/>
      <c r="JSR18" s="242"/>
      <c r="JSS18" s="242"/>
      <c r="JST18" s="242"/>
      <c r="JSU18" s="242"/>
      <c r="JSV18" s="242"/>
      <c r="JSW18" s="242"/>
      <c r="JSX18" s="242"/>
      <c r="JSY18" s="242"/>
      <c r="JSZ18" s="242"/>
      <c r="JTA18" s="242"/>
      <c r="JTB18" s="242"/>
      <c r="JTC18" s="242"/>
      <c r="JTD18" s="242"/>
      <c r="JTE18" s="242"/>
      <c r="JTF18" s="242"/>
      <c r="JTG18" s="242"/>
      <c r="JTH18" s="242"/>
      <c r="JTI18" s="242"/>
      <c r="JTJ18" s="242"/>
      <c r="JTK18" s="242"/>
      <c r="JTL18" s="242"/>
      <c r="JTM18" s="242"/>
      <c r="JTN18" s="242"/>
      <c r="JTO18" s="242"/>
      <c r="JTP18" s="242"/>
      <c r="JTQ18" s="242"/>
      <c r="JTR18" s="242"/>
      <c r="JTS18" s="242"/>
      <c r="JTT18" s="242"/>
      <c r="JTU18" s="242"/>
      <c r="JTV18" s="242"/>
      <c r="JTW18" s="242"/>
      <c r="JTX18" s="242"/>
      <c r="JTY18" s="242"/>
      <c r="JTZ18" s="242"/>
      <c r="JUA18" s="242"/>
      <c r="JUB18" s="242"/>
      <c r="JUC18" s="242"/>
      <c r="JUD18" s="242"/>
      <c r="JUE18" s="242"/>
      <c r="JUF18" s="242"/>
      <c r="JUG18" s="242"/>
      <c r="JUH18" s="242"/>
      <c r="JUI18" s="242"/>
      <c r="JUJ18" s="242"/>
      <c r="JUK18" s="242"/>
      <c r="JUL18" s="242"/>
      <c r="JUM18" s="242"/>
      <c r="JUN18" s="242"/>
      <c r="JUO18" s="242"/>
      <c r="JUP18" s="242"/>
      <c r="JUQ18" s="242"/>
      <c r="JUR18" s="242"/>
      <c r="JUS18" s="242"/>
      <c r="JUT18" s="242"/>
      <c r="JUU18" s="242"/>
      <c r="JUV18" s="242"/>
      <c r="JUW18" s="242"/>
      <c r="JUX18" s="242"/>
      <c r="JUY18" s="242"/>
      <c r="JUZ18" s="242"/>
      <c r="JVA18" s="242"/>
      <c r="JVB18" s="242"/>
      <c r="JVC18" s="242"/>
      <c r="JVD18" s="242"/>
      <c r="JVE18" s="242"/>
      <c r="JVF18" s="242"/>
      <c r="JVG18" s="242"/>
      <c r="JVH18" s="242"/>
      <c r="JVI18" s="242"/>
      <c r="JVJ18" s="242"/>
      <c r="JVK18" s="242"/>
      <c r="JVL18" s="242"/>
      <c r="JVM18" s="242"/>
      <c r="JVN18" s="242"/>
      <c r="JVO18" s="242"/>
      <c r="JVP18" s="242"/>
      <c r="JVQ18" s="242"/>
      <c r="JVR18" s="242"/>
      <c r="JVS18" s="242"/>
      <c r="JVT18" s="242"/>
      <c r="JVU18" s="242"/>
      <c r="JVV18" s="242"/>
      <c r="JVW18" s="242"/>
      <c r="JVX18" s="242"/>
      <c r="JVY18" s="242"/>
      <c r="JVZ18" s="242"/>
      <c r="JWA18" s="242"/>
      <c r="JWB18" s="242"/>
      <c r="JWC18" s="242"/>
      <c r="JWD18" s="242"/>
      <c r="JWE18" s="242"/>
      <c r="JWF18" s="242"/>
      <c r="JWG18" s="242"/>
      <c r="JWH18" s="242"/>
      <c r="JWI18" s="242"/>
      <c r="JWJ18" s="242"/>
      <c r="JWK18" s="242"/>
      <c r="JWL18" s="242"/>
      <c r="JWM18" s="242"/>
      <c r="JWN18" s="242"/>
      <c r="JWO18" s="242"/>
      <c r="JWP18" s="242"/>
      <c r="JWQ18" s="242"/>
      <c r="JWR18" s="242"/>
      <c r="JWS18" s="242"/>
      <c r="JWT18" s="242"/>
      <c r="JWU18" s="242"/>
      <c r="JWV18" s="242"/>
      <c r="JWW18" s="242"/>
      <c r="JWX18" s="242"/>
      <c r="JWY18" s="242"/>
      <c r="JWZ18" s="242"/>
      <c r="JXA18" s="242"/>
      <c r="JXB18" s="242"/>
      <c r="JXC18" s="242"/>
      <c r="JXD18" s="242"/>
      <c r="JXE18" s="242"/>
      <c r="JXF18" s="242"/>
      <c r="JXG18" s="242"/>
      <c r="JXH18" s="242"/>
      <c r="JXI18" s="242"/>
      <c r="JXJ18" s="242"/>
      <c r="JXK18" s="242"/>
      <c r="JXL18" s="242"/>
      <c r="JXM18" s="242"/>
      <c r="JXN18" s="242"/>
      <c r="JXO18" s="242"/>
      <c r="JXP18" s="242"/>
      <c r="JXQ18" s="242"/>
      <c r="JXR18" s="242"/>
      <c r="JXS18" s="242"/>
      <c r="JXT18" s="242"/>
      <c r="JXU18" s="242"/>
      <c r="JXV18" s="242"/>
      <c r="JXW18" s="242"/>
      <c r="JXX18" s="242"/>
      <c r="JXY18" s="242"/>
      <c r="JXZ18" s="242"/>
      <c r="JYA18" s="242"/>
      <c r="JYB18" s="242"/>
      <c r="JYC18" s="242"/>
      <c r="JYD18" s="242"/>
      <c r="JYE18" s="242"/>
      <c r="JYF18" s="242"/>
      <c r="JYG18" s="242"/>
      <c r="JYH18" s="242"/>
      <c r="JYI18" s="242"/>
      <c r="JYJ18" s="242"/>
      <c r="JYK18" s="242"/>
      <c r="JYL18" s="242"/>
      <c r="JYM18" s="242"/>
      <c r="JYN18" s="242"/>
      <c r="JYO18" s="242"/>
      <c r="JYP18" s="242"/>
      <c r="JYQ18" s="242"/>
      <c r="JYR18" s="242"/>
      <c r="JYS18" s="242"/>
      <c r="JYT18" s="242"/>
      <c r="JYU18" s="242"/>
      <c r="JYV18" s="242"/>
      <c r="JYW18" s="242"/>
      <c r="JYX18" s="242"/>
      <c r="JYY18" s="242"/>
      <c r="JYZ18" s="242"/>
      <c r="JZA18" s="242"/>
      <c r="JZB18" s="242"/>
      <c r="JZC18" s="242"/>
      <c r="JZD18" s="242"/>
      <c r="JZE18" s="242"/>
      <c r="JZF18" s="242"/>
      <c r="JZG18" s="242"/>
      <c r="JZH18" s="242"/>
      <c r="JZI18" s="242"/>
      <c r="JZJ18" s="242"/>
      <c r="JZK18" s="242"/>
      <c r="JZL18" s="242"/>
      <c r="JZM18" s="242"/>
      <c r="JZN18" s="242"/>
      <c r="JZO18" s="242"/>
      <c r="JZP18" s="242"/>
      <c r="JZQ18" s="242"/>
      <c r="JZR18" s="242"/>
      <c r="JZS18" s="242"/>
      <c r="JZT18" s="242"/>
      <c r="JZU18" s="242"/>
      <c r="JZV18" s="242"/>
      <c r="JZW18" s="242"/>
      <c r="JZX18" s="242"/>
      <c r="JZY18" s="242"/>
      <c r="JZZ18" s="242"/>
      <c r="KAA18" s="242"/>
      <c r="KAB18" s="242"/>
      <c r="KAC18" s="242"/>
      <c r="KAD18" s="242"/>
      <c r="KAE18" s="242"/>
      <c r="KAF18" s="242"/>
      <c r="KAG18" s="242"/>
      <c r="KAH18" s="242"/>
      <c r="KAI18" s="242"/>
      <c r="KAJ18" s="242"/>
      <c r="KAK18" s="242"/>
      <c r="KAL18" s="242"/>
      <c r="KAM18" s="242"/>
      <c r="KAN18" s="242"/>
      <c r="KAO18" s="242"/>
      <c r="KAP18" s="242"/>
      <c r="KAQ18" s="242"/>
      <c r="KAR18" s="242"/>
      <c r="KAS18" s="242"/>
      <c r="KAT18" s="242"/>
      <c r="KAU18" s="242"/>
      <c r="KAV18" s="242"/>
      <c r="KAW18" s="242"/>
      <c r="KAX18" s="242"/>
      <c r="KAY18" s="242"/>
      <c r="KAZ18" s="242"/>
      <c r="KBA18" s="242"/>
      <c r="KBB18" s="242"/>
      <c r="KBC18" s="242"/>
      <c r="KBD18" s="242"/>
      <c r="KBE18" s="242"/>
      <c r="KBF18" s="242"/>
      <c r="KBG18" s="242"/>
      <c r="KBH18" s="242"/>
      <c r="KBI18" s="242"/>
      <c r="KBJ18" s="242"/>
      <c r="KBK18" s="242"/>
      <c r="KBL18" s="242"/>
      <c r="KBM18" s="242"/>
      <c r="KBN18" s="242"/>
      <c r="KBO18" s="242"/>
      <c r="KBP18" s="242"/>
      <c r="KBQ18" s="242"/>
      <c r="KBR18" s="242"/>
      <c r="KBS18" s="242"/>
      <c r="KBT18" s="242"/>
      <c r="KBU18" s="242"/>
      <c r="KBV18" s="242"/>
      <c r="KBW18" s="242"/>
      <c r="KBX18" s="242"/>
      <c r="KBY18" s="242"/>
      <c r="KBZ18" s="242"/>
      <c r="KCA18" s="242"/>
      <c r="KCB18" s="242"/>
      <c r="KCC18" s="242"/>
      <c r="KCD18" s="242"/>
      <c r="KCE18" s="242"/>
      <c r="KCF18" s="242"/>
      <c r="KCG18" s="242"/>
      <c r="KCH18" s="242"/>
      <c r="KCI18" s="242"/>
      <c r="KCJ18" s="242"/>
      <c r="KCK18" s="242"/>
      <c r="KCL18" s="242"/>
      <c r="KCM18" s="242"/>
      <c r="KCN18" s="242"/>
      <c r="KCO18" s="242"/>
      <c r="KCP18" s="242"/>
      <c r="KCQ18" s="242"/>
      <c r="KCR18" s="242"/>
      <c r="KCS18" s="242"/>
      <c r="KCT18" s="242"/>
      <c r="KCU18" s="242"/>
      <c r="KCV18" s="242"/>
      <c r="KCW18" s="242"/>
      <c r="KCX18" s="242"/>
      <c r="KCY18" s="242"/>
      <c r="KCZ18" s="242"/>
      <c r="KDA18" s="242"/>
      <c r="KDB18" s="242"/>
      <c r="KDC18" s="242"/>
      <c r="KDD18" s="242"/>
      <c r="KDE18" s="242"/>
      <c r="KDF18" s="242"/>
      <c r="KDG18" s="242"/>
      <c r="KDH18" s="242"/>
      <c r="KDI18" s="242"/>
      <c r="KDJ18" s="242"/>
      <c r="KDK18" s="242"/>
      <c r="KDL18" s="242"/>
      <c r="KDM18" s="242"/>
      <c r="KDN18" s="242"/>
      <c r="KDO18" s="242"/>
      <c r="KDP18" s="242"/>
      <c r="KDQ18" s="242"/>
      <c r="KDR18" s="242"/>
      <c r="KDS18" s="242"/>
      <c r="KDT18" s="242"/>
      <c r="KDU18" s="242"/>
      <c r="KDV18" s="242"/>
      <c r="KDW18" s="242"/>
      <c r="KDX18" s="242"/>
      <c r="KDY18" s="242"/>
      <c r="KDZ18" s="242"/>
      <c r="KEA18" s="242"/>
      <c r="KEB18" s="242"/>
      <c r="KEC18" s="242"/>
      <c r="KED18" s="242"/>
      <c r="KEE18" s="242"/>
      <c r="KEF18" s="242"/>
      <c r="KEG18" s="242"/>
      <c r="KEH18" s="242"/>
      <c r="KEI18" s="242"/>
      <c r="KEJ18" s="242"/>
      <c r="KEK18" s="242"/>
      <c r="KEL18" s="242"/>
      <c r="KEM18" s="242"/>
      <c r="KEN18" s="242"/>
      <c r="KEO18" s="242"/>
      <c r="KEP18" s="242"/>
      <c r="KEQ18" s="242"/>
      <c r="KER18" s="242"/>
      <c r="KES18" s="242"/>
      <c r="KET18" s="242"/>
      <c r="KEU18" s="242"/>
      <c r="KEV18" s="242"/>
      <c r="KEW18" s="242"/>
      <c r="KEX18" s="242"/>
      <c r="KEY18" s="242"/>
      <c r="KEZ18" s="242"/>
      <c r="KFA18" s="242"/>
      <c r="KFB18" s="242"/>
      <c r="KFC18" s="242"/>
      <c r="KFD18" s="242"/>
      <c r="KFE18" s="242"/>
      <c r="KFF18" s="242"/>
      <c r="KFG18" s="242"/>
      <c r="KFH18" s="242"/>
      <c r="KFI18" s="242"/>
      <c r="KFJ18" s="242"/>
      <c r="KFK18" s="242"/>
      <c r="KFL18" s="242"/>
      <c r="KFM18" s="242"/>
      <c r="KFN18" s="242"/>
      <c r="KFO18" s="242"/>
      <c r="KFP18" s="242"/>
      <c r="KFQ18" s="242"/>
      <c r="KFR18" s="242"/>
      <c r="KFS18" s="242"/>
      <c r="KFT18" s="242"/>
      <c r="KFU18" s="242"/>
      <c r="KFV18" s="242"/>
      <c r="KFW18" s="242"/>
      <c r="KFX18" s="242"/>
      <c r="KFY18" s="242"/>
      <c r="KFZ18" s="242"/>
      <c r="KGA18" s="242"/>
      <c r="KGB18" s="242"/>
      <c r="KGC18" s="242"/>
      <c r="KGD18" s="242"/>
      <c r="KGE18" s="242"/>
      <c r="KGF18" s="242"/>
      <c r="KGG18" s="242"/>
      <c r="KGH18" s="242"/>
      <c r="KGI18" s="242"/>
      <c r="KGJ18" s="242"/>
      <c r="KGK18" s="242"/>
      <c r="KGL18" s="242"/>
      <c r="KGM18" s="242"/>
      <c r="KGN18" s="242"/>
      <c r="KGO18" s="242"/>
      <c r="KGP18" s="242"/>
      <c r="KGQ18" s="242"/>
      <c r="KGR18" s="242"/>
      <c r="KGS18" s="242"/>
      <c r="KGT18" s="242"/>
      <c r="KGU18" s="242"/>
      <c r="KGV18" s="242"/>
      <c r="KGW18" s="242"/>
      <c r="KGX18" s="242"/>
      <c r="KGY18" s="242"/>
      <c r="KGZ18" s="242"/>
      <c r="KHA18" s="242"/>
      <c r="KHB18" s="242"/>
      <c r="KHC18" s="242"/>
      <c r="KHD18" s="242"/>
      <c r="KHE18" s="242"/>
      <c r="KHF18" s="242"/>
      <c r="KHG18" s="242"/>
      <c r="KHH18" s="242"/>
      <c r="KHI18" s="242"/>
      <c r="KHJ18" s="242"/>
      <c r="KHK18" s="242"/>
      <c r="KHL18" s="242"/>
      <c r="KHM18" s="242"/>
      <c r="KHN18" s="242"/>
      <c r="KHO18" s="242"/>
      <c r="KHP18" s="242"/>
      <c r="KHQ18" s="242"/>
      <c r="KHR18" s="242"/>
      <c r="KHS18" s="242"/>
      <c r="KHT18" s="242"/>
      <c r="KHU18" s="242"/>
      <c r="KHV18" s="242"/>
      <c r="KHW18" s="242"/>
      <c r="KHX18" s="242"/>
      <c r="KHY18" s="242"/>
      <c r="KHZ18" s="242"/>
      <c r="KIA18" s="242"/>
      <c r="KIB18" s="242"/>
      <c r="KIC18" s="242"/>
      <c r="KID18" s="242"/>
      <c r="KIE18" s="242"/>
      <c r="KIF18" s="242"/>
      <c r="KIG18" s="242"/>
      <c r="KIH18" s="242"/>
      <c r="KII18" s="242"/>
      <c r="KIJ18" s="242"/>
      <c r="KIK18" s="242"/>
      <c r="KIL18" s="242"/>
      <c r="KIM18" s="242"/>
      <c r="KIN18" s="242"/>
      <c r="KIO18" s="242"/>
      <c r="KIP18" s="242"/>
      <c r="KIQ18" s="242"/>
      <c r="KIR18" s="242"/>
      <c r="KIS18" s="242"/>
      <c r="KIT18" s="242"/>
      <c r="KIU18" s="242"/>
      <c r="KIV18" s="242"/>
      <c r="KIW18" s="242"/>
      <c r="KIX18" s="242"/>
      <c r="KIY18" s="242"/>
      <c r="KIZ18" s="242"/>
      <c r="KJA18" s="242"/>
      <c r="KJB18" s="242"/>
      <c r="KJC18" s="242"/>
      <c r="KJD18" s="242"/>
      <c r="KJE18" s="242"/>
      <c r="KJF18" s="242"/>
      <c r="KJG18" s="242"/>
      <c r="KJH18" s="242"/>
      <c r="KJI18" s="242"/>
      <c r="KJJ18" s="242"/>
      <c r="KJK18" s="242"/>
      <c r="KJL18" s="242"/>
      <c r="KJM18" s="242"/>
      <c r="KJN18" s="242"/>
      <c r="KJO18" s="242"/>
      <c r="KJP18" s="242"/>
      <c r="KJQ18" s="242"/>
      <c r="KJR18" s="242"/>
      <c r="KJS18" s="242"/>
      <c r="KJT18" s="242"/>
      <c r="KJU18" s="242"/>
      <c r="KJV18" s="242"/>
      <c r="KJW18" s="242"/>
      <c r="KJX18" s="242"/>
      <c r="KJY18" s="242"/>
      <c r="KJZ18" s="242"/>
      <c r="KKA18" s="242"/>
      <c r="KKB18" s="242"/>
      <c r="KKC18" s="242"/>
      <c r="KKD18" s="242"/>
      <c r="KKE18" s="242"/>
      <c r="KKF18" s="242"/>
      <c r="KKG18" s="242"/>
      <c r="KKH18" s="242"/>
      <c r="KKI18" s="242"/>
      <c r="KKJ18" s="242"/>
      <c r="KKK18" s="242"/>
      <c r="KKL18" s="242"/>
      <c r="KKM18" s="242"/>
      <c r="KKN18" s="242"/>
      <c r="KKO18" s="242"/>
      <c r="KKP18" s="242"/>
      <c r="KKQ18" s="242"/>
      <c r="KKR18" s="242"/>
      <c r="KKS18" s="242"/>
      <c r="KKT18" s="242"/>
      <c r="KKU18" s="242"/>
      <c r="KKV18" s="242"/>
      <c r="KKW18" s="242"/>
      <c r="KKX18" s="242"/>
      <c r="KKY18" s="242"/>
      <c r="KKZ18" s="242"/>
      <c r="KLA18" s="242"/>
      <c r="KLB18" s="242"/>
      <c r="KLC18" s="242"/>
      <c r="KLD18" s="242"/>
      <c r="KLE18" s="242"/>
      <c r="KLF18" s="242"/>
      <c r="KLG18" s="242"/>
      <c r="KLH18" s="242"/>
      <c r="KLI18" s="242"/>
      <c r="KLJ18" s="242"/>
      <c r="KLK18" s="242"/>
      <c r="KLL18" s="242"/>
      <c r="KLM18" s="242"/>
      <c r="KLN18" s="242"/>
      <c r="KLO18" s="242"/>
      <c r="KLP18" s="242"/>
      <c r="KLQ18" s="242"/>
      <c r="KLR18" s="242"/>
      <c r="KLS18" s="242"/>
      <c r="KLT18" s="242"/>
      <c r="KLU18" s="242"/>
      <c r="KLV18" s="242"/>
      <c r="KLW18" s="242"/>
      <c r="KLX18" s="242"/>
      <c r="KLY18" s="242"/>
      <c r="KLZ18" s="242"/>
      <c r="KMA18" s="242"/>
      <c r="KMB18" s="242"/>
      <c r="KMC18" s="242"/>
      <c r="KMD18" s="242"/>
      <c r="KME18" s="242"/>
      <c r="KMF18" s="242"/>
      <c r="KMG18" s="242"/>
      <c r="KMH18" s="242"/>
      <c r="KMI18" s="242"/>
      <c r="KMJ18" s="242"/>
      <c r="KMK18" s="242"/>
      <c r="KML18" s="242"/>
      <c r="KMM18" s="242"/>
      <c r="KMN18" s="242"/>
      <c r="KMO18" s="242"/>
      <c r="KMP18" s="242"/>
      <c r="KMQ18" s="242"/>
      <c r="KMR18" s="242"/>
      <c r="KMS18" s="242"/>
      <c r="KMT18" s="242"/>
      <c r="KMU18" s="242"/>
      <c r="KMV18" s="242"/>
      <c r="KMW18" s="242"/>
      <c r="KMX18" s="242"/>
      <c r="KMY18" s="242"/>
      <c r="KMZ18" s="242"/>
      <c r="KNA18" s="242"/>
      <c r="KNB18" s="242"/>
      <c r="KNC18" s="242"/>
      <c r="KND18" s="242"/>
      <c r="KNE18" s="242"/>
      <c r="KNF18" s="242"/>
      <c r="KNG18" s="242"/>
      <c r="KNH18" s="242"/>
      <c r="KNI18" s="242"/>
      <c r="KNJ18" s="242"/>
      <c r="KNK18" s="242"/>
      <c r="KNL18" s="242"/>
      <c r="KNM18" s="242"/>
      <c r="KNN18" s="242"/>
      <c r="KNO18" s="242"/>
      <c r="KNP18" s="242"/>
      <c r="KNQ18" s="242"/>
      <c r="KNR18" s="242"/>
      <c r="KNS18" s="242"/>
      <c r="KNT18" s="242"/>
      <c r="KNU18" s="242"/>
      <c r="KNV18" s="242"/>
      <c r="KNW18" s="242"/>
      <c r="KNX18" s="242"/>
      <c r="KNY18" s="242"/>
      <c r="KNZ18" s="242"/>
      <c r="KOA18" s="242"/>
      <c r="KOB18" s="242"/>
      <c r="KOC18" s="242"/>
      <c r="KOD18" s="242"/>
      <c r="KOE18" s="242"/>
      <c r="KOF18" s="242"/>
      <c r="KOG18" s="242"/>
      <c r="KOH18" s="242"/>
      <c r="KOI18" s="242"/>
      <c r="KOJ18" s="242"/>
      <c r="KOK18" s="242"/>
      <c r="KOL18" s="242"/>
      <c r="KOM18" s="242"/>
      <c r="KON18" s="242"/>
      <c r="KOO18" s="242"/>
      <c r="KOP18" s="242"/>
      <c r="KOQ18" s="242"/>
      <c r="KOR18" s="242"/>
      <c r="KOS18" s="242"/>
      <c r="KOT18" s="242"/>
      <c r="KOU18" s="242"/>
      <c r="KOV18" s="242"/>
      <c r="KOW18" s="242"/>
      <c r="KOX18" s="242"/>
      <c r="KOY18" s="242"/>
      <c r="KOZ18" s="242"/>
      <c r="KPA18" s="242"/>
      <c r="KPB18" s="242"/>
      <c r="KPC18" s="242"/>
      <c r="KPD18" s="242"/>
      <c r="KPE18" s="242"/>
      <c r="KPF18" s="242"/>
      <c r="KPG18" s="242"/>
      <c r="KPH18" s="242"/>
      <c r="KPI18" s="242"/>
      <c r="KPJ18" s="242"/>
      <c r="KPK18" s="242"/>
      <c r="KPL18" s="242"/>
      <c r="KPM18" s="242"/>
      <c r="KPN18" s="242"/>
      <c r="KPO18" s="242"/>
      <c r="KPP18" s="242"/>
      <c r="KPQ18" s="242"/>
      <c r="KPR18" s="242"/>
      <c r="KPS18" s="242"/>
      <c r="KPT18" s="242"/>
      <c r="KPU18" s="242"/>
      <c r="KPV18" s="242"/>
      <c r="KPW18" s="242"/>
      <c r="KPX18" s="242"/>
      <c r="KPY18" s="242"/>
      <c r="KPZ18" s="242"/>
      <c r="KQA18" s="242"/>
      <c r="KQB18" s="242"/>
      <c r="KQC18" s="242"/>
      <c r="KQD18" s="242"/>
      <c r="KQE18" s="242"/>
      <c r="KQF18" s="242"/>
      <c r="KQG18" s="242"/>
      <c r="KQH18" s="242"/>
      <c r="KQI18" s="242"/>
      <c r="KQJ18" s="242"/>
      <c r="KQK18" s="242"/>
      <c r="KQL18" s="242"/>
      <c r="KQM18" s="242"/>
      <c r="KQN18" s="242"/>
      <c r="KQO18" s="242"/>
      <c r="KQP18" s="242"/>
      <c r="KQQ18" s="242"/>
      <c r="KQR18" s="242"/>
      <c r="KQS18" s="242"/>
      <c r="KQT18" s="242"/>
      <c r="KQU18" s="242"/>
      <c r="KQV18" s="242"/>
      <c r="KQW18" s="242"/>
      <c r="KQX18" s="242"/>
      <c r="KQY18" s="242"/>
      <c r="KQZ18" s="242"/>
      <c r="KRA18" s="242"/>
      <c r="KRB18" s="242"/>
      <c r="KRC18" s="242"/>
      <c r="KRD18" s="242"/>
      <c r="KRE18" s="242"/>
      <c r="KRF18" s="242"/>
      <c r="KRG18" s="242"/>
      <c r="KRH18" s="242"/>
      <c r="KRI18" s="242"/>
      <c r="KRJ18" s="242"/>
      <c r="KRK18" s="242"/>
      <c r="KRL18" s="242"/>
      <c r="KRM18" s="242"/>
      <c r="KRN18" s="242"/>
      <c r="KRO18" s="242"/>
      <c r="KRP18" s="242"/>
      <c r="KRQ18" s="242"/>
      <c r="KRR18" s="242"/>
      <c r="KRS18" s="242"/>
      <c r="KRT18" s="242"/>
      <c r="KRU18" s="242"/>
      <c r="KRV18" s="242"/>
      <c r="KRW18" s="242"/>
      <c r="KRX18" s="242"/>
      <c r="KRY18" s="242"/>
      <c r="KRZ18" s="242"/>
      <c r="KSA18" s="242"/>
      <c r="KSB18" s="242"/>
      <c r="KSC18" s="242"/>
      <c r="KSD18" s="242"/>
      <c r="KSE18" s="242"/>
      <c r="KSF18" s="242"/>
      <c r="KSG18" s="242"/>
      <c r="KSH18" s="242"/>
      <c r="KSI18" s="242"/>
      <c r="KSJ18" s="242"/>
      <c r="KSK18" s="242"/>
      <c r="KSL18" s="242"/>
      <c r="KSM18" s="242"/>
      <c r="KSN18" s="242"/>
      <c r="KSO18" s="242"/>
      <c r="KSP18" s="242"/>
      <c r="KSQ18" s="242"/>
      <c r="KSR18" s="242"/>
      <c r="KSS18" s="242"/>
      <c r="KST18" s="242"/>
      <c r="KSU18" s="242"/>
      <c r="KSV18" s="242"/>
      <c r="KSW18" s="242"/>
      <c r="KSX18" s="242"/>
      <c r="KSY18" s="242"/>
      <c r="KSZ18" s="242"/>
      <c r="KTA18" s="242"/>
      <c r="KTB18" s="242"/>
      <c r="KTC18" s="242"/>
      <c r="KTD18" s="242"/>
      <c r="KTE18" s="242"/>
      <c r="KTF18" s="242"/>
      <c r="KTG18" s="242"/>
      <c r="KTH18" s="242"/>
      <c r="KTI18" s="242"/>
      <c r="KTJ18" s="242"/>
      <c r="KTK18" s="242"/>
      <c r="KTL18" s="242"/>
      <c r="KTM18" s="242"/>
      <c r="KTN18" s="242"/>
      <c r="KTO18" s="242"/>
      <c r="KTP18" s="242"/>
      <c r="KTQ18" s="242"/>
      <c r="KTR18" s="242"/>
      <c r="KTS18" s="242"/>
      <c r="KTT18" s="242"/>
      <c r="KTU18" s="242"/>
      <c r="KTV18" s="242"/>
      <c r="KTW18" s="242"/>
      <c r="KTX18" s="242"/>
      <c r="KTY18" s="242"/>
      <c r="KTZ18" s="242"/>
      <c r="KUA18" s="242"/>
      <c r="KUB18" s="242"/>
      <c r="KUC18" s="242"/>
      <c r="KUD18" s="242"/>
      <c r="KUE18" s="242"/>
      <c r="KUF18" s="242"/>
      <c r="KUG18" s="242"/>
      <c r="KUH18" s="242"/>
      <c r="KUI18" s="242"/>
      <c r="KUJ18" s="242"/>
      <c r="KUK18" s="242"/>
      <c r="KUL18" s="242"/>
      <c r="KUM18" s="242"/>
      <c r="KUN18" s="242"/>
      <c r="KUO18" s="242"/>
      <c r="KUP18" s="242"/>
      <c r="KUQ18" s="242"/>
      <c r="KUR18" s="242"/>
      <c r="KUS18" s="242"/>
      <c r="KUT18" s="242"/>
      <c r="KUU18" s="242"/>
      <c r="KUV18" s="242"/>
      <c r="KUW18" s="242"/>
      <c r="KUX18" s="242"/>
      <c r="KUY18" s="242"/>
      <c r="KUZ18" s="242"/>
      <c r="KVA18" s="242"/>
      <c r="KVB18" s="242"/>
      <c r="KVC18" s="242"/>
      <c r="KVD18" s="242"/>
      <c r="KVE18" s="242"/>
      <c r="KVF18" s="242"/>
      <c r="KVG18" s="242"/>
      <c r="KVH18" s="242"/>
      <c r="KVI18" s="242"/>
      <c r="KVJ18" s="242"/>
      <c r="KVK18" s="242"/>
      <c r="KVL18" s="242"/>
      <c r="KVM18" s="242"/>
      <c r="KVN18" s="242"/>
      <c r="KVO18" s="242"/>
      <c r="KVP18" s="242"/>
      <c r="KVQ18" s="242"/>
      <c r="KVR18" s="242"/>
      <c r="KVS18" s="242"/>
      <c r="KVT18" s="242"/>
      <c r="KVU18" s="242"/>
      <c r="KVV18" s="242"/>
      <c r="KVW18" s="242"/>
      <c r="KVX18" s="242"/>
      <c r="KVY18" s="242"/>
      <c r="KVZ18" s="242"/>
      <c r="KWA18" s="242"/>
      <c r="KWB18" s="242"/>
      <c r="KWC18" s="242"/>
      <c r="KWD18" s="242"/>
      <c r="KWE18" s="242"/>
      <c r="KWF18" s="242"/>
      <c r="KWG18" s="242"/>
      <c r="KWH18" s="242"/>
      <c r="KWI18" s="242"/>
      <c r="KWJ18" s="242"/>
      <c r="KWK18" s="242"/>
      <c r="KWL18" s="242"/>
      <c r="KWM18" s="242"/>
      <c r="KWN18" s="242"/>
      <c r="KWO18" s="242"/>
      <c r="KWP18" s="242"/>
      <c r="KWQ18" s="242"/>
      <c r="KWR18" s="242"/>
      <c r="KWS18" s="242"/>
      <c r="KWT18" s="242"/>
      <c r="KWU18" s="242"/>
      <c r="KWV18" s="242"/>
      <c r="KWW18" s="242"/>
      <c r="KWX18" s="242"/>
      <c r="KWY18" s="242"/>
      <c r="KWZ18" s="242"/>
      <c r="KXA18" s="242"/>
      <c r="KXB18" s="242"/>
      <c r="KXC18" s="242"/>
      <c r="KXD18" s="242"/>
      <c r="KXE18" s="242"/>
      <c r="KXF18" s="242"/>
      <c r="KXG18" s="242"/>
      <c r="KXH18" s="242"/>
      <c r="KXI18" s="242"/>
      <c r="KXJ18" s="242"/>
      <c r="KXK18" s="242"/>
      <c r="KXL18" s="242"/>
      <c r="KXM18" s="242"/>
      <c r="KXN18" s="242"/>
      <c r="KXO18" s="242"/>
      <c r="KXP18" s="242"/>
      <c r="KXQ18" s="242"/>
      <c r="KXR18" s="242"/>
      <c r="KXS18" s="242"/>
      <c r="KXT18" s="242"/>
      <c r="KXU18" s="242"/>
      <c r="KXV18" s="242"/>
      <c r="KXW18" s="242"/>
      <c r="KXX18" s="242"/>
      <c r="KXY18" s="242"/>
      <c r="KXZ18" s="242"/>
      <c r="KYA18" s="242"/>
      <c r="KYB18" s="242"/>
      <c r="KYC18" s="242"/>
      <c r="KYD18" s="242"/>
      <c r="KYE18" s="242"/>
      <c r="KYF18" s="242"/>
      <c r="KYG18" s="242"/>
      <c r="KYH18" s="242"/>
      <c r="KYI18" s="242"/>
      <c r="KYJ18" s="242"/>
      <c r="KYK18" s="242"/>
      <c r="KYL18" s="242"/>
      <c r="KYM18" s="242"/>
      <c r="KYN18" s="242"/>
      <c r="KYO18" s="242"/>
      <c r="KYP18" s="242"/>
      <c r="KYQ18" s="242"/>
      <c r="KYR18" s="242"/>
      <c r="KYS18" s="242"/>
      <c r="KYT18" s="242"/>
      <c r="KYU18" s="242"/>
      <c r="KYV18" s="242"/>
      <c r="KYW18" s="242"/>
      <c r="KYX18" s="242"/>
      <c r="KYY18" s="242"/>
      <c r="KYZ18" s="242"/>
      <c r="KZA18" s="242"/>
      <c r="KZB18" s="242"/>
      <c r="KZC18" s="242"/>
      <c r="KZD18" s="242"/>
      <c r="KZE18" s="242"/>
      <c r="KZF18" s="242"/>
      <c r="KZG18" s="242"/>
      <c r="KZH18" s="242"/>
      <c r="KZI18" s="242"/>
      <c r="KZJ18" s="242"/>
      <c r="KZK18" s="242"/>
      <c r="KZL18" s="242"/>
      <c r="KZM18" s="242"/>
      <c r="KZN18" s="242"/>
      <c r="KZO18" s="242"/>
      <c r="KZP18" s="242"/>
      <c r="KZQ18" s="242"/>
      <c r="KZR18" s="242"/>
      <c r="KZS18" s="242"/>
      <c r="KZT18" s="242"/>
      <c r="KZU18" s="242"/>
      <c r="KZV18" s="242"/>
      <c r="KZW18" s="242"/>
      <c r="KZX18" s="242"/>
      <c r="KZY18" s="242"/>
      <c r="KZZ18" s="242"/>
      <c r="LAA18" s="242"/>
      <c r="LAB18" s="242"/>
      <c r="LAC18" s="242"/>
      <c r="LAD18" s="242"/>
      <c r="LAE18" s="242"/>
      <c r="LAF18" s="242"/>
      <c r="LAG18" s="242"/>
      <c r="LAH18" s="242"/>
      <c r="LAI18" s="242"/>
      <c r="LAJ18" s="242"/>
      <c r="LAK18" s="242"/>
      <c r="LAL18" s="242"/>
      <c r="LAM18" s="242"/>
      <c r="LAN18" s="242"/>
      <c r="LAO18" s="242"/>
      <c r="LAP18" s="242"/>
      <c r="LAQ18" s="242"/>
      <c r="LAR18" s="242"/>
      <c r="LAS18" s="242"/>
      <c r="LAT18" s="242"/>
      <c r="LAU18" s="242"/>
      <c r="LAV18" s="242"/>
      <c r="LAW18" s="242"/>
      <c r="LAX18" s="242"/>
      <c r="LAY18" s="242"/>
      <c r="LAZ18" s="242"/>
      <c r="LBA18" s="242"/>
      <c r="LBB18" s="242"/>
      <c r="LBC18" s="242"/>
      <c r="LBD18" s="242"/>
      <c r="LBE18" s="242"/>
      <c r="LBF18" s="242"/>
      <c r="LBG18" s="242"/>
      <c r="LBH18" s="242"/>
      <c r="LBI18" s="242"/>
      <c r="LBJ18" s="242"/>
      <c r="LBK18" s="242"/>
      <c r="LBL18" s="242"/>
      <c r="LBM18" s="242"/>
      <c r="LBN18" s="242"/>
      <c r="LBO18" s="242"/>
      <c r="LBP18" s="242"/>
      <c r="LBQ18" s="242"/>
      <c r="LBR18" s="242"/>
      <c r="LBS18" s="242"/>
      <c r="LBT18" s="242"/>
      <c r="LBU18" s="242"/>
      <c r="LBV18" s="242"/>
      <c r="LBW18" s="242"/>
      <c r="LBX18" s="242"/>
      <c r="LBY18" s="242"/>
      <c r="LBZ18" s="242"/>
      <c r="LCA18" s="242"/>
      <c r="LCB18" s="242"/>
      <c r="LCC18" s="242"/>
      <c r="LCD18" s="242"/>
      <c r="LCE18" s="242"/>
      <c r="LCF18" s="242"/>
      <c r="LCG18" s="242"/>
      <c r="LCH18" s="242"/>
      <c r="LCI18" s="242"/>
      <c r="LCJ18" s="242"/>
      <c r="LCK18" s="242"/>
      <c r="LCL18" s="242"/>
      <c r="LCM18" s="242"/>
      <c r="LCN18" s="242"/>
      <c r="LCO18" s="242"/>
      <c r="LCP18" s="242"/>
      <c r="LCQ18" s="242"/>
      <c r="LCR18" s="242"/>
      <c r="LCS18" s="242"/>
      <c r="LCT18" s="242"/>
      <c r="LCU18" s="242"/>
      <c r="LCV18" s="242"/>
      <c r="LCW18" s="242"/>
      <c r="LCX18" s="242"/>
      <c r="LCY18" s="242"/>
      <c r="LCZ18" s="242"/>
      <c r="LDA18" s="242"/>
      <c r="LDB18" s="242"/>
      <c r="LDC18" s="242"/>
      <c r="LDD18" s="242"/>
      <c r="LDE18" s="242"/>
      <c r="LDF18" s="242"/>
      <c r="LDG18" s="242"/>
      <c r="LDH18" s="242"/>
      <c r="LDI18" s="242"/>
      <c r="LDJ18" s="242"/>
      <c r="LDK18" s="242"/>
      <c r="LDL18" s="242"/>
      <c r="LDM18" s="242"/>
      <c r="LDN18" s="242"/>
      <c r="LDO18" s="242"/>
      <c r="LDP18" s="242"/>
      <c r="LDQ18" s="242"/>
      <c r="LDR18" s="242"/>
      <c r="LDS18" s="242"/>
      <c r="LDT18" s="242"/>
      <c r="LDU18" s="242"/>
      <c r="LDV18" s="242"/>
      <c r="LDW18" s="242"/>
      <c r="LDX18" s="242"/>
      <c r="LDY18" s="242"/>
      <c r="LDZ18" s="242"/>
      <c r="LEA18" s="242"/>
      <c r="LEB18" s="242"/>
      <c r="LEC18" s="242"/>
      <c r="LED18" s="242"/>
      <c r="LEE18" s="242"/>
      <c r="LEF18" s="242"/>
      <c r="LEG18" s="242"/>
      <c r="LEH18" s="242"/>
      <c r="LEI18" s="242"/>
      <c r="LEJ18" s="242"/>
      <c r="LEK18" s="242"/>
      <c r="LEL18" s="242"/>
      <c r="LEM18" s="242"/>
      <c r="LEN18" s="242"/>
      <c r="LEO18" s="242"/>
      <c r="LEP18" s="242"/>
      <c r="LEQ18" s="242"/>
      <c r="LER18" s="242"/>
      <c r="LES18" s="242"/>
      <c r="LET18" s="242"/>
      <c r="LEU18" s="242"/>
      <c r="LEV18" s="242"/>
      <c r="LEW18" s="242"/>
      <c r="LEX18" s="242"/>
      <c r="LEY18" s="242"/>
      <c r="LEZ18" s="242"/>
      <c r="LFA18" s="242"/>
      <c r="LFB18" s="242"/>
      <c r="LFC18" s="242"/>
      <c r="LFD18" s="242"/>
      <c r="LFE18" s="242"/>
      <c r="LFF18" s="242"/>
      <c r="LFG18" s="242"/>
      <c r="LFH18" s="242"/>
      <c r="LFI18" s="242"/>
      <c r="LFJ18" s="242"/>
      <c r="LFK18" s="242"/>
      <c r="LFL18" s="242"/>
      <c r="LFM18" s="242"/>
      <c r="LFN18" s="242"/>
      <c r="LFO18" s="242"/>
      <c r="LFP18" s="242"/>
      <c r="LFQ18" s="242"/>
      <c r="LFR18" s="242"/>
      <c r="LFS18" s="242"/>
      <c r="LFT18" s="242"/>
      <c r="LFU18" s="242"/>
      <c r="LFV18" s="242"/>
      <c r="LFW18" s="242"/>
      <c r="LFX18" s="242"/>
      <c r="LFY18" s="242"/>
      <c r="LFZ18" s="242"/>
      <c r="LGA18" s="242"/>
      <c r="LGB18" s="242"/>
      <c r="LGC18" s="242"/>
      <c r="LGD18" s="242"/>
      <c r="LGE18" s="242"/>
      <c r="LGF18" s="242"/>
      <c r="LGG18" s="242"/>
      <c r="LGH18" s="242"/>
      <c r="LGI18" s="242"/>
      <c r="LGJ18" s="242"/>
      <c r="LGK18" s="242"/>
      <c r="LGL18" s="242"/>
      <c r="LGM18" s="242"/>
      <c r="LGN18" s="242"/>
      <c r="LGO18" s="242"/>
      <c r="LGP18" s="242"/>
      <c r="LGQ18" s="242"/>
      <c r="LGR18" s="242"/>
      <c r="LGS18" s="242"/>
      <c r="LGT18" s="242"/>
      <c r="LGU18" s="242"/>
      <c r="LGV18" s="242"/>
      <c r="LGW18" s="242"/>
      <c r="LGX18" s="242"/>
      <c r="LGY18" s="242"/>
      <c r="LGZ18" s="242"/>
      <c r="LHA18" s="242"/>
      <c r="LHB18" s="242"/>
      <c r="LHC18" s="242"/>
      <c r="LHD18" s="242"/>
      <c r="LHE18" s="242"/>
      <c r="LHF18" s="242"/>
      <c r="LHG18" s="242"/>
      <c r="LHH18" s="242"/>
      <c r="LHI18" s="242"/>
      <c r="LHJ18" s="242"/>
      <c r="LHK18" s="242"/>
      <c r="LHL18" s="242"/>
      <c r="LHM18" s="242"/>
      <c r="LHN18" s="242"/>
      <c r="LHO18" s="242"/>
      <c r="LHP18" s="242"/>
      <c r="LHQ18" s="242"/>
      <c r="LHR18" s="242"/>
      <c r="LHS18" s="242"/>
      <c r="LHT18" s="242"/>
      <c r="LHU18" s="242"/>
      <c r="LHV18" s="242"/>
      <c r="LHW18" s="242"/>
      <c r="LHX18" s="242"/>
      <c r="LHY18" s="242"/>
      <c r="LHZ18" s="242"/>
      <c r="LIA18" s="242"/>
      <c r="LIB18" s="242"/>
      <c r="LIC18" s="242"/>
      <c r="LID18" s="242"/>
      <c r="LIE18" s="242"/>
      <c r="LIF18" s="242"/>
      <c r="LIG18" s="242"/>
      <c r="LIH18" s="242"/>
      <c r="LII18" s="242"/>
      <c r="LIJ18" s="242"/>
      <c r="LIK18" s="242"/>
      <c r="LIL18" s="242"/>
      <c r="LIM18" s="242"/>
      <c r="LIN18" s="242"/>
      <c r="LIO18" s="242"/>
      <c r="LIP18" s="242"/>
      <c r="LIQ18" s="242"/>
      <c r="LIR18" s="242"/>
      <c r="LIS18" s="242"/>
      <c r="LIT18" s="242"/>
      <c r="LIU18" s="242"/>
      <c r="LIV18" s="242"/>
      <c r="LIW18" s="242"/>
      <c r="LIX18" s="242"/>
      <c r="LIY18" s="242"/>
      <c r="LIZ18" s="242"/>
      <c r="LJA18" s="242"/>
      <c r="LJB18" s="242"/>
      <c r="LJC18" s="242"/>
      <c r="LJD18" s="242"/>
      <c r="LJE18" s="242"/>
      <c r="LJF18" s="242"/>
      <c r="LJG18" s="242"/>
      <c r="LJH18" s="242"/>
      <c r="LJI18" s="242"/>
      <c r="LJJ18" s="242"/>
      <c r="LJK18" s="242"/>
      <c r="LJL18" s="242"/>
      <c r="LJM18" s="242"/>
      <c r="LJN18" s="242"/>
      <c r="LJO18" s="242"/>
      <c r="LJP18" s="242"/>
      <c r="LJQ18" s="242"/>
      <c r="LJR18" s="242"/>
      <c r="LJS18" s="242"/>
      <c r="LJT18" s="242"/>
      <c r="LJU18" s="242"/>
      <c r="LJV18" s="242"/>
      <c r="LJW18" s="242"/>
      <c r="LJX18" s="242"/>
      <c r="LJY18" s="242"/>
      <c r="LJZ18" s="242"/>
      <c r="LKA18" s="242"/>
      <c r="LKB18" s="242"/>
      <c r="LKC18" s="242"/>
      <c r="LKD18" s="242"/>
      <c r="LKE18" s="242"/>
      <c r="LKF18" s="242"/>
      <c r="LKG18" s="242"/>
      <c r="LKH18" s="242"/>
      <c r="LKI18" s="242"/>
      <c r="LKJ18" s="242"/>
      <c r="LKK18" s="242"/>
      <c r="LKL18" s="242"/>
      <c r="LKM18" s="242"/>
      <c r="LKN18" s="242"/>
      <c r="LKO18" s="242"/>
      <c r="LKP18" s="242"/>
      <c r="LKQ18" s="242"/>
      <c r="LKR18" s="242"/>
      <c r="LKS18" s="242"/>
      <c r="LKT18" s="242"/>
      <c r="LKU18" s="242"/>
      <c r="LKV18" s="242"/>
      <c r="LKW18" s="242"/>
      <c r="LKX18" s="242"/>
      <c r="LKY18" s="242"/>
      <c r="LKZ18" s="242"/>
      <c r="LLA18" s="242"/>
      <c r="LLB18" s="242"/>
      <c r="LLC18" s="242"/>
      <c r="LLD18" s="242"/>
      <c r="LLE18" s="242"/>
      <c r="LLF18" s="242"/>
      <c r="LLG18" s="242"/>
      <c r="LLH18" s="242"/>
      <c r="LLI18" s="242"/>
      <c r="LLJ18" s="242"/>
      <c r="LLK18" s="242"/>
      <c r="LLL18" s="242"/>
      <c r="LLM18" s="242"/>
      <c r="LLN18" s="242"/>
      <c r="LLO18" s="242"/>
      <c r="LLP18" s="242"/>
      <c r="LLQ18" s="242"/>
      <c r="LLR18" s="242"/>
      <c r="LLS18" s="242"/>
      <c r="LLT18" s="242"/>
      <c r="LLU18" s="242"/>
      <c r="LLV18" s="242"/>
      <c r="LLW18" s="242"/>
      <c r="LLX18" s="242"/>
      <c r="LLY18" s="242"/>
      <c r="LLZ18" s="242"/>
      <c r="LMA18" s="242"/>
      <c r="LMB18" s="242"/>
      <c r="LMC18" s="242"/>
      <c r="LMD18" s="242"/>
      <c r="LME18" s="242"/>
      <c r="LMF18" s="242"/>
      <c r="LMG18" s="242"/>
      <c r="LMH18" s="242"/>
      <c r="LMI18" s="242"/>
      <c r="LMJ18" s="242"/>
      <c r="LMK18" s="242"/>
      <c r="LML18" s="242"/>
      <c r="LMM18" s="242"/>
      <c r="LMN18" s="242"/>
      <c r="LMO18" s="242"/>
      <c r="LMP18" s="242"/>
      <c r="LMQ18" s="242"/>
      <c r="LMR18" s="242"/>
      <c r="LMS18" s="242"/>
      <c r="LMT18" s="242"/>
      <c r="LMU18" s="242"/>
      <c r="LMV18" s="242"/>
      <c r="LMW18" s="242"/>
      <c r="LMX18" s="242"/>
      <c r="LMY18" s="242"/>
      <c r="LMZ18" s="242"/>
      <c r="LNA18" s="242"/>
      <c r="LNB18" s="242"/>
      <c r="LNC18" s="242"/>
      <c r="LND18" s="242"/>
      <c r="LNE18" s="242"/>
      <c r="LNF18" s="242"/>
      <c r="LNG18" s="242"/>
      <c r="LNH18" s="242"/>
      <c r="LNI18" s="242"/>
      <c r="LNJ18" s="242"/>
      <c r="LNK18" s="242"/>
      <c r="LNL18" s="242"/>
      <c r="LNM18" s="242"/>
      <c r="LNN18" s="242"/>
      <c r="LNO18" s="242"/>
      <c r="LNP18" s="242"/>
      <c r="LNQ18" s="242"/>
      <c r="LNR18" s="242"/>
      <c r="LNS18" s="242"/>
      <c r="LNT18" s="242"/>
      <c r="LNU18" s="242"/>
      <c r="LNV18" s="242"/>
      <c r="LNW18" s="242"/>
      <c r="LNX18" s="242"/>
      <c r="LNY18" s="242"/>
      <c r="LNZ18" s="242"/>
      <c r="LOA18" s="242"/>
      <c r="LOB18" s="242"/>
      <c r="LOC18" s="242"/>
      <c r="LOD18" s="242"/>
      <c r="LOE18" s="242"/>
      <c r="LOF18" s="242"/>
      <c r="LOG18" s="242"/>
      <c r="LOH18" s="242"/>
      <c r="LOI18" s="242"/>
      <c r="LOJ18" s="242"/>
      <c r="LOK18" s="242"/>
      <c r="LOL18" s="242"/>
      <c r="LOM18" s="242"/>
      <c r="LON18" s="242"/>
      <c r="LOO18" s="242"/>
      <c r="LOP18" s="242"/>
      <c r="LOQ18" s="242"/>
      <c r="LOR18" s="242"/>
      <c r="LOS18" s="242"/>
      <c r="LOT18" s="242"/>
      <c r="LOU18" s="242"/>
      <c r="LOV18" s="242"/>
      <c r="LOW18" s="242"/>
      <c r="LOX18" s="242"/>
      <c r="LOY18" s="242"/>
      <c r="LOZ18" s="242"/>
      <c r="LPA18" s="242"/>
      <c r="LPB18" s="242"/>
      <c r="LPC18" s="242"/>
      <c r="LPD18" s="242"/>
      <c r="LPE18" s="242"/>
      <c r="LPF18" s="242"/>
      <c r="LPG18" s="242"/>
      <c r="LPH18" s="242"/>
      <c r="LPI18" s="242"/>
      <c r="LPJ18" s="242"/>
      <c r="LPK18" s="242"/>
      <c r="LPL18" s="242"/>
      <c r="LPM18" s="242"/>
      <c r="LPN18" s="242"/>
      <c r="LPO18" s="242"/>
      <c r="LPP18" s="242"/>
      <c r="LPQ18" s="242"/>
      <c r="LPR18" s="242"/>
      <c r="LPS18" s="242"/>
      <c r="LPT18" s="242"/>
      <c r="LPU18" s="242"/>
      <c r="LPV18" s="242"/>
      <c r="LPW18" s="242"/>
      <c r="LPX18" s="242"/>
      <c r="LPY18" s="242"/>
      <c r="LPZ18" s="242"/>
      <c r="LQA18" s="242"/>
      <c r="LQB18" s="242"/>
      <c r="LQC18" s="242"/>
      <c r="LQD18" s="242"/>
      <c r="LQE18" s="242"/>
      <c r="LQF18" s="242"/>
      <c r="LQG18" s="242"/>
      <c r="LQH18" s="242"/>
      <c r="LQI18" s="242"/>
      <c r="LQJ18" s="242"/>
      <c r="LQK18" s="242"/>
      <c r="LQL18" s="242"/>
      <c r="LQM18" s="242"/>
      <c r="LQN18" s="242"/>
      <c r="LQO18" s="242"/>
      <c r="LQP18" s="242"/>
      <c r="LQQ18" s="242"/>
      <c r="LQR18" s="242"/>
      <c r="LQS18" s="242"/>
      <c r="LQT18" s="242"/>
      <c r="LQU18" s="242"/>
      <c r="LQV18" s="242"/>
      <c r="LQW18" s="242"/>
      <c r="LQX18" s="242"/>
      <c r="LQY18" s="242"/>
      <c r="LQZ18" s="242"/>
      <c r="LRA18" s="242"/>
      <c r="LRB18" s="242"/>
      <c r="LRC18" s="242"/>
      <c r="LRD18" s="242"/>
      <c r="LRE18" s="242"/>
      <c r="LRF18" s="242"/>
      <c r="LRG18" s="242"/>
      <c r="LRH18" s="242"/>
      <c r="LRI18" s="242"/>
      <c r="LRJ18" s="242"/>
      <c r="LRK18" s="242"/>
      <c r="LRL18" s="242"/>
      <c r="LRM18" s="242"/>
      <c r="LRN18" s="242"/>
      <c r="LRO18" s="242"/>
      <c r="LRP18" s="242"/>
      <c r="LRQ18" s="242"/>
      <c r="LRR18" s="242"/>
      <c r="LRS18" s="242"/>
      <c r="LRT18" s="242"/>
      <c r="LRU18" s="242"/>
      <c r="LRV18" s="242"/>
      <c r="LRW18" s="242"/>
      <c r="LRX18" s="242"/>
      <c r="LRY18" s="242"/>
      <c r="LRZ18" s="242"/>
      <c r="LSA18" s="242"/>
      <c r="LSB18" s="242"/>
      <c r="LSC18" s="242"/>
      <c r="LSD18" s="242"/>
      <c r="LSE18" s="242"/>
      <c r="LSF18" s="242"/>
      <c r="LSG18" s="242"/>
      <c r="LSH18" s="242"/>
      <c r="LSI18" s="242"/>
      <c r="LSJ18" s="242"/>
      <c r="LSK18" s="242"/>
      <c r="LSL18" s="242"/>
      <c r="LSM18" s="242"/>
      <c r="LSN18" s="242"/>
      <c r="LSO18" s="242"/>
      <c r="LSP18" s="242"/>
      <c r="LSQ18" s="242"/>
      <c r="LSR18" s="242"/>
      <c r="LSS18" s="242"/>
      <c r="LST18" s="242"/>
      <c r="LSU18" s="242"/>
      <c r="LSV18" s="242"/>
      <c r="LSW18" s="242"/>
      <c r="LSX18" s="242"/>
      <c r="LSY18" s="242"/>
      <c r="LSZ18" s="242"/>
      <c r="LTA18" s="242"/>
      <c r="LTB18" s="242"/>
      <c r="LTC18" s="242"/>
      <c r="LTD18" s="242"/>
      <c r="LTE18" s="242"/>
      <c r="LTF18" s="242"/>
      <c r="LTG18" s="242"/>
      <c r="LTH18" s="242"/>
      <c r="LTI18" s="242"/>
      <c r="LTJ18" s="242"/>
      <c r="LTK18" s="242"/>
      <c r="LTL18" s="242"/>
      <c r="LTM18" s="242"/>
      <c r="LTN18" s="242"/>
      <c r="LTO18" s="242"/>
      <c r="LTP18" s="242"/>
      <c r="LTQ18" s="242"/>
      <c r="LTR18" s="242"/>
      <c r="LTS18" s="242"/>
      <c r="LTT18" s="242"/>
      <c r="LTU18" s="242"/>
      <c r="LTV18" s="242"/>
      <c r="LTW18" s="242"/>
      <c r="LTX18" s="242"/>
      <c r="LTY18" s="242"/>
      <c r="LTZ18" s="242"/>
      <c r="LUA18" s="242"/>
      <c r="LUB18" s="242"/>
      <c r="LUC18" s="242"/>
      <c r="LUD18" s="242"/>
      <c r="LUE18" s="242"/>
      <c r="LUF18" s="242"/>
      <c r="LUG18" s="242"/>
      <c r="LUH18" s="242"/>
      <c r="LUI18" s="242"/>
      <c r="LUJ18" s="242"/>
      <c r="LUK18" s="242"/>
      <c r="LUL18" s="242"/>
      <c r="LUM18" s="242"/>
      <c r="LUN18" s="242"/>
      <c r="LUO18" s="242"/>
      <c r="LUP18" s="242"/>
      <c r="LUQ18" s="242"/>
      <c r="LUR18" s="242"/>
      <c r="LUS18" s="242"/>
      <c r="LUT18" s="242"/>
      <c r="LUU18" s="242"/>
      <c r="LUV18" s="242"/>
      <c r="LUW18" s="242"/>
      <c r="LUX18" s="242"/>
      <c r="LUY18" s="242"/>
      <c r="LUZ18" s="242"/>
      <c r="LVA18" s="242"/>
      <c r="LVB18" s="242"/>
      <c r="LVC18" s="242"/>
      <c r="LVD18" s="242"/>
      <c r="LVE18" s="242"/>
      <c r="LVF18" s="242"/>
      <c r="LVG18" s="242"/>
      <c r="LVH18" s="242"/>
      <c r="LVI18" s="242"/>
      <c r="LVJ18" s="242"/>
      <c r="LVK18" s="242"/>
      <c r="LVL18" s="242"/>
      <c r="LVM18" s="242"/>
      <c r="LVN18" s="242"/>
      <c r="LVO18" s="242"/>
      <c r="LVP18" s="242"/>
      <c r="LVQ18" s="242"/>
      <c r="LVR18" s="242"/>
      <c r="LVS18" s="242"/>
      <c r="LVT18" s="242"/>
      <c r="LVU18" s="242"/>
      <c r="LVV18" s="242"/>
      <c r="LVW18" s="242"/>
      <c r="LVX18" s="242"/>
      <c r="LVY18" s="242"/>
      <c r="LVZ18" s="242"/>
      <c r="LWA18" s="242"/>
      <c r="LWB18" s="242"/>
      <c r="LWC18" s="242"/>
      <c r="LWD18" s="242"/>
      <c r="LWE18" s="242"/>
      <c r="LWF18" s="242"/>
      <c r="LWG18" s="242"/>
      <c r="LWH18" s="242"/>
      <c r="LWI18" s="242"/>
      <c r="LWJ18" s="242"/>
      <c r="LWK18" s="242"/>
      <c r="LWL18" s="242"/>
      <c r="LWM18" s="242"/>
      <c r="LWN18" s="242"/>
      <c r="LWO18" s="242"/>
      <c r="LWP18" s="242"/>
      <c r="LWQ18" s="242"/>
      <c r="LWR18" s="242"/>
      <c r="LWS18" s="242"/>
      <c r="LWT18" s="242"/>
      <c r="LWU18" s="242"/>
      <c r="LWV18" s="242"/>
      <c r="LWW18" s="242"/>
      <c r="LWX18" s="242"/>
      <c r="LWY18" s="242"/>
      <c r="LWZ18" s="242"/>
      <c r="LXA18" s="242"/>
      <c r="LXB18" s="242"/>
      <c r="LXC18" s="242"/>
      <c r="LXD18" s="242"/>
      <c r="LXE18" s="242"/>
      <c r="LXF18" s="242"/>
      <c r="LXG18" s="242"/>
      <c r="LXH18" s="242"/>
      <c r="LXI18" s="242"/>
      <c r="LXJ18" s="242"/>
      <c r="LXK18" s="242"/>
      <c r="LXL18" s="242"/>
      <c r="LXM18" s="242"/>
      <c r="LXN18" s="242"/>
      <c r="LXO18" s="242"/>
      <c r="LXP18" s="242"/>
      <c r="LXQ18" s="242"/>
      <c r="LXR18" s="242"/>
      <c r="LXS18" s="242"/>
      <c r="LXT18" s="242"/>
      <c r="LXU18" s="242"/>
      <c r="LXV18" s="242"/>
      <c r="LXW18" s="242"/>
      <c r="LXX18" s="242"/>
      <c r="LXY18" s="242"/>
      <c r="LXZ18" s="242"/>
      <c r="LYA18" s="242"/>
      <c r="LYB18" s="242"/>
      <c r="LYC18" s="242"/>
      <c r="LYD18" s="242"/>
      <c r="LYE18" s="242"/>
      <c r="LYF18" s="242"/>
      <c r="LYG18" s="242"/>
      <c r="LYH18" s="242"/>
      <c r="LYI18" s="242"/>
      <c r="LYJ18" s="242"/>
      <c r="LYK18" s="242"/>
      <c r="LYL18" s="242"/>
      <c r="LYM18" s="242"/>
      <c r="LYN18" s="242"/>
      <c r="LYO18" s="242"/>
      <c r="LYP18" s="242"/>
      <c r="LYQ18" s="242"/>
      <c r="LYR18" s="242"/>
      <c r="LYS18" s="242"/>
      <c r="LYT18" s="242"/>
      <c r="LYU18" s="242"/>
      <c r="LYV18" s="242"/>
      <c r="LYW18" s="242"/>
      <c r="LYX18" s="242"/>
      <c r="LYY18" s="242"/>
      <c r="LYZ18" s="242"/>
      <c r="LZA18" s="242"/>
      <c r="LZB18" s="242"/>
      <c r="LZC18" s="242"/>
      <c r="LZD18" s="242"/>
      <c r="LZE18" s="242"/>
      <c r="LZF18" s="242"/>
      <c r="LZG18" s="242"/>
      <c r="LZH18" s="242"/>
      <c r="LZI18" s="242"/>
      <c r="LZJ18" s="242"/>
      <c r="LZK18" s="242"/>
      <c r="LZL18" s="242"/>
      <c r="LZM18" s="242"/>
      <c r="LZN18" s="242"/>
      <c r="LZO18" s="242"/>
      <c r="LZP18" s="242"/>
      <c r="LZQ18" s="242"/>
      <c r="LZR18" s="242"/>
      <c r="LZS18" s="242"/>
      <c r="LZT18" s="242"/>
      <c r="LZU18" s="242"/>
      <c r="LZV18" s="242"/>
      <c r="LZW18" s="242"/>
      <c r="LZX18" s="242"/>
      <c r="LZY18" s="242"/>
      <c r="LZZ18" s="242"/>
      <c r="MAA18" s="242"/>
      <c r="MAB18" s="242"/>
      <c r="MAC18" s="242"/>
      <c r="MAD18" s="242"/>
      <c r="MAE18" s="242"/>
      <c r="MAF18" s="242"/>
      <c r="MAG18" s="242"/>
      <c r="MAH18" s="242"/>
      <c r="MAI18" s="242"/>
      <c r="MAJ18" s="242"/>
      <c r="MAK18" s="242"/>
      <c r="MAL18" s="242"/>
      <c r="MAM18" s="242"/>
      <c r="MAN18" s="242"/>
      <c r="MAO18" s="242"/>
      <c r="MAP18" s="242"/>
      <c r="MAQ18" s="242"/>
      <c r="MAR18" s="242"/>
      <c r="MAS18" s="242"/>
      <c r="MAT18" s="242"/>
      <c r="MAU18" s="242"/>
      <c r="MAV18" s="242"/>
      <c r="MAW18" s="242"/>
      <c r="MAX18" s="242"/>
      <c r="MAY18" s="242"/>
      <c r="MAZ18" s="242"/>
      <c r="MBA18" s="242"/>
      <c r="MBB18" s="242"/>
      <c r="MBC18" s="242"/>
      <c r="MBD18" s="242"/>
      <c r="MBE18" s="242"/>
      <c r="MBF18" s="242"/>
      <c r="MBG18" s="242"/>
      <c r="MBH18" s="242"/>
      <c r="MBI18" s="242"/>
      <c r="MBJ18" s="242"/>
      <c r="MBK18" s="242"/>
      <c r="MBL18" s="242"/>
      <c r="MBM18" s="242"/>
      <c r="MBN18" s="242"/>
      <c r="MBO18" s="242"/>
      <c r="MBP18" s="242"/>
      <c r="MBQ18" s="242"/>
      <c r="MBR18" s="242"/>
      <c r="MBS18" s="242"/>
      <c r="MBT18" s="242"/>
      <c r="MBU18" s="242"/>
      <c r="MBV18" s="242"/>
      <c r="MBW18" s="242"/>
      <c r="MBX18" s="242"/>
      <c r="MBY18" s="242"/>
      <c r="MBZ18" s="242"/>
      <c r="MCA18" s="242"/>
      <c r="MCB18" s="242"/>
      <c r="MCC18" s="242"/>
      <c r="MCD18" s="242"/>
      <c r="MCE18" s="242"/>
      <c r="MCF18" s="242"/>
      <c r="MCG18" s="242"/>
      <c r="MCH18" s="242"/>
      <c r="MCI18" s="242"/>
      <c r="MCJ18" s="242"/>
      <c r="MCK18" s="242"/>
      <c r="MCL18" s="242"/>
      <c r="MCM18" s="242"/>
      <c r="MCN18" s="242"/>
      <c r="MCO18" s="242"/>
      <c r="MCP18" s="242"/>
      <c r="MCQ18" s="242"/>
      <c r="MCR18" s="242"/>
      <c r="MCS18" s="242"/>
      <c r="MCT18" s="242"/>
      <c r="MCU18" s="242"/>
      <c r="MCV18" s="242"/>
      <c r="MCW18" s="242"/>
      <c r="MCX18" s="242"/>
      <c r="MCY18" s="242"/>
      <c r="MCZ18" s="242"/>
      <c r="MDA18" s="242"/>
      <c r="MDB18" s="242"/>
      <c r="MDC18" s="242"/>
      <c r="MDD18" s="242"/>
      <c r="MDE18" s="242"/>
      <c r="MDF18" s="242"/>
      <c r="MDG18" s="242"/>
      <c r="MDH18" s="242"/>
      <c r="MDI18" s="242"/>
      <c r="MDJ18" s="242"/>
      <c r="MDK18" s="242"/>
      <c r="MDL18" s="242"/>
      <c r="MDM18" s="242"/>
      <c r="MDN18" s="242"/>
      <c r="MDO18" s="242"/>
      <c r="MDP18" s="242"/>
      <c r="MDQ18" s="242"/>
      <c r="MDR18" s="242"/>
      <c r="MDS18" s="242"/>
      <c r="MDT18" s="242"/>
      <c r="MDU18" s="242"/>
      <c r="MDV18" s="242"/>
      <c r="MDW18" s="242"/>
      <c r="MDX18" s="242"/>
      <c r="MDY18" s="242"/>
      <c r="MDZ18" s="242"/>
      <c r="MEA18" s="242"/>
      <c r="MEB18" s="242"/>
      <c r="MEC18" s="242"/>
      <c r="MED18" s="242"/>
      <c r="MEE18" s="242"/>
      <c r="MEF18" s="242"/>
      <c r="MEG18" s="242"/>
      <c r="MEH18" s="242"/>
      <c r="MEI18" s="242"/>
      <c r="MEJ18" s="242"/>
      <c r="MEK18" s="242"/>
      <c r="MEL18" s="242"/>
      <c r="MEM18" s="242"/>
      <c r="MEN18" s="242"/>
      <c r="MEO18" s="242"/>
      <c r="MEP18" s="242"/>
      <c r="MEQ18" s="242"/>
      <c r="MER18" s="242"/>
      <c r="MES18" s="242"/>
      <c r="MET18" s="242"/>
      <c r="MEU18" s="242"/>
      <c r="MEV18" s="242"/>
      <c r="MEW18" s="242"/>
      <c r="MEX18" s="242"/>
      <c r="MEY18" s="242"/>
      <c r="MEZ18" s="242"/>
      <c r="MFA18" s="242"/>
      <c r="MFB18" s="242"/>
      <c r="MFC18" s="242"/>
      <c r="MFD18" s="242"/>
      <c r="MFE18" s="242"/>
      <c r="MFF18" s="242"/>
      <c r="MFG18" s="242"/>
      <c r="MFH18" s="242"/>
      <c r="MFI18" s="242"/>
      <c r="MFJ18" s="242"/>
      <c r="MFK18" s="242"/>
      <c r="MFL18" s="242"/>
      <c r="MFM18" s="242"/>
      <c r="MFN18" s="242"/>
      <c r="MFO18" s="242"/>
      <c r="MFP18" s="242"/>
      <c r="MFQ18" s="242"/>
      <c r="MFR18" s="242"/>
      <c r="MFS18" s="242"/>
      <c r="MFT18" s="242"/>
      <c r="MFU18" s="242"/>
      <c r="MFV18" s="242"/>
      <c r="MFW18" s="242"/>
      <c r="MFX18" s="242"/>
      <c r="MFY18" s="242"/>
      <c r="MFZ18" s="242"/>
      <c r="MGA18" s="242"/>
      <c r="MGB18" s="242"/>
      <c r="MGC18" s="242"/>
      <c r="MGD18" s="242"/>
      <c r="MGE18" s="242"/>
      <c r="MGF18" s="242"/>
      <c r="MGG18" s="242"/>
      <c r="MGH18" s="242"/>
      <c r="MGI18" s="242"/>
      <c r="MGJ18" s="242"/>
      <c r="MGK18" s="242"/>
      <c r="MGL18" s="242"/>
      <c r="MGM18" s="242"/>
      <c r="MGN18" s="242"/>
      <c r="MGO18" s="242"/>
      <c r="MGP18" s="242"/>
      <c r="MGQ18" s="242"/>
      <c r="MGR18" s="242"/>
      <c r="MGS18" s="242"/>
      <c r="MGT18" s="242"/>
      <c r="MGU18" s="242"/>
      <c r="MGV18" s="242"/>
      <c r="MGW18" s="242"/>
      <c r="MGX18" s="242"/>
      <c r="MGY18" s="242"/>
      <c r="MGZ18" s="242"/>
      <c r="MHA18" s="242"/>
      <c r="MHB18" s="242"/>
      <c r="MHC18" s="242"/>
      <c r="MHD18" s="242"/>
      <c r="MHE18" s="242"/>
      <c r="MHF18" s="242"/>
      <c r="MHG18" s="242"/>
      <c r="MHH18" s="242"/>
      <c r="MHI18" s="242"/>
      <c r="MHJ18" s="242"/>
      <c r="MHK18" s="242"/>
      <c r="MHL18" s="242"/>
      <c r="MHM18" s="242"/>
      <c r="MHN18" s="242"/>
      <c r="MHO18" s="242"/>
      <c r="MHP18" s="242"/>
      <c r="MHQ18" s="242"/>
      <c r="MHR18" s="242"/>
      <c r="MHS18" s="242"/>
      <c r="MHT18" s="242"/>
      <c r="MHU18" s="242"/>
      <c r="MHV18" s="242"/>
      <c r="MHW18" s="242"/>
      <c r="MHX18" s="242"/>
      <c r="MHY18" s="242"/>
      <c r="MHZ18" s="242"/>
      <c r="MIA18" s="242"/>
      <c r="MIB18" s="242"/>
      <c r="MIC18" s="242"/>
      <c r="MID18" s="242"/>
      <c r="MIE18" s="242"/>
      <c r="MIF18" s="242"/>
      <c r="MIG18" s="242"/>
      <c r="MIH18" s="242"/>
      <c r="MII18" s="242"/>
      <c r="MIJ18" s="242"/>
      <c r="MIK18" s="242"/>
      <c r="MIL18" s="242"/>
      <c r="MIM18" s="242"/>
      <c r="MIN18" s="242"/>
      <c r="MIO18" s="242"/>
      <c r="MIP18" s="242"/>
      <c r="MIQ18" s="242"/>
      <c r="MIR18" s="242"/>
      <c r="MIS18" s="242"/>
      <c r="MIT18" s="242"/>
      <c r="MIU18" s="242"/>
      <c r="MIV18" s="242"/>
      <c r="MIW18" s="242"/>
      <c r="MIX18" s="242"/>
      <c r="MIY18" s="242"/>
      <c r="MIZ18" s="242"/>
      <c r="MJA18" s="242"/>
      <c r="MJB18" s="242"/>
      <c r="MJC18" s="242"/>
      <c r="MJD18" s="242"/>
      <c r="MJE18" s="242"/>
      <c r="MJF18" s="242"/>
      <c r="MJG18" s="242"/>
      <c r="MJH18" s="242"/>
      <c r="MJI18" s="242"/>
      <c r="MJJ18" s="242"/>
      <c r="MJK18" s="242"/>
      <c r="MJL18" s="242"/>
      <c r="MJM18" s="242"/>
      <c r="MJN18" s="242"/>
      <c r="MJO18" s="242"/>
      <c r="MJP18" s="242"/>
      <c r="MJQ18" s="242"/>
      <c r="MJR18" s="242"/>
      <c r="MJS18" s="242"/>
      <c r="MJT18" s="242"/>
      <c r="MJU18" s="242"/>
      <c r="MJV18" s="242"/>
      <c r="MJW18" s="242"/>
      <c r="MJX18" s="242"/>
      <c r="MJY18" s="242"/>
      <c r="MJZ18" s="242"/>
      <c r="MKA18" s="242"/>
      <c r="MKB18" s="242"/>
      <c r="MKC18" s="242"/>
      <c r="MKD18" s="242"/>
      <c r="MKE18" s="242"/>
      <c r="MKF18" s="242"/>
      <c r="MKG18" s="242"/>
      <c r="MKH18" s="242"/>
      <c r="MKI18" s="242"/>
      <c r="MKJ18" s="242"/>
      <c r="MKK18" s="242"/>
      <c r="MKL18" s="242"/>
      <c r="MKM18" s="242"/>
      <c r="MKN18" s="242"/>
      <c r="MKO18" s="242"/>
      <c r="MKP18" s="242"/>
      <c r="MKQ18" s="242"/>
      <c r="MKR18" s="242"/>
      <c r="MKS18" s="242"/>
      <c r="MKT18" s="242"/>
      <c r="MKU18" s="242"/>
      <c r="MKV18" s="242"/>
      <c r="MKW18" s="242"/>
      <c r="MKX18" s="242"/>
      <c r="MKY18" s="242"/>
      <c r="MKZ18" s="242"/>
      <c r="MLA18" s="242"/>
      <c r="MLB18" s="242"/>
      <c r="MLC18" s="242"/>
      <c r="MLD18" s="242"/>
      <c r="MLE18" s="242"/>
      <c r="MLF18" s="242"/>
      <c r="MLG18" s="242"/>
      <c r="MLH18" s="242"/>
      <c r="MLI18" s="242"/>
      <c r="MLJ18" s="242"/>
      <c r="MLK18" s="242"/>
      <c r="MLL18" s="242"/>
      <c r="MLM18" s="242"/>
      <c r="MLN18" s="242"/>
      <c r="MLO18" s="242"/>
      <c r="MLP18" s="242"/>
      <c r="MLQ18" s="242"/>
      <c r="MLR18" s="242"/>
      <c r="MLS18" s="242"/>
      <c r="MLT18" s="242"/>
      <c r="MLU18" s="242"/>
      <c r="MLV18" s="242"/>
      <c r="MLW18" s="242"/>
      <c r="MLX18" s="242"/>
      <c r="MLY18" s="242"/>
      <c r="MLZ18" s="242"/>
      <c r="MMA18" s="242"/>
      <c r="MMB18" s="242"/>
      <c r="MMC18" s="242"/>
      <c r="MMD18" s="242"/>
      <c r="MME18" s="242"/>
      <c r="MMF18" s="242"/>
      <c r="MMG18" s="242"/>
      <c r="MMH18" s="242"/>
      <c r="MMI18" s="242"/>
      <c r="MMJ18" s="242"/>
      <c r="MMK18" s="242"/>
      <c r="MML18" s="242"/>
      <c r="MMM18" s="242"/>
      <c r="MMN18" s="242"/>
      <c r="MMO18" s="242"/>
      <c r="MMP18" s="242"/>
      <c r="MMQ18" s="242"/>
      <c r="MMR18" s="242"/>
      <c r="MMS18" s="242"/>
      <c r="MMT18" s="242"/>
      <c r="MMU18" s="242"/>
      <c r="MMV18" s="242"/>
      <c r="MMW18" s="242"/>
      <c r="MMX18" s="242"/>
      <c r="MMY18" s="242"/>
      <c r="MMZ18" s="242"/>
      <c r="MNA18" s="242"/>
      <c r="MNB18" s="242"/>
      <c r="MNC18" s="242"/>
      <c r="MND18" s="242"/>
      <c r="MNE18" s="242"/>
      <c r="MNF18" s="242"/>
      <c r="MNG18" s="242"/>
      <c r="MNH18" s="242"/>
      <c r="MNI18" s="242"/>
      <c r="MNJ18" s="242"/>
      <c r="MNK18" s="242"/>
      <c r="MNL18" s="242"/>
      <c r="MNM18" s="242"/>
      <c r="MNN18" s="242"/>
      <c r="MNO18" s="242"/>
      <c r="MNP18" s="242"/>
      <c r="MNQ18" s="242"/>
      <c r="MNR18" s="242"/>
      <c r="MNS18" s="242"/>
      <c r="MNT18" s="242"/>
      <c r="MNU18" s="242"/>
      <c r="MNV18" s="242"/>
      <c r="MNW18" s="242"/>
      <c r="MNX18" s="242"/>
      <c r="MNY18" s="242"/>
      <c r="MNZ18" s="242"/>
      <c r="MOA18" s="242"/>
      <c r="MOB18" s="242"/>
      <c r="MOC18" s="242"/>
      <c r="MOD18" s="242"/>
      <c r="MOE18" s="242"/>
      <c r="MOF18" s="242"/>
      <c r="MOG18" s="242"/>
      <c r="MOH18" s="242"/>
      <c r="MOI18" s="242"/>
      <c r="MOJ18" s="242"/>
      <c r="MOK18" s="242"/>
      <c r="MOL18" s="242"/>
      <c r="MOM18" s="242"/>
      <c r="MON18" s="242"/>
      <c r="MOO18" s="242"/>
      <c r="MOP18" s="242"/>
      <c r="MOQ18" s="242"/>
      <c r="MOR18" s="242"/>
      <c r="MOS18" s="242"/>
      <c r="MOT18" s="242"/>
      <c r="MOU18" s="242"/>
      <c r="MOV18" s="242"/>
      <c r="MOW18" s="242"/>
      <c r="MOX18" s="242"/>
      <c r="MOY18" s="242"/>
      <c r="MOZ18" s="242"/>
      <c r="MPA18" s="242"/>
      <c r="MPB18" s="242"/>
      <c r="MPC18" s="242"/>
      <c r="MPD18" s="242"/>
      <c r="MPE18" s="242"/>
      <c r="MPF18" s="242"/>
      <c r="MPG18" s="242"/>
      <c r="MPH18" s="242"/>
      <c r="MPI18" s="242"/>
      <c r="MPJ18" s="242"/>
      <c r="MPK18" s="242"/>
      <c r="MPL18" s="242"/>
      <c r="MPM18" s="242"/>
      <c r="MPN18" s="242"/>
      <c r="MPO18" s="242"/>
      <c r="MPP18" s="242"/>
      <c r="MPQ18" s="242"/>
      <c r="MPR18" s="242"/>
      <c r="MPS18" s="242"/>
      <c r="MPT18" s="242"/>
      <c r="MPU18" s="242"/>
      <c r="MPV18" s="242"/>
      <c r="MPW18" s="242"/>
      <c r="MPX18" s="242"/>
      <c r="MPY18" s="242"/>
      <c r="MPZ18" s="242"/>
      <c r="MQA18" s="242"/>
      <c r="MQB18" s="242"/>
      <c r="MQC18" s="242"/>
      <c r="MQD18" s="242"/>
      <c r="MQE18" s="242"/>
      <c r="MQF18" s="242"/>
      <c r="MQG18" s="242"/>
      <c r="MQH18" s="242"/>
      <c r="MQI18" s="242"/>
      <c r="MQJ18" s="242"/>
      <c r="MQK18" s="242"/>
      <c r="MQL18" s="242"/>
      <c r="MQM18" s="242"/>
      <c r="MQN18" s="242"/>
      <c r="MQO18" s="242"/>
      <c r="MQP18" s="242"/>
      <c r="MQQ18" s="242"/>
      <c r="MQR18" s="242"/>
      <c r="MQS18" s="242"/>
      <c r="MQT18" s="242"/>
      <c r="MQU18" s="242"/>
      <c r="MQV18" s="242"/>
      <c r="MQW18" s="242"/>
      <c r="MQX18" s="242"/>
      <c r="MQY18" s="242"/>
      <c r="MQZ18" s="242"/>
      <c r="MRA18" s="242"/>
      <c r="MRB18" s="242"/>
      <c r="MRC18" s="242"/>
      <c r="MRD18" s="242"/>
      <c r="MRE18" s="242"/>
      <c r="MRF18" s="242"/>
      <c r="MRG18" s="242"/>
      <c r="MRH18" s="242"/>
      <c r="MRI18" s="242"/>
      <c r="MRJ18" s="242"/>
      <c r="MRK18" s="242"/>
      <c r="MRL18" s="242"/>
      <c r="MRM18" s="242"/>
      <c r="MRN18" s="242"/>
      <c r="MRO18" s="242"/>
      <c r="MRP18" s="242"/>
      <c r="MRQ18" s="242"/>
      <c r="MRR18" s="242"/>
      <c r="MRS18" s="242"/>
      <c r="MRT18" s="242"/>
      <c r="MRU18" s="242"/>
      <c r="MRV18" s="242"/>
      <c r="MRW18" s="242"/>
      <c r="MRX18" s="242"/>
      <c r="MRY18" s="242"/>
      <c r="MRZ18" s="242"/>
      <c r="MSA18" s="242"/>
      <c r="MSB18" s="242"/>
      <c r="MSC18" s="242"/>
      <c r="MSD18" s="242"/>
      <c r="MSE18" s="242"/>
      <c r="MSF18" s="242"/>
      <c r="MSG18" s="242"/>
      <c r="MSH18" s="242"/>
      <c r="MSI18" s="242"/>
      <c r="MSJ18" s="242"/>
      <c r="MSK18" s="242"/>
      <c r="MSL18" s="242"/>
      <c r="MSM18" s="242"/>
      <c r="MSN18" s="242"/>
      <c r="MSO18" s="242"/>
      <c r="MSP18" s="242"/>
      <c r="MSQ18" s="242"/>
      <c r="MSR18" s="242"/>
      <c r="MSS18" s="242"/>
      <c r="MST18" s="242"/>
      <c r="MSU18" s="242"/>
      <c r="MSV18" s="242"/>
      <c r="MSW18" s="242"/>
      <c r="MSX18" s="242"/>
      <c r="MSY18" s="242"/>
      <c r="MSZ18" s="242"/>
      <c r="MTA18" s="242"/>
      <c r="MTB18" s="242"/>
      <c r="MTC18" s="242"/>
      <c r="MTD18" s="242"/>
      <c r="MTE18" s="242"/>
      <c r="MTF18" s="242"/>
      <c r="MTG18" s="242"/>
      <c r="MTH18" s="242"/>
      <c r="MTI18" s="242"/>
      <c r="MTJ18" s="242"/>
      <c r="MTK18" s="242"/>
      <c r="MTL18" s="242"/>
      <c r="MTM18" s="242"/>
      <c r="MTN18" s="242"/>
      <c r="MTO18" s="242"/>
      <c r="MTP18" s="242"/>
      <c r="MTQ18" s="242"/>
      <c r="MTR18" s="242"/>
      <c r="MTS18" s="242"/>
      <c r="MTT18" s="242"/>
      <c r="MTU18" s="242"/>
      <c r="MTV18" s="242"/>
      <c r="MTW18" s="242"/>
      <c r="MTX18" s="242"/>
      <c r="MTY18" s="242"/>
      <c r="MTZ18" s="242"/>
      <c r="MUA18" s="242"/>
      <c r="MUB18" s="242"/>
      <c r="MUC18" s="242"/>
      <c r="MUD18" s="242"/>
      <c r="MUE18" s="242"/>
      <c r="MUF18" s="242"/>
      <c r="MUG18" s="242"/>
      <c r="MUH18" s="242"/>
      <c r="MUI18" s="242"/>
      <c r="MUJ18" s="242"/>
      <c r="MUK18" s="242"/>
      <c r="MUL18" s="242"/>
      <c r="MUM18" s="242"/>
      <c r="MUN18" s="242"/>
      <c r="MUO18" s="242"/>
      <c r="MUP18" s="242"/>
      <c r="MUQ18" s="242"/>
      <c r="MUR18" s="242"/>
      <c r="MUS18" s="242"/>
      <c r="MUT18" s="242"/>
      <c r="MUU18" s="242"/>
      <c r="MUV18" s="242"/>
      <c r="MUW18" s="242"/>
      <c r="MUX18" s="242"/>
      <c r="MUY18" s="242"/>
      <c r="MUZ18" s="242"/>
      <c r="MVA18" s="242"/>
      <c r="MVB18" s="242"/>
      <c r="MVC18" s="242"/>
      <c r="MVD18" s="242"/>
      <c r="MVE18" s="242"/>
      <c r="MVF18" s="242"/>
      <c r="MVG18" s="242"/>
      <c r="MVH18" s="242"/>
      <c r="MVI18" s="242"/>
      <c r="MVJ18" s="242"/>
      <c r="MVK18" s="242"/>
      <c r="MVL18" s="242"/>
      <c r="MVM18" s="242"/>
      <c r="MVN18" s="242"/>
      <c r="MVO18" s="242"/>
      <c r="MVP18" s="242"/>
      <c r="MVQ18" s="242"/>
      <c r="MVR18" s="242"/>
      <c r="MVS18" s="242"/>
      <c r="MVT18" s="242"/>
      <c r="MVU18" s="242"/>
      <c r="MVV18" s="242"/>
      <c r="MVW18" s="242"/>
      <c r="MVX18" s="242"/>
      <c r="MVY18" s="242"/>
      <c r="MVZ18" s="242"/>
      <c r="MWA18" s="242"/>
      <c r="MWB18" s="242"/>
      <c r="MWC18" s="242"/>
      <c r="MWD18" s="242"/>
      <c r="MWE18" s="242"/>
      <c r="MWF18" s="242"/>
      <c r="MWG18" s="242"/>
      <c r="MWH18" s="242"/>
      <c r="MWI18" s="242"/>
      <c r="MWJ18" s="242"/>
      <c r="MWK18" s="242"/>
      <c r="MWL18" s="242"/>
      <c r="MWM18" s="242"/>
      <c r="MWN18" s="242"/>
      <c r="MWO18" s="242"/>
      <c r="MWP18" s="242"/>
      <c r="MWQ18" s="242"/>
      <c r="MWR18" s="242"/>
      <c r="MWS18" s="242"/>
      <c r="MWT18" s="242"/>
      <c r="MWU18" s="242"/>
      <c r="MWV18" s="242"/>
      <c r="MWW18" s="242"/>
      <c r="MWX18" s="242"/>
      <c r="MWY18" s="242"/>
      <c r="MWZ18" s="242"/>
      <c r="MXA18" s="242"/>
      <c r="MXB18" s="242"/>
      <c r="MXC18" s="242"/>
      <c r="MXD18" s="242"/>
      <c r="MXE18" s="242"/>
      <c r="MXF18" s="242"/>
      <c r="MXG18" s="242"/>
      <c r="MXH18" s="242"/>
      <c r="MXI18" s="242"/>
      <c r="MXJ18" s="242"/>
      <c r="MXK18" s="242"/>
      <c r="MXL18" s="242"/>
      <c r="MXM18" s="242"/>
      <c r="MXN18" s="242"/>
      <c r="MXO18" s="242"/>
      <c r="MXP18" s="242"/>
      <c r="MXQ18" s="242"/>
      <c r="MXR18" s="242"/>
      <c r="MXS18" s="242"/>
      <c r="MXT18" s="242"/>
      <c r="MXU18" s="242"/>
      <c r="MXV18" s="242"/>
      <c r="MXW18" s="242"/>
      <c r="MXX18" s="242"/>
      <c r="MXY18" s="242"/>
      <c r="MXZ18" s="242"/>
      <c r="MYA18" s="242"/>
      <c r="MYB18" s="242"/>
      <c r="MYC18" s="242"/>
      <c r="MYD18" s="242"/>
      <c r="MYE18" s="242"/>
      <c r="MYF18" s="242"/>
      <c r="MYG18" s="242"/>
      <c r="MYH18" s="242"/>
      <c r="MYI18" s="242"/>
      <c r="MYJ18" s="242"/>
      <c r="MYK18" s="242"/>
      <c r="MYL18" s="242"/>
      <c r="MYM18" s="242"/>
      <c r="MYN18" s="242"/>
      <c r="MYO18" s="242"/>
      <c r="MYP18" s="242"/>
      <c r="MYQ18" s="242"/>
      <c r="MYR18" s="242"/>
      <c r="MYS18" s="242"/>
      <c r="MYT18" s="242"/>
      <c r="MYU18" s="242"/>
      <c r="MYV18" s="242"/>
      <c r="MYW18" s="242"/>
      <c r="MYX18" s="242"/>
      <c r="MYY18" s="242"/>
      <c r="MYZ18" s="242"/>
      <c r="MZA18" s="242"/>
      <c r="MZB18" s="242"/>
      <c r="MZC18" s="242"/>
      <c r="MZD18" s="242"/>
      <c r="MZE18" s="242"/>
      <c r="MZF18" s="242"/>
      <c r="MZG18" s="242"/>
      <c r="MZH18" s="242"/>
      <c r="MZI18" s="242"/>
      <c r="MZJ18" s="242"/>
      <c r="MZK18" s="242"/>
      <c r="MZL18" s="242"/>
      <c r="MZM18" s="242"/>
      <c r="MZN18" s="242"/>
      <c r="MZO18" s="242"/>
      <c r="MZP18" s="242"/>
      <c r="MZQ18" s="242"/>
      <c r="MZR18" s="242"/>
      <c r="MZS18" s="242"/>
      <c r="MZT18" s="242"/>
      <c r="MZU18" s="242"/>
      <c r="MZV18" s="242"/>
      <c r="MZW18" s="242"/>
      <c r="MZX18" s="242"/>
      <c r="MZY18" s="242"/>
      <c r="MZZ18" s="242"/>
      <c r="NAA18" s="242"/>
      <c r="NAB18" s="242"/>
      <c r="NAC18" s="242"/>
      <c r="NAD18" s="242"/>
      <c r="NAE18" s="242"/>
      <c r="NAF18" s="242"/>
      <c r="NAG18" s="242"/>
      <c r="NAH18" s="242"/>
      <c r="NAI18" s="242"/>
      <c r="NAJ18" s="242"/>
      <c r="NAK18" s="242"/>
      <c r="NAL18" s="242"/>
      <c r="NAM18" s="242"/>
      <c r="NAN18" s="242"/>
      <c r="NAO18" s="242"/>
      <c r="NAP18" s="242"/>
      <c r="NAQ18" s="242"/>
      <c r="NAR18" s="242"/>
      <c r="NAS18" s="242"/>
      <c r="NAT18" s="242"/>
      <c r="NAU18" s="242"/>
      <c r="NAV18" s="242"/>
      <c r="NAW18" s="242"/>
      <c r="NAX18" s="242"/>
      <c r="NAY18" s="242"/>
      <c r="NAZ18" s="242"/>
      <c r="NBA18" s="242"/>
      <c r="NBB18" s="242"/>
      <c r="NBC18" s="242"/>
      <c r="NBD18" s="242"/>
      <c r="NBE18" s="242"/>
      <c r="NBF18" s="242"/>
      <c r="NBG18" s="242"/>
      <c r="NBH18" s="242"/>
      <c r="NBI18" s="242"/>
      <c r="NBJ18" s="242"/>
      <c r="NBK18" s="242"/>
      <c r="NBL18" s="242"/>
      <c r="NBM18" s="242"/>
      <c r="NBN18" s="242"/>
      <c r="NBO18" s="242"/>
      <c r="NBP18" s="242"/>
      <c r="NBQ18" s="242"/>
      <c r="NBR18" s="242"/>
      <c r="NBS18" s="242"/>
      <c r="NBT18" s="242"/>
      <c r="NBU18" s="242"/>
      <c r="NBV18" s="242"/>
      <c r="NBW18" s="242"/>
      <c r="NBX18" s="242"/>
      <c r="NBY18" s="242"/>
      <c r="NBZ18" s="242"/>
      <c r="NCA18" s="242"/>
      <c r="NCB18" s="242"/>
      <c r="NCC18" s="242"/>
      <c r="NCD18" s="242"/>
      <c r="NCE18" s="242"/>
      <c r="NCF18" s="242"/>
      <c r="NCG18" s="242"/>
      <c r="NCH18" s="242"/>
      <c r="NCI18" s="242"/>
      <c r="NCJ18" s="242"/>
      <c r="NCK18" s="242"/>
      <c r="NCL18" s="242"/>
      <c r="NCM18" s="242"/>
      <c r="NCN18" s="242"/>
      <c r="NCO18" s="242"/>
      <c r="NCP18" s="242"/>
      <c r="NCQ18" s="242"/>
      <c r="NCR18" s="242"/>
      <c r="NCS18" s="242"/>
      <c r="NCT18" s="242"/>
      <c r="NCU18" s="242"/>
      <c r="NCV18" s="242"/>
      <c r="NCW18" s="242"/>
      <c r="NCX18" s="242"/>
      <c r="NCY18" s="242"/>
      <c r="NCZ18" s="242"/>
      <c r="NDA18" s="242"/>
      <c r="NDB18" s="242"/>
      <c r="NDC18" s="242"/>
      <c r="NDD18" s="242"/>
      <c r="NDE18" s="242"/>
      <c r="NDF18" s="242"/>
      <c r="NDG18" s="242"/>
      <c r="NDH18" s="242"/>
      <c r="NDI18" s="242"/>
      <c r="NDJ18" s="242"/>
      <c r="NDK18" s="242"/>
      <c r="NDL18" s="242"/>
      <c r="NDM18" s="242"/>
      <c r="NDN18" s="242"/>
      <c r="NDO18" s="242"/>
      <c r="NDP18" s="242"/>
      <c r="NDQ18" s="242"/>
      <c r="NDR18" s="242"/>
      <c r="NDS18" s="242"/>
      <c r="NDT18" s="242"/>
      <c r="NDU18" s="242"/>
      <c r="NDV18" s="242"/>
      <c r="NDW18" s="242"/>
      <c r="NDX18" s="242"/>
      <c r="NDY18" s="242"/>
      <c r="NDZ18" s="242"/>
      <c r="NEA18" s="242"/>
      <c r="NEB18" s="242"/>
      <c r="NEC18" s="242"/>
      <c r="NED18" s="242"/>
      <c r="NEE18" s="242"/>
      <c r="NEF18" s="242"/>
      <c r="NEG18" s="242"/>
      <c r="NEH18" s="242"/>
      <c r="NEI18" s="242"/>
      <c r="NEJ18" s="242"/>
      <c r="NEK18" s="242"/>
      <c r="NEL18" s="242"/>
      <c r="NEM18" s="242"/>
      <c r="NEN18" s="242"/>
      <c r="NEO18" s="242"/>
      <c r="NEP18" s="242"/>
      <c r="NEQ18" s="242"/>
      <c r="NER18" s="242"/>
      <c r="NES18" s="242"/>
      <c r="NET18" s="242"/>
      <c r="NEU18" s="242"/>
      <c r="NEV18" s="242"/>
      <c r="NEW18" s="242"/>
      <c r="NEX18" s="242"/>
      <c r="NEY18" s="242"/>
      <c r="NEZ18" s="242"/>
      <c r="NFA18" s="242"/>
      <c r="NFB18" s="242"/>
      <c r="NFC18" s="242"/>
      <c r="NFD18" s="242"/>
      <c r="NFE18" s="242"/>
      <c r="NFF18" s="242"/>
      <c r="NFG18" s="242"/>
      <c r="NFH18" s="242"/>
      <c r="NFI18" s="242"/>
      <c r="NFJ18" s="242"/>
      <c r="NFK18" s="242"/>
      <c r="NFL18" s="242"/>
      <c r="NFM18" s="242"/>
      <c r="NFN18" s="242"/>
      <c r="NFO18" s="242"/>
      <c r="NFP18" s="242"/>
      <c r="NFQ18" s="242"/>
      <c r="NFR18" s="242"/>
      <c r="NFS18" s="242"/>
      <c r="NFT18" s="242"/>
      <c r="NFU18" s="242"/>
      <c r="NFV18" s="242"/>
      <c r="NFW18" s="242"/>
      <c r="NFX18" s="242"/>
      <c r="NFY18" s="242"/>
      <c r="NFZ18" s="242"/>
      <c r="NGA18" s="242"/>
      <c r="NGB18" s="242"/>
      <c r="NGC18" s="242"/>
      <c r="NGD18" s="242"/>
      <c r="NGE18" s="242"/>
      <c r="NGF18" s="242"/>
      <c r="NGG18" s="242"/>
      <c r="NGH18" s="242"/>
      <c r="NGI18" s="242"/>
      <c r="NGJ18" s="242"/>
      <c r="NGK18" s="242"/>
      <c r="NGL18" s="242"/>
      <c r="NGM18" s="242"/>
      <c r="NGN18" s="242"/>
      <c r="NGO18" s="242"/>
      <c r="NGP18" s="242"/>
      <c r="NGQ18" s="242"/>
      <c r="NGR18" s="242"/>
      <c r="NGS18" s="242"/>
      <c r="NGT18" s="242"/>
      <c r="NGU18" s="242"/>
      <c r="NGV18" s="242"/>
      <c r="NGW18" s="242"/>
      <c r="NGX18" s="242"/>
      <c r="NGY18" s="242"/>
      <c r="NGZ18" s="242"/>
      <c r="NHA18" s="242"/>
      <c r="NHB18" s="242"/>
      <c r="NHC18" s="242"/>
      <c r="NHD18" s="242"/>
      <c r="NHE18" s="242"/>
      <c r="NHF18" s="242"/>
      <c r="NHG18" s="242"/>
      <c r="NHH18" s="242"/>
      <c r="NHI18" s="242"/>
      <c r="NHJ18" s="242"/>
      <c r="NHK18" s="242"/>
      <c r="NHL18" s="242"/>
      <c r="NHM18" s="242"/>
      <c r="NHN18" s="242"/>
      <c r="NHO18" s="242"/>
      <c r="NHP18" s="242"/>
      <c r="NHQ18" s="242"/>
      <c r="NHR18" s="242"/>
      <c r="NHS18" s="242"/>
      <c r="NHT18" s="242"/>
      <c r="NHU18" s="242"/>
      <c r="NHV18" s="242"/>
      <c r="NHW18" s="242"/>
      <c r="NHX18" s="242"/>
      <c r="NHY18" s="242"/>
      <c r="NHZ18" s="242"/>
      <c r="NIA18" s="242"/>
      <c r="NIB18" s="242"/>
      <c r="NIC18" s="242"/>
      <c r="NID18" s="242"/>
      <c r="NIE18" s="242"/>
      <c r="NIF18" s="242"/>
      <c r="NIG18" s="242"/>
      <c r="NIH18" s="242"/>
      <c r="NII18" s="242"/>
      <c r="NIJ18" s="242"/>
      <c r="NIK18" s="242"/>
      <c r="NIL18" s="242"/>
      <c r="NIM18" s="242"/>
      <c r="NIN18" s="242"/>
      <c r="NIO18" s="242"/>
      <c r="NIP18" s="242"/>
      <c r="NIQ18" s="242"/>
      <c r="NIR18" s="242"/>
      <c r="NIS18" s="242"/>
      <c r="NIT18" s="242"/>
      <c r="NIU18" s="242"/>
      <c r="NIV18" s="242"/>
      <c r="NIW18" s="242"/>
      <c r="NIX18" s="242"/>
      <c r="NIY18" s="242"/>
      <c r="NIZ18" s="242"/>
      <c r="NJA18" s="242"/>
      <c r="NJB18" s="242"/>
      <c r="NJC18" s="242"/>
      <c r="NJD18" s="242"/>
      <c r="NJE18" s="242"/>
      <c r="NJF18" s="242"/>
      <c r="NJG18" s="242"/>
      <c r="NJH18" s="242"/>
      <c r="NJI18" s="242"/>
      <c r="NJJ18" s="242"/>
      <c r="NJK18" s="242"/>
      <c r="NJL18" s="242"/>
      <c r="NJM18" s="242"/>
      <c r="NJN18" s="242"/>
      <c r="NJO18" s="242"/>
      <c r="NJP18" s="242"/>
      <c r="NJQ18" s="242"/>
      <c r="NJR18" s="242"/>
      <c r="NJS18" s="242"/>
      <c r="NJT18" s="242"/>
      <c r="NJU18" s="242"/>
      <c r="NJV18" s="242"/>
      <c r="NJW18" s="242"/>
      <c r="NJX18" s="242"/>
      <c r="NJY18" s="242"/>
      <c r="NJZ18" s="242"/>
      <c r="NKA18" s="242"/>
      <c r="NKB18" s="242"/>
      <c r="NKC18" s="242"/>
      <c r="NKD18" s="242"/>
      <c r="NKE18" s="242"/>
      <c r="NKF18" s="242"/>
      <c r="NKG18" s="242"/>
      <c r="NKH18" s="242"/>
      <c r="NKI18" s="242"/>
      <c r="NKJ18" s="242"/>
      <c r="NKK18" s="242"/>
      <c r="NKL18" s="242"/>
      <c r="NKM18" s="242"/>
      <c r="NKN18" s="242"/>
      <c r="NKO18" s="242"/>
      <c r="NKP18" s="242"/>
      <c r="NKQ18" s="242"/>
      <c r="NKR18" s="242"/>
      <c r="NKS18" s="242"/>
      <c r="NKT18" s="242"/>
      <c r="NKU18" s="242"/>
      <c r="NKV18" s="242"/>
      <c r="NKW18" s="242"/>
      <c r="NKX18" s="242"/>
      <c r="NKY18" s="242"/>
      <c r="NKZ18" s="242"/>
      <c r="NLA18" s="242"/>
      <c r="NLB18" s="242"/>
      <c r="NLC18" s="242"/>
      <c r="NLD18" s="242"/>
      <c r="NLE18" s="242"/>
      <c r="NLF18" s="242"/>
      <c r="NLG18" s="242"/>
      <c r="NLH18" s="242"/>
      <c r="NLI18" s="242"/>
      <c r="NLJ18" s="242"/>
      <c r="NLK18" s="242"/>
      <c r="NLL18" s="242"/>
      <c r="NLM18" s="242"/>
      <c r="NLN18" s="242"/>
      <c r="NLO18" s="242"/>
      <c r="NLP18" s="242"/>
      <c r="NLQ18" s="242"/>
      <c r="NLR18" s="242"/>
      <c r="NLS18" s="242"/>
      <c r="NLT18" s="242"/>
      <c r="NLU18" s="242"/>
      <c r="NLV18" s="242"/>
      <c r="NLW18" s="242"/>
      <c r="NLX18" s="242"/>
      <c r="NLY18" s="242"/>
      <c r="NLZ18" s="242"/>
      <c r="NMA18" s="242"/>
      <c r="NMB18" s="242"/>
      <c r="NMC18" s="242"/>
      <c r="NMD18" s="242"/>
      <c r="NME18" s="242"/>
      <c r="NMF18" s="242"/>
      <c r="NMG18" s="242"/>
      <c r="NMH18" s="242"/>
      <c r="NMI18" s="242"/>
      <c r="NMJ18" s="242"/>
      <c r="NMK18" s="242"/>
      <c r="NML18" s="242"/>
      <c r="NMM18" s="242"/>
      <c r="NMN18" s="242"/>
      <c r="NMO18" s="242"/>
      <c r="NMP18" s="242"/>
      <c r="NMQ18" s="242"/>
      <c r="NMR18" s="242"/>
      <c r="NMS18" s="242"/>
      <c r="NMT18" s="242"/>
      <c r="NMU18" s="242"/>
      <c r="NMV18" s="242"/>
      <c r="NMW18" s="242"/>
      <c r="NMX18" s="242"/>
      <c r="NMY18" s="242"/>
      <c r="NMZ18" s="242"/>
      <c r="NNA18" s="242"/>
      <c r="NNB18" s="242"/>
      <c r="NNC18" s="242"/>
      <c r="NND18" s="242"/>
      <c r="NNE18" s="242"/>
      <c r="NNF18" s="242"/>
      <c r="NNG18" s="242"/>
      <c r="NNH18" s="242"/>
      <c r="NNI18" s="242"/>
      <c r="NNJ18" s="242"/>
      <c r="NNK18" s="242"/>
      <c r="NNL18" s="242"/>
      <c r="NNM18" s="242"/>
      <c r="NNN18" s="242"/>
      <c r="NNO18" s="242"/>
      <c r="NNP18" s="242"/>
      <c r="NNQ18" s="242"/>
      <c r="NNR18" s="242"/>
      <c r="NNS18" s="242"/>
      <c r="NNT18" s="242"/>
      <c r="NNU18" s="242"/>
      <c r="NNV18" s="242"/>
      <c r="NNW18" s="242"/>
      <c r="NNX18" s="242"/>
      <c r="NNY18" s="242"/>
      <c r="NNZ18" s="242"/>
      <c r="NOA18" s="242"/>
      <c r="NOB18" s="242"/>
      <c r="NOC18" s="242"/>
      <c r="NOD18" s="242"/>
      <c r="NOE18" s="242"/>
      <c r="NOF18" s="242"/>
      <c r="NOG18" s="242"/>
      <c r="NOH18" s="242"/>
      <c r="NOI18" s="242"/>
      <c r="NOJ18" s="242"/>
      <c r="NOK18" s="242"/>
      <c r="NOL18" s="242"/>
      <c r="NOM18" s="242"/>
      <c r="NON18" s="242"/>
      <c r="NOO18" s="242"/>
      <c r="NOP18" s="242"/>
      <c r="NOQ18" s="242"/>
      <c r="NOR18" s="242"/>
      <c r="NOS18" s="242"/>
      <c r="NOT18" s="242"/>
      <c r="NOU18" s="242"/>
      <c r="NOV18" s="242"/>
      <c r="NOW18" s="242"/>
      <c r="NOX18" s="242"/>
      <c r="NOY18" s="242"/>
      <c r="NOZ18" s="242"/>
      <c r="NPA18" s="242"/>
      <c r="NPB18" s="242"/>
      <c r="NPC18" s="242"/>
      <c r="NPD18" s="242"/>
      <c r="NPE18" s="242"/>
      <c r="NPF18" s="242"/>
      <c r="NPG18" s="242"/>
      <c r="NPH18" s="242"/>
      <c r="NPI18" s="242"/>
      <c r="NPJ18" s="242"/>
      <c r="NPK18" s="242"/>
      <c r="NPL18" s="242"/>
      <c r="NPM18" s="242"/>
      <c r="NPN18" s="242"/>
      <c r="NPO18" s="242"/>
      <c r="NPP18" s="242"/>
      <c r="NPQ18" s="242"/>
      <c r="NPR18" s="242"/>
      <c r="NPS18" s="242"/>
      <c r="NPT18" s="242"/>
      <c r="NPU18" s="242"/>
      <c r="NPV18" s="242"/>
      <c r="NPW18" s="242"/>
      <c r="NPX18" s="242"/>
      <c r="NPY18" s="242"/>
      <c r="NPZ18" s="242"/>
      <c r="NQA18" s="242"/>
      <c r="NQB18" s="242"/>
      <c r="NQC18" s="242"/>
      <c r="NQD18" s="242"/>
      <c r="NQE18" s="242"/>
      <c r="NQF18" s="242"/>
      <c r="NQG18" s="242"/>
      <c r="NQH18" s="242"/>
      <c r="NQI18" s="242"/>
      <c r="NQJ18" s="242"/>
      <c r="NQK18" s="242"/>
      <c r="NQL18" s="242"/>
      <c r="NQM18" s="242"/>
      <c r="NQN18" s="242"/>
      <c r="NQO18" s="242"/>
      <c r="NQP18" s="242"/>
      <c r="NQQ18" s="242"/>
      <c r="NQR18" s="242"/>
      <c r="NQS18" s="242"/>
      <c r="NQT18" s="242"/>
      <c r="NQU18" s="242"/>
      <c r="NQV18" s="242"/>
      <c r="NQW18" s="242"/>
      <c r="NQX18" s="242"/>
      <c r="NQY18" s="242"/>
      <c r="NQZ18" s="242"/>
      <c r="NRA18" s="242"/>
      <c r="NRB18" s="242"/>
      <c r="NRC18" s="242"/>
      <c r="NRD18" s="242"/>
      <c r="NRE18" s="242"/>
      <c r="NRF18" s="242"/>
      <c r="NRG18" s="242"/>
      <c r="NRH18" s="242"/>
      <c r="NRI18" s="242"/>
      <c r="NRJ18" s="242"/>
      <c r="NRK18" s="242"/>
      <c r="NRL18" s="242"/>
      <c r="NRM18" s="242"/>
      <c r="NRN18" s="242"/>
      <c r="NRO18" s="242"/>
      <c r="NRP18" s="242"/>
      <c r="NRQ18" s="242"/>
      <c r="NRR18" s="242"/>
      <c r="NRS18" s="242"/>
      <c r="NRT18" s="242"/>
      <c r="NRU18" s="242"/>
      <c r="NRV18" s="242"/>
      <c r="NRW18" s="242"/>
      <c r="NRX18" s="242"/>
      <c r="NRY18" s="242"/>
      <c r="NRZ18" s="242"/>
      <c r="NSA18" s="242"/>
      <c r="NSB18" s="242"/>
      <c r="NSC18" s="242"/>
      <c r="NSD18" s="242"/>
      <c r="NSE18" s="242"/>
      <c r="NSF18" s="242"/>
      <c r="NSG18" s="242"/>
      <c r="NSH18" s="242"/>
      <c r="NSI18" s="242"/>
      <c r="NSJ18" s="242"/>
      <c r="NSK18" s="242"/>
      <c r="NSL18" s="242"/>
      <c r="NSM18" s="242"/>
      <c r="NSN18" s="242"/>
      <c r="NSO18" s="242"/>
      <c r="NSP18" s="242"/>
      <c r="NSQ18" s="242"/>
      <c r="NSR18" s="242"/>
      <c r="NSS18" s="242"/>
      <c r="NST18" s="242"/>
      <c r="NSU18" s="242"/>
      <c r="NSV18" s="242"/>
      <c r="NSW18" s="242"/>
      <c r="NSX18" s="242"/>
      <c r="NSY18" s="242"/>
      <c r="NSZ18" s="242"/>
      <c r="NTA18" s="242"/>
      <c r="NTB18" s="242"/>
      <c r="NTC18" s="242"/>
      <c r="NTD18" s="242"/>
      <c r="NTE18" s="242"/>
      <c r="NTF18" s="242"/>
      <c r="NTG18" s="242"/>
      <c r="NTH18" s="242"/>
      <c r="NTI18" s="242"/>
      <c r="NTJ18" s="242"/>
      <c r="NTK18" s="242"/>
      <c r="NTL18" s="242"/>
      <c r="NTM18" s="242"/>
      <c r="NTN18" s="242"/>
      <c r="NTO18" s="242"/>
      <c r="NTP18" s="242"/>
      <c r="NTQ18" s="242"/>
      <c r="NTR18" s="242"/>
      <c r="NTS18" s="242"/>
      <c r="NTT18" s="242"/>
      <c r="NTU18" s="242"/>
      <c r="NTV18" s="242"/>
      <c r="NTW18" s="242"/>
      <c r="NTX18" s="242"/>
      <c r="NTY18" s="242"/>
      <c r="NTZ18" s="242"/>
      <c r="NUA18" s="242"/>
      <c r="NUB18" s="242"/>
      <c r="NUC18" s="242"/>
      <c r="NUD18" s="242"/>
      <c r="NUE18" s="242"/>
      <c r="NUF18" s="242"/>
      <c r="NUG18" s="242"/>
      <c r="NUH18" s="242"/>
      <c r="NUI18" s="242"/>
      <c r="NUJ18" s="242"/>
      <c r="NUK18" s="242"/>
      <c r="NUL18" s="242"/>
      <c r="NUM18" s="242"/>
      <c r="NUN18" s="242"/>
      <c r="NUO18" s="242"/>
      <c r="NUP18" s="242"/>
      <c r="NUQ18" s="242"/>
      <c r="NUR18" s="242"/>
      <c r="NUS18" s="242"/>
      <c r="NUT18" s="242"/>
      <c r="NUU18" s="242"/>
      <c r="NUV18" s="242"/>
      <c r="NUW18" s="242"/>
      <c r="NUX18" s="242"/>
      <c r="NUY18" s="242"/>
      <c r="NUZ18" s="242"/>
      <c r="NVA18" s="242"/>
      <c r="NVB18" s="242"/>
      <c r="NVC18" s="242"/>
      <c r="NVD18" s="242"/>
      <c r="NVE18" s="242"/>
      <c r="NVF18" s="242"/>
      <c r="NVG18" s="242"/>
      <c r="NVH18" s="242"/>
      <c r="NVI18" s="242"/>
      <c r="NVJ18" s="242"/>
      <c r="NVK18" s="242"/>
      <c r="NVL18" s="242"/>
      <c r="NVM18" s="242"/>
      <c r="NVN18" s="242"/>
      <c r="NVO18" s="242"/>
      <c r="NVP18" s="242"/>
      <c r="NVQ18" s="242"/>
      <c r="NVR18" s="242"/>
      <c r="NVS18" s="242"/>
      <c r="NVT18" s="242"/>
      <c r="NVU18" s="242"/>
      <c r="NVV18" s="242"/>
      <c r="NVW18" s="242"/>
      <c r="NVX18" s="242"/>
      <c r="NVY18" s="242"/>
      <c r="NVZ18" s="242"/>
      <c r="NWA18" s="242"/>
      <c r="NWB18" s="242"/>
      <c r="NWC18" s="242"/>
      <c r="NWD18" s="242"/>
      <c r="NWE18" s="242"/>
      <c r="NWF18" s="242"/>
      <c r="NWG18" s="242"/>
      <c r="NWH18" s="242"/>
      <c r="NWI18" s="242"/>
      <c r="NWJ18" s="242"/>
      <c r="NWK18" s="242"/>
      <c r="NWL18" s="242"/>
      <c r="NWM18" s="242"/>
      <c r="NWN18" s="242"/>
      <c r="NWO18" s="242"/>
      <c r="NWP18" s="242"/>
      <c r="NWQ18" s="242"/>
      <c r="NWR18" s="242"/>
      <c r="NWS18" s="242"/>
      <c r="NWT18" s="242"/>
      <c r="NWU18" s="242"/>
      <c r="NWV18" s="242"/>
      <c r="NWW18" s="242"/>
      <c r="NWX18" s="242"/>
      <c r="NWY18" s="242"/>
      <c r="NWZ18" s="242"/>
      <c r="NXA18" s="242"/>
      <c r="NXB18" s="242"/>
      <c r="NXC18" s="242"/>
      <c r="NXD18" s="242"/>
      <c r="NXE18" s="242"/>
      <c r="NXF18" s="242"/>
      <c r="NXG18" s="242"/>
      <c r="NXH18" s="242"/>
      <c r="NXI18" s="242"/>
      <c r="NXJ18" s="242"/>
      <c r="NXK18" s="242"/>
      <c r="NXL18" s="242"/>
      <c r="NXM18" s="242"/>
      <c r="NXN18" s="242"/>
      <c r="NXO18" s="242"/>
      <c r="NXP18" s="242"/>
      <c r="NXQ18" s="242"/>
      <c r="NXR18" s="242"/>
      <c r="NXS18" s="242"/>
      <c r="NXT18" s="242"/>
      <c r="NXU18" s="242"/>
      <c r="NXV18" s="242"/>
      <c r="NXW18" s="242"/>
      <c r="NXX18" s="242"/>
      <c r="NXY18" s="242"/>
      <c r="NXZ18" s="242"/>
      <c r="NYA18" s="242"/>
      <c r="NYB18" s="242"/>
      <c r="NYC18" s="242"/>
      <c r="NYD18" s="242"/>
      <c r="NYE18" s="242"/>
      <c r="NYF18" s="242"/>
      <c r="NYG18" s="242"/>
      <c r="NYH18" s="242"/>
      <c r="NYI18" s="242"/>
      <c r="NYJ18" s="242"/>
      <c r="NYK18" s="242"/>
      <c r="NYL18" s="242"/>
      <c r="NYM18" s="242"/>
      <c r="NYN18" s="242"/>
      <c r="NYO18" s="242"/>
      <c r="NYP18" s="242"/>
      <c r="NYQ18" s="242"/>
      <c r="NYR18" s="242"/>
      <c r="NYS18" s="242"/>
      <c r="NYT18" s="242"/>
      <c r="NYU18" s="242"/>
      <c r="NYV18" s="242"/>
      <c r="NYW18" s="242"/>
      <c r="NYX18" s="242"/>
      <c r="NYY18" s="242"/>
      <c r="NYZ18" s="242"/>
      <c r="NZA18" s="242"/>
      <c r="NZB18" s="242"/>
      <c r="NZC18" s="242"/>
      <c r="NZD18" s="242"/>
      <c r="NZE18" s="242"/>
      <c r="NZF18" s="242"/>
      <c r="NZG18" s="242"/>
      <c r="NZH18" s="242"/>
      <c r="NZI18" s="242"/>
      <c r="NZJ18" s="242"/>
      <c r="NZK18" s="242"/>
      <c r="NZL18" s="242"/>
      <c r="NZM18" s="242"/>
      <c r="NZN18" s="242"/>
      <c r="NZO18" s="242"/>
      <c r="NZP18" s="242"/>
      <c r="NZQ18" s="242"/>
      <c r="NZR18" s="242"/>
      <c r="NZS18" s="242"/>
      <c r="NZT18" s="242"/>
      <c r="NZU18" s="242"/>
      <c r="NZV18" s="242"/>
      <c r="NZW18" s="242"/>
      <c r="NZX18" s="242"/>
      <c r="NZY18" s="242"/>
      <c r="NZZ18" s="242"/>
      <c r="OAA18" s="242"/>
      <c r="OAB18" s="242"/>
      <c r="OAC18" s="242"/>
      <c r="OAD18" s="242"/>
      <c r="OAE18" s="242"/>
      <c r="OAF18" s="242"/>
      <c r="OAG18" s="242"/>
      <c r="OAH18" s="242"/>
      <c r="OAI18" s="242"/>
      <c r="OAJ18" s="242"/>
      <c r="OAK18" s="242"/>
      <c r="OAL18" s="242"/>
      <c r="OAM18" s="242"/>
      <c r="OAN18" s="242"/>
      <c r="OAO18" s="242"/>
      <c r="OAP18" s="242"/>
      <c r="OAQ18" s="242"/>
      <c r="OAR18" s="242"/>
      <c r="OAS18" s="242"/>
      <c r="OAT18" s="242"/>
      <c r="OAU18" s="242"/>
      <c r="OAV18" s="242"/>
      <c r="OAW18" s="242"/>
      <c r="OAX18" s="242"/>
      <c r="OAY18" s="242"/>
      <c r="OAZ18" s="242"/>
      <c r="OBA18" s="242"/>
      <c r="OBB18" s="242"/>
      <c r="OBC18" s="242"/>
      <c r="OBD18" s="242"/>
      <c r="OBE18" s="242"/>
      <c r="OBF18" s="242"/>
      <c r="OBG18" s="242"/>
      <c r="OBH18" s="242"/>
      <c r="OBI18" s="242"/>
      <c r="OBJ18" s="242"/>
      <c r="OBK18" s="242"/>
      <c r="OBL18" s="242"/>
      <c r="OBM18" s="242"/>
      <c r="OBN18" s="242"/>
      <c r="OBO18" s="242"/>
      <c r="OBP18" s="242"/>
      <c r="OBQ18" s="242"/>
      <c r="OBR18" s="242"/>
      <c r="OBS18" s="242"/>
      <c r="OBT18" s="242"/>
      <c r="OBU18" s="242"/>
      <c r="OBV18" s="242"/>
      <c r="OBW18" s="242"/>
      <c r="OBX18" s="242"/>
      <c r="OBY18" s="242"/>
      <c r="OBZ18" s="242"/>
      <c r="OCA18" s="242"/>
      <c r="OCB18" s="242"/>
      <c r="OCC18" s="242"/>
      <c r="OCD18" s="242"/>
      <c r="OCE18" s="242"/>
      <c r="OCF18" s="242"/>
      <c r="OCG18" s="242"/>
      <c r="OCH18" s="242"/>
      <c r="OCI18" s="242"/>
      <c r="OCJ18" s="242"/>
      <c r="OCK18" s="242"/>
      <c r="OCL18" s="242"/>
      <c r="OCM18" s="242"/>
      <c r="OCN18" s="242"/>
      <c r="OCO18" s="242"/>
      <c r="OCP18" s="242"/>
      <c r="OCQ18" s="242"/>
      <c r="OCR18" s="242"/>
      <c r="OCS18" s="242"/>
      <c r="OCT18" s="242"/>
      <c r="OCU18" s="242"/>
      <c r="OCV18" s="242"/>
      <c r="OCW18" s="242"/>
      <c r="OCX18" s="242"/>
      <c r="OCY18" s="242"/>
      <c r="OCZ18" s="242"/>
      <c r="ODA18" s="242"/>
      <c r="ODB18" s="242"/>
      <c r="ODC18" s="242"/>
      <c r="ODD18" s="242"/>
      <c r="ODE18" s="242"/>
      <c r="ODF18" s="242"/>
      <c r="ODG18" s="242"/>
      <c r="ODH18" s="242"/>
      <c r="ODI18" s="242"/>
      <c r="ODJ18" s="242"/>
      <c r="ODK18" s="242"/>
      <c r="ODL18" s="242"/>
      <c r="ODM18" s="242"/>
      <c r="ODN18" s="242"/>
      <c r="ODO18" s="242"/>
      <c r="ODP18" s="242"/>
      <c r="ODQ18" s="242"/>
      <c r="ODR18" s="242"/>
      <c r="ODS18" s="242"/>
      <c r="ODT18" s="242"/>
      <c r="ODU18" s="242"/>
      <c r="ODV18" s="242"/>
      <c r="ODW18" s="242"/>
      <c r="ODX18" s="242"/>
      <c r="ODY18" s="242"/>
      <c r="ODZ18" s="242"/>
      <c r="OEA18" s="242"/>
      <c r="OEB18" s="242"/>
      <c r="OEC18" s="242"/>
      <c r="OED18" s="242"/>
      <c r="OEE18" s="242"/>
      <c r="OEF18" s="242"/>
      <c r="OEG18" s="242"/>
      <c r="OEH18" s="242"/>
      <c r="OEI18" s="242"/>
      <c r="OEJ18" s="242"/>
      <c r="OEK18" s="242"/>
      <c r="OEL18" s="242"/>
      <c r="OEM18" s="242"/>
      <c r="OEN18" s="242"/>
      <c r="OEO18" s="242"/>
      <c r="OEP18" s="242"/>
      <c r="OEQ18" s="242"/>
      <c r="OER18" s="242"/>
      <c r="OES18" s="242"/>
      <c r="OET18" s="242"/>
      <c r="OEU18" s="242"/>
      <c r="OEV18" s="242"/>
      <c r="OEW18" s="242"/>
      <c r="OEX18" s="242"/>
      <c r="OEY18" s="242"/>
      <c r="OEZ18" s="242"/>
      <c r="OFA18" s="242"/>
      <c r="OFB18" s="242"/>
      <c r="OFC18" s="242"/>
      <c r="OFD18" s="242"/>
      <c r="OFE18" s="242"/>
      <c r="OFF18" s="242"/>
      <c r="OFG18" s="242"/>
      <c r="OFH18" s="242"/>
      <c r="OFI18" s="242"/>
      <c r="OFJ18" s="242"/>
      <c r="OFK18" s="242"/>
      <c r="OFL18" s="242"/>
      <c r="OFM18" s="242"/>
      <c r="OFN18" s="242"/>
      <c r="OFO18" s="242"/>
      <c r="OFP18" s="242"/>
      <c r="OFQ18" s="242"/>
      <c r="OFR18" s="242"/>
      <c r="OFS18" s="242"/>
      <c r="OFT18" s="242"/>
      <c r="OFU18" s="242"/>
      <c r="OFV18" s="242"/>
      <c r="OFW18" s="242"/>
      <c r="OFX18" s="242"/>
      <c r="OFY18" s="242"/>
      <c r="OFZ18" s="242"/>
      <c r="OGA18" s="242"/>
      <c r="OGB18" s="242"/>
      <c r="OGC18" s="242"/>
      <c r="OGD18" s="242"/>
      <c r="OGE18" s="242"/>
      <c r="OGF18" s="242"/>
      <c r="OGG18" s="242"/>
      <c r="OGH18" s="242"/>
      <c r="OGI18" s="242"/>
      <c r="OGJ18" s="242"/>
      <c r="OGK18" s="242"/>
      <c r="OGL18" s="242"/>
      <c r="OGM18" s="242"/>
      <c r="OGN18" s="242"/>
      <c r="OGO18" s="242"/>
      <c r="OGP18" s="242"/>
      <c r="OGQ18" s="242"/>
      <c r="OGR18" s="242"/>
      <c r="OGS18" s="242"/>
      <c r="OGT18" s="242"/>
      <c r="OGU18" s="242"/>
      <c r="OGV18" s="242"/>
      <c r="OGW18" s="242"/>
      <c r="OGX18" s="242"/>
      <c r="OGY18" s="242"/>
      <c r="OGZ18" s="242"/>
      <c r="OHA18" s="242"/>
      <c r="OHB18" s="242"/>
      <c r="OHC18" s="242"/>
      <c r="OHD18" s="242"/>
      <c r="OHE18" s="242"/>
      <c r="OHF18" s="242"/>
      <c r="OHG18" s="242"/>
      <c r="OHH18" s="242"/>
      <c r="OHI18" s="242"/>
      <c r="OHJ18" s="242"/>
      <c r="OHK18" s="242"/>
      <c r="OHL18" s="242"/>
      <c r="OHM18" s="242"/>
      <c r="OHN18" s="242"/>
      <c r="OHO18" s="242"/>
      <c r="OHP18" s="242"/>
      <c r="OHQ18" s="242"/>
      <c r="OHR18" s="242"/>
      <c r="OHS18" s="242"/>
      <c r="OHT18" s="242"/>
      <c r="OHU18" s="242"/>
      <c r="OHV18" s="242"/>
      <c r="OHW18" s="242"/>
      <c r="OHX18" s="242"/>
      <c r="OHY18" s="242"/>
      <c r="OHZ18" s="242"/>
      <c r="OIA18" s="242"/>
      <c r="OIB18" s="242"/>
      <c r="OIC18" s="242"/>
      <c r="OID18" s="242"/>
      <c r="OIE18" s="242"/>
      <c r="OIF18" s="242"/>
      <c r="OIG18" s="242"/>
      <c r="OIH18" s="242"/>
      <c r="OII18" s="242"/>
      <c r="OIJ18" s="242"/>
      <c r="OIK18" s="242"/>
      <c r="OIL18" s="242"/>
      <c r="OIM18" s="242"/>
      <c r="OIN18" s="242"/>
      <c r="OIO18" s="242"/>
      <c r="OIP18" s="242"/>
      <c r="OIQ18" s="242"/>
      <c r="OIR18" s="242"/>
      <c r="OIS18" s="242"/>
      <c r="OIT18" s="242"/>
      <c r="OIU18" s="242"/>
      <c r="OIV18" s="242"/>
      <c r="OIW18" s="242"/>
      <c r="OIX18" s="242"/>
      <c r="OIY18" s="242"/>
      <c r="OIZ18" s="242"/>
      <c r="OJA18" s="242"/>
      <c r="OJB18" s="242"/>
      <c r="OJC18" s="242"/>
      <c r="OJD18" s="242"/>
      <c r="OJE18" s="242"/>
      <c r="OJF18" s="242"/>
      <c r="OJG18" s="242"/>
      <c r="OJH18" s="242"/>
      <c r="OJI18" s="242"/>
      <c r="OJJ18" s="242"/>
      <c r="OJK18" s="242"/>
      <c r="OJL18" s="242"/>
      <c r="OJM18" s="242"/>
      <c r="OJN18" s="242"/>
      <c r="OJO18" s="242"/>
      <c r="OJP18" s="242"/>
      <c r="OJQ18" s="242"/>
      <c r="OJR18" s="242"/>
      <c r="OJS18" s="242"/>
      <c r="OJT18" s="242"/>
      <c r="OJU18" s="242"/>
      <c r="OJV18" s="242"/>
      <c r="OJW18" s="242"/>
      <c r="OJX18" s="242"/>
      <c r="OJY18" s="242"/>
      <c r="OJZ18" s="242"/>
      <c r="OKA18" s="242"/>
      <c r="OKB18" s="242"/>
      <c r="OKC18" s="242"/>
      <c r="OKD18" s="242"/>
      <c r="OKE18" s="242"/>
      <c r="OKF18" s="242"/>
      <c r="OKG18" s="242"/>
      <c r="OKH18" s="242"/>
      <c r="OKI18" s="242"/>
      <c r="OKJ18" s="242"/>
      <c r="OKK18" s="242"/>
      <c r="OKL18" s="242"/>
      <c r="OKM18" s="242"/>
      <c r="OKN18" s="242"/>
      <c r="OKO18" s="242"/>
      <c r="OKP18" s="242"/>
      <c r="OKQ18" s="242"/>
      <c r="OKR18" s="242"/>
      <c r="OKS18" s="242"/>
      <c r="OKT18" s="242"/>
      <c r="OKU18" s="242"/>
      <c r="OKV18" s="242"/>
      <c r="OKW18" s="242"/>
      <c r="OKX18" s="242"/>
      <c r="OKY18" s="242"/>
      <c r="OKZ18" s="242"/>
      <c r="OLA18" s="242"/>
      <c r="OLB18" s="242"/>
      <c r="OLC18" s="242"/>
      <c r="OLD18" s="242"/>
      <c r="OLE18" s="242"/>
      <c r="OLF18" s="242"/>
      <c r="OLG18" s="242"/>
      <c r="OLH18" s="242"/>
      <c r="OLI18" s="242"/>
      <c r="OLJ18" s="242"/>
      <c r="OLK18" s="242"/>
      <c r="OLL18" s="242"/>
      <c r="OLM18" s="242"/>
      <c r="OLN18" s="242"/>
      <c r="OLO18" s="242"/>
      <c r="OLP18" s="242"/>
      <c r="OLQ18" s="242"/>
      <c r="OLR18" s="242"/>
      <c r="OLS18" s="242"/>
      <c r="OLT18" s="242"/>
      <c r="OLU18" s="242"/>
      <c r="OLV18" s="242"/>
      <c r="OLW18" s="242"/>
      <c r="OLX18" s="242"/>
      <c r="OLY18" s="242"/>
      <c r="OLZ18" s="242"/>
      <c r="OMA18" s="242"/>
      <c r="OMB18" s="242"/>
      <c r="OMC18" s="242"/>
      <c r="OMD18" s="242"/>
      <c r="OME18" s="242"/>
      <c r="OMF18" s="242"/>
      <c r="OMG18" s="242"/>
      <c r="OMH18" s="242"/>
      <c r="OMI18" s="242"/>
      <c r="OMJ18" s="242"/>
      <c r="OMK18" s="242"/>
      <c r="OML18" s="242"/>
      <c r="OMM18" s="242"/>
      <c r="OMN18" s="242"/>
      <c r="OMO18" s="242"/>
      <c r="OMP18" s="242"/>
      <c r="OMQ18" s="242"/>
      <c r="OMR18" s="242"/>
      <c r="OMS18" s="242"/>
      <c r="OMT18" s="242"/>
      <c r="OMU18" s="242"/>
      <c r="OMV18" s="242"/>
      <c r="OMW18" s="242"/>
      <c r="OMX18" s="242"/>
      <c r="OMY18" s="242"/>
      <c r="OMZ18" s="242"/>
      <c r="ONA18" s="242"/>
      <c r="ONB18" s="242"/>
      <c r="ONC18" s="242"/>
      <c r="OND18" s="242"/>
      <c r="ONE18" s="242"/>
      <c r="ONF18" s="242"/>
      <c r="ONG18" s="242"/>
      <c r="ONH18" s="242"/>
      <c r="ONI18" s="242"/>
      <c r="ONJ18" s="242"/>
      <c r="ONK18" s="242"/>
      <c r="ONL18" s="242"/>
      <c r="ONM18" s="242"/>
      <c r="ONN18" s="242"/>
      <c r="ONO18" s="242"/>
      <c r="ONP18" s="242"/>
      <c r="ONQ18" s="242"/>
      <c r="ONR18" s="242"/>
      <c r="ONS18" s="242"/>
      <c r="ONT18" s="242"/>
      <c r="ONU18" s="242"/>
      <c r="ONV18" s="242"/>
      <c r="ONW18" s="242"/>
      <c r="ONX18" s="242"/>
      <c r="ONY18" s="242"/>
      <c r="ONZ18" s="242"/>
      <c r="OOA18" s="242"/>
      <c r="OOB18" s="242"/>
      <c r="OOC18" s="242"/>
      <c r="OOD18" s="242"/>
      <c r="OOE18" s="242"/>
      <c r="OOF18" s="242"/>
      <c r="OOG18" s="242"/>
      <c r="OOH18" s="242"/>
      <c r="OOI18" s="242"/>
      <c r="OOJ18" s="242"/>
      <c r="OOK18" s="242"/>
      <c r="OOL18" s="242"/>
      <c r="OOM18" s="242"/>
      <c r="OON18" s="242"/>
      <c r="OOO18" s="242"/>
      <c r="OOP18" s="242"/>
      <c r="OOQ18" s="242"/>
      <c r="OOR18" s="242"/>
      <c r="OOS18" s="242"/>
      <c r="OOT18" s="242"/>
      <c r="OOU18" s="242"/>
      <c r="OOV18" s="242"/>
      <c r="OOW18" s="242"/>
      <c r="OOX18" s="242"/>
      <c r="OOY18" s="242"/>
      <c r="OOZ18" s="242"/>
      <c r="OPA18" s="242"/>
      <c r="OPB18" s="242"/>
      <c r="OPC18" s="242"/>
      <c r="OPD18" s="242"/>
      <c r="OPE18" s="242"/>
      <c r="OPF18" s="242"/>
      <c r="OPG18" s="242"/>
      <c r="OPH18" s="242"/>
      <c r="OPI18" s="242"/>
      <c r="OPJ18" s="242"/>
      <c r="OPK18" s="242"/>
      <c r="OPL18" s="242"/>
      <c r="OPM18" s="242"/>
      <c r="OPN18" s="242"/>
      <c r="OPO18" s="242"/>
      <c r="OPP18" s="242"/>
      <c r="OPQ18" s="242"/>
      <c r="OPR18" s="242"/>
      <c r="OPS18" s="242"/>
      <c r="OPT18" s="242"/>
      <c r="OPU18" s="242"/>
      <c r="OPV18" s="242"/>
      <c r="OPW18" s="242"/>
      <c r="OPX18" s="242"/>
      <c r="OPY18" s="242"/>
      <c r="OPZ18" s="242"/>
      <c r="OQA18" s="242"/>
      <c r="OQB18" s="242"/>
      <c r="OQC18" s="242"/>
      <c r="OQD18" s="242"/>
      <c r="OQE18" s="242"/>
      <c r="OQF18" s="242"/>
      <c r="OQG18" s="242"/>
      <c r="OQH18" s="242"/>
      <c r="OQI18" s="242"/>
      <c r="OQJ18" s="242"/>
      <c r="OQK18" s="242"/>
      <c r="OQL18" s="242"/>
      <c r="OQM18" s="242"/>
      <c r="OQN18" s="242"/>
      <c r="OQO18" s="242"/>
      <c r="OQP18" s="242"/>
      <c r="OQQ18" s="242"/>
      <c r="OQR18" s="242"/>
      <c r="OQS18" s="242"/>
      <c r="OQT18" s="242"/>
      <c r="OQU18" s="242"/>
      <c r="OQV18" s="242"/>
      <c r="OQW18" s="242"/>
      <c r="OQX18" s="242"/>
      <c r="OQY18" s="242"/>
      <c r="OQZ18" s="242"/>
      <c r="ORA18" s="242"/>
      <c r="ORB18" s="242"/>
      <c r="ORC18" s="242"/>
      <c r="ORD18" s="242"/>
      <c r="ORE18" s="242"/>
      <c r="ORF18" s="242"/>
      <c r="ORG18" s="242"/>
      <c r="ORH18" s="242"/>
      <c r="ORI18" s="242"/>
      <c r="ORJ18" s="242"/>
      <c r="ORK18" s="242"/>
      <c r="ORL18" s="242"/>
      <c r="ORM18" s="242"/>
      <c r="ORN18" s="242"/>
      <c r="ORO18" s="242"/>
      <c r="ORP18" s="242"/>
      <c r="ORQ18" s="242"/>
      <c r="ORR18" s="242"/>
      <c r="ORS18" s="242"/>
      <c r="ORT18" s="242"/>
      <c r="ORU18" s="242"/>
      <c r="ORV18" s="242"/>
      <c r="ORW18" s="242"/>
      <c r="ORX18" s="242"/>
      <c r="ORY18" s="242"/>
      <c r="ORZ18" s="242"/>
      <c r="OSA18" s="242"/>
      <c r="OSB18" s="242"/>
      <c r="OSC18" s="242"/>
      <c r="OSD18" s="242"/>
      <c r="OSE18" s="242"/>
      <c r="OSF18" s="242"/>
      <c r="OSG18" s="242"/>
      <c r="OSH18" s="242"/>
      <c r="OSI18" s="242"/>
      <c r="OSJ18" s="242"/>
      <c r="OSK18" s="242"/>
      <c r="OSL18" s="242"/>
      <c r="OSM18" s="242"/>
      <c r="OSN18" s="242"/>
      <c r="OSO18" s="242"/>
      <c r="OSP18" s="242"/>
      <c r="OSQ18" s="242"/>
      <c r="OSR18" s="242"/>
      <c r="OSS18" s="242"/>
      <c r="OST18" s="242"/>
      <c r="OSU18" s="242"/>
      <c r="OSV18" s="242"/>
      <c r="OSW18" s="242"/>
      <c r="OSX18" s="242"/>
      <c r="OSY18" s="242"/>
      <c r="OSZ18" s="242"/>
      <c r="OTA18" s="242"/>
      <c r="OTB18" s="242"/>
      <c r="OTC18" s="242"/>
      <c r="OTD18" s="242"/>
      <c r="OTE18" s="242"/>
      <c r="OTF18" s="242"/>
      <c r="OTG18" s="242"/>
      <c r="OTH18" s="242"/>
      <c r="OTI18" s="242"/>
      <c r="OTJ18" s="242"/>
      <c r="OTK18" s="242"/>
      <c r="OTL18" s="242"/>
      <c r="OTM18" s="242"/>
      <c r="OTN18" s="242"/>
      <c r="OTO18" s="242"/>
      <c r="OTP18" s="242"/>
      <c r="OTQ18" s="242"/>
      <c r="OTR18" s="242"/>
      <c r="OTS18" s="242"/>
      <c r="OTT18" s="242"/>
      <c r="OTU18" s="242"/>
      <c r="OTV18" s="242"/>
      <c r="OTW18" s="242"/>
      <c r="OTX18" s="242"/>
      <c r="OTY18" s="242"/>
      <c r="OTZ18" s="242"/>
      <c r="OUA18" s="242"/>
      <c r="OUB18" s="242"/>
      <c r="OUC18" s="242"/>
      <c r="OUD18" s="242"/>
      <c r="OUE18" s="242"/>
      <c r="OUF18" s="242"/>
      <c r="OUG18" s="242"/>
      <c r="OUH18" s="242"/>
      <c r="OUI18" s="242"/>
      <c r="OUJ18" s="242"/>
      <c r="OUK18" s="242"/>
      <c r="OUL18" s="242"/>
      <c r="OUM18" s="242"/>
      <c r="OUN18" s="242"/>
      <c r="OUO18" s="242"/>
      <c r="OUP18" s="242"/>
      <c r="OUQ18" s="242"/>
      <c r="OUR18" s="242"/>
      <c r="OUS18" s="242"/>
      <c r="OUT18" s="242"/>
      <c r="OUU18" s="242"/>
      <c r="OUV18" s="242"/>
      <c r="OUW18" s="242"/>
      <c r="OUX18" s="242"/>
      <c r="OUY18" s="242"/>
      <c r="OUZ18" s="242"/>
      <c r="OVA18" s="242"/>
      <c r="OVB18" s="242"/>
      <c r="OVC18" s="242"/>
      <c r="OVD18" s="242"/>
      <c r="OVE18" s="242"/>
      <c r="OVF18" s="242"/>
      <c r="OVG18" s="242"/>
      <c r="OVH18" s="242"/>
      <c r="OVI18" s="242"/>
      <c r="OVJ18" s="242"/>
      <c r="OVK18" s="242"/>
      <c r="OVL18" s="242"/>
      <c r="OVM18" s="242"/>
      <c r="OVN18" s="242"/>
      <c r="OVO18" s="242"/>
      <c r="OVP18" s="242"/>
      <c r="OVQ18" s="242"/>
      <c r="OVR18" s="242"/>
      <c r="OVS18" s="242"/>
      <c r="OVT18" s="242"/>
      <c r="OVU18" s="242"/>
      <c r="OVV18" s="242"/>
      <c r="OVW18" s="242"/>
      <c r="OVX18" s="242"/>
      <c r="OVY18" s="242"/>
      <c r="OVZ18" s="242"/>
      <c r="OWA18" s="242"/>
      <c r="OWB18" s="242"/>
      <c r="OWC18" s="242"/>
      <c r="OWD18" s="242"/>
      <c r="OWE18" s="242"/>
      <c r="OWF18" s="242"/>
      <c r="OWG18" s="242"/>
      <c r="OWH18" s="242"/>
      <c r="OWI18" s="242"/>
      <c r="OWJ18" s="242"/>
      <c r="OWK18" s="242"/>
      <c r="OWL18" s="242"/>
      <c r="OWM18" s="242"/>
      <c r="OWN18" s="242"/>
      <c r="OWO18" s="242"/>
      <c r="OWP18" s="242"/>
      <c r="OWQ18" s="242"/>
      <c r="OWR18" s="242"/>
      <c r="OWS18" s="242"/>
      <c r="OWT18" s="242"/>
      <c r="OWU18" s="242"/>
      <c r="OWV18" s="242"/>
      <c r="OWW18" s="242"/>
      <c r="OWX18" s="242"/>
      <c r="OWY18" s="242"/>
      <c r="OWZ18" s="242"/>
      <c r="OXA18" s="242"/>
      <c r="OXB18" s="242"/>
      <c r="OXC18" s="242"/>
      <c r="OXD18" s="242"/>
      <c r="OXE18" s="242"/>
      <c r="OXF18" s="242"/>
      <c r="OXG18" s="242"/>
      <c r="OXH18" s="242"/>
      <c r="OXI18" s="242"/>
      <c r="OXJ18" s="242"/>
      <c r="OXK18" s="242"/>
      <c r="OXL18" s="242"/>
      <c r="OXM18" s="242"/>
      <c r="OXN18" s="242"/>
      <c r="OXO18" s="242"/>
      <c r="OXP18" s="242"/>
      <c r="OXQ18" s="242"/>
      <c r="OXR18" s="242"/>
      <c r="OXS18" s="242"/>
      <c r="OXT18" s="242"/>
      <c r="OXU18" s="242"/>
      <c r="OXV18" s="242"/>
      <c r="OXW18" s="242"/>
      <c r="OXX18" s="242"/>
      <c r="OXY18" s="242"/>
      <c r="OXZ18" s="242"/>
      <c r="OYA18" s="242"/>
      <c r="OYB18" s="242"/>
      <c r="OYC18" s="242"/>
      <c r="OYD18" s="242"/>
      <c r="OYE18" s="242"/>
      <c r="OYF18" s="242"/>
      <c r="OYG18" s="242"/>
      <c r="OYH18" s="242"/>
      <c r="OYI18" s="242"/>
      <c r="OYJ18" s="242"/>
      <c r="OYK18" s="242"/>
      <c r="OYL18" s="242"/>
      <c r="OYM18" s="242"/>
      <c r="OYN18" s="242"/>
      <c r="OYO18" s="242"/>
      <c r="OYP18" s="242"/>
      <c r="OYQ18" s="242"/>
      <c r="OYR18" s="242"/>
      <c r="OYS18" s="242"/>
      <c r="OYT18" s="242"/>
      <c r="OYU18" s="242"/>
      <c r="OYV18" s="242"/>
      <c r="OYW18" s="242"/>
      <c r="OYX18" s="242"/>
      <c r="OYY18" s="242"/>
      <c r="OYZ18" s="242"/>
      <c r="OZA18" s="242"/>
      <c r="OZB18" s="242"/>
      <c r="OZC18" s="242"/>
      <c r="OZD18" s="242"/>
      <c r="OZE18" s="242"/>
      <c r="OZF18" s="242"/>
      <c r="OZG18" s="242"/>
      <c r="OZH18" s="242"/>
      <c r="OZI18" s="242"/>
      <c r="OZJ18" s="242"/>
      <c r="OZK18" s="242"/>
      <c r="OZL18" s="242"/>
      <c r="OZM18" s="242"/>
      <c r="OZN18" s="242"/>
      <c r="OZO18" s="242"/>
      <c r="OZP18" s="242"/>
      <c r="OZQ18" s="242"/>
      <c r="OZR18" s="242"/>
      <c r="OZS18" s="242"/>
      <c r="OZT18" s="242"/>
      <c r="OZU18" s="242"/>
      <c r="OZV18" s="242"/>
      <c r="OZW18" s="242"/>
      <c r="OZX18" s="242"/>
      <c r="OZY18" s="242"/>
      <c r="OZZ18" s="242"/>
      <c r="PAA18" s="242"/>
      <c r="PAB18" s="242"/>
      <c r="PAC18" s="242"/>
      <c r="PAD18" s="242"/>
      <c r="PAE18" s="242"/>
      <c r="PAF18" s="242"/>
      <c r="PAG18" s="242"/>
      <c r="PAH18" s="242"/>
      <c r="PAI18" s="242"/>
      <c r="PAJ18" s="242"/>
      <c r="PAK18" s="242"/>
      <c r="PAL18" s="242"/>
      <c r="PAM18" s="242"/>
      <c r="PAN18" s="242"/>
      <c r="PAO18" s="242"/>
      <c r="PAP18" s="242"/>
      <c r="PAQ18" s="242"/>
      <c r="PAR18" s="242"/>
      <c r="PAS18" s="242"/>
      <c r="PAT18" s="242"/>
      <c r="PAU18" s="242"/>
      <c r="PAV18" s="242"/>
      <c r="PAW18" s="242"/>
      <c r="PAX18" s="242"/>
      <c r="PAY18" s="242"/>
      <c r="PAZ18" s="242"/>
      <c r="PBA18" s="242"/>
      <c r="PBB18" s="242"/>
      <c r="PBC18" s="242"/>
      <c r="PBD18" s="242"/>
      <c r="PBE18" s="242"/>
      <c r="PBF18" s="242"/>
      <c r="PBG18" s="242"/>
      <c r="PBH18" s="242"/>
      <c r="PBI18" s="242"/>
      <c r="PBJ18" s="242"/>
      <c r="PBK18" s="242"/>
      <c r="PBL18" s="242"/>
      <c r="PBM18" s="242"/>
      <c r="PBN18" s="242"/>
      <c r="PBO18" s="242"/>
      <c r="PBP18" s="242"/>
      <c r="PBQ18" s="242"/>
      <c r="PBR18" s="242"/>
      <c r="PBS18" s="242"/>
      <c r="PBT18" s="242"/>
      <c r="PBU18" s="242"/>
      <c r="PBV18" s="242"/>
      <c r="PBW18" s="242"/>
      <c r="PBX18" s="242"/>
      <c r="PBY18" s="242"/>
      <c r="PBZ18" s="242"/>
      <c r="PCA18" s="242"/>
      <c r="PCB18" s="242"/>
      <c r="PCC18" s="242"/>
      <c r="PCD18" s="242"/>
      <c r="PCE18" s="242"/>
      <c r="PCF18" s="242"/>
      <c r="PCG18" s="242"/>
      <c r="PCH18" s="242"/>
      <c r="PCI18" s="242"/>
      <c r="PCJ18" s="242"/>
      <c r="PCK18" s="242"/>
      <c r="PCL18" s="242"/>
      <c r="PCM18" s="242"/>
      <c r="PCN18" s="242"/>
      <c r="PCO18" s="242"/>
      <c r="PCP18" s="242"/>
      <c r="PCQ18" s="242"/>
      <c r="PCR18" s="242"/>
      <c r="PCS18" s="242"/>
      <c r="PCT18" s="242"/>
      <c r="PCU18" s="242"/>
      <c r="PCV18" s="242"/>
      <c r="PCW18" s="242"/>
      <c r="PCX18" s="242"/>
      <c r="PCY18" s="242"/>
      <c r="PCZ18" s="242"/>
      <c r="PDA18" s="242"/>
      <c r="PDB18" s="242"/>
      <c r="PDC18" s="242"/>
      <c r="PDD18" s="242"/>
      <c r="PDE18" s="242"/>
      <c r="PDF18" s="242"/>
      <c r="PDG18" s="242"/>
      <c r="PDH18" s="242"/>
      <c r="PDI18" s="242"/>
      <c r="PDJ18" s="242"/>
      <c r="PDK18" s="242"/>
      <c r="PDL18" s="242"/>
      <c r="PDM18" s="242"/>
      <c r="PDN18" s="242"/>
      <c r="PDO18" s="242"/>
      <c r="PDP18" s="242"/>
      <c r="PDQ18" s="242"/>
      <c r="PDR18" s="242"/>
      <c r="PDS18" s="242"/>
      <c r="PDT18" s="242"/>
      <c r="PDU18" s="242"/>
      <c r="PDV18" s="242"/>
      <c r="PDW18" s="242"/>
      <c r="PDX18" s="242"/>
      <c r="PDY18" s="242"/>
      <c r="PDZ18" s="242"/>
      <c r="PEA18" s="242"/>
      <c r="PEB18" s="242"/>
      <c r="PEC18" s="242"/>
      <c r="PED18" s="242"/>
      <c r="PEE18" s="242"/>
      <c r="PEF18" s="242"/>
      <c r="PEG18" s="242"/>
      <c r="PEH18" s="242"/>
      <c r="PEI18" s="242"/>
      <c r="PEJ18" s="242"/>
      <c r="PEK18" s="242"/>
      <c r="PEL18" s="242"/>
      <c r="PEM18" s="242"/>
      <c r="PEN18" s="242"/>
      <c r="PEO18" s="242"/>
      <c r="PEP18" s="242"/>
      <c r="PEQ18" s="242"/>
      <c r="PER18" s="242"/>
      <c r="PES18" s="242"/>
      <c r="PET18" s="242"/>
      <c r="PEU18" s="242"/>
      <c r="PEV18" s="242"/>
      <c r="PEW18" s="242"/>
      <c r="PEX18" s="242"/>
      <c r="PEY18" s="242"/>
      <c r="PEZ18" s="242"/>
      <c r="PFA18" s="242"/>
      <c r="PFB18" s="242"/>
      <c r="PFC18" s="242"/>
      <c r="PFD18" s="242"/>
      <c r="PFE18" s="242"/>
      <c r="PFF18" s="242"/>
      <c r="PFG18" s="242"/>
      <c r="PFH18" s="242"/>
      <c r="PFI18" s="242"/>
      <c r="PFJ18" s="242"/>
      <c r="PFK18" s="242"/>
      <c r="PFL18" s="242"/>
      <c r="PFM18" s="242"/>
      <c r="PFN18" s="242"/>
      <c r="PFO18" s="242"/>
      <c r="PFP18" s="242"/>
      <c r="PFQ18" s="242"/>
      <c r="PFR18" s="242"/>
      <c r="PFS18" s="242"/>
      <c r="PFT18" s="242"/>
      <c r="PFU18" s="242"/>
      <c r="PFV18" s="242"/>
      <c r="PFW18" s="242"/>
      <c r="PFX18" s="242"/>
      <c r="PFY18" s="242"/>
      <c r="PFZ18" s="242"/>
      <c r="PGA18" s="242"/>
      <c r="PGB18" s="242"/>
      <c r="PGC18" s="242"/>
      <c r="PGD18" s="242"/>
      <c r="PGE18" s="242"/>
      <c r="PGF18" s="242"/>
      <c r="PGG18" s="242"/>
      <c r="PGH18" s="242"/>
      <c r="PGI18" s="242"/>
      <c r="PGJ18" s="242"/>
      <c r="PGK18" s="242"/>
      <c r="PGL18" s="242"/>
      <c r="PGM18" s="242"/>
      <c r="PGN18" s="242"/>
      <c r="PGO18" s="242"/>
      <c r="PGP18" s="242"/>
      <c r="PGQ18" s="242"/>
      <c r="PGR18" s="242"/>
      <c r="PGS18" s="242"/>
      <c r="PGT18" s="242"/>
      <c r="PGU18" s="242"/>
      <c r="PGV18" s="242"/>
      <c r="PGW18" s="242"/>
      <c r="PGX18" s="242"/>
      <c r="PGY18" s="242"/>
      <c r="PGZ18" s="242"/>
      <c r="PHA18" s="242"/>
      <c r="PHB18" s="242"/>
      <c r="PHC18" s="242"/>
      <c r="PHD18" s="242"/>
      <c r="PHE18" s="242"/>
      <c r="PHF18" s="242"/>
      <c r="PHG18" s="242"/>
      <c r="PHH18" s="242"/>
      <c r="PHI18" s="242"/>
      <c r="PHJ18" s="242"/>
      <c r="PHK18" s="242"/>
      <c r="PHL18" s="242"/>
      <c r="PHM18" s="242"/>
      <c r="PHN18" s="242"/>
      <c r="PHO18" s="242"/>
      <c r="PHP18" s="242"/>
      <c r="PHQ18" s="242"/>
      <c r="PHR18" s="242"/>
      <c r="PHS18" s="242"/>
      <c r="PHT18" s="242"/>
      <c r="PHU18" s="242"/>
      <c r="PHV18" s="242"/>
      <c r="PHW18" s="242"/>
      <c r="PHX18" s="242"/>
      <c r="PHY18" s="242"/>
      <c r="PHZ18" s="242"/>
      <c r="PIA18" s="242"/>
      <c r="PIB18" s="242"/>
      <c r="PIC18" s="242"/>
      <c r="PID18" s="242"/>
      <c r="PIE18" s="242"/>
      <c r="PIF18" s="242"/>
      <c r="PIG18" s="242"/>
      <c r="PIH18" s="242"/>
      <c r="PII18" s="242"/>
      <c r="PIJ18" s="242"/>
      <c r="PIK18" s="242"/>
      <c r="PIL18" s="242"/>
      <c r="PIM18" s="242"/>
      <c r="PIN18" s="242"/>
      <c r="PIO18" s="242"/>
      <c r="PIP18" s="242"/>
      <c r="PIQ18" s="242"/>
      <c r="PIR18" s="242"/>
      <c r="PIS18" s="242"/>
      <c r="PIT18" s="242"/>
      <c r="PIU18" s="242"/>
      <c r="PIV18" s="242"/>
      <c r="PIW18" s="242"/>
      <c r="PIX18" s="242"/>
      <c r="PIY18" s="242"/>
      <c r="PIZ18" s="242"/>
      <c r="PJA18" s="242"/>
      <c r="PJB18" s="242"/>
      <c r="PJC18" s="242"/>
      <c r="PJD18" s="242"/>
      <c r="PJE18" s="242"/>
      <c r="PJF18" s="242"/>
      <c r="PJG18" s="242"/>
      <c r="PJH18" s="242"/>
      <c r="PJI18" s="242"/>
      <c r="PJJ18" s="242"/>
      <c r="PJK18" s="242"/>
      <c r="PJL18" s="242"/>
      <c r="PJM18" s="242"/>
      <c r="PJN18" s="242"/>
      <c r="PJO18" s="242"/>
      <c r="PJP18" s="242"/>
      <c r="PJQ18" s="242"/>
      <c r="PJR18" s="242"/>
      <c r="PJS18" s="242"/>
      <c r="PJT18" s="242"/>
      <c r="PJU18" s="242"/>
      <c r="PJV18" s="242"/>
      <c r="PJW18" s="242"/>
      <c r="PJX18" s="242"/>
      <c r="PJY18" s="242"/>
      <c r="PJZ18" s="242"/>
      <c r="PKA18" s="242"/>
      <c r="PKB18" s="242"/>
      <c r="PKC18" s="242"/>
      <c r="PKD18" s="242"/>
      <c r="PKE18" s="242"/>
      <c r="PKF18" s="242"/>
      <c r="PKG18" s="242"/>
      <c r="PKH18" s="242"/>
      <c r="PKI18" s="242"/>
      <c r="PKJ18" s="242"/>
      <c r="PKK18" s="242"/>
      <c r="PKL18" s="242"/>
      <c r="PKM18" s="242"/>
      <c r="PKN18" s="242"/>
      <c r="PKO18" s="242"/>
      <c r="PKP18" s="242"/>
      <c r="PKQ18" s="242"/>
      <c r="PKR18" s="242"/>
      <c r="PKS18" s="242"/>
      <c r="PKT18" s="242"/>
      <c r="PKU18" s="242"/>
      <c r="PKV18" s="242"/>
      <c r="PKW18" s="242"/>
      <c r="PKX18" s="242"/>
      <c r="PKY18" s="242"/>
      <c r="PKZ18" s="242"/>
      <c r="PLA18" s="242"/>
      <c r="PLB18" s="242"/>
      <c r="PLC18" s="242"/>
      <c r="PLD18" s="242"/>
      <c r="PLE18" s="242"/>
      <c r="PLF18" s="242"/>
      <c r="PLG18" s="242"/>
      <c r="PLH18" s="242"/>
      <c r="PLI18" s="242"/>
      <c r="PLJ18" s="242"/>
      <c r="PLK18" s="242"/>
      <c r="PLL18" s="242"/>
      <c r="PLM18" s="242"/>
      <c r="PLN18" s="242"/>
      <c r="PLO18" s="242"/>
      <c r="PLP18" s="242"/>
      <c r="PLQ18" s="242"/>
      <c r="PLR18" s="242"/>
      <c r="PLS18" s="242"/>
      <c r="PLT18" s="242"/>
      <c r="PLU18" s="242"/>
      <c r="PLV18" s="242"/>
      <c r="PLW18" s="242"/>
      <c r="PLX18" s="242"/>
      <c r="PLY18" s="242"/>
      <c r="PLZ18" s="242"/>
      <c r="PMA18" s="242"/>
      <c r="PMB18" s="242"/>
      <c r="PMC18" s="242"/>
      <c r="PMD18" s="242"/>
      <c r="PME18" s="242"/>
      <c r="PMF18" s="242"/>
      <c r="PMG18" s="242"/>
      <c r="PMH18" s="242"/>
      <c r="PMI18" s="242"/>
      <c r="PMJ18" s="242"/>
      <c r="PMK18" s="242"/>
      <c r="PML18" s="242"/>
      <c r="PMM18" s="242"/>
      <c r="PMN18" s="242"/>
      <c r="PMO18" s="242"/>
      <c r="PMP18" s="242"/>
      <c r="PMQ18" s="242"/>
      <c r="PMR18" s="242"/>
      <c r="PMS18" s="242"/>
      <c r="PMT18" s="242"/>
      <c r="PMU18" s="242"/>
      <c r="PMV18" s="242"/>
      <c r="PMW18" s="242"/>
      <c r="PMX18" s="242"/>
      <c r="PMY18" s="242"/>
      <c r="PMZ18" s="242"/>
      <c r="PNA18" s="242"/>
      <c r="PNB18" s="242"/>
      <c r="PNC18" s="242"/>
      <c r="PND18" s="242"/>
      <c r="PNE18" s="242"/>
      <c r="PNF18" s="242"/>
      <c r="PNG18" s="242"/>
      <c r="PNH18" s="242"/>
      <c r="PNI18" s="242"/>
      <c r="PNJ18" s="242"/>
      <c r="PNK18" s="242"/>
      <c r="PNL18" s="242"/>
      <c r="PNM18" s="242"/>
      <c r="PNN18" s="242"/>
      <c r="PNO18" s="242"/>
      <c r="PNP18" s="242"/>
      <c r="PNQ18" s="242"/>
      <c r="PNR18" s="242"/>
      <c r="PNS18" s="242"/>
      <c r="PNT18" s="242"/>
      <c r="PNU18" s="242"/>
      <c r="PNV18" s="242"/>
      <c r="PNW18" s="242"/>
      <c r="PNX18" s="242"/>
      <c r="PNY18" s="242"/>
      <c r="PNZ18" s="242"/>
      <c r="POA18" s="242"/>
      <c r="POB18" s="242"/>
      <c r="POC18" s="242"/>
      <c r="POD18" s="242"/>
      <c r="POE18" s="242"/>
      <c r="POF18" s="242"/>
      <c r="POG18" s="242"/>
      <c r="POH18" s="242"/>
      <c r="POI18" s="242"/>
      <c r="POJ18" s="242"/>
      <c r="POK18" s="242"/>
      <c r="POL18" s="242"/>
      <c r="POM18" s="242"/>
      <c r="PON18" s="242"/>
      <c r="POO18" s="242"/>
      <c r="POP18" s="242"/>
      <c r="POQ18" s="242"/>
      <c r="POR18" s="242"/>
      <c r="POS18" s="242"/>
      <c r="POT18" s="242"/>
      <c r="POU18" s="242"/>
      <c r="POV18" s="242"/>
      <c r="POW18" s="242"/>
      <c r="POX18" s="242"/>
      <c r="POY18" s="242"/>
      <c r="POZ18" s="242"/>
      <c r="PPA18" s="242"/>
      <c r="PPB18" s="242"/>
      <c r="PPC18" s="242"/>
      <c r="PPD18" s="242"/>
      <c r="PPE18" s="242"/>
      <c r="PPF18" s="242"/>
      <c r="PPG18" s="242"/>
      <c r="PPH18" s="242"/>
      <c r="PPI18" s="242"/>
      <c r="PPJ18" s="242"/>
      <c r="PPK18" s="242"/>
      <c r="PPL18" s="242"/>
      <c r="PPM18" s="242"/>
      <c r="PPN18" s="242"/>
      <c r="PPO18" s="242"/>
      <c r="PPP18" s="242"/>
      <c r="PPQ18" s="242"/>
      <c r="PPR18" s="242"/>
      <c r="PPS18" s="242"/>
      <c r="PPT18" s="242"/>
      <c r="PPU18" s="242"/>
      <c r="PPV18" s="242"/>
      <c r="PPW18" s="242"/>
      <c r="PPX18" s="242"/>
      <c r="PPY18" s="242"/>
      <c r="PPZ18" s="242"/>
      <c r="PQA18" s="242"/>
      <c r="PQB18" s="242"/>
      <c r="PQC18" s="242"/>
      <c r="PQD18" s="242"/>
      <c r="PQE18" s="242"/>
      <c r="PQF18" s="242"/>
      <c r="PQG18" s="242"/>
      <c r="PQH18" s="242"/>
      <c r="PQI18" s="242"/>
      <c r="PQJ18" s="242"/>
      <c r="PQK18" s="242"/>
      <c r="PQL18" s="242"/>
      <c r="PQM18" s="242"/>
      <c r="PQN18" s="242"/>
      <c r="PQO18" s="242"/>
      <c r="PQP18" s="242"/>
      <c r="PQQ18" s="242"/>
      <c r="PQR18" s="242"/>
      <c r="PQS18" s="242"/>
      <c r="PQT18" s="242"/>
      <c r="PQU18" s="242"/>
      <c r="PQV18" s="242"/>
      <c r="PQW18" s="242"/>
      <c r="PQX18" s="242"/>
      <c r="PQY18" s="242"/>
      <c r="PQZ18" s="242"/>
      <c r="PRA18" s="242"/>
      <c r="PRB18" s="242"/>
      <c r="PRC18" s="242"/>
      <c r="PRD18" s="242"/>
      <c r="PRE18" s="242"/>
      <c r="PRF18" s="242"/>
      <c r="PRG18" s="242"/>
      <c r="PRH18" s="242"/>
      <c r="PRI18" s="242"/>
      <c r="PRJ18" s="242"/>
      <c r="PRK18" s="242"/>
      <c r="PRL18" s="242"/>
      <c r="PRM18" s="242"/>
      <c r="PRN18" s="242"/>
      <c r="PRO18" s="242"/>
      <c r="PRP18" s="242"/>
      <c r="PRQ18" s="242"/>
      <c r="PRR18" s="242"/>
      <c r="PRS18" s="242"/>
      <c r="PRT18" s="242"/>
      <c r="PRU18" s="242"/>
      <c r="PRV18" s="242"/>
      <c r="PRW18" s="242"/>
      <c r="PRX18" s="242"/>
      <c r="PRY18" s="242"/>
      <c r="PRZ18" s="242"/>
      <c r="PSA18" s="242"/>
      <c r="PSB18" s="242"/>
      <c r="PSC18" s="242"/>
      <c r="PSD18" s="242"/>
      <c r="PSE18" s="242"/>
      <c r="PSF18" s="242"/>
      <c r="PSG18" s="242"/>
      <c r="PSH18" s="242"/>
      <c r="PSI18" s="242"/>
      <c r="PSJ18" s="242"/>
      <c r="PSK18" s="242"/>
      <c r="PSL18" s="242"/>
      <c r="PSM18" s="242"/>
      <c r="PSN18" s="242"/>
      <c r="PSO18" s="242"/>
      <c r="PSP18" s="242"/>
      <c r="PSQ18" s="242"/>
      <c r="PSR18" s="242"/>
      <c r="PSS18" s="242"/>
      <c r="PST18" s="242"/>
      <c r="PSU18" s="242"/>
      <c r="PSV18" s="242"/>
      <c r="PSW18" s="242"/>
      <c r="PSX18" s="242"/>
      <c r="PSY18" s="242"/>
      <c r="PSZ18" s="242"/>
      <c r="PTA18" s="242"/>
      <c r="PTB18" s="242"/>
      <c r="PTC18" s="242"/>
      <c r="PTD18" s="242"/>
      <c r="PTE18" s="242"/>
      <c r="PTF18" s="242"/>
      <c r="PTG18" s="242"/>
      <c r="PTH18" s="242"/>
      <c r="PTI18" s="242"/>
      <c r="PTJ18" s="242"/>
      <c r="PTK18" s="242"/>
      <c r="PTL18" s="242"/>
      <c r="PTM18" s="242"/>
      <c r="PTN18" s="242"/>
      <c r="PTO18" s="242"/>
      <c r="PTP18" s="242"/>
      <c r="PTQ18" s="242"/>
      <c r="PTR18" s="242"/>
      <c r="PTS18" s="242"/>
      <c r="PTT18" s="242"/>
      <c r="PTU18" s="242"/>
      <c r="PTV18" s="242"/>
      <c r="PTW18" s="242"/>
      <c r="PTX18" s="242"/>
      <c r="PTY18" s="242"/>
      <c r="PTZ18" s="242"/>
      <c r="PUA18" s="242"/>
      <c r="PUB18" s="242"/>
      <c r="PUC18" s="242"/>
      <c r="PUD18" s="242"/>
      <c r="PUE18" s="242"/>
      <c r="PUF18" s="242"/>
      <c r="PUG18" s="242"/>
      <c r="PUH18" s="242"/>
      <c r="PUI18" s="242"/>
      <c r="PUJ18" s="242"/>
      <c r="PUK18" s="242"/>
      <c r="PUL18" s="242"/>
      <c r="PUM18" s="242"/>
      <c r="PUN18" s="242"/>
      <c r="PUO18" s="242"/>
      <c r="PUP18" s="242"/>
      <c r="PUQ18" s="242"/>
      <c r="PUR18" s="242"/>
      <c r="PUS18" s="242"/>
      <c r="PUT18" s="242"/>
      <c r="PUU18" s="242"/>
      <c r="PUV18" s="242"/>
      <c r="PUW18" s="242"/>
      <c r="PUX18" s="242"/>
      <c r="PUY18" s="242"/>
      <c r="PUZ18" s="242"/>
      <c r="PVA18" s="242"/>
      <c r="PVB18" s="242"/>
      <c r="PVC18" s="242"/>
      <c r="PVD18" s="242"/>
      <c r="PVE18" s="242"/>
      <c r="PVF18" s="242"/>
      <c r="PVG18" s="242"/>
      <c r="PVH18" s="242"/>
      <c r="PVI18" s="242"/>
      <c r="PVJ18" s="242"/>
      <c r="PVK18" s="242"/>
      <c r="PVL18" s="242"/>
      <c r="PVM18" s="242"/>
      <c r="PVN18" s="242"/>
      <c r="PVO18" s="242"/>
      <c r="PVP18" s="242"/>
      <c r="PVQ18" s="242"/>
      <c r="PVR18" s="242"/>
      <c r="PVS18" s="242"/>
      <c r="PVT18" s="242"/>
      <c r="PVU18" s="242"/>
      <c r="PVV18" s="242"/>
      <c r="PVW18" s="242"/>
      <c r="PVX18" s="242"/>
      <c r="PVY18" s="242"/>
      <c r="PVZ18" s="242"/>
      <c r="PWA18" s="242"/>
      <c r="PWB18" s="242"/>
      <c r="PWC18" s="242"/>
      <c r="PWD18" s="242"/>
      <c r="PWE18" s="242"/>
      <c r="PWF18" s="242"/>
      <c r="PWG18" s="242"/>
      <c r="PWH18" s="242"/>
      <c r="PWI18" s="242"/>
      <c r="PWJ18" s="242"/>
      <c r="PWK18" s="242"/>
      <c r="PWL18" s="242"/>
      <c r="PWM18" s="242"/>
      <c r="PWN18" s="242"/>
      <c r="PWO18" s="242"/>
      <c r="PWP18" s="242"/>
      <c r="PWQ18" s="242"/>
      <c r="PWR18" s="242"/>
      <c r="PWS18" s="242"/>
      <c r="PWT18" s="242"/>
      <c r="PWU18" s="242"/>
      <c r="PWV18" s="242"/>
      <c r="PWW18" s="242"/>
      <c r="PWX18" s="242"/>
      <c r="PWY18" s="242"/>
      <c r="PWZ18" s="242"/>
      <c r="PXA18" s="242"/>
      <c r="PXB18" s="242"/>
      <c r="PXC18" s="242"/>
      <c r="PXD18" s="242"/>
      <c r="PXE18" s="242"/>
      <c r="PXF18" s="242"/>
      <c r="PXG18" s="242"/>
      <c r="PXH18" s="242"/>
      <c r="PXI18" s="242"/>
      <c r="PXJ18" s="242"/>
      <c r="PXK18" s="242"/>
      <c r="PXL18" s="242"/>
      <c r="PXM18" s="242"/>
      <c r="PXN18" s="242"/>
      <c r="PXO18" s="242"/>
      <c r="PXP18" s="242"/>
      <c r="PXQ18" s="242"/>
      <c r="PXR18" s="242"/>
      <c r="PXS18" s="242"/>
      <c r="PXT18" s="242"/>
      <c r="PXU18" s="242"/>
      <c r="PXV18" s="242"/>
      <c r="PXW18" s="242"/>
      <c r="PXX18" s="242"/>
      <c r="PXY18" s="242"/>
      <c r="PXZ18" s="242"/>
      <c r="PYA18" s="242"/>
      <c r="PYB18" s="242"/>
      <c r="PYC18" s="242"/>
      <c r="PYD18" s="242"/>
      <c r="PYE18" s="242"/>
      <c r="PYF18" s="242"/>
      <c r="PYG18" s="242"/>
      <c r="PYH18" s="242"/>
      <c r="PYI18" s="242"/>
      <c r="PYJ18" s="242"/>
      <c r="PYK18" s="242"/>
      <c r="PYL18" s="242"/>
      <c r="PYM18" s="242"/>
      <c r="PYN18" s="242"/>
      <c r="PYO18" s="242"/>
      <c r="PYP18" s="242"/>
      <c r="PYQ18" s="242"/>
      <c r="PYR18" s="242"/>
      <c r="PYS18" s="242"/>
      <c r="PYT18" s="242"/>
      <c r="PYU18" s="242"/>
      <c r="PYV18" s="242"/>
      <c r="PYW18" s="242"/>
      <c r="PYX18" s="242"/>
      <c r="PYY18" s="242"/>
      <c r="PYZ18" s="242"/>
      <c r="PZA18" s="242"/>
      <c r="PZB18" s="242"/>
      <c r="PZC18" s="242"/>
      <c r="PZD18" s="242"/>
      <c r="PZE18" s="242"/>
      <c r="PZF18" s="242"/>
      <c r="PZG18" s="242"/>
      <c r="PZH18" s="242"/>
      <c r="PZI18" s="242"/>
      <c r="PZJ18" s="242"/>
      <c r="PZK18" s="242"/>
      <c r="PZL18" s="242"/>
      <c r="PZM18" s="242"/>
      <c r="PZN18" s="242"/>
      <c r="PZO18" s="242"/>
      <c r="PZP18" s="242"/>
      <c r="PZQ18" s="242"/>
      <c r="PZR18" s="242"/>
      <c r="PZS18" s="242"/>
      <c r="PZT18" s="242"/>
      <c r="PZU18" s="242"/>
      <c r="PZV18" s="242"/>
      <c r="PZW18" s="242"/>
      <c r="PZX18" s="242"/>
      <c r="PZY18" s="242"/>
      <c r="PZZ18" s="242"/>
      <c r="QAA18" s="242"/>
      <c r="QAB18" s="242"/>
      <c r="QAC18" s="242"/>
      <c r="QAD18" s="242"/>
      <c r="QAE18" s="242"/>
      <c r="QAF18" s="242"/>
      <c r="QAG18" s="242"/>
      <c r="QAH18" s="242"/>
      <c r="QAI18" s="242"/>
      <c r="QAJ18" s="242"/>
      <c r="QAK18" s="242"/>
      <c r="QAL18" s="242"/>
      <c r="QAM18" s="242"/>
      <c r="QAN18" s="242"/>
      <c r="QAO18" s="242"/>
      <c r="QAP18" s="242"/>
      <c r="QAQ18" s="242"/>
      <c r="QAR18" s="242"/>
      <c r="QAS18" s="242"/>
      <c r="QAT18" s="242"/>
      <c r="QAU18" s="242"/>
      <c r="QAV18" s="242"/>
      <c r="QAW18" s="242"/>
      <c r="QAX18" s="242"/>
      <c r="QAY18" s="242"/>
      <c r="QAZ18" s="242"/>
      <c r="QBA18" s="242"/>
      <c r="QBB18" s="242"/>
      <c r="QBC18" s="242"/>
      <c r="QBD18" s="242"/>
      <c r="QBE18" s="242"/>
      <c r="QBF18" s="242"/>
      <c r="QBG18" s="242"/>
      <c r="QBH18" s="242"/>
      <c r="QBI18" s="242"/>
      <c r="QBJ18" s="242"/>
      <c r="QBK18" s="242"/>
      <c r="QBL18" s="242"/>
      <c r="QBM18" s="242"/>
      <c r="QBN18" s="242"/>
      <c r="QBO18" s="242"/>
      <c r="QBP18" s="242"/>
      <c r="QBQ18" s="242"/>
      <c r="QBR18" s="242"/>
      <c r="QBS18" s="242"/>
      <c r="QBT18" s="242"/>
      <c r="QBU18" s="242"/>
      <c r="QBV18" s="242"/>
      <c r="QBW18" s="242"/>
      <c r="QBX18" s="242"/>
      <c r="QBY18" s="242"/>
      <c r="QBZ18" s="242"/>
      <c r="QCA18" s="242"/>
      <c r="QCB18" s="242"/>
      <c r="QCC18" s="242"/>
      <c r="QCD18" s="242"/>
      <c r="QCE18" s="242"/>
      <c r="QCF18" s="242"/>
      <c r="QCG18" s="242"/>
      <c r="QCH18" s="242"/>
      <c r="QCI18" s="242"/>
      <c r="QCJ18" s="242"/>
      <c r="QCK18" s="242"/>
      <c r="QCL18" s="242"/>
      <c r="QCM18" s="242"/>
      <c r="QCN18" s="242"/>
      <c r="QCO18" s="242"/>
      <c r="QCP18" s="242"/>
      <c r="QCQ18" s="242"/>
      <c r="QCR18" s="242"/>
      <c r="QCS18" s="242"/>
      <c r="QCT18" s="242"/>
      <c r="QCU18" s="242"/>
      <c r="QCV18" s="242"/>
      <c r="QCW18" s="242"/>
      <c r="QCX18" s="242"/>
      <c r="QCY18" s="242"/>
      <c r="QCZ18" s="242"/>
      <c r="QDA18" s="242"/>
      <c r="QDB18" s="242"/>
      <c r="QDC18" s="242"/>
      <c r="QDD18" s="242"/>
      <c r="QDE18" s="242"/>
      <c r="QDF18" s="242"/>
      <c r="QDG18" s="242"/>
      <c r="QDH18" s="242"/>
      <c r="QDI18" s="242"/>
      <c r="QDJ18" s="242"/>
      <c r="QDK18" s="242"/>
      <c r="QDL18" s="242"/>
      <c r="QDM18" s="242"/>
      <c r="QDN18" s="242"/>
      <c r="QDO18" s="242"/>
      <c r="QDP18" s="242"/>
      <c r="QDQ18" s="242"/>
      <c r="QDR18" s="242"/>
      <c r="QDS18" s="242"/>
      <c r="QDT18" s="242"/>
      <c r="QDU18" s="242"/>
      <c r="QDV18" s="242"/>
      <c r="QDW18" s="242"/>
      <c r="QDX18" s="242"/>
      <c r="QDY18" s="242"/>
      <c r="QDZ18" s="242"/>
      <c r="QEA18" s="242"/>
      <c r="QEB18" s="242"/>
      <c r="QEC18" s="242"/>
      <c r="QED18" s="242"/>
      <c r="QEE18" s="242"/>
      <c r="QEF18" s="242"/>
      <c r="QEG18" s="242"/>
      <c r="QEH18" s="242"/>
      <c r="QEI18" s="242"/>
      <c r="QEJ18" s="242"/>
      <c r="QEK18" s="242"/>
      <c r="QEL18" s="242"/>
      <c r="QEM18" s="242"/>
      <c r="QEN18" s="242"/>
      <c r="QEO18" s="242"/>
      <c r="QEP18" s="242"/>
      <c r="QEQ18" s="242"/>
      <c r="QER18" s="242"/>
      <c r="QES18" s="242"/>
      <c r="QET18" s="242"/>
      <c r="QEU18" s="242"/>
      <c r="QEV18" s="242"/>
      <c r="QEW18" s="242"/>
      <c r="QEX18" s="242"/>
      <c r="QEY18" s="242"/>
      <c r="QEZ18" s="242"/>
      <c r="QFA18" s="242"/>
      <c r="QFB18" s="242"/>
      <c r="QFC18" s="242"/>
      <c r="QFD18" s="242"/>
      <c r="QFE18" s="242"/>
      <c r="QFF18" s="242"/>
      <c r="QFG18" s="242"/>
      <c r="QFH18" s="242"/>
      <c r="QFI18" s="242"/>
      <c r="QFJ18" s="242"/>
      <c r="QFK18" s="242"/>
      <c r="QFL18" s="242"/>
      <c r="QFM18" s="242"/>
      <c r="QFN18" s="242"/>
      <c r="QFO18" s="242"/>
      <c r="QFP18" s="242"/>
      <c r="QFQ18" s="242"/>
      <c r="QFR18" s="242"/>
      <c r="QFS18" s="242"/>
      <c r="QFT18" s="242"/>
      <c r="QFU18" s="242"/>
      <c r="QFV18" s="242"/>
      <c r="QFW18" s="242"/>
      <c r="QFX18" s="242"/>
      <c r="QFY18" s="242"/>
      <c r="QFZ18" s="242"/>
      <c r="QGA18" s="242"/>
      <c r="QGB18" s="242"/>
      <c r="QGC18" s="242"/>
      <c r="QGD18" s="242"/>
      <c r="QGE18" s="242"/>
      <c r="QGF18" s="242"/>
      <c r="QGG18" s="242"/>
      <c r="QGH18" s="242"/>
      <c r="QGI18" s="242"/>
      <c r="QGJ18" s="242"/>
      <c r="QGK18" s="242"/>
      <c r="QGL18" s="242"/>
      <c r="QGM18" s="242"/>
      <c r="QGN18" s="242"/>
      <c r="QGO18" s="242"/>
      <c r="QGP18" s="242"/>
      <c r="QGQ18" s="242"/>
      <c r="QGR18" s="242"/>
      <c r="QGS18" s="242"/>
      <c r="QGT18" s="242"/>
      <c r="QGU18" s="242"/>
      <c r="QGV18" s="242"/>
      <c r="QGW18" s="242"/>
      <c r="QGX18" s="242"/>
      <c r="QGY18" s="242"/>
      <c r="QGZ18" s="242"/>
      <c r="QHA18" s="242"/>
      <c r="QHB18" s="242"/>
      <c r="QHC18" s="242"/>
      <c r="QHD18" s="242"/>
      <c r="QHE18" s="242"/>
      <c r="QHF18" s="242"/>
      <c r="QHG18" s="242"/>
      <c r="QHH18" s="242"/>
      <c r="QHI18" s="242"/>
      <c r="QHJ18" s="242"/>
      <c r="QHK18" s="242"/>
      <c r="QHL18" s="242"/>
      <c r="QHM18" s="242"/>
      <c r="QHN18" s="242"/>
      <c r="QHO18" s="242"/>
      <c r="QHP18" s="242"/>
      <c r="QHQ18" s="242"/>
      <c r="QHR18" s="242"/>
      <c r="QHS18" s="242"/>
      <c r="QHT18" s="242"/>
      <c r="QHU18" s="242"/>
      <c r="QHV18" s="242"/>
      <c r="QHW18" s="242"/>
      <c r="QHX18" s="242"/>
      <c r="QHY18" s="242"/>
      <c r="QHZ18" s="242"/>
      <c r="QIA18" s="242"/>
      <c r="QIB18" s="242"/>
      <c r="QIC18" s="242"/>
      <c r="QID18" s="242"/>
      <c r="QIE18" s="242"/>
      <c r="QIF18" s="242"/>
      <c r="QIG18" s="242"/>
      <c r="QIH18" s="242"/>
      <c r="QII18" s="242"/>
      <c r="QIJ18" s="242"/>
      <c r="QIK18" s="242"/>
      <c r="QIL18" s="242"/>
      <c r="QIM18" s="242"/>
      <c r="QIN18" s="242"/>
      <c r="QIO18" s="242"/>
      <c r="QIP18" s="242"/>
      <c r="QIQ18" s="242"/>
      <c r="QIR18" s="242"/>
      <c r="QIS18" s="242"/>
      <c r="QIT18" s="242"/>
      <c r="QIU18" s="242"/>
      <c r="QIV18" s="242"/>
      <c r="QIW18" s="242"/>
      <c r="QIX18" s="242"/>
      <c r="QIY18" s="242"/>
      <c r="QIZ18" s="242"/>
      <c r="QJA18" s="242"/>
      <c r="QJB18" s="242"/>
      <c r="QJC18" s="242"/>
      <c r="QJD18" s="242"/>
      <c r="QJE18" s="242"/>
      <c r="QJF18" s="242"/>
      <c r="QJG18" s="242"/>
      <c r="QJH18" s="242"/>
      <c r="QJI18" s="242"/>
      <c r="QJJ18" s="242"/>
      <c r="QJK18" s="242"/>
      <c r="QJL18" s="242"/>
      <c r="QJM18" s="242"/>
      <c r="QJN18" s="242"/>
      <c r="QJO18" s="242"/>
      <c r="QJP18" s="242"/>
      <c r="QJQ18" s="242"/>
      <c r="QJR18" s="242"/>
      <c r="QJS18" s="242"/>
      <c r="QJT18" s="242"/>
      <c r="QJU18" s="242"/>
      <c r="QJV18" s="242"/>
      <c r="QJW18" s="242"/>
      <c r="QJX18" s="242"/>
      <c r="QJY18" s="242"/>
      <c r="QJZ18" s="242"/>
      <c r="QKA18" s="242"/>
      <c r="QKB18" s="242"/>
      <c r="QKC18" s="242"/>
      <c r="QKD18" s="242"/>
      <c r="QKE18" s="242"/>
      <c r="QKF18" s="242"/>
      <c r="QKG18" s="242"/>
      <c r="QKH18" s="242"/>
      <c r="QKI18" s="242"/>
      <c r="QKJ18" s="242"/>
      <c r="QKK18" s="242"/>
      <c r="QKL18" s="242"/>
      <c r="QKM18" s="242"/>
      <c r="QKN18" s="242"/>
      <c r="QKO18" s="242"/>
      <c r="QKP18" s="242"/>
      <c r="QKQ18" s="242"/>
      <c r="QKR18" s="242"/>
      <c r="QKS18" s="242"/>
      <c r="QKT18" s="242"/>
      <c r="QKU18" s="242"/>
      <c r="QKV18" s="242"/>
      <c r="QKW18" s="242"/>
      <c r="QKX18" s="242"/>
      <c r="QKY18" s="242"/>
      <c r="QKZ18" s="242"/>
      <c r="QLA18" s="242"/>
      <c r="QLB18" s="242"/>
      <c r="QLC18" s="242"/>
      <c r="QLD18" s="242"/>
      <c r="QLE18" s="242"/>
      <c r="QLF18" s="242"/>
      <c r="QLG18" s="242"/>
      <c r="QLH18" s="242"/>
      <c r="QLI18" s="242"/>
      <c r="QLJ18" s="242"/>
      <c r="QLK18" s="242"/>
      <c r="QLL18" s="242"/>
      <c r="QLM18" s="242"/>
      <c r="QLN18" s="242"/>
      <c r="QLO18" s="242"/>
      <c r="QLP18" s="242"/>
      <c r="QLQ18" s="242"/>
      <c r="QLR18" s="242"/>
      <c r="QLS18" s="242"/>
      <c r="QLT18" s="242"/>
      <c r="QLU18" s="242"/>
      <c r="QLV18" s="242"/>
      <c r="QLW18" s="242"/>
      <c r="QLX18" s="242"/>
      <c r="QLY18" s="242"/>
      <c r="QLZ18" s="242"/>
      <c r="QMA18" s="242"/>
      <c r="QMB18" s="242"/>
      <c r="QMC18" s="242"/>
      <c r="QMD18" s="242"/>
      <c r="QME18" s="242"/>
      <c r="QMF18" s="242"/>
      <c r="QMG18" s="242"/>
      <c r="QMH18" s="242"/>
      <c r="QMI18" s="242"/>
      <c r="QMJ18" s="242"/>
      <c r="QMK18" s="242"/>
      <c r="QML18" s="242"/>
      <c r="QMM18" s="242"/>
      <c r="QMN18" s="242"/>
      <c r="QMO18" s="242"/>
      <c r="QMP18" s="242"/>
      <c r="QMQ18" s="242"/>
      <c r="QMR18" s="242"/>
      <c r="QMS18" s="242"/>
      <c r="QMT18" s="242"/>
      <c r="QMU18" s="242"/>
      <c r="QMV18" s="242"/>
      <c r="QMW18" s="242"/>
      <c r="QMX18" s="242"/>
      <c r="QMY18" s="242"/>
      <c r="QMZ18" s="242"/>
      <c r="QNA18" s="242"/>
      <c r="QNB18" s="242"/>
      <c r="QNC18" s="242"/>
      <c r="QND18" s="242"/>
      <c r="QNE18" s="242"/>
      <c r="QNF18" s="242"/>
      <c r="QNG18" s="242"/>
      <c r="QNH18" s="242"/>
      <c r="QNI18" s="242"/>
      <c r="QNJ18" s="242"/>
      <c r="QNK18" s="242"/>
      <c r="QNL18" s="242"/>
      <c r="QNM18" s="242"/>
      <c r="QNN18" s="242"/>
      <c r="QNO18" s="242"/>
      <c r="QNP18" s="242"/>
      <c r="QNQ18" s="242"/>
      <c r="QNR18" s="242"/>
      <c r="QNS18" s="242"/>
      <c r="QNT18" s="242"/>
      <c r="QNU18" s="242"/>
      <c r="QNV18" s="242"/>
      <c r="QNW18" s="242"/>
      <c r="QNX18" s="242"/>
      <c r="QNY18" s="242"/>
      <c r="QNZ18" s="242"/>
      <c r="QOA18" s="242"/>
      <c r="QOB18" s="242"/>
      <c r="QOC18" s="242"/>
      <c r="QOD18" s="242"/>
      <c r="QOE18" s="242"/>
      <c r="QOF18" s="242"/>
      <c r="QOG18" s="242"/>
      <c r="QOH18" s="242"/>
      <c r="QOI18" s="242"/>
      <c r="QOJ18" s="242"/>
      <c r="QOK18" s="242"/>
      <c r="QOL18" s="242"/>
      <c r="QOM18" s="242"/>
      <c r="QON18" s="242"/>
      <c r="QOO18" s="242"/>
      <c r="QOP18" s="242"/>
      <c r="QOQ18" s="242"/>
      <c r="QOR18" s="242"/>
      <c r="QOS18" s="242"/>
      <c r="QOT18" s="242"/>
      <c r="QOU18" s="242"/>
      <c r="QOV18" s="242"/>
      <c r="QOW18" s="242"/>
      <c r="QOX18" s="242"/>
      <c r="QOY18" s="242"/>
      <c r="QOZ18" s="242"/>
      <c r="QPA18" s="242"/>
      <c r="QPB18" s="242"/>
      <c r="QPC18" s="242"/>
      <c r="QPD18" s="242"/>
      <c r="QPE18" s="242"/>
      <c r="QPF18" s="242"/>
      <c r="QPG18" s="242"/>
      <c r="QPH18" s="242"/>
      <c r="QPI18" s="242"/>
      <c r="QPJ18" s="242"/>
      <c r="QPK18" s="242"/>
      <c r="QPL18" s="242"/>
      <c r="QPM18" s="242"/>
      <c r="QPN18" s="242"/>
      <c r="QPO18" s="242"/>
      <c r="QPP18" s="242"/>
      <c r="QPQ18" s="242"/>
      <c r="QPR18" s="242"/>
      <c r="QPS18" s="242"/>
      <c r="QPT18" s="242"/>
      <c r="QPU18" s="242"/>
      <c r="QPV18" s="242"/>
      <c r="QPW18" s="242"/>
      <c r="QPX18" s="242"/>
      <c r="QPY18" s="242"/>
      <c r="QPZ18" s="242"/>
      <c r="QQA18" s="242"/>
      <c r="QQB18" s="242"/>
      <c r="QQC18" s="242"/>
      <c r="QQD18" s="242"/>
      <c r="QQE18" s="242"/>
      <c r="QQF18" s="242"/>
      <c r="QQG18" s="242"/>
      <c r="QQH18" s="242"/>
      <c r="QQI18" s="242"/>
      <c r="QQJ18" s="242"/>
      <c r="QQK18" s="242"/>
      <c r="QQL18" s="242"/>
      <c r="QQM18" s="242"/>
      <c r="QQN18" s="242"/>
      <c r="QQO18" s="242"/>
      <c r="QQP18" s="242"/>
      <c r="QQQ18" s="242"/>
      <c r="QQR18" s="242"/>
      <c r="QQS18" s="242"/>
      <c r="QQT18" s="242"/>
      <c r="QQU18" s="242"/>
      <c r="QQV18" s="242"/>
      <c r="QQW18" s="242"/>
      <c r="QQX18" s="242"/>
      <c r="QQY18" s="242"/>
      <c r="QQZ18" s="242"/>
      <c r="QRA18" s="242"/>
      <c r="QRB18" s="242"/>
      <c r="QRC18" s="242"/>
      <c r="QRD18" s="242"/>
      <c r="QRE18" s="242"/>
      <c r="QRF18" s="242"/>
      <c r="QRG18" s="242"/>
      <c r="QRH18" s="242"/>
      <c r="QRI18" s="242"/>
      <c r="QRJ18" s="242"/>
      <c r="QRK18" s="242"/>
      <c r="QRL18" s="242"/>
      <c r="QRM18" s="242"/>
      <c r="QRN18" s="242"/>
      <c r="QRO18" s="242"/>
      <c r="QRP18" s="242"/>
      <c r="QRQ18" s="242"/>
      <c r="QRR18" s="242"/>
      <c r="QRS18" s="242"/>
      <c r="QRT18" s="242"/>
      <c r="QRU18" s="242"/>
      <c r="QRV18" s="242"/>
      <c r="QRW18" s="242"/>
      <c r="QRX18" s="242"/>
      <c r="QRY18" s="242"/>
      <c r="QRZ18" s="242"/>
      <c r="QSA18" s="242"/>
      <c r="QSB18" s="242"/>
      <c r="QSC18" s="242"/>
      <c r="QSD18" s="242"/>
      <c r="QSE18" s="242"/>
      <c r="QSF18" s="242"/>
      <c r="QSG18" s="242"/>
      <c r="QSH18" s="242"/>
      <c r="QSI18" s="242"/>
      <c r="QSJ18" s="242"/>
      <c r="QSK18" s="242"/>
      <c r="QSL18" s="242"/>
      <c r="QSM18" s="242"/>
      <c r="QSN18" s="242"/>
      <c r="QSO18" s="242"/>
      <c r="QSP18" s="242"/>
      <c r="QSQ18" s="242"/>
      <c r="QSR18" s="242"/>
      <c r="QSS18" s="242"/>
      <c r="QST18" s="242"/>
      <c r="QSU18" s="242"/>
      <c r="QSV18" s="242"/>
      <c r="QSW18" s="242"/>
      <c r="QSX18" s="242"/>
      <c r="QSY18" s="242"/>
      <c r="QSZ18" s="242"/>
      <c r="QTA18" s="242"/>
      <c r="QTB18" s="242"/>
      <c r="QTC18" s="242"/>
      <c r="QTD18" s="242"/>
      <c r="QTE18" s="242"/>
      <c r="QTF18" s="242"/>
      <c r="QTG18" s="242"/>
      <c r="QTH18" s="242"/>
      <c r="QTI18" s="242"/>
      <c r="QTJ18" s="242"/>
      <c r="QTK18" s="242"/>
      <c r="QTL18" s="242"/>
      <c r="QTM18" s="242"/>
      <c r="QTN18" s="242"/>
      <c r="QTO18" s="242"/>
      <c r="QTP18" s="242"/>
      <c r="QTQ18" s="242"/>
      <c r="QTR18" s="242"/>
      <c r="QTS18" s="242"/>
      <c r="QTT18" s="242"/>
      <c r="QTU18" s="242"/>
      <c r="QTV18" s="242"/>
      <c r="QTW18" s="242"/>
      <c r="QTX18" s="242"/>
      <c r="QTY18" s="242"/>
      <c r="QTZ18" s="242"/>
      <c r="QUA18" s="242"/>
      <c r="QUB18" s="242"/>
      <c r="QUC18" s="242"/>
      <c r="QUD18" s="242"/>
      <c r="QUE18" s="242"/>
      <c r="QUF18" s="242"/>
      <c r="QUG18" s="242"/>
      <c r="QUH18" s="242"/>
      <c r="QUI18" s="242"/>
      <c r="QUJ18" s="242"/>
      <c r="QUK18" s="242"/>
      <c r="QUL18" s="242"/>
      <c r="QUM18" s="242"/>
      <c r="QUN18" s="242"/>
      <c r="QUO18" s="242"/>
      <c r="QUP18" s="242"/>
      <c r="QUQ18" s="242"/>
      <c r="QUR18" s="242"/>
      <c r="QUS18" s="242"/>
      <c r="QUT18" s="242"/>
      <c r="QUU18" s="242"/>
      <c r="QUV18" s="242"/>
      <c r="QUW18" s="242"/>
      <c r="QUX18" s="242"/>
      <c r="QUY18" s="242"/>
      <c r="QUZ18" s="242"/>
      <c r="QVA18" s="242"/>
      <c r="QVB18" s="242"/>
      <c r="QVC18" s="242"/>
      <c r="QVD18" s="242"/>
      <c r="QVE18" s="242"/>
      <c r="QVF18" s="242"/>
      <c r="QVG18" s="242"/>
      <c r="QVH18" s="242"/>
      <c r="QVI18" s="242"/>
      <c r="QVJ18" s="242"/>
      <c r="QVK18" s="242"/>
      <c r="QVL18" s="242"/>
      <c r="QVM18" s="242"/>
      <c r="QVN18" s="242"/>
      <c r="QVO18" s="242"/>
      <c r="QVP18" s="242"/>
      <c r="QVQ18" s="242"/>
      <c r="QVR18" s="242"/>
      <c r="QVS18" s="242"/>
      <c r="QVT18" s="242"/>
      <c r="QVU18" s="242"/>
      <c r="QVV18" s="242"/>
      <c r="QVW18" s="242"/>
      <c r="QVX18" s="242"/>
      <c r="QVY18" s="242"/>
      <c r="QVZ18" s="242"/>
      <c r="QWA18" s="242"/>
      <c r="QWB18" s="242"/>
      <c r="QWC18" s="242"/>
      <c r="QWD18" s="242"/>
      <c r="QWE18" s="242"/>
      <c r="QWF18" s="242"/>
      <c r="QWG18" s="242"/>
      <c r="QWH18" s="242"/>
      <c r="QWI18" s="242"/>
      <c r="QWJ18" s="242"/>
      <c r="QWK18" s="242"/>
      <c r="QWL18" s="242"/>
      <c r="QWM18" s="242"/>
      <c r="QWN18" s="242"/>
      <c r="QWO18" s="242"/>
      <c r="QWP18" s="242"/>
      <c r="QWQ18" s="242"/>
      <c r="QWR18" s="242"/>
      <c r="QWS18" s="242"/>
      <c r="QWT18" s="242"/>
      <c r="QWU18" s="242"/>
      <c r="QWV18" s="242"/>
      <c r="QWW18" s="242"/>
      <c r="QWX18" s="242"/>
      <c r="QWY18" s="242"/>
      <c r="QWZ18" s="242"/>
      <c r="QXA18" s="242"/>
      <c r="QXB18" s="242"/>
      <c r="QXC18" s="242"/>
      <c r="QXD18" s="242"/>
      <c r="QXE18" s="242"/>
      <c r="QXF18" s="242"/>
      <c r="QXG18" s="242"/>
      <c r="QXH18" s="242"/>
      <c r="QXI18" s="242"/>
      <c r="QXJ18" s="242"/>
      <c r="QXK18" s="242"/>
      <c r="QXL18" s="242"/>
      <c r="QXM18" s="242"/>
      <c r="QXN18" s="242"/>
      <c r="QXO18" s="242"/>
      <c r="QXP18" s="242"/>
      <c r="QXQ18" s="242"/>
      <c r="QXR18" s="242"/>
      <c r="QXS18" s="242"/>
      <c r="QXT18" s="242"/>
      <c r="QXU18" s="242"/>
      <c r="QXV18" s="242"/>
      <c r="QXW18" s="242"/>
      <c r="QXX18" s="242"/>
      <c r="QXY18" s="242"/>
      <c r="QXZ18" s="242"/>
      <c r="QYA18" s="242"/>
      <c r="QYB18" s="242"/>
      <c r="QYC18" s="242"/>
      <c r="QYD18" s="242"/>
      <c r="QYE18" s="242"/>
      <c r="QYF18" s="242"/>
      <c r="QYG18" s="242"/>
      <c r="QYH18" s="242"/>
      <c r="QYI18" s="242"/>
      <c r="QYJ18" s="242"/>
      <c r="QYK18" s="242"/>
      <c r="QYL18" s="242"/>
      <c r="QYM18" s="242"/>
      <c r="QYN18" s="242"/>
      <c r="QYO18" s="242"/>
      <c r="QYP18" s="242"/>
      <c r="QYQ18" s="242"/>
      <c r="QYR18" s="242"/>
      <c r="QYS18" s="242"/>
      <c r="QYT18" s="242"/>
      <c r="QYU18" s="242"/>
      <c r="QYV18" s="242"/>
      <c r="QYW18" s="242"/>
      <c r="QYX18" s="242"/>
      <c r="QYY18" s="242"/>
      <c r="QYZ18" s="242"/>
      <c r="QZA18" s="242"/>
      <c r="QZB18" s="242"/>
      <c r="QZC18" s="242"/>
      <c r="QZD18" s="242"/>
      <c r="QZE18" s="242"/>
      <c r="QZF18" s="242"/>
      <c r="QZG18" s="242"/>
      <c r="QZH18" s="242"/>
      <c r="QZI18" s="242"/>
      <c r="QZJ18" s="242"/>
      <c r="QZK18" s="242"/>
      <c r="QZL18" s="242"/>
      <c r="QZM18" s="242"/>
      <c r="QZN18" s="242"/>
      <c r="QZO18" s="242"/>
      <c r="QZP18" s="242"/>
      <c r="QZQ18" s="242"/>
      <c r="QZR18" s="242"/>
      <c r="QZS18" s="242"/>
      <c r="QZT18" s="242"/>
      <c r="QZU18" s="242"/>
      <c r="QZV18" s="242"/>
      <c r="QZW18" s="242"/>
      <c r="QZX18" s="242"/>
      <c r="QZY18" s="242"/>
      <c r="QZZ18" s="242"/>
      <c r="RAA18" s="242"/>
      <c r="RAB18" s="242"/>
      <c r="RAC18" s="242"/>
      <c r="RAD18" s="242"/>
      <c r="RAE18" s="242"/>
      <c r="RAF18" s="242"/>
      <c r="RAG18" s="242"/>
      <c r="RAH18" s="242"/>
      <c r="RAI18" s="242"/>
      <c r="RAJ18" s="242"/>
      <c r="RAK18" s="242"/>
      <c r="RAL18" s="242"/>
      <c r="RAM18" s="242"/>
      <c r="RAN18" s="242"/>
      <c r="RAO18" s="242"/>
      <c r="RAP18" s="242"/>
      <c r="RAQ18" s="242"/>
      <c r="RAR18" s="242"/>
      <c r="RAS18" s="242"/>
      <c r="RAT18" s="242"/>
      <c r="RAU18" s="242"/>
      <c r="RAV18" s="242"/>
      <c r="RAW18" s="242"/>
      <c r="RAX18" s="242"/>
      <c r="RAY18" s="242"/>
      <c r="RAZ18" s="242"/>
      <c r="RBA18" s="242"/>
      <c r="RBB18" s="242"/>
      <c r="RBC18" s="242"/>
      <c r="RBD18" s="242"/>
      <c r="RBE18" s="242"/>
      <c r="RBF18" s="242"/>
      <c r="RBG18" s="242"/>
      <c r="RBH18" s="242"/>
      <c r="RBI18" s="242"/>
      <c r="RBJ18" s="242"/>
      <c r="RBK18" s="242"/>
      <c r="RBL18" s="242"/>
      <c r="RBM18" s="242"/>
      <c r="RBN18" s="242"/>
      <c r="RBO18" s="242"/>
      <c r="RBP18" s="242"/>
      <c r="RBQ18" s="242"/>
      <c r="RBR18" s="242"/>
      <c r="RBS18" s="242"/>
      <c r="RBT18" s="242"/>
      <c r="RBU18" s="242"/>
      <c r="RBV18" s="242"/>
      <c r="RBW18" s="242"/>
      <c r="RBX18" s="242"/>
      <c r="RBY18" s="242"/>
      <c r="RBZ18" s="242"/>
      <c r="RCA18" s="242"/>
      <c r="RCB18" s="242"/>
      <c r="RCC18" s="242"/>
      <c r="RCD18" s="242"/>
      <c r="RCE18" s="242"/>
      <c r="RCF18" s="242"/>
      <c r="RCG18" s="242"/>
      <c r="RCH18" s="242"/>
      <c r="RCI18" s="242"/>
      <c r="RCJ18" s="242"/>
      <c r="RCK18" s="242"/>
      <c r="RCL18" s="242"/>
      <c r="RCM18" s="242"/>
      <c r="RCN18" s="242"/>
      <c r="RCO18" s="242"/>
      <c r="RCP18" s="242"/>
      <c r="RCQ18" s="242"/>
      <c r="RCR18" s="242"/>
      <c r="RCS18" s="242"/>
      <c r="RCT18" s="242"/>
      <c r="RCU18" s="242"/>
      <c r="RCV18" s="242"/>
      <c r="RCW18" s="242"/>
      <c r="RCX18" s="242"/>
      <c r="RCY18" s="242"/>
      <c r="RCZ18" s="242"/>
      <c r="RDA18" s="242"/>
      <c r="RDB18" s="242"/>
      <c r="RDC18" s="242"/>
      <c r="RDD18" s="242"/>
      <c r="RDE18" s="242"/>
      <c r="RDF18" s="242"/>
      <c r="RDG18" s="242"/>
      <c r="RDH18" s="242"/>
      <c r="RDI18" s="242"/>
      <c r="RDJ18" s="242"/>
      <c r="RDK18" s="242"/>
      <c r="RDL18" s="242"/>
      <c r="RDM18" s="242"/>
      <c r="RDN18" s="242"/>
      <c r="RDO18" s="242"/>
      <c r="RDP18" s="242"/>
      <c r="RDQ18" s="242"/>
      <c r="RDR18" s="242"/>
      <c r="RDS18" s="242"/>
      <c r="RDT18" s="242"/>
      <c r="RDU18" s="242"/>
      <c r="RDV18" s="242"/>
      <c r="RDW18" s="242"/>
      <c r="RDX18" s="242"/>
      <c r="RDY18" s="242"/>
      <c r="RDZ18" s="242"/>
      <c r="REA18" s="242"/>
      <c r="REB18" s="242"/>
      <c r="REC18" s="242"/>
      <c r="RED18" s="242"/>
      <c r="REE18" s="242"/>
      <c r="REF18" s="242"/>
      <c r="REG18" s="242"/>
      <c r="REH18" s="242"/>
      <c r="REI18" s="242"/>
      <c r="REJ18" s="242"/>
      <c r="REK18" s="242"/>
      <c r="REL18" s="242"/>
      <c r="REM18" s="242"/>
      <c r="REN18" s="242"/>
      <c r="REO18" s="242"/>
      <c r="REP18" s="242"/>
      <c r="REQ18" s="242"/>
      <c r="RER18" s="242"/>
      <c r="RES18" s="242"/>
      <c r="RET18" s="242"/>
      <c r="REU18" s="242"/>
      <c r="REV18" s="242"/>
      <c r="REW18" s="242"/>
      <c r="REX18" s="242"/>
      <c r="REY18" s="242"/>
      <c r="REZ18" s="242"/>
      <c r="RFA18" s="242"/>
      <c r="RFB18" s="242"/>
      <c r="RFC18" s="242"/>
      <c r="RFD18" s="242"/>
      <c r="RFE18" s="242"/>
      <c r="RFF18" s="242"/>
      <c r="RFG18" s="242"/>
      <c r="RFH18" s="242"/>
      <c r="RFI18" s="242"/>
      <c r="RFJ18" s="242"/>
      <c r="RFK18" s="242"/>
      <c r="RFL18" s="242"/>
      <c r="RFM18" s="242"/>
      <c r="RFN18" s="242"/>
      <c r="RFO18" s="242"/>
      <c r="RFP18" s="242"/>
      <c r="RFQ18" s="242"/>
      <c r="RFR18" s="242"/>
      <c r="RFS18" s="242"/>
      <c r="RFT18" s="242"/>
      <c r="RFU18" s="242"/>
      <c r="RFV18" s="242"/>
      <c r="RFW18" s="242"/>
      <c r="RFX18" s="242"/>
      <c r="RFY18" s="242"/>
      <c r="RFZ18" s="242"/>
      <c r="RGA18" s="242"/>
      <c r="RGB18" s="242"/>
      <c r="RGC18" s="242"/>
      <c r="RGD18" s="242"/>
      <c r="RGE18" s="242"/>
      <c r="RGF18" s="242"/>
      <c r="RGG18" s="242"/>
      <c r="RGH18" s="242"/>
      <c r="RGI18" s="242"/>
      <c r="RGJ18" s="242"/>
      <c r="RGK18" s="242"/>
      <c r="RGL18" s="242"/>
      <c r="RGM18" s="242"/>
      <c r="RGN18" s="242"/>
      <c r="RGO18" s="242"/>
      <c r="RGP18" s="242"/>
      <c r="RGQ18" s="242"/>
      <c r="RGR18" s="242"/>
      <c r="RGS18" s="242"/>
      <c r="RGT18" s="242"/>
      <c r="RGU18" s="242"/>
      <c r="RGV18" s="242"/>
      <c r="RGW18" s="242"/>
      <c r="RGX18" s="242"/>
      <c r="RGY18" s="242"/>
      <c r="RGZ18" s="242"/>
      <c r="RHA18" s="242"/>
      <c r="RHB18" s="242"/>
      <c r="RHC18" s="242"/>
      <c r="RHD18" s="242"/>
      <c r="RHE18" s="242"/>
      <c r="RHF18" s="242"/>
      <c r="RHG18" s="242"/>
      <c r="RHH18" s="242"/>
      <c r="RHI18" s="242"/>
      <c r="RHJ18" s="242"/>
      <c r="RHK18" s="242"/>
      <c r="RHL18" s="242"/>
      <c r="RHM18" s="242"/>
      <c r="RHN18" s="242"/>
      <c r="RHO18" s="242"/>
      <c r="RHP18" s="242"/>
      <c r="RHQ18" s="242"/>
      <c r="RHR18" s="242"/>
      <c r="RHS18" s="242"/>
      <c r="RHT18" s="242"/>
      <c r="RHU18" s="242"/>
      <c r="RHV18" s="242"/>
      <c r="RHW18" s="242"/>
      <c r="RHX18" s="242"/>
      <c r="RHY18" s="242"/>
      <c r="RHZ18" s="242"/>
      <c r="RIA18" s="242"/>
      <c r="RIB18" s="242"/>
      <c r="RIC18" s="242"/>
      <c r="RID18" s="242"/>
      <c r="RIE18" s="242"/>
      <c r="RIF18" s="242"/>
      <c r="RIG18" s="242"/>
      <c r="RIH18" s="242"/>
      <c r="RII18" s="242"/>
      <c r="RIJ18" s="242"/>
      <c r="RIK18" s="242"/>
      <c r="RIL18" s="242"/>
      <c r="RIM18" s="242"/>
      <c r="RIN18" s="242"/>
      <c r="RIO18" s="242"/>
      <c r="RIP18" s="242"/>
      <c r="RIQ18" s="242"/>
      <c r="RIR18" s="242"/>
      <c r="RIS18" s="242"/>
      <c r="RIT18" s="242"/>
      <c r="RIU18" s="242"/>
      <c r="RIV18" s="242"/>
      <c r="RIW18" s="242"/>
      <c r="RIX18" s="242"/>
      <c r="RIY18" s="242"/>
      <c r="RIZ18" s="242"/>
      <c r="RJA18" s="242"/>
      <c r="RJB18" s="242"/>
      <c r="RJC18" s="242"/>
      <c r="RJD18" s="242"/>
      <c r="RJE18" s="242"/>
      <c r="RJF18" s="242"/>
      <c r="RJG18" s="242"/>
      <c r="RJH18" s="242"/>
      <c r="RJI18" s="242"/>
      <c r="RJJ18" s="242"/>
      <c r="RJK18" s="242"/>
      <c r="RJL18" s="242"/>
      <c r="RJM18" s="242"/>
      <c r="RJN18" s="242"/>
      <c r="RJO18" s="242"/>
      <c r="RJP18" s="242"/>
      <c r="RJQ18" s="242"/>
      <c r="RJR18" s="242"/>
      <c r="RJS18" s="242"/>
      <c r="RJT18" s="242"/>
      <c r="RJU18" s="242"/>
      <c r="RJV18" s="242"/>
      <c r="RJW18" s="242"/>
      <c r="RJX18" s="242"/>
      <c r="RJY18" s="242"/>
      <c r="RJZ18" s="242"/>
      <c r="RKA18" s="242"/>
      <c r="RKB18" s="242"/>
      <c r="RKC18" s="242"/>
      <c r="RKD18" s="242"/>
      <c r="RKE18" s="242"/>
      <c r="RKF18" s="242"/>
      <c r="RKG18" s="242"/>
      <c r="RKH18" s="242"/>
      <c r="RKI18" s="242"/>
      <c r="RKJ18" s="242"/>
      <c r="RKK18" s="242"/>
      <c r="RKL18" s="242"/>
      <c r="RKM18" s="242"/>
      <c r="RKN18" s="242"/>
      <c r="RKO18" s="242"/>
      <c r="RKP18" s="242"/>
      <c r="RKQ18" s="242"/>
      <c r="RKR18" s="242"/>
      <c r="RKS18" s="242"/>
      <c r="RKT18" s="242"/>
      <c r="RKU18" s="242"/>
      <c r="RKV18" s="242"/>
      <c r="RKW18" s="242"/>
      <c r="RKX18" s="242"/>
      <c r="RKY18" s="242"/>
      <c r="RKZ18" s="242"/>
      <c r="RLA18" s="242"/>
      <c r="RLB18" s="242"/>
      <c r="RLC18" s="242"/>
      <c r="RLD18" s="242"/>
      <c r="RLE18" s="242"/>
      <c r="RLF18" s="242"/>
      <c r="RLG18" s="242"/>
      <c r="RLH18" s="242"/>
      <c r="RLI18" s="242"/>
      <c r="RLJ18" s="242"/>
      <c r="RLK18" s="242"/>
      <c r="RLL18" s="242"/>
      <c r="RLM18" s="242"/>
      <c r="RLN18" s="242"/>
      <c r="RLO18" s="242"/>
      <c r="RLP18" s="242"/>
      <c r="RLQ18" s="242"/>
      <c r="RLR18" s="242"/>
      <c r="RLS18" s="242"/>
      <c r="RLT18" s="242"/>
      <c r="RLU18" s="242"/>
      <c r="RLV18" s="242"/>
      <c r="RLW18" s="242"/>
      <c r="RLX18" s="242"/>
      <c r="RLY18" s="242"/>
      <c r="RLZ18" s="242"/>
      <c r="RMA18" s="242"/>
      <c r="RMB18" s="242"/>
      <c r="RMC18" s="242"/>
      <c r="RMD18" s="242"/>
      <c r="RME18" s="242"/>
      <c r="RMF18" s="242"/>
      <c r="RMG18" s="242"/>
      <c r="RMH18" s="242"/>
      <c r="RMI18" s="242"/>
      <c r="RMJ18" s="242"/>
      <c r="RMK18" s="242"/>
      <c r="RML18" s="242"/>
      <c r="RMM18" s="242"/>
      <c r="RMN18" s="242"/>
      <c r="RMO18" s="242"/>
      <c r="RMP18" s="242"/>
      <c r="RMQ18" s="242"/>
      <c r="RMR18" s="242"/>
      <c r="RMS18" s="242"/>
      <c r="RMT18" s="242"/>
      <c r="RMU18" s="242"/>
      <c r="RMV18" s="242"/>
      <c r="RMW18" s="242"/>
      <c r="RMX18" s="242"/>
      <c r="RMY18" s="242"/>
      <c r="RMZ18" s="242"/>
      <c r="RNA18" s="242"/>
      <c r="RNB18" s="242"/>
      <c r="RNC18" s="242"/>
      <c r="RND18" s="242"/>
      <c r="RNE18" s="242"/>
      <c r="RNF18" s="242"/>
      <c r="RNG18" s="242"/>
      <c r="RNH18" s="242"/>
      <c r="RNI18" s="242"/>
      <c r="RNJ18" s="242"/>
      <c r="RNK18" s="242"/>
      <c r="RNL18" s="242"/>
      <c r="RNM18" s="242"/>
      <c r="RNN18" s="242"/>
      <c r="RNO18" s="242"/>
      <c r="RNP18" s="242"/>
      <c r="RNQ18" s="242"/>
      <c r="RNR18" s="242"/>
      <c r="RNS18" s="242"/>
      <c r="RNT18" s="242"/>
      <c r="RNU18" s="242"/>
      <c r="RNV18" s="242"/>
      <c r="RNW18" s="242"/>
      <c r="RNX18" s="242"/>
      <c r="RNY18" s="242"/>
      <c r="RNZ18" s="242"/>
      <c r="ROA18" s="242"/>
      <c r="ROB18" s="242"/>
      <c r="ROC18" s="242"/>
      <c r="ROD18" s="242"/>
      <c r="ROE18" s="242"/>
      <c r="ROF18" s="242"/>
      <c r="ROG18" s="242"/>
      <c r="ROH18" s="242"/>
      <c r="ROI18" s="242"/>
      <c r="ROJ18" s="242"/>
      <c r="ROK18" s="242"/>
      <c r="ROL18" s="242"/>
      <c r="ROM18" s="242"/>
      <c r="RON18" s="242"/>
      <c r="ROO18" s="242"/>
      <c r="ROP18" s="242"/>
      <c r="ROQ18" s="242"/>
      <c r="ROR18" s="242"/>
      <c r="ROS18" s="242"/>
      <c r="ROT18" s="242"/>
      <c r="ROU18" s="242"/>
      <c r="ROV18" s="242"/>
      <c r="ROW18" s="242"/>
      <c r="ROX18" s="242"/>
      <c r="ROY18" s="242"/>
      <c r="ROZ18" s="242"/>
      <c r="RPA18" s="242"/>
      <c r="RPB18" s="242"/>
      <c r="RPC18" s="242"/>
      <c r="RPD18" s="242"/>
      <c r="RPE18" s="242"/>
      <c r="RPF18" s="242"/>
      <c r="RPG18" s="242"/>
      <c r="RPH18" s="242"/>
      <c r="RPI18" s="242"/>
      <c r="RPJ18" s="242"/>
      <c r="RPK18" s="242"/>
      <c r="RPL18" s="242"/>
      <c r="RPM18" s="242"/>
      <c r="RPN18" s="242"/>
      <c r="RPO18" s="242"/>
      <c r="RPP18" s="242"/>
      <c r="RPQ18" s="242"/>
      <c r="RPR18" s="242"/>
      <c r="RPS18" s="242"/>
      <c r="RPT18" s="242"/>
      <c r="RPU18" s="242"/>
      <c r="RPV18" s="242"/>
      <c r="RPW18" s="242"/>
      <c r="RPX18" s="242"/>
      <c r="RPY18" s="242"/>
      <c r="RPZ18" s="242"/>
      <c r="RQA18" s="242"/>
      <c r="RQB18" s="242"/>
      <c r="RQC18" s="242"/>
      <c r="RQD18" s="242"/>
      <c r="RQE18" s="242"/>
      <c r="RQF18" s="242"/>
      <c r="RQG18" s="242"/>
      <c r="RQH18" s="242"/>
      <c r="RQI18" s="242"/>
      <c r="RQJ18" s="242"/>
      <c r="RQK18" s="242"/>
      <c r="RQL18" s="242"/>
      <c r="RQM18" s="242"/>
      <c r="RQN18" s="242"/>
      <c r="RQO18" s="242"/>
      <c r="RQP18" s="242"/>
      <c r="RQQ18" s="242"/>
      <c r="RQR18" s="242"/>
      <c r="RQS18" s="242"/>
      <c r="RQT18" s="242"/>
      <c r="RQU18" s="242"/>
      <c r="RQV18" s="242"/>
      <c r="RQW18" s="242"/>
      <c r="RQX18" s="242"/>
      <c r="RQY18" s="242"/>
      <c r="RQZ18" s="242"/>
      <c r="RRA18" s="242"/>
      <c r="RRB18" s="242"/>
      <c r="RRC18" s="242"/>
      <c r="RRD18" s="242"/>
      <c r="RRE18" s="242"/>
      <c r="RRF18" s="242"/>
      <c r="RRG18" s="242"/>
      <c r="RRH18" s="242"/>
      <c r="RRI18" s="242"/>
      <c r="RRJ18" s="242"/>
      <c r="RRK18" s="242"/>
      <c r="RRL18" s="242"/>
      <c r="RRM18" s="242"/>
      <c r="RRN18" s="242"/>
      <c r="RRO18" s="242"/>
      <c r="RRP18" s="242"/>
      <c r="RRQ18" s="242"/>
      <c r="RRR18" s="242"/>
      <c r="RRS18" s="242"/>
      <c r="RRT18" s="242"/>
      <c r="RRU18" s="242"/>
      <c r="RRV18" s="242"/>
      <c r="RRW18" s="242"/>
      <c r="RRX18" s="242"/>
      <c r="RRY18" s="242"/>
      <c r="RRZ18" s="242"/>
      <c r="RSA18" s="242"/>
      <c r="RSB18" s="242"/>
      <c r="RSC18" s="242"/>
      <c r="RSD18" s="242"/>
      <c r="RSE18" s="242"/>
      <c r="RSF18" s="242"/>
      <c r="RSG18" s="242"/>
      <c r="RSH18" s="242"/>
      <c r="RSI18" s="242"/>
      <c r="RSJ18" s="242"/>
      <c r="RSK18" s="242"/>
      <c r="RSL18" s="242"/>
      <c r="RSM18" s="242"/>
      <c r="RSN18" s="242"/>
      <c r="RSO18" s="242"/>
      <c r="RSP18" s="242"/>
      <c r="RSQ18" s="242"/>
      <c r="RSR18" s="242"/>
      <c r="RSS18" s="242"/>
      <c r="RST18" s="242"/>
      <c r="RSU18" s="242"/>
      <c r="RSV18" s="242"/>
      <c r="RSW18" s="242"/>
      <c r="RSX18" s="242"/>
      <c r="RSY18" s="242"/>
      <c r="RSZ18" s="242"/>
      <c r="RTA18" s="242"/>
      <c r="RTB18" s="242"/>
      <c r="RTC18" s="242"/>
      <c r="RTD18" s="242"/>
      <c r="RTE18" s="242"/>
      <c r="RTF18" s="242"/>
      <c r="RTG18" s="242"/>
      <c r="RTH18" s="242"/>
      <c r="RTI18" s="242"/>
      <c r="RTJ18" s="242"/>
      <c r="RTK18" s="242"/>
      <c r="RTL18" s="242"/>
      <c r="RTM18" s="242"/>
      <c r="RTN18" s="242"/>
      <c r="RTO18" s="242"/>
      <c r="RTP18" s="242"/>
      <c r="RTQ18" s="242"/>
      <c r="RTR18" s="242"/>
      <c r="RTS18" s="242"/>
      <c r="RTT18" s="242"/>
      <c r="RTU18" s="242"/>
      <c r="RTV18" s="242"/>
      <c r="RTW18" s="242"/>
      <c r="RTX18" s="242"/>
      <c r="RTY18" s="242"/>
      <c r="RTZ18" s="242"/>
      <c r="RUA18" s="242"/>
      <c r="RUB18" s="242"/>
      <c r="RUC18" s="242"/>
      <c r="RUD18" s="242"/>
      <c r="RUE18" s="242"/>
      <c r="RUF18" s="242"/>
      <c r="RUG18" s="242"/>
      <c r="RUH18" s="242"/>
      <c r="RUI18" s="242"/>
      <c r="RUJ18" s="242"/>
      <c r="RUK18" s="242"/>
      <c r="RUL18" s="242"/>
      <c r="RUM18" s="242"/>
      <c r="RUN18" s="242"/>
      <c r="RUO18" s="242"/>
      <c r="RUP18" s="242"/>
      <c r="RUQ18" s="242"/>
      <c r="RUR18" s="242"/>
      <c r="RUS18" s="242"/>
      <c r="RUT18" s="242"/>
      <c r="RUU18" s="242"/>
      <c r="RUV18" s="242"/>
      <c r="RUW18" s="242"/>
      <c r="RUX18" s="242"/>
      <c r="RUY18" s="242"/>
      <c r="RUZ18" s="242"/>
      <c r="RVA18" s="242"/>
      <c r="RVB18" s="242"/>
      <c r="RVC18" s="242"/>
      <c r="RVD18" s="242"/>
      <c r="RVE18" s="242"/>
      <c r="RVF18" s="242"/>
      <c r="RVG18" s="242"/>
      <c r="RVH18" s="242"/>
      <c r="RVI18" s="242"/>
      <c r="RVJ18" s="242"/>
      <c r="RVK18" s="242"/>
      <c r="RVL18" s="242"/>
      <c r="RVM18" s="242"/>
      <c r="RVN18" s="242"/>
      <c r="RVO18" s="242"/>
      <c r="RVP18" s="242"/>
      <c r="RVQ18" s="242"/>
      <c r="RVR18" s="242"/>
      <c r="RVS18" s="242"/>
      <c r="RVT18" s="242"/>
      <c r="RVU18" s="242"/>
      <c r="RVV18" s="242"/>
      <c r="RVW18" s="242"/>
      <c r="RVX18" s="242"/>
      <c r="RVY18" s="242"/>
      <c r="RVZ18" s="242"/>
      <c r="RWA18" s="242"/>
      <c r="RWB18" s="242"/>
      <c r="RWC18" s="242"/>
      <c r="RWD18" s="242"/>
      <c r="RWE18" s="242"/>
      <c r="RWF18" s="242"/>
      <c r="RWG18" s="242"/>
      <c r="RWH18" s="242"/>
      <c r="RWI18" s="242"/>
      <c r="RWJ18" s="242"/>
      <c r="RWK18" s="242"/>
      <c r="RWL18" s="242"/>
      <c r="RWM18" s="242"/>
      <c r="RWN18" s="242"/>
      <c r="RWO18" s="242"/>
      <c r="RWP18" s="242"/>
      <c r="RWQ18" s="242"/>
      <c r="RWR18" s="242"/>
      <c r="RWS18" s="242"/>
      <c r="RWT18" s="242"/>
      <c r="RWU18" s="242"/>
      <c r="RWV18" s="242"/>
      <c r="RWW18" s="242"/>
      <c r="RWX18" s="242"/>
      <c r="RWY18" s="242"/>
      <c r="RWZ18" s="242"/>
      <c r="RXA18" s="242"/>
      <c r="RXB18" s="242"/>
      <c r="RXC18" s="242"/>
      <c r="RXD18" s="242"/>
      <c r="RXE18" s="242"/>
      <c r="RXF18" s="242"/>
      <c r="RXG18" s="242"/>
      <c r="RXH18" s="242"/>
      <c r="RXI18" s="242"/>
      <c r="RXJ18" s="242"/>
      <c r="RXK18" s="242"/>
      <c r="RXL18" s="242"/>
      <c r="RXM18" s="242"/>
      <c r="RXN18" s="242"/>
      <c r="RXO18" s="242"/>
      <c r="RXP18" s="242"/>
      <c r="RXQ18" s="242"/>
      <c r="RXR18" s="242"/>
      <c r="RXS18" s="242"/>
      <c r="RXT18" s="242"/>
      <c r="RXU18" s="242"/>
      <c r="RXV18" s="242"/>
      <c r="RXW18" s="242"/>
      <c r="RXX18" s="242"/>
      <c r="RXY18" s="242"/>
      <c r="RXZ18" s="242"/>
      <c r="RYA18" s="242"/>
      <c r="RYB18" s="242"/>
      <c r="RYC18" s="242"/>
      <c r="RYD18" s="242"/>
      <c r="RYE18" s="242"/>
      <c r="RYF18" s="242"/>
      <c r="RYG18" s="242"/>
      <c r="RYH18" s="242"/>
      <c r="RYI18" s="242"/>
      <c r="RYJ18" s="242"/>
      <c r="RYK18" s="242"/>
      <c r="RYL18" s="242"/>
      <c r="RYM18" s="242"/>
      <c r="RYN18" s="242"/>
      <c r="RYO18" s="242"/>
      <c r="RYP18" s="242"/>
      <c r="RYQ18" s="242"/>
      <c r="RYR18" s="242"/>
      <c r="RYS18" s="242"/>
      <c r="RYT18" s="242"/>
      <c r="RYU18" s="242"/>
      <c r="RYV18" s="242"/>
      <c r="RYW18" s="242"/>
      <c r="RYX18" s="242"/>
      <c r="RYY18" s="242"/>
      <c r="RYZ18" s="242"/>
      <c r="RZA18" s="242"/>
      <c r="RZB18" s="242"/>
      <c r="RZC18" s="242"/>
      <c r="RZD18" s="242"/>
      <c r="RZE18" s="242"/>
      <c r="RZF18" s="242"/>
      <c r="RZG18" s="242"/>
      <c r="RZH18" s="242"/>
      <c r="RZI18" s="242"/>
      <c r="RZJ18" s="242"/>
      <c r="RZK18" s="242"/>
      <c r="RZL18" s="242"/>
      <c r="RZM18" s="242"/>
      <c r="RZN18" s="242"/>
      <c r="RZO18" s="242"/>
      <c r="RZP18" s="242"/>
      <c r="RZQ18" s="242"/>
      <c r="RZR18" s="242"/>
      <c r="RZS18" s="242"/>
      <c r="RZT18" s="242"/>
      <c r="RZU18" s="242"/>
      <c r="RZV18" s="242"/>
      <c r="RZW18" s="242"/>
      <c r="RZX18" s="242"/>
      <c r="RZY18" s="242"/>
      <c r="RZZ18" s="242"/>
      <c r="SAA18" s="242"/>
      <c r="SAB18" s="242"/>
      <c r="SAC18" s="242"/>
      <c r="SAD18" s="242"/>
      <c r="SAE18" s="242"/>
      <c r="SAF18" s="242"/>
      <c r="SAG18" s="242"/>
      <c r="SAH18" s="242"/>
      <c r="SAI18" s="242"/>
      <c r="SAJ18" s="242"/>
      <c r="SAK18" s="242"/>
      <c r="SAL18" s="242"/>
      <c r="SAM18" s="242"/>
      <c r="SAN18" s="242"/>
      <c r="SAO18" s="242"/>
      <c r="SAP18" s="242"/>
      <c r="SAQ18" s="242"/>
      <c r="SAR18" s="242"/>
      <c r="SAS18" s="242"/>
      <c r="SAT18" s="242"/>
      <c r="SAU18" s="242"/>
      <c r="SAV18" s="242"/>
      <c r="SAW18" s="242"/>
      <c r="SAX18" s="242"/>
      <c r="SAY18" s="242"/>
      <c r="SAZ18" s="242"/>
      <c r="SBA18" s="242"/>
      <c r="SBB18" s="242"/>
      <c r="SBC18" s="242"/>
      <c r="SBD18" s="242"/>
      <c r="SBE18" s="242"/>
      <c r="SBF18" s="242"/>
      <c r="SBG18" s="242"/>
      <c r="SBH18" s="242"/>
      <c r="SBI18" s="242"/>
      <c r="SBJ18" s="242"/>
      <c r="SBK18" s="242"/>
      <c r="SBL18" s="242"/>
      <c r="SBM18" s="242"/>
      <c r="SBN18" s="242"/>
      <c r="SBO18" s="242"/>
      <c r="SBP18" s="242"/>
      <c r="SBQ18" s="242"/>
      <c r="SBR18" s="242"/>
      <c r="SBS18" s="242"/>
      <c r="SBT18" s="242"/>
      <c r="SBU18" s="242"/>
      <c r="SBV18" s="242"/>
      <c r="SBW18" s="242"/>
      <c r="SBX18" s="242"/>
      <c r="SBY18" s="242"/>
      <c r="SBZ18" s="242"/>
      <c r="SCA18" s="242"/>
      <c r="SCB18" s="242"/>
      <c r="SCC18" s="242"/>
      <c r="SCD18" s="242"/>
      <c r="SCE18" s="242"/>
      <c r="SCF18" s="242"/>
      <c r="SCG18" s="242"/>
      <c r="SCH18" s="242"/>
      <c r="SCI18" s="242"/>
      <c r="SCJ18" s="242"/>
      <c r="SCK18" s="242"/>
      <c r="SCL18" s="242"/>
      <c r="SCM18" s="242"/>
      <c r="SCN18" s="242"/>
      <c r="SCO18" s="242"/>
      <c r="SCP18" s="242"/>
      <c r="SCQ18" s="242"/>
      <c r="SCR18" s="242"/>
      <c r="SCS18" s="242"/>
      <c r="SCT18" s="242"/>
      <c r="SCU18" s="242"/>
      <c r="SCV18" s="242"/>
      <c r="SCW18" s="242"/>
      <c r="SCX18" s="242"/>
      <c r="SCY18" s="242"/>
      <c r="SCZ18" s="242"/>
      <c r="SDA18" s="242"/>
      <c r="SDB18" s="242"/>
      <c r="SDC18" s="242"/>
      <c r="SDD18" s="242"/>
      <c r="SDE18" s="242"/>
      <c r="SDF18" s="242"/>
      <c r="SDG18" s="242"/>
      <c r="SDH18" s="242"/>
      <c r="SDI18" s="242"/>
      <c r="SDJ18" s="242"/>
      <c r="SDK18" s="242"/>
      <c r="SDL18" s="242"/>
      <c r="SDM18" s="242"/>
      <c r="SDN18" s="242"/>
      <c r="SDO18" s="242"/>
      <c r="SDP18" s="242"/>
      <c r="SDQ18" s="242"/>
      <c r="SDR18" s="242"/>
      <c r="SDS18" s="242"/>
      <c r="SDT18" s="242"/>
      <c r="SDU18" s="242"/>
      <c r="SDV18" s="242"/>
      <c r="SDW18" s="242"/>
      <c r="SDX18" s="242"/>
      <c r="SDY18" s="242"/>
      <c r="SDZ18" s="242"/>
      <c r="SEA18" s="242"/>
      <c r="SEB18" s="242"/>
      <c r="SEC18" s="242"/>
      <c r="SED18" s="242"/>
      <c r="SEE18" s="242"/>
      <c r="SEF18" s="242"/>
      <c r="SEG18" s="242"/>
      <c r="SEH18" s="242"/>
      <c r="SEI18" s="242"/>
      <c r="SEJ18" s="242"/>
      <c r="SEK18" s="242"/>
      <c r="SEL18" s="242"/>
      <c r="SEM18" s="242"/>
      <c r="SEN18" s="242"/>
      <c r="SEO18" s="242"/>
      <c r="SEP18" s="242"/>
      <c r="SEQ18" s="242"/>
      <c r="SER18" s="242"/>
      <c r="SES18" s="242"/>
      <c r="SET18" s="242"/>
      <c r="SEU18" s="242"/>
      <c r="SEV18" s="242"/>
      <c r="SEW18" s="242"/>
      <c r="SEX18" s="242"/>
      <c r="SEY18" s="242"/>
      <c r="SEZ18" s="242"/>
      <c r="SFA18" s="242"/>
      <c r="SFB18" s="242"/>
      <c r="SFC18" s="242"/>
      <c r="SFD18" s="242"/>
      <c r="SFE18" s="242"/>
      <c r="SFF18" s="242"/>
      <c r="SFG18" s="242"/>
      <c r="SFH18" s="242"/>
      <c r="SFI18" s="242"/>
      <c r="SFJ18" s="242"/>
      <c r="SFK18" s="242"/>
      <c r="SFL18" s="242"/>
      <c r="SFM18" s="242"/>
      <c r="SFN18" s="242"/>
      <c r="SFO18" s="242"/>
      <c r="SFP18" s="242"/>
      <c r="SFQ18" s="242"/>
      <c r="SFR18" s="242"/>
      <c r="SFS18" s="242"/>
      <c r="SFT18" s="242"/>
      <c r="SFU18" s="242"/>
      <c r="SFV18" s="242"/>
      <c r="SFW18" s="242"/>
      <c r="SFX18" s="242"/>
      <c r="SFY18" s="242"/>
      <c r="SFZ18" s="242"/>
      <c r="SGA18" s="242"/>
      <c r="SGB18" s="242"/>
      <c r="SGC18" s="242"/>
      <c r="SGD18" s="242"/>
      <c r="SGE18" s="242"/>
      <c r="SGF18" s="242"/>
      <c r="SGG18" s="242"/>
      <c r="SGH18" s="242"/>
      <c r="SGI18" s="242"/>
      <c r="SGJ18" s="242"/>
      <c r="SGK18" s="242"/>
      <c r="SGL18" s="242"/>
      <c r="SGM18" s="242"/>
      <c r="SGN18" s="242"/>
      <c r="SGO18" s="242"/>
      <c r="SGP18" s="242"/>
      <c r="SGQ18" s="242"/>
      <c r="SGR18" s="242"/>
      <c r="SGS18" s="242"/>
      <c r="SGT18" s="242"/>
      <c r="SGU18" s="242"/>
      <c r="SGV18" s="242"/>
      <c r="SGW18" s="242"/>
      <c r="SGX18" s="242"/>
      <c r="SGY18" s="242"/>
      <c r="SGZ18" s="242"/>
      <c r="SHA18" s="242"/>
      <c r="SHB18" s="242"/>
      <c r="SHC18" s="242"/>
      <c r="SHD18" s="242"/>
      <c r="SHE18" s="242"/>
      <c r="SHF18" s="242"/>
      <c r="SHG18" s="242"/>
      <c r="SHH18" s="242"/>
      <c r="SHI18" s="242"/>
      <c r="SHJ18" s="242"/>
      <c r="SHK18" s="242"/>
      <c r="SHL18" s="242"/>
      <c r="SHM18" s="242"/>
      <c r="SHN18" s="242"/>
      <c r="SHO18" s="242"/>
      <c r="SHP18" s="242"/>
      <c r="SHQ18" s="242"/>
      <c r="SHR18" s="242"/>
      <c r="SHS18" s="242"/>
      <c r="SHT18" s="242"/>
      <c r="SHU18" s="242"/>
      <c r="SHV18" s="242"/>
      <c r="SHW18" s="242"/>
      <c r="SHX18" s="242"/>
      <c r="SHY18" s="242"/>
      <c r="SHZ18" s="242"/>
      <c r="SIA18" s="242"/>
      <c r="SIB18" s="242"/>
      <c r="SIC18" s="242"/>
      <c r="SID18" s="242"/>
      <c r="SIE18" s="242"/>
      <c r="SIF18" s="242"/>
      <c r="SIG18" s="242"/>
      <c r="SIH18" s="242"/>
      <c r="SII18" s="242"/>
      <c r="SIJ18" s="242"/>
      <c r="SIK18" s="242"/>
      <c r="SIL18" s="242"/>
      <c r="SIM18" s="242"/>
      <c r="SIN18" s="242"/>
      <c r="SIO18" s="242"/>
      <c r="SIP18" s="242"/>
      <c r="SIQ18" s="242"/>
      <c r="SIR18" s="242"/>
      <c r="SIS18" s="242"/>
      <c r="SIT18" s="242"/>
      <c r="SIU18" s="242"/>
      <c r="SIV18" s="242"/>
      <c r="SIW18" s="242"/>
      <c r="SIX18" s="242"/>
      <c r="SIY18" s="242"/>
      <c r="SIZ18" s="242"/>
      <c r="SJA18" s="242"/>
      <c r="SJB18" s="242"/>
      <c r="SJC18" s="242"/>
      <c r="SJD18" s="242"/>
      <c r="SJE18" s="242"/>
      <c r="SJF18" s="242"/>
      <c r="SJG18" s="242"/>
      <c r="SJH18" s="242"/>
      <c r="SJI18" s="242"/>
      <c r="SJJ18" s="242"/>
      <c r="SJK18" s="242"/>
      <c r="SJL18" s="242"/>
      <c r="SJM18" s="242"/>
      <c r="SJN18" s="242"/>
      <c r="SJO18" s="242"/>
      <c r="SJP18" s="242"/>
      <c r="SJQ18" s="242"/>
      <c r="SJR18" s="242"/>
      <c r="SJS18" s="242"/>
      <c r="SJT18" s="242"/>
      <c r="SJU18" s="242"/>
      <c r="SJV18" s="242"/>
      <c r="SJW18" s="242"/>
      <c r="SJX18" s="242"/>
      <c r="SJY18" s="242"/>
      <c r="SJZ18" s="242"/>
      <c r="SKA18" s="242"/>
      <c r="SKB18" s="242"/>
      <c r="SKC18" s="242"/>
      <c r="SKD18" s="242"/>
      <c r="SKE18" s="242"/>
      <c r="SKF18" s="242"/>
      <c r="SKG18" s="242"/>
      <c r="SKH18" s="242"/>
      <c r="SKI18" s="242"/>
      <c r="SKJ18" s="242"/>
      <c r="SKK18" s="242"/>
      <c r="SKL18" s="242"/>
      <c r="SKM18" s="242"/>
      <c r="SKN18" s="242"/>
      <c r="SKO18" s="242"/>
      <c r="SKP18" s="242"/>
      <c r="SKQ18" s="242"/>
      <c r="SKR18" s="242"/>
      <c r="SKS18" s="242"/>
      <c r="SKT18" s="242"/>
      <c r="SKU18" s="242"/>
      <c r="SKV18" s="242"/>
      <c r="SKW18" s="242"/>
      <c r="SKX18" s="242"/>
      <c r="SKY18" s="242"/>
      <c r="SKZ18" s="242"/>
      <c r="SLA18" s="242"/>
      <c r="SLB18" s="242"/>
      <c r="SLC18" s="242"/>
      <c r="SLD18" s="242"/>
      <c r="SLE18" s="242"/>
      <c r="SLF18" s="242"/>
      <c r="SLG18" s="242"/>
      <c r="SLH18" s="242"/>
      <c r="SLI18" s="242"/>
      <c r="SLJ18" s="242"/>
      <c r="SLK18" s="242"/>
      <c r="SLL18" s="242"/>
      <c r="SLM18" s="242"/>
      <c r="SLN18" s="242"/>
      <c r="SLO18" s="242"/>
      <c r="SLP18" s="242"/>
      <c r="SLQ18" s="242"/>
      <c r="SLR18" s="242"/>
      <c r="SLS18" s="242"/>
      <c r="SLT18" s="242"/>
      <c r="SLU18" s="242"/>
      <c r="SLV18" s="242"/>
      <c r="SLW18" s="242"/>
      <c r="SLX18" s="242"/>
      <c r="SLY18" s="242"/>
      <c r="SLZ18" s="242"/>
      <c r="SMA18" s="242"/>
      <c r="SMB18" s="242"/>
      <c r="SMC18" s="242"/>
      <c r="SMD18" s="242"/>
      <c r="SME18" s="242"/>
      <c r="SMF18" s="242"/>
      <c r="SMG18" s="242"/>
      <c r="SMH18" s="242"/>
      <c r="SMI18" s="242"/>
      <c r="SMJ18" s="242"/>
      <c r="SMK18" s="242"/>
      <c r="SML18" s="242"/>
      <c r="SMM18" s="242"/>
      <c r="SMN18" s="242"/>
      <c r="SMO18" s="242"/>
      <c r="SMP18" s="242"/>
      <c r="SMQ18" s="242"/>
      <c r="SMR18" s="242"/>
      <c r="SMS18" s="242"/>
      <c r="SMT18" s="242"/>
      <c r="SMU18" s="242"/>
      <c r="SMV18" s="242"/>
      <c r="SMW18" s="242"/>
      <c r="SMX18" s="242"/>
      <c r="SMY18" s="242"/>
      <c r="SMZ18" s="242"/>
      <c r="SNA18" s="242"/>
      <c r="SNB18" s="242"/>
      <c r="SNC18" s="242"/>
      <c r="SND18" s="242"/>
      <c r="SNE18" s="242"/>
      <c r="SNF18" s="242"/>
      <c r="SNG18" s="242"/>
      <c r="SNH18" s="242"/>
      <c r="SNI18" s="242"/>
      <c r="SNJ18" s="242"/>
      <c r="SNK18" s="242"/>
      <c r="SNL18" s="242"/>
      <c r="SNM18" s="242"/>
      <c r="SNN18" s="242"/>
      <c r="SNO18" s="242"/>
      <c r="SNP18" s="242"/>
      <c r="SNQ18" s="242"/>
      <c r="SNR18" s="242"/>
      <c r="SNS18" s="242"/>
      <c r="SNT18" s="242"/>
      <c r="SNU18" s="242"/>
      <c r="SNV18" s="242"/>
      <c r="SNW18" s="242"/>
      <c r="SNX18" s="242"/>
      <c r="SNY18" s="242"/>
      <c r="SNZ18" s="242"/>
      <c r="SOA18" s="242"/>
      <c r="SOB18" s="242"/>
      <c r="SOC18" s="242"/>
      <c r="SOD18" s="242"/>
      <c r="SOE18" s="242"/>
      <c r="SOF18" s="242"/>
      <c r="SOG18" s="242"/>
      <c r="SOH18" s="242"/>
      <c r="SOI18" s="242"/>
      <c r="SOJ18" s="242"/>
      <c r="SOK18" s="242"/>
      <c r="SOL18" s="242"/>
      <c r="SOM18" s="242"/>
      <c r="SON18" s="242"/>
      <c r="SOO18" s="242"/>
      <c r="SOP18" s="242"/>
      <c r="SOQ18" s="242"/>
      <c r="SOR18" s="242"/>
      <c r="SOS18" s="242"/>
      <c r="SOT18" s="242"/>
      <c r="SOU18" s="242"/>
      <c r="SOV18" s="242"/>
      <c r="SOW18" s="242"/>
      <c r="SOX18" s="242"/>
      <c r="SOY18" s="242"/>
      <c r="SOZ18" s="242"/>
      <c r="SPA18" s="242"/>
      <c r="SPB18" s="242"/>
      <c r="SPC18" s="242"/>
      <c r="SPD18" s="242"/>
      <c r="SPE18" s="242"/>
      <c r="SPF18" s="242"/>
      <c r="SPG18" s="242"/>
      <c r="SPH18" s="242"/>
      <c r="SPI18" s="242"/>
      <c r="SPJ18" s="242"/>
      <c r="SPK18" s="242"/>
      <c r="SPL18" s="242"/>
      <c r="SPM18" s="242"/>
      <c r="SPN18" s="242"/>
      <c r="SPO18" s="242"/>
      <c r="SPP18" s="242"/>
      <c r="SPQ18" s="242"/>
      <c r="SPR18" s="242"/>
      <c r="SPS18" s="242"/>
      <c r="SPT18" s="242"/>
      <c r="SPU18" s="242"/>
      <c r="SPV18" s="242"/>
      <c r="SPW18" s="242"/>
      <c r="SPX18" s="242"/>
      <c r="SPY18" s="242"/>
      <c r="SPZ18" s="242"/>
      <c r="SQA18" s="242"/>
      <c r="SQB18" s="242"/>
      <c r="SQC18" s="242"/>
      <c r="SQD18" s="242"/>
      <c r="SQE18" s="242"/>
      <c r="SQF18" s="242"/>
      <c r="SQG18" s="242"/>
      <c r="SQH18" s="242"/>
      <c r="SQI18" s="242"/>
      <c r="SQJ18" s="242"/>
      <c r="SQK18" s="242"/>
      <c r="SQL18" s="242"/>
      <c r="SQM18" s="242"/>
      <c r="SQN18" s="242"/>
      <c r="SQO18" s="242"/>
      <c r="SQP18" s="242"/>
      <c r="SQQ18" s="242"/>
      <c r="SQR18" s="242"/>
      <c r="SQS18" s="242"/>
      <c r="SQT18" s="242"/>
      <c r="SQU18" s="242"/>
      <c r="SQV18" s="242"/>
      <c r="SQW18" s="242"/>
      <c r="SQX18" s="242"/>
      <c r="SQY18" s="242"/>
      <c r="SQZ18" s="242"/>
      <c r="SRA18" s="242"/>
      <c r="SRB18" s="242"/>
      <c r="SRC18" s="242"/>
      <c r="SRD18" s="242"/>
      <c r="SRE18" s="242"/>
      <c r="SRF18" s="242"/>
      <c r="SRG18" s="242"/>
      <c r="SRH18" s="242"/>
      <c r="SRI18" s="242"/>
      <c r="SRJ18" s="242"/>
      <c r="SRK18" s="242"/>
      <c r="SRL18" s="242"/>
      <c r="SRM18" s="242"/>
      <c r="SRN18" s="242"/>
      <c r="SRO18" s="242"/>
      <c r="SRP18" s="242"/>
      <c r="SRQ18" s="242"/>
      <c r="SRR18" s="242"/>
      <c r="SRS18" s="242"/>
      <c r="SRT18" s="242"/>
      <c r="SRU18" s="242"/>
      <c r="SRV18" s="242"/>
      <c r="SRW18" s="242"/>
      <c r="SRX18" s="242"/>
      <c r="SRY18" s="242"/>
      <c r="SRZ18" s="242"/>
      <c r="SSA18" s="242"/>
      <c r="SSB18" s="242"/>
      <c r="SSC18" s="242"/>
      <c r="SSD18" s="242"/>
      <c r="SSE18" s="242"/>
      <c r="SSF18" s="242"/>
      <c r="SSG18" s="242"/>
      <c r="SSH18" s="242"/>
      <c r="SSI18" s="242"/>
      <c r="SSJ18" s="242"/>
      <c r="SSK18" s="242"/>
      <c r="SSL18" s="242"/>
      <c r="SSM18" s="242"/>
      <c r="SSN18" s="242"/>
      <c r="SSO18" s="242"/>
      <c r="SSP18" s="242"/>
      <c r="SSQ18" s="242"/>
      <c r="SSR18" s="242"/>
      <c r="SSS18" s="242"/>
      <c r="SST18" s="242"/>
      <c r="SSU18" s="242"/>
      <c r="SSV18" s="242"/>
      <c r="SSW18" s="242"/>
      <c r="SSX18" s="242"/>
      <c r="SSY18" s="242"/>
      <c r="SSZ18" s="242"/>
      <c r="STA18" s="242"/>
      <c r="STB18" s="242"/>
      <c r="STC18" s="242"/>
      <c r="STD18" s="242"/>
      <c r="STE18" s="242"/>
      <c r="STF18" s="242"/>
      <c r="STG18" s="242"/>
      <c r="STH18" s="242"/>
      <c r="STI18" s="242"/>
      <c r="STJ18" s="242"/>
      <c r="STK18" s="242"/>
      <c r="STL18" s="242"/>
      <c r="STM18" s="242"/>
      <c r="STN18" s="242"/>
      <c r="STO18" s="242"/>
      <c r="STP18" s="242"/>
      <c r="STQ18" s="242"/>
      <c r="STR18" s="242"/>
      <c r="STS18" s="242"/>
      <c r="STT18" s="242"/>
      <c r="STU18" s="242"/>
      <c r="STV18" s="242"/>
      <c r="STW18" s="242"/>
      <c r="STX18" s="242"/>
      <c r="STY18" s="242"/>
      <c r="STZ18" s="242"/>
      <c r="SUA18" s="242"/>
      <c r="SUB18" s="242"/>
      <c r="SUC18" s="242"/>
      <c r="SUD18" s="242"/>
      <c r="SUE18" s="242"/>
      <c r="SUF18" s="242"/>
      <c r="SUG18" s="242"/>
      <c r="SUH18" s="242"/>
      <c r="SUI18" s="242"/>
      <c r="SUJ18" s="242"/>
      <c r="SUK18" s="242"/>
      <c r="SUL18" s="242"/>
      <c r="SUM18" s="242"/>
      <c r="SUN18" s="242"/>
      <c r="SUO18" s="242"/>
      <c r="SUP18" s="242"/>
      <c r="SUQ18" s="242"/>
      <c r="SUR18" s="242"/>
      <c r="SUS18" s="242"/>
      <c r="SUT18" s="242"/>
      <c r="SUU18" s="242"/>
      <c r="SUV18" s="242"/>
      <c r="SUW18" s="242"/>
      <c r="SUX18" s="242"/>
      <c r="SUY18" s="242"/>
      <c r="SUZ18" s="242"/>
      <c r="SVA18" s="242"/>
      <c r="SVB18" s="242"/>
      <c r="SVC18" s="242"/>
      <c r="SVD18" s="242"/>
      <c r="SVE18" s="242"/>
      <c r="SVF18" s="242"/>
      <c r="SVG18" s="242"/>
      <c r="SVH18" s="242"/>
      <c r="SVI18" s="242"/>
      <c r="SVJ18" s="242"/>
      <c r="SVK18" s="242"/>
      <c r="SVL18" s="242"/>
      <c r="SVM18" s="242"/>
      <c r="SVN18" s="242"/>
      <c r="SVO18" s="242"/>
      <c r="SVP18" s="242"/>
      <c r="SVQ18" s="242"/>
      <c r="SVR18" s="242"/>
      <c r="SVS18" s="242"/>
      <c r="SVT18" s="242"/>
      <c r="SVU18" s="242"/>
      <c r="SVV18" s="242"/>
      <c r="SVW18" s="242"/>
      <c r="SVX18" s="242"/>
      <c r="SVY18" s="242"/>
      <c r="SVZ18" s="242"/>
      <c r="SWA18" s="242"/>
      <c r="SWB18" s="242"/>
      <c r="SWC18" s="242"/>
      <c r="SWD18" s="242"/>
      <c r="SWE18" s="242"/>
      <c r="SWF18" s="242"/>
      <c r="SWG18" s="242"/>
      <c r="SWH18" s="242"/>
      <c r="SWI18" s="242"/>
      <c r="SWJ18" s="242"/>
      <c r="SWK18" s="242"/>
      <c r="SWL18" s="242"/>
      <c r="SWM18" s="242"/>
      <c r="SWN18" s="242"/>
      <c r="SWO18" s="242"/>
      <c r="SWP18" s="242"/>
      <c r="SWQ18" s="242"/>
      <c r="SWR18" s="242"/>
      <c r="SWS18" s="242"/>
      <c r="SWT18" s="242"/>
      <c r="SWU18" s="242"/>
      <c r="SWV18" s="242"/>
      <c r="SWW18" s="242"/>
      <c r="SWX18" s="242"/>
      <c r="SWY18" s="242"/>
      <c r="SWZ18" s="242"/>
      <c r="SXA18" s="242"/>
      <c r="SXB18" s="242"/>
      <c r="SXC18" s="242"/>
      <c r="SXD18" s="242"/>
      <c r="SXE18" s="242"/>
      <c r="SXF18" s="242"/>
      <c r="SXG18" s="242"/>
      <c r="SXH18" s="242"/>
      <c r="SXI18" s="242"/>
      <c r="SXJ18" s="242"/>
      <c r="SXK18" s="242"/>
      <c r="SXL18" s="242"/>
      <c r="SXM18" s="242"/>
      <c r="SXN18" s="242"/>
      <c r="SXO18" s="242"/>
      <c r="SXP18" s="242"/>
      <c r="SXQ18" s="242"/>
      <c r="SXR18" s="242"/>
      <c r="SXS18" s="242"/>
      <c r="SXT18" s="242"/>
      <c r="SXU18" s="242"/>
      <c r="SXV18" s="242"/>
      <c r="SXW18" s="242"/>
      <c r="SXX18" s="242"/>
      <c r="SXY18" s="242"/>
      <c r="SXZ18" s="242"/>
      <c r="SYA18" s="242"/>
      <c r="SYB18" s="242"/>
      <c r="SYC18" s="242"/>
      <c r="SYD18" s="242"/>
      <c r="SYE18" s="242"/>
      <c r="SYF18" s="242"/>
      <c r="SYG18" s="242"/>
      <c r="SYH18" s="242"/>
      <c r="SYI18" s="242"/>
      <c r="SYJ18" s="242"/>
      <c r="SYK18" s="242"/>
      <c r="SYL18" s="242"/>
      <c r="SYM18" s="242"/>
      <c r="SYN18" s="242"/>
      <c r="SYO18" s="242"/>
      <c r="SYP18" s="242"/>
      <c r="SYQ18" s="242"/>
      <c r="SYR18" s="242"/>
      <c r="SYS18" s="242"/>
      <c r="SYT18" s="242"/>
      <c r="SYU18" s="242"/>
      <c r="SYV18" s="242"/>
      <c r="SYW18" s="242"/>
      <c r="SYX18" s="242"/>
      <c r="SYY18" s="242"/>
      <c r="SYZ18" s="242"/>
      <c r="SZA18" s="242"/>
      <c r="SZB18" s="242"/>
      <c r="SZC18" s="242"/>
      <c r="SZD18" s="242"/>
      <c r="SZE18" s="242"/>
      <c r="SZF18" s="242"/>
      <c r="SZG18" s="242"/>
      <c r="SZH18" s="242"/>
      <c r="SZI18" s="242"/>
      <c r="SZJ18" s="242"/>
      <c r="SZK18" s="242"/>
      <c r="SZL18" s="242"/>
      <c r="SZM18" s="242"/>
      <c r="SZN18" s="242"/>
      <c r="SZO18" s="242"/>
      <c r="SZP18" s="242"/>
      <c r="SZQ18" s="242"/>
      <c r="SZR18" s="242"/>
      <c r="SZS18" s="242"/>
      <c r="SZT18" s="242"/>
      <c r="SZU18" s="242"/>
      <c r="SZV18" s="242"/>
      <c r="SZW18" s="242"/>
      <c r="SZX18" s="242"/>
      <c r="SZY18" s="242"/>
      <c r="SZZ18" s="242"/>
      <c r="TAA18" s="242"/>
      <c r="TAB18" s="242"/>
      <c r="TAC18" s="242"/>
      <c r="TAD18" s="242"/>
      <c r="TAE18" s="242"/>
      <c r="TAF18" s="242"/>
      <c r="TAG18" s="242"/>
      <c r="TAH18" s="242"/>
      <c r="TAI18" s="242"/>
      <c r="TAJ18" s="242"/>
      <c r="TAK18" s="242"/>
      <c r="TAL18" s="242"/>
      <c r="TAM18" s="242"/>
      <c r="TAN18" s="242"/>
      <c r="TAO18" s="242"/>
      <c r="TAP18" s="242"/>
      <c r="TAQ18" s="242"/>
      <c r="TAR18" s="242"/>
      <c r="TAS18" s="242"/>
      <c r="TAT18" s="242"/>
      <c r="TAU18" s="242"/>
      <c r="TAV18" s="242"/>
      <c r="TAW18" s="242"/>
      <c r="TAX18" s="242"/>
      <c r="TAY18" s="242"/>
      <c r="TAZ18" s="242"/>
      <c r="TBA18" s="242"/>
      <c r="TBB18" s="242"/>
      <c r="TBC18" s="242"/>
      <c r="TBD18" s="242"/>
      <c r="TBE18" s="242"/>
      <c r="TBF18" s="242"/>
      <c r="TBG18" s="242"/>
      <c r="TBH18" s="242"/>
      <c r="TBI18" s="242"/>
      <c r="TBJ18" s="242"/>
      <c r="TBK18" s="242"/>
      <c r="TBL18" s="242"/>
      <c r="TBM18" s="242"/>
      <c r="TBN18" s="242"/>
      <c r="TBO18" s="242"/>
      <c r="TBP18" s="242"/>
      <c r="TBQ18" s="242"/>
      <c r="TBR18" s="242"/>
      <c r="TBS18" s="242"/>
      <c r="TBT18" s="242"/>
      <c r="TBU18" s="242"/>
      <c r="TBV18" s="242"/>
      <c r="TBW18" s="242"/>
      <c r="TBX18" s="242"/>
      <c r="TBY18" s="242"/>
      <c r="TBZ18" s="242"/>
      <c r="TCA18" s="242"/>
      <c r="TCB18" s="242"/>
      <c r="TCC18" s="242"/>
      <c r="TCD18" s="242"/>
      <c r="TCE18" s="242"/>
      <c r="TCF18" s="242"/>
      <c r="TCG18" s="242"/>
      <c r="TCH18" s="242"/>
      <c r="TCI18" s="242"/>
      <c r="TCJ18" s="242"/>
      <c r="TCK18" s="242"/>
      <c r="TCL18" s="242"/>
      <c r="TCM18" s="242"/>
      <c r="TCN18" s="242"/>
      <c r="TCO18" s="242"/>
      <c r="TCP18" s="242"/>
      <c r="TCQ18" s="242"/>
      <c r="TCR18" s="242"/>
      <c r="TCS18" s="242"/>
      <c r="TCT18" s="242"/>
      <c r="TCU18" s="242"/>
      <c r="TCV18" s="242"/>
      <c r="TCW18" s="242"/>
      <c r="TCX18" s="242"/>
      <c r="TCY18" s="242"/>
      <c r="TCZ18" s="242"/>
      <c r="TDA18" s="242"/>
      <c r="TDB18" s="242"/>
      <c r="TDC18" s="242"/>
      <c r="TDD18" s="242"/>
      <c r="TDE18" s="242"/>
      <c r="TDF18" s="242"/>
      <c r="TDG18" s="242"/>
      <c r="TDH18" s="242"/>
      <c r="TDI18" s="242"/>
      <c r="TDJ18" s="242"/>
      <c r="TDK18" s="242"/>
      <c r="TDL18" s="242"/>
      <c r="TDM18" s="242"/>
      <c r="TDN18" s="242"/>
      <c r="TDO18" s="242"/>
      <c r="TDP18" s="242"/>
      <c r="TDQ18" s="242"/>
      <c r="TDR18" s="242"/>
      <c r="TDS18" s="242"/>
      <c r="TDT18" s="242"/>
      <c r="TDU18" s="242"/>
      <c r="TDV18" s="242"/>
      <c r="TDW18" s="242"/>
      <c r="TDX18" s="242"/>
      <c r="TDY18" s="242"/>
      <c r="TDZ18" s="242"/>
      <c r="TEA18" s="242"/>
      <c r="TEB18" s="242"/>
      <c r="TEC18" s="242"/>
      <c r="TED18" s="242"/>
      <c r="TEE18" s="242"/>
      <c r="TEF18" s="242"/>
      <c r="TEG18" s="242"/>
      <c r="TEH18" s="242"/>
      <c r="TEI18" s="242"/>
      <c r="TEJ18" s="242"/>
      <c r="TEK18" s="242"/>
      <c r="TEL18" s="242"/>
      <c r="TEM18" s="242"/>
      <c r="TEN18" s="242"/>
      <c r="TEO18" s="242"/>
      <c r="TEP18" s="242"/>
      <c r="TEQ18" s="242"/>
      <c r="TER18" s="242"/>
      <c r="TES18" s="242"/>
      <c r="TET18" s="242"/>
      <c r="TEU18" s="242"/>
      <c r="TEV18" s="242"/>
      <c r="TEW18" s="242"/>
      <c r="TEX18" s="242"/>
      <c r="TEY18" s="242"/>
      <c r="TEZ18" s="242"/>
      <c r="TFA18" s="242"/>
      <c r="TFB18" s="242"/>
      <c r="TFC18" s="242"/>
      <c r="TFD18" s="242"/>
      <c r="TFE18" s="242"/>
      <c r="TFF18" s="242"/>
      <c r="TFG18" s="242"/>
      <c r="TFH18" s="242"/>
      <c r="TFI18" s="242"/>
      <c r="TFJ18" s="242"/>
      <c r="TFK18" s="242"/>
      <c r="TFL18" s="242"/>
      <c r="TFM18" s="242"/>
      <c r="TFN18" s="242"/>
      <c r="TFO18" s="242"/>
      <c r="TFP18" s="242"/>
      <c r="TFQ18" s="242"/>
      <c r="TFR18" s="242"/>
      <c r="TFS18" s="242"/>
      <c r="TFT18" s="242"/>
      <c r="TFU18" s="242"/>
      <c r="TFV18" s="242"/>
      <c r="TFW18" s="242"/>
      <c r="TFX18" s="242"/>
      <c r="TFY18" s="242"/>
      <c r="TFZ18" s="242"/>
      <c r="TGA18" s="242"/>
      <c r="TGB18" s="242"/>
      <c r="TGC18" s="242"/>
      <c r="TGD18" s="242"/>
      <c r="TGE18" s="242"/>
      <c r="TGF18" s="242"/>
      <c r="TGG18" s="242"/>
      <c r="TGH18" s="242"/>
      <c r="TGI18" s="242"/>
      <c r="TGJ18" s="242"/>
      <c r="TGK18" s="242"/>
      <c r="TGL18" s="242"/>
      <c r="TGM18" s="242"/>
      <c r="TGN18" s="242"/>
      <c r="TGO18" s="242"/>
      <c r="TGP18" s="242"/>
      <c r="TGQ18" s="242"/>
      <c r="TGR18" s="242"/>
      <c r="TGS18" s="242"/>
      <c r="TGT18" s="242"/>
      <c r="TGU18" s="242"/>
      <c r="TGV18" s="242"/>
      <c r="TGW18" s="242"/>
      <c r="TGX18" s="242"/>
      <c r="TGY18" s="242"/>
      <c r="TGZ18" s="242"/>
      <c r="THA18" s="242"/>
      <c r="THB18" s="242"/>
      <c r="THC18" s="242"/>
      <c r="THD18" s="242"/>
      <c r="THE18" s="242"/>
      <c r="THF18" s="242"/>
      <c r="THG18" s="242"/>
      <c r="THH18" s="242"/>
      <c r="THI18" s="242"/>
      <c r="THJ18" s="242"/>
      <c r="THK18" s="242"/>
      <c r="THL18" s="242"/>
      <c r="THM18" s="242"/>
      <c r="THN18" s="242"/>
      <c r="THO18" s="242"/>
      <c r="THP18" s="242"/>
      <c r="THQ18" s="242"/>
      <c r="THR18" s="242"/>
      <c r="THS18" s="242"/>
      <c r="THT18" s="242"/>
      <c r="THU18" s="242"/>
      <c r="THV18" s="242"/>
      <c r="THW18" s="242"/>
      <c r="THX18" s="242"/>
      <c r="THY18" s="242"/>
      <c r="THZ18" s="242"/>
      <c r="TIA18" s="242"/>
      <c r="TIB18" s="242"/>
      <c r="TIC18" s="242"/>
      <c r="TID18" s="242"/>
      <c r="TIE18" s="242"/>
      <c r="TIF18" s="242"/>
      <c r="TIG18" s="242"/>
      <c r="TIH18" s="242"/>
      <c r="TII18" s="242"/>
      <c r="TIJ18" s="242"/>
      <c r="TIK18" s="242"/>
      <c r="TIL18" s="242"/>
      <c r="TIM18" s="242"/>
      <c r="TIN18" s="242"/>
      <c r="TIO18" s="242"/>
      <c r="TIP18" s="242"/>
      <c r="TIQ18" s="242"/>
      <c r="TIR18" s="242"/>
      <c r="TIS18" s="242"/>
      <c r="TIT18" s="242"/>
      <c r="TIU18" s="242"/>
      <c r="TIV18" s="242"/>
      <c r="TIW18" s="242"/>
      <c r="TIX18" s="242"/>
      <c r="TIY18" s="242"/>
      <c r="TIZ18" s="242"/>
      <c r="TJA18" s="242"/>
      <c r="TJB18" s="242"/>
      <c r="TJC18" s="242"/>
      <c r="TJD18" s="242"/>
      <c r="TJE18" s="242"/>
      <c r="TJF18" s="242"/>
      <c r="TJG18" s="242"/>
      <c r="TJH18" s="242"/>
      <c r="TJI18" s="242"/>
      <c r="TJJ18" s="242"/>
      <c r="TJK18" s="242"/>
      <c r="TJL18" s="242"/>
      <c r="TJM18" s="242"/>
      <c r="TJN18" s="242"/>
      <c r="TJO18" s="242"/>
      <c r="TJP18" s="242"/>
      <c r="TJQ18" s="242"/>
      <c r="TJR18" s="242"/>
      <c r="TJS18" s="242"/>
      <c r="TJT18" s="242"/>
      <c r="TJU18" s="242"/>
      <c r="TJV18" s="242"/>
      <c r="TJW18" s="242"/>
      <c r="TJX18" s="242"/>
      <c r="TJY18" s="242"/>
      <c r="TJZ18" s="242"/>
      <c r="TKA18" s="242"/>
      <c r="TKB18" s="242"/>
      <c r="TKC18" s="242"/>
      <c r="TKD18" s="242"/>
      <c r="TKE18" s="242"/>
      <c r="TKF18" s="242"/>
      <c r="TKG18" s="242"/>
      <c r="TKH18" s="242"/>
      <c r="TKI18" s="242"/>
      <c r="TKJ18" s="242"/>
      <c r="TKK18" s="242"/>
      <c r="TKL18" s="242"/>
      <c r="TKM18" s="242"/>
      <c r="TKN18" s="242"/>
      <c r="TKO18" s="242"/>
      <c r="TKP18" s="242"/>
      <c r="TKQ18" s="242"/>
      <c r="TKR18" s="242"/>
      <c r="TKS18" s="242"/>
      <c r="TKT18" s="242"/>
      <c r="TKU18" s="242"/>
      <c r="TKV18" s="242"/>
      <c r="TKW18" s="242"/>
      <c r="TKX18" s="242"/>
      <c r="TKY18" s="242"/>
      <c r="TKZ18" s="242"/>
      <c r="TLA18" s="242"/>
      <c r="TLB18" s="242"/>
      <c r="TLC18" s="242"/>
      <c r="TLD18" s="242"/>
      <c r="TLE18" s="242"/>
      <c r="TLF18" s="242"/>
      <c r="TLG18" s="242"/>
      <c r="TLH18" s="242"/>
      <c r="TLI18" s="242"/>
      <c r="TLJ18" s="242"/>
      <c r="TLK18" s="242"/>
      <c r="TLL18" s="242"/>
      <c r="TLM18" s="242"/>
      <c r="TLN18" s="242"/>
      <c r="TLO18" s="242"/>
      <c r="TLP18" s="242"/>
      <c r="TLQ18" s="242"/>
      <c r="TLR18" s="242"/>
      <c r="TLS18" s="242"/>
      <c r="TLT18" s="242"/>
      <c r="TLU18" s="242"/>
      <c r="TLV18" s="242"/>
      <c r="TLW18" s="242"/>
      <c r="TLX18" s="242"/>
      <c r="TLY18" s="242"/>
      <c r="TLZ18" s="242"/>
      <c r="TMA18" s="242"/>
      <c r="TMB18" s="242"/>
      <c r="TMC18" s="242"/>
      <c r="TMD18" s="242"/>
      <c r="TME18" s="242"/>
      <c r="TMF18" s="242"/>
      <c r="TMG18" s="242"/>
      <c r="TMH18" s="242"/>
      <c r="TMI18" s="242"/>
      <c r="TMJ18" s="242"/>
      <c r="TMK18" s="242"/>
      <c r="TML18" s="242"/>
      <c r="TMM18" s="242"/>
      <c r="TMN18" s="242"/>
      <c r="TMO18" s="242"/>
      <c r="TMP18" s="242"/>
      <c r="TMQ18" s="242"/>
      <c r="TMR18" s="242"/>
      <c r="TMS18" s="242"/>
      <c r="TMT18" s="242"/>
      <c r="TMU18" s="242"/>
      <c r="TMV18" s="242"/>
      <c r="TMW18" s="242"/>
      <c r="TMX18" s="242"/>
      <c r="TMY18" s="242"/>
      <c r="TMZ18" s="242"/>
      <c r="TNA18" s="242"/>
      <c r="TNB18" s="242"/>
      <c r="TNC18" s="242"/>
      <c r="TND18" s="242"/>
      <c r="TNE18" s="242"/>
      <c r="TNF18" s="242"/>
      <c r="TNG18" s="242"/>
      <c r="TNH18" s="242"/>
      <c r="TNI18" s="242"/>
      <c r="TNJ18" s="242"/>
      <c r="TNK18" s="242"/>
      <c r="TNL18" s="242"/>
      <c r="TNM18" s="242"/>
      <c r="TNN18" s="242"/>
      <c r="TNO18" s="242"/>
      <c r="TNP18" s="242"/>
      <c r="TNQ18" s="242"/>
      <c r="TNR18" s="242"/>
      <c r="TNS18" s="242"/>
      <c r="TNT18" s="242"/>
      <c r="TNU18" s="242"/>
      <c r="TNV18" s="242"/>
      <c r="TNW18" s="242"/>
      <c r="TNX18" s="242"/>
      <c r="TNY18" s="242"/>
      <c r="TNZ18" s="242"/>
      <c r="TOA18" s="242"/>
      <c r="TOB18" s="242"/>
      <c r="TOC18" s="242"/>
      <c r="TOD18" s="242"/>
      <c r="TOE18" s="242"/>
      <c r="TOF18" s="242"/>
      <c r="TOG18" s="242"/>
      <c r="TOH18" s="242"/>
      <c r="TOI18" s="242"/>
      <c r="TOJ18" s="242"/>
      <c r="TOK18" s="242"/>
      <c r="TOL18" s="242"/>
      <c r="TOM18" s="242"/>
      <c r="TON18" s="242"/>
      <c r="TOO18" s="242"/>
      <c r="TOP18" s="242"/>
      <c r="TOQ18" s="242"/>
      <c r="TOR18" s="242"/>
      <c r="TOS18" s="242"/>
      <c r="TOT18" s="242"/>
      <c r="TOU18" s="242"/>
      <c r="TOV18" s="242"/>
      <c r="TOW18" s="242"/>
      <c r="TOX18" s="242"/>
      <c r="TOY18" s="242"/>
      <c r="TOZ18" s="242"/>
      <c r="TPA18" s="242"/>
      <c r="TPB18" s="242"/>
      <c r="TPC18" s="242"/>
      <c r="TPD18" s="242"/>
      <c r="TPE18" s="242"/>
      <c r="TPF18" s="242"/>
      <c r="TPG18" s="242"/>
      <c r="TPH18" s="242"/>
      <c r="TPI18" s="242"/>
      <c r="TPJ18" s="242"/>
      <c r="TPK18" s="242"/>
      <c r="TPL18" s="242"/>
      <c r="TPM18" s="242"/>
      <c r="TPN18" s="242"/>
      <c r="TPO18" s="242"/>
      <c r="TPP18" s="242"/>
      <c r="TPQ18" s="242"/>
      <c r="TPR18" s="242"/>
      <c r="TPS18" s="242"/>
      <c r="TPT18" s="242"/>
      <c r="TPU18" s="242"/>
      <c r="TPV18" s="242"/>
      <c r="TPW18" s="242"/>
      <c r="TPX18" s="242"/>
      <c r="TPY18" s="242"/>
      <c r="TPZ18" s="242"/>
      <c r="TQA18" s="242"/>
      <c r="TQB18" s="242"/>
      <c r="TQC18" s="242"/>
      <c r="TQD18" s="242"/>
      <c r="TQE18" s="242"/>
      <c r="TQF18" s="242"/>
      <c r="TQG18" s="242"/>
      <c r="TQH18" s="242"/>
      <c r="TQI18" s="242"/>
      <c r="TQJ18" s="242"/>
      <c r="TQK18" s="242"/>
      <c r="TQL18" s="242"/>
      <c r="TQM18" s="242"/>
      <c r="TQN18" s="242"/>
      <c r="TQO18" s="242"/>
      <c r="TQP18" s="242"/>
      <c r="TQQ18" s="242"/>
      <c r="TQR18" s="242"/>
      <c r="TQS18" s="242"/>
      <c r="TQT18" s="242"/>
      <c r="TQU18" s="242"/>
      <c r="TQV18" s="242"/>
      <c r="TQW18" s="242"/>
      <c r="TQX18" s="242"/>
      <c r="TQY18" s="242"/>
      <c r="TQZ18" s="242"/>
      <c r="TRA18" s="242"/>
      <c r="TRB18" s="242"/>
      <c r="TRC18" s="242"/>
      <c r="TRD18" s="242"/>
      <c r="TRE18" s="242"/>
      <c r="TRF18" s="242"/>
      <c r="TRG18" s="242"/>
      <c r="TRH18" s="242"/>
      <c r="TRI18" s="242"/>
      <c r="TRJ18" s="242"/>
      <c r="TRK18" s="242"/>
      <c r="TRL18" s="242"/>
      <c r="TRM18" s="242"/>
      <c r="TRN18" s="242"/>
      <c r="TRO18" s="242"/>
      <c r="TRP18" s="242"/>
      <c r="TRQ18" s="242"/>
      <c r="TRR18" s="242"/>
      <c r="TRS18" s="242"/>
      <c r="TRT18" s="242"/>
      <c r="TRU18" s="242"/>
      <c r="TRV18" s="242"/>
      <c r="TRW18" s="242"/>
      <c r="TRX18" s="242"/>
      <c r="TRY18" s="242"/>
      <c r="TRZ18" s="242"/>
      <c r="TSA18" s="242"/>
      <c r="TSB18" s="242"/>
      <c r="TSC18" s="242"/>
      <c r="TSD18" s="242"/>
      <c r="TSE18" s="242"/>
      <c r="TSF18" s="242"/>
      <c r="TSG18" s="242"/>
      <c r="TSH18" s="242"/>
      <c r="TSI18" s="242"/>
      <c r="TSJ18" s="242"/>
      <c r="TSK18" s="242"/>
      <c r="TSL18" s="242"/>
      <c r="TSM18" s="242"/>
      <c r="TSN18" s="242"/>
      <c r="TSO18" s="242"/>
      <c r="TSP18" s="242"/>
      <c r="TSQ18" s="242"/>
      <c r="TSR18" s="242"/>
      <c r="TSS18" s="242"/>
      <c r="TST18" s="242"/>
      <c r="TSU18" s="242"/>
      <c r="TSV18" s="242"/>
      <c r="TSW18" s="242"/>
      <c r="TSX18" s="242"/>
      <c r="TSY18" s="242"/>
      <c r="TSZ18" s="242"/>
      <c r="TTA18" s="242"/>
      <c r="TTB18" s="242"/>
      <c r="TTC18" s="242"/>
      <c r="TTD18" s="242"/>
      <c r="TTE18" s="242"/>
      <c r="TTF18" s="242"/>
      <c r="TTG18" s="242"/>
      <c r="TTH18" s="242"/>
      <c r="TTI18" s="242"/>
      <c r="TTJ18" s="242"/>
      <c r="TTK18" s="242"/>
      <c r="TTL18" s="242"/>
      <c r="TTM18" s="242"/>
      <c r="TTN18" s="242"/>
      <c r="TTO18" s="242"/>
      <c r="TTP18" s="242"/>
      <c r="TTQ18" s="242"/>
      <c r="TTR18" s="242"/>
      <c r="TTS18" s="242"/>
      <c r="TTT18" s="242"/>
      <c r="TTU18" s="242"/>
      <c r="TTV18" s="242"/>
      <c r="TTW18" s="242"/>
      <c r="TTX18" s="242"/>
      <c r="TTY18" s="242"/>
      <c r="TTZ18" s="242"/>
      <c r="TUA18" s="242"/>
      <c r="TUB18" s="242"/>
      <c r="TUC18" s="242"/>
      <c r="TUD18" s="242"/>
      <c r="TUE18" s="242"/>
      <c r="TUF18" s="242"/>
      <c r="TUG18" s="242"/>
      <c r="TUH18" s="242"/>
      <c r="TUI18" s="242"/>
      <c r="TUJ18" s="242"/>
      <c r="TUK18" s="242"/>
      <c r="TUL18" s="242"/>
      <c r="TUM18" s="242"/>
      <c r="TUN18" s="242"/>
      <c r="TUO18" s="242"/>
      <c r="TUP18" s="242"/>
      <c r="TUQ18" s="242"/>
      <c r="TUR18" s="242"/>
      <c r="TUS18" s="242"/>
      <c r="TUT18" s="242"/>
      <c r="TUU18" s="242"/>
      <c r="TUV18" s="242"/>
      <c r="TUW18" s="242"/>
      <c r="TUX18" s="242"/>
      <c r="TUY18" s="242"/>
      <c r="TUZ18" s="242"/>
      <c r="TVA18" s="242"/>
      <c r="TVB18" s="242"/>
      <c r="TVC18" s="242"/>
      <c r="TVD18" s="242"/>
      <c r="TVE18" s="242"/>
      <c r="TVF18" s="242"/>
      <c r="TVG18" s="242"/>
      <c r="TVH18" s="242"/>
      <c r="TVI18" s="242"/>
      <c r="TVJ18" s="242"/>
      <c r="TVK18" s="242"/>
      <c r="TVL18" s="242"/>
      <c r="TVM18" s="242"/>
      <c r="TVN18" s="242"/>
      <c r="TVO18" s="242"/>
      <c r="TVP18" s="242"/>
      <c r="TVQ18" s="242"/>
      <c r="TVR18" s="242"/>
      <c r="TVS18" s="242"/>
      <c r="TVT18" s="242"/>
      <c r="TVU18" s="242"/>
      <c r="TVV18" s="242"/>
      <c r="TVW18" s="242"/>
      <c r="TVX18" s="242"/>
      <c r="TVY18" s="242"/>
      <c r="TVZ18" s="242"/>
      <c r="TWA18" s="242"/>
      <c r="TWB18" s="242"/>
      <c r="TWC18" s="242"/>
      <c r="TWD18" s="242"/>
      <c r="TWE18" s="242"/>
      <c r="TWF18" s="242"/>
      <c r="TWG18" s="242"/>
      <c r="TWH18" s="242"/>
      <c r="TWI18" s="242"/>
      <c r="TWJ18" s="242"/>
      <c r="TWK18" s="242"/>
      <c r="TWL18" s="242"/>
      <c r="TWM18" s="242"/>
      <c r="TWN18" s="242"/>
      <c r="TWO18" s="242"/>
      <c r="TWP18" s="242"/>
      <c r="TWQ18" s="242"/>
      <c r="TWR18" s="242"/>
      <c r="TWS18" s="242"/>
      <c r="TWT18" s="242"/>
      <c r="TWU18" s="242"/>
      <c r="TWV18" s="242"/>
      <c r="TWW18" s="242"/>
      <c r="TWX18" s="242"/>
      <c r="TWY18" s="242"/>
      <c r="TWZ18" s="242"/>
      <c r="TXA18" s="242"/>
      <c r="TXB18" s="242"/>
      <c r="TXC18" s="242"/>
      <c r="TXD18" s="242"/>
      <c r="TXE18" s="242"/>
      <c r="TXF18" s="242"/>
      <c r="TXG18" s="242"/>
      <c r="TXH18" s="242"/>
      <c r="TXI18" s="242"/>
      <c r="TXJ18" s="242"/>
      <c r="TXK18" s="242"/>
      <c r="TXL18" s="242"/>
      <c r="TXM18" s="242"/>
      <c r="TXN18" s="242"/>
      <c r="TXO18" s="242"/>
      <c r="TXP18" s="242"/>
      <c r="TXQ18" s="242"/>
      <c r="TXR18" s="242"/>
      <c r="TXS18" s="242"/>
      <c r="TXT18" s="242"/>
      <c r="TXU18" s="242"/>
      <c r="TXV18" s="242"/>
      <c r="TXW18" s="242"/>
      <c r="TXX18" s="242"/>
      <c r="TXY18" s="242"/>
      <c r="TXZ18" s="242"/>
      <c r="TYA18" s="242"/>
      <c r="TYB18" s="242"/>
      <c r="TYC18" s="242"/>
      <c r="TYD18" s="242"/>
      <c r="TYE18" s="242"/>
      <c r="TYF18" s="242"/>
      <c r="TYG18" s="242"/>
      <c r="TYH18" s="242"/>
      <c r="TYI18" s="242"/>
      <c r="TYJ18" s="242"/>
      <c r="TYK18" s="242"/>
      <c r="TYL18" s="242"/>
      <c r="TYM18" s="242"/>
      <c r="TYN18" s="242"/>
      <c r="TYO18" s="242"/>
      <c r="TYP18" s="242"/>
      <c r="TYQ18" s="242"/>
      <c r="TYR18" s="242"/>
      <c r="TYS18" s="242"/>
      <c r="TYT18" s="242"/>
      <c r="TYU18" s="242"/>
      <c r="TYV18" s="242"/>
      <c r="TYW18" s="242"/>
      <c r="TYX18" s="242"/>
      <c r="TYY18" s="242"/>
      <c r="TYZ18" s="242"/>
      <c r="TZA18" s="242"/>
      <c r="TZB18" s="242"/>
      <c r="TZC18" s="242"/>
      <c r="TZD18" s="242"/>
      <c r="TZE18" s="242"/>
      <c r="TZF18" s="242"/>
      <c r="TZG18" s="242"/>
      <c r="TZH18" s="242"/>
      <c r="TZI18" s="242"/>
      <c r="TZJ18" s="242"/>
      <c r="TZK18" s="242"/>
      <c r="TZL18" s="242"/>
      <c r="TZM18" s="242"/>
      <c r="TZN18" s="242"/>
      <c r="TZO18" s="242"/>
      <c r="TZP18" s="242"/>
      <c r="TZQ18" s="242"/>
      <c r="TZR18" s="242"/>
      <c r="TZS18" s="242"/>
      <c r="TZT18" s="242"/>
      <c r="TZU18" s="242"/>
      <c r="TZV18" s="242"/>
      <c r="TZW18" s="242"/>
      <c r="TZX18" s="242"/>
      <c r="TZY18" s="242"/>
      <c r="TZZ18" s="242"/>
      <c r="UAA18" s="242"/>
      <c r="UAB18" s="242"/>
      <c r="UAC18" s="242"/>
      <c r="UAD18" s="242"/>
      <c r="UAE18" s="242"/>
      <c r="UAF18" s="242"/>
      <c r="UAG18" s="242"/>
      <c r="UAH18" s="242"/>
      <c r="UAI18" s="242"/>
      <c r="UAJ18" s="242"/>
      <c r="UAK18" s="242"/>
      <c r="UAL18" s="242"/>
      <c r="UAM18" s="242"/>
      <c r="UAN18" s="242"/>
      <c r="UAO18" s="242"/>
      <c r="UAP18" s="242"/>
      <c r="UAQ18" s="242"/>
      <c r="UAR18" s="242"/>
      <c r="UAS18" s="242"/>
      <c r="UAT18" s="242"/>
      <c r="UAU18" s="242"/>
      <c r="UAV18" s="242"/>
      <c r="UAW18" s="242"/>
      <c r="UAX18" s="242"/>
      <c r="UAY18" s="242"/>
      <c r="UAZ18" s="242"/>
      <c r="UBA18" s="242"/>
      <c r="UBB18" s="242"/>
      <c r="UBC18" s="242"/>
      <c r="UBD18" s="242"/>
      <c r="UBE18" s="242"/>
      <c r="UBF18" s="242"/>
      <c r="UBG18" s="242"/>
      <c r="UBH18" s="242"/>
      <c r="UBI18" s="242"/>
      <c r="UBJ18" s="242"/>
      <c r="UBK18" s="242"/>
      <c r="UBL18" s="242"/>
      <c r="UBM18" s="242"/>
      <c r="UBN18" s="242"/>
      <c r="UBO18" s="242"/>
      <c r="UBP18" s="242"/>
      <c r="UBQ18" s="242"/>
      <c r="UBR18" s="242"/>
      <c r="UBS18" s="242"/>
      <c r="UBT18" s="242"/>
      <c r="UBU18" s="242"/>
      <c r="UBV18" s="242"/>
      <c r="UBW18" s="242"/>
      <c r="UBX18" s="242"/>
      <c r="UBY18" s="242"/>
      <c r="UBZ18" s="242"/>
      <c r="UCA18" s="242"/>
      <c r="UCB18" s="242"/>
      <c r="UCC18" s="242"/>
      <c r="UCD18" s="242"/>
      <c r="UCE18" s="242"/>
      <c r="UCF18" s="242"/>
      <c r="UCG18" s="242"/>
      <c r="UCH18" s="242"/>
      <c r="UCI18" s="242"/>
      <c r="UCJ18" s="242"/>
      <c r="UCK18" s="242"/>
      <c r="UCL18" s="242"/>
      <c r="UCM18" s="242"/>
      <c r="UCN18" s="242"/>
      <c r="UCO18" s="242"/>
      <c r="UCP18" s="242"/>
      <c r="UCQ18" s="242"/>
      <c r="UCR18" s="242"/>
      <c r="UCS18" s="242"/>
      <c r="UCT18" s="242"/>
      <c r="UCU18" s="242"/>
      <c r="UCV18" s="242"/>
      <c r="UCW18" s="242"/>
      <c r="UCX18" s="242"/>
      <c r="UCY18" s="242"/>
      <c r="UCZ18" s="242"/>
      <c r="UDA18" s="242"/>
      <c r="UDB18" s="242"/>
      <c r="UDC18" s="242"/>
      <c r="UDD18" s="242"/>
      <c r="UDE18" s="242"/>
      <c r="UDF18" s="242"/>
      <c r="UDG18" s="242"/>
      <c r="UDH18" s="242"/>
      <c r="UDI18" s="242"/>
      <c r="UDJ18" s="242"/>
      <c r="UDK18" s="242"/>
      <c r="UDL18" s="242"/>
      <c r="UDM18" s="242"/>
      <c r="UDN18" s="242"/>
      <c r="UDO18" s="242"/>
      <c r="UDP18" s="242"/>
      <c r="UDQ18" s="242"/>
      <c r="UDR18" s="242"/>
      <c r="UDS18" s="242"/>
      <c r="UDT18" s="242"/>
      <c r="UDU18" s="242"/>
      <c r="UDV18" s="242"/>
      <c r="UDW18" s="242"/>
      <c r="UDX18" s="242"/>
      <c r="UDY18" s="242"/>
      <c r="UDZ18" s="242"/>
      <c r="UEA18" s="242"/>
      <c r="UEB18" s="242"/>
      <c r="UEC18" s="242"/>
      <c r="UED18" s="242"/>
      <c r="UEE18" s="242"/>
      <c r="UEF18" s="242"/>
      <c r="UEG18" s="242"/>
      <c r="UEH18" s="242"/>
      <c r="UEI18" s="242"/>
      <c r="UEJ18" s="242"/>
      <c r="UEK18" s="242"/>
      <c r="UEL18" s="242"/>
      <c r="UEM18" s="242"/>
      <c r="UEN18" s="242"/>
      <c r="UEO18" s="242"/>
      <c r="UEP18" s="242"/>
      <c r="UEQ18" s="242"/>
      <c r="UER18" s="242"/>
      <c r="UES18" s="242"/>
      <c r="UET18" s="242"/>
      <c r="UEU18" s="242"/>
      <c r="UEV18" s="242"/>
      <c r="UEW18" s="242"/>
      <c r="UEX18" s="242"/>
      <c r="UEY18" s="242"/>
      <c r="UEZ18" s="242"/>
      <c r="UFA18" s="242"/>
      <c r="UFB18" s="242"/>
      <c r="UFC18" s="242"/>
      <c r="UFD18" s="242"/>
      <c r="UFE18" s="242"/>
      <c r="UFF18" s="242"/>
      <c r="UFG18" s="242"/>
      <c r="UFH18" s="242"/>
      <c r="UFI18" s="242"/>
      <c r="UFJ18" s="242"/>
      <c r="UFK18" s="242"/>
      <c r="UFL18" s="242"/>
      <c r="UFM18" s="242"/>
      <c r="UFN18" s="242"/>
      <c r="UFO18" s="242"/>
      <c r="UFP18" s="242"/>
      <c r="UFQ18" s="242"/>
      <c r="UFR18" s="242"/>
      <c r="UFS18" s="242"/>
      <c r="UFT18" s="242"/>
      <c r="UFU18" s="242"/>
      <c r="UFV18" s="242"/>
      <c r="UFW18" s="242"/>
      <c r="UFX18" s="242"/>
      <c r="UFY18" s="242"/>
      <c r="UFZ18" s="242"/>
      <c r="UGA18" s="242"/>
      <c r="UGB18" s="242"/>
      <c r="UGC18" s="242"/>
      <c r="UGD18" s="242"/>
      <c r="UGE18" s="242"/>
      <c r="UGF18" s="242"/>
      <c r="UGG18" s="242"/>
      <c r="UGH18" s="242"/>
      <c r="UGI18" s="242"/>
      <c r="UGJ18" s="242"/>
      <c r="UGK18" s="242"/>
      <c r="UGL18" s="242"/>
      <c r="UGM18" s="242"/>
      <c r="UGN18" s="242"/>
      <c r="UGO18" s="242"/>
      <c r="UGP18" s="242"/>
      <c r="UGQ18" s="242"/>
      <c r="UGR18" s="242"/>
      <c r="UGS18" s="242"/>
      <c r="UGT18" s="242"/>
      <c r="UGU18" s="242"/>
      <c r="UGV18" s="242"/>
      <c r="UGW18" s="242"/>
      <c r="UGX18" s="242"/>
      <c r="UGY18" s="242"/>
      <c r="UGZ18" s="242"/>
      <c r="UHA18" s="242"/>
      <c r="UHB18" s="242"/>
      <c r="UHC18" s="242"/>
      <c r="UHD18" s="242"/>
      <c r="UHE18" s="242"/>
      <c r="UHF18" s="242"/>
      <c r="UHG18" s="242"/>
      <c r="UHH18" s="242"/>
      <c r="UHI18" s="242"/>
      <c r="UHJ18" s="242"/>
      <c r="UHK18" s="242"/>
      <c r="UHL18" s="242"/>
      <c r="UHM18" s="242"/>
      <c r="UHN18" s="242"/>
      <c r="UHO18" s="242"/>
      <c r="UHP18" s="242"/>
      <c r="UHQ18" s="242"/>
      <c r="UHR18" s="242"/>
      <c r="UHS18" s="242"/>
      <c r="UHT18" s="242"/>
      <c r="UHU18" s="242"/>
      <c r="UHV18" s="242"/>
      <c r="UHW18" s="242"/>
      <c r="UHX18" s="242"/>
      <c r="UHY18" s="242"/>
      <c r="UHZ18" s="242"/>
      <c r="UIA18" s="242"/>
      <c r="UIB18" s="242"/>
      <c r="UIC18" s="242"/>
      <c r="UID18" s="242"/>
      <c r="UIE18" s="242"/>
      <c r="UIF18" s="242"/>
      <c r="UIG18" s="242"/>
      <c r="UIH18" s="242"/>
      <c r="UII18" s="242"/>
      <c r="UIJ18" s="242"/>
      <c r="UIK18" s="242"/>
      <c r="UIL18" s="242"/>
      <c r="UIM18" s="242"/>
      <c r="UIN18" s="242"/>
      <c r="UIO18" s="242"/>
      <c r="UIP18" s="242"/>
      <c r="UIQ18" s="242"/>
      <c r="UIR18" s="242"/>
      <c r="UIS18" s="242"/>
      <c r="UIT18" s="242"/>
      <c r="UIU18" s="242"/>
      <c r="UIV18" s="242"/>
      <c r="UIW18" s="242"/>
      <c r="UIX18" s="242"/>
      <c r="UIY18" s="242"/>
      <c r="UIZ18" s="242"/>
      <c r="UJA18" s="242"/>
      <c r="UJB18" s="242"/>
      <c r="UJC18" s="242"/>
      <c r="UJD18" s="242"/>
      <c r="UJE18" s="242"/>
      <c r="UJF18" s="242"/>
      <c r="UJG18" s="242"/>
      <c r="UJH18" s="242"/>
      <c r="UJI18" s="242"/>
      <c r="UJJ18" s="242"/>
      <c r="UJK18" s="242"/>
      <c r="UJL18" s="242"/>
      <c r="UJM18" s="242"/>
      <c r="UJN18" s="242"/>
      <c r="UJO18" s="242"/>
      <c r="UJP18" s="242"/>
      <c r="UJQ18" s="242"/>
      <c r="UJR18" s="242"/>
      <c r="UJS18" s="242"/>
      <c r="UJT18" s="242"/>
      <c r="UJU18" s="242"/>
      <c r="UJV18" s="242"/>
      <c r="UJW18" s="242"/>
      <c r="UJX18" s="242"/>
      <c r="UJY18" s="242"/>
      <c r="UJZ18" s="242"/>
      <c r="UKA18" s="242"/>
      <c r="UKB18" s="242"/>
      <c r="UKC18" s="242"/>
      <c r="UKD18" s="242"/>
      <c r="UKE18" s="242"/>
      <c r="UKF18" s="242"/>
      <c r="UKG18" s="242"/>
      <c r="UKH18" s="242"/>
      <c r="UKI18" s="242"/>
      <c r="UKJ18" s="242"/>
      <c r="UKK18" s="242"/>
      <c r="UKL18" s="242"/>
      <c r="UKM18" s="242"/>
      <c r="UKN18" s="242"/>
      <c r="UKO18" s="242"/>
      <c r="UKP18" s="242"/>
      <c r="UKQ18" s="242"/>
      <c r="UKR18" s="242"/>
      <c r="UKS18" s="242"/>
      <c r="UKT18" s="242"/>
      <c r="UKU18" s="242"/>
      <c r="UKV18" s="242"/>
      <c r="UKW18" s="242"/>
      <c r="UKX18" s="242"/>
      <c r="UKY18" s="242"/>
      <c r="UKZ18" s="242"/>
      <c r="ULA18" s="242"/>
      <c r="ULB18" s="242"/>
      <c r="ULC18" s="242"/>
      <c r="ULD18" s="242"/>
      <c r="ULE18" s="242"/>
      <c r="ULF18" s="242"/>
      <c r="ULG18" s="242"/>
      <c r="ULH18" s="242"/>
      <c r="ULI18" s="242"/>
      <c r="ULJ18" s="242"/>
      <c r="ULK18" s="242"/>
      <c r="ULL18" s="242"/>
      <c r="ULM18" s="242"/>
      <c r="ULN18" s="242"/>
      <c r="ULO18" s="242"/>
      <c r="ULP18" s="242"/>
      <c r="ULQ18" s="242"/>
      <c r="ULR18" s="242"/>
      <c r="ULS18" s="242"/>
      <c r="ULT18" s="242"/>
      <c r="ULU18" s="242"/>
      <c r="ULV18" s="242"/>
      <c r="ULW18" s="242"/>
      <c r="ULX18" s="242"/>
      <c r="ULY18" s="242"/>
      <c r="ULZ18" s="242"/>
      <c r="UMA18" s="242"/>
      <c r="UMB18" s="242"/>
      <c r="UMC18" s="242"/>
      <c r="UMD18" s="242"/>
      <c r="UME18" s="242"/>
      <c r="UMF18" s="242"/>
      <c r="UMG18" s="242"/>
      <c r="UMH18" s="242"/>
      <c r="UMI18" s="242"/>
      <c r="UMJ18" s="242"/>
      <c r="UMK18" s="242"/>
      <c r="UML18" s="242"/>
      <c r="UMM18" s="242"/>
      <c r="UMN18" s="242"/>
      <c r="UMO18" s="242"/>
      <c r="UMP18" s="242"/>
      <c r="UMQ18" s="242"/>
      <c r="UMR18" s="242"/>
      <c r="UMS18" s="242"/>
      <c r="UMT18" s="242"/>
      <c r="UMU18" s="242"/>
      <c r="UMV18" s="242"/>
      <c r="UMW18" s="242"/>
      <c r="UMX18" s="242"/>
      <c r="UMY18" s="242"/>
      <c r="UMZ18" s="242"/>
      <c r="UNA18" s="242"/>
      <c r="UNB18" s="242"/>
      <c r="UNC18" s="242"/>
      <c r="UND18" s="242"/>
      <c r="UNE18" s="242"/>
      <c r="UNF18" s="242"/>
      <c r="UNG18" s="242"/>
      <c r="UNH18" s="242"/>
      <c r="UNI18" s="242"/>
      <c r="UNJ18" s="242"/>
      <c r="UNK18" s="242"/>
      <c r="UNL18" s="242"/>
      <c r="UNM18" s="242"/>
      <c r="UNN18" s="242"/>
      <c r="UNO18" s="242"/>
      <c r="UNP18" s="242"/>
      <c r="UNQ18" s="242"/>
      <c r="UNR18" s="242"/>
      <c r="UNS18" s="242"/>
      <c r="UNT18" s="242"/>
      <c r="UNU18" s="242"/>
      <c r="UNV18" s="242"/>
      <c r="UNW18" s="242"/>
      <c r="UNX18" s="242"/>
      <c r="UNY18" s="242"/>
      <c r="UNZ18" s="242"/>
      <c r="UOA18" s="242"/>
      <c r="UOB18" s="242"/>
      <c r="UOC18" s="242"/>
      <c r="UOD18" s="242"/>
      <c r="UOE18" s="242"/>
      <c r="UOF18" s="242"/>
      <c r="UOG18" s="242"/>
      <c r="UOH18" s="242"/>
      <c r="UOI18" s="242"/>
      <c r="UOJ18" s="242"/>
      <c r="UOK18" s="242"/>
      <c r="UOL18" s="242"/>
      <c r="UOM18" s="242"/>
      <c r="UON18" s="242"/>
      <c r="UOO18" s="242"/>
      <c r="UOP18" s="242"/>
      <c r="UOQ18" s="242"/>
      <c r="UOR18" s="242"/>
      <c r="UOS18" s="242"/>
      <c r="UOT18" s="242"/>
      <c r="UOU18" s="242"/>
      <c r="UOV18" s="242"/>
      <c r="UOW18" s="242"/>
      <c r="UOX18" s="242"/>
      <c r="UOY18" s="242"/>
      <c r="UOZ18" s="242"/>
      <c r="UPA18" s="242"/>
      <c r="UPB18" s="242"/>
      <c r="UPC18" s="242"/>
      <c r="UPD18" s="242"/>
      <c r="UPE18" s="242"/>
      <c r="UPF18" s="242"/>
      <c r="UPG18" s="242"/>
      <c r="UPH18" s="242"/>
      <c r="UPI18" s="242"/>
      <c r="UPJ18" s="242"/>
      <c r="UPK18" s="242"/>
      <c r="UPL18" s="242"/>
      <c r="UPM18" s="242"/>
      <c r="UPN18" s="242"/>
      <c r="UPO18" s="242"/>
      <c r="UPP18" s="242"/>
      <c r="UPQ18" s="242"/>
      <c r="UPR18" s="242"/>
      <c r="UPS18" s="242"/>
      <c r="UPT18" s="242"/>
      <c r="UPU18" s="242"/>
      <c r="UPV18" s="242"/>
      <c r="UPW18" s="242"/>
      <c r="UPX18" s="242"/>
      <c r="UPY18" s="242"/>
      <c r="UPZ18" s="242"/>
      <c r="UQA18" s="242"/>
      <c r="UQB18" s="242"/>
      <c r="UQC18" s="242"/>
      <c r="UQD18" s="242"/>
      <c r="UQE18" s="242"/>
      <c r="UQF18" s="242"/>
      <c r="UQG18" s="242"/>
      <c r="UQH18" s="242"/>
      <c r="UQI18" s="242"/>
      <c r="UQJ18" s="242"/>
      <c r="UQK18" s="242"/>
      <c r="UQL18" s="242"/>
      <c r="UQM18" s="242"/>
      <c r="UQN18" s="242"/>
      <c r="UQO18" s="242"/>
      <c r="UQP18" s="242"/>
      <c r="UQQ18" s="242"/>
      <c r="UQR18" s="242"/>
      <c r="UQS18" s="242"/>
      <c r="UQT18" s="242"/>
      <c r="UQU18" s="242"/>
      <c r="UQV18" s="242"/>
      <c r="UQW18" s="242"/>
      <c r="UQX18" s="242"/>
      <c r="UQY18" s="242"/>
      <c r="UQZ18" s="242"/>
      <c r="URA18" s="242"/>
      <c r="URB18" s="242"/>
      <c r="URC18" s="242"/>
      <c r="URD18" s="242"/>
      <c r="URE18" s="242"/>
      <c r="URF18" s="242"/>
      <c r="URG18" s="242"/>
      <c r="URH18" s="242"/>
      <c r="URI18" s="242"/>
      <c r="URJ18" s="242"/>
      <c r="URK18" s="242"/>
      <c r="URL18" s="242"/>
      <c r="URM18" s="242"/>
      <c r="URN18" s="242"/>
      <c r="URO18" s="242"/>
      <c r="URP18" s="242"/>
      <c r="URQ18" s="242"/>
      <c r="URR18" s="242"/>
      <c r="URS18" s="242"/>
      <c r="URT18" s="242"/>
      <c r="URU18" s="242"/>
      <c r="URV18" s="242"/>
      <c r="URW18" s="242"/>
      <c r="URX18" s="242"/>
      <c r="URY18" s="242"/>
      <c r="URZ18" s="242"/>
      <c r="USA18" s="242"/>
      <c r="USB18" s="242"/>
      <c r="USC18" s="242"/>
      <c r="USD18" s="242"/>
      <c r="USE18" s="242"/>
      <c r="USF18" s="242"/>
      <c r="USG18" s="242"/>
      <c r="USH18" s="242"/>
      <c r="USI18" s="242"/>
      <c r="USJ18" s="242"/>
      <c r="USK18" s="242"/>
      <c r="USL18" s="242"/>
      <c r="USM18" s="242"/>
      <c r="USN18" s="242"/>
      <c r="USO18" s="242"/>
      <c r="USP18" s="242"/>
      <c r="USQ18" s="242"/>
      <c r="USR18" s="242"/>
      <c r="USS18" s="242"/>
      <c r="UST18" s="242"/>
      <c r="USU18" s="242"/>
      <c r="USV18" s="242"/>
      <c r="USW18" s="242"/>
      <c r="USX18" s="242"/>
      <c r="USY18" s="242"/>
      <c r="USZ18" s="242"/>
      <c r="UTA18" s="242"/>
      <c r="UTB18" s="242"/>
      <c r="UTC18" s="242"/>
      <c r="UTD18" s="242"/>
      <c r="UTE18" s="242"/>
      <c r="UTF18" s="242"/>
      <c r="UTG18" s="242"/>
      <c r="UTH18" s="242"/>
      <c r="UTI18" s="242"/>
      <c r="UTJ18" s="242"/>
      <c r="UTK18" s="242"/>
      <c r="UTL18" s="242"/>
      <c r="UTM18" s="242"/>
      <c r="UTN18" s="242"/>
      <c r="UTO18" s="242"/>
      <c r="UTP18" s="242"/>
      <c r="UTQ18" s="242"/>
      <c r="UTR18" s="242"/>
      <c r="UTS18" s="242"/>
      <c r="UTT18" s="242"/>
      <c r="UTU18" s="242"/>
      <c r="UTV18" s="242"/>
      <c r="UTW18" s="242"/>
      <c r="UTX18" s="242"/>
      <c r="UTY18" s="242"/>
      <c r="UTZ18" s="242"/>
      <c r="UUA18" s="242"/>
      <c r="UUB18" s="242"/>
      <c r="UUC18" s="242"/>
      <c r="UUD18" s="242"/>
      <c r="UUE18" s="242"/>
      <c r="UUF18" s="242"/>
      <c r="UUG18" s="242"/>
      <c r="UUH18" s="242"/>
      <c r="UUI18" s="242"/>
      <c r="UUJ18" s="242"/>
      <c r="UUK18" s="242"/>
      <c r="UUL18" s="242"/>
      <c r="UUM18" s="242"/>
      <c r="UUN18" s="242"/>
      <c r="UUO18" s="242"/>
      <c r="UUP18" s="242"/>
      <c r="UUQ18" s="242"/>
      <c r="UUR18" s="242"/>
      <c r="UUS18" s="242"/>
      <c r="UUT18" s="242"/>
      <c r="UUU18" s="242"/>
      <c r="UUV18" s="242"/>
      <c r="UUW18" s="242"/>
      <c r="UUX18" s="242"/>
      <c r="UUY18" s="242"/>
      <c r="UUZ18" s="242"/>
      <c r="UVA18" s="242"/>
      <c r="UVB18" s="242"/>
      <c r="UVC18" s="242"/>
      <c r="UVD18" s="242"/>
      <c r="UVE18" s="242"/>
      <c r="UVF18" s="242"/>
      <c r="UVG18" s="242"/>
      <c r="UVH18" s="242"/>
      <c r="UVI18" s="242"/>
      <c r="UVJ18" s="242"/>
      <c r="UVK18" s="242"/>
      <c r="UVL18" s="242"/>
      <c r="UVM18" s="242"/>
      <c r="UVN18" s="242"/>
      <c r="UVO18" s="242"/>
      <c r="UVP18" s="242"/>
      <c r="UVQ18" s="242"/>
      <c r="UVR18" s="242"/>
      <c r="UVS18" s="242"/>
      <c r="UVT18" s="242"/>
      <c r="UVU18" s="242"/>
      <c r="UVV18" s="242"/>
      <c r="UVW18" s="242"/>
      <c r="UVX18" s="242"/>
      <c r="UVY18" s="242"/>
      <c r="UVZ18" s="242"/>
      <c r="UWA18" s="242"/>
      <c r="UWB18" s="242"/>
      <c r="UWC18" s="242"/>
      <c r="UWD18" s="242"/>
      <c r="UWE18" s="242"/>
      <c r="UWF18" s="242"/>
      <c r="UWG18" s="242"/>
      <c r="UWH18" s="242"/>
      <c r="UWI18" s="242"/>
      <c r="UWJ18" s="242"/>
      <c r="UWK18" s="242"/>
      <c r="UWL18" s="242"/>
      <c r="UWM18" s="242"/>
      <c r="UWN18" s="242"/>
      <c r="UWO18" s="242"/>
      <c r="UWP18" s="242"/>
      <c r="UWQ18" s="242"/>
      <c r="UWR18" s="242"/>
      <c r="UWS18" s="242"/>
      <c r="UWT18" s="242"/>
      <c r="UWU18" s="242"/>
      <c r="UWV18" s="242"/>
      <c r="UWW18" s="242"/>
      <c r="UWX18" s="242"/>
      <c r="UWY18" s="242"/>
      <c r="UWZ18" s="242"/>
      <c r="UXA18" s="242"/>
      <c r="UXB18" s="242"/>
      <c r="UXC18" s="242"/>
      <c r="UXD18" s="242"/>
      <c r="UXE18" s="242"/>
      <c r="UXF18" s="242"/>
      <c r="UXG18" s="242"/>
      <c r="UXH18" s="242"/>
      <c r="UXI18" s="242"/>
      <c r="UXJ18" s="242"/>
      <c r="UXK18" s="242"/>
      <c r="UXL18" s="242"/>
      <c r="UXM18" s="242"/>
      <c r="UXN18" s="242"/>
      <c r="UXO18" s="242"/>
      <c r="UXP18" s="242"/>
      <c r="UXQ18" s="242"/>
      <c r="UXR18" s="242"/>
      <c r="UXS18" s="242"/>
      <c r="UXT18" s="242"/>
      <c r="UXU18" s="242"/>
      <c r="UXV18" s="242"/>
      <c r="UXW18" s="242"/>
      <c r="UXX18" s="242"/>
      <c r="UXY18" s="242"/>
      <c r="UXZ18" s="242"/>
      <c r="UYA18" s="242"/>
      <c r="UYB18" s="242"/>
      <c r="UYC18" s="242"/>
      <c r="UYD18" s="242"/>
      <c r="UYE18" s="242"/>
      <c r="UYF18" s="242"/>
      <c r="UYG18" s="242"/>
      <c r="UYH18" s="242"/>
      <c r="UYI18" s="242"/>
      <c r="UYJ18" s="242"/>
      <c r="UYK18" s="242"/>
      <c r="UYL18" s="242"/>
      <c r="UYM18" s="242"/>
      <c r="UYN18" s="242"/>
      <c r="UYO18" s="242"/>
      <c r="UYP18" s="242"/>
      <c r="UYQ18" s="242"/>
      <c r="UYR18" s="242"/>
      <c r="UYS18" s="242"/>
      <c r="UYT18" s="242"/>
      <c r="UYU18" s="242"/>
      <c r="UYV18" s="242"/>
      <c r="UYW18" s="242"/>
      <c r="UYX18" s="242"/>
      <c r="UYY18" s="242"/>
      <c r="UYZ18" s="242"/>
      <c r="UZA18" s="242"/>
      <c r="UZB18" s="242"/>
      <c r="UZC18" s="242"/>
      <c r="UZD18" s="242"/>
      <c r="UZE18" s="242"/>
      <c r="UZF18" s="242"/>
      <c r="UZG18" s="242"/>
      <c r="UZH18" s="242"/>
      <c r="UZI18" s="242"/>
      <c r="UZJ18" s="242"/>
      <c r="UZK18" s="242"/>
      <c r="UZL18" s="242"/>
      <c r="UZM18" s="242"/>
      <c r="UZN18" s="242"/>
      <c r="UZO18" s="242"/>
      <c r="UZP18" s="242"/>
      <c r="UZQ18" s="242"/>
      <c r="UZR18" s="242"/>
      <c r="UZS18" s="242"/>
      <c r="UZT18" s="242"/>
      <c r="UZU18" s="242"/>
      <c r="UZV18" s="242"/>
      <c r="UZW18" s="242"/>
      <c r="UZX18" s="242"/>
      <c r="UZY18" s="242"/>
      <c r="UZZ18" s="242"/>
      <c r="VAA18" s="242"/>
      <c r="VAB18" s="242"/>
      <c r="VAC18" s="242"/>
      <c r="VAD18" s="242"/>
      <c r="VAE18" s="242"/>
      <c r="VAF18" s="242"/>
      <c r="VAG18" s="242"/>
      <c r="VAH18" s="242"/>
      <c r="VAI18" s="242"/>
      <c r="VAJ18" s="242"/>
      <c r="VAK18" s="242"/>
      <c r="VAL18" s="242"/>
      <c r="VAM18" s="242"/>
      <c r="VAN18" s="242"/>
      <c r="VAO18" s="242"/>
      <c r="VAP18" s="242"/>
      <c r="VAQ18" s="242"/>
      <c r="VAR18" s="242"/>
      <c r="VAS18" s="242"/>
      <c r="VAT18" s="242"/>
      <c r="VAU18" s="242"/>
      <c r="VAV18" s="242"/>
      <c r="VAW18" s="242"/>
      <c r="VAX18" s="242"/>
      <c r="VAY18" s="242"/>
      <c r="VAZ18" s="242"/>
      <c r="VBA18" s="242"/>
      <c r="VBB18" s="242"/>
      <c r="VBC18" s="242"/>
      <c r="VBD18" s="242"/>
      <c r="VBE18" s="242"/>
      <c r="VBF18" s="242"/>
      <c r="VBG18" s="242"/>
      <c r="VBH18" s="242"/>
      <c r="VBI18" s="242"/>
      <c r="VBJ18" s="242"/>
      <c r="VBK18" s="242"/>
      <c r="VBL18" s="242"/>
      <c r="VBM18" s="242"/>
      <c r="VBN18" s="242"/>
      <c r="VBO18" s="242"/>
      <c r="VBP18" s="242"/>
      <c r="VBQ18" s="242"/>
      <c r="VBR18" s="242"/>
      <c r="VBS18" s="242"/>
      <c r="VBT18" s="242"/>
      <c r="VBU18" s="242"/>
      <c r="VBV18" s="242"/>
      <c r="VBW18" s="242"/>
      <c r="VBX18" s="242"/>
      <c r="VBY18" s="242"/>
      <c r="VBZ18" s="242"/>
      <c r="VCA18" s="242"/>
      <c r="VCB18" s="242"/>
      <c r="VCC18" s="242"/>
      <c r="VCD18" s="242"/>
      <c r="VCE18" s="242"/>
      <c r="VCF18" s="242"/>
      <c r="VCG18" s="242"/>
      <c r="VCH18" s="242"/>
      <c r="VCI18" s="242"/>
      <c r="VCJ18" s="242"/>
      <c r="VCK18" s="242"/>
      <c r="VCL18" s="242"/>
      <c r="VCM18" s="242"/>
      <c r="VCN18" s="242"/>
      <c r="VCO18" s="242"/>
      <c r="VCP18" s="242"/>
      <c r="VCQ18" s="242"/>
      <c r="VCR18" s="242"/>
      <c r="VCS18" s="242"/>
      <c r="VCT18" s="242"/>
      <c r="VCU18" s="242"/>
      <c r="VCV18" s="242"/>
      <c r="VCW18" s="242"/>
      <c r="VCX18" s="242"/>
      <c r="VCY18" s="242"/>
      <c r="VCZ18" s="242"/>
      <c r="VDA18" s="242"/>
      <c r="VDB18" s="242"/>
      <c r="VDC18" s="242"/>
      <c r="VDD18" s="242"/>
      <c r="VDE18" s="242"/>
      <c r="VDF18" s="242"/>
      <c r="VDG18" s="242"/>
      <c r="VDH18" s="242"/>
      <c r="VDI18" s="242"/>
      <c r="VDJ18" s="242"/>
      <c r="VDK18" s="242"/>
      <c r="VDL18" s="242"/>
      <c r="VDM18" s="242"/>
      <c r="VDN18" s="242"/>
      <c r="VDO18" s="242"/>
      <c r="VDP18" s="242"/>
      <c r="VDQ18" s="242"/>
      <c r="VDR18" s="242"/>
      <c r="VDS18" s="242"/>
      <c r="VDT18" s="242"/>
      <c r="VDU18" s="242"/>
      <c r="VDV18" s="242"/>
      <c r="VDW18" s="242"/>
      <c r="VDX18" s="242"/>
      <c r="VDY18" s="242"/>
      <c r="VDZ18" s="242"/>
      <c r="VEA18" s="242"/>
      <c r="VEB18" s="242"/>
      <c r="VEC18" s="242"/>
      <c r="VED18" s="242"/>
      <c r="VEE18" s="242"/>
      <c r="VEF18" s="242"/>
      <c r="VEG18" s="242"/>
      <c r="VEH18" s="242"/>
      <c r="VEI18" s="242"/>
      <c r="VEJ18" s="242"/>
      <c r="VEK18" s="242"/>
      <c r="VEL18" s="242"/>
      <c r="VEM18" s="242"/>
      <c r="VEN18" s="242"/>
      <c r="VEO18" s="242"/>
      <c r="VEP18" s="242"/>
      <c r="VEQ18" s="242"/>
      <c r="VER18" s="242"/>
      <c r="VES18" s="242"/>
      <c r="VET18" s="242"/>
      <c r="VEU18" s="242"/>
      <c r="VEV18" s="242"/>
      <c r="VEW18" s="242"/>
      <c r="VEX18" s="242"/>
      <c r="VEY18" s="242"/>
      <c r="VEZ18" s="242"/>
      <c r="VFA18" s="242"/>
      <c r="VFB18" s="242"/>
      <c r="VFC18" s="242"/>
      <c r="VFD18" s="242"/>
      <c r="VFE18" s="242"/>
      <c r="VFF18" s="242"/>
      <c r="VFG18" s="242"/>
      <c r="VFH18" s="242"/>
      <c r="VFI18" s="242"/>
      <c r="VFJ18" s="242"/>
      <c r="VFK18" s="242"/>
      <c r="VFL18" s="242"/>
      <c r="VFM18" s="242"/>
      <c r="VFN18" s="242"/>
      <c r="VFO18" s="242"/>
      <c r="VFP18" s="242"/>
      <c r="VFQ18" s="242"/>
      <c r="VFR18" s="242"/>
      <c r="VFS18" s="242"/>
      <c r="VFT18" s="242"/>
      <c r="VFU18" s="242"/>
      <c r="VFV18" s="242"/>
      <c r="VFW18" s="242"/>
      <c r="VFX18" s="242"/>
      <c r="VFY18" s="242"/>
      <c r="VFZ18" s="242"/>
      <c r="VGA18" s="242"/>
      <c r="VGB18" s="242"/>
      <c r="VGC18" s="242"/>
      <c r="VGD18" s="242"/>
      <c r="VGE18" s="242"/>
      <c r="VGF18" s="242"/>
      <c r="VGG18" s="242"/>
      <c r="VGH18" s="242"/>
      <c r="VGI18" s="242"/>
      <c r="VGJ18" s="242"/>
      <c r="VGK18" s="242"/>
      <c r="VGL18" s="242"/>
      <c r="VGM18" s="242"/>
      <c r="VGN18" s="242"/>
      <c r="VGO18" s="242"/>
      <c r="VGP18" s="242"/>
      <c r="VGQ18" s="242"/>
      <c r="VGR18" s="242"/>
      <c r="VGS18" s="242"/>
      <c r="VGT18" s="242"/>
      <c r="VGU18" s="242"/>
      <c r="VGV18" s="242"/>
      <c r="VGW18" s="242"/>
      <c r="VGX18" s="242"/>
      <c r="VGY18" s="242"/>
      <c r="VGZ18" s="242"/>
      <c r="VHA18" s="242"/>
      <c r="VHB18" s="242"/>
      <c r="VHC18" s="242"/>
      <c r="VHD18" s="242"/>
      <c r="VHE18" s="242"/>
      <c r="VHF18" s="242"/>
      <c r="VHG18" s="242"/>
      <c r="VHH18" s="242"/>
      <c r="VHI18" s="242"/>
      <c r="VHJ18" s="242"/>
      <c r="VHK18" s="242"/>
      <c r="VHL18" s="242"/>
      <c r="VHM18" s="242"/>
      <c r="VHN18" s="242"/>
      <c r="VHO18" s="242"/>
      <c r="VHP18" s="242"/>
      <c r="VHQ18" s="242"/>
      <c r="VHR18" s="242"/>
      <c r="VHS18" s="242"/>
      <c r="VHT18" s="242"/>
      <c r="VHU18" s="242"/>
      <c r="VHV18" s="242"/>
      <c r="VHW18" s="242"/>
      <c r="VHX18" s="242"/>
      <c r="VHY18" s="242"/>
      <c r="VHZ18" s="242"/>
      <c r="VIA18" s="242"/>
      <c r="VIB18" s="242"/>
      <c r="VIC18" s="242"/>
      <c r="VID18" s="242"/>
      <c r="VIE18" s="242"/>
      <c r="VIF18" s="242"/>
      <c r="VIG18" s="242"/>
      <c r="VIH18" s="242"/>
      <c r="VII18" s="242"/>
      <c r="VIJ18" s="242"/>
      <c r="VIK18" s="242"/>
      <c r="VIL18" s="242"/>
      <c r="VIM18" s="242"/>
      <c r="VIN18" s="242"/>
      <c r="VIO18" s="242"/>
      <c r="VIP18" s="242"/>
      <c r="VIQ18" s="242"/>
      <c r="VIR18" s="242"/>
      <c r="VIS18" s="242"/>
      <c r="VIT18" s="242"/>
      <c r="VIU18" s="242"/>
      <c r="VIV18" s="242"/>
      <c r="VIW18" s="242"/>
      <c r="VIX18" s="242"/>
      <c r="VIY18" s="242"/>
      <c r="VIZ18" s="242"/>
      <c r="VJA18" s="242"/>
      <c r="VJB18" s="242"/>
      <c r="VJC18" s="242"/>
      <c r="VJD18" s="242"/>
      <c r="VJE18" s="242"/>
      <c r="VJF18" s="242"/>
      <c r="VJG18" s="242"/>
      <c r="VJH18" s="242"/>
      <c r="VJI18" s="242"/>
      <c r="VJJ18" s="242"/>
      <c r="VJK18" s="242"/>
      <c r="VJL18" s="242"/>
      <c r="VJM18" s="242"/>
      <c r="VJN18" s="242"/>
      <c r="VJO18" s="242"/>
      <c r="VJP18" s="242"/>
      <c r="VJQ18" s="242"/>
      <c r="VJR18" s="242"/>
      <c r="VJS18" s="242"/>
      <c r="VJT18" s="242"/>
      <c r="VJU18" s="242"/>
      <c r="VJV18" s="242"/>
      <c r="VJW18" s="242"/>
      <c r="VJX18" s="242"/>
      <c r="VJY18" s="242"/>
      <c r="VJZ18" s="242"/>
      <c r="VKA18" s="242"/>
      <c r="VKB18" s="242"/>
      <c r="VKC18" s="242"/>
      <c r="VKD18" s="242"/>
      <c r="VKE18" s="242"/>
      <c r="VKF18" s="242"/>
      <c r="VKG18" s="242"/>
      <c r="VKH18" s="242"/>
      <c r="VKI18" s="242"/>
      <c r="VKJ18" s="242"/>
      <c r="VKK18" s="242"/>
      <c r="VKL18" s="242"/>
      <c r="VKM18" s="242"/>
      <c r="VKN18" s="242"/>
      <c r="VKO18" s="242"/>
      <c r="VKP18" s="242"/>
      <c r="VKQ18" s="242"/>
      <c r="VKR18" s="242"/>
      <c r="VKS18" s="242"/>
      <c r="VKT18" s="242"/>
      <c r="VKU18" s="242"/>
      <c r="VKV18" s="242"/>
      <c r="VKW18" s="242"/>
      <c r="VKX18" s="242"/>
      <c r="VKY18" s="242"/>
      <c r="VKZ18" s="242"/>
      <c r="VLA18" s="242"/>
      <c r="VLB18" s="242"/>
      <c r="VLC18" s="242"/>
      <c r="VLD18" s="242"/>
      <c r="VLE18" s="242"/>
      <c r="VLF18" s="242"/>
      <c r="VLG18" s="242"/>
      <c r="VLH18" s="242"/>
      <c r="VLI18" s="242"/>
      <c r="VLJ18" s="242"/>
      <c r="VLK18" s="242"/>
      <c r="VLL18" s="242"/>
      <c r="VLM18" s="242"/>
      <c r="VLN18" s="242"/>
      <c r="VLO18" s="242"/>
      <c r="VLP18" s="242"/>
      <c r="VLQ18" s="242"/>
      <c r="VLR18" s="242"/>
      <c r="VLS18" s="242"/>
      <c r="VLT18" s="242"/>
      <c r="VLU18" s="242"/>
      <c r="VLV18" s="242"/>
      <c r="VLW18" s="242"/>
      <c r="VLX18" s="242"/>
      <c r="VLY18" s="242"/>
      <c r="VLZ18" s="242"/>
      <c r="VMA18" s="242"/>
      <c r="VMB18" s="242"/>
      <c r="VMC18" s="242"/>
      <c r="VMD18" s="242"/>
      <c r="VME18" s="242"/>
      <c r="VMF18" s="242"/>
      <c r="VMG18" s="242"/>
      <c r="VMH18" s="242"/>
      <c r="VMI18" s="242"/>
      <c r="VMJ18" s="242"/>
      <c r="VMK18" s="242"/>
      <c r="VML18" s="242"/>
      <c r="VMM18" s="242"/>
      <c r="VMN18" s="242"/>
      <c r="VMO18" s="242"/>
      <c r="VMP18" s="242"/>
      <c r="VMQ18" s="242"/>
      <c r="VMR18" s="242"/>
      <c r="VMS18" s="242"/>
      <c r="VMT18" s="242"/>
      <c r="VMU18" s="242"/>
      <c r="VMV18" s="242"/>
      <c r="VMW18" s="242"/>
      <c r="VMX18" s="242"/>
      <c r="VMY18" s="242"/>
      <c r="VMZ18" s="242"/>
      <c r="VNA18" s="242"/>
      <c r="VNB18" s="242"/>
      <c r="VNC18" s="242"/>
      <c r="VND18" s="242"/>
      <c r="VNE18" s="242"/>
      <c r="VNF18" s="242"/>
      <c r="VNG18" s="242"/>
      <c r="VNH18" s="242"/>
      <c r="VNI18" s="242"/>
      <c r="VNJ18" s="242"/>
      <c r="VNK18" s="242"/>
      <c r="VNL18" s="242"/>
      <c r="VNM18" s="242"/>
      <c r="VNN18" s="242"/>
      <c r="VNO18" s="242"/>
      <c r="VNP18" s="242"/>
      <c r="VNQ18" s="242"/>
      <c r="VNR18" s="242"/>
      <c r="VNS18" s="242"/>
      <c r="VNT18" s="242"/>
      <c r="VNU18" s="242"/>
      <c r="VNV18" s="242"/>
      <c r="VNW18" s="242"/>
      <c r="VNX18" s="242"/>
      <c r="VNY18" s="242"/>
      <c r="VNZ18" s="242"/>
      <c r="VOA18" s="242"/>
      <c r="VOB18" s="242"/>
      <c r="VOC18" s="242"/>
      <c r="VOD18" s="242"/>
      <c r="VOE18" s="242"/>
      <c r="VOF18" s="242"/>
      <c r="VOG18" s="242"/>
      <c r="VOH18" s="242"/>
      <c r="VOI18" s="242"/>
      <c r="VOJ18" s="242"/>
      <c r="VOK18" s="242"/>
      <c r="VOL18" s="242"/>
      <c r="VOM18" s="242"/>
      <c r="VON18" s="242"/>
      <c r="VOO18" s="242"/>
      <c r="VOP18" s="242"/>
      <c r="VOQ18" s="242"/>
      <c r="VOR18" s="242"/>
      <c r="VOS18" s="242"/>
      <c r="VOT18" s="242"/>
      <c r="VOU18" s="242"/>
      <c r="VOV18" s="242"/>
      <c r="VOW18" s="242"/>
      <c r="VOX18" s="242"/>
      <c r="VOY18" s="242"/>
      <c r="VOZ18" s="242"/>
      <c r="VPA18" s="242"/>
      <c r="VPB18" s="242"/>
      <c r="VPC18" s="242"/>
      <c r="VPD18" s="242"/>
      <c r="VPE18" s="242"/>
      <c r="VPF18" s="242"/>
      <c r="VPG18" s="242"/>
      <c r="VPH18" s="242"/>
      <c r="VPI18" s="242"/>
      <c r="VPJ18" s="242"/>
      <c r="VPK18" s="242"/>
      <c r="VPL18" s="242"/>
      <c r="VPM18" s="242"/>
      <c r="VPN18" s="242"/>
      <c r="VPO18" s="242"/>
      <c r="VPP18" s="242"/>
      <c r="VPQ18" s="242"/>
      <c r="VPR18" s="242"/>
      <c r="VPS18" s="242"/>
      <c r="VPT18" s="242"/>
      <c r="VPU18" s="242"/>
      <c r="VPV18" s="242"/>
      <c r="VPW18" s="242"/>
      <c r="VPX18" s="242"/>
      <c r="VPY18" s="242"/>
      <c r="VPZ18" s="242"/>
      <c r="VQA18" s="242"/>
      <c r="VQB18" s="242"/>
      <c r="VQC18" s="242"/>
      <c r="VQD18" s="242"/>
      <c r="VQE18" s="242"/>
      <c r="VQF18" s="242"/>
      <c r="VQG18" s="242"/>
      <c r="VQH18" s="242"/>
      <c r="VQI18" s="242"/>
      <c r="VQJ18" s="242"/>
      <c r="VQK18" s="242"/>
      <c r="VQL18" s="242"/>
      <c r="VQM18" s="242"/>
      <c r="VQN18" s="242"/>
      <c r="VQO18" s="242"/>
      <c r="VQP18" s="242"/>
      <c r="VQQ18" s="242"/>
      <c r="VQR18" s="242"/>
      <c r="VQS18" s="242"/>
      <c r="VQT18" s="242"/>
      <c r="VQU18" s="242"/>
      <c r="VQV18" s="242"/>
      <c r="VQW18" s="242"/>
      <c r="VQX18" s="242"/>
      <c r="VQY18" s="242"/>
      <c r="VQZ18" s="242"/>
      <c r="VRA18" s="242"/>
      <c r="VRB18" s="242"/>
      <c r="VRC18" s="242"/>
      <c r="VRD18" s="242"/>
      <c r="VRE18" s="242"/>
      <c r="VRF18" s="242"/>
      <c r="VRG18" s="242"/>
      <c r="VRH18" s="242"/>
      <c r="VRI18" s="242"/>
      <c r="VRJ18" s="242"/>
      <c r="VRK18" s="242"/>
      <c r="VRL18" s="242"/>
      <c r="VRM18" s="242"/>
      <c r="VRN18" s="242"/>
      <c r="VRO18" s="242"/>
      <c r="VRP18" s="242"/>
      <c r="VRQ18" s="242"/>
      <c r="VRR18" s="242"/>
      <c r="VRS18" s="242"/>
      <c r="VRT18" s="242"/>
      <c r="VRU18" s="242"/>
      <c r="VRV18" s="242"/>
      <c r="VRW18" s="242"/>
      <c r="VRX18" s="242"/>
      <c r="VRY18" s="242"/>
      <c r="VRZ18" s="242"/>
      <c r="VSA18" s="242"/>
      <c r="VSB18" s="242"/>
      <c r="VSC18" s="242"/>
      <c r="VSD18" s="242"/>
      <c r="VSE18" s="242"/>
      <c r="VSF18" s="242"/>
      <c r="VSG18" s="242"/>
      <c r="VSH18" s="242"/>
      <c r="VSI18" s="242"/>
      <c r="VSJ18" s="242"/>
      <c r="VSK18" s="242"/>
      <c r="VSL18" s="242"/>
      <c r="VSM18" s="242"/>
      <c r="VSN18" s="242"/>
      <c r="VSO18" s="242"/>
      <c r="VSP18" s="242"/>
      <c r="VSQ18" s="242"/>
      <c r="VSR18" s="242"/>
      <c r="VSS18" s="242"/>
      <c r="VST18" s="242"/>
      <c r="VSU18" s="242"/>
      <c r="VSV18" s="242"/>
      <c r="VSW18" s="242"/>
      <c r="VSX18" s="242"/>
      <c r="VSY18" s="242"/>
      <c r="VSZ18" s="242"/>
      <c r="VTA18" s="242"/>
      <c r="VTB18" s="242"/>
      <c r="VTC18" s="242"/>
      <c r="VTD18" s="242"/>
      <c r="VTE18" s="242"/>
      <c r="VTF18" s="242"/>
      <c r="VTG18" s="242"/>
      <c r="VTH18" s="242"/>
      <c r="VTI18" s="242"/>
      <c r="VTJ18" s="242"/>
      <c r="VTK18" s="242"/>
      <c r="VTL18" s="242"/>
      <c r="VTM18" s="242"/>
      <c r="VTN18" s="242"/>
      <c r="VTO18" s="242"/>
      <c r="VTP18" s="242"/>
      <c r="VTQ18" s="242"/>
      <c r="VTR18" s="242"/>
      <c r="VTS18" s="242"/>
      <c r="VTT18" s="242"/>
      <c r="VTU18" s="242"/>
      <c r="VTV18" s="242"/>
      <c r="VTW18" s="242"/>
      <c r="VTX18" s="242"/>
      <c r="VTY18" s="242"/>
      <c r="VTZ18" s="242"/>
      <c r="VUA18" s="242"/>
      <c r="VUB18" s="242"/>
      <c r="VUC18" s="242"/>
      <c r="VUD18" s="242"/>
      <c r="VUE18" s="242"/>
      <c r="VUF18" s="242"/>
      <c r="VUG18" s="242"/>
      <c r="VUH18" s="242"/>
      <c r="VUI18" s="242"/>
      <c r="VUJ18" s="242"/>
      <c r="VUK18" s="242"/>
      <c r="VUL18" s="242"/>
      <c r="VUM18" s="242"/>
      <c r="VUN18" s="242"/>
      <c r="VUO18" s="242"/>
      <c r="VUP18" s="242"/>
      <c r="VUQ18" s="242"/>
      <c r="VUR18" s="242"/>
      <c r="VUS18" s="242"/>
      <c r="VUT18" s="242"/>
      <c r="VUU18" s="242"/>
      <c r="VUV18" s="242"/>
      <c r="VUW18" s="242"/>
      <c r="VUX18" s="242"/>
      <c r="VUY18" s="242"/>
      <c r="VUZ18" s="242"/>
      <c r="VVA18" s="242"/>
      <c r="VVB18" s="242"/>
      <c r="VVC18" s="242"/>
      <c r="VVD18" s="242"/>
      <c r="VVE18" s="242"/>
      <c r="VVF18" s="242"/>
      <c r="VVG18" s="242"/>
      <c r="VVH18" s="242"/>
      <c r="VVI18" s="242"/>
      <c r="VVJ18" s="242"/>
      <c r="VVK18" s="242"/>
      <c r="VVL18" s="242"/>
      <c r="VVM18" s="242"/>
      <c r="VVN18" s="242"/>
      <c r="VVO18" s="242"/>
      <c r="VVP18" s="242"/>
      <c r="VVQ18" s="242"/>
      <c r="VVR18" s="242"/>
      <c r="VVS18" s="242"/>
      <c r="VVT18" s="242"/>
      <c r="VVU18" s="242"/>
      <c r="VVV18" s="242"/>
      <c r="VVW18" s="242"/>
      <c r="VVX18" s="242"/>
      <c r="VVY18" s="242"/>
      <c r="VVZ18" s="242"/>
      <c r="VWA18" s="242"/>
      <c r="VWB18" s="242"/>
      <c r="VWC18" s="242"/>
      <c r="VWD18" s="242"/>
      <c r="VWE18" s="242"/>
      <c r="VWF18" s="242"/>
      <c r="VWG18" s="242"/>
      <c r="VWH18" s="242"/>
      <c r="VWI18" s="242"/>
      <c r="VWJ18" s="242"/>
      <c r="VWK18" s="242"/>
      <c r="VWL18" s="242"/>
      <c r="VWM18" s="242"/>
      <c r="VWN18" s="242"/>
      <c r="VWO18" s="242"/>
      <c r="VWP18" s="242"/>
      <c r="VWQ18" s="242"/>
      <c r="VWR18" s="242"/>
      <c r="VWS18" s="242"/>
      <c r="VWT18" s="242"/>
      <c r="VWU18" s="242"/>
      <c r="VWV18" s="242"/>
      <c r="VWW18" s="242"/>
      <c r="VWX18" s="242"/>
      <c r="VWY18" s="242"/>
      <c r="VWZ18" s="242"/>
      <c r="VXA18" s="242"/>
      <c r="VXB18" s="242"/>
      <c r="VXC18" s="242"/>
      <c r="VXD18" s="242"/>
      <c r="VXE18" s="242"/>
      <c r="VXF18" s="242"/>
      <c r="VXG18" s="242"/>
      <c r="VXH18" s="242"/>
      <c r="VXI18" s="242"/>
      <c r="VXJ18" s="242"/>
      <c r="VXK18" s="242"/>
      <c r="VXL18" s="242"/>
      <c r="VXM18" s="242"/>
      <c r="VXN18" s="242"/>
      <c r="VXO18" s="242"/>
      <c r="VXP18" s="242"/>
      <c r="VXQ18" s="242"/>
      <c r="VXR18" s="242"/>
      <c r="VXS18" s="242"/>
      <c r="VXT18" s="242"/>
      <c r="VXU18" s="242"/>
      <c r="VXV18" s="242"/>
      <c r="VXW18" s="242"/>
      <c r="VXX18" s="242"/>
      <c r="VXY18" s="242"/>
      <c r="VXZ18" s="242"/>
      <c r="VYA18" s="242"/>
      <c r="VYB18" s="242"/>
      <c r="VYC18" s="242"/>
      <c r="VYD18" s="242"/>
      <c r="VYE18" s="242"/>
      <c r="VYF18" s="242"/>
      <c r="VYG18" s="242"/>
      <c r="VYH18" s="242"/>
      <c r="VYI18" s="242"/>
      <c r="VYJ18" s="242"/>
      <c r="VYK18" s="242"/>
      <c r="VYL18" s="242"/>
      <c r="VYM18" s="242"/>
      <c r="VYN18" s="242"/>
      <c r="VYO18" s="242"/>
      <c r="VYP18" s="242"/>
      <c r="VYQ18" s="242"/>
      <c r="VYR18" s="242"/>
      <c r="VYS18" s="242"/>
      <c r="VYT18" s="242"/>
      <c r="VYU18" s="242"/>
      <c r="VYV18" s="242"/>
      <c r="VYW18" s="242"/>
      <c r="VYX18" s="242"/>
      <c r="VYY18" s="242"/>
      <c r="VYZ18" s="242"/>
      <c r="VZA18" s="242"/>
      <c r="VZB18" s="242"/>
      <c r="VZC18" s="242"/>
      <c r="VZD18" s="242"/>
      <c r="VZE18" s="242"/>
      <c r="VZF18" s="242"/>
      <c r="VZG18" s="242"/>
      <c r="VZH18" s="242"/>
      <c r="VZI18" s="242"/>
      <c r="VZJ18" s="242"/>
      <c r="VZK18" s="242"/>
      <c r="VZL18" s="242"/>
      <c r="VZM18" s="242"/>
      <c r="VZN18" s="242"/>
      <c r="VZO18" s="242"/>
      <c r="VZP18" s="242"/>
      <c r="VZQ18" s="242"/>
      <c r="VZR18" s="242"/>
      <c r="VZS18" s="242"/>
      <c r="VZT18" s="242"/>
      <c r="VZU18" s="242"/>
      <c r="VZV18" s="242"/>
      <c r="VZW18" s="242"/>
      <c r="VZX18" s="242"/>
      <c r="VZY18" s="242"/>
      <c r="VZZ18" s="242"/>
      <c r="WAA18" s="242"/>
      <c r="WAB18" s="242"/>
      <c r="WAC18" s="242"/>
      <c r="WAD18" s="242"/>
      <c r="WAE18" s="242"/>
      <c r="WAF18" s="242"/>
      <c r="WAG18" s="242"/>
      <c r="WAH18" s="242"/>
      <c r="WAI18" s="242"/>
      <c r="WAJ18" s="242"/>
      <c r="WAK18" s="242"/>
      <c r="WAL18" s="242"/>
      <c r="WAM18" s="242"/>
      <c r="WAN18" s="242"/>
      <c r="WAO18" s="242"/>
      <c r="WAP18" s="242"/>
      <c r="WAQ18" s="242"/>
      <c r="WAR18" s="242"/>
      <c r="WAS18" s="242"/>
      <c r="WAT18" s="242"/>
      <c r="WAU18" s="242"/>
      <c r="WAV18" s="242"/>
      <c r="WAW18" s="242"/>
      <c r="WAX18" s="242"/>
      <c r="WAY18" s="242"/>
      <c r="WAZ18" s="242"/>
      <c r="WBA18" s="242"/>
      <c r="WBB18" s="242"/>
      <c r="WBC18" s="242"/>
      <c r="WBD18" s="242"/>
      <c r="WBE18" s="242"/>
      <c r="WBF18" s="242"/>
      <c r="WBG18" s="242"/>
      <c r="WBH18" s="242"/>
      <c r="WBI18" s="242"/>
      <c r="WBJ18" s="242"/>
      <c r="WBK18" s="242"/>
      <c r="WBL18" s="242"/>
      <c r="WBM18" s="242"/>
      <c r="WBN18" s="242"/>
      <c r="WBO18" s="242"/>
      <c r="WBP18" s="242"/>
      <c r="WBQ18" s="242"/>
      <c r="WBR18" s="242"/>
      <c r="WBS18" s="242"/>
      <c r="WBT18" s="242"/>
      <c r="WBU18" s="242"/>
      <c r="WBV18" s="242"/>
      <c r="WBW18" s="242"/>
      <c r="WBX18" s="242"/>
      <c r="WBY18" s="242"/>
      <c r="WBZ18" s="242"/>
      <c r="WCA18" s="242"/>
      <c r="WCB18" s="242"/>
      <c r="WCC18" s="242"/>
      <c r="WCD18" s="242"/>
      <c r="WCE18" s="242"/>
      <c r="WCF18" s="242"/>
      <c r="WCG18" s="242"/>
      <c r="WCH18" s="242"/>
      <c r="WCI18" s="242"/>
      <c r="WCJ18" s="242"/>
      <c r="WCK18" s="242"/>
      <c r="WCL18" s="242"/>
      <c r="WCM18" s="242"/>
      <c r="WCN18" s="242"/>
      <c r="WCO18" s="242"/>
      <c r="WCP18" s="242"/>
      <c r="WCQ18" s="242"/>
      <c r="WCR18" s="242"/>
      <c r="WCS18" s="242"/>
      <c r="WCT18" s="242"/>
      <c r="WCU18" s="242"/>
      <c r="WCV18" s="242"/>
      <c r="WCW18" s="242"/>
      <c r="WCX18" s="242"/>
      <c r="WCY18" s="242"/>
      <c r="WCZ18" s="242"/>
      <c r="WDA18" s="242"/>
      <c r="WDB18" s="242"/>
      <c r="WDC18" s="242"/>
      <c r="WDD18" s="242"/>
      <c r="WDE18" s="242"/>
      <c r="WDF18" s="242"/>
      <c r="WDG18" s="242"/>
      <c r="WDH18" s="242"/>
      <c r="WDI18" s="242"/>
      <c r="WDJ18" s="242"/>
      <c r="WDK18" s="242"/>
      <c r="WDL18" s="242"/>
      <c r="WDM18" s="242"/>
      <c r="WDN18" s="242"/>
      <c r="WDO18" s="242"/>
      <c r="WDP18" s="242"/>
      <c r="WDQ18" s="242"/>
      <c r="WDR18" s="242"/>
      <c r="WDS18" s="242"/>
      <c r="WDT18" s="242"/>
      <c r="WDU18" s="242"/>
      <c r="WDV18" s="242"/>
      <c r="WDW18" s="242"/>
      <c r="WDX18" s="242"/>
      <c r="WDY18" s="242"/>
      <c r="WDZ18" s="242"/>
      <c r="WEA18" s="242"/>
      <c r="WEB18" s="242"/>
      <c r="WEC18" s="242"/>
      <c r="WED18" s="242"/>
      <c r="WEE18" s="242"/>
      <c r="WEF18" s="242"/>
      <c r="WEG18" s="242"/>
      <c r="WEH18" s="242"/>
      <c r="WEI18" s="242"/>
      <c r="WEJ18" s="242"/>
      <c r="WEK18" s="242"/>
      <c r="WEL18" s="242"/>
      <c r="WEM18" s="242"/>
      <c r="WEN18" s="242"/>
      <c r="WEO18" s="242"/>
      <c r="WEP18" s="242"/>
      <c r="WEQ18" s="242"/>
      <c r="WER18" s="242"/>
      <c r="WES18" s="242"/>
      <c r="WET18" s="242"/>
      <c r="WEU18" s="242"/>
      <c r="WEV18" s="242"/>
      <c r="WEW18" s="242"/>
      <c r="WEX18" s="242"/>
      <c r="WEY18" s="242"/>
      <c r="WEZ18" s="242"/>
      <c r="WFA18" s="242"/>
      <c r="WFB18" s="242"/>
      <c r="WFC18" s="242"/>
      <c r="WFD18" s="242"/>
      <c r="WFE18" s="242"/>
      <c r="WFF18" s="242"/>
      <c r="WFG18" s="242"/>
      <c r="WFH18" s="242"/>
      <c r="WFI18" s="242"/>
      <c r="WFJ18" s="242"/>
      <c r="WFK18" s="242"/>
      <c r="WFL18" s="242"/>
      <c r="WFM18" s="242"/>
      <c r="WFN18" s="242"/>
      <c r="WFO18" s="242"/>
      <c r="WFP18" s="242"/>
      <c r="WFQ18" s="242"/>
      <c r="WFR18" s="242"/>
      <c r="WFS18" s="242"/>
      <c r="WFT18" s="242"/>
      <c r="WFU18" s="242"/>
      <c r="WFV18" s="242"/>
      <c r="WFW18" s="242"/>
      <c r="WFX18" s="242"/>
      <c r="WFY18" s="242"/>
      <c r="WFZ18" s="242"/>
      <c r="WGA18" s="242"/>
      <c r="WGB18" s="242"/>
      <c r="WGC18" s="242"/>
      <c r="WGD18" s="242"/>
      <c r="WGE18" s="242"/>
      <c r="WGF18" s="242"/>
      <c r="WGG18" s="242"/>
      <c r="WGH18" s="242"/>
      <c r="WGI18" s="242"/>
      <c r="WGJ18" s="242"/>
      <c r="WGK18" s="242"/>
      <c r="WGL18" s="242"/>
      <c r="WGM18" s="242"/>
      <c r="WGN18" s="242"/>
      <c r="WGO18" s="242"/>
      <c r="WGP18" s="242"/>
      <c r="WGQ18" s="242"/>
      <c r="WGR18" s="242"/>
      <c r="WGS18" s="242"/>
      <c r="WGT18" s="242"/>
      <c r="WGU18" s="242"/>
      <c r="WGV18" s="242"/>
      <c r="WGW18" s="242"/>
      <c r="WGX18" s="242"/>
      <c r="WGY18" s="242"/>
      <c r="WGZ18" s="242"/>
      <c r="WHA18" s="242"/>
      <c r="WHB18" s="242"/>
      <c r="WHC18" s="242"/>
      <c r="WHD18" s="242"/>
      <c r="WHE18" s="242"/>
      <c r="WHF18" s="242"/>
      <c r="WHG18" s="242"/>
      <c r="WHH18" s="242"/>
      <c r="WHI18" s="242"/>
      <c r="WHJ18" s="242"/>
      <c r="WHK18" s="242"/>
      <c r="WHL18" s="242"/>
      <c r="WHM18" s="242"/>
      <c r="WHN18" s="242"/>
      <c r="WHO18" s="242"/>
      <c r="WHP18" s="242"/>
      <c r="WHQ18" s="242"/>
      <c r="WHR18" s="242"/>
      <c r="WHS18" s="242"/>
      <c r="WHT18" s="242"/>
      <c r="WHU18" s="242"/>
      <c r="WHV18" s="242"/>
      <c r="WHW18" s="242"/>
      <c r="WHX18" s="242"/>
      <c r="WHY18" s="242"/>
      <c r="WHZ18" s="242"/>
      <c r="WIA18" s="242"/>
      <c r="WIB18" s="242"/>
      <c r="WIC18" s="242"/>
      <c r="WID18" s="242"/>
      <c r="WIE18" s="242"/>
      <c r="WIF18" s="242"/>
      <c r="WIG18" s="242"/>
      <c r="WIH18" s="242"/>
      <c r="WII18" s="242"/>
      <c r="WIJ18" s="242"/>
      <c r="WIK18" s="242"/>
      <c r="WIL18" s="242"/>
      <c r="WIM18" s="242"/>
      <c r="WIN18" s="242"/>
      <c r="WIO18" s="242"/>
      <c r="WIP18" s="242"/>
      <c r="WIQ18" s="242"/>
      <c r="WIR18" s="242"/>
      <c r="WIS18" s="242"/>
      <c r="WIT18" s="242"/>
      <c r="WIU18" s="242"/>
      <c r="WIV18" s="242"/>
      <c r="WIW18" s="242"/>
      <c r="WIX18" s="242"/>
      <c r="WIY18" s="242"/>
      <c r="WIZ18" s="242"/>
      <c r="WJA18" s="242"/>
      <c r="WJB18" s="242"/>
      <c r="WJC18" s="242"/>
      <c r="WJD18" s="242"/>
      <c r="WJE18" s="242"/>
      <c r="WJF18" s="242"/>
      <c r="WJG18" s="242"/>
      <c r="WJH18" s="242"/>
      <c r="WJI18" s="242"/>
      <c r="WJJ18" s="242"/>
      <c r="WJK18" s="242"/>
      <c r="WJL18" s="242"/>
      <c r="WJM18" s="242"/>
      <c r="WJN18" s="242"/>
      <c r="WJO18" s="242"/>
      <c r="WJP18" s="242"/>
      <c r="WJQ18" s="242"/>
      <c r="WJR18" s="242"/>
      <c r="WJS18" s="242"/>
      <c r="WJT18" s="242"/>
      <c r="WJU18" s="242"/>
      <c r="WJV18" s="242"/>
      <c r="WJW18" s="242"/>
      <c r="WJX18" s="242"/>
      <c r="WJY18" s="242"/>
      <c r="WJZ18" s="242"/>
      <c r="WKA18" s="242"/>
      <c r="WKB18" s="242"/>
      <c r="WKC18" s="242"/>
      <c r="WKD18" s="242"/>
      <c r="WKE18" s="242"/>
      <c r="WKF18" s="242"/>
      <c r="WKG18" s="242"/>
      <c r="WKH18" s="242"/>
      <c r="WKI18" s="242"/>
      <c r="WKJ18" s="242"/>
      <c r="WKK18" s="242"/>
      <c r="WKL18" s="242"/>
      <c r="WKM18" s="242"/>
      <c r="WKN18" s="242"/>
      <c r="WKO18" s="242"/>
      <c r="WKP18" s="242"/>
      <c r="WKQ18" s="242"/>
      <c r="WKR18" s="242"/>
      <c r="WKS18" s="242"/>
      <c r="WKT18" s="242"/>
      <c r="WKU18" s="242"/>
      <c r="WKV18" s="242"/>
      <c r="WKW18" s="242"/>
      <c r="WKX18" s="242"/>
      <c r="WKY18" s="242"/>
      <c r="WKZ18" s="242"/>
      <c r="WLA18" s="242"/>
      <c r="WLB18" s="242"/>
      <c r="WLC18" s="242"/>
      <c r="WLD18" s="242"/>
      <c r="WLE18" s="242"/>
      <c r="WLF18" s="242"/>
      <c r="WLG18" s="242"/>
      <c r="WLH18" s="242"/>
      <c r="WLI18" s="242"/>
      <c r="WLJ18" s="242"/>
      <c r="WLK18" s="242"/>
      <c r="WLL18" s="242"/>
      <c r="WLM18" s="242"/>
      <c r="WLN18" s="242"/>
      <c r="WLO18" s="242"/>
      <c r="WLP18" s="242"/>
      <c r="WLQ18" s="242"/>
      <c r="WLR18" s="242"/>
      <c r="WLS18" s="242"/>
      <c r="WLT18" s="242"/>
      <c r="WLU18" s="242"/>
      <c r="WLV18" s="242"/>
      <c r="WLW18" s="242"/>
      <c r="WLX18" s="242"/>
      <c r="WLY18" s="242"/>
      <c r="WLZ18" s="242"/>
      <c r="WMA18" s="242"/>
      <c r="WMB18" s="242"/>
      <c r="WMC18" s="242"/>
      <c r="WMD18" s="242"/>
      <c r="WME18" s="242"/>
      <c r="WMF18" s="242"/>
      <c r="WMG18" s="242"/>
      <c r="WMH18" s="242"/>
      <c r="WMI18" s="242"/>
      <c r="WMJ18" s="242"/>
      <c r="WMK18" s="242"/>
      <c r="WML18" s="242"/>
      <c r="WMM18" s="242"/>
      <c r="WMN18" s="242"/>
      <c r="WMO18" s="242"/>
      <c r="WMP18" s="242"/>
      <c r="WMQ18" s="242"/>
      <c r="WMR18" s="242"/>
      <c r="WMS18" s="242"/>
      <c r="WMT18" s="242"/>
      <c r="WMU18" s="242"/>
      <c r="WMV18" s="242"/>
      <c r="WMW18" s="242"/>
      <c r="WMX18" s="242"/>
      <c r="WMY18" s="242"/>
      <c r="WMZ18" s="242"/>
      <c r="WNA18" s="242"/>
      <c r="WNB18" s="242"/>
      <c r="WNC18" s="242"/>
      <c r="WND18" s="242"/>
      <c r="WNE18" s="242"/>
      <c r="WNF18" s="242"/>
      <c r="WNG18" s="242"/>
      <c r="WNH18" s="242"/>
      <c r="WNI18" s="242"/>
      <c r="WNJ18" s="242"/>
      <c r="WNK18" s="242"/>
      <c r="WNL18" s="242"/>
      <c r="WNM18" s="242"/>
      <c r="WNN18" s="242"/>
      <c r="WNO18" s="242"/>
      <c r="WNP18" s="242"/>
      <c r="WNQ18" s="242"/>
      <c r="WNR18" s="242"/>
      <c r="WNS18" s="242"/>
      <c r="WNT18" s="242"/>
      <c r="WNU18" s="242"/>
      <c r="WNV18" s="242"/>
      <c r="WNW18" s="242"/>
      <c r="WNX18" s="242"/>
      <c r="WNY18" s="242"/>
      <c r="WNZ18" s="242"/>
      <c r="WOA18" s="242"/>
      <c r="WOB18" s="242"/>
      <c r="WOC18" s="242"/>
      <c r="WOD18" s="242"/>
      <c r="WOE18" s="242"/>
      <c r="WOF18" s="242"/>
      <c r="WOG18" s="242"/>
      <c r="WOH18" s="242"/>
      <c r="WOI18" s="242"/>
      <c r="WOJ18" s="242"/>
      <c r="WOK18" s="242"/>
      <c r="WOL18" s="242"/>
      <c r="WOM18" s="242"/>
      <c r="WON18" s="242"/>
      <c r="WOO18" s="242"/>
      <c r="WOP18" s="242"/>
      <c r="WOQ18" s="242"/>
      <c r="WOR18" s="242"/>
      <c r="WOS18" s="242"/>
      <c r="WOT18" s="242"/>
      <c r="WOU18" s="242"/>
      <c r="WOV18" s="242"/>
      <c r="WOW18" s="242"/>
      <c r="WOX18" s="242"/>
      <c r="WOY18" s="242"/>
      <c r="WOZ18" s="242"/>
      <c r="WPA18" s="242"/>
      <c r="WPB18" s="242"/>
      <c r="WPC18" s="242"/>
      <c r="WPD18" s="242"/>
      <c r="WPE18" s="242"/>
      <c r="WPF18" s="242"/>
      <c r="WPG18" s="242"/>
      <c r="WPH18" s="242"/>
      <c r="WPI18" s="242"/>
      <c r="WPJ18" s="242"/>
      <c r="WPK18" s="242"/>
      <c r="WPL18" s="242"/>
      <c r="WPM18" s="242"/>
      <c r="WPN18" s="242"/>
      <c r="WPO18" s="242"/>
      <c r="WPP18" s="242"/>
      <c r="WPQ18" s="242"/>
      <c r="WPR18" s="242"/>
      <c r="WPS18" s="242"/>
      <c r="WPT18" s="242"/>
      <c r="WPU18" s="242"/>
      <c r="WPV18" s="242"/>
      <c r="WPW18" s="242"/>
      <c r="WPX18" s="242"/>
      <c r="WPY18" s="242"/>
      <c r="WPZ18" s="242"/>
      <c r="WQA18" s="242"/>
      <c r="WQB18" s="242"/>
      <c r="WQC18" s="242"/>
      <c r="WQD18" s="242"/>
      <c r="WQE18" s="242"/>
      <c r="WQF18" s="242"/>
      <c r="WQG18" s="242"/>
      <c r="WQH18" s="242"/>
      <c r="WQI18" s="242"/>
      <c r="WQJ18" s="242"/>
      <c r="WQK18" s="242"/>
      <c r="WQL18" s="242"/>
      <c r="WQM18" s="242"/>
      <c r="WQN18" s="242"/>
      <c r="WQO18" s="242"/>
      <c r="WQP18" s="242"/>
      <c r="WQQ18" s="242"/>
      <c r="WQR18" s="242"/>
      <c r="WQS18" s="242"/>
      <c r="WQT18" s="242"/>
      <c r="WQU18" s="242"/>
      <c r="WQV18" s="242"/>
      <c r="WQW18" s="242"/>
      <c r="WQX18" s="242"/>
      <c r="WQY18" s="242"/>
      <c r="WQZ18" s="242"/>
      <c r="WRA18" s="242"/>
      <c r="WRB18" s="242"/>
      <c r="WRC18" s="242"/>
      <c r="WRD18" s="242"/>
      <c r="WRE18" s="242"/>
      <c r="WRF18" s="242"/>
      <c r="WRG18" s="242"/>
      <c r="WRH18" s="242"/>
      <c r="WRI18" s="242"/>
      <c r="WRJ18" s="242"/>
      <c r="WRK18" s="242"/>
      <c r="WRL18" s="242"/>
      <c r="WRM18" s="242"/>
      <c r="WRN18" s="242"/>
      <c r="WRO18" s="242"/>
      <c r="WRP18" s="242"/>
      <c r="WRQ18" s="242"/>
      <c r="WRR18" s="242"/>
      <c r="WRS18" s="242"/>
      <c r="WRT18" s="242"/>
      <c r="WRU18" s="242"/>
      <c r="WRV18" s="242"/>
      <c r="WRW18" s="242"/>
      <c r="WRX18" s="242"/>
      <c r="WRY18" s="242"/>
      <c r="WRZ18" s="242"/>
      <c r="WSA18" s="242"/>
      <c r="WSB18" s="242"/>
      <c r="WSC18" s="242"/>
      <c r="WSD18" s="242"/>
      <c r="WSE18" s="242"/>
      <c r="WSF18" s="242"/>
      <c r="WSG18" s="242"/>
      <c r="WSH18" s="242"/>
      <c r="WSI18" s="242"/>
      <c r="WSJ18" s="242"/>
      <c r="WSK18" s="242"/>
      <c r="WSL18" s="242"/>
      <c r="WSM18" s="242"/>
      <c r="WSN18" s="242"/>
      <c r="WSO18" s="242"/>
      <c r="WSP18" s="242"/>
      <c r="WSQ18" s="242"/>
      <c r="WSR18" s="242"/>
      <c r="WSS18" s="242"/>
      <c r="WST18" s="242"/>
      <c r="WSU18" s="242"/>
      <c r="WSV18" s="242"/>
      <c r="WSW18" s="242"/>
      <c r="WSX18" s="242"/>
      <c r="WSY18" s="242"/>
      <c r="WSZ18" s="242"/>
      <c r="WTA18" s="242"/>
      <c r="WTB18" s="242"/>
      <c r="WTC18" s="242"/>
      <c r="WTD18" s="242"/>
      <c r="WTE18" s="242"/>
      <c r="WTF18" s="242"/>
      <c r="WTG18" s="242"/>
      <c r="WTH18" s="242"/>
      <c r="WTI18" s="242"/>
      <c r="WTJ18" s="242"/>
      <c r="WTK18" s="242"/>
      <c r="WTL18" s="242"/>
      <c r="WTM18" s="242"/>
      <c r="WTN18" s="242"/>
      <c r="WTO18" s="242"/>
      <c r="WTP18" s="242"/>
      <c r="WTQ18" s="242"/>
      <c r="WTR18" s="242"/>
      <c r="WTS18" s="242"/>
      <c r="WTT18" s="242"/>
      <c r="WTU18" s="242"/>
      <c r="WTV18" s="242"/>
      <c r="WTW18" s="242"/>
      <c r="WTX18" s="242"/>
      <c r="WTY18" s="242"/>
      <c r="WTZ18" s="242"/>
      <c r="WUA18" s="242"/>
      <c r="WUB18" s="242"/>
      <c r="WUC18" s="242"/>
      <c r="WUD18" s="242"/>
      <c r="WUE18" s="242"/>
      <c r="WUF18" s="242"/>
      <c r="WUG18" s="242"/>
      <c r="WUH18" s="242"/>
      <c r="WUI18" s="242"/>
      <c r="WUJ18" s="242"/>
      <c r="WUK18" s="242"/>
      <c r="WUL18" s="242"/>
      <c r="WUM18" s="242"/>
      <c r="WUN18" s="242"/>
      <c r="WUO18" s="242"/>
      <c r="WUP18" s="242"/>
      <c r="WUQ18" s="242"/>
      <c r="WUR18" s="242"/>
      <c r="WUS18" s="242"/>
      <c r="WUT18" s="242"/>
      <c r="WUU18" s="242"/>
      <c r="WUV18" s="242"/>
      <c r="WUW18" s="242"/>
      <c r="WUX18" s="242"/>
      <c r="WUY18" s="242"/>
      <c r="WUZ18" s="242"/>
      <c r="WVA18" s="242"/>
      <c r="WVB18" s="242"/>
      <c r="WVC18" s="242"/>
      <c r="WVD18" s="242"/>
      <c r="WVE18" s="242"/>
      <c r="WVF18" s="242"/>
      <c r="WVG18" s="242"/>
      <c r="WVH18" s="242"/>
      <c r="WVI18" s="242"/>
      <c r="WVJ18" s="242"/>
      <c r="WVK18" s="242"/>
      <c r="WVL18" s="242"/>
      <c r="WVM18" s="242"/>
      <c r="WVN18" s="242"/>
      <c r="WVO18" s="242"/>
      <c r="WVP18" s="242"/>
      <c r="WVQ18" s="242"/>
      <c r="WVR18" s="242"/>
      <c r="WVS18" s="242"/>
      <c r="WVT18" s="242"/>
      <c r="WVU18" s="242"/>
      <c r="WVV18" s="242"/>
      <c r="WVW18" s="242"/>
      <c r="WVX18" s="242"/>
      <c r="WVY18" s="242"/>
      <c r="WVZ18" s="242"/>
      <c r="WWA18" s="242"/>
      <c r="WWB18" s="242"/>
      <c r="WWC18" s="242"/>
      <c r="WWD18" s="242"/>
      <c r="WWE18" s="242"/>
      <c r="WWF18" s="242"/>
      <c r="WWG18" s="242"/>
      <c r="WWH18" s="242"/>
      <c r="WWI18" s="242"/>
      <c r="WWJ18" s="242"/>
      <c r="WWK18" s="242"/>
      <c r="WWL18" s="242"/>
      <c r="WWM18" s="242"/>
      <c r="WWN18" s="242"/>
      <c r="WWO18" s="242"/>
      <c r="WWP18" s="242"/>
      <c r="WWQ18" s="242"/>
      <c r="WWR18" s="242"/>
      <c r="WWS18" s="242"/>
      <c r="WWT18" s="242"/>
      <c r="WWU18" s="242"/>
      <c r="WWV18" s="242"/>
      <c r="WWW18" s="242"/>
      <c r="WWX18" s="242"/>
      <c r="WWY18" s="242"/>
      <c r="WWZ18" s="242"/>
      <c r="WXA18" s="242"/>
      <c r="WXB18" s="242"/>
      <c r="WXC18" s="242"/>
      <c r="WXD18" s="242"/>
      <c r="WXE18" s="242"/>
      <c r="WXF18" s="242"/>
      <c r="WXG18" s="242"/>
      <c r="WXH18" s="242"/>
      <c r="WXI18" s="242"/>
      <c r="WXJ18" s="242"/>
      <c r="WXK18" s="242"/>
      <c r="WXL18" s="242"/>
      <c r="WXM18" s="242"/>
      <c r="WXN18" s="242"/>
      <c r="WXO18" s="242"/>
      <c r="WXP18" s="242"/>
      <c r="WXQ18" s="242"/>
      <c r="WXR18" s="242"/>
      <c r="WXS18" s="242"/>
      <c r="WXT18" s="242"/>
      <c r="WXU18" s="242"/>
      <c r="WXV18" s="242"/>
      <c r="WXW18" s="242"/>
      <c r="WXX18" s="242"/>
      <c r="WXY18" s="242"/>
      <c r="WXZ18" s="242"/>
      <c r="WYA18" s="242"/>
      <c r="WYB18" s="242"/>
      <c r="WYC18" s="242"/>
      <c r="WYD18" s="242"/>
      <c r="WYE18" s="242"/>
      <c r="WYF18" s="242"/>
      <c r="WYG18" s="242"/>
      <c r="WYH18" s="242"/>
      <c r="WYI18" s="242"/>
      <c r="WYJ18" s="242"/>
      <c r="WYK18" s="242"/>
      <c r="WYL18" s="242"/>
      <c r="WYM18" s="242"/>
      <c r="WYN18" s="242"/>
      <c r="WYO18" s="242"/>
      <c r="WYP18" s="242"/>
      <c r="WYQ18" s="242"/>
      <c r="WYR18" s="242"/>
      <c r="WYS18" s="242"/>
      <c r="WYT18" s="242"/>
      <c r="WYU18" s="242"/>
      <c r="WYV18" s="242"/>
      <c r="WYW18" s="242"/>
      <c r="WYX18" s="242"/>
      <c r="WYY18" s="242"/>
      <c r="WYZ18" s="242"/>
      <c r="WZA18" s="242"/>
      <c r="WZB18" s="242"/>
      <c r="WZC18" s="242"/>
      <c r="WZD18" s="242"/>
      <c r="WZE18" s="242"/>
      <c r="WZF18" s="242"/>
      <c r="WZG18" s="242"/>
      <c r="WZH18" s="242"/>
      <c r="WZI18" s="242"/>
      <c r="WZJ18" s="242"/>
      <c r="WZK18" s="242"/>
      <c r="WZL18" s="242"/>
      <c r="WZM18" s="242"/>
      <c r="WZN18" s="242"/>
      <c r="WZO18" s="242"/>
      <c r="WZP18" s="242"/>
      <c r="WZQ18" s="242"/>
      <c r="WZR18" s="242"/>
      <c r="WZS18" s="242"/>
      <c r="WZT18" s="242"/>
      <c r="WZU18" s="242"/>
      <c r="WZV18" s="242"/>
      <c r="WZW18" s="242"/>
      <c r="WZX18" s="242"/>
      <c r="WZY18" s="242"/>
      <c r="WZZ18" s="242"/>
      <c r="XAA18" s="242"/>
      <c r="XAB18" s="242"/>
      <c r="XAC18" s="242"/>
      <c r="XAD18" s="242"/>
      <c r="XAE18" s="242"/>
      <c r="XAF18" s="242"/>
      <c r="XAG18" s="242"/>
      <c r="XAH18" s="242"/>
      <c r="XAI18" s="242"/>
      <c r="XAJ18" s="242"/>
      <c r="XAK18" s="242"/>
      <c r="XAL18" s="242"/>
      <c r="XAM18" s="242"/>
      <c r="XAN18" s="242"/>
      <c r="XAO18" s="242"/>
      <c r="XAP18" s="242"/>
      <c r="XAQ18" s="242"/>
      <c r="XAR18" s="242"/>
      <c r="XAS18" s="242"/>
      <c r="XAT18" s="242"/>
      <c r="XAU18" s="242"/>
      <c r="XAV18" s="242"/>
      <c r="XAW18" s="242"/>
      <c r="XAX18" s="242"/>
      <c r="XAY18" s="242"/>
      <c r="XAZ18" s="242"/>
      <c r="XBA18" s="242"/>
      <c r="XBB18" s="242"/>
      <c r="XBC18" s="242"/>
      <c r="XBD18" s="242"/>
      <c r="XBE18" s="242"/>
      <c r="XBF18" s="242"/>
      <c r="XBG18" s="242"/>
      <c r="XBH18" s="242"/>
      <c r="XBI18" s="242"/>
      <c r="XBJ18" s="242"/>
      <c r="XBK18" s="242"/>
      <c r="XBL18" s="242"/>
      <c r="XBM18" s="242"/>
      <c r="XBN18" s="242"/>
      <c r="XBO18" s="242"/>
      <c r="XBP18" s="242"/>
      <c r="XBQ18" s="242"/>
      <c r="XBR18" s="242"/>
      <c r="XBS18" s="242"/>
      <c r="XBT18" s="242"/>
      <c r="XBU18" s="242"/>
      <c r="XBV18" s="242"/>
      <c r="XBW18" s="242"/>
      <c r="XBX18" s="242"/>
      <c r="XBY18" s="242"/>
      <c r="XBZ18" s="242"/>
      <c r="XCA18" s="242"/>
      <c r="XCB18" s="242"/>
      <c r="XCC18" s="242"/>
      <c r="XCD18" s="242"/>
      <c r="XCE18" s="242"/>
      <c r="XCF18" s="242"/>
      <c r="XCG18" s="242"/>
      <c r="XCH18" s="242"/>
      <c r="XCI18" s="242"/>
      <c r="XCJ18" s="242"/>
      <c r="XCK18" s="242"/>
      <c r="XCL18" s="242"/>
      <c r="XCM18" s="242"/>
      <c r="XCN18" s="242"/>
      <c r="XCO18" s="242"/>
      <c r="XCP18" s="242"/>
      <c r="XCQ18" s="242"/>
      <c r="XCR18" s="242"/>
      <c r="XCS18" s="242"/>
      <c r="XCT18" s="242"/>
      <c r="XCU18" s="242"/>
      <c r="XCV18" s="242"/>
      <c r="XCW18" s="242"/>
      <c r="XCX18" s="242"/>
      <c r="XCY18" s="242"/>
      <c r="XCZ18" s="242"/>
      <c r="XDA18" s="242"/>
      <c r="XDB18" s="242"/>
      <c r="XDC18" s="242"/>
      <c r="XDD18" s="242"/>
      <c r="XDE18" s="242"/>
      <c r="XDF18" s="242"/>
      <c r="XDG18" s="242"/>
      <c r="XDH18" s="242"/>
      <c r="XDI18" s="242"/>
      <c r="XDJ18" s="242"/>
      <c r="XDK18" s="242"/>
      <c r="XDL18" s="242"/>
      <c r="XDM18" s="242"/>
      <c r="XDN18" s="242"/>
      <c r="XDO18" s="242"/>
      <c r="XDP18" s="242"/>
      <c r="XDQ18" s="242"/>
      <c r="XDR18" s="242"/>
      <c r="XDS18" s="242"/>
      <c r="XDT18" s="242"/>
      <c r="XDU18" s="242"/>
      <c r="XDV18" s="242"/>
      <c r="XDW18" s="242"/>
      <c r="XDX18" s="242"/>
      <c r="XDY18" s="242"/>
      <c r="XDZ18" s="242"/>
      <c r="XEA18" s="242"/>
      <c r="XEB18" s="242"/>
      <c r="XEC18" s="242"/>
      <c r="XED18" s="242"/>
      <c r="XEE18" s="242"/>
      <c r="XEF18" s="242"/>
      <c r="XEG18" s="242"/>
      <c r="XEH18" s="242"/>
      <c r="XEI18" s="242"/>
      <c r="XEJ18" s="242"/>
      <c r="XEK18" s="242"/>
      <c r="XEL18" s="242"/>
      <c r="XEM18" s="242"/>
      <c r="XEN18" s="242"/>
      <c r="XEO18" s="242"/>
      <c r="XEP18" s="242"/>
      <c r="XEQ18" s="242"/>
      <c r="XER18" s="242"/>
      <c r="XES18" s="242"/>
      <c r="XET18" s="242"/>
      <c r="XEU18" s="242"/>
      <c r="XEV18" s="242"/>
      <c r="XEW18" s="242"/>
      <c r="XEX18" s="242"/>
      <c r="XEY18" s="242"/>
      <c r="XEZ18" s="242"/>
      <c r="XFA18" s="242"/>
      <c r="XFB18" s="242"/>
      <c r="XFC18" s="242"/>
      <c r="XFD18" s="242"/>
    </row>
    <row r="19" spans="1:16384" ht="20" customHeight="1">
      <c r="A19" s="706">
        <f t="shared" si="0"/>
        <v>1</v>
      </c>
      <c r="B19" s="768" t="s">
        <v>695</v>
      </c>
      <c r="C19" s="231" t="s">
        <v>606</v>
      </c>
      <c r="D19" s="230" t="s">
        <v>607</v>
      </c>
      <c r="E19" s="232">
        <f ca="1">SUMIF('1.3-Basis ruimtestaat'!E:K,'1.1a-Jaarprijzen'!B19,'1.3-Basis ruimtestaat'!K:K)</f>
        <v>1692</v>
      </c>
      <c r="F19" s="232">
        <f ca="1">SUMIF('1.3-Basis ruimtestaat'!E:L,'1.1a-Jaarprijzen'!B19,'1.3-Basis ruimtestaat'!L:L)</f>
        <v>14</v>
      </c>
      <c r="G19" s="233">
        <v>1</v>
      </c>
      <c r="H19" s="234">
        <f>SUMIF('1.3-Basis ruimtestaat'!E:E,'1.1a-Jaarprijzen'!B19,'1.3-Basis ruimtestaat'!T:T)+SUMIF('1.3-Basis ruimtestaat'!E:E,'1.1a-Jaarprijzen'!B19,'1.3-Basis ruimtestaat'!V:V)</f>
        <v>0</v>
      </c>
      <c r="I19" s="234">
        <f>SUMIF('1.3-Basis ruimtestaat'!E:E,'1.1a-Jaarprijzen'!B19,'1.3-Basis ruimtestaat'!U:U)</f>
        <v>0</v>
      </c>
      <c r="K19" s="236">
        <f>(H19+I19)*'1.0-Contractblad'!$E$35</f>
        <v>0</v>
      </c>
      <c r="L19" s="237">
        <f>SUMIF('1.8-Glasbewassing'!D:D,'1.1a-Jaarprijzen'!B31,'1.8-Glasbewassing'!H:H)</f>
        <v>0</v>
      </c>
      <c r="M19" s="238">
        <f>IF(H19=0,0,SUMIF('1.3-Basis ruimtestaat'!E:E,'1.1a-Jaarprijzen'!B19,'1.3-Basis ruimtestaat'!AI:AI)/SUM(H19+I19))</f>
        <v>0</v>
      </c>
      <c r="N19" s="239"/>
      <c r="Q19" s="240">
        <f t="shared" si="1"/>
        <v>0</v>
      </c>
      <c r="R19" s="241"/>
      <c r="S19" s="241"/>
    </row>
    <row r="20" spans="1:16384" ht="20" customHeight="1">
      <c r="A20" s="706">
        <f t="shared" si="0"/>
        <v>1</v>
      </c>
      <c r="B20" s="230" t="s">
        <v>685</v>
      </c>
      <c r="C20" s="231" t="s">
        <v>608</v>
      </c>
      <c r="D20" s="230" t="s">
        <v>607</v>
      </c>
      <c r="E20" s="232">
        <f ca="1">SUMIF('1.3-Basis ruimtestaat'!E:K,'1.1a-Jaarprijzen'!B20,'1.3-Basis ruimtestaat'!K:K)</f>
        <v>2552</v>
      </c>
      <c r="F20" s="232">
        <f ca="1">SUMIF('1.3-Basis ruimtestaat'!E:L,'1.1a-Jaarprijzen'!B20,'1.3-Basis ruimtestaat'!L:L)</f>
        <v>20</v>
      </c>
      <c r="G20" s="233">
        <v>1</v>
      </c>
      <c r="H20" s="234">
        <f>SUMIF('1.3-Basis ruimtestaat'!E:E,'1.1a-Jaarprijzen'!B20,'1.3-Basis ruimtestaat'!T:T)+SUMIF('1.3-Basis ruimtestaat'!E:E,'1.1a-Jaarprijzen'!B20,'1.3-Basis ruimtestaat'!V:V)</f>
        <v>0</v>
      </c>
      <c r="I20" s="234">
        <f>SUMIF('1.3-Basis ruimtestaat'!E:E,'1.1a-Jaarprijzen'!B20,'1.3-Basis ruimtestaat'!U:U)</f>
        <v>0</v>
      </c>
      <c r="K20" s="236">
        <f>(H20+I20)*'1.0-Contractblad'!$E$35</f>
        <v>0</v>
      </c>
      <c r="L20" s="237">
        <f>SUMIF('1.8-Glasbewassing'!D:D,'1.1a-Jaarprijzen'!B34,'1.8-Glasbewassing'!H:H)</f>
        <v>0</v>
      </c>
      <c r="M20" s="238">
        <f>IF(H20=0,0,SUMIF('1.3-Basis ruimtestaat'!E:E,'1.1a-Jaarprijzen'!B20,'1.3-Basis ruimtestaat'!AI:AI)/SUM(H20+I20))</f>
        <v>0</v>
      </c>
      <c r="N20" s="239"/>
      <c r="Q20" s="240">
        <f t="shared" si="1"/>
        <v>0</v>
      </c>
      <c r="R20" s="241"/>
      <c r="S20" s="241"/>
    </row>
    <row r="21" spans="1:16384" ht="20" customHeight="1">
      <c r="A21" s="706">
        <f t="shared" si="0"/>
        <v>1</v>
      </c>
      <c r="B21" s="230" t="s">
        <v>697</v>
      </c>
      <c r="C21" s="231" t="s">
        <v>608</v>
      </c>
      <c r="D21" s="230" t="s">
        <v>607</v>
      </c>
      <c r="E21" s="232">
        <f ca="1">SUMIF('1.3-Basis ruimtestaat'!E:K,'1.1a-Jaarprijzen'!B21,'1.3-Basis ruimtestaat'!K:K)</f>
        <v>313</v>
      </c>
      <c r="F21" s="232">
        <f ca="1">SUMIF('1.3-Basis ruimtestaat'!E:L,'1.1a-Jaarprijzen'!B21,'1.3-Basis ruimtestaat'!L:L)</f>
        <v>0</v>
      </c>
      <c r="G21" s="233">
        <v>1</v>
      </c>
      <c r="H21" s="234">
        <f>SUMIF('1.3-Basis ruimtestaat'!E:E,'1.1a-Jaarprijzen'!B21,'1.3-Basis ruimtestaat'!T:T)+SUMIF('1.3-Basis ruimtestaat'!E:E,'1.1a-Jaarprijzen'!B21,'1.3-Basis ruimtestaat'!V:V)</f>
        <v>0</v>
      </c>
      <c r="I21" s="234">
        <f>SUMIF('1.3-Basis ruimtestaat'!E:E,'1.1a-Jaarprijzen'!B21,'1.3-Basis ruimtestaat'!U:U)</f>
        <v>0</v>
      </c>
      <c r="K21" s="236">
        <f>(H21+I21)*'1.0-Contractblad'!$E$35</f>
        <v>0</v>
      </c>
      <c r="L21" s="237">
        <f>SUMIF('1.8-Glasbewassing'!D:D,'1.1a-Jaarprijzen'!B35,'1.8-Glasbewassing'!H:H)</f>
        <v>0</v>
      </c>
      <c r="M21" s="238">
        <f>IF(H21=0,0,SUMIF('1.3-Basis ruimtestaat'!E:E,'1.1a-Jaarprijzen'!B21,'1.3-Basis ruimtestaat'!AI:AI)/SUM(H21+I21))</f>
        <v>0</v>
      </c>
      <c r="N21" s="239"/>
      <c r="Q21" s="240">
        <f t="shared" si="1"/>
        <v>0</v>
      </c>
      <c r="R21" s="241"/>
      <c r="S21" s="241"/>
    </row>
    <row r="22" spans="1:16384" ht="20" customHeight="1">
      <c r="A22" s="706">
        <f t="shared" si="0"/>
        <v>1</v>
      </c>
      <c r="B22" s="230" t="s">
        <v>694</v>
      </c>
      <c r="C22" s="231" t="s">
        <v>613</v>
      </c>
      <c r="D22" s="230" t="s">
        <v>607</v>
      </c>
      <c r="E22" s="232">
        <f ca="1">SUMIF('1.3-Basis ruimtestaat'!E:K,'1.1a-Jaarprijzen'!B22,'1.3-Basis ruimtestaat'!K:K)</f>
        <v>1818</v>
      </c>
      <c r="F22" s="232">
        <f ca="1">SUMIF('1.3-Basis ruimtestaat'!E:L,'1.1a-Jaarprijzen'!B22,'1.3-Basis ruimtestaat'!L:L)</f>
        <v>0</v>
      </c>
      <c r="G22" s="233">
        <v>1</v>
      </c>
      <c r="H22" s="234">
        <f>SUMIF('1.3-Basis ruimtestaat'!E:E,'1.1a-Jaarprijzen'!B22,'1.3-Basis ruimtestaat'!T:T)+SUMIF('1.3-Basis ruimtestaat'!E:E,'1.1a-Jaarprijzen'!B22,'1.3-Basis ruimtestaat'!V:V)</f>
        <v>0</v>
      </c>
      <c r="I22" s="234">
        <f>SUMIF('1.3-Basis ruimtestaat'!E:E,'1.1a-Jaarprijzen'!B22,'1.3-Basis ruimtestaat'!U:U)</f>
        <v>0</v>
      </c>
      <c r="K22" s="236">
        <f>(H22+I22)*'1.0-Contractblad'!$E$35</f>
        <v>0</v>
      </c>
      <c r="L22" s="237">
        <f>SUMIF('1.8-Glasbewassing'!D:D,'1.1a-Jaarprijzen'!B15,'1.8-Glasbewassing'!H:H)</f>
        <v>0</v>
      </c>
      <c r="M22" s="238">
        <f>IF(H22=0,0,SUMIF('1.3-Basis ruimtestaat'!E:E,'1.1a-Jaarprijzen'!B22,'1.3-Basis ruimtestaat'!AI:AI)/SUM(H22+I22))</f>
        <v>0</v>
      </c>
      <c r="N22" s="239"/>
      <c r="Q22" s="240">
        <f t="shared" si="1"/>
        <v>0</v>
      </c>
      <c r="R22" s="241"/>
      <c r="S22" s="241"/>
      <c r="U22" s="242" t="e">
        <f t="shared" ref="U22:CF22" si="2">AA22</f>
        <v>#REF!</v>
      </c>
      <c r="V22" s="242" t="e">
        <f t="shared" si="2"/>
        <v>#REF!</v>
      </c>
      <c r="W22" s="242" t="e">
        <f t="shared" si="2"/>
        <v>#REF!</v>
      </c>
      <c r="X22" s="242" t="e">
        <f t="shared" si="2"/>
        <v>#REF!</v>
      </c>
      <c r="Y22" s="242" t="e">
        <f t="shared" si="2"/>
        <v>#REF!</v>
      </c>
      <c r="Z22" s="242" t="e">
        <f t="shared" si="2"/>
        <v>#REF!</v>
      </c>
      <c r="AA22" s="242" t="e">
        <f t="shared" si="2"/>
        <v>#REF!</v>
      </c>
      <c r="AB22" s="242" t="e">
        <f t="shared" si="2"/>
        <v>#REF!</v>
      </c>
      <c r="AC22" s="242" t="e">
        <f t="shared" si="2"/>
        <v>#REF!</v>
      </c>
      <c r="AD22" s="242" t="e">
        <f t="shared" si="2"/>
        <v>#REF!</v>
      </c>
      <c r="AE22" s="242" t="e">
        <f t="shared" si="2"/>
        <v>#REF!</v>
      </c>
      <c r="AF22" s="242" t="e">
        <f t="shared" si="2"/>
        <v>#REF!</v>
      </c>
      <c r="AG22" s="242" t="e">
        <f t="shared" si="2"/>
        <v>#REF!</v>
      </c>
      <c r="AH22" s="242" t="e">
        <f t="shared" si="2"/>
        <v>#REF!</v>
      </c>
      <c r="AI22" s="242" t="e">
        <f t="shared" si="2"/>
        <v>#REF!</v>
      </c>
      <c r="AJ22" s="242" t="e">
        <f t="shared" si="2"/>
        <v>#REF!</v>
      </c>
      <c r="AK22" s="242" t="e">
        <f t="shared" si="2"/>
        <v>#REF!</v>
      </c>
      <c r="AL22" s="242" t="e">
        <f t="shared" si="2"/>
        <v>#REF!</v>
      </c>
      <c r="AM22" s="242" t="e">
        <f t="shared" si="2"/>
        <v>#REF!</v>
      </c>
      <c r="AN22" s="242" t="e">
        <f t="shared" si="2"/>
        <v>#REF!</v>
      </c>
      <c r="AO22" s="242" t="e">
        <f t="shared" si="2"/>
        <v>#REF!</v>
      </c>
      <c r="AP22" s="242" t="e">
        <f t="shared" si="2"/>
        <v>#REF!</v>
      </c>
      <c r="AQ22" s="242" t="e">
        <f t="shared" si="2"/>
        <v>#REF!</v>
      </c>
      <c r="AR22" s="242" t="e">
        <f t="shared" si="2"/>
        <v>#REF!</v>
      </c>
      <c r="AS22" s="242" t="e">
        <f t="shared" si="2"/>
        <v>#REF!</v>
      </c>
      <c r="AT22" s="242" t="e">
        <f t="shared" si="2"/>
        <v>#REF!</v>
      </c>
      <c r="AU22" s="242" t="e">
        <f t="shared" si="2"/>
        <v>#REF!</v>
      </c>
      <c r="AV22" s="242" t="e">
        <f t="shared" si="2"/>
        <v>#REF!</v>
      </c>
      <c r="AW22" s="242" t="e">
        <f t="shared" si="2"/>
        <v>#REF!</v>
      </c>
      <c r="AX22" s="242" t="e">
        <f t="shared" si="2"/>
        <v>#REF!</v>
      </c>
      <c r="AY22" s="242" t="e">
        <f t="shared" si="2"/>
        <v>#REF!</v>
      </c>
      <c r="AZ22" s="242" t="e">
        <f t="shared" si="2"/>
        <v>#REF!</v>
      </c>
      <c r="BA22" s="242" t="e">
        <f t="shared" si="2"/>
        <v>#REF!</v>
      </c>
      <c r="BB22" s="242" t="e">
        <f t="shared" si="2"/>
        <v>#REF!</v>
      </c>
      <c r="BC22" s="242" t="e">
        <f t="shared" si="2"/>
        <v>#REF!</v>
      </c>
      <c r="BD22" s="242" t="e">
        <f t="shared" si="2"/>
        <v>#REF!</v>
      </c>
      <c r="BE22" s="242" t="e">
        <f t="shared" si="2"/>
        <v>#REF!</v>
      </c>
      <c r="BF22" s="242" t="e">
        <f t="shared" si="2"/>
        <v>#REF!</v>
      </c>
      <c r="BG22" s="242" t="e">
        <f t="shared" si="2"/>
        <v>#REF!</v>
      </c>
      <c r="BH22" s="242" t="e">
        <f t="shared" si="2"/>
        <v>#REF!</v>
      </c>
      <c r="BI22" s="242" t="e">
        <f t="shared" si="2"/>
        <v>#REF!</v>
      </c>
      <c r="BJ22" s="242" t="e">
        <f t="shared" si="2"/>
        <v>#REF!</v>
      </c>
      <c r="BK22" s="242" t="e">
        <f t="shared" si="2"/>
        <v>#REF!</v>
      </c>
      <c r="BL22" s="242" t="e">
        <f t="shared" si="2"/>
        <v>#REF!</v>
      </c>
      <c r="BM22" s="242" t="e">
        <f t="shared" si="2"/>
        <v>#REF!</v>
      </c>
      <c r="BN22" s="242" t="e">
        <f t="shared" si="2"/>
        <v>#REF!</v>
      </c>
      <c r="BO22" s="242" t="e">
        <f t="shared" si="2"/>
        <v>#REF!</v>
      </c>
      <c r="BP22" s="242" t="e">
        <f t="shared" si="2"/>
        <v>#REF!</v>
      </c>
      <c r="BQ22" s="242" t="e">
        <f t="shared" si="2"/>
        <v>#REF!</v>
      </c>
      <c r="BR22" s="242" t="e">
        <f t="shared" si="2"/>
        <v>#REF!</v>
      </c>
      <c r="BS22" s="242" t="e">
        <f t="shared" si="2"/>
        <v>#REF!</v>
      </c>
      <c r="BT22" s="242" t="e">
        <f t="shared" si="2"/>
        <v>#REF!</v>
      </c>
      <c r="BU22" s="242" t="e">
        <f t="shared" si="2"/>
        <v>#REF!</v>
      </c>
      <c r="BV22" s="242" t="e">
        <f t="shared" si="2"/>
        <v>#REF!</v>
      </c>
      <c r="BW22" s="242" t="e">
        <f t="shared" si="2"/>
        <v>#REF!</v>
      </c>
      <c r="BX22" s="242" t="e">
        <f t="shared" si="2"/>
        <v>#REF!</v>
      </c>
      <c r="BY22" s="242" t="e">
        <f t="shared" si="2"/>
        <v>#REF!</v>
      </c>
      <c r="BZ22" s="242" t="e">
        <f t="shared" si="2"/>
        <v>#REF!</v>
      </c>
      <c r="CA22" s="242" t="e">
        <f t="shared" si="2"/>
        <v>#REF!</v>
      </c>
      <c r="CB22" s="242" t="e">
        <f t="shared" si="2"/>
        <v>#REF!</v>
      </c>
      <c r="CC22" s="242" t="e">
        <f t="shared" si="2"/>
        <v>#REF!</v>
      </c>
      <c r="CD22" s="242" t="e">
        <f t="shared" si="2"/>
        <v>#REF!</v>
      </c>
      <c r="CE22" s="242" t="e">
        <f t="shared" si="2"/>
        <v>#REF!</v>
      </c>
      <c r="CF22" s="242" t="e">
        <f t="shared" si="2"/>
        <v>#REF!</v>
      </c>
      <c r="CG22" s="242" t="e">
        <f t="shared" ref="CG22:ER22" si="3">CM22</f>
        <v>#REF!</v>
      </c>
      <c r="CH22" s="242" t="e">
        <f t="shared" si="3"/>
        <v>#REF!</v>
      </c>
      <c r="CI22" s="242" t="e">
        <f t="shared" si="3"/>
        <v>#REF!</v>
      </c>
      <c r="CJ22" s="242" t="e">
        <f t="shared" si="3"/>
        <v>#REF!</v>
      </c>
      <c r="CK22" s="242" t="e">
        <f t="shared" si="3"/>
        <v>#REF!</v>
      </c>
      <c r="CL22" s="242" t="e">
        <f t="shared" si="3"/>
        <v>#REF!</v>
      </c>
      <c r="CM22" s="242" t="e">
        <f t="shared" si="3"/>
        <v>#REF!</v>
      </c>
      <c r="CN22" s="242" t="e">
        <f t="shared" si="3"/>
        <v>#REF!</v>
      </c>
      <c r="CO22" s="242" t="e">
        <f t="shared" si="3"/>
        <v>#REF!</v>
      </c>
      <c r="CP22" s="242" t="e">
        <f t="shared" si="3"/>
        <v>#REF!</v>
      </c>
      <c r="CQ22" s="242" t="e">
        <f t="shared" si="3"/>
        <v>#REF!</v>
      </c>
      <c r="CR22" s="242" t="e">
        <f t="shared" si="3"/>
        <v>#REF!</v>
      </c>
      <c r="CS22" s="242" t="e">
        <f t="shared" si="3"/>
        <v>#REF!</v>
      </c>
      <c r="CT22" s="242" t="e">
        <f t="shared" si="3"/>
        <v>#REF!</v>
      </c>
      <c r="CU22" s="242" t="e">
        <f t="shared" si="3"/>
        <v>#REF!</v>
      </c>
      <c r="CV22" s="242" t="e">
        <f t="shared" si="3"/>
        <v>#REF!</v>
      </c>
      <c r="CW22" s="242" t="e">
        <f t="shared" si="3"/>
        <v>#REF!</v>
      </c>
      <c r="CX22" s="242" t="e">
        <f t="shared" si="3"/>
        <v>#REF!</v>
      </c>
      <c r="CY22" s="242" t="e">
        <f t="shared" si="3"/>
        <v>#REF!</v>
      </c>
      <c r="CZ22" s="242" t="e">
        <f t="shared" si="3"/>
        <v>#REF!</v>
      </c>
      <c r="DA22" s="242" t="e">
        <f t="shared" si="3"/>
        <v>#REF!</v>
      </c>
      <c r="DB22" s="242" t="e">
        <f t="shared" si="3"/>
        <v>#REF!</v>
      </c>
      <c r="DC22" s="242" t="e">
        <f t="shared" si="3"/>
        <v>#REF!</v>
      </c>
      <c r="DD22" s="242" t="e">
        <f t="shared" si="3"/>
        <v>#REF!</v>
      </c>
      <c r="DE22" s="242" t="e">
        <f t="shared" si="3"/>
        <v>#REF!</v>
      </c>
      <c r="DF22" s="242" t="e">
        <f t="shared" si="3"/>
        <v>#REF!</v>
      </c>
      <c r="DG22" s="242" t="e">
        <f t="shared" si="3"/>
        <v>#REF!</v>
      </c>
      <c r="DH22" s="242" t="e">
        <f t="shared" si="3"/>
        <v>#REF!</v>
      </c>
      <c r="DI22" s="242" t="e">
        <f t="shared" si="3"/>
        <v>#REF!</v>
      </c>
      <c r="DJ22" s="242" t="e">
        <f t="shared" si="3"/>
        <v>#REF!</v>
      </c>
      <c r="DK22" s="242" t="e">
        <f t="shared" si="3"/>
        <v>#REF!</v>
      </c>
      <c r="DL22" s="242" t="e">
        <f t="shared" si="3"/>
        <v>#REF!</v>
      </c>
      <c r="DM22" s="242" t="e">
        <f t="shared" si="3"/>
        <v>#REF!</v>
      </c>
      <c r="DN22" s="242" t="e">
        <f t="shared" si="3"/>
        <v>#REF!</v>
      </c>
      <c r="DO22" s="242" t="e">
        <f t="shared" si="3"/>
        <v>#REF!</v>
      </c>
      <c r="DP22" s="242" t="e">
        <f t="shared" si="3"/>
        <v>#REF!</v>
      </c>
      <c r="DQ22" s="242" t="e">
        <f t="shared" si="3"/>
        <v>#REF!</v>
      </c>
      <c r="DR22" s="242" t="e">
        <f t="shared" si="3"/>
        <v>#REF!</v>
      </c>
      <c r="DS22" s="242" t="e">
        <f t="shared" si="3"/>
        <v>#REF!</v>
      </c>
      <c r="DT22" s="242" t="e">
        <f t="shared" si="3"/>
        <v>#REF!</v>
      </c>
      <c r="DU22" s="242" t="e">
        <f t="shared" si="3"/>
        <v>#REF!</v>
      </c>
      <c r="DV22" s="242" t="e">
        <f t="shared" si="3"/>
        <v>#REF!</v>
      </c>
      <c r="DW22" s="242" t="e">
        <f t="shared" si="3"/>
        <v>#REF!</v>
      </c>
      <c r="DX22" s="242" t="e">
        <f t="shared" si="3"/>
        <v>#REF!</v>
      </c>
      <c r="DY22" s="242" t="e">
        <f t="shared" si="3"/>
        <v>#REF!</v>
      </c>
      <c r="DZ22" s="242" t="e">
        <f t="shared" si="3"/>
        <v>#REF!</v>
      </c>
      <c r="EA22" s="242" t="e">
        <f t="shared" si="3"/>
        <v>#REF!</v>
      </c>
      <c r="EB22" s="242" t="e">
        <f t="shared" si="3"/>
        <v>#REF!</v>
      </c>
      <c r="EC22" s="242" t="e">
        <f t="shared" si="3"/>
        <v>#REF!</v>
      </c>
      <c r="ED22" s="242" t="e">
        <f t="shared" si="3"/>
        <v>#REF!</v>
      </c>
      <c r="EE22" s="242" t="e">
        <f t="shared" si="3"/>
        <v>#REF!</v>
      </c>
      <c r="EF22" s="242" t="e">
        <f t="shared" si="3"/>
        <v>#REF!</v>
      </c>
      <c r="EG22" s="242" t="e">
        <f t="shared" si="3"/>
        <v>#REF!</v>
      </c>
      <c r="EH22" s="242" t="e">
        <f t="shared" si="3"/>
        <v>#REF!</v>
      </c>
      <c r="EI22" s="242" t="e">
        <f t="shared" si="3"/>
        <v>#REF!</v>
      </c>
      <c r="EJ22" s="242" t="e">
        <f t="shared" si="3"/>
        <v>#REF!</v>
      </c>
      <c r="EK22" s="242" t="e">
        <f t="shared" si="3"/>
        <v>#REF!</v>
      </c>
      <c r="EL22" s="242" t="e">
        <f t="shared" si="3"/>
        <v>#REF!</v>
      </c>
      <c r="EM22" s="242" t="e">
        <f t="shared" si="3"/>
        <v>#REF!</v>
      </c>
      <c r="EN22" s="242" t="e">
        <f t="shared" si="3"/>
        <v>#REF!</v>
      </c>
      <c r="EO22" s="242" t="e">
        <f t="shared" si="3"/>
        <v>#REF!</v>
      </c>
      <c r="EP22" s="242" t="e">
        <f t="shared" si="3"/>
        <v>#REF!</v>
      </c>
      <c r="EQ22" s="242" t="e">
        <f t="shared" si="3"/>
        <v>#REF!</v>
      </c>
      <c r="ER22" s="242" t="e">
        <f t="shared" si="3"/>
        <v>#REF!</v>
      </c>
      <c r="ES22" s="242" t="e">
        <f t="shared" ref="ES22:HD22" si="4">EY22</f>
        <v>#REF!</v>
      </c>
      <c r="ET22" s="242" t="e">
        <f t="shared" si="4"/>
        <v>#REF!</v>
      </c>
      <c r="EU22" s="242" t="e">
        <f t="shared" si="4"/>
        <v>#REF!</v>
      </c>
      <c r="EV22" s="242" t="e">
        <f t="shared" si="4"/>
        <v>#REF!</v>
      </c>
      <c r="EW22" s="242" t="e">
        <f t="shared" si="4"/>
        <v>#REF!</v>
      </c>
      <c r="EX22" s="242" t="e">
        <f t="shared" si="4"/>
        <v>#REF!</v>
      </c>
      <c r="EY22" s="242" t="e">
        <f t="shared" si="4"/>
        <v>#REF!</v>
      </c>
      <c r="EZ22" s="242" t="e">
        <f t="shared" si="4"/>
        <v>#REF!</v>
      </c>
      <c r="FA22" s="242" t="e">
        <f t="shared" si="4"/>
        <v>#REF!</v>
      </c>
      <c r="FB22" s="242" t="e">
        <f t="shared" si="4"/>
        <v>#REF!</v>
      </c>
      <c r="FC22" s="242" t="e">
        <f t="shared" si="4"/>
        <v>#REF!</v>
      </c>
      <c r="FD22" s="242" t="e">
        <f t="shared" si="4"/>
        <v>#REF!</v>
      </c>
      <c r="FE22" s="242" t="e">
        <f t="shared" si="4"/>
        <v>#REF!</v>
      </c>
      <c r="FF22" s="242" t="e">
        <f t="shared" si="4"/>
        <v>#REF!</v>
      </c>
      <c r="FG22" s="242" t="e">
        <f t="shared" si="4"/>
        <v>#REF!</v>
      </c>
      <c r="FH22" s="242" t="e">
        <f t="shared" si="4"/>
        <v>#REF!</v>
      </c>
      <c r="FI22" s="242" t="e">
        <f t="shared" si="4"/>
        <v>#REF!</v>
      </c>
      <c r="FJ22" s="242" t="e">
        <f t="shared" si="4"/>
        <v>#REF!</v>
      </c>
      <c r="FK22" s="242" t="e">
        <f t="shared" si="4"/>
        <v>#REF!</v>
      </c>
      <c r="FL22" s="242" t="e">
        <f t="shared" si="4"/>
        <v>#REF!</v>
      </c>
      <c r="FM22" s="242" t="e">
        <f t="shared" si="4"/>
        <v>#REF!</v>
      </c>
      <c r="FN22" s="242" t="e">
        <f t="shared" si="4"/>
        <v>#REF!</v>
      </c>
      <c r="FO22" s="242" t="e">
        <f t="shared" si="4"/>
        <v>#REF!</v>
      </c>
      <c r="FP22" s="242" t="e">
        <f t="shared" si="4"/>
        <v>#REF!</v>
      </c>
      <c r="FQ22" s="242" t="e">
        <f t="shared" si="4"/>
        <v>#REF!</v>
      </c>
      <c r="FR22" s="242" t="e">
        <f t="shared" si="4"/>
        <v>#REF!</v>
      </c>
      <c r="FS22" s="242" t="e">
        <f t="shared" si="4"/>
        <v>#REF!</v>
      </c>
      <c r="FT22" s="242" t="e">
        <f t="shared" si="4"/>
        <v>#REF!</v>
      </c>
      <c r="FU22" s="242" t="e">
        <f t="shared" si="4"/>
        <v>#REF!</v>
      </c>
      <c r="FV22" s="242" t="e">
        <f t="shared" si="4"/>
        <v>#REF!</v>
      </c>
      <c r="FW22" s="242" t="e">
        <f t="shared" si="4"/>
        <v>#REF!</v>
      </c>
      <c r="FX22" s="242" t="e">
        <f t="shared" si="4"/>
        <v>#REF!</v>
      </c>
      <c r="FY22" s="242" t="e">
        <f t="shared" si="4"/>
        <v>#REF!</v>
      </c>
      <c r="FZ22" s="242" t="e">
        <f t="shared" si="4"/>
        <v>#REF!</v>
      </c>
      <c r="GA22" s="242" t="e">
        <f t="shared" si="4"/>
        <v>#REF!</v>
      </c>
      <c r="GB22" s="242" t="e">
        <f t="shared" si="4"/>
        <v>#REF!</v>
      </c>
      <c r="GC22" s="242" t="e">
        <f t="shared" si="4"/>
        <v>#REF!</v>
      </c>
      <c r="GD22" s="242" t="e">
        <f t="shared" si="4"/>
        <v>#REF!</v>
      </c>
      <c r="GE22" s="242" t="e">
        <f t="shared" si="4"/>
        <v>#REF!</v>
      </c>
      <c r="GF22" s="242" t="e">
        <f t="shared" si="4"/>
        <v>#REF!</v>
      </c>
      <c r="GG22" s="242" t="e">
        <f t="shared" si="4"/>
        <v>#REF!</v>
      </c>
      <c r="GH22" s="242" t="e">
        <f t="shared" si="4"/>
        <v>#REF!</v>
      </c>
      <c r="GI22" s="242" t="e">
        <f t="shared" si="4"/>
        <v>#REF!</v>
      </c>
      <c r="GJ22" s="242" t="e">
        <f t="shared" si="4"/>
        <v>#REF!</v>
      </c>
      <c r="GK22" s="242" t="e">
        <f t="shared" si="4"/>
        <v>#REF!</v>
      </c>
      <c r="GL22" s="242" t="e">
        <f t="shared" si="4"/>
        <v>#REF!</v>
      </c>
      <c r="GM22" s="242" t="e">
        <f t="shared" si="4"/>
        <v>#REF!</v>
      </c>
      <c r="GN22" s="242" t="e">
        <f t="shared" si="4"/>
        <v>#REF!</v>
      </c>
      <c r="GO22" s="242" t="e">
        <f t="shared" si="4"/>
        <v>#REF!</v>
      </c>
      <c r="GP22" s="242" t="e">
        <f t="shared" si="4"/>
        <v>#REF!</v>
      </c>
      <c r="GQ22" s="242" t="e">
        <f t="shared" si="4"/>
        <v>#REF!</v>
      </c>
      <c r="GR22" s="242" t="e">
        <f t="shared" si="4"/>
        <v>#REF!</v>
      </c>
      <c r="GS22" s="242" t="e">
        <f t="shared" si="4"/>
        <v>#REF!</v>
      </c>
      <c r="GT22" s="242" t="e">
        <f t="shared" si="4"/>
        <v>#REF!</v>
      </c>
      <c r="GU22" s="242" t="e">
        <f t="shared" si="4"/>
        <v>#REF!</v>
      </c>
      <c r="GV22" s="242" t="e">
        <f t="shared" si="4"/>
        <v>#REF!</v>
      </c>
      <c r="GW22" s="242" t="e">
        <f t="shared" si="4"/>
        <v>#REF!</v>
      </c>
      <c r="GX22" s="242" t="e">
        <f t="shared" si="4"/>
        <v>#REF!</v>
      </c>
      <c r="GY22" s="242" t="e">
        <f t="shared" si="4"/>
        <v>#REF!</v>
      </c>
      <c r="GZ22" s="242" t="e">
        <f t="shared" si="4"/>
        <v>#REF!</v>
      </c>
      <c r="HA22" s="242" t="e">
        <f t="shared" si="4"/>
        <v>#REF!</v>
      </c>
      <c r="HB22" s="242" t="e">
        <f t="shared" si="4"/>
        <v>#REF!</v>
      </c>
      <c r="HC22" s="242" t="e">
        <f t="shared" si="4"/>
        <v>#REF!</v>
      </c>
      <c r="HD22" s="242" t="e">
        <f t="shared" si="4"/>
        <v>#REF!</v>
      </c>
      <c r="HE22" s="242" t="e">
        <f t="shared" ref="HE22:JP22" si="5">HK22</f>
        <v>#REF!</v>
      </c>
      <c r="HF22" s="242" t="e">
        <f t="shared" si="5"/>
        <v>#REF!</v>
      </c>
      <c r="HG22" s="242" t="e">
        <f t="shared" si="5"/>
        <v>#REF!</v>
      </c>
      <c r="HH22" s="242" t="e">
        <f t="shared" si="5"/>
        <v>#REF!</v>
      </c>
      <c r="HI22" s="242" t="e">
        <f t="shared" si="5"/>
        <v>#REF!</v>
      </c>
      <c r="HJ22" s="242" t="e">
        <f t="shared" si="5"/>
        <v>#REF!</v>
      </c>
      <c r="HK22" s="242" t="e">
        <f t="shared" si="5"/>
        <v>#REF!</v>
      </c>
      <c r="HL22" s="242" t="e">
        <f t="shared" si="5"/>
        <v>#REF!</v>
      </c>
      <c r="HM22" s="242" t="e">
        <f t="shared" si="5"/>
        <v>#REF!</v>
      </c>
      <c r="HN22" s="242" t="e">
        <f t="shared" si="5"/>
        <v>#REF!</v>
      </c>
      <c r="HO22" s="242" t="e">
        <f t="shared" si="5"/>
        <v>#REF!</v>
      </c>
      <c r="HP22" s="242" t="e">
        <f t="shared" si="5"/>
        <v>#REF!</v>
      </c>
      <c r="HQ22" s="242" t="e">
        <f t="shared" si="5"/>
        <v>#REF!</v>
      </c>
      <c r="HR22" s="242" t="e">
        <f t="shared" si="5"/>
        <v>#REF!</v>
      </c>
      <c r="HS22" s="242" t="e">
        <f t="shared" si="5"/>
        <v>#REF!</v>
      </c>
      <c r="HT22" s="242" t="e">
        <f t="shared" si="5"/>
        <v>#REF!</v>
      </c>
      <c r="HU22" s="242" t="e">
        <f t="shared" si="5"/>
        <v>#REF!</v>
      </c>
      <c r="HV22" s="242" t="e">
        <f t="shared" si="5"/>
        <v>#REF!</v>
      </c>
      <c r="HW22" s="242" t="e">
        <f t="shared" si="5"/>
        <v>#REF!</v>
      </c>
      <c r="HX22" s="242" t="e">
        <f t="shared" si="5"/>
        <v>#REF!</v>
      </c>
      <c r="HY22" s="242" t="e">
        <f t="shared" si="5"/>
        <v>#REF!</v>
      </c>
      <c r="HZ22" s="242" t="e">
        <f t="shared" si="5"/>
        <v>#REF!</v>
      </c>
      <c r="IA22" s="242" t="e">
        <f t="shared" si="5"/>
        <v>#REF!</v>
      </c>
      <c r="IB22" s="242" t="e">
        <f t="shared" si="5"/>
        <v>#REF!</v>
      </c>
      <c r="IC22" s="242" t="e">
        <f t="shared" si="5"/>
        <v>#REF!</v>
      </c>
      <c r="ID22" s="242" t="e">
        <f t="shared" si="5"/>
        <v>#REF!</v>
      </c>
      <c r="IE22" s="242" t="e">
        <f t="shared" si="5"/>
        <v>#REF!</v>
      </c>
      <c r="IF22" s="242" t="e">
        <f t="shared" si="5"/>
        <v>#REF!</v>
      </c>
      <c r="IG22" s="242" t="e">
        <f t="shared" si="5"/>
        <v>#REF!</v>
      </c>
      <c r="IH22" s="242" t="e">
        <f t="shared" si="5"/>
        <v>#REF!</v>
      </c>
      <c r="II22" s="242" t="e">
        <f t="shared" si="5"/>
        <v>#REF!</v>
      </c>
      <c r="IJ22" s="242" t="e">
        <f t="shared" si="5"/>
        <v>#REF!</v>
      </c>
      <c r="IK22" s="242" t="e">
        <f t="shared" si="5"/>
        <v>#REF!</v>
      </c>
      <c r="IL22" s="242" t="e">
        <f t="shared" si="5"/>
        <v>#REF!</v>
      </c>
      <c r="IM22" s="242" t="e">
        <f t="shared" si="5"/>
        <v>#REF!</v>
      </c>
      <c r="IN22" s="242" t="e">
        <f t="shared" si="5"/>
        <v>#REF!</v>
      </c>
      <c r="IO22" s="242" t="e">
        <f t="shared" si="5"/>
        <v>#REF!</v>
      </c>
      <c r="IP22" s="242" t="e">
        <f t="shared" si="5"/>
        <v>#REF!</v>
      </c>
      <c r="IQ22" s="242" t="e">
        <f t="shared" si="5"/>
        <v>#REF!</v>
      </c>
      <c r="IR22" s="242" t="e">
        <f t="shared" si="5"/>
        <v>#REF!</v>
      </c>
      <c r="IS22" s="242" t="e">
        <f t="shared" si="5"/>
        <v>#REF!</v>
      </c>
      <c r="IT22" s="242" t="e">
        <f t="shared" si="5"/>
        <v>#REF!</v>
      </c>
      <c r="IU22" s="242" t="e">
        <f t="shared" si="5"/>
        <v>#REF!</v>
      </c>
      <c r="IV22" s="242" t="e">
        <f t="shared" si="5"/>
        <v>#REF!</v>
      </c>
      <c r="IW22" s="242" t="e">
        <f t="shared" si="5"/>
        <v>#REF!</v>
      </c>
      <c r="IX22" s="242" t="e">
        <f t="shared" si="5"/>
        <v>#REF!</v>
      </c>
      <c r="IY22" s="242" t="e">
        <f t="shared" si="5"/>
        <v>#REF!</v>
      </c>
      <c r="IZ22" s="242" t="e">
        <f t="shared" si="5"/>
        <v>#REF!</v>
      </c>
      <c r="JA22" s="242" t="e">
        <f t="shared" si="5"/>
        <v>#REF!</v>
      </c>
      <c r="JB22" s="242" t="e">
        <f t="shared" si="5"/>
        <v>#REF!</v>
      </c>
      <c r="JC22" s="242" t="e">
        <f t="shared" si="5"/>
        <v>#REF!</v>
      </c>
      <c r="JD22" s="242" t="e">
        <f t="shared" si="5"/>
        <v>#REF!</v>
      </c>
      <c r="JE22" s="242" t="e">
        <f t="shared" si="5"/>
        <v>#REF!</v>
      </c>
      <c r="JF22" s="242" t="e">
        <f t="shared" si="5"/>
        <v>#REF!</v>
      </c>
      <c r="JG22" s="242" t="e">
        <f t="shared" si="5"/>
        <v>#REF!</v>
      </c>
      <c r="JH22" s="242" t="e">
        <f t="shared" si="5"/>
        <v>#REF!</v>
      </c>
      <c r="JI22" s="242" t="e">
        <f t="shared" si="5"/>
        <v>#REF!</v>
      </c>
      <c r="JJ22" s="242" t="e">
        <f t="shared" si="5"/>
        <v>#REF!</v>
      </c>
      <c r="JK22" s="242" t="e">
        <f t="shared" si="5"/>
        <v>#REF!</v>
      </c>
      <c r="JL22" s="242" t="e">
        <f t="shared" si="5"/>
        <v>#REF!</v>
      </c>
      <c r="JM22" s="242" t="e">
        <f t="shared" si="5"/>
        <v>#REF!</v>
      </c>
      <c r="JN22" s="242" t="e">
        <f t="shared" si="5"/>
        <v>#REF!</v>
      </c>
      <c r="JO22" s="242" t="e">
        <f t="shared" si="5"/>
        <v>#REF!</v>
      </c>
      <c r="JP22" s="242" t="e">
        <f t="shared" si="5"/>
        <v>#REF!</v>
      </c>
      <c r="JQ22" s="242" t="e">
        <f t="shared" ref="JQ22:MB22" si="6">JW22</f>
        <v>#REF!</v>
      </c>
      <c r="JR22" s="242" t="e">
        <f t="shared" si="6"/>
        <v>#REF!</v>
      </c>
      <c r="JS22" s="242" t="e">
        <f t="shared" si="6"/>
        <v>#REF!</v>
      </c>
      <c r="JT22" s="242" t="e">
        <f t="shared" si="6"/>
        <v>#REF!</v>
      </c>
      <c r="JU22" s="242" t="e">
        <f t="shared" si="6"/>
        <v>#REF!</v>
      </c>
      <c r="JV22" s="242" t="e">
        <f t="shared" si="6"/>
        <v>#REF!</v>
      </c>
      <c r="JW22" s="242" t="e">
        <f t="shared" si="6"/>
        <v>#REF!</v>
      </c>
      <c r="JX22" s="242" t="e">
        <f t="shared" si="6"/>
        <v>#REF!</v>
      </c>
      <c r="JY22" s="242" t="e">
        <f t="shared" si="6"/>
        <v>#REF!</v>
      </c>
      <c r="JZ22" s="242" t="e">
        <f t="shared" si="6"/>
        <v>#REF!</v>
      </c>
      <c r="KA22" s="242" t="e">
        <f t="shared" si="6"/>
        <v>#REF!</v>
      </c>
      <c r="KB22" s="242" t="e">
        <f t="shared" si="6"/>
        <v>#REF!</v>
      </c>
      <c r="KC22" s="242" t="e">
        <f t="shared" si="6"/>
        <v>#REF!</v>
      </c>
      <c r="KD22" s="242" t="e">
        <f t="shared" si="6"/>
        <v>#REF!</v>
      </c>
      <c r="KE22" s="242" t="e">
        <f t="shared" si="6"/>
        <v>#REF!</v>
      </c>
      <c r="KF22" s="242" t="e">
        <f t="shared" si="6"/>
        <v>#REF!</v>
      </c>
      <c r="KG22" s="242" t="e">
        <f t="shared" si="6"/>
        <v>#REF!</v>
      </c>
      <c r="KH22" s="242" t="e">
        <f t="shared" si="6"/>
        <v>#REF!</v>
      </c>
      <c r="KI22" s="242" t="e">
        <f t="shared" si="6"/>
        <v>#REF!</v>
      </c>
      <c r="KJ22" s="242" t="e">
        <f t="shared" si="6"/>
        <v>#REF!</v>
      </c>
      <c r="KK22" s="242" t="e">
        <f t="shared" si="6"/>
        <v>#REF!</v>
      </c>
      <c r="KL22" s="242" t="e">
        <f t="shared" si="6"/>
        <v>#REF!</v>
      </c>
      <c r="KM22" s="242" t="e">
        <f t="shared" si="6"/>
        <v>#REF!</v>
      </c>
      <c r="KN22" s="242" t="e">
        <f t="shared" si="6"/>
        <v>#REF!</v>
      </c>
      <c r="KO22" s="242" t="e">
        <f t="shared" si="6"/>
        <v>#REF!</v>
      </c>
      <c r="KP22" s="242" t="e">
        <f t="shared" si="6"/>
        <v>#REF!</v>
      </c>
      <c r="KQ22" s="242" t="e">
        <f t="shared" si="6"/>
        <v>#REF!</v>
      </c>
      <c r="KR22" s="242" t="e">
        <f t="shared" si="6"/>
        <v>#REF!</v>
      </c>
      <c r="KS22" s="242" t="e">
        <f t="shared" si="6"/>
        <v>#REF!</v>
      </c>
      <c r="KT22" s="242" t="e">
        <f t="shared" si="6"/>
        <v>#REF!</v>
      </c>
      <c r="KU22" s="242" t="e">
        <f t="shared" si="6"/>
        <v>#REF!</v>
      </c>
      <c r="KV22" s="242" t="e">
        <f t="shared" si="6"/>
        <v>#REF!</v>
      </c>
      <c r="KW22" s="242" t="e">
        <f t="shared" si="6"/>
        <v>#REF!</v>
      </c>
      <c r="KX22" s="242" t="e">
        <f t="shared" si="6"/>
        <v>#REF!</v>
      </c>
      <c r="KY22" s="242" t="e">
        <f t="shared" si="6"/>
        <v>#REF!</v>
      </c>
      <c r="KZ22" s="242" t="e">
        <f t="shared" si="6"/>
        <v>#REF!</v>
      </c>
      <c r="LA22" s="242" t="e">
        <f t="shared" si="6"/>
        <v>#REF!</v>
      </c>
      <c r="LB22" s="242" t="e">
        <f t="shared" si="6"/>
        <v>#REF!</v>
      </c>
      <c r="LC22" s="242" t="e">
        <f t="shared" si="6"/>
        <v>#REF!</v>
      </c>
      <c r="LD22" s="242" t="e">
        <f t="shared" si="6"/>
        <v>#REF!</v>
      </c>
      <c r="LE22" s="242" t="e">
        <f t="shared" si="6"/>
        <v>#REF!</v>
      </c>
      <c r="LF22" s="242" t="e">
        <f t="shared" si="6"/>
        <v>#REF!</v>
      </c>
      <c r="LG22" s="242" t="e">
        <f t="shared" si="6"/>
        <v>#REF!</v>
      </c>
      <c r="LH22" s="242" t="e">
        <f t="shared" si="6"/>
        <v>#REF!</v>
      </c>
      <c r="LI22" s="242" t="e">
        <f t="shared" si="6"/>
        <v>#REF!</v>
      </c>
      <c r="LJ22" s="242" t="e">
        <f t="shared" si="6"/>
        <v>#REF!</v>
      </c>
      <c r="LK22" s="242" t="e">
        <f t="shared" si="6"/>
        <v>#REF!</v>
      </c>
      <c r="LL22" s="242" t="e">
        <f t="shared" si="6"/>
        <v>#REF!</v>
      </c>
      <c r="LM22" s="242" t="e">
        <f t="shared" si="6"/>
        <v>#REF!</v>
      </c>
      <c r="LN22" s="242" t="e">
        <f t="shared" si="6"/>
        <v>#REF!</v>
      </c>
      <c r="LO22" s="242" t="e">
        <f t="shared" si="6"/>
        <v>#REF!</v>
      </c>
      <c r="LP22" s="242" t="e">
        <f t="shared" si="6"/>
        <v>#REF!</v>
      </c>
      <c r="LQ22" s="242" t="e">
        <f t="shared" si="6"/>
        <v>#REF!</v>
      </c>
      <c r="LR22" s="242" t="e">
        <f t="shared" si="6"/>
        <v>#REF!</v>
      </c>
      <c r="LS22" s="242" t="e">
        <f t="shared" si="6"/>
        <v>#REF!</v>
      </c>
      <c r="LT22" s="242" t="e">
        <f t="shared" si="6"/>
        <v>#REF!</v>
      </c>
      <c r="LU22" s="242" t="e">
        <f t="shared" si="6"/>
        <v>#REF!</v>
      </c>
      <c r="LV22" s="242" t="e">
        <f t="shared" si="6"/>
        <v>#REF!</v>
      </c>
      <c r="LW22" s="242" t="e">
        <f t="shared" si="6"/>
        <v>#REF!</v>
      </c>
      <c r="LX22" s="242" t="e">
        <f t="shared" si="6"/>
        <v>#REF!</v>
      </c>
      <c r="LY22" s="242" t="e">
        <f t="shared" si="6"/>
        <v>#REF!</v>
      </c>
      <c r="LZ22" s="242" t="e">
        <f t="shared" si="6"/>
        <v>#REF!</v>
      </c>
      <c r="MA22" s="242" t="e">
        <f t="shared" si="6"/>
        <v>#REF!</v>
      </c>
      <c r="MB22" s="242" t="e">
        <f t="shared" si="6"/>
        <v>#REF!</v>
      </c>
      <c r="MC22" s="242" t="e">
        <f t="shared" ref="MC22:ON22" si="7">MI22</f>
        <v>#REF!</v>
      </c>
      <c r="MD22" s="242" t="e">
        <f t="shared" si="7"/>
        <v>#REF!</v>
      </c>
      <c r="ME22" s="242" t="e">
        <f t="shared" si="7"/>
        <v>#REF!</v>
      </c>
      <c r="MF22" s="242" t="e">
        <f t="shared" si="7"/>
        <v>#REF!</v>
      </c>
      <c r="MG22" s="242" t="e">
        <f t="shared" si="7"/>
        <v>#REF!</v>
      </c>
      <c r="MH22" s="242" t="e">
        <f t="shared" si="7"/>
        <v>#REF!</v>
      </c>
      <c r="MI22" s="242" t="e">
        <f t="shared" si="7"/>
        <v>#REF!</v>
      </c>
      <c r="MJ22" s="242" t="e">
        <f t="shared" si="7"/>
        <v>#REF!</v>
      </c>
      <c r="MK22" s="242" t="e">
        <f t="shared" si="7"/>
        <v>#REF!</v>
      </c>
      <c r="ML22" s="242" t="e">
        <f t="shared" si="7"/>
        <v>#REF!</v>
      </c>
      <c r="MM22" s="242" t="e">
        <f t="shared" si="7"/>
        <v>#REF!</v>
      </c>
      <c r="MN22" s="242" t="e">
        <f t="shared" si="7"/>
        <v>#REF!</v>
      </c>
      <c r="MO22" s="242" t="e">
        <f t="shared" si="7"/>
        <v>#REF!</v>
      </c>
      <c r="MP22" s="242" t="e">
        <f t="shared" si="7"/>
        <v>#REF!</v>
      </c>
      <c r="MQ22" s="242" t="e">
        <f t="shared" si="7"/>
        <v>#REF!</v>
      </c>
      <c r="MR22" s="242" t="e">
        <f t="shared" si="7"/>
        <v>#REF!</v>
      </c>
      <c r="MS22" s="242" t="e">
        <f t="shared" si="7"/>
        <v>#REF!</v>
      </c>
      <c r="MT22" s="242" t="e">
        <f t="shared" si="7"/>
        <v>#REF!</v>
      </c>
      <c r="MU22" s="242" t="e">
        <f t="shared" si="7"/>
        <v>#REF!</v>
      </c>
      <c r="MV22" s="242" t="e">
        <f t="shared" si="7"/>
        <v>#REF!</v>
      </c>
      <c r="MW22" s="242" t="e">
        <f t="shared" si="7"/>
        <v>#REF!</v>
      </c>
      <c r="MX22" s="242" t="e">
        <f t="shared" si="7"/>
        <v>#REF!</v>
      </c>
      <c r="MY22" s="242" t="e">
        <f t="shared" si="7"/>
        <v>#REF!</v>
      </c>
      <c r="MZ22" s="242" t="e">
        <f t="shared" si="7"/>
        <v>#REF!</v>
      </c>
      <c r="NA22" s="242" t="e">
        <f t="shared" si="7"/>
        <v>#REF!</v>
      </c>
      <c r="NB22" s="242" t="e">
        <f t="shared" si="7"/>
        <v>#REF!</v>
      </c>
      <c r="NC22" s="242" t="e">
        <f t="shared" si="7"/>
        <v>#REF!</v>
      </c>
      <c r="ND22" s="242" t="e">
        <f t="shared" si="7"/>
        <v>#REF!</v>
      </c>
      <c r="NE22" s="242" t="e">
        <f t="shared" si="7"/>
        <v>#REF!</v>
      </c>
      <c r="NF22" s="242" t="e">
        <f t="shared" si="7"/>
        <v>#REF!</v>
      </c>
      <c r="NG22" s="242" t="e">
        <f t="shared" si="7"/>
        <v>#REF!</v>
      </c>
      <c r="NH22" s="242" t="e">
        <f t="shared" si="7"/>
        <v>#REF!</v>
      </c>
      <c r="NI22" s="242" t="e">
        <f t="shared" si="7"/>
        <v>#REF!</v>
      </c>
      <c r="NJ22" s="242" t="e">
        <f t="shared" si="7"/>
        <v>#REF!</v>
      </c>
      <c r="NK22" s="242" t="e">
        <f t="shared" si="7"/>
        <v>#REF!</v>
      </c>
      <c r="NL22" s="242" t="e">
        <f t="shared" si="7"/>
        <v>#REF!</v>
      </c>
      <c r="NM22" s="242" t="e">
        <f t="shared" si="7"/>
        <v>#REF!</v>
      </c>
      <c r="NN22" s="242" t="e">
        <f t="shared" si="7"/>
        <v>#REF!</v>
      </c>
      <c r="NO22" s="242" t="e">
        <f t="shared" si="7"/>
        <v>#REF!</v>
      </c>
      <c r="NP22" s="242" t="e">
        <f t="shared" si="7"/>
        <v>#REF!</v>
      </c>
      <c r="NQ22" s="242" t="e">
        <f t="shared" si="7"/>
        <v>#REF!</v>
      </c>
      <c r="NR22" s="242" t="e">
        <f t="shared" si="7"/>
        <v>#REF!</v>
      </c>
      <c r="NS22" s="242" t="e">
        <f t="shared" si="7"/>
        <v>#REF!</v>
      </c>
      <c r="NT22" s="242" t="e">
        <f t="shared" si="7"/>
        <v>#REF!</v>
      </c>
      <c r="NU22" s="242" t="e">
        <f t="shared" si="7"/>
        <v>#REF!</v>
      </c>
      <c r="NV22" s="242" t="e">
        <f t="shared" si="7"/>
        <v>#REF!</v>
      </c>
      <c r="NW22" s="242" t="e">
        <f t="shared" si="7"/>
        <v>#REF!</v>
      </c>
      <c r="NX22" s="242" t="e">
        <f t="shared" si="7"/>
        <v>#REF!</v>
      </c>
      <c r="NY22" s="242" t="e">
        <f t="shared" si="7"/>
        <v>#REF!</v>
      </c>
      <c r="NZ22" s="242" t="e">
        <f t="shared" si="7"/>
        <v>#REF!</v>
      </c>
      <c r="OA22" s="242" t="e">
        <f t="shared" si="7"/>
        <v>#REF!</v>
      </c>
      <c r="OB22" s="242" t="e">
        <f t="shared" si="7"/>
        <v>#REF!</v>
      </c>
      <c r="OC22" s="242" t="e">
        <f t="shared" si="7"/>
        <v>#REF!</v>
      </c>
      <c r="OD22" s="242" t="e">
        <f t="shared" si="7"/>
        <v>#REF!</v>
      </c>
      <c r="OE22" s="242" t="e">
        <f t="shared" si="7"/>
        <v>#REF!</v>
      </c>
      <c r="OF22" s="242" t="e">
        <f t="shared" si="7"/>
        <v>#REF!</v>
      </c>
      <c r="OG22" s="242" t="e">
        <f t="shared" si="7"/>
        <v>#REF!</v>
      </c>
      <c r="OH22" s="242" t="e">
        <f t="shared" si="7"/>
        <v>#REF!</v>
      </c>
      <c r="OI22" s="242" t="e">
        <f t="shared" si="7"/>
        <v>#REF!</v>
      </c>
      <c r="OJ22" s="242" t="e">
        <f t="shared" si="7"/>
        <v>#REF!</v>
      </c>
      <c r="OK22" s="242" t="e">
        <f t="shared" si="7"/>
        <v>#REF!</v>
      </c>
      <c r="OL22" s="242" t="e">
        <f t="shared" si="7"/>
        <v>#REF!</v>
      </c>
      <c r="OM22" s="242" t="e">
        <f t="shared" si="7"/>
        <v>#REF!</v>
      </c>
      <c r="ON22" s="242" t="e">
        <f t="shared" si="7"/>
        <v>#REF!</v>
      </c>
      <c r="OO22" s="242" t="e">
        <f t="shared" ref="OO22:QZ22" si="8">OU22</f>
        <v>#REF!</v>
      </c>
      <c r="OP22" s="242" t="e">
        <f t="shared" si="8"/>
        <v>#REF!</v>
      </c>
      <c r="OQ22" s="242" t="e">
        <f t="shared" si="8"/>
        <v>#REF!</v>
      </c>
      <c r="OR22" s="242" t="e">
        <f t="shared" si="8"/>
        <v>#REF!</v>
      </c>
      <c r="OS22" s="242" t="e">
        <f t="shared" si="8"/>
        <v>#REF!</v>
      </c>
      <c r="OT22" s="242" t="e">
        <f t="shared" si="8"/>
        <v>#REF!</v>
      </c>
      <c r="OU22" s="242" t="e">
        <f t="shared" si="8"/>
        <v>#REF!</v>
      </c>
      <c r="OV22" s="242" t="e">
        <f t="shared" si="8"/>
        <v>#REF!</v>
      </c>
      <c r="OW22" s="242" t="e">
        <f t="shared" si="8"/>
        <v>#REF!</v>
      </c>
      <c r="OX22" s="242" t="e">
        <f t="shared" si="8"/>
        <v>#REF!</v>
      </c>
      <c r="OY22" s="242" t="e">
        <f t="shared" si="8"/>
        <v>#REF!</v>
      </c>
      <c r="OZ22" s="242" t="e">
        <f t="shared" si="8"/>
        <v>#REF!</v>
      </c>
      <c r="PA22" s="242" t="e">
        <f t="shared" si="8"/>
        <v>#REF!</v>
      </c>
      <c r="PB22" s="242" t="e">
        <f t="shared" si="8"/>
        <v>#REF!</v>
      </c>
      <c r="PC22" s="242" t="e">
        <f t="shared" si="8"/>
        <v>#REF!</v>
      </c>
      <c r="PD22" s="242" t="e">
        <f t="shared" si="8"/>
        <v>#REF!</v>
      </c>
      <c r="PE22" s="242" t="e">
        <f t="shared" si="8"/>
        <v>#REF!</v>
      </c>
      <c r="PF22" s="242" t="e">
        <f t="shared" si="8"/>
        <v>#REF!</v>
      </c>
      <c r="PG22" s="242" t="e">
        <f t="shared" si="8"/>
        <v>#REF!</v>
      </c>
      <c r="PH22" s="242" t="e">
        <f t="shared" si="8"/>
        <v>#REF!</v>
      </c>
      <c r="PI22" s="242" t="e">
        <f t="shared" si="8"/>
        <v>#REF!</v>
      </c>
      <c r="PJ22" s="242" t="e">
        <f t="shared" si="8"/>
        <v>#REF!</v>
      </c>
      <c r="PK22" s="242" t="e">
        <f t="shared" si="8"/>
        <v>#REF!</v>
      </c>
      <c r="PL22" s="242" t="e">
        <f t="shared" si="8"/>
        <v>#REF!</v>
      </c>
      <c r="PM22" s="242" t="e">
        <f t="shared" si="8"/>
        <v>#REF!</v>
      </c>
      <c r="PN22" s="242" t="e">
        <f t="shared" si="8"/>
        <v>#REF!</v>
      </c>
      <c r="PO22" s="242" t="e">
        <f t="shared" si="8"/>
        <v>#REF!</v>
      </c>
      <c r="PP22" s="242" t="e">
        <f t="shared" si="8"/>
        <v>#REF!</v>
      </c>
      <c r="PQ22" s="242" t="e">
        <f t="shared" si="8"/>
        <v>#REF!</v>
      </c>
      <c r="PR22" s="242" t="e">
        <f t="shared" si="8"/>
        <v>#REF!</v>
      </c>
      <c r="PS22" s="242" t="e">
        <f t="shared" si="8"/>
        <v>#REF!</v>
      </c>
      <c r="PT22" s="242" t="e">
        <f t="shared" si="8"/>
        <v>#REF!</v>
      </c>
      <c r="PU22" s="242" t="e">
        <f t="shared" si="8"/>
        <v>#REF!</v>
      </c>
      <c r="PV22" s="242" t="e">
        <f t="shared" si="8"/>
        <v>#REF!</v>
      </c>
      <c r="PW22" s="242" t="e">
        <f t="shared" si="8"/>
        <v>#REF!</v>
      </c>
      <c r="PX22" s="242" t="e">
        <f t="shared" si="8"/>
        <v>#REF!</v>
      </c>
      <c r="PY22" s="242" t="e">
        <f t="shared" si="8"/>
        <v>#REF!</v>
      </c>
      <c r="PZ22" s="242" t="e">
        <f t="shared" si="8"/>
        <v>#REF!</v>
      </c>
      <c r="QA22" s="242" t="e">
        <f t="shared" si="8"/>
        <v>#REF!</v>
      </c>
      <c r="QB22" s="242" t="e">
        <f t="shared" si="8"/>
        <v>#REF!</v>
      </c>
      <c r="QC22" s="242" t="e">
        <f t="shared" si="8"/>
        <v>#REF!</v>
      </c>
      <c r="QD22" s="242" t="e">
        <f t="shared" si="8"/>
        <v>#REF!</v>
      </c>
      <c r="QE22" s="242" t="e">
        <f t="shared" si="8"/>
        <v>#REF!</v>
      </c>
      <c r="QF22" s="242" t="e">
        <f t="shared" si="8"/>
        <v>#REF!</v>
      </c>
      <c r="QG22" s="242" t="e">
        <f t="shared" si="8"/>
        <v>#REF!</v>
      </c>
      <c r="QH22" s="242" t="e">
        <f t="shared" si="8"/>
        <v>#REF!</v>
      </c>
      <c r="QI22" s="242" t="e">
        <f t="shared" si="8"/>
        <v>#REF!</v>
      </c>
      <c r="QJ22" s="242" t="e">
        <f t="shared" si="8"/>
        <v>#REF!</v>
      </c>
      <c r="QK22" s="242" t="e">
        <f t="shared" si="8"/>
        <v>#REF!</v>
      </c>
      <c r="QL22" s="242" t="e">
        <f t="shared" si="8"/>
        <v>#REF!</v>
      </c>
      <c r="QM22" s="242" t="e">
        <f t="shared" si="8"/>
        <v>#REF!</v>
      </c>
      <c r="QN22" s="242" t="e">
        <f t="shared" si="8"/>
        <v>#REF!</v>
      </c>
      <c r="QO22" s="242" t="e">
        <f t="shared" si="8"/>
        <v>#REF!</v>
      </c>
      <c r="QP22" s="242" t="e">
        <f t="shared" si="8"/>
        <v>#REF!</v>
      </c>
      <c r="QQ22" s="242" t="e">
        <f t="shared" si="8"/>
        <v>#REF!</v>
      </c>
      <c r="QR22" s="242" t="e">
        <f t="shared" si="8"/>
        <v>#REF!</v>
      </c>
      <c r="QS22" s="242" t="e">
        <f t="shared" si="8"/>
        <v>#REF!</v>
      </c>
      <c r="QT22" s="242" t="e">
        <f t="shared" si="8"/>
        <v>#REF!</v>
      </c>
      <c r="QU22" s="242" t="e">
        <f t="shared" si="8"/>
        <v>#REF!</v>
      </c>
      <c r="QV22" s="242" t="e">
        <f t="shared" si="8"/>
        <v>#REF!</v>
      </c>
      <c r="QW22" s="242" t="e">
        <f t="shared" si="8"/>
        <v>#REF!</v>
      </c>
      <c r="QX22" s="242" t="e">
        <f t="shared" si="8"/>
        <v>#REF!</v>
      </c>
      <c r="QY22" s="242" t="e">
        <f t="shared" si="8"/>
        <v>#REF!</v>
      </c>
      <c r="QZ22" s="242" t="e">
        <f t="shared" si="8"/>
        <v>#REF!</v>
      </c>
      <c r="RA22" s="242" t="e">
        <f t="shared" ref="RA22:TL22" si="9">RG22</f>
        <v>#REF!</v>
      </c>
      <c r="RB22" s="242" t="e">
        <f t="shared" si="9"/>
        <v>#REF!</v>
      </c>
      <c r="RC22" s="242" t="e">
        <f t="shared" si="9"/>
        <v>#REF!</v>
      </c>
      <c r="RD22" s="242" t="e">
        <f t="shared" si="9"/>
        <v>#REF!</v>
      </c>
      <c r="RE22" s="242" t="e">
        <f t="shared" si="9"/>
        <v>#REF!</v>
      </c>
      <c r="RF22" s="242" t="e">
        <f t="shared" si="9"/>
        <v>#REF!</v>
      </c>
      <c r="RG22" s="242" t="e">
        <f t="shared" si="9"/>
        <v>#REF!</v>
      </c>
      <c r="RH22" s="242" t="e">
        <f t="shared" si="9"/>
        <v>#REF!</v>
      </c>
      <c r="RI22" s="242" t="e">
        <f t="shared" si="9"/>
        <v>#REF!</v>
      </c>
      <c r="RJ22" s="242" t="e">
        <f t="shared" si="9"/>
        <v>#REF!</v>
      </c>
      <c r="RK22" s="242" t="e">
        <f t="shared" si="9"/>
        <v>#REF!</v>
      </c>
      <c r="RL22" s="242" t="e">
        <f t="shared" si="9"/>
        <v>#REF!</v>
      </c>
      <c r="RM22" s="242" t="e">
        <f t="shared" si="9"/>
        <v>#REF!</v>
      </c>
      <c r="RN22" s="242" t="e">
        <f t="shared" si="9"/>
        <v>#REF!</v>
      </c>
      <c r="RO22" s="242" t="e">
        <f t="shared" si="9"/>
        <v>#REF!</v>
      </c>
      <c r="RP22" s="242" t="e">
        <f t="shared" si="9"/>
        <v>#REF!</v>
      </c>
      <c r="RQ22" s="242" t="e">
        <f t="shared" si="9"/>
        <v>#REF!</v>
      </c>
      <c r="RR22" s="242" t="e">
        <f t="shared" si="9"/>
        <v>#REF!</v>
      </c>
      <c r="RS22" s="242" t="e">
        <f t="shared" si="9"/>
        <v>#REF!</v>
      </c>
      <c r="RT22" s="242" t="e">
        <f t="shared" si="9"/>
        <v>#REF!</v>
      </c>
      <c r="RU22" s="242" t="e">
        <f t="shared" si="9"/>
        <v>#REF!</v>
      </c>
      <c r="RV22" s="242" t="e">
        <f t="shared" si="9"/>
        <v>#REF!</v>
      </c>
      <c r="RW22" s="242" t="e">
        <f t="shared" si="9"/>
        <v>#REF!</v>
      </c>
      <c r="RX22" s="242" t="e">
        <f t="shared" si="9"/>
        <v>#REF!</v>
      </c>
      <c r="RY22" s="242" t="e">
        <f t="shared" si="9"/>
        <v>#REF!</v>
      </c>
      <c r="RZ22" s="242" t="e">
        <f t="shared" si="9"/>
        <v>#REF!</v>
      </c>
      <c r="SA22" s="242" t="e">
        <f t="shared" si="9"/>
        <v>#REF!</v>
      </c>
      <c r="SB22" s="242" t="e">
        <f t="shared" si="9"/>
        <v>#REF!</v>
      </c>
      <c r="SC22" s="242" t="e">
        <f t="shared" si="9"/>
        <v>#REF!</v>
      </c>
      <c r="SD22" s="242" t="e">
        <f t="shared" si="9"/>
        <v>#REF!</v>
      </c>
      <c r="SE22" s="242" t="e">
        <f t="shared" si="9"/>
        <v>#REF!</v>
      </c>
      <c r="SF22" s="242" t="e">
        <f t="shared" si="9"/>
        <v>#REF!</v>
      </c>
      <c r="SG22" s="242" t="e">
        <f t="shared" si="9"/>
        <v>#REF!</v>
      </c>
      <c r="SH22" s="242" t="e">
        <f t="shared" si="9"/>
        <v>#REF!</v>
      </c>
      <c r="SI22" s="242" t="e">
        <f t="shared" si="9"/>
        <v>#REF!</v>
      </c>
      <c r="SJ22" s="242" t="e">
        <f t="shared" si="9"/>
        <v>#REF!</v>
      </c>
      <c r="SK22" s="242" t="e">
        <f t="shared" si="9"/>
        <v>#REF!</v>
      </c>
      <c r="SL22" s="242" t="e">
        <f t="shared" si="9"/>
        <v>#REF!</v>
      </c>
      <c r="SM22" s="242" t="e">
        <f t="shared" si="9"/>
        <v>#REF!</v>
      </c>
      <c r="SN22" s="242" t="e">
        <f t="shared" si="9"/>
        <v>#REF!</v>
      </c>
      <c r="SO22" s="242" t="e">
        <f t="shared" si="9"/>
        <v>#REF!</v>
      </c>
      <c r="SP22" s="242" t="e">
        <f t="shared" si="9"/>
        <v>#REF!</v>
      </c>
      <c r="SQ22" s="242" t="e">
        <f t="shared" si="9"/>
        <v>#REF!</v>
      </c>
      <c r="SR22" s="242" t="e">
        <f t="shared" si="9"/>
        <v>#REF!</v>
      </c>
      <c r="SS22" s="242" t="e">
        <f t="shared" si="9"/>
        <v>#REF!</v>
      </c>
      <c r="ST22" s="242" t="e">
        <f t="shared" si="9"/>
        <v>#REF!</v>
      </c>
      <c r="SU22" s="242" t="e">
        <f t="shared" si="9"/>
        <v>#REF!</v>
      </c>
      <c r="SV22" s="242" t="e">
        <f t="shared" si="9"/>
        <v>#REF!</v>
      </c>
      <c r="SW22" s="242" t="e">
        <f t="shared" si="9"/>
        <v>#REF!</v>
      </c>
      <c r="SX22" s="242" t="e">
        <f t="shared" si="9"/>
        <v>#REF!</v>
      </c>
      <c r="SY22" s="242" t="e">
        <f t="shared" si="9"/>
        <v>#REF!</v>
      </c>
      <c r="SZ22" s="242" t="e">
        <f t="shared" si="9"/>
        <v>#REF!</v>
      </c>
      <c r="TA22" s="242" t="e">
        <f t="shared" si="9"/>
        <v>#REF!</v>
      </c>
      <c r="TB22" s="242" t="e">
        <f t="shared" si="9"/>
        <v>#REF!</v>
      </c>
      <c r="TC22" s="242" t="e">
        <f t="shared" si="9"/>
        <v>#REF!</v>
      </c>
      <c r="TD22" s="242" t="e">
        <f t="shared" si="9"/>
        <v>#REF!</v>
      </c>
      <c r="TE22" s="242" t="e">
        <f t="shared" si="9"/>
        <v>#REF!</v>
      </c>
      <c r="TF22" s="242" t="e">
        <f t="shared" si="9"/>
        <v>#REF!</v>
      </c>
      <c r="TG22" s="242" t="e">
        <f t="shared" si="9"/>
        <v>#REF!</v>
      </c>
      <c r="TH22" s="242" t="e">
        <f t="shared" si="9"/>
        <v>#REF!</v>
      </c>
      <c r="TI22" s="242" t="e">
        <f t="shared" si="9"/>
        <v>#REF!</v>
      </c>
      <c r="TJ22" s="242" t="e">
        <f t="shared" si="9"/>
        <v>#REF!</v>
      </c>
      <c r="TK22" s="242" t="e">
        <f t="shared" si="9"/>
        <v>#REF!</v>
      </c>
      <c r="TL22" s="242" t="e">
        <f t="shared" si="9"/>
        <v>#REF!</v>
      </c>
      <c r="TM22" s="242" t="e">
        <f t="shared" ref="TM22:VX22" si="10">TS22</f>
        <v>#REF!</v>
      </c>
      <c r="TN22" s="242" t="e">
        <f t="shared" si="10"/>
        <v>#REF!</v>
      </c>
      <c r="TO22" s="242" t="e">
        <f t="shared" si="10"/>
        <v>#REF!</v>
      </c>
      <c r="TP22" s="242" t="e">
        <f t="shared" si="10"/>
        <v>#REF!</v>
      </c>
      <c r="TQ22" s="242" t="e">
        <f t="shared" si="10"/>
        <v>#REF!</v>
      </c>
      <c r="TR22" s="242" t="e">
        <f t="shared" si="10"/>
        <v>#REF!</v>
      </c>
      <c r="TS22" s="242" t="e">
        <f t="shared" si="10"/>
        <v>#REF!</v>
      </c>
      <c r="TT22" s="242" t="e">
        <f t="shared" si="10"/>
        <v>#REF!</v>
      </c>
      <c r="TU22" s="242" t="e">
        <f t="shared" si="10"/>
        <v>#REF!</v>
      </c>
      <c r="TV22" s="242" t="e">
        <f t="shared" si="10"/>
        <v>#REF!</v>
      </c>
      <c r="TW22" s="242" t="e">
        <f t="shared" si="10"/>
        <v>#REF!</v>
      </c>
      <c r="TX22" s="242" t="e">
        <f t="shared" si="10"/>
        <v>#REF!</v>
      </c>
      <c r="TY22" s="242" t="e">
        <f t="shared" si="10"/>
        <v>#REF!</v>
      </c>
      <c r="TZ22" s="242" t="e">
        <f t="shared" si="10"/>
        <v>#REF!</v>
      </c>
      <c r="UA22" s="242" t="e">
        <f t="shared" si="10"/>
        <v>#REF!</v>
      </c>
      <c r="UB22" s="242" t="e">
        <f t="shared" si="10"/>
        <v>#REF!</v>
      </c>
      <c r="UC22" s="242" t="e">
        <f t="shared" si="10"/>
        <v>#REF!</v>
      </c>
      <c r="UD22" s="242" t="e">
        <f t="shared" si="10"/>
        <v>#REF!</v>
      </c>
      <c r="UE22" s="242" t="e">
        <f t="shared" si="10"/>
        <v>#REF!</v>
      </c>
      <c r="UF22" s="242" t="e">
        <f t="shared" si="10"/>
        <v>#REF!</v>
      </c>
      <c r="UG22" s="242" t="e">
        <f t="shared" si="10"/>
        <v>#REF!</v>
      </c>
      <c r="UH22" s="242" t="e">
        <f t="shared" si="10"/>
        <v>#REF!</v>
      </c>
      <c r="UI22" s="242" t="e">
        <f t="shared" si="10"/>
        <v>#REF!</v>
      </c>
      <c r="UJ22" s="242" t="e">
        <f t="shared" si="10"/>
        <v>#REF!</v>
      </c>
      <c r="UK22" s="242" t="e">
        <f t="shared" si="10"/>
        <v>#REF!</v>
      </c>
      <c r="UL22" s="242" t="e">
        <f t="shared" si="10"/>
        <v>#REF!</v>
      </c>
      <c r="UM22" s="242" t="e">
        <f t="shared" si="10"/>
        <v>#REF!</v>
      </c>
      <c r="UN22" s="242" t="e">
        <f t="shared" si="10"/>
        <v>#REF!</v>
      </c>
      <c r="UO22" s="242" t="e">
        <f t="shared" si="10"/>
        <v>#REF!</v>
      </c>
      <c r="UP22" s="242" t="e">
        <f t="shared" si="10"/>
        <v>#REF!</v>
      </c>
      <c r="UQ22" s="242" t="e">
        <f t="shared" si="10"/>
        <v>#REF!</v>
      </c>
      <c r="UR22" s="242" t="e">
        <f t="shared" si="10"/>
        <v>#REF!</v>
      </c>
      <c r="US22" s="242" t="e">
        <f t="shared" si="10"/>
        <v>#REF!</v>
      </c>
      <c r="UT22" s="242" t="e">
        <f t="shared" si="10"/>
        <v>#REF!</v>
      </c>
      <c r="UU22" s="242" t="e">
        <f t="shared" si="10"/>
        <v>#REF!</v>
      </c>
      <c r="UV22" s="242" t="e">
        <f t="shared" si="10"/>
        <v>#REF!</v>
      </c>
      <c r="UW22" s="242" t="e">
        <f t="shared" si="10"/>
        <v>#REF!</v>
      </c>
      <c r="UX22" s="242" t="e">
        <f t="shared" si="10"/>
        <v>#REF!</v>
      </c>
      <c r="UY22" s="242" t="e">
        <f t="shared" si="10"/>
        <v>#REF!</v>
      </c>
      <c r="UZ22" s="242" t="e">
        <f t="shared" si="10"/>
        <v>#REF!</v>
      </c>
      <c r="VA22" s="242" t="e">
        <f t="shared" si="10"/>
        <v>#REF!</v>
      </c>
      <c r="VB22" s="242" t="e">
        <f t="shared" si="10"/>
        <v>#REF!</v>
      </c>
      <c r="VC22" s="242" t="e">
        <f t="shared" si="10"/>
        <v>#REF!</v>
      </c>
      <c r="VD22" s="242" t="e">
        <f t="shared" si="10"/>
        <v>#REF!</v>
      </c>
      <c r="VE22" s="242" t="e">
        <f t="shared" si="10"/>
        <v>#REF!</v>
      </c>
      <c r="VF22" s="242" t="e">
        <f t="shared" si="10"/>
        <v>#REF!</v>
      </c>
      <c r="VG22" s="242" t="e">
        <f t="shared" si="10"/>
        <v>#REF!</v>
      </c>
      <c r="VH22" s="242" t="e">
        <f t="shared" si="10"/>
        <v>#REF!</v>
      </c>
      <c r="VI22" s="242" t="e">
        <f t="shared" si="10"/>
        <v>#REF!</v>
      </c>
      <c r="VJ22" s="242" t="e">
        <f t="shared" si="10"/>
        <v>#REF!</v>
      </c>
      <c r="VK22" s="242" t="e">
        <f t="shared" si="10"/>
        <v>#REF!</v>
      </c>
      <c r="VL22" s="242" t="e">
        <f t="shared" si="10"/>
        <v>#REF!</v>
      </c>
      <c r="VM22" s="242" t="e">
        <f t="shared" si="10"/>
        <v>#REF!</v>
      </c>
      <c r="VN22" s="242" t="e">
        <f t="shared" si="10"/>
        <v>#REF!</v>
      </c>
      <c r="VO22" s="242" t="e">
        <f t="shared" si="10"/>
        <v>#REF!</v>
      </c>
      <c r="VP22" s="242" t="e">
        <f t="shared" si="10"/>
        <v>#REF!</v>
      </c>
      <c r="VQ22" s="242" t="e">
        <f t="shared" si="10"/>
        <v>#REF!</v>
      </c>
      <c r="VR22" s="242" t="e">
        <f t="shared" si="10"/>
        <v>#REF!</v>
      </c>
      <c r="VS22" s="242" t="e">
        <f t="shared" si="10"/>
        <v>#REF!</v>
      </c>
      <c r="VT22" s="242" t="e">
        <f t="shared" si="10"/>
        <v>#REF!</v>
      </c>
      <c r="VU22" s="242" t="e">
        <f t="shared" si="10"/>
        <v>#REF!</v>
      </c>
      <c r="VV22" s="242" t="e">
        <f t="shared" si="10"/>
        <v>#REF!</v>
      </c>
      <c r="VW22" s="242" t="e">
        <f t="shared" si="10"/>
        <v>#REF!</v>
      </c>
      <c r="VX22" s="242" t="e">
        <f t="shared" si="10"/>
        <v>#REF!</v>
      </c>
      <c r="VY22" s="242" t="e">
        <f t="shared" ref="VY22:YJ22" si="11">WE22</f>
        <v>#REF!</v>
      </c>
      <c r="VZ22" s="242" t="e">
        <f t="shared" si="11"/>
        <v>#REF!</v>
      </c>
      <c r="WA22" s="242" t="e">
        <f t="shared" si="11"/>
        <v>#REF!</v>
      </c>
      <c r="WB22" s="242" t="e">
        <f t="shared" si="11"/>
        <v>#REF!</v>
      </c>
      <c r="WC22" s="242" t="e">
        <f t="shared" si="11"/>
        <v>#REF!</v>
      </c>
      <c r="WD22" s="242" t="e">
        <f t="shared" si="11"/>
        <v>#REF!</v>
      </c>
      <c r="WE22" s="242" t="e">
        <f t="shared" si="11"/>
        <v>#REF!</v>
      </c>
      <c r="WF22" s="242" t="e">
        <f t="shared" si="11"/>
        <v>#REF!</v>
      </c>
      <c r="WG22" s="242" t="e">
        <f t="shared" si="11"/>
        <v>#REF!</v>
      </c>
      <c r="WH22" s="242" t="e">
        <f t="shared" si="11"/>
        <v>#REF!</v>
      </c>
      <c r="WI22" s="242" t="e">
        <f t="shared" si="11"/>
        <v>#REF!</v>
      </c>
      <c r="WJ22" s="242" t="e">
        <f t="shared" si="11"/>
        <v>#REF!</v>
      </c>
      <c r="WK22" s="242" t="e">
        <f t="shared" si="11"/>
        <v>#REF!</v>
      </c>
      <c r="WL22" s="242" t="e">
        <f t="shared" si="11"/>
        <v>#REF!</v>
      </c>
      <c r="WM22" s="242" t="e">
        <f t="shared" si="11"/>
        <v>#REF!</v>
      </c>
      <c r="WN22" s="242" t="e">
        <f t="shared" si="11"/>
        <v>#REF!</v>
      </c>
      <c r="WO22" s="242" t="e">
        <f t="shared" si="11"/>
        <v>#REF!</v>
      </c>
      <c r="WP22" s="242" t="e">
        <f t="shared" si="11"/>
        <v>#REF!</v>
      </c>
      <c r="WQ22" s="242" t="e">
        <f t="shared" si="11"/>
        <v>#REF!</v>
      </c>
      <c r="WR22" s="242" t="e">
        <f t="shared" si="11"/>
        <v>#REF!</v>
      </c>
      <c r="WS22" s="242" t="e">
        <f t="shared" si="11"/>
        <v>#REF!</v>
      </c>
      <c r="WT22" s="242" t="e">
        <f t="shared" si="11"/>
        <v>#REF!</v>
      </c>
      <c r="WU22" s="242" t="e">
        <f t="shared" si="11"/>
        <v>#REF!</v>
      </c>
      <c r="WV22" s="242" t="e">
        <f t="shared" si="11"/>
        <v>#REF!</v>
      </c>
      <c r="WW22" s="242" t="e">
        <f t="shared" si="11"/>
        <v>#REF!</v>
      </c>
      <c r="WX22" s="242" t="e">
        <f t="shared" si="11"/>
        <v>#REF!</v>
      </c>
      <c r="WY22" s="242" t="e">
        <f t="shared" si="11"/>
        <v>#REF!</v>
      </c>
      <c r="WZ22" s="242" t="e">
        <f t="shared" si="11"/>
        <v>#REF!</v>
      </c>
      <c r="XA22" s="242" t="e">
        <f t="shared" si="11"/>
        <v>#REF!</v>
      </c>
      <c r="XB22" s="242" t="e">
        <f t="shared" si="11"/>
        <v>#REF!</v>
      </c>
      <c r="XC22" s="242" t="e">
        <f t="shared" si="11"/>
        <v>#REF!</v>
      </c>
      <c r="XD22" s="242" t="e">
        <f t="shared" si="11"/>
        <v>#REF!</v>
      </c>
      <c r="XE22" s="242" t="e">
        <f t="shared" si="11"/>
        <v>#REF!</v>
      </c>
      <c r="XF22" s="242" t="e">
        <f t="shared" si="11"/>
        <v>#REF!</v>
      </c>
      <c r="XG22" s="242" t="e">
        <f t="shared" si="11"/>
        <v>#REF!</v>
      </c>
      <c r="XH22" s="242" t="e">
        <f t="shared" si="11"/>
        <v>#REF!</v>
      </c>
      <c r="XI22" s="242" t="e">
        <f t="shared" si="11"/>
        <v>#REF!</v>
      </c>
      <c r="XJ22" s="242" t="e">
        <f t="shared" si="11"/>
        <v>#REF!</v>
      </c>
      <c r="XK22" s="242" t="e">
        <f t="shared" si="11"/>
        <v>#REF!</v>
      </c>
      <c r="XL22" s="242" t="e">
        <f t="shared" si="11"/>
        <v>#REF!</v>
      </c>
      <c r="XM22" s="242" t="e">
        <f t="shared" si="11"/>
        <v>#REF!</v>
      </c>
      <c r="XN22" s="242" t="e">
        <f t="shared" si="11"/>
        <v>#REF!</v>
      </c>
      <c r="XO22" s="242" t="e">
        <f t="shared" si="11"/>
        <v>#REF!</v>
      </c>
      <c r="XP22" s="242" t="e">
        <f t="shared" si="11"/>
        <v>#REF!</v>
      </c>
      <c r="XQ22" s="242" t="e">
        <f t="shared" si="11"/>
        <v>#REF!</v>
      </c>
      <c r="XR22" s="242" t="e">
        <f t="shared" si="11"/>
        <v>#REF!</v>
      </c>
      <c r="XS22" s="242" t="e">
        <f t="shared" si="11"/>
        <v>#REF!</v>
      </c>
      <c r="XT22" s="242" t="e">
        <f t="shared" si="11"/>
        <v>#REF!</v>
      </c>
      <c r="XU22" s="242" t="e">
        <f t="shared" si="11"/>
        <v>#REF!</v>
      </c>
      <c r="XV22" s="242" t="e">
        <f t="shared" si="11"/>
        <v>#REF!</v>
      </c>
      <c r="XW22" s="242" t="e">
        <f t="shared" si="11"/>
        <v>#REF!</v>
      </c>
      <c r="XX22" s="242" t="e">
        <f t="shared" si="11"/>
        <v>#REF!</v>
      </c>
      <c r="XY22" s="242" t="e">
        <f t="shared" si="11"/>
        <v>#REF!</v>
      </c>
      <c r="XZ22" s="242" t="e">
        <f t="shared" si="11"/>
        <v>#REF!</v>
      </c>
      <c r="YA22" s="242" t="e">
        <f t="shared" si="11"/>
        <v>#REF!</v>
      </c>
      <c r="YB22" s="242" t="e">
        <f t="shared" si="11"/>
        <v>#REF!</v>
      </c>
      <c r="YC22" s="242" t="e">
        <f t="shared" si="11"/>
        <v>#REF!</v>
      </c>
      <c r="YD22" s="242" t="e">
        <f t="shared" si="11"/>
        <v>#REF!</v>
      </c>
      <c r="YE22" s="242" t="e">
        <f t="shared" si="11"/>
        <v>#REF!</v>
      </c>
      <c r="YF22" s="242" t="e">
        <f t="shared" si="11"/>
        <v>#REF!</v>
      </c>
      <c r="YG22" s="242" t="e">
        <f t="shared" si="11"/>
        <v>#REF!</v>
      </c>
      <c r="YH22" s="242" t="e">
        <f t="shared" si="11"/>
        <v>#REF!</v>
      </c>
      <c r="YI22" s="242" t="e">
        <f t="shared" si="11"/>
        <v>#REF!</v>
      </c>
      <c r="YJ22" s="242" t="e">
        <f t="shared" si="11"/>
        <v>#REF!</v>
      </c>
      <c r="YK22" s="242" t="e">
        <f t="shared" ref="YK22:AAV22" si="12">YQ22</f>
        <v>#REF!</v>
      </c>
      <c r="YL22" s="242" t="e">
        <f t="shared" si="12"/>
        <v>#REF!</v>
      </c>
      <c r="YM22" s="242" t="e">
        <f t="shared" si="12"/>
        <v>#REF!</v>
      </c>
      <c r="YN22" s="242" t="e">
        <f t="shared" si="12"/>
        <v>#REF!</v>
      </c>
      <c r="YO22" s="242" t="e">
        <f t="shared" si="12"/>
        <v>#REF!</v>
      </c>
      <c r="YP22" s="242" t="e">
        <f t="shared" si="12"/>
        <v>#REF!</v>
      </c>
      <c r="YQ22" s="242" t="e">
        <f t="shared" si="12"/>
        <v>#REF!</v>
      </c>
      <c r="YR22" s="242" t="e">
        <f t="shared" si="12"/>
        <v>#REF!</v>
      </c>
      <c r="YS22" s="242" t="e">
        <f t="shared" si="12"/>
        <v>#REF!</v>
      </c>
      <c r="YT22" s="242" t="e">
        <f t="shared" si="12"/>
        <v>#REF!</v>
      </c>
      <c r="YU22" s="242" t="e">
        <f t="shared" si="12"/>
        <v>#REF!</v>
      </c>
      <c r="YV22" s="242" t="e">
        <f t="shared" si="12"/>
        <v>#REF!</v>
      </c>
      <c r="YW22" s="242" t="e">
        <f t="shared" si="12"/>
        <v>#REF!</v>
      </c>
      <c r="YX22" s="242" t="e">
        <f t="shared" si="12"/>
        <v>#REF!</v>
      </c>
      <c r="YY22" s="242" t="e">
        <f t="shared" si="12"/>
        <v>#REF!</v>
      </c>
      <c r="YZ22" s="242" t="e">
        <f t="shared" si="12"/>
        <v>#REF!</v>
      </c>
      <c r="ZA22" s="242" t="e">
        <f t="shared" si="12"/>
        <v>#REF!</v>
      </c>
      <c r="ZB22" s="242" t="e">
        <f t="shared" si="12"/>
        <v>#REF!</v>
      </c>
      <c r="ZC22" s="242" t="e">
        <f t="shared" si="12"/>
        <v>#REF!</v>
      </c>
      <c r="ZD22" s="242" t="e">
        <f t="shared" si="12"/>
        <v>#REF!</v>
      </c>
      <c r="ZE22" s="242" t="e">
        <f t="shared" si="12"/>
        <v>#REF!</v>
      </c>
      <c r="ZF22" s="242" t="e">
        <f t="shared" si="12"/>
        <v>#REF!</v>
      </c>
      <c r="ZG22" s="242" t="e">
        <f t="shared" si="12"/>
        <v>#REF!</v>
      </c>
      <c r="ZH22" s="242" t="e">
        <f t="shared" si="12"/>
        <v>#REF!</v>
      </c>
      <c r="ZI22" s="242" t="e">
        <f t="shared" si="12"/>
        <v>#REF!</v>
      </c>
      <c r="ZJ22" s="242" t="e">
        <f t="shared" si="12"/>
        <v>#REF!</v>
      </c>
      <c r="ZK22" s="242" t="e">
        <f t="shared" si="12"/>
        <v>#REF!</v>
      </c>
      <c r="ZL22" s="242" t="e">
        <f t="shared" si="12"/>
        <v>#REF!</v>
      </c>
      <c r="ZM22" s="242" t="e">
        <f t="shared" si="12"/>
        <v>#REF!</v>
      </c>
      <c r="ZN22" s="242" t="e">
        <f t="shared" si="12"/>
        <v>#REF!</v>
      </c>
      <c r="ZO22" s="242" t="e">
        <f t="shared" si="12"/>
        <v>#REF!</v>
      </c>
      <c r="ZP22" s="242" t="e">
        <f t="shared" si="12"/>
        <v>#REF!</v>
      </c>
      <c r="ZQ22" s="242" t="e">
        <f t="shared" si="12"/>
        <v>#REF!</v>
      </c>
      <c r="ZR22" s="242" t="e">
        <f t="shared" si="12"/>
        <v>#REF!</v>
      </c>
      <c r="ZS22" s="242" t="e">
        <f t="shared" si="12"/>
        <v>#REF!</v>
      </c>
      <c r="ZT22" s="242" t="e">
        <f t="shared" si="12"/>
        <v>#REF!</v>
      </c>
      <c r="ZU22" s="242" t="e">
        <f t="shared" si="12"/>
        <v>#REF!</v>
      </c>
      <c r="ZV22" s="242" t="e">
        <f t="shared" si="12"/>
        <v>#REF!</v>
      </c>
      <c r="ZW22" s="242" t="e">
        <f t="shared" si="12"/>
        <v>#REF!</v>
      </c>
      <c r="ZX22" s="242" t="e">
        <f t="shared" si="12"/>
        <v>#REF!</v>
      </c>
      <c r="ZY22" s="242" t="e">
        <f t="shared" si="12"/>
        <v>#REF!</v>
      </c>
      <c r="ZZ22" s="242" t="e">
        <f t="shared" si="12"/>
        <v>#REF!</v>
      </c>
      <c r="AAA22" s="242" t="e">
        <f t="shared" si="12"/>
        <v>#REF!</v>
      </c>
      <c r="AAB22" s="242" t="e">
        <f t="shared" si="12"/>
        <v>#REF!</v>
      </c>
      <c r="AAC22" s="242" t="e">
        <f t="shared" si="12"/>
        <v>#REF!</v>
      </c>
      <c r="AAD22" s="242" t="e">
        <f t="shared" si="12"/>
        <v>#REF!</v>
      </c>
      <c r="AAE22" s="242" t="e">
        <f t="shared" si="12"/>
        <v>#REF!</v>
      </c>
      <c r="AAF22" s="242" t="e">
        <f t="shared" si="12"/>
        <v>#REF!</v>
      </c>
      <c r="AAG22" s="242" t="e">
        <f t="shared" si="12"/>
        <v>#REF!</v>
      </c>
      <c r="AAH22" s="242" t="e">
        <f t="shared" si="12"/>
        <v>#REF!</v>
      </c>
      <c r="AAI22" s="242" t="e">
        <f t="shared" si="12"/>
        <v>#REF!</v>
      </c>
      <c r="AAJ22" s="242" t="e">
        <f t="shared" si="12"/>
        <v>#REF!</v>
      </c>
      <c r="AAK22" s="242" t="e">
        <f t="shared" si="12"/>
        <v>#REF!</v>
      </c>
      <c r="AAL22" s="242" t="e">
        <f t="shared" si="12"/>
        <v>#REF!</v>
      </c>
      <c r="AAM22" s="242" t="e">
        <f t="shared" si="12"/>
        <v>#REF!</v>
      </c>
      <c r="AAN22" s="242" t="e">
        <f t="shared" si="12"/>
        <v>#REF!</v>
      </c>
      <c r="AAO22" s="242" t="e">
        <f t="shared" si="12"/>
        <v>#REF!</v>
      </c>
      <c r="AAP22" s="242" t="e">
        <f t="shared" si="12"/>
        <v>#REF!</v>
      </c>
      <c r="AAQ22" s="242" t="e">
        <f t="shared" si="12"/>
        <v>#REF!</v>
      </c>
      <c r="AAR22" s="242" t="e">
        <f t="shared" si="12"/>
        <v>#REF!</v>
      </c>
      <c r="AAS22" s="242" t="e">
        <f t="shared" si="12"/>
        <v>#REF!</v>
      </c>
      <c r="AAT22" s="242" t="e">
        <f t="shared" si="12"/>
        <v>#REF!</v>
      </c>
      <c r="AAU22" s="242" t="e">
        <f t="shared" si="12"/>
        <v>#REF!</v>
      </c>
      <c r="AAV22" s="242" t="e">
        <f t="shared" si="12"/>
        <v>#REF!</v>
      </c>
      <c r="AAW22" s="242" t="e">
        <f t="shared" ref="AAW22:ADH22" si="13">ABC22</f>
        <v>#REF!</v>
      </c>
      <c r="AAX22" s="242" t="e">
        <f t="shared" si="13"/>
        <v>#REF!</v>
      </c>
      <c r="AAY22" s="242" t="e">
        <f t="shared" si="13"/>
        <v>#REF!</v>
      </c>
      <c r="AAZ22" s="242" t="e">
        <f t="shared" si="13"/>
        <v>#REF!</v>
      </c>
      <c r="ABA22" s="242" t="e">
        <f t="shared" si="13"/>
        <v>#REF!</v>
      </c>
      <c r="ABB22" s="242" t="e">
        <f t="shared" si="13"/>
        <v>#REF!</v>
      </c>
      <c r="ABC22" s="242" t="e">
        <f t="shared" si="13"/>
        <v>#REF!</v>
      </c>
      <c r="ABD22" s="242" t="e">
        <f t="shared" si="13"/>
        <v>#REF!</v>
      </c>
      <c r="ABE22" s="242" t="e">
        <f t="shared" si="13"/>
        <v>#REF!</v>
      </c>
      <c r="ABF22" s="242" t="e">
        <f t="shared" si="13"/>
        <v>#REF!</v>
      </c>
      <c r="ABG22" s="242" t="e">
        <f t="shared" si="13"/>
        <v>#REF!</v>
      </c>
      <c r="ABH22" s="242" t="e">
        <f t="shared" si="13"/>
        <v>#REF!</v>
      </c>
      <c r="ABI22" s="242" t="e">
        <f t="shared" si="13"/>
        <v>#REF!</v>
      </c>
      <c r="ABJ22" s="242" t="e">
        <f t="shared" si="13"/>
        <v>#REF!</v>
      </c>
      <c r="ABK22" s="242" t="e">
        <f t="shared" si="13"/>
        <v>#REF!</v>
      </c>
      <c r="ABL22" s="242" t="e">
        <f t="shared" si="13"/>
        <v>#REF!</v>
      </c>
      <c r="ABM22" s="242" t="e">
        <f t="shared" si="13"/>
        <v>#REF!</v>
      </c>
      <c r="ABN22" s="242" t="e">
        <f t="shared" si="13"/>
        <v>#REF!</v>
      </c>
      <c r="ABO22" s="242" t="e">
        <f t="shared" si="13"/>
        <v>#REF!</v>
      </c>
      <c r="ABP22" s="242" t="e">
        <f t="shared" si="13"/>
        <v>#REF!</v>
      </c>
      <c r="ABQ22" s="242" t="e">
        <f t="shared" si="13"/>
        <v>#REF!</v>
      </c>
      <c r="ABR22" s="242" t="e">
        <f t="shared" si="13"/>
        <v>#REF!</v>
      </c>
      <c r="ABS22" s="242" t="e">
        <f t="shared" si="13"/>
        <v>#REF!</v>
      </c>
      <c r="ABT22" s="242" t="e">
        <f t="shared" si="13"/>
        <v>#REF!</v>
      </c>
      <c r="ABU22" s="242" t="e">
        <f t="shared" si="13"/>
        <v>#REF!</v>
      </c>
      <c r="ABV22" s="242" t="e">
        <f t="shared" si="13"/>
        <v>#REF!</v>
      </c>
      <c r="ABW22" s="242" t="e">
        <f t="shared" si="13"/>
        <v>#REF!</v>
      </c>
      <c r="ABX22" s="242" t="e">
        <f t="shared" si="13"/>
        <v>#REF!</v>
      </c>
      <c r="ABY22" s="242" t="e">
        <f t="shared" si="13"/>
        <v>#REF!</v>
      </c>
      <c r="ABZ22" s="242" t="e">
        <f t="shared" si="13"/>
        <v>#REF!</v>
      </c>
      <c r="ACA22" s="242" t="e">
        <f t="shared" si="13"/>
        <v>#REF!</v>
      </c>
      <c r="ACB22" s="242" t="e">
        <f t="shared" si="13"/>
        <v>#REF!</v>
      </c>
      <c r="ACC22" s="242" t="e">
        <f t="shared" si="13"/>
        <v>#REF!</v>
      </c>
      <c r="ACD22" s="242" t="e">
        <f t="shared" si="13"/>
        <v>#REF!</v>
      </c>
      <c r="ACE22" s="242" t="e">
        <f t="shared" si="13"/>
        <v>#REF!</v>
      </c>
      <c r="ACF22" s="242" t="e">
        <f t="shared" si="13"/>
        <v>#REF!</v>
      </c>
      <c r="ACG22" s="242" t="e">
        <f t="shared" si="13"/>
        <v>#REF!</v>
      </c>
      <c r="ACH22" s="242" t="e">
        <f t="shared" si="13"/>
        <v>#REF!</v>
      </c>
      <c r="ACI22" s="242" t="e">
        <f t="shared" si="13"/>
        <v>#REF!</v>
      </c>
      <c r="ACJ22" s="242" t="e">
        <f t="shared" si="13"/>
        <v>#REF!</v>
      </c>
      <c r="ACK22" s="242" t="e">
        <f t="shared" si="13"/>
        <v>#REF!</v>
      </c>
      <c r="ACL22" s="242" t="e">
        <f t="shared" si="13"/>
        <v>#REF!</v>
      </c>
      <c r="ACM22" s="242" t="e">
        <f t="shared" si="13"/>
        <v>#REF!</v>
      </c>
      <c r="ACN22" s="242" t="e">
        <f t="shared" si="13"/>
        <v>#REF!</v>
      </c>
      <c r="ACO22" s="242" t="e">
        <f t="shared" si="13"/>
        <v>#REF!</v>
      </c>
      <c r="ACP22" s="242" t="e">
        <f t="shared" si="13"/>
        <v>#REF!</v>
      </c>
      <c r="ACQ22" s="242" t="e">
        <f t="shared" si="13"/>
        <v>#REF!</v>
      </c>
      <c r="ACR22" s="242" t="e">
        <f t="shared" si="13"/>
        <v>#REF!</v>
      </c>
      <c r="ACS22" s="242" t="e">
        <f t="shared" si="13"/>
        <v>#REF!</v>
      </c>
      <c r="ACT22" s="242" t="e">
        <f t="shared" si="13"/>
        <v>#REF!</v>
      </c>
      <c r="ACU22" s="242" t="e">
        <f t="shared" si="13"/>
        <v>#REF!</v>
      </c>
      <c r="ACV22" s="242" t="e">
        <f t="shared" si="13"/>
        <v>#REF!</v>
      </c>
      <c r="ACW22" s="242" t="e">
        <f t="shared" si="13"/>
        <v>#REF!</v>
      </c>
      <c r="ACX22" s="242" t="e">
        <f t="shared" si="13"/>
        <v>#REF!</v>
      </c>
      <c r="ACY22" s="242" t="e">
        <f t="shared" si="13"/>
        <v>#REF!</v>
      </c>
      <c r="ACZ22" s="242" t="e">
        <f t="shared" si="13"/>
        <v>#REF!</v>
      </c>
      <c r="ADA22" s="242" t="e">
        <f t="shared" si="13"/>
        <v>#REF!</v>
      </c>
      <c r="ADB22" s="242" t="e">
        <f t="shared" si="13"/>
        <v>#REF!</v>
      </c>
      <c r="ADC22" s="242" t="e">
        <f t="shared" si="13"/>
        <v>#REF!</v>
      </c>
      <c r="ADD22" s="242" t="e">
        <f t="shared" si="13"/>
        <v>#REF!</v>
      </c>
      <c r="ADE22" s="242" t="e">
        <f t="shared" si="13"/>
        <v>#REF!</v>
      </c>
      <c r="ADF22" s="242" t="e">
        <f t="shared" si="13"/>
        <v>#REF!</v>
      </c>
      <c r="ADG22" s="242" t="e">
        <f t="shared" si="13"/>
        <v>#REF!</v>
      </c>
      <c r="ADH22" s="242" t="e">
        <f t="shared" si="13"/>
        <v>#REF!</v>
      </c>
      <c r="ADI22" s="242" t="e">
        <f t="shared" ref="ADI22:AFT22" si="14">ADO22</f>
        <v>#REF!</v>
      </c>
      <c r="ADJ22" s="242" t="e">
        <f t="shared" si="14"/>
        <v>#REF!</v>
      </c>
      <c r="ADK22" s="242" t="e">
        <f t="shared" si="14"/>
        <v>#REF!</v>
      </c>
      <c r="ADL22" s="242" t="e">
        <f t="shared" si="14"/>
        <v>#REF!</v>
      </c>
      <c r="ADM22" s="242" t="e">
        <f t="shared" si="14"/>
        <v>#REF!</v>
      </c>
      <c r="ADN22" s="242" t="e">
        <f t="shared" si="14"/>
        <v>#REF!</v>
      </c>
      <c r="ADO22" s="242" t="e">
        <f t="shared" si="14"/>
        <v>#REF!</v>
      </c>
      <c r="ADP22" s="242" t="e">
        <f t="shared" si="14"/>
        <v>#REF!</v>
      </c>
      <c r="ADQ22" s="242" t="e">
        <f t="shared" si="14"/>
        <v>#REF!</v>
      </c>
      <c r="ADR22" s="242" t="e">
        <f t="shared" si="14"/>
        <v>#REF!</v>
      </c>
      <c r="ADS22" s="242" t="e">
        <f t="shared" si="14"/>
        <v>#REF!</v>
      </c>
      <c r="ADT22" s="242" t="e">
        <f t="shared" si="14"/>
        <v>#REF!</v>
      </c>
      <c r="ADU22" s="242" t="e">
        <f t="shared" si="14"/>
        <v>#REF!</v>
      </c>
      <c r="ADV22" s="242" t="e">
        <f t="shared" si="14"/>
        <v>#REF!</v>
      </c>
      <c r="ADW22" s="242" t="e">
        <f t="shared" si="14"/>
        <v>#REF!</v>
      </c>
      <c r="ADX22" s="242" t="e">
        <f t="shared" si="14"/>
        <v>#REF!</v>
      </c>
      <c r="ADY22" s="242" t="e">
        <f t="shared" si="14"/>
        <v>#REF!</v>
      </c>
      <c r="ADZ22" s="242" t="e">
        <f t="shared" si="14"/>
        <v>#REF!</v>
      </c>
      <c r="AEA22" s="242" t="e">
        <f t="shared" si="14"/>
        <v>#REF!</v>
      </c>
      <c r="AEB22" s="242" t="e">
        <f t="shared" si="14"/>
        <v>#REF!</v>
      </c>
      <c r="AEC22" s="242" t="e">
        <f t="shared" si="14"/>
        <v>#REF!</v>
      </c>
      <c r="AED22" s="242" t="e">
        <f t="shared" si="14"/>
        <v>#REF!</v>
      </c>
      <c r="AEE22" s="242" t="e">
        <f t="shared" si="14"/>
        <v>#REF!</v>
      </c>
      <c r="AEF22" s="242" t="e">
        <f t="shared" si="14"/>
        <v>#REF!</v>
      </c>
      <c r="AEG22" s="242" t="e">
        <f t="shared" si="14"/>
        <v>#REF!</v>
      </c>
      <c r="AEH22" s="242" t="e">
        <f t="shared" si="14"/>
        <v>#REF!</v>
      </c>
      <c r="AEI22" s="242" t="e">
        <f t="shared" si="14"/>
        <v>#REF!</v>
      </c>
      <c r="AEJ22" s="242" t="e">
        <f t="shared" si="14"/>
        <v>#REF!</v>
      </c>
      <c r="AEK22" s="242" t="e">
        <f t="shared" si="14"/>
        <v>#REF!</v>
      </c>
      <c r="AEL22" s="242" t="e">
        <f t="shared" si="14"/>
        <v>#REF!</v>
      </c>
      <c r="AEM22" s="242" t="e">
        <f t="shared" si="14"/>
        <v>#REF!</v>
      </c>
      <c r="AEN22" s="242" t="e">
        <f t="shared" si="14"/>
        <v>#REF!</v>
      </c>
      <c r="AEO22" s="242" t="e">
        <f t="shared" si="14"/>
        <v>#REF!</v>
      </c>
      <c r="AEP22" s="242" t="e">
        <f t="shared" si="14"/>
        <v>#REF!</v>
      </c>
      <c r="AEQ22" s="242" t="e">
        <f t="shared" si="14"/>
        <v>#REF!</v>
      </c>
      <c r="AER22" s="242" t="e">
        <f t="shared" si="14"/>
        <v>#REF!</v>
      </c>
      <c r="AES22" s="242" t="e">
        <f t="shared" si="14"/>
        <v>#REF!</v>
      </c>
      <c r="AET22" s="242" t="e">
        <f t="shared" si="14"/>
        <v>#REF!</v>
      </c>
      <c r="AEU22" s="242" t="e">
        <f t="shared" si="14"/>
        <v>#REF!</v>
      </c>
      <c r="AEV22" s="242" t="e">
        <f t="shared" si="14"/>
        <v>#REF!</v>
      </c>
      <c r="AEW22" s="242" t="e">
        <f t="shared" si="14"/>
        <v>#REF!</v>
      </c>
      <c r="AEX22" s="242" t="e">
        <f t="shared" si="14"/>
        <v>#REF!</v>
      </c>
      <c r="AEY22" s="242" t="e">
        <f t="shared" si="14"/>
        <v>#REF!</v>
      </c>
      <c r="AEZ22" s="242" t="e">
        <f t="shared" si="14"/>
        <v>#REF!</v>
      </c>
      <c r="AFA22" s="242" t="e">
        <f t="shared" si="14"/>
        <v>#REF!</v>
      </c>
      <c r="AFB22" s="242" t="e">
        <f t="shared" si="14"/>
        <v>#REF!</v>
      </c>
      <c r="AFC22" s="242" t="e">
        <f t="shared" si="14"/>
        <v>#REF!</v>
      </c>
      <c r="AFD22" s="242" t="e">
        <f t="shared" si="14"/>
        <v>#REF!</v>
      </c>
      <c r="AFE22" s="242" t="e">
        <f t="shared" si="14"/>
        <v>#REF!</v>
      </c>
      <c r="AFF22" s="242" t="e">
        <f t="shared" si="14"/>
        <v>#REF!</v>
      </c>
      <c r="AFG22" s="242" t="e">
        <f t="shared" si="14"/>
        <v>#REF!</v>
      </c>
      <c r="AFH22" s="242" t="e">
        <f t="shared" si="14"/>
        <v>#REF!</v>
      </c>
      <c r="AFI22" s="242" t="e">
        <f t="shared" si="14"/>
        <v>#REF!</v>
      </c>
      <c r="AFJ22" s="242" t="e">
        <f t="shared" si="14"/>
        <v>#REF!</v>
      </c>
      <c r="AFK22" s="242" t="e">
        <f t="shared" si="14"/>
        <v>#REF!</v>
      </c>
      <c r="AFL22" s="242" t="e">
        <f t="shared" si="14"/>
        <v>#REF!</v>
      </c>
      <c r="AFM22" s="242" t="e">
        <f t="shared" si="14"/>
        <v>#REF!</v>
      </c>
      <c r="AFN22" s="242" t="e">
        <f t="shared" si="14"/>
        <v>#REF!</v>
      </c>
      <c r="AFO22" s="242" t="e">
        <f t="shared" si="14"/>
        <v>#REF!</v>
      </c>
      <c r="AFP22" s="242" t="e">
        <f t="shared" si="14"/>
        <v>#REF!</v>
      </c>
      <c r="AFQ22" s="242" t="e">
        <f t="shared" si="14"/>
        <v>#REF!</v>
      </c>
      <c r="AFR22" s="242" t="e">
        <f t="shared" si="14"/>
        <v>#REF!</v>
      </c>
      <c r="AFS22" s="242" t="e">
        <f t="shared" si="14"/>
        <v>#REF!</v>
      </c>
      <c r="AFT22" s="242" t="e">
        <f t="shared" si="14"/>
        <v>#REF!</v>
      </c>
      <c r="AFU22" s="242" t="e">
        <f t="shared" ref="AFU22:AIF22" si="15">AGA22</f>
        <v>#REF!</v>
      </c>
      <c r="AFV22" s="242" t="e">
        <f t="shared" si="15"/>
        <v>#REF!</v>
      </c>
      <c r="AFW22" s="242" t="e">
        <f t="shared" si="15"/>
        <v>#REF!</v>
      </c>
      <c r="AFX22" s="242" t="e">
        <f t="shared" si="15"/>
        <v>#REF!</v>
      </c>
      <c r="AFY22" s="242" t="e">
        <f t="shared" si="15"/>
        <v>#REF!</v>
      </c>
      <c r="AFZ22" s="242" t="e">
        <f t="shared" si="15"/>
        <v>#REF!</v>
      </c>
      <c r="AGA22" s="242" t="e">
        <f t="shared" si="15"/>
        <v>#REF!</v>
      </c>
      <c r="AGB22" s="242" t="e">
        <f t="shared" si="15"/>
        <v>#REF!</v>
      </c>
      <c r="AGC22" s="242" t="e">
        <f t="shared" si="15"/>
        <v>#REF!</v>
      </c>
      <c r="AGD22" s="242" t="e">
        <f t="shared" si="15"/>
        <v>#REF!</v>
      </c>
      <c r="AGE22" s="242" t="e">
        <f t="shared" si="15"/>
        <v>#REF!</v>
      </c>
      <c r="AGF22" s="242" t="e">
        <f t="shared" si="15"/>
        <v>#REF!</v>
      </c>
      <c r="AGG22" s="242" t="e">
        <f t="shared" si="15"/>
        <v>#REF!</v>
      </c>
      <c r="AGH22" s="242" t="e">
        <f t="shared" si="15"/>
        <v>#REF!</v>
      </c>
      <c r="AGI22" s="242" t="e">
        <f t="shared" si="15"/>
        <v>#REF!</v>
      </c>
      <c r="AGJ22" s="242" t="e">
        <f t="shared" si="15"/>
        <v>#REF!</v>
      </c>
      <c r="AGK22" s="242" t="e">
        <f t="shared" si="15"/>
        <v>#REF!</v>
      </c>
      <c r="AGL22" s="242" t="e">
        <f t="shared" si="15"/>
        <v>#REF!</v>
      </c>
      <c r="AGM22" s="242" t="e">
        <f t="shared" si="15"/>
        <v>#REF!</v>
      </c>
      <c r="AGN22" s="242" t="e">
        <f t="shared" si="15"/>
        <v>#REF!</v>
      </c>
      <c r="AGO22" s="242" t="e">
        <f t="shared" si="15"/>
        <v>#REF!</v>
      </c>
      <c r="AGP22" s="242" t="e">
        <f t="shared" si="15"/>
        <v>#REF!</v>
      </c>
      <c r="AGQ22" s="242" t="e">
        <f t="shared" si="15"/>
        <v>#REF!</v>
      </c>
      <c r="AGR22" s="242" t="e">
        <f t="shared" si="15"/>
        <v>#REF!</v>
      </c>
      <c r="AGS22" s="242" t="e">
        <f t="shared" si="15"/>
        <v>#REF!</v>
      </c>
      <c r="AGT22" s="242" t="e">
        <f t="shared" si="15"/>
        <v>#REF!</v>
      </c>
      <c r="AGU22" s="242" t="e">
        <f t="shared" si="15"/>
        <v>#REF!</v>
      </c>
      <c r="AGV22" s="242" t="e">
        <f t="shared" si="15"/>
        <v>#REF!</v>
      </c>
      <c r="AGW22" s="242" t="e">
        <f t="shared" si="15"/>
        <v>#REF!</v>
      </c>
      <c r="AGX22" s="242" t="e">
        <f t="shared" si="15"/>
        <v>#REF!</v>
      </c>
      <c r="AGY22" s="242" t="e">
        <f t="shared" si="15"/>
        <v>#REF!</v>
      </c>
      <c r="AGZ22" s="242" t="e">
        <f t="shared" si="15"/>
        <v>#REF!</v>
      </c>
      <c r="AHA22" s="242" t="e">
        <f t="shared" si="15"/>
        <v>#REF!</v>
      </c>
      <c r="AHB22" s="242" t="e">
        <f t="shared" si="15"/>
        <v>#REF!</v>
      </c>
      <c r="AHC22" s="242" t="e">
        <f t="shared" si="15"/>
        <v>#REF!</v>
      </c>
      <c r="AHD22" s="242" t="e">
        <f t="shared" si="15"/>
        <v>#REF!</v>
      </c>
      <c r="AHE22" s="242" t="e">
        <f t="shared" si="15"/>
        <v>#REF!</v>
      </c>
      <c r="AHF22" s="242" t="e">
        <f t="shared" si="15"/>
        <v>#REF!</v>
      </c>
      <c r="AHG22" s="242" t="e">
        <f t="shared" si="15"/>
        <v>#REF!</v>
      </c>
      <c r="AHH22" s="242" t="e">
        <f t="shared" si="15"/>
        <v>#REF!</v>
      </c>
      <c r="AHI22" s="242" t="e">
        <f t="shared" si="15"/>
        <v>#REF!</v>
      </c>
      <c r="AHJ22" s="242" t="e">
        <f t="shared" si="15"/>
        <v>#REF!</v>
      </c>
      <c r="AHK22" s="242" t="e">
        <f t="shared" si="15"/>
        <v>#REF!</v>
      </c>
      <c r="AHL22" s="242" t="e">
        <f t="shared" si="15"/>
        <v>#REF!</v>
      </c>
      <c r="AHM22" s="242" t="e">
        <f t="shared" si="15"/>
        <v>#REF!</v>
      </c>
      <c r="AHN22" s="242" t="e">
        <f t="shared" si="15"/>
        <v>#REF!</v>
      </c>
      <c r="AHO22" s="242" t="e">
        <f t="shared" si="15"/>
        <v>#REF!</v>
      </c>
      <c r="AHP22" s="242" t="e">
        <f t="shared" si="15"/>
        <v>#REF!</v>
      </c>
      <c r="AHQ22" s="242" t="e">
        <f t="shared" si="15"/>
        <v>#REF!</v>
      </c>
      <c r="AHR22" s="242" t="e">
        <f t="shared" si="15"/>
        <v>#REF!</v>
      </c>
      <c r="AHS22" s="242" t="e">
        <f t="shared" si="15"/>
        <v>#REF!</v>
      </c>
      <c r="AHT22" s="242" t="e">
        <f t="shared" si="15"/>
        <v>#REF!</v>
      </c>
      <c r="AHU22" s="242" t="e">
        <f t="shared" si="15"/>
        <v>#REF!</v>
      </c>
      <c r="AHV22" s="242" t="e">
        <f t="shared" si="15"/>
        <v>#REF!</v>
      </c>
      <c r="AHW22" s="242" t="e">
        <f t="shared" si="15"/>
        <v>#REF!</v>
      </c>
      <c r="AHX22" s="242" t="e">
        <f t="shared" si="15"/>
        <v>#REF!</v>
      </c>
      <c r="AHY22" s="242" t="e">
        <f t="shared" si="15"/>
        <v>#REF!</v>
      </c>
      <c r="AHZ22" s="242" t="e">
        <f t="shared" si="15"/>
        <v>#REF!</v>
      </c>
      <c r="AIA22" s="242" t="e">
        <f t="shared" si="15"/>
        <v>#REF!</v>
      </c>
      <c r="AIB22" s="242" t="e">
        <f t="shared" si="15"/>
        <v>#REF!</v>
      </c>
      <c r="AIC22" s="242" t="e">
        <f t="shared" si="15"/>
        <v>#REF!</v>
      </c>
      <c r="AID22" s="242" t="e">
        <f t="shared" si="15"/>
        <v>#REF!</v>
      </c>
      <c r="AIE22" s="242" t="e">
        <f t="shared" si="15"/>
        <v>#REF!</v>
      </c>
      <c r="AIF22" s="242" t="e">
        <f t="shared" si="15"/>
        <v>#REF!</v>
      </c>
      <c r="AIG22" s="242" t="e">
        <f t="shared" ref="AIG22:AKR22" si="16">AIM22</f>
        <v>#REF!</v>
      </c>
      <c r="AIH22" s="242" t="e">
        <f t="shared" si="16"/>
        <v>#REF!</v>
      </c>
      <c r="AII22" s="242" t="e">
        <f t="shared" si="16"/>
        <v>#REF!</v>
      </c>
      <c r="AIJ22" s="242" t="e">
        <f t="shared" si="16"/>
        <v>#REF!</v>
      </c>
      <c r="AIK22" s="242" t="e">
        <f t="shared" si="16"/>
        <v>#REF!</v>
      </c>
      <c r="AIL22" s="242" t="e">
        <f t="shared" si="16"/>
        <v>#REF!</v>
      </c>
      <c r="AIM22" s="242" t="e">
        <f t="shared" si="16"/>
        <v>#REF!</v>
      </c>
      <c r="AIN22" s="242" t="e">
        <f t="shared" si="16"/>
        <v>#REF!</v>
      </c>
      <c r="AIO22" s="242" t="e">
        <f t="shared" si="16"/>
        <v>#REF!</v>
      </c>
      <c r="AIP22" s="242" t="e">
        <f t="shared" si="16"/>
        <v>#REF!</v>
      </c>
      <c r="AIQ22" s="242" t="e">
        <f t="shared" si="16"/>
        <v>#REF!</v>
      </c>
      <c r="AIR22" s="242" t="e">
        <f t="shared" si="16"/>
        <v>#REF!</v>
      </c>
      <c r="AIS22" s="242" t="e">
        <f t="shared" si="16"/>
        <v>#REF!</v>
      </c>
      <c r="AIT22" s="242" t="e">
        <f t="shared" si="16"/>
        <v>#REF!</v>
      </c>
      <c r="AIU22" s="242" t="e">
        <f t="shared" si="16"/>
        <v>#REF!</v>
      </c>
      <c r="AIV22" s="242" t="e">
        <f t="shared" si="16"/>
        <v>#REF!</v>
      </c>
      <c r="AIW22" s="242" t="e">
        <f t="shared" si="16"/>
        <v>#REF!</v>
      </c>
      <c r="AIX22" s="242" t="e">
        <f t="shared" si="16"/>
        <v>#REF!</v>
      </c>
      <c r="AIY22" s="242" t="e">
        <f t="shared" si="16"/>
        <v>#REF!</v>
      </c>
      <c r="AIZ22" s="242" t="e">
        <f t="shared" si="16"/>
        <v>#REF!</v>
      </c>
      <c r="AJA22" s="242" t="e">
        <f t="shared" si="16"/>
        <v>#REF!</v>
      </c>
      <c r="AJB22" s="242" t="e">
        <f t="shared" si="16"/>
        <v>#REF!</v>
      </c>
      <c r="AJC22" s="242" t="e">
        <f t="shared" si="16"/>
        <v>#REF!</v>
      </c>
      <c r="AJD22" s="242" t="e">
        <f t="shared" si="16"/>
        <v>#REF!</v>
      </c>
      <c r="AJE22" s="242" t="e">
        <f t="shared" si="16"/>
        <v>#REF!</v>
      </c>
      <c r="AJF22" s="242" t="e">
        <f t="shared" si="16"/>
        <v>#REF!</v>
      </c>
      <c r="AJG22" s="242" t="e">
        <f t="shared" si="16"/>
        <v>#REF!</v>
      </c>
      <c r="AJH22" s="242" t="e">
        <f t="shared" si="16"/>
        <v>#REF!</v>
      </c>
      <c r="AJI22" s="242" t="e">
        <f t="shared" si="16"/>
        <v>#REF!</v>
      </c>
      <c r="AJJ22" s="242" t="e">
        <f t="shared" si="16"/>
        <v>#REF!</v>
      </c>
      <c r="AJK22" s="242" t="e">
        <f t="shared" si="16"/>
        <v>#REF!</v>
      </c>
      <c r="AJL22" s="242" t="e">
        <f t="shared" si="16"/>
        <v>#REF!</v>
      </c>
      <c r="AJM22" s="242" t="e">
        <f t="shared" si="16"/>
        <v>#REF!</v>
      </c>
      <c r="AJN22" s="242" t="e">
        <f t="shared" si="16"/>
        <v>#REF!</v>
      </c>
      <c r="AJO22" s="242" t="e">
        <f t="shared" si="16"/>
        <v>#REF!</v>
      </c>
      <c r="AJP22" s="242" t="e">
        <f t="shared" si="16"/>
        <v>#REF!</v>
      </c>
      <c r="AJQ22" s="242" t="e">
        <f t="shared" si="16"/>
        <v>#REF!</v>
      </c>
      <c r="AJR22" s="242" t="e">
        <f t="shared" si="16"/>
        <v>#REF!</v>
      </c>
      <c r="AJS22" s="242" t="e">
        <f t="shared" si="16"/>
        <v>#REF!</v>
      </c>
      <c r="AJT22" s="242" t="e">
        <f t="shared" si="16"/>
        <v>#REF!</v>
      </c>
      <c r="AJU22" s="242" t="e">
        <f t="shared" si="16"/>
        <v>#REF!</v>
      </c>
      <c r="AJV22" s="242" t="e">
        <f t="shared" si="16"/>
        <v>#REF!</v>
      </c>
      <c r="AJW22" s="242" t="e">
        <f t="shared" si="16"/>
        <v>#REF!</v>
      </c>
      <c r="AJX22" s="242" t="e">
        <f t="shared" si="16"/>
        <v>#REF!</v>
      </c>
      <c r="AJY22" s="242" t="e">
        <f t="shared" si="16"/>
        <v>#REF!</v>
      </c>
      <c r="AJZ22" s="242" t="e">
        <f t="shared" si="16"/>
        <v>#REF!</v>
      </c>
      <c r="AKA22" s="242" t="e">
        <f t="shared" si="16"/>
        <v>#REF!</v>
      </c>
      <c r="AKB22" s="242" t="e">
        <f t="shared" si="16"/>
        <v>#REF!</v>
      </c>
      <c r="AKC22" s="242" t="e">
        <f t="shared" si="16"/>
        <v>#REF!</v>
      </c>
      <c r="AKD22" s="242" t="e">
        <f t="shared" si="16"/>
        <v>#REF!</v>
      </c>
      <c r="AKE22" s="242" t="e">
        <f t="shared" si="16"/>
        <v>#REF!</v>
      </c>
      <c r="AKF22" s="242" t="e">
        <f t="shared" si="16"/>
        <v>#REF!</v>
      </c>
      <c r="AKG22" s="242" t="e">
        <f t="shared" si="16"/>
        <v>#REF!</v>
      </c>
      <c r="AKH22" s="242" t="e">
        <f t="shared" si="16"/>
        <v>#REF!</v>
      </c>
      <c r="AKI22" s="242" t="e">
        <f t="shared" si="16"/>
        <v>#REF!</v>
      </c>
      <c r="AKJ22" s="242" t="e">
        <f t="shared" si="16"/>
        <v>#REF!</v>
      </c>
      <c r="AKK22" s="242" t="e">
        <f t="shared" si="16"/>
        <v>#REF!</v>
      </c>
      <c r="AKL22" s="242" t="e">
        <f t="shared" si="16"/>
        <v>#REF!</v>
      </c>
      <c r="AKM22" s="242" t="e">
        <f t="shared" si="16"/>
        <v>#REF!</v>
      </c>
      <c r="AKN22" s="242" t="e">
        <f t="shared" si="16"/>
        <v>#REF!</v>
      </c>
      <c r="AKO22" s="242" t="e">
        <f t="shared" si="16"/>
        <v>#REF!</v>
      </c>
      <c r="AKP22" s="242" t="e">
        <f t="shared" si="16"/>
        <v>#REF!</v>
      </c>
      <c r="AKQ22" s="242" t="e">
        <f t="shared" si="16"/>
        <v>#REF!</v>
      </c>
      <c r="AKR22" s="242" t="e">
        <f t="shared" si="16"/>
        <v>#REF!</v>
      </c>
      <c r="AKS22" s="242" t="e">
        <f t="shared" ref="AKS22:AND22" si="17">AKY22</f>
        <v>#REF!</v>
      </c>
      <c r="AKT22" s="242" t="e">
        <f t="shared" si="17"/>
        <v>#REF!</v>
      </c>
      <c r="AKU22" s="242" t="e">
        <f t="shared" si="17"/>
        <v>#REF!</v>
      </c>
      <c r="AKV22" s="242" t="e">
        <f t="shared" si="17"/>
        <v>#REF!</v>
      </c>
      <c r="AKW22" s="242" t="e">
        <f t="shared" si="17"/>
        <v>#REF!</v>
      </c>
      <c r="AKX22" s="242" t="e">
        <f t="shared" si="17"/>
        <v>#REF!</v>
      </c>
      <c r="AKY22" s="242" t="e">
        <f t="shared" si="17"/>
        <v>#REF!</v>
      </c>
      <c r="AKZ22" s="242" t="e">
        <f t="shared" si="17"/>
        <v>#REF!</v>
      </c>
      <c r="ALA22" s="242" t="e">
        <f t="shared" si="17"/>
        <v>#REF!</v>
      </c>
      <c r="ALB22" s="242" t="e">
        <f t="shared" si="17"/>
        <v>#REF!</v>
      </c>
      <c r="ALC22" s="242" t="e">
        <f t="shared" si="17"/>
        <v>#REF!</v>
      </c>
      <c r="ALD22" s="242" t="e">
        <f t="shared" si="17"/>
        <v>#REF!</v>
      </c>
      <c r="ALE22" s="242" t="e">
        <f t="shared" si="17"/>
        <v>#REF!</v>
      </c>
      <c r="ALF22" s="242" t="e">
        <f t="shared" si="17"/>
        <v>#REF!</v>
      </c>
      <c r="ALG22" s="242" t="e">
        <f t="shared" si="17"/>
        <v>#REF!</v>
      </c>
      <c r="ALH22" s="242" t="e">
        <f t="shared" si="17"/>
        <v>#REF!</v>
      </c>
      <c r="ALI22" s="242" t="e">
        <f t="shared" si="17"/>
        <v>#REF!</v>
      </c>
      <c r="ALJ22" s="242" t="e">
        <f t="shared" si="17"/>
        <v>#REF!</v>
      </c>
      <c r="ALK22" s="242" t="e">
        <f t="shared" si="17"/>
        <v>#REF!</v>
      </c>
      <c r="ALL22" s="242" t="e">
        <f t="shared" si="17"/>
        <v>#REF!</v>
      </c>
      <c r="ALM22" s="242" t="e">
        <f t="shared" si="17"/>
        <v>#REF!</v>
      </c>
      <c r="ALN22" s="242" t="e">
        <f t="shared" si="17"/>
        <v>#REF!</v>
      </c>
      <c r="ALO22" s="242" t="e">
        <f t="shared" si="17"/>
        <v>#REF!</v>
      </c>
      <c r="ALP22" s="242" t="e">
        <f t="shared" si="17"/>
        <v>#REF!</v>
      </c>
      <c r="ALQ22" s="242" t="e">
        <f t="shared" si="17"/>
        <v>#REF!</v>
      </c>
      <c r="ALR22" s="242" t="e">
        <f t="shared" si="17"/>
        <v>#REF!</v>
      </c>
      <c r="ALS22" s="242" t="e">
        <f t="shared" si="17"/>
        <v>#REF!</v>
      </c>
      <c r="ALT22" s="242" t="e">
        <f t="shared" si="17"/>
        <v>#REF!</v>
      </c>
      <c r="ALU22" s="242" t="e">
        <f t="shared" si="17"/>
        <v>#REF!</v>
      </c>
      <c r="ALV22" s="242" t="e">
        <f t="shared" si="17"/>
        <v>#REF!</v>
      </c>
      <c r="ALW22" s="242" t="e">
        <f t="shared" si="17"/>
        <v>#REF!</v>
      </c>
      <c r="ALX22" s="242" t="e">
        <f t="shared" si="17"/>
        <v>#REF!</v>
      </c>
      <c r="ALY22" s="242" t="e">
        <f t="shared" si="17"/>
        <v>#REF!</v>
      </c>
      <c r="ALZ22" s="242" t="e">
        <f t="shared" si="17"/>
        <v>#REF!</v>
      </c>
      <c r="AMA22" s="242" t="e">
        <f t="shared" si="17"/>
        <v>#REF!</v>
      </c>
      <c r="AMB22" s="242" t="e">
        <f t="shared" si="17"/>
        <v>#REF!</v>
      </c>
      <c r="AMC22" s="242" t="e">
        <f t="shared" si="17"/>
        <v>#REF!</v>
      </c>
      <c r="AMD22" s="242" t="e">
        <f t="shared" si="17"/>
        <v>#REF!</v>
      </c>
      <c r="AME22" s="242" t="e">
        <f t="shared" si="17"/>
        <v>#REF!</v>
      </c>
      <c r="AMF22" s="242" t="e">
        <f t="shared" si="17"/>
        <v>#REF!</v>
      </c>
      <c r="AMG22" s="242" t="e">
        <f t="shared" si="17"/>
        <v>#REF!</v>
      </c>
      <c r="AMH22" s="242" t="e">
        <f t="shared" si="17"/>
        <v>#REF!</v>
      </c>
      <c r="AMI22" s="242" t="e">
        <f t="shared" si="17"/>
        <v>#REF!</v>
      </c>
      <c r="AMJ22" s="242" t="e">
        <f t="shared" si="17"/>
        <v>#REF!</v>
      </c>
      <c r="AMK22" s="242" t="e">
        <f t="shared" si="17"/>
        <v>#REF!</v>
      </c>
      <c r="AML22" s="242" t="e">
        <f t="shared" si="17"/>
        <v>#REF!</v>
      </c>
      <c r="AMM22" s="242" t="e">
        <f t="shared" si="17"/>
        <v>#REF!</v>
      </c>
      <c r="AMN22" s="242" t="e">
        <f t="shared" si="17"/>
        <v>#REF!</v>
      </c>
      <c r="AMO22" s="242" t="e">
        <f t="shared" si="17"/>
        <v>#REF!</v>
      </c>
      <c r="AMP22" s="242" t="e">
        <f t="shared" si="17"/>
        <v>#REF!</v>
      </c>
      <c r="AMQ22" s="242" t="e">
        <f t="shared" si="17"/>
        <v>#REF!</v>
      </c>
      <c r="AMR22" s="242" t="e">
        <f t="shared" si="17"/>
        <v>#REF!</v>
      </c>
      <c r="AMS22" s="242" t="e">
        <f t="shared" si="17"/>
        <v>#REF!</v>
      </c>
      <c r="AMT22" s="242" t="e">
        <f t="shared" si="17"/>
        <v>#REF!</v>
      </c>
      <c r="AMU22" s="242" t="e">
        <f t="shared" si="17"/>
        <v>#REF!</v>
      </c>
      <c r="AMV22" s="242" t="e">
        <f t="shared" si="17"/>
        <v>#REF!</v>
      </c>
      <c r="AMW22" s="242" t="e">
        <f t="shared" si="17"/>
        <v>#REF!</v>
      </c>
      <c r="AMX22" s="242" t="e">
        <f t="shared" si="17"/>
        <v>#REF!</v>
      </c>
      <c r="AMY22" s="242" t="e">
        <f t="shared" si="17"/>
        <v>#REF!</v>
      </c>
      <c r="AMZ22" s="242" t="e">
        <f t="shared" si="17"/>
        <v>#REF!</v>
      </c>
      <c r="ANA22" s="242" t="e">
        <f t="shared" si="17"/>
        <v>#REF!</v>
      </c>
      <c r="ANB22" s="242" t="e">
        <f t="shared" si="17"/>
        <v>#REF!</v>
      </c>
      <c r="ANC22" s="242" t="e">
        <f t="shared" si="17"/>
        <v>#REF!</v>
      </c>
      <c r="AND22" s="242" t="e">
        <f t="shared" si="17"/>
        <v>#REF!</v>
      </c>
      <c r="ANE22" s="242" t="e">
        <f t="shared" ref="ANE22:APP22" si="18">ANK22</f>
        <v>#REF!</v>
      </c>
      <c r="ANF22" s="242" t="e">
        <f t="shared" si="18"/>
        <v>#REF!</v>
      </c>
      <c r="ANG22" s="242" t="e">
        <f t="shared" si="18"/>
        <v>#REF!</v>
      </c>
      <c r="ANH22" s="242" t="e">
        <f t="shared" si="18"/>
        <v>#REF!</v>
      </c>
      <c r="ANI22" s="242" t="e">
        <f t="shared" si="18"/>
        <v>#REF!</v>
      </c>
      <c r="ANJ22" s="242" t="e">
        <f t="shared" si="18"/>
        <v>#REF!</v>
      </c>
      <c r="ANK22" s="242" t="e">
        <f t="shared" si="18"/>
        <v>#REF!</v>
      </c>
      <c r="ANL22" s="242" t="e">
        <f t="shared" si="18"/>
        <v>#REF!</v>
      </c>
      <c r="ANM22" s="242" t="e">
        <f t="shared" si="18"/>
        <v>#REF!</v>
      </c>
      <c r="ANN22" s="242" t="e">
        <f t="shared" si="18"/>
        <v>#REF!</v>
      </c>
      <c r="ANO22" s="242" t="e">
        <f t="shared" si="18"/>
        <v>#REF!</v>
      </c>
      <c r="ANP22" s="242" t="e">
        <f t="shared" si="18"/>
        <v>#REF!</v>
      </c>
      <c r="ANQ22" s="242" t="e">
        <f t="shared" si="18"/>
        <v>#REF!</v>
      </c>
      <c r="ANR22" s="242" t="e">
        <f t="shared" si="18"/>
        <v>#REF!</v>
      </c>
      <c r="ANS22" s="242" t="e">
        <f t="shared" si="18"/>
        <v>#REF!</v>
      </c>
      <c r="ANT22" s="242" t="e">
        <f t="shared" si="18"/>
        <v>#REF!</v>
      </c>
      <c r="ANU22" s="242" t="e">
        <f t="shared" si="18"/>
        <v>#REF!</v>
      </c>
      <c r="ANV22" s="242" t="e">
        <f t="shared" si="18"/>
        <v>#REF!</v>
      </c>
      <c r="ANW22" s="242" t="e">
        <f t="shared" si="18"/>
        <v>#REF!</v>
      </c>
      <c r="ANX22" s="242" t="e">
        <f t="shared" si="18"/>
        <v>#REF!</v>
      </c>
      <c r="ANY22" s="242" t="e">
        <f t="shared" si="18"/>
        <v>#REF!</v>
      </c>
      <c r="ANZ22" s="242" t="e">
        <f t="shared" si="18"/>
        <v>#REF!</v>
      </c>
      <c r="AOA22" s="242" t="e">
        <f t="shared" si="18"/>
        <v>#REF!</v>
      </c>
      <c r="AOB22" s="242" t="e">
        <f t="shared" si="18"/>
        <v>#REF!</v>
      </c>
      <c r="AOC22" s="242" t="e">
        <f t="shared" si="18"/>
        <v>#REF!</v>
      </c>
      <c r="AOD22" s="242" t="e">
        <f t="shared" si="18"/>
        <v>#REF!</v>
      </c>
      <c r="AOE22" s="242" t="e">
        <f t="shared" si="18"/>
        <v>#REF!</v>
      </c>
      <c r="AOF22" s="242" t="e">
        <f t="shared" si="18"/>
        <v>#REF!</v>
      </c>
      <c r="AOG22" s="242" t="e">
        <f t="shared" si="18"/>
        <v>#REF!</v>
      </c>
      <c r="AOH22" s="242" t="e">
        <f t="shared" si="18"/>
        <v>#REF!</v>
      </c>
      <c r="AOI22" s="242" t="e">
        <f t="shared" si="18"/>
        <v>#REF!</v>
      </c>
      <c r="AOJ22" s="242" t="e">
        <f t="shared" si="18"/>
        <v>#REF!</v>
      </c>
      <c r="AOK22" s="242" t="e">
        <f t="shared" si="18"/>
        <v>#REF!</v>
      </c>
      <c r="AOL22" s="242" t="e">
        <f t="shared" si="18"/>
        <v>#REF!</v>
      </c>
      <c r="AOM22" s="242" t="e">
        <f t="shared" si="18"/>
        <v>#REF!</v>
      </c>
      <c r="AON22" s="242" t="e">
        <f t="shared" si="18"/>
        <v>#REF!</v>
      </c>
      <c r="AOO22" s="242" t="e">
        <f t="shared" si="18"/>
        <v>#REF!</v>
      </c>
      <c r="AOP22" s="242" t="e">
        <f t="shared" si="18"/>
        <v>#REF!</v>
      </c>
      <c r="AOQ22" s="242" t="e">
        <f t="shared" si="18"/>
        <v>#REF!</v>
      </c>
      <c r="AOR22" s="242" t="e">
        <f t="shared" si="18"/>
        <v>#REF!</v>
      </c>
      <c r="AOS22" s="242" t="e">
        <f t="shared" si="18"/>
        <v>#REF!</v>
      </c>
      <c r="AOT22" s="242" t="e">
        <f t="shared" si="18"/>
        <v>#REF!</v>
      </c>
      <c r="AOU22" s="242" t="e">
        <f t="shared" si="18"/>
        <v>#REF!</v>
      </c>
      <c r="AOV22" s="242" t="e">
        <f t="shared" si="18"/>
        <v>#REF!</v>
      </c>
      <c r="AOW22" s="242" t="e">
        <f t="shared" si="18"/>
        <v>#REF!</v>
      </c>
      <c r="AOX22" s="242" t="e">
        <f t="shared" si="18"/>
        <v>#REF!</v>
      </c>
      <c r="AOY22" s="242" t="e">
        <f t="shared" si="18"/>
        <v>#REF!</v>
      </c>
      <c r="AOZ22" s="242" t="e">
        <f t="shared" si="18"/>
        <v>#REF!</v>
      </c>
      <c r="APA22" s="242" t="e">
        <f t="shared" si="18"/>
        <v>#REF!</v>
      </c>
      <c r="APB22" s="242" t="e">
        <f t="shared" si="18"/>
        <v>#REF!</v>
      </c>
      <c r="APC22" s="242" t="e">
        <f t="shared" si="18"/>
        <v>#REF!</v>
      </c>
      <c r="APD22" s="242" t="e">
        <f t="shared" si="18"/>
        <v>#REF!</v>
      </c>
      <c r="APE22" s="242" t="e">
        <f t="shared" si="18"/>
        <v>#REF!</v>
      </c>
      <c r="APF22" s="242" t="e">
        <f t="shared" si="18"/>
        <v>#REF!</v>
      </c>
      <c r="APG22" s="242" t="e">
        <f t="shared" si="18"/>
        <v>#REF!</v>
      </c>
      <c r="APH22" s="242" t="e">
        <f t="shared" si="18"/>
        <v>#REF!</v>
      </c>
      <c r="API22" s="242" t="e">
        <f t="shared" si="18"/>
        <v>#REF!</v>
      </c>
      <c r="APJ22" s="242" t="e">
        <f t="shared" si="18"/>
        <v>#REF!</v>
      </c>
      <c r="APK22" s="242" t="e">
        <f t="shared" si="18"/>
        <v>#REF!</v>
      </c>
      <c r="APL22" s="242" t="e">
        <f t="shared" si="18"/>
        <v>#REF!</v>
      </c>
      <c r="APM22" s="242" t="e">
        <f t="shared" si="18"/>
        <v>#REF!</v>
      </c>
      <c r="APN22" s="242" t="e">
        <f t="shared" si="18"/>
        <v>#REF!</v>
      </c>
      <c r="APO22" s="242" t="e">
        <f t="shared" si="18"/>
        <v>#REF!</v>
      </c>
      <c r="APP22" s="242" t="e">
        <f t="shared" si="18"/>
        <v>#REF!</v>
      </c>
      <c r="APQ22" s="242" t="e">
        <f t="shared" ref="APQ22:ASB22" si="19">APW22</f>
        <v>#REF!</v>
      </c>
      <c r="APR22" s="242" t="e">
        <f t="shared" si="19"/>
        <v>#REF!</v>
      </c>
      <c r="APS22" s="242" t="e">
        <f t="shared" si="19"/>
        <v>#REF!</v>
      </c>
      <c r="APT22" s="242" t="e">
        <f t="shared" si="19"/>
        <v>#REF!</v>
      </c>
      <c r="APU22" s="242" t="e">
        <f t="shared" si="19"/>
        <v>#REF!</v>
      </c>
      <c r="APV22" s="242" t="e">
        <f t="shared" si="19"/>
        <v>#REF!</v>
      </c>
      <c r="APW22" s="242" t="e">
        <f t="shared" si="19"/>
        <v>#REF!</v>
      </c>
      <c r="APX22" s="242" t="e">
        <f t="shared" si="19"/>
        <v>#REF!</v>
      </c>
      <c r="APY22" s="242" t="e">
        <f t="shared" si="19"/>
        <v>#REF!</v>
      </c>
      <c r="APZ22" s="242" t="e">
        <f t="shared" si="19"/>
        <v>#REF!</v>
      </c>
      <c r="AQA22" s="242" t="e">
        <f t="shared" si="19"/>
        <v>#REF!</v>
      </c>
      <c r="AQB22" s="242" t="e">
        <f t="shared" si="19"/>
        <v>#REF!</v>
      </c>
      <c r="AQC22" s="242" t="e">
        <f t="shared" si="19"/>
        <v>#REF!</v>
      </c>
      <c r="AQD22" s="242" t="e">
        <f t="shared" si="19"/>
        <v>#REF!</v>
      </c>
      <c r="AQE22" s="242" t="e">
        <f t="shared" si="19"/>
        <v>#REF!</v>
      </c>
      <c r="AQF22" s="242" t="e">
        <f t="shared" si="19"/>
        <v>#REF!</v>
      </c>
      <c r="AQG22" s="242" t="e">
        <f t="shared" si="19"/>
        <v>#REF!</v>
      </c>
      <c r="AQH22" s="242" t="e">
        <f t="shared" si="19"/>
        <v>#REF!</v>
      </c>
      <c r="AQI22" s="242" t="e">
        <f t="shared" si="19"/>
        <v>#REF!</v>
      </c>
      <c r="AQJ22" s="242" t="e">
        <f t="shared" si="19"/>
        <v>#REF!</v>
      </c>
      <c r="AQK22" s="242" t="e">
        <f t="shared" si="19"/>
        <v>#REF!</v>
      </c>
      <c r="AQL22" s="242" t="e">
        <f t="shared" si="19"/>
        <v>#REF!</v>
      </c>
      <c r="AQM22" s="242" t="e">
        <f t="shared" si="19"/>
        <v>#REF!</v>
      </c>
      <c r="AQN22" s="242" t="e">
        <f t="shared" si="19"/>
        <v>#REF!</v>
      </c>
      <c r="AQO22" s="242" t="e">
        <f t="shared" si="19"/>
        <v>#REF!</v>
      </c>
      <c r="AQP22" s="242" t="e">
        <f t="shared" si="19"/>
        <v>#REF!</v>
      </c>
      <c r="AQQ22" s="242" t="e">
        <f t="shared" si="19"/>
        <v>#REF!</v>
      </c>
      <c r="AQR22" s="242" t="e">
        <f t="shared" si="19"/>
        <v>#REF!</v>
      </c>
      <c r="AQS22" s="242" t="e">
        <f t="shared" si="19"/>
        <v>#REF!</v>
      </c>
      <c r="AQT22" s="242" t="e">
        <f t="shared" si="19"/>
        <v>#REF!</v>
      </c>
      <c r="AQU22" s="242" t="e">
        <f t="shared" si="19"/>
        <v>#REF!</v>
      </c>
      <c r="AQV22" s="242" t="e">
        <f t="shared" si="19"/>
        <v>#REF!</v>
      </c>
      <c r="AQW22" s="242" t="e">
        <f t="shared" si="19"/>
        <v>#REF!</v>
      </c>
      <c r="AQX22" s="242" t="e">
        <f t="shared" si="19"/>
        <v>#REF!</v>
      </c>
      <c r="AQY22" s="242" t="e">
        <f t="shared" si="19"/>
        <v>#REF!</v>
      </c>
      <c r="AQZ22" s="242" t="e">
        <f t="shared" si="19"/>
        <v>#REF!</v>
      </c>
      <c r="ARA22" s="242" t="e">
        <f t="shared" si="19"/>
        <v>#REF!</v>
      </c>
      <c r="ARB22" s="242" t="e">
        <f t="shared" si="19"/>
        <v>#REF!</v>
      </c>
      <c r="ARC22" s="242" t="e">
        <f t="shared" si="19"/>
        <v>#REF!</v>
      </c>
      <c r="ARD22" s="242" t="e">
        <f t="shared" si="19"/>
        <v>#REF!</v>
      </c>
      <c r="ARE22" s="242" t="e">
        <f t="shared" si="19"/>
        <v>#REF!</v>
      </c>
      <c r="ARF22" s="242" t="e">
        <f t="shared" si="19"/>
        <v>#REF!</v>
      </c>
      <c r="ARG22" s="242" t="e">
        <f t="shared" si="19"/>
        <v>#REF!</v>
      </c>
      <c r="ARH22" s="242" t="e">
        <f t="shared" si="19"/>
        <v>#REF!</v>
      </c>
      <c r="ARI22" s="242" t="e">
        <f t="shared" si="19"/>
        <v>#REF!</v>
      </c>
      <c r="ARJ22" s="242" t="e">
        <f t="shared" si="19"/>
        <v>#REF!</v>
      </c>
      <c r="ARK22" s="242" t="e">
        <f t="shared" si="19"/>
        <v>#REF!</v>
      </c>
      <c r="ARL22" s="242" t="e">
        <f t="shared" si="19"/>
        <v>#REF!</v>
      </c>
      <c r="ARM22" s="242" t="e">
        <f t="shared" si="19"/>
        <v>#REF!</v>
      </c>
      <c r="ARN22" s="242" t="e">
        <f t="shared" si="19"/>
        <v>#REF!</v>
      </c>
      <c r="ARO22" s="242" t="e">
        <f t="shared" si="19"/>
        <v>#REF!</v>
      </c>
      <c r="ARP22" s="242" t="e">
        <f t="shared" si="19"/>
        <v>#REF!</v>
      </c>
      <c r="ARQ22" s="242" t="e">
        <f t="shared" si="19"/>
        <v>#REF!</v>
      </c>
      <c r="ARR22" s="242" t="e">
        <f t="shared" si="19"/>
        <v>#REF!</v>
      </c>
      <c r="ARS22" s="242" t="e">
        <f t="shared" si="19"/>
        <v>#REF!</v>
      </c>
      <c r="ART22" s="242" t="e">
        <f t="shared" si="19"/>
        <v>#REF!</v>
      </c>
      <c r="ARU22" s="242" t="e">
        <f t="shared" si="19"/>
        <v>#REF!</v>
      </c>
      <c r="ARV22" s="242" t="e">
        <f t="shared" si="19"/>
        <v>#REF!</v>
      </c>
      <c r="ARW22" s="242" t="e">
        <f t="shared" si="19"/>
        <v>#REF!</v>
      </c>
      <c r="ARX22" s="242" t="e">
        <f t="shared" si="19"/>
        <v>#REF!</v>
      </c>
      <c r="ARY22" s="242" t="e">
        <f t="shared" si="19"/>
        <v>#REF!</v>
      </c>
      <c r="ARZ22" s="242" t="e">
        <f t="shared" si="19"/>
        <v>#REF!</v>
      </c>
      <c r="ASA22" s="242" t="e">
        <f t="shared" si="19"/>
        <v>#REF!</v>
      </c>
      <c r="ASB22" s="242" t="e">
        <f t="shared" si="19"/>
        <v>#REF!</v>
      </c>
      <c r="ASC22" s="242" t="e">
        <f t="shared" ref="ASC22:AUN22" si="20">ASI22</f>
        <v>#REF!</v>
      </c>
      <c r="ASD22" s="242" t="e">
        <f t="shared" si="20"/>
        <v>#REF!</v>
      </c>
      <c r="ASE22" s="242" t="e">
        <f t="shared" si="20"/>
        <v>#REF!</v>
      </c>
      <c r="ASF22" s="242" t="e">
        <f t="shared" si="20"/>
        <v>#REF!</v>
      </c>
      <c r="ASG22" s="242" t="e">
        <f t="shared" si="20"/>
        <v>#REF!</v>
      </c>
      <c r="ASH22" s="242" t="e">
        <f t="shared" si="20"/>
        <v>#REF!</v>
      </c>
      <c r="ASI22" s="242" t="e">
        <f t="shared" si="20"/>
        <v>#REF!</v>
      </c>
      <c r="ASJ22" s="242" t="e">
        <f t="shared" si="20"/>
        <v>#REF!</v>
      </c>
      <c r="ASK22" s="242" t="e">
        <f t="shared" si="20"/>
        <v>#REF!</v>
      </c>
      <c r="ASL22" s="242" t="e">
        <f t="shared" si="20"/>
        <v>#REF!</v>
      </c>
      <c r="ASM22" s="242" t="e">
        <f t="shared" si="20"/>
        <v>#REF!</v>
      </c>
      <c r="ASN22" s="242" t="e">
        <f t="shared" si="20"/>
        <v>#REF!</v>
      </c>
      <c r="ASO22" s="242" t="e">
        <f t="shared" si="20"/>
        <v>#REF!</v>
      </c>
      <c r="ASP22" s="242" t="e">
        <f t="shared" si="20"/>
        <v>#REF!</v>
      </c>
      <c r="ASQ22" s="242" t="e">
        <f t="shared" si="20"/>
        <v>#REF!</v>
      </c>
      <c r="ASR22" s="242" t="e">
        <f t="shared" si="20"/>
        <v>#REF!</v>
      </c>
      <c r="ASS22" s="242" t="e">
        <f t="shared" si="20"/>
        <v>#REF!</v>
      </c>
      <c r="AST22" s="242" t="e">
        <f t="shared" si="20"/>
        <v>#REF!</v>
      </c>
      <c r="ASU22" s="242" t="e">
        <f t="shared" si="20"/>
        <v>#REF!</v>
      </c>
      <c r="ASV22" s="242" t="e">
        <f t="shared" si="20"/>
        <v>#REF!</v>
      </c>
      <c r="ASW22" s="242" t="e">
        <f t="shared" si="20"/>
        <v>#REF!</v>
      </c>
      <c r="ASX22" s="242" t="e">
        <f t="shared" si="20"/>
        <v>#REF!</v>
      </c>
      <c r="ASY22" s="242" t="e">
        <f t="shared" si="20"/>
        <v>#REF!</v>
      </c>
      <c r="ASZ22" s="242" t="e">
        <f t="shared" si="20"/>
        <v>#REF!</v>
      </c>
      <c r="ATA22" s="242" t="e">
        <f t="shared" si="20"/>
        <v>#REF!</v>
      </c>
      <c r="ATB22" s="242" t="e">
        <f t="shared" si="20"/>
        <v>#REF!</v>
      </c>
      <c r="ATC22" s="242" t="e">
        <f t="shared" si="20"/>
        <v>#REF!</v>
      </c>
      <c r="ATD22" s="242" t="e">
        <f t="shared" si="20"/>
        <v>#REF!</v>
      </c>
      <c r="ATE22" s="242" t="e">
        <f t="shared" si="20"/>
        <v>#REF!</v>
      </c>
      <c r="ATF22" s="242" t="e">
        <f t="shared" si="20"/>
        <v>#REF!</v>
      </c>
      <c r="ATG22" s="242" t="e">
        <f t="shared" si="20"/>
        <v>#REF!</v>
      </c>
      <c r="ATH22" s="242" t="e">
        <f t="shared" si="20"/>
        <v>#REF!</v>
      </c>
      <c r="ATI22" s="242" t="e">
        <f t="shared" si="20"/>
        <v>#REF!</v>
      </c>
      <c r="ATJ22" s="242" t="e">
        <f t="shared" si="20"/>
        <v>#REF!</v>
      </c>
      <c r="ATK22" s="242" t="e">
        <f t="shared" si="20"/>
        <v>#REF!</v>
      </c>
      <c r="ATL22" s="242" t="e">
        <f t="shared" si="20"/>
        <v>#REF!</v>
      </c>
      <c r="ATM22" s="242" t="e">
        <f t="shared" si="20"/>
        <v>#REF!</v>
      </c>
      <c r="ATN22" s="242" t="e">
        <f t="shared" si="20"/>
        <v>#REF!</v>
      </c>
      <c r="ATO22" s="242" t="e">
        <f t="shared" si="20"/>
        <v>#REF!</v>
      </c>
      <c r="ATP22" s="242" t="e">
        <f t="shared" si="20"/>
        <v>#REF!</v>
      </c>
      <c r="ATQ22" s="242" t="e">
        <f t="shared" si="20"/>
        <v>#REF!</v>
      </c>
      <c r="ATR22" s="242" t="e">
        <f t="shared" si="20"/>
        <v>#REF!</v>
      </c>
      <c r="ATS22" s="242" t="e">
        <f t="shared" si="20"/>
        <v>#REF!</v>
      </c>
      <c r="ATT22" s="242" t="e">
        <f t="shared" si="20"/>
        <v>#REF!</v>
      </c>
      <c r="ATU22" s="242" t="e">
        <f t="shared" si="20"/>
        <v>#REF!</v>
      </c>
      <c r="ATV22" s="242" t="e">
        <f t="shared" si="20"/>
        <v>#REF!</v>
      </c>
      <c r="ATW22" s="242" t="e">
        <f t="shared" si="20"/>
        <v>#REF!</v>
      </c>
      <c r="ATX22" s="242" t="e">
        <f t="shared" si="20"/>
        <v>#REF!</v>
      </c>
      <c r="ATY22" s="242" t="e">
        <f t="shared" si="20"/>
        <v>#REF!</v>
      </c>
      <c r="ATZ22" s="242" t="e">
        <f t="shared" si="20"/>
        <v>#REF!</v>
      </c>
      <c r="AUA22" s="242" t="e">
        <f t="shared" si="20"/>
        <v>#REF!</v>
      </c>
      <c r="AUB22" s="242" t="e">
        <f t="shared" si="20"/>
        <v>#REF!</v>
      </c>
      <c r="AUC22" s="242" t="e">
        <f t="shared" si="20"/>
        <v>#REF!</v>
      </c>
      <c r="AUD22" s="242" t="e">
        <f t="shared" si="20"/>
        <v>#REF!</v>
      </c>
      <c r="AUE22" s="242" t="e">
        <f t="shared" si="20"/>
        <v>#REF!</v>
      </c>
      <c r="AUF22" s="242" t="e">
        <f t="shared" si="20"/>
        <v>#REF!</v>
      </c>
      <c r="AUG22" s="242" t="e">
        <f t="shared" si="20"/>
        <v>#REF!</v>
      </c>
      <c r="AUH22" s="242" t="e">
        <f t="shared" si="20"/>
        <v>#REF!</v>
      </c>
      <c r="AUI22" s="242" t="e">
        <f t="shared" si="20"/>
        <v>#REF!</v>
      </c>
      <c r="AUJ22" s="242" t="e">
        <f t="shared" si="20"/>
        <v>#REF!</v>
      </c>
      <c r="AUK22" s="242" t="e">
        <f t="shared" si="20"/>
        <v>#REF!</v>
      </c>
      <c r="AUL22" s="242" t="e">
        <f t="shared" si="20"/>
        <v>#REF!</v>
      </c>
      <c r="AUM22" s="242" t="e">
        <f t="shared" si="20"/>
        <v>#REF!</v>
      </c>
      <c r="AUN22" s="242" t="e">
        <f t="shared" si="20"/>
        <v>#REF!</v>
      </c>
      <c r="AUO22" s="242" t="e">
        <f t="shared" ref="AUO22:AWZ22" si="21">AUU22</f>
        <v>#REF!</v>
      </c>
      <c r="AUP22" s="242" t="e">
        <f t="shared" si="21"/>
        <v>#REF!</v>
      </c>
      <c r="AUQ22" s="242" t="e">
        <f t="shared" si="21"/>
        <v>#REF!</v>
      </c>
      <c r="AUR22" s="242" t="e">
        <f t="shared" si="21"/>
        <v>#REF!</v>
      </c>
      <c r="AUS22" s="242" t="e">
        <f t="shared" si="21"/>
        <v>#REF!</v>
      </c>
      <c r="AUT22" s="242" t="e">
        <f t="shared" si="21"/>
        <v>#REF!</v>
      </c>
      <c r="AUU22" s="242" t="e">
        <f t="shared" si="21"/>
        <v>#REF!</v>
      </c>
      <c r="AUV22" s="242" t="e">
        <f t="shared" si="21"/>
        <v>#REF!</v>
      </c>
      <c r="AUW22" s="242" t="e">
        <f t="shared" si="21"/>
        <v>#REF!</v>
      </c>
      <c r="AUX22" s="242" t="e">
        <f t="shared" si="21"/>
        <v>#REF!</v>
      </c>
      <c r="AUY22" s="242" t="e">
        <f t="shared" si="21"/>
        <v>#REF!</v>
      </c>
      <c r="AUZ22" s="242" t="e">
        <f t="shared" si="21"/>
        <v>#REF!</v>
      </c>
      <c r="AVA22" s="242" t="e">
        <f t="shared" si="21"/>
        <v>#REF!</v>
      </c>
      <c r="AVB22" s="242" t="e">
        <f t="shared" si="21"/>
        <v>#REF!</v>
      </c>
      <c r="AVC22" s="242" t="e">
        <f t="shared" si="21"/>
        <v>#REF!</v>
      </c>
      <c r="AVD22" s="242" t="e">
        <f t="shared" si="21"/>
        <v>#REF!</v>
      </c>
      <c r="AVE22" s="242" t="e">
        <f t="shared" si="21"/>
        <v>#REF!</v>
      </c>
      <c r="AVF22" s="242" t="e">
        <f t="shared" si="21"/>
        <v>#REF!</v>
      </c>
      <c r="AVG22" s="242" t="e">
        <f t="shared" si="21"/>
        <v>#REF!</v>
      </c>
      <c r="AVH22" s="242" t="e">
        <f t="shared" si="21"/>
        <v>#REF!</v>
      </c>
      <c r="AVI22" s="242" t="e">
        <f t="shared" si="21"/>
        <v>#REF!</v>
      </c>
      <c r="AVJ22" s="242" t="e">
        <f t="shared" si="21"/>
        <v>#REF!</v>
      </c>
      <c r="AVK22" s="242" t="e">
        <f t="shared" si="21"/>
        <v>#REF!</v>
      </c>
      <c r="AVL22" s="242" t="e">
        <f t="shared" si="21"/>
        <v>#REF!</v>
      </c>
      <c r="AVM22" s="242" t="e">
        <f t="shared" si="21"/>
        <v>#REF!</v>
      </c>
      <c r="AVN22" s="242" t="e">
        <f t="shared" si="21"/>
        <v>#REF!</v>
      </c>
      <c r="AVO22" s="242" t="e">
        <f t="shared" si="21"/>
        <v>#REF!</v>
      </c>
      <c r="AVP22" s="242" t="e">
        <f t="shared" si="21"/>
        <v>#REF!</v>
      </c>
      <c r="AVQ22" s="242" t="e">
        <f t="shared" si="21"/>
        <v>#REF!</v>
      </c>
      <c r="AVR22" s="242" t="e">
        <f t="shared" si="21"/>
        <v>#REF!</v>
      </c>
      <c r="AVS22" s="242" t="e">
        <f t="shared" si="21"/>
        <v>#REF!</v>
      </c>
      <c r="AVT22" s="242" t="e">
        <f t="shared" si="21"/>
        <v>#REF!</v>
      </c>
      <c r="AVU22" s="242" t="e">
        <f t="shared" si="21"/>
        <v>#REF!</v>
      </c>
      <c r="AVV22" s="242" t="e">
        <f t="shared" si="21"/>
        <v>#REF!</v>
      </c>
      <c r="AVW22" s="242" t="e">
        <f t="shared" si="21"/>
        <v>#REF!</v>
      </c>
      <c r="AVX22" s="242" t="e">
        <f t="shared" si="21"/>
        <v>#REF!</v>
      </c>
      <c r="AVY22" s="242" t="e">
        <f t="shared" si="21"/>
        <v>#REF!</v>
      </c>
      <c r="AVZ22" s="242" t="e">
        <f t="shared" si="21"/>
        <v>#REF!</v>
      </c>
      <c r="AWA22" s="242" t="e">
        <f t="shared" si="21"/>
        <v>#REF!</v>
      </c>
      <c r="AWB22" s="242" t="e">
        <f t="shared" si="21"/>
        <v>#REF!</v>
      </c>
      <c r="AWC22" s="242" t="e">
        <f t="shared" si="21"/>
        <v>#REF!</v>
      </c>
      <c r="AWD22" s="242" t="e">
        <f t="shared" si="21"/>
        <v>#REF!</v>
      </c>
      <c r="AWE22" s="242" t="e">
        <f t="shared" si="21"/>
        <v>#REF!</v>
      </c>
      <c r="AWF22" s="242" t="e">
        <f t="shared" si="21"/>
        <v>#REF!</v>
      </c>
      <c r="AWG22" s="242" t="e">
        <f t="shared" si="21"/>
        <v>#REF!</v>
      </c>
      <c r="AWH22" s="242" t="e">
        <f t="shared" si="21"/>
        <v>#REF!</v>
      </c>
      <c r="AWI22" s="242" t="e">
        <f t="shared" si="21"/>
        <v>#REF!</v>
      </c>
      <c r="AWJ22" s="242" t="e">
        <f t="shared" si="21"/>
        <v>#REF!</v>
      </c>
      <c r="AWK22" s="242" t="e">
        <f t="shared" si="21"/>
        <v>#REF!</v>
      </c>
      <c r="AWL22" s="242" t="e">
        <f t="shared" si="21"/>
        <v>#REF!</v>
      </c>
      <c r="AWM22" s="242" t="e">
        <f t="shared" si="21"/>
        <v>#REF!</v>
      </c>
      <c r="AWN22" s="242" t="e">
        <f t="shared" si="21"/>
        <v>#REF!</v>
      </c>
      <c r="AWO22" s="242" t="e">
        <f t="shared" si="21"/>
        <v>#REF!</v>
      </c>
      <c r="AWP22" s="242" t="e">
        <f t="shared" si="21"/>
        <v>#REF!</v>
      </c>
      <c r="AWQ22" s="242" t="e">
        <f t="shared" si="21"/>
        <v>#REF!</v>
      </c>
      <c r="AWR22" s="242" t="e">
        <f t="shared" si="21"/>
        <v>#REF!</v>
      </c>
      <c r="AWS22" s="242" t="e">
        <f t="shared" si="21"/>
        <v>#REF!</v>
      </c>
      <c r="AWT22" s="242" t="e">
        <f t="shared" si="21"/>
        <v>#REF!</v>
      </c>
      <c r="AWU22" s="242" t="e">
        <f t="shared" si="21"/>
        <v>#REF!</v>
      </c>
      <c r="AWV22" s="242" t="e">
        <f t="shared" si="21"/>
        <v>#REF!</v>
      </c>
      <c r="AWW22" s="242" t="e">
        <f t="shared" si="21"/>
        <v>#REF!</v>
      </c>
      <c r="AWX22" s="242" t="e">
        <f t="shared" si="21"/>
        <v>#REF!</v>
      </c>
      <c r="AWY22" s="242" t="e">
        <f t="shared" si="21"/>
        <v>#REF!</v>
      </c>
      <c r="AWZ22" s="242" t="e">
        <f t="shared" si="21"/>
        <v>#REF!</v>
      </c>
      <c r="AXA22" s="242" t="e">
        <f t="shared" ref="AXA22:AZL22" si="22">AXG22</f>
        <v>#REF!</v>
      </c>
      <c r="AXB22" s="242" t="e">
        <f t="shared" si="22"/>
        <v>#REF!</v>
      </c>
      <c r="AXC22" s="242" t="e">
        <f t="shared" si="22"/>
        <v>#REF!</v>
      </c>
      <c r="AXD22" s="242" t="e">
        <f t="shared" si="22"/>
        <v>#REF!</v>
      </c>
      <c r="AXE22" s="242" t="e">
        <f t="shared" si="22"/>
        <v>#REF!</v>
      </c>
      <c r="AXF22" s="242" t="e">
        <f t="shared" si="22"/>
        <v>#REF!</v>
      </c>
      <c r="AXG22" s="242" t="e">
        <f t="shared" si="22"/>
        <v>#REF!</v>
      </c>
      <c r="AXH22" s="242" t="e">
        <f t="shared" si="22"/>
        <v>#REF!</v>
      </c>
      <c r="AXI22" s="242" t="e">
        <f t="shared" si="22"/>
        <v>#REF!</v>
      </c>
      <c r="AXJ22" s="242" t="e">
        <f t="shared" si="22"/>
        <v>#REF!</v>
      </c>
      <c r="AXK22" s="242" t="e">
        <f t="shared" si="22"/>
        <v>#REF!</v>
      </c>
      <c r="AXL22" s="242" t="e">
        <f t="shared" si="22"/>
        <v>#REF!</v>
      </c>
      <c r="AXM22" s="242" t="e">
        <f t="shared" si="22"/>
        <v>#REF!</v>
      </c>
      <c r="AXN22" s="242" t="e">
        <f t="shared" si="22"/>
        <v>#REF!</v>
      </c>
      <c r="AXO22" s="242" t="e">
        <f t="shared" si="22"/>
        <v>#REF!</v>
      </c>
      <c r="AXP22" s="242" t="e">
        <f t="shared" si="22"/>
        <v>#REF!</v>
      </c>
      <c r="AXQ22" s="242" t="e">
        <f t="shared" si="22"/>
        <v>#REF!</v>
      </c>
      <c r="AXR22" s="242" t="e">
        <f t="shared" si="22"/>
        <v>#REF!</v>
      </c>
      <c r="AXS22" s="242" t="e">
        <f t="shared" si="22"/>
        <v>#REF!</v>
      </c>
      <c r="AXT22" s="242" t="e">
        <f t="shared" si="22"/>
        <v>#REF!</v>
      </c>
      <c r="AXU22" s="242" t="e">
        <f t="shared" si="22"/>
        <v>#REF!</v>
      </c>
      <c r="AXV22" s="242" t="e">
        <f t="shared" si="22"/>
        <v>#REF!</v>
      </c>
      <c r="AXW22" s="242" t="e">
        <f t="shared" si="22"/>
        <v>#REF!</v>
      </c>
      <c r="AXX22" s="242" t="e">
        <f t="shared" si="22"/>
        <v>#REF!</v>
      </c>
      <c r="AXY22" s="242" t="e">
        <f t="shared" si="22"/>
        <v>#REF!</v>
      </c>
      <c r="AXZ22" s="242" t="e">
        <f t="shared" si="22"/>
        <v>#REF!</v>
      </c>
      <c r="AYA22" s="242" t="e">
        <f t="shared" si="22"/>
        <v>#REF!</v>
      </c>
      <c r="AYB22" s="242" t="e">
        <f t="shared" si="22"/>
        <v>#REF!</v>
      </c>
      <c r="AYC22" s="242" t="e">
        <f t="shared" si="22"/>
        <v>#REF!</v>
      </c>
      <c r="AYD22" s="242" t="e">
        <f t="shared" si="22"/>
        <v>#REF!</v>
      </c>
      <c r="AYE22" s="242" t="e">
        <f t="shared" si="22"/>
        <v>#REF!</v>
      </c>
      <c r="AYF22" s="242" t="e">
        <f t="shared" si="22"/>
        <v>#REF!</v>
      </c>
      <c r="AYG22" s="242" t="e">
        <f t="shared" si="22"/>
        <v>#REF!</v>
      </c>
      <c r="AYH22" s="242" t="e">
        <f t="shared" si="22"/>
        <v>#REF!</v>
      </c>
      <c r="AYI22" s="242" t="e">
        <f t="shared" si="22"/>
        <v>#REF!</v>
      </c>
      <c r="AYJ22" s="242" t="e">
        <f t="shared" si="22"/>
        <v>#REF!</v>
      </c>
      <c r="AYK22" s="242" t="e">
        <f t="shared" si="22"/>
        <v>#REF!</v>
      </c>
      <c r="AYL22" s="242" t="e">
        <f t="shared" si="22"/>
        <v>#REF!</v>
      </c>
      <c r="AYM22" s="242" t="e">
        <f t="shared" si="22"/>
        <v>#REF!</v>
      </c>
      <c r="AYN22" s="242" t="e">
        <f t="shared" si="22"/>
        <v>#REF!</v>
      </c>
      <c r="AYO22" s="242" t="e">
        <f t="shared" si="22"/>
        <v>#REF!</v>
      </c>
      <c r="AYP22" s="242" t="e">
        <f t="shared" si="22"/>
        <v>#REF!</v>
      </c>
      <c r="AYQ22" s="242" t="e">
        <f t="shared" si="22"/>
        <v>#REF!</v>
      </c>
      <c r="AYR22" s="242" t="e">
        <f t="shared" si="22"/>
        <v>#REF!</v>
      </c>
      <c r="AYS22" s="242" t="e">
        <f t="shared" si="22"/>
        <v>#REF!</v>
      </c>
      <c r="AYT22" s="242" t="e">
        <f t="shared" si="22"/>
        <v>#REF!</v>
      </c>
      <c r="AYU22" s="242" t="e">
        <f t="shared" si="22"/>
        <v>#REF!</v>
      </c>
      <c r="AYV22" s="242" t="e">
        <f t="shared" si="22"/>
        <v>#REF!</v>
      </c>
      <c r="AYW22" s="242" t="e">
        <f t="shared" si="22"/>
        <v>#REF!</v>
      </c>
      <c r="AYX22" s="242" t="e">
        <f t="shared" si="22"/>
        <v>#REF!</v>
      </c>
      <c r="AYY22" s="242" t="e">
        <f t="shared" si="22"/>
        <v>#REF!</v>
      </c>
      <c r="AYZ22" s="242" t="e">
        <f t="shared" si="22"/>
        <v>#REF!</v>
      </c>
      <c r="AZA22" s="242" t="e">
        <f t="shared" si="22"/>
        <v>#REF!</v>
      </c>
      <c r="AZB22" s="242" t="e">
        <f t="shared" si="22"/>
        <v>#REF!</v>
      </c>
      <c r="AZC22" s="242" t="e">
        <f t="shared" si="22"/>
        <v>#REF!</v>
      </c>
      <c r="AZD22" s="242" t="e">
        <f t="shared" si="22"/>
        <v>#REF!</v>
      </c>
      <c r="AZE22" s="242" t="e">
        <f t="shared" si="22"/>
        <v>#REF!</v>
      </c>
      <c r="AZF22" s="242" t="e">
        <f t="shared" si="22"/>
        <v>#REF!</v>
      </c>
      <c r="AZG22" s="242" t="e">
        <f t="shared" si="22"/>
        <v>#REF!</v>
      </c>
      <c r="AZH22" s="242" t="e">
        <f t="shared" si="22"/>
        <v>#REF!</v>
      </c>
      <c r="AZI22" s="242" t="e">
        <f t="shared" si="22"/>
        <v>#REF!</v>
      </c>
      <c r="AZJ22" s="242" t="e">
        <f t="shared" si="22"/>
        <v>#REF!</v>
      </c>
      <c r="AZK22" s="242" t="e">
        <f t="shared" si="22"/>
        <v>#REF!</v>
      </c>
      <c r="AZL22" s="242" t="e">
        <f t="shared" si="22"/>
        <v>#REF!</v>
      </c>
      <c r="AZM22" s="242" t="e">
        <f t="shared" ref="AZM22:BBX22" si="23">AZS22</f>
        <v>#REF!</v>
      </c>
      <c r="AZN22" s="242" t="e">
        <f t="shared" si="23"/>
        <v>#REF!</v>
      </c>
      <c r="AZO22" s="242" t="e">
        <f t="shared" si="23"/>
        <v>#REF!</v>
      </c>
      <c r="AZP22" s="242" t="e">
        <f t="shared" si="23"/>
        <v>#REF!</v>
      </c>
      <c r="AZQ22" s="242" t="e">
        <f t="shared" si="23"/>
        <v>#REF!</v>
      </c>
      <c r="AZR22" s="242" t="e">
        <f t="shared" si="23"/>
        <v>#REF!</v>
      </c>
      <c r="AZS22" s="242" t="e">
        <f t="shared" si="23"/>
        <v>#REF!</v>
      </c>
      <c r="AZT22" s="242" t="e">
        <f t="shared" si="23"/>
        <v>#REF!</v>
      </c>
      <c r="AZU22" s="242" t="e">
        <f t="shared" si="23"/>
        <v>#REF!</v>
      </c>
      <c r="AZV22" s="242" t="e">
        <f t="shared" si="23"/>
        <v>#REF!</v>
      </c>
      <c r="AZW22" s="242" t="e">
        <f t="shared" si="23"/>
        <v>#REF!</v>
      </c>
      <c r="AZX22" s="242" t="e">
        <f t="shared" si="23"/>
        <v>#REF!</v>
      </c>
      <c r="AZY22" s="242" t="e">
        <f t="shared" si="23"/>
        <v>#REF!</v>
      </c>
      <c r="AZZ22" s="242" t="e">
        <f t="shared" si="23"/>
        <v>#REF!</v>
      </c>
      <c r="BAA22" s="242" t="e">
        <f t="shared" si="23"/>
        <v>#REF!</v>
      </c>
      <c r="BAB22" s="242" t="e">
        <f t="shared" si="23"/>
        <v>#REF!</v>
      </c>
      <c r="BAC22" s="242" t="e">
        <f t="shared" si="23"/>
        <v>#REF!</v>
      </c>
      <c r="BAD22" s="242" t="e">
        <f t="shared" si="23"/>
        <v>#REF!</v>
      </c>
      <c r="BAE22" s="242" t="e">
        <f t="shared" si="23"/>
        <v>#REF!</v>
      </c>
      <c r="BAF22" s="242" t="e">
        <f t="shared" si="23"/>
        <v>#REF!</v>
      </c>
      <c r="BAG22" s="242" t="e">
        <f t="shared" si="23"/>
        <v>#REF!</v>
      </c>
      <c r="BAH22" s="242" t="e">
        <f t="shared" si="23"/>
        <v>#REF!</v>
      </c>
      <c r="BAI22" s="242" t="e">
        <f t="shared" si="23"/>
        <v>#REF!</v>
      </c>
      <c r="BAJ22" s="242" t="e">
        <f t="shared" si="23"/>
        <v>#REF!</v>
      </c>
      <c r="BAK22" s="242" t="e">
        <f t="shared" si="23"/>
        <v>#REF!</v>
      </c>
      <c r="BAL22" s="242" t="e">
        <f t="shared" si="23"/>
        <v>#REF!</v>
      </c>
      <c r="BAM22" s="242" t="e">
        <f t="shared" si="23"/>
        <v>#REF!</v>
      </c>
      <c r="BAN22" s="242" t="e">
        <f t="shared" si="23"/>
        <v>#REF!</v>
      </c>
      <c r="BAO22" s="242" t="e">
        <f t="shared" si="23"/>
        <v>#REF!</v>
      </c>
      <c r="BAP22" s="242" t="e">
        <f t="shared" si="23"/>
        <v>#REF!</v>
      </c>
      <c r="BAQ22" s="242" t="e">
        <f t="shared" si="23"/>
        <v>#REF!</v>
      </c>
      <c r="BAR22" s="242" t="e">
        <f t="shared" si="23"/>
        <v>#REF!</v>
      </c>
      <c r="BAS22" s="242" t="e">
        <f t="shared" si="23"/>
        <v>#REF!</v>
      </c>
      <c r="BAT22" s="242" t="e">
        <f t="shared" si="23"/>
        <v>#REF!</v>
      </c>
      <c r="BAU22" s="242" t="e">
        <f t="shared" si="23"/>
        <v>#REF!</v>
      </c>
      <c r="BAV22" s="242" t="e">
        <f t="shared" si="23"/>
        <v>#REF!</v>
      </c>
      <c r="BAW22" s="242" t="e">
        <f t="shared" si="23"/>
        <v>#REF!</v>
      </c>
      <c r="BAX22" s="242" t="e">
        <f t="shared" si="23"/>
        <v>#REF!</v>
      </c>
      <c r="BAY22" s="242" t="e">
        <f t="shared" si="23"/>
        <v>#REF!</v>
      </c>
      <c r="BAZ22" s="242" t="e">
        <f t="shared" si="23"/>
        <v>#REF!</v>
      </c>
      <c r="BBA22" s="242" t="e">
        <f t="shared" si="23"/>
        <v>#REF!</v>
      </c>
      <c r="BBB22" s="242" t="e">
        <f t="shared" si="23"/>
        <v>#REF!</v>
      </c>
      <c r="BBC22" s="242" t="e">
        <f t="shared" si="23"/>
        <v>#REF!</v>
      </c>
      <c r="BBD22" s="242" t="e">
        <f t="shared" si="23"/>
        <v>#REF!</v>
      </c>
      <c r="BBE22" s="242" t="e">
        <f t="shared" si="23"/>
        <v>#REF!</v>
      </c>
      <c r="BBF22" s="242" t="e">
        <f t="shared" si="23"/>
        <v>#REF!</v>
      </c>
      <c r="BBG22" s="242" t="e">
        <f t="shared" si="23"/>
        <v>#REF!</v>
      </c>
      <c r="BBH22" s="242" t="e">
        <f t="shared" si="23"/>
        <v>#REF!</v>
      </c>
      <c r="BBI22" s="242" t="e">
        <f t="shared" si="23"/>
        <v>#REF!</v>
      </c>
      <c r="BBJ22" s="242" t="e">
        <f t="shared" si="23"/>
        <v>#REF!</v>
      </c>
      <c r="BBK22" s="242" t="e">
        <f t="shared" si="23"/>
        <v>#REF!</v>
      </c>
      <c r="BBL22" s="242" t="e">
        <f t="shared" si="23"/>
        <v>#REF!</v>
      </c>
      <c r="BBM22" s="242" t="e">
        <f t="shared" si="23"/>
        <v>#REF!</v>
      </c>
      <c r="BBN22" s="242" t="e">
        <f t="shared" si="23"/>
        <v>#REF!</v>
      </c>
      <c r="BBO22" s="242" t="e">
        <f t="shared" si="23"/>
        <v>#REF!</v>
      </c>
      <c r="BBP22" s="242" t="e">
        <f t="shared" si="23"/>
        <v>#REF!</v>
      </c>
      <c r="BBQ22" s="242" t="e">
        <f t="shared" si="23"/>
        <v>#REF!</v>
      </c>
      <c r="BBR22" s="242" t="e">
        <f t="shared" si="23"/>
        <v>#REF!</v>
      </c>
      <c r="BBS22" s="242" t="e">
        <f t="shared" si="23"/>
        <v>#REF!</v>
      </c>
      <c r="BBT22" s="242" t="e">
        <f t="shared" si="23"/>
        <v>#REF!</v>
      </c>
      <c r="BBU22" s="242" t="e">
        <f t="shared" si="23"/>
        <v>#REF!</v>
      </c>
      <c r="BBV22" s="242" t="e">
        <f t="shared" si="23"/>
        <v>#REF!</v>
      </c>
      <c r="BBW22" s="242" t="e">
        <f t="shared" si="23"/>
        <v>#REF!</v>
      </c>
      <c r="BBX22" s="242" t="e">
        <f t="shared" si="23"/>
        <v>#REF!</v>
      </c>
      <c r="BBY22" s="242" t="e">
        <f t="shared" ref="BBY22:BEJ22" si="24">BCE22</f>
        <v>#REF!</v>
      </c>
      <c r="BBZ22" s="242" t="e">
        <f t="shared" si="24"/>
        <v>#REF!</v>
      </c>
      <c r="BCA22" s="242" t="e">
        <f t="shared" si="24"/>
        <v>#REF!</v>
      </c>
      <c r="BCB22" s="242" t="e">
        <f t="shared" si="24"/>
        <v>#REF!</v>
      </c>
      <c r="BCC22" s="242" t="e">
        <f t="shared" si="24"/>
        <v>#REF!</v>
      </c>
      <c r="BCD22" s="242" t="e">
        <f t="shared" si="24"/>
        <v>#REF!</v>
      </c>
      <c r="BCE22" s="242" t="e">
        <f t="shared" si="24"/>
        <v>#REF!</v>
      </c>
      <c r="BCF22" s="242" t="e">
        <f t="shared" si="24"/>
        <v>#REF!</v>
      </c>
      <c r="BCG22" s="242" t="e">
        <f t="shared" si="24"/>
        <v>#REF!</v>
      </c>
      <c r="BCH22" s="242" t="e">
        <f t="shared" si="24"/>
        <v>#REF!</v>
      </c>
      <c r="BCI22" s="242" t="e">
        <f t="shared" si="24"/>
        <v>#REF!</v>
      </c>
      <c r="BCJ22" s="242" t="e">
        <f t="shared" si="24"/>
        <v>#REF!</v>
      </c>
      <c r="BCK22" s="242" t="e">
        <f t="shared" si="24"/>
        <v>#REF!</v>
      </c>
      <c r="BCL22" s="242" t="e">
        <f t="shared" si="24"/>
        <v>#REF!</v>
      </c>
      <c r="BCM22" s="242" t="e">
        <f t="shared" si="24"/>
        <v>#REF!</v>
      </c>
      <c r="BCN22" s="242" t="e">
        <f t="shared" si="24"/>
        <v>#REF!</v>
      </c>
      <c r="BCO22" s="242" t="e">
        <f t="shared" si="24"/>
        <v>#REF!</v>
      </c>
      <c r="BCP22" s="242" t="e">
        <f t="shared" si="24"/>
        <v>#REF!</v>
      </c>
      <c r="BCQ22" s="242" t="e">
        <f t="shared" si="24"/>
        <v>#REF!</v>
      </c>
      <c r="BCR22" s="242" t="e">
        <f t="shared" si="24"/>
        <v>#REF!</v>
      </c>
      <c r="BCS22" s="242" t="e">
        <f t="shared" si="24"/>
        <v>#REF!</v>
      </c>
      <c r="BCT22" s="242" t="e">
        <f t="shared" si="24"/>
        <v>#REF!</v>
      </c>
      <c r="BCU22" s="242" t="e">
        <f t="shared" si="24"/>
        <v>#REF!</v>
      </c>
      <c r="BCV22" s="242" t="e">
        <f t="shared" si="24"/>
        <v>#REF!</v>
      </c>
      <c r="BCW22" s="242" t="e">
        <f t="shared" si="24"/>
        <v>#REF!</v>
      </c>
      <c r="BCX22" s="242" t="e">
        <f t="shared" si="24"/>
        <v>#REF!</v>
      </c>
      <c r="BCY22" s="242" t="e">
        <f t="shared" si="24"/>
        <v>#REF!</v>
      </c>
      <c r="BCZ22" s="242" t="e">
        <f t="shared" si="24"/>
        <v>#REF!</v>
      </c>
      <c r="BDA22" s="242" t="e">
        <f t="shared" si="24"/>
        <v>#REF!</v>
      </c>
      <c r="BDB22" s="242" t="e">
        <f t="shared" si="24"/>
        <v>#REF!</v>
      </c>
      <c r="BDC22" s="242" t="e">
        <f t="shared" si="24"/>
        <v>#REF!</v>
      </c>
      <c r="BDD22" s="242" t="e">
        <f t="shared" si="24"/>
        <v>#REF!</v>
      </c>
      <c r="BDE22" s="242" t="e">
        <f t="shared" si="24"/>
        <v>#REF!</v>
      </c>
      <c r="BDF22" s="242" t="e">
        <f t="shared" si="24"/>
        <v>#REF!</v>
      </c>
      <c r="BDG22" s="242" t="e">
        <f t="shared" si="24"/>
        <v>#REF!</v>
      </c>
      <c r="BDH22" s="242" t="e">
        <f t="shared" si="24"/>
        <v>#REF!</v>
      </c>
      <c r="BDI22" s="242" t="e">
        <f t="shared" si="24"/>
        <v>#REF!</v>
      </c>
      <c r="BDJ22" s="242" t="e">
        <f t="shared" si="24"/>
        <v>#REF!</v>
      </c>
      <c r="BDK22" s="242" t="e">
        <f t="shared" si="24"/>
        <v>#REF!</v>
      </c>
      <c r="BDL22" s="242" t="e">
        <f t="shared" si="24"/>
        <v>#REF!</v>
      </c>
      <c r="BDM22" s="242" t="e">
        <f t="shared" si="24"/>
        <v>#REF!</v>
      </c>
      <c r="BDN22" s="242" t="e">
        <f t="shared" si="24"/>
        <v>#REF!</v>
      </c>
      <c r="BDO22" s="242" t="e">
        <f t="shared" si="24"/>
        <v>#REF!</v>
      </c>
      <c r="BDP22" s="242" t="e">
        <f t="shared" si="24"/>
        <v>#REF!</v>
      </c>
      <c r="BDQ22" s="242" t="e">
        <f t="shared" si="24"/>
        <v>#REF!</v>
      </c>
      <c r="BDR22" s="242" t="e">
        <f t="shared" si="24"/>
        <v>#REF!</v>
      </c>
      <c r="BDS22" s="242" t="e">
        <f t="shared" si="24"/>
        <v>#REF!</v>
      </c>
      <c r="BDT22" s="242" t="e">
        <f t="shared" si="24"/>
        <v>#REF!</v>
      </c>
      <c r="BDU22" s="242" t="e">
        <f t="shared" si="24"/>
        <v>#REF!</v>
      </c>
      <c r="BDV22" s="242" t="e">
        <f t="shared" si="24"/>
        <v>#REF!</v>
      </c>
      <c r="BDW22" s="242" t="e">
        <f t="shared" si="24"/>
        <v>#REF!</v>
      </c>
      <c r="BDX22" s="242" t="e">
        <f t="shared" si="24"/>
        <v>#REF!</v>
      </c>
      <c r="BDY22" s="242" t="e">
        <f t="shared" si="24"/>
        <v>#REF!</v>
      </c>
      <c r="BDZ22" s="242" t="e">
        <f t="shared" si="24"/>
        <v>#REF!</v>
      </c>
      <c r="BEA22" s="242" t="e">
        <f t="shared" si="24"/>
        <v>#REF!</v>
      </c>
      <c r="BEB22" s="242" t="e">
        <f t="shared" si="24"/>
        <v>#REF!</v>
      </c>
      <c r="BEC22" s="242" t="e">
        <f t="shared" si="24"/>
        <v>#REF!</v>
      </c>
      <c r="BED22" s="242" t="e">
        <f t="shared" si="24"/>
        <v>#REF!</v>
      </c>
      <c r="BEE22" s="242" t="e">
        <f t="shared" si="24"/>
        <v>#REF!</v>
      </c>
      <c r="BEF22" s="242" t="e">
        <f t="shared" si="24"/>
        <v>#REF!</v>
      </c>
      <c r="BEG22" s="242" t="e">
        <f t="shared" si="24"/>
        <v>#REF!</v>
      </c>
      <c r="BEH22" s="242" t="e">
        <f t="shared" si="24"/>
        <v>#REF!</v>
      </c>
      <c r="BEI22" s="242" t="e">
        <f t="shared" si="24"/>
        <v>#REF!</v>
      </c>
      <c r="BEJ22" s="242" t="e">
        <f t="shared" si="24"/>
        <v>#REF!</v>
      </c>
      <c r="BEK22" s="242" t="e">
        <f t="shared" ref="BEK22:BGV22" si="25">BEQ22</f>
        <v>#REF!</v>
      </c>
      <c r="BEL22" s="242" t="e">
        <f t="shared" si="25"/>
        <v>#REF!</v>
      </c>
      <c r="BEM22" s="242" t="e">
        <f t="shared" si="25"/>
        <v>#REF!</v>
      </c>
      <c r="BEN22" s="242" t="e">
        <f t="shared" si="25"/>
        <v>#REF!</v>
      </c>
      <c r="BEO22" s="242" t="e">
        <f t="shared" si="25"/>
        <v>#REF!</v>
      </c>
      <c r="BEP22" s="242" t="e">
        <f t="shared" si="25"/>
        <v>#REF!</v>
      </c>
      <c r="BEQ22" s="242" t="e">
        <f t="shared" si="25"/>
        <v>#REF!</v>
      </c>
      <c r="BER22" s="242" t="e">
        <f t="shared" si="25"/>
        <v>#REF!</v>
      </c>
      <c r="BES22" s="242" t="e">
        <f t="shared" si="25"/>
        <v>#REF!</v>
      </c>
      <c r="BET22" s="242" t="e">
        <f t="shared" si="25"/>
        <v>#REF!</v>
      </c>
      <c r="BEU22" s="242" t="e">
        <f t="shared" si="25"/>
        <v>#REF!</v>
      </c>
      <c r="BEV22" s="242" t="e">
        <f t="shared" si="25"/>
        <v>#REF!</v>
      </c>
      <c r="BEW22" s="242" t="e">
        <f t="shared" si="25"/>
        <v>#REF!</v>
      </c>
      <c r="BEX22" s="242" t="e">
        <f t="shared" si="25"/>
        <v>#REF!</v>
      </c>
      <c r="BEY22" s="242" t="e">
        <f t="shared" si="25"/>
        <v>#REF!</v>
      </c>
      <c r="BEZ22" s="242" t="e">
        <f t="shared" si="25"/>
        <v>#REF!</v>
      </c>
      <c r="BFA22" s="242" t="e">
        <f t="shared" si="25"/>
        <v>#REF!</v>
      </c>
      <c r="BFB22" s="242" t="e">
        <f t="shared" si="25"/>
        <v>#REF!</v>
      </c>
      <c r="BFC22" s="242" t="e">
        <f t="shared" si="25"/>
        <v>#REF!</v>
      </c>
      <c r="BFD22" s="242" t="e">
        <f t="shared" si="25"/>
        <v>#REF!</v>
      </c>
      <c r="BFE22" s="242" t="e">
        <f t="shared" si="25"/>
        <v>#REF!</v>
      </c>
      <c r="BFF22" s="242" t="e">
        <f t="shared" si="25"/>
        <v>#REF!</v>
      </c>
      <c r="BFG22" s="242" t="e">
        <f t="shared" si="25"/>
        <v>#REF!</v>
      </c>
      <c r="BFH22" s="242" t="e">
        <f t="shared" si="25"/>
        <v>#REF!</v>
      </c>
      <c r="BFI22" s="242" t="e">
        <f t="shared" si="25"/>
        <v>#REF!</v>
      </c>
      <c r="BFJ22" s="242" t="e">
        <f t="shared" si="25"/>
        <v>#REF!</v>
      </c>
      <c r="BFK22" s="242" t="e">
        <f t="shared" si="25"/>
        <v>#REF!</v>
      </c>
      <c r="BFL22" s="242" t="e">
        <f t="shared" si="25"/>
        <v>#REF!</v>
      </c>
      <c r="BFM22" s="242" t="e">
        <f t="shared" si="25"/>
        <v>#REF!</v>
      </c>
      <c r="BFN22" s="242" t="e">
        <f t="shared" si="25"/>
        <v>#REF!</v>
      </c>
      <c r="BFO22" s="242" t="e">
        <f t="shared" si="25"/>
        <v>#REF!</v>
      </c>
      <c r="BFP22" s="242" t="e">
        <f t="shared" si="25"/>
        <v>#REF!</v>
      </c>
      <c r="BFQ22" s="242" t="e">
        <f t="shared" si="25"/>
        <v>#REF!</v>
      </c>
      <c r="BFR22" s="242" t="e">
        <f t="shared" si="25"/>
        <v>#REF!</v>
      </c>
      <c r="BFS22" s="242" t="e">
        <f t="shared" si="25"/>
        <v>#REF!</v>
      </c>
      <c r="BFT22" s="242" t="e">
        <f t="shared" si="25"/>
        <v>#REF!</v>
      </c>
      <c r="BFU22" s="242" t="e">
        <f t="shared" si="25"/>
        <v>#REF!</v>
      </c>
      <c r="BFV22" s="242" t="e">
        <f t="shared" si="25"/>
        <v>#REF!</v>
      </c>
      <c r="BFW22" s="242" t="e">
        <f t="shared" si="25"/>
        <v>#REF!</v>
      </c>
      <c r="BFX22" s="242" t="e">
        <f t="shared" si="25"/>
        <v>#REF!</v>
      </c>
      <c r="BFY22" s="242" t="e">
        <f t="shared" si="25"/>
        <v>#REF!</v>
      </c>
      <c r="BFZ22" s="242" t="e">
        <f t="shared" si="25"/>
        <v>#REF!</v>
      </c>
      <c r="BGA22" s="242" t="e">
        <f t="shared" si="25"/>
        <v>#REF!</v>
      </c>
      <c r="BGB22" s="242" t="e">
        <f t="shared" si="25"/>
        <v>#REF!</v>
      </c>
      <c r="BGC22" s="242" t="e">
        <f t="shared" si="25"/>
        <v>#REF!</v>
      </c>
      <c r="BGD22" s="242" t="e">
        <f t="shared" si="25"/>
        <v>#REF!</v>
      </c>
      <c r="BGE22" s="242" t="e">
        <f t="shared" si="25"/>
        <v>#REF!</v>
      </c>
      <c r="BGF22" s="242" t="e">
        <f t="shared" si="25"/>
        <v>#REF!</v>
      </c>
      <c r="BGG22" s="242" t="e">
        <f t="shared" si="25"/>
        <v>#REF!</v>
      </c>
      <c r="BGH22" s="242" t="e">
        <f t="shared" si="25"/>
        <v>#REF!</v>
      </c>
      <c r="BGI22" s="242" t="e">
        <f t="shared" si="25"/>
        <v>#REF!</v>
      </c>
      <c r="BGJ22" s="242" t="e">
        <f t="shared" si="25"/>
        <v>#REF!</v>
      </c>
      <c r="BGK22" s="242" t="e">
        <f t="shared" si="25"/>
        <v>#REF!</v>
      </c>
      <c r="BGL22" s="242" t="e">
        <f t="shared" si="25"/>
        <v>#REF!</v>
      </c>
      <c r="BGM22" s="242" t="e">
        <f t="shared" si="25"/>
        <v>#REF!</v>
      </c>
      <c r="BGN22" s="242" t="e">
        <f t="shared" si="25"/>
        <v>#REF!</v>
      </c>
      <c r="BGO22" s="242" t="e">
        <f t="shared" si="25"/>
        <v>#REF!</v>
      </c>
      <c r="BGP22" s="242" t="e">
        <f t="shared" si="25"/>
        <v>#REF!</v>
      </c>
      <c r="BGQ22" s="242" t="e">
        <f t="shared" si="25"/>
        <v>#REF!</v>
      </c>
      <c r="BGR22" s="242" t="e">
        <f t="shared" si="25"/>
        <v>#REF!</v>
      </c>
      <c r="BGS22" s="242" t="e">
        <f t="shared" si="25"/>
        <v>#REF!</v>
      </c>
      <c r="BGT22" s="242" t="e">
        <f t="shared" si="25"/>
        <v>#REF!</v>
      </c>
      <c r="BGU22" s="242" t="e">
        <f t="shared" si="25"/>
        <v>#REF!</v>
      </c>
      <c r="BGV22" s="242" t="e">
        <f t="shared" si="25"/>
        <v>#REF!</v>
      </c>
      <c r="BGW22" s="242" t="e">
        <f t="shared" ref="BGW22:BJH22" si="26">BHC22</f>
        <v>#REF!</v>
      </c>
      <c r="BGX22" s="242" t="e">
        <f t="shared" si="26"/>
        <v>#REF!</v>
      </c>
      <c r="BGY22" s="242" t="e">
        <f t="shared" si="26"/>
        <v>#REF!</v>
      </c>
      <c r="BGZ22" s="242" t="e">
        <f t="shared" si="26"/>
        <v>#REF!</v>
      </c>
      <c r="BHA22" s="242" t="e">
        <f t="shared" si="26"/>
        <v>#REF!</v>
      </c>
      <c r="BHB22" s="242" t="e">
        <f t="shared" si="26"/>
        <v>#REF!</v>
      </c>
      <c r="BHC22" s="242" t="e">
        <f t="shared" si="26"/>
        <v>#REF!</v>
      </c>
      <c r="BHD22" s="242" t="e">
        <f t="shared" si="26"/>
        <v>#REF!</v>
      </c>
      <c r="BHE22" s="242" t="e">
        <f t="shared" si="26"/>
        <v>#REF!</v>
      </c>
      <c r="BHF22" s="242" t="e">
        <f t="shared" si="26"/>
        <v>#REF!</v>
      </c>
      <c r="BHG22" s="242" t="e">
        <f t="shared" si="26"/>
        <v>#REF!</v>
      </c>
      <c r="BHH22" s="242" t="e">
        <f t="shared" si="26"/>
        <v>#REF!</v>
      </c>
      <c r="BHI22" s="242" t="e">
        <f t="shared" si="26"/>
        <v>#REF!</v>
      </c>
      <c r="BHJ22" s="242" t="e">
        <f t="shared" si="26"/>
        <v>#REF!</v>
      </c>
      <c r="BHK22" s="242" t="e">
        <f t="shared" si="26"/>
        <v>#REF!</v>
      </c>
      <c r="BHL22" s="242" t="e">
        <f t="shared" si="26"/>
        <v>#REF!</v>
      </c>
      <c r="BHM22" s="242" t="e">
        <f t="shared" si="26"/>
        <v>#REF!</v>
      </c>
      <c r="BHN22" s="242" t="e">
        <f t="shared" si="26"/>
        <v>#REF!</v>
      </c>
      <c r="BHO22" s="242" t="e">
        <f t="shared" si="26"/>
        <v>#REF!</v>
      </c>
      <c r="BHP22" s="242" t="e">
        <f t="shared" si="26"/>
        <v>#REF!</v>
      </c>
      <c r="BHQ22" s="242" t="e">
        <f t="shared" si="26"/>
        <v>#REF!</v>
      </c>
      <c r="BHR22" s="242" t="e">
        <f t="shared" si="26"/>
        <v>#REF!</v>
      </c>
      <c r="BHS22" s="242" t="e">
        <f t="shared" si="26"/>
        <v>#REF!</v>
      </c>
      <c r="BHT22" s="242" t="e">
        <f t="shared" si="26"/>
        <v>#REF!</v>
      </c>
      <c r="BHU22" s="242" t="e">
        <f t="shared" si="26"/>
        <v>#REF!</v>
      </c>
      <c r="BHV22" s="242" t="e">
        <f t="shared" si="26"/>
        <v>#REF!</v>
      </c>
      <c r="BHW22" s="242" t="e">
        <f t="shared" si="26"/>
        <v>#REF!</v>
      </c>
      <c r="BHX22" s="242" t="e">
        <f t="shared" si="26"/>
        <v>#REF!</v>
      </c>
      <c r="BHY22" s="242" t="e">
        <f t="shared" si="26"/>
        <v>#REF!</v>
      </c>
      <c r="BHZ22" s="242" t="e">
        <f t="shared" si="26"/>
        <v>#REF!</v>
      </c>
      <c r="BIA22" s="242" t="e">
        <f t="shared" si="26"/>
        <v>#REF!</v>
      </c>
      <c r="BIB22" s="242" t="e">
        <f t="shared" si="26"/>
        <v>#REF!</v>
      </c>
      <c r="BIC22" s="242" t="e">
        <f t="shared" si="26"/>
        <v>#REF!</v>
      </c>
      <c r="BID22" s="242" t="e">
        <f t="shared" si="26"/>
        <v>#REF!</v>
      </c>
      <c r="BIE22" s="242" t="e">
        <f t="shared" si="26"/>
        <v>#REF!</v>
      </c>
      <c r="BIF22" s="242" t="e">
        <f t="shared" si="26"/>
        <v>#REF!</v>
      </c>
      <c r="BIG22" s="242" t="e">
        <f t="shared" si="26"/>
        <v>#REF!</v>
      </c>
      <c r="BIH22" s="242" t="e">
        <f t="shared" si="26"/>
        <v>#REF!</v>
      </c>
      <c r="BII22" s="242" t="e">
        <f t="shared" si="26"/>
        <v>#REF!</v>
      </c>
      <c r="BIJ22" s="242" t="e">
        <f t="shared" si="26"/>
        <v>#REF!</v>
      </c>
      <c r="BIK22" s="242" t="e">
        <f t="shared" si="26"/>
        <v>#REF!</v>
      </c>
      <c r="BIL22" s="242" t="e">
        <f t="shared" si="26"/>
        <v>#REF!</v>
      </c>
      <c r="BIM22" s="242" t="e">
        <f t="shared" si="26"/>
        <v>#REF!</v>
      </c>
      <c r="BIN22" s="242" t="e">
        <f t="shared" si="26"/>
        <v>#REF!</v>
      </c>
      <c r="BIO22" s="242" t="e">
        <f t="shared" si="26"/>
        <v>#REF!</v>
      </c>
      <c r="BIP22" s="242" t="e">
        <f t="shared" si="26"/>
        <v>#REF!</v>
      </c>
      <c r="BIQ22" s="242" t="e">
        <f t="shared" si="26"/>
        <v>#REF!</v>
      </c>
      <c r="BIR22" s="242" t="e">
        <f t="shared" si="26"/>
        <v>#REF!</v>
      </c>
      <c r="BIS22" s="242" t="e">
        <f t="shared" si="26"/>
        <v>#REF!</v>
      </c>
      <c r="BIT22" s="242" t="e">
        <f t="shared" si="26"/>
        <v>#REF!</v>
      </c>
      <c r="BIU22" s="242" t="e">
        <f t="shared" si="26"/>
        <v>#REF!</v>
      </c>
      <c r="BIV22" s="242" t="e">
        <f t="shared" si="26"/>
        <v>#REF!</v>
      </c>
      <c r="BIW22" s="242" t="e">
        <f t="shared" si="26"/>
        <v>#REF!</v>
      </c>
      <c r="BIX22" s="242" t="e">
        <f t="shared" si="26"/>
        <v>#REF!</v>
      </c>
      <c r="BIY22" s="242" t="e">
        <f t="shared" si="26"/>
        <v>#REF!</v>
      </c>
      <c r="BIZ22" s="242" t="e">
        <f t="shared" si="26"/>
        <v>#REF!</v>
      </c>
      <c r="BJA22" s="242" t="e">
        <f t="shared" si="26"/>
        <v>#REF!</v>
      </c>
      <c r="BJB22" s="242" t="e">
        <f t="shared" si="26"/>
        <v>#REF!</v>
      </c>
      <c r="BJC22" s="242" t="e">
        <f t="shared" si="26"/>
        <v>#REF!</v>
      </c>
      <c r="BJD22" s="242" t="e">
        <f t="shared" si="26"/>
        <v>#REF!</v>
      </c>
      <c r="BJE22" s="242" t="e">
        <f t="shared" si="26"/>
        <v>#REF!</v>
      </c>
      <c r="BJF22" s="242" t="e">
        <f t="shared" si="26"/>
        <v>#REF!</v>
      </c>
      <c r="BJG22" s="242" t="e">
        <f t="shared" si="26"/>
        <v>#REF!</v>
      </c>
      <c r="BJH22" s="242" t="e">
        <f t="shared" si="26"/>
        <v>#REF!</v>
      </c>
      <c r="BJI22" s="242" t="e">
        <f t="shared" ref="BJI22:BLT22" si="27">BJO22</f>
        <v>#REF!</v>
      </c>
      <c r="BJJ22" s="242" t="e">
        <f t="shared" si="27"/>
        <v>#REF!</v>
      </c>
      <c r="BJK22" s="242" t="e">
        <f t="shared" si="27"/>
        <v>#REF!</v>
      </c>
      <c r="BJL22" s="242" t="e">
        <f t="shared" si="27"/>
        <v>#REF!</v>
      </c>
      <c r="BJM22" s="242" t="e">
        <f t="shared" si="27"/>
        <v>#REF!</v>
      </c>
      <c r="BJN22" s="242" t="e">
        <f t="shared" si="27"/>
        <v>#REF!</v>
      </c>
      <c r="BJO22" s="242" t="e">
        <f t="shared" si="27"/>
        <v>#REF!</v>
      </c>
      <c r="BJP22" s="242" t="e">
        <f t="shared" si="27"/>
        <v>#REF!</v>
      </c>
      <c r="BJQ22" s="242" t="e">
        <f t="shared" si="27"/>
        <v>#REF!</v>
      </c>
      <c r="BJR22" s="242" t="e">
        <f t="shared" si="27"/>
        <v>#REF!</v>
      </c>
      <c r="BJS22" s="242" t="e">
        <f t="shared" si="27"/>
        <v>#REF!</v>
      </c>
      <c r="BJT22" s="242" t="e">
        <f t="shared" si="27"/>
        <v>#REF!</v>
      </c>
      <c r="BJU22" s="242" t="e">
        <f t="shared" si="27"/>
        <v>#REF!</v>
      </c>
      <c r="BJV22" s="242" t="e">
        <f t="shared" si="27"/>
        <v>#REF!</v>
      </c>
      <c r="BJW22" s="242" t="e">
        <f t="shared" si="27"/>
        <v>#REF!</v>
      </c>
      <c r="BJX22" s="242" t="e">
        <f t="shared" si="27"/>
        <v>#REF!</v>
      </c>
      <c r="BJY22" s="242" t="e">
        <f t="shared" si="27"/>
        <v>#REF!</v>
      </c>
      <c r="BJZ22" s="242" t="e">
        <f t="shared" si="27"/>
        <v>#REF!</v>
      </c>
      <c r="BKA22" s="242" t="e">
        <f t="shared" si="27"/>
        <v>#REF!</v>
      </c>
      <c r="BKB22" s="242" t="e">
        <f t="shared" si="27"/>
        <v>#REF!</v>
      </c>
      <c r="BKC22" s="242" t="e">
        <f t="shared" si="27"/>
        <v>#REF!</v>
      </c>
      <c r="BKD22" s="242" t="e">
        <f t="shared" si="27"/>
        <v>#REF!</v>
      </c>
      <c r="BKE22" s="242" t="e">
        <f t="shared" si="27"/>
        <v>#REF!</v>
      </c>
      <c r="BKF22" s="242" t="e">
        <f t="shared" si="27"/>
        <v>#REF!</v>
      </c>
      <c r="BKG22" s="242" t="e">
        <f t="shared" si="27"/>
        <v>#REF!</v>
      </c>
      <c r="BKH22" s="242" t="e">
        <f t="shared" si="27"/>
        <v>#REF!</v>
      </c>
      <c r="BKI22" s="242" t="e">
        <f t="shared" si="27"/>
        <v>#REF!</v>
      </c>
      <c r="BKJ22" s="242" t="e">
        <f t="shared" si="27"/>
        <v>#REF!</v>
      </c>
      <c r="BKK22" s="242" t="e">
        <f t="shared" si="27"/>
        <v>#REF!</v>
      </c>
      <c r="BKL22" s="242" t="e">
        <f t="shared" si="27"/>
        <v>#REF!</v>
      </c>
      <c r="BKM22" s="242" t="e">
        <f t="shared" si="27"/>
        <v>#REF!</v>
      </c>
      <c r="BKN22" s="242" t="e">
        <f t="shared" si="27"/>
        <v>#REF!</v>
      </c>
      <c r="BKO22" s="242" t="e">
        <f t="shared" si="27"/>
        <v>#REF!</v>
      </c>
      <c r="BKP22" s="242" t="e">
        <f t="shared" si="27"/>
        <v>#REF!</v>
      </c>
      <c r="BKQ22" s="242" t="e">
        <f t="shared" si="27"/>
        <v>#REF!</v>
      </c>
      <c r="BKR22" s="242" t="e">
        <f t="shared" si="27"/>
        <v>#REF!</v>
      </c>
      <c r="BKS22" s="242" t="e">
        <f t="shared" si="27"/>
        <v>#REF!</v>
      </c>
      <c r="BKT22" s="242" t="e">
        <f t="shared" si="27"/>
        <v>#REF!</v>
      </c>
      <c r="BKU22" s="242" t="e">
        <f t="shared" si="27"/>
        <v>#REF!</v>
      </c>
      <c r="BKV22" s="242" t="e">
        <f t="shared" si="27"/>
        <v>#REF!</v>
      </c>
      <c r="BKW22" s="242" t="e">
        <f t="shared" si="27"/>
        <v>#REF!</v>
      </c>
      <c r="BKX22" s="242" t="e">
        <f t="shared" si="27"/>
        <v>#REF!</v>
      </c>
      <c r="BKY22" s="242" t="e">
        <f t="shared" si="27"/>
        <v>#REF!</v>
      </c>
      <c r="BKZ22" s="242" t="e">
        <f t="shared" si="27"/>
        <v>#REF!</v>
      </c>
      <c r="BLA22" s="242" t="e">
        <f t="shared" si="27"/>
        <v>#REF!</v>
      </c>
      <c r="BLB22" s="242" t="e">
        <f t="shared" si="27"/>
        <v>#REF!</v>
      </c>
      <c r="BLC22" s="242" t="e">
        <f t="shared" si="27"/>
        <v>#REF!</v>
      </c>
      <c r="BLD22" s="242" t="e">
        <f t="shared" si="27"/>
        <v>#REF!</v>
      </c>
      <c r="BLE22" s="242" t="e">
        <f t="shared" si="27"/>
        <v>#REF!</v>
      </c>
      <c r="BLF22" s="242" t="e">
        <f t="shared" si="27"/>
        <v>#REF!</v>
      </c>
      <c r="BLG22" s="242" t="e">
        <f t="shared" si="27"/>
        <v>#REF!</v>
      </c>
      <c r="BLH22" s="242" t="e">
        <f t="shared" si="27"/>
        <v>#REF!</v>
      </c>
      <c r="BLI22" s="242" t="e">
        <f t="shared" si="27"/>
        <v>#REF!</v>
      </c>
      <c r="BLJ22" s="242" t="e">
        <f t="shared" si="27"/>
        <v>#REF!</v>
      </c>
      <c r="BLK22" s="242" t="e">
        <f t="shared" si="27"/>
        <v>#REF!</v>
      </c>
      <c r="BLL22" s="242" t="e">
        <f t="shared" si="27"/>
        <v>#REF!</v>
      </c>
      <c r="BLM22" s="242" t="e">
        <f t="shared" si="27"/>
        <v>#REF!</v>
      </c>
      <c r="BLN22" s="242" t="e">
        <f t="shared" si="27"/>
        <v>#REF!</v>
      </c>
      <c r="BLO22" s="242" t="e">
        <f t="shared" si="27"/>
        <v>#REF!</v>
      </c>
      <c r="BLP22" s="242" t="e">
        <f t="shared" si="27"/>
        <v>#REF!</v>
      </c>
      <c r="BLQ22" s="242" t="e">
        <f t="shared" si="27"/>
        <v>#REF!</v>
      </c>
      <c r="BLR22" s="242" t="e">
        <f t="shared" si="27"/>
        <v>#REF!</v>
      </c>
      <c r="BLS22" s="242" t="e">
        <f t="shared" si="27"/>
        <v>#REF!</v>
      </c>
      <c r="BLT22" s="242" t="e">
        <f t="shared" si="27"/>
        <v>#REF!</v>
      </c>
      <c r="BLU22" s="242" t="e">
        <f t="shared" ref="BLU22:BOF22" si="28">BMA22</f>
        <v>#REF!</v>
      </c>
      <c r="BLV22" s="242" t="e">
        <f t="shared" si="28"/>
        <v>#REF!</v>
      </c>
      <c r="BLW22" s="242" t="e">
        <f t="shared" si="28"/>
        <v>#REF!</v>
      </c>
      <c r="BLX22" s="242" t="e">
        <f t="shared" si="28"/>
        <v>#REF!</v>
      </c>
      <c r="BLY22" s="242" t="e">
        <f t="shared" si="28"/>
        <v>#REF!</v>
      </c>
      <c r="BLZ22" s="242" t="e">
        <f t="shared" si="28"/>
        <v>#REF!</v>
      </c>
      <c r="BMA22" s="242" t="e">
        <f t="shared" si="28"/>
        <v>#REF!</v>
      </c>
      <c r="BMB22" s="242" t="e">
        <f t="shared" si="28"/>
        <v>#REF!</v>
      </c>
      <c r="BMC22" s="242" t="e">
        <f t="shared" si="28"/>
        <v>#REF!</v>
      </c>
      <c r="BMD22" s="242" t="e">
        <f t="shared" si="28"/>
        <v>#REF!</v>
      </c>
      <c r="BME22" s="242" t="e">
        <f t="shared" si="28"/>
        <v>#REF!</v>
      </c>
      <c r="BMF22" s="242" t="e">
        <f t="shared" si="28"/>
        <v>#REF!</v>
      </c>
      <c r="BMG22" s="242" t="e">
        <f t="shared" si="28"/>
        <v>#REF!</v>
      </c>
      <c r="BMH22" s="242" t="e">
        <f t="shared" si="28"/>
        <v>#REF!</v>
      </c>
      <c r="BMI22" s="242" t="e">
        <f t="shared" si="28"/>
        <v>#REF!</v>
      </c>
      <c r="BMJ22" s="242" t="e">
        <f t="shared" si="28"/>
        <v>#REF!</v>
      </c>
      <c r="BMK22" s="242" t="e">
        <f t="shared" si="28"/>
        <v>#REF!</v>
      </c>
      <c r="BML22" s="242" t="e">
        <f t="shared" si="28"/>
        <v>#REF!</v>
      </c>
      <c r="BMM22" s="242" t="e">
        <f t="shared" si="28"/>
        <v>#REF!</v>
      </c>
      <c r="BMN22" s="242" t="e">
        <f t="shared" si="28"/>
        <v>#REF!</v>
      </c>
      <c r="BMO22" s="242" t="e">
        <f t="shared" si="28"/>
        <v>#REF!</v>
      </c>
      <c r="BMP22" s="242" t="e">
        <f t="shared" si="28"/>
        <v>#REF!</v>
      </c>
      <c r="BMQ22" s="242" t="e">
        <f t="shared" si="28"/>
        <v>#REF!</v>
      </c>
      <c r="BMR22" s="242" t="e">
        <f t="shared" si="28"/>
        <v>#REF!</v>
      </c>
      <c r="BMS22" s="242" t="e">
        <f t="shared" si="28"/>
        <v>#REF!</v>
      </c>
      <c r="BMT22" s="242" t="e">
        <f t="shared" si="28"/>
        <v>#REF!</v>
      </c>
      <c r="BMU22" s="242" t="e">
        <f t="shared" si="28"/>
        <v>#REF!</v>
      </c>
      <c r="BMV22" s="242" t="e">
        <f t="shared" si="28"/>
        <v>#REF!</v>
      </c>
      <c r="BMW22" s="242" t="e">
        <f t="shared" si="28"/>
        <v>#REF!</v>
      </c>
      <c r="BMX22" s="242" t="e">
        <f t="shared" si="28"/>
        <v>#REF!</v>
      </c>
      <c r="BMY22" s="242" t="e">
        <f t="shared" si="28"/>
        <v>#REF!</v>
      </c>
      <c r="BMZ22" s="242" t="e">
        <f t="shared" si="28"/>
        <v>#REF!</v>
      </c>
      <c r="BNA22" s="242" t="e">
        <f t="shared" si="28"/>
        <v>#REF!</v>
      </c>
      <c r="BNB22" s="242" t="e">
        <f t="shared" si="28"/>
        <v>#REF!</v>
      </c>
      <c r="BNC22" s="242" t="e">
        <f t="shared" si="28"/>
        <v>#REF!</v>
      </c>
      <c r="BND22" s="242" t="e">
        <f t="shared" si="28"/>
        <v>#REF!</v>
      </c>
      <c r="BNE22" s="242" t="e">
        <f t="shared" si="28"/>
        <v>#REF!</v>
      </c>
      <c r="BNF22" s="242" t="e">
        <f t="shared" si="28"/>
        <v>#REF!</v>
      </c>
      <c r="BNG22" s="242" t="e">
        <f t="shared" si="28"/>
        <v>#REF!</v>
      </c>
      <c r="BNH22" s="242" t="e">
        <f t="shared" si="28"/>
        <v>#REF!</v>
      </c>
      <c r="BNI22" s="242" t="e">
        <f t="shared" si="28"/>
        <v>#REF!</v>
      </c>
      <c r="BNJ22" s="242" t="e">
        <f t="shared" si="28"/>
        <v>#REF!</v>
      </c>
      <c r="BNK22" s="242" t="e">
        <f t="shared" si="28"/>
        <v>#REF!</v>
      </c>
      <c r="BNL22" s="242" t="e">
        <f t="shared" si="28"/>
        <v>#REF!</v>
      </c>
      <c r="BNM22" s="242" t="e">
        <f t="shared" si="28"/>
        <v>#REF!</v>
      </c>
      <c r="BNN22" s="242" t="e">
        <f t="shared" si="28"/>
        <v>#REF!</v>
      </c>
      <c r="BNO22" s="242" t="e">
        <f t="shared" si="28"/>
        <v>#REF!</v>
      </c>
      <c r="BNP22" s="242" t="e">
        <f t="shared" si="28"/>
        <v>#REF!</v>
      </c>
      <c r="BNQ22" s="242" t="e">
        <f t="shared" si="28"/>
        <v>#REF!</v>
      </c>
      <c r="BNR22" s="242" t="e">
        <f t="shared" si="28"/>
        <v>#REF!</v>
      </c>
      <c r="BNS22" s="242" t="e">
        <f t="shared" si="28"/>
        <v>#REF!</v>
      </c>
      <c r="BNT22" s="242" t="e">
        <f t="shared" si="28"/>
        <v>#REF!</v>
      </c>
      <c r="BNU22" s="242" t="e">
        <f t="shared" si="28"/>
        <v>#REF!</v>
      </c>
      <c r="BNV22" s="242" t="e">
        <f t="shared" si="28"/>
        <v>#REF!</v>
      </c>
      <c r="BNW22" s="242" t="e">
        <f t="shared" si="28"/>
        <v>#REF!</v>
      </c>
      <c r="BNX22" s="242" t="e">
        <f t="shared" si="28"/>
        <v>#REF!</v>
      </c>
      <c r="BNY22" s="242" t="e">
        <f t="shared" si="28"/>
        <v>#REF!</v>
      </c>
      <c r="BNZ22" s="242" t="e">
        <f t="shared" si="28"/>
        <v>#REF!</v>
      </c>
      <c r="BOA22" s="242" t="e">
        <f t="shared" si="28"/>
        <v>#REF!</v>
      </c>
      <c r="BOB22" s="242" t="e">
        <f t="shared" si="28"/>
        <v>#REF!</v>
      </c>
      <c r="BOC22" s="242" t="e">
        <f t="shared" si="28"/>
        <v>#REF!</v>
      </c>
      <c r="BOD22" s="242" t="e">
        <f t="shared" si="28"/>
        <v>#REF!</v>
      </c>
      <c r="BOE22" s="242" t="e">
        <f t="shared" si="28"/>
        <v>#REF!</v>
      </c>
      <c r="BOF22" s="242" t="e">
        <f t="shared" si="28"/>
        <v>#REF!</v>
      </c>
      <c r="BOG22" s="242" t="e">
        <f t="shared" ref="BOG22:BQR22" si="29">BOM22</f>
        <v>#REF!</v>
      </c>
      <c r="BOH22" s="242" t="e">
        <f t="shared" si="29"/>
        <v>#REF!</v>
      </c>
      <c r="BOI22" s="242" t="e">
        <f t="shared" si="29"/>
        <v>#REF!</v>
      </c>
      <c r="BOJ22" s="242" t="e">
        <f t="shared" si="29"/>
        <v>#REF!</v>
      </c>
      <c r="BOK22" s="242" t="e">
        <f t="shared" si="29"/>
        <v>#REF!</v>
      </c>
      <c r="BOL22" s="242" t="e">
        <f t="shared" si="29"/>
        <v>#REF!</v>
      </c>
      <c r="BOM22" s="242" t="e">
        <f t="shared" si="29"/>
        <v>#REF!</v>
      </c>
      <c r="BON22" s="242" t="e">
        <f t="shared" si="29"/>
        <v>#REF!</v>
      </c>
      <c r="BOO22" s="242" t="e">
        <f t="shared" si="29"/>
        <v>#REF!</v>
      </c>
      <c r="BOP22" s="242" t="e">
        <f t="shared" si="29"/>
        <v>#REF!</v>
      </c>
      <c r="BOQ22" s="242" t="e">
        <f t="shared" si="29"/>
        <v>#REF!</v>
      </c>
      <c r="BOR22" s="242" t="e">
        <f t="shared" si="29"/>
        <v>#REF!</v>
      </c>
      <c r="BOS22" s="242" t="e">
        <f t="shared" si="29"/>
        <v>#REF!</v>
      </c>
      <c r="BOT22" s="242" t="e">
        <f t="shared" si="29"/>
        <v>#REF!</v>
      </c>
      <c r="BOU22" s="242" t="e">
        <f t="shared" si="29"/>
        <v>#REF!</v>
      </c>
      <c r="BOV22" s="242" t="e">
        <f t="shared" si="29"/>
        <v>#REF!</v>
      </c>
      <c r="BOW22" s="242" t="e">
        <f t="shared" si="29"/>
        <v>#REF!</v>
      </c>
      <c r="BOX22" s="242" t="e">
        <f t="shared" si="29"/>
        <v>#REF!</v>
      </c>
      <c r="BOY22" s="242" t="e">
        <f t="shared" si="29"/>
        <v>#REF!</v>
      </c>
      <c r="BOZ22" s="242" t="e">
        <f t="shared" si="29"/>
        <v>#REF!</v>
      </c>
      <c r="BPA22" s="242" t="e">
        <f t="shared" si="29"/>
        <v>#REF!</v>
      </c>
      <c r="BPB22" s="242" t="e">
        <f t="shared" si="29"/>
        <v>#REF!</v>
      </c>
      <c r="BPC22" s="242" t="e">
        <f t="shared" si="29"/>
        <v>#REF!</v>
      </c>
      <c r="BPD22" s="242" t="e">
        <f t="shared" si="29"/>
        <v>#REF!</v>
      </c>
      <c r="BPE22" s="242" t="e">
        <f t="shared" si="29"/>
        <v>#REF!</v>
      </c>
      <c r="BPF22" s="242" t="e">
        <f t="shared" si="29"/>
        <v>#REF!</v>
      </c>
      <c r="BPG22" s="242" t="e">
        <f t="shared" si="29"/>
        <v>#REF!</v>
      </c>
      <c r="BPH22" s="242" t="e">
        <f t="shared" si="29"/>
        <v>#REF!</v>
      </c>
      <c r="BPI22" s="242" t="e">
        <f t="shared" si="29"/>
        <v>#REF!</v>
      </c>
      <c r="BPJ22" s="242" t="e">
        <f t="shared" si="29"/>
        <v>#REF!</v>
      </c>
      <c r="BPK22" s="242" t="e">
        <f t="shared" si="29"/>
        <v>#REF!</v>
      </c>
      <c r="BPL22" s="242" t="e">
        <f t="shared" si="29"/>
        <v>#REF!</v>
      </c>
      <c r="BPM22" s="242" t="e">
        <f t="shared" si="29"/>
        <v>#REF!</v>
      </c>
      <c r="BPN22" s="242" t="e">
        <f t="shared" si="29"/>
        <v>#REF!</v>
      </c>
      <c r="BPO22" s="242" t="e">
        <f t="shared" si="29"/>
        <v>#REF!</v>
      </c>
      <c r="BPP22" s="242" t="e">
        <f t="shared" si="29"/>
        <v>#REF!</v>
      </c>
      <c r="BPQ22" s="242" t="e">
        <f t="shared" si="29"/>
        <v>#REF!</v>
      </c>
      <c r="BPR22" s="242" t="e">
        <f t="shared" si="29"/>
        <v>#REF!</v>
      </c>
      <c r="BPS22" s="242" t="e">
        <f t="shared" si="29"/>
        <v>#REF!</v>
      </c>
      <c r="BPT22" s="242" t="e">
        <f t="shared" si="29"/>
        <v>#REF!</v>
      </c>
      <c r="BPU22" s="242" t="e">
        <f t="shared" si="29"/>
        <v>#REF!</v>
      </c>
      <c r="BPV22" s="242" t="e">
        <f t="shared" si="29"/>
        <v>#REF!</v>
      </c>
      <c r="BPW22" s="242" t="e">
        <f t="shared" si="29"/>
        <v>#REF!</v>
      </c>
      <c r="BPX22" s="242" t="e">
        <f t="shared" si="29"/>
        <v>#REF!</v>
      </c>
      <c r="BPY22" s="242" t="e">
        <f t="shared" si="29"/>
        <v>#REF!</v>
      </c>
      <c r="BPZ22" s="242" t="e">
        <f t="shared" si="29"/>
        <v>#REF!</v>
      </c>
      <c r="BQA22" s="242" t="e">
        <f t="shared" si="29"/>
        <v>#REF!</v>
      </c>
      <c r="BQB22" s="242" t="e">
        <f t="shared" si="29"/>
        <v>#REF!</v>
      </c>
      <c r="BQC22" s="242" t="e">
        <f t="shared" si="29"/>
        <v>#REF!</v>
      </c>
      <c r="BQD22" s="242" t="e">
        <f t="shared" si="29"/>
        <v>#REF!</v>
      </c>
      <c r="BQE22" s="242" t="e">
        <f t="shared" si="29"/>
        <v>#REF!</v>
      </c>
      <c r="BQF22" s="242" t="e">
        <f t="shared" si="29"/>
        <v>#REF!</v>
      </c>
      <c r="BQG22" s="242" t="e">
        <f t="shared" si="29"/>
        <v>#REF!</v>
      </c>
      <c r="BQH22" s="242" t="e">
        <f t="shared" si="29"/>
        <v>#REF!</v>
      </c>
      <c r="BQI22" s="242" t="e">
        <f t="shared" si="29"/>
        <v>#REF!</v>
      </c>
      <c r="BQJ22" s="242" t="e">
        <f t="shared" si="29"/>
        <v>#REF!</v>
      </c>
      <c r="BQK22" s="242" t="e">
        <f t="shared" si="29"/>
        <v>#REF!</v>
      </c>
      <c r="BQL22" s="242" t="e">
        <f t="shared" si="29"/>
        <v>#REF!</v>
      </c>
      <c r="BQM22" s="242" t="e">
        <f t="shared" si="29"/>
        <v>#REF!</v>
      </c>
      <c r="BQN22" s="242" t="e">
        <f t="shared" si="29"/>
        <v>#REF!</v>
      </c>
      <c r="BQO22" s="242" t="e">
        <f t="shared" si="29"/>
        <v>#REF!</v>
      </c>
      <c r="BQP22" s="242" t="e">
        <f t="shared" si="29"/>
        <v>#REF!</v>
      </c>
      <c r="BQQ22" s="242" t="e">
        <f t="shared" si="29"/>
        <v>#REF!</v>
      </c>
      <c r="BQR22" s="242" t="e">
        <f t="shared" si="29"/>
        <v>#REF!</v>
      </c>
      <c r="BQS22" s="242" t="e">
        <f t="shared" ref="BQS22:BTD22" si="30">BQY22</f>
        <v>#REF!</v>
      </c>
      <c r="BQT22" s="242" t="e">
        <f t="shared" si="30"/>
        <v>#REF!</v>
      </c>
      <c r="BQU22" s="242" t="e">
        <f t="shared" si="30"/>
        <v>#REF!</v>
      </c>
      <c r="BQV22" s="242" t="e">
        <f t="shared" si="30"/>
        <v>#REF!</v>
      </c>
      <c r="BQW22" s="242" t="e">
        <f t="shared" si="30"/>
        <v>#REF!</v>
      </c>
      <c r="BQX22" s="242" t="e">
        <f t="shared" si="30"/>
        <v>#REF!</v>
      </c>
      <c r="BQY22" s="242" t="e">
        <f t="shared" si="30"/>
        <v>#REF!</v>
      </c>
      <c r="BQZ22" s="242" t="e">
        <f t="shared" si="30"/>
        <v>#REF!</v>
      </c>
      <c r="BRA22" s="242" t="e">
        <f t="shared" si="30"/>
        <v>#REF!</v>
      </c>
      <c r="BRB22" s="242" t="e">
        <f t="shared" si="30"/>
        <v>#REF!</v>
      </c>
      <c r="BRC22" s="242" t="e">
        <f t="shared" si="30"/>
        <v>#REF!</v>
      </c>
      <c r="BRD22" s="242" t="e">
        <f t="shared" si="30"/>
        <v>#REF!</v>
      </c>
      <c r="BRE22" s="242" t="e">
        <f t="shared" si="30"/>
        <v>#REF!</v>
      </c>
      <c r="BRF22" s="242" t="e">
        <f t="shared" si="30"/>
        <v>#REF!</v>
      </c>
      <c r="BRG22" s="242" t="e">
        <f t="shared" si="30"/>
        <v>#REF!</v>
      </c>
      <c r="BRH22" s="242" t="e">
        <f t="shared" si="30"/>
        <v>#REF!</v>
      </c>
      <c r="BRI22" s="242" t="e">
        <f t="shared" si="30"/>
        <v>#REF!</v>
      </c>
      <c r="BRJ22" s="242" t="e">
        <f t="shared" si="30"/>
        <v>#REF!</v>
      </c>
      <c r="BRK22" s="242" t="e">
        <f t="shared" si="30"/>
        <v>#REF!</v>
      </c>
      <c r="BRL22" s="242" t="e">
        <f t="shared" si="30"/>
        <v>#REF!</v>
      </c>
      <c r="BRM22" s="242" t="e">
        <f t="shared" si="30"/>
        <v>#REF!</v>
      </c>
      <c r="BRN22" s="242" t="e">
        <f t="shared" si="30"/>
        <v>#REF!</v>
      </c>
      <c r="BRO22" s="242" t="e">
        <f t="shared" si="30"/>
        <v>#REF!</v>
      </c>
      <c r="BRP22" s="242" t="e">
        <f t="shared" si="30"/>
        <v>#REF!</v>
      </c>
      <c r="BRQ22" s="242" t="e">
        <f t="shared" si="30"/>
        <v>#REF!</v>
      </c>
      <c r="BRR22" s="242" t="e">
        <f t="shared" si="30"/>
        <v>#REF!</v>
      </c>
      <c r="BRS22" s="242" t="e">
        <f t="shared" si="30"/>
        <v>#REF!</v>
      </c>
      <c r="BRT22" s="242" t="e">
        <f t="shared" si="30"/>
        <v>#REF!</v>
      </c>
      <c r="BRU22" s="242" t="e">
        <f t="shared" si="30"/>
        <v>#REF!</v>
      </c>
      <c r="BRV22" s="242" t="e">
        <f t="shared" si="30"/>
        <v>#REF!</v>
      </c>
      <c r="BRW22" s="242" t="e">
        <f t="shared" si="30"/>
        <v>#REF!</v>
      </c>
      <c r="BRX22" s="242" t="e">
        <f t="shared" si="30"/>
        <v>#REF!</v>
      </c>
      <c r="BRY22" s="242" t="e">
        <f t="shared" si="30"/>
        <v>#REF!</v>
      </c>
      <c r="BRZ22" s="242" t="e">
        <f t="shared" si="30"/>
        <v>#REF!</v>
      </c>
      <c r="BSA22" s="242" t="e">
        <f t="shared" si="30"/>
        <v>#REF!</v>
      </c>
      <c r="BSB22" s="242" t="e">
        <f t="shared" si="30"/>
        <v>#REF!</v>
      </c>
      <c r="BSC22" s="242" t="e">
        <f t="shared" si="30"/>
        <v>#REF!</v>
      </c>
      <c r="BSD22" s="242" t="e">
        <f t="shared" si="30"/>
        <v>#REF!</v>
      </c>
      <c r="BSE22" s="242" t="e">
        <f t="shared" si="30"/>
        <v>#REF!</v>
      </c>
      <c r="BSF22" s="242" t="e">
        <f t="shared" si="30"/>
        <v>#REF!</v>
      </c>
      <c r="BSG22" s="242" t="e">
        <f t="shared" si="30"/>
        <v>#REF!</v>
      </c>
      <c r="BSH22" s="242" t="e">
        <f t="shared" si="30"/>
        <v>#REF!</v>
      </c>
      <c r="BSI22" s="242" t="e">
        <f t="shared" si="30"/>
        <v>#REF!</v>
      </c>
      <c r="BSJ22" s="242" t="e">
        <f t="shared" si="30"/>
        <v>#REF!</v>
      </c>
      <c r="BSK22" s="242" t="e">
        <f t="shared" si="30"/>
        <v>#REF!</v>
      </c>
      <c r="BSL22" s="242" t="e">
        <f t="shared" si="30"/>
        <v>#REF!</v>
      </c>
      <c r="BSM22" s="242" t="e">
        <f t="shared" si="30"/>
        <v>#REF!</v>
      </c>
      <c r="BSN22" s="242" t="e">
        <f t="shared" si="30"/>
        <v>#REF!</v>
      </c>
      <c r="BSO22" s="242" t="e">
        <f t="shared" si="30"/>
        <v>#REF!</v>
      </c>
      <c r="BSP22" s="242" t="e">
        <f t="shared" si="30"/>
        <v>#REF!</v>
      </c>
      <c r="BSQ22" s="242" t="e">
        <f t="shared" si="30"/>
        <v>#REF!</v>
      </c>
      <c r="BSR22" s="242" t="e">
        <f t="shared" si="30"/>
        <v>#REF!</v>
      </c>
      <c r="BSS22" s="242" t="e">
        <f t="shared" si="30"/>
        <v>#REF!</v>
      </c>
      <c r="BST22" s="242" t="e">
        <f t="shared" si="30"/>
        <v>#REF!</v>
      </c>
      <c r="BSU22" s="242" t="e">
        <f t="shared" si="30"/>
        <v>#REF!</v>
      </c>
      <c r="BSV22" s="242" t="e">
        <f t="shared" si="30"/>
        <v>#REF!</v>
      </c>
      <c r="BSW22" s="242" t="e">
        <f t="shared" si="30"/>
        <v>#REF!</v>
      </c>
      <c r="BSX22" s="242" t="e">
        <f t="shared" si="30"/>
        <v>#REF!</v>
      </c>
      <c r="BSY22" s="242" t="e">
        <f t="shared" si="30"/>
        <v>#REF!</v>
      </c>
      <c r="BSZ22" s="242" t="e">
        <f t="shared" si="30"/>
        <v>#REF!</v>
      </c>
      <c r="BTA22" s="242" t="e">
        <f t="shared" si="30"/>
        <v>#REF!</v>
      </c>
      <c r="BTB22" s="242" t="e">
        <f t="shared" si="30"/>
        <v>#REF!</v>
      </c>
      <c r="BTC22" s="242" t="e">
        <f t="shared" si="30"/>
        <v>#REF!</v>
      </c>
      <c r="BTD22" s="242" t="e">
        <f t="shared" si="30"/>
        <v>#REF!</v>
      </c>
      <c r="BTE22" s="242" t="e">
        <f t="shared" ref="BTE22:BVP22" si="31">BTK22</f>
        <v>#REF!</v>
      </c>
      <c r="BTF22" s="242" t="e">
        <f t="shared" si="31"/>
        <v>#REF!</v>
      </c>
      <c r="BTG22" s="242" t="e">
        <f t="shared" si="31"/>
        <v>#REF!</v>
      </c>
      <c r="BTH22" s="242" t="e">
        <f t="shared" si="31"/>
        <v>#REF!</v>
      </c>
      <c r="BTI22" s="242" t="e">
        <f t="shared" si="31"/>
        <v>#REF!</v>
      </c>
      <c r="BTJ22" s="242" t="e">
        <f t="shared" si="31"/>
        <v>#REF!</v>
      </c>
      <c r="BTK22" s="242" t="e">
        <f t="shared" si="31"/>
        <v>#REF!</v>
      </c>
      <c r="BTL22" s="242" t="e">
        <f t="shared" si="31"/>
        <v>#REF!</v>
      </c>
      <c r="BTM22" s="242" t="e">
        <f t="shared" si="31"/>
        <v>#REF!</v>
      </c>
      <c r="BTN22" s="242" t="e">
        <f t="shared" si="31"/>
        <v>#REF!</v>
      </c>
      <c r="BTO22" s="242" t="e">
        <f t="shared" si="31"/>
        <v>#REF!</v>
      </c>
      <c r="BTP22" s="242" t="e">
        <f t="shared" si="31"/>
        <v>#REF!</v>
      </c>
      <c r="BTQ22" s="242" t="e">
        <f t="shared" si="31"/>
        <v>#REF!</v>
      </c>
      <c r="BTR22" s="242" t="e">
        <f t="shared" si="31"/>
        <v>#REF!</v>
      </c>
      <c r="BTS22" s="242" t="e">
        <f t="shared" si="31"/>
        <v>#REF!</v>
      </c>
      <c r="BTT22" s="242" t="e">
        <f t="shared" si="31"/>
        <v>#REF!</v>
      </c>
      <c r="BTU22" s="242" t="e">
        <f t="shared" si="31"/>
        <v>#REF!</v>
      </c>
      <c r="BTV22" s="242" t="e">
        <f t="shared" si="31"/>
        <v>#REF!</v>
      </c>
      <c r="BTW22" s="242" t="e">
        <f t="shared" si="31"/>
        <v>#REF!</v>
      </c>
      <c r="BTX22" s="242" t="e">
        <f t="shared" si="31"/>
        <v>#REF!</v>
      </c>
      <c r="BTY22" s="242" t="e">
        <f t="shared" si="31"/>
        <v>#REF!</v>
      </c>
      <c r="BTZ22" s="242" t="e">
        <f t="shared" si="31"/>
        <v>#REF!</v>
      </c>
      <c r="BUA22" s="242" t="e">
        <f t="shared" si="31"/>
        <v>#REF!</v>
      </c>
      <c r="BUB22" s="242" t="e">
        <f t="shared" si="31"/>
        <v>#REF!</v>
      </c>
      <c r="BUC22" s="242" t="e">
        <f t="shared" si="31"/>
        <v>#REF!</v>
      </c>
      <c r="BUD22" s="242" t="e">
        <f t="shared" si="31"/>
        <v>#REF!</v>
      </c>
      <c r="BUE22" s="242" t="e">
        <f t="shared" si="31"/>
        <v>#REF!</v>
      </c>
      <c r="BUF22" s="242" t="e">
        <f t="shared" si="31"/>
        <v>#REF!</v>
      </c>
      <c r="BUG22" s="242" t="e">
        <f t="shared" si="31"/>
        <v>#REF!</v>
      </c>
      <c r="BUH22" s="242" t="e">
        <f t="shared" si="31"/>
        <v>#REF!</v>
      </c>
      <c r="BUI22" s="242" t="e">
        <f t="shared" si="31"/>
        <v>#REF!</v>
      </c>
      <c r="BUJ22" s="242" t="e">
        <f t="shared" si="31"/>
        <v>#REF!</v>
      </c>
      <c r="BUK22" s="242" t="e">
        <f t="shared" si="31"/>
        <v>#REF!</v>
      </c>
      <c r="BUL22" s="242" t="e">
        <f t="shared" si="31"/>
        <v>#REF!</v>
      </c>
      <c r="BUM22" s="242" t="e">
        <f t="shared" si="31"/>
        <v>#REF!</v>
      </c>
      <c r="BUN22" s="242" t="e">
        <f t="shared" si="31"/>
        <v>#REF!</v>
      </c>
      <c r="BUO22" s="242" t="e">
        <f t="shared" si="31"/>
        <v>#REF!</v>
      </c>
      <c r="BUP22" s="242" t="e">
        <f t="shared" si="31"/>
        <v>#REF!</v>
      </c>
      <c r="BUQ22" s="242" t="e">
        <f t="shared" si="31"/>
        <v>#REF!</v>
      </c>
      <c r="BUR22" s="242" t="e">
        <f t="shared" si="31"/>
        <v>#REF!</v>
      </c>
      <c r="BUS22" s="242" t="e">
        <f t="shared" si="31"/>
        <v>#REF!</v>
      </c>
      <c r="BUT22" s="242" t="e">
        <f t="shared" si="31"/>
        <v>#REF!</v>
      </c>
      <c r="BUU22" s="242" t="e">
        <f t="shared" si="31"/>
        <v>#REF!</v>
      </c>
      <c r="BUV22" s="242" t="e">
        <f t="shared" si="31"/>
        <v>#REF!</v>
      </c>
      <c r="BUW22" s="242" t="e">
        <f t="shared" si="31"/>
        <v>#REF!</v>
      </c>
      <c r="BUX22" s="242" t="e">
        <f t="shared" si="31"/>
        <v>#REF!</v>
      </c>
      <c r="BUY22" s="242" t="e">
        <f t="shared" si="31"/>
        <v>#REF!</v>
      </c>
      <c r="BUZ22" s="242" t="e">
        <f t="shared" si="31"/>
        <v>#REF!</v>
      </c>
      <c r="BVA22" s="242" t="e">
        <f t="shared" si="31"/>
        <v>#REF!</v>
      </c>
      <c r="BVB22" s="242" t="e">
        <f t="shared" si="31"/>
        <v>#REF!</v>
      </c>
      <c r="BVC22" s="242" t="e">
        <f t="shared" si="31"/>
        <v>#REF!</v>
      </c>
      <c r="BVD22" s="242" t="e">
        <f t="shared" si="31"/>
        <v>#REF!</v>
      </c>
      <c r="BVE22" s="242" t="e">
        <f t="shared" si="31"/>
        <v>#REF!</v>
      </c>
      <c r="BVF22" s="242" t="e">
        <f t="shared" si="31"/>
        <v>#REF!</v>
      </c>
      <c r="BVG22" s="242" t="e">
        <f t="shared" si="31"/>
        <v>#REF!</v>
      </c>
      <c r="BVH22" s="242" t="e">
        <f t="shared" si="31"/>
        <v>#REF!</v>
      </c>
      <c r="BVI22" s="242" t="e">
        <f t="shared" si="31"/>
        <v>#REF!</v>
      </c>
      <c r="BVJ22" s="242" t="e">
        <f t="shared" si="31"/>
        <v>#REF!</v>
      </c>
      <c r="BVK22" s="242" t="e">
        <f t="shared" si="31"/>
        <v>#REF!</v>
      </c>
      <c r="BVL22" s="242" t="e">
        <f t="shared" si="31"/>
        <v>#REF!</v>
      </c>
      <c r="BVM22" s="242" t="e">
        <f t="shared" si="31"/>
        <v>#REF!</v>
      </c>
      <c r="BVN22" s="242" t="e">
        <f t="shared" si="31"/>
        <v>#REF!</v>
      </c>
      <c r="BVO22" s="242" t="e">
        <f t="shared" si="31"/>
        <v>#REF!</v>
      </c>
      <c r="BVP22" s="242" t="e">
        <f t="shared" si="31"/>
        <v>#REF!</v>
      </c>
      <c r="BVQ22" s="242" t="e">
        <f t="shared" ref="BVQ22:BYB22" si="32">BVW22</f>
        <v>#REF!</v>
      </c>
      <c r="BVR22" s="242" t="e">
        <f t="shared" si="32"/>
        <v>#REF!</v>
      </c>
      <c r="BVS22" s="242" t="e">
        <f t="shared" si="32"/>
        <v>#REF!</v>
      </c>
      <c r="BVT22" s="242" t="e">
        <f t="shared" si="32"/>
        <v>#REF!</v>
      </c>
      <c r="BVU22" s="242" t="e">
        <f t="shared" si="32"/>
        <v>#REF!</v>
      </c>
      <c r="BVV22" s="242" t="e">
        <f t="shared" si="32"/>
        <v>#REF!</v>
      </c>
      <c r="BVW22" s="242" t="e">
        <f t="shared" si="32"/>
        <v>#REF!</v>
      </c>
      <c r="BVX22" s="242" t="e">
        <f t="shared" si="32"/>
        <v>#REF!</v>
      </c>
      <c r="BVY22" s="242" t="e">
        <f t="shared" si="32"/>
        <v>#REF!</v>
      </c>
      <c r="BVZ22" s="242" t="e">
        <f t="shared" si="32"/>
        <v>#REF!</v>
      </c>
      <c r="BWA22" s="242" t="e">
        <f t="shared" si="32"/>
        <v>#REF!</v>
      </c>
      <c r="BWB22" s="242" t="e">
        <f t="shared" si="32"/>
        <v>#REF!</v>
      </c>
      <c r="BWC22" s="242" t="e">
        <f t="shared" si="32"/>
        <v>#REF!</v>
      </c>
      <c r="BWD22" s="242" t="e">
        <f t="shared" si="32"/>
        <v>#REF!</v>
      </c>
      <c r="BWE22" s="242" t="e">
        <f t="shared" si="32"/>
        <v>#REF!</v>
      </c>
      <c r="BWF22" s="242" t="e">
        <f t="shared" si="32"/>
        <v>#REF!</v>
      </c>
      <c r="BWG22" s="242" t="e">
        <f t="shared" si="32"/>
        <v>#REF!</v>
      </c>
      <c r="BWH22" s="242" t="e">
        <f t="shared" si="32"/>
        <v>#REF!</v>
      </c>
      <c r="BWI22" s="242" t="e">
        <f t="shared" si="32"/>
        <v>#REF!</v>
      </c>
      <c r="BWJ22" s="242" t="e">
        <f t="shared" si="32"/>
        <v>#REF!</v>
      </c>
      <c r="BWK22" s="242" t="e">
        <f t="shared" si="32"/>
        <v>#REF!</v>
      </c>
      <c r="BWL22" s="242" t="e">
        <f t="shared" si="32"/>
        <v>#REF!</v>
      </c>
      <c r="BWM22" s="242" t="e">
        <f t="shared" si="32"/>
        <v>#REF!</v>
      </c>
      <c r="BWN22" s="242" t="e">
        <f t="shared" si="32"/>
        <v>#REF!</v>
      </c>
      <c r="BWO22" s="242" t="e">
        <f t="shared" si="32"/>
        <v>#REF!</v>
      </c>
      <c r="BWP22" s="242" t="e">
        <f t="shared" si="32"/>
        <v>#REF!</v>
      </c>
      <c r="BWQ22" s="242" t="e">
        <f t="shared" si="32"/>
        <v>#REF!</v>
      </c>
      <c r="BWR22" s="242" t="e">
        <f t="shared" si="32"/>
        <v>#REF!</v>
      </c>
      <c r="BWS22" s="242" t="e">
        <f t="shared" si="32"/>
        <v>#REF!</v>
      </c>
      <c r="BWT22" s="242" t="e">
        <f t="shared" si="32"/>
        <v>#REF!</v>
      </c>
      <c r="BWU22" s="242" t="e">
        <f t="shared" si="32"/>
        <v>#REF!</v>
      </c>
      <c r="BWV22" s="242" t="e">
        <f t="shared" si="32"/>
        <v>#REF!</v>
      </c>
      <c r="BWW22" s="242" t="e">
        <f t="shared" si="32"/>
        <v>#REF!</v>
      </c>
      <c r="BWX22" s="242" t="e">
        <f t="shared" si="32"/>
        <v>#REF!</v>
      </c>
      <c r="BWY22" s="242" t="e">
        <f t="shared" si="32"/>
        <v>#REF!</v>
      </c>
      <c r="BWZ22" s="242" t="e">
        <f t="shared" si="32"/>
        <v>#REF!</v>
      </c>
      <c r="BXA22" s="242" t="e">
        <f t="shared" si="32"/>
        <v>#REF!</v>
      </c>
      <c r="BXB22" s="242" t="e">
        <f t="shared" si="32"/>
        <v>#REF!</v>
      </c>
      <c r="BXC22" s="242" t="e">
        <f t="shared" si="32"/>
        <v>#REF!</v>
      </c>
      <c r="BXD22" s="242" t="e">
        <f t="shared" si="32"/>
        <v>#REF!</v>
      </c>
      <c r="BXE22" s="242" t="e">
        <f t="shared" si="32"/>
        <v>#REF!</v>
      </c>
      <c r="BXF22" s="242" t="e">
        <f t="shared" si="32"/>
        <v>#REF!</v>
      </c>
      <c r="BXG22" s="242" t="e">
        <f t="shared" si="32"/>
        <v>#REF!</v>
      </c>
      <c r="BXH22" s="242" t="e">
        <f t="shared" si="32"/>
        <v>#REF!</v>
      </c>
      <c r="BXI22" s="242" t="e">
        <f t="shared" si="32"/>
        <v>#REF!</v>
      </c>
      <c r="BXJ22" s="242" t="e">
        <f t="shared" si="32"/>
        <v>#REF!</v>
      </c>
      <c r="BXK22" s="242" t="e">
        <f t="shared" si="32"/>
        <v>#REF!</v>
      </c>
      <c r="BXL22" s="242" t="e">
        <f t="shared" si="32"/>
        <v>#REF!</v>
      </c>
      <c r="BXM22" s="242" t="e">
        <f t="shared" si="32"/>
        <v>#REF!</v>
      </c>
      <c r="BXN22" s="242" t="e">
        <f t="shared" si="32"/>
        <v>#REF!</v>
      </c>
      <c r="BXO22" s="242" t="e">
        <f t="shared" si="32"/>
        <v>#REF!</v>
      </c>
      <c r="BXP22" s="242" t="e">
        <f t="shared" si="32"/>
        <v>#REF!</v>
      </c>
      <c r="BXQ22" s="242" t="e">
        <f t="shared" si="32"/>
        <v>#REF!</v>
      </c>
      <c r="BXR22" s="242" t="e">
        <f t="shared" si="32"/>
        <v>#REF!</v>
      </c>
      <c r="BXS22" s="242" t="e">
        <f t="shared" si="32"/>
        <v>#REF!</v>
      </c>
      <c r="BXT22" s="242" t="e">
        <f t="shared" si="32"/>
        <v>#REF!</v>
      </c>
      <c r="BXU22" s="242" t="e">
        <f t="shared" si="32"/>
        <v>#REF!</v>
      </c>
      <c r="BXV22" s="242" t="e">
        <f t="shared" si="32"/>
        <v>#REF!</v>
      </c>
      <c r="BXW22" s="242" t="e">
        <f t="shared" si="32"/>
        <v>#REF!</v>
      </c>
      <c r="BXX22" s="242" t="e">
        <f t="shared" si="32"/>
        <v>#REF!</v>
      </c>
      <c r="BXY22" s="242" t="e">
        <f t="shared" si="32"/>
        <v>#REF!</v>
      </c>
      <c r="BXZ22" s="242" t="e">
        <f t="shared" si="32"/>
        <v>#REF!</v>
      </c>
      <c r="BYA22" s="242" t="e">
        <f t="shared" si="32"/>
        <v>#REF!</v>
      </c>
      <c r="BYB22" s="242" t="e">
        <f t="shared" si="32"/>
        <v>#REF!</v>
      </c>
      <c r="BYC22" s="242" t="e">
        <f t="shared" ref="BYC22:CAN22" si="33">BYI22</f>
        <v>#REF!</v>
      </c>
      <c r="BYD22" s="242" t="e">
        <f t="shared" si="33"/>
        <v>#REF!</v>
      </c>
      <c r="BYE22" s="242" t="e">
        <f t="shared" si="33"/>
        <v>#REF!</v>
      </c>
      <c r="BYF22" s="242" t="e">
        <f t="shared" si="33"/>
        <v>#REF!</v>
      </c>
      <c r="BYG22" s="242" t="e">
        <f t="shared" si="33"/>
        <v>#REF!</v>
      </c>
      <c r="BYH22" s="242" t="e">
        <f t="shared" si="33"/>
        <v>#REF!</v>
      </c>
      <c r="BYI22" s="242" t="e">
        <f t="shared" si="33"/>
        <v>#REF!</v>
      </c>
      <c r="BYJ22" s="242" t="e">
        <f t="shared" si="33"/>
        <v>#REF!</v>
      </c>
      <c r="BYK22" s="242" t="e">
        <f t="shared" si="33"/>
        <v>#REF!</v>
      </c>
      <c r="BYL22" s="242" t="e">
        <f t="shared" si="33"/>
        <v>#REF!</v>
      </c>
      <c r="BYM22" s="242" t="e">
        <f t="shared" si="33"/>
        <v>#REF!</v>
      </c>
      <c r="BYN22" s="242" t="e">
        <f t="shared" si="33"/>
        <v>#REF!</v>
      </c>
      <c r="BYO22" s="242" t="e">
        <f t="shared" si="33"/>
        <v>#REF!</v>
      </c>
      <c r="BYP22" s="242" t="e">
        <f t="shared" si="33"/>
        <v>#REF!</v>
      </c>
      <c r="BYQ22" s="242" t="e">
        <f t="shared" si="33"/>
        <v>#REF!</v>
      </c>
      <c r="BYR22" s="242" t="e">
        <f t="shared" si="33"/>
        <v>#REF!</v>
      </c>
      <c r="BYS22" s="242" t="e">
        <f t="shared" si="33"/>
        <v>#REF!</v>
      </c>
      <c r="BYT22" s="242" t="e">
        <f t="shared" si="33"/>
        <v>#REF!</v>
      </c>
      <c r="BYU22" s="242" t="e">
        <f t="shared" si="33"/>
        <v>#REF!</v>
      </c>
      <c r="BYV22" s="242" t="e">
        <f t="shared" si="33"/>
        <v>#REF!</v>
      </c>
      <c r="BYW22" s="242" t="e">
        <f t="shared" si="33"/>
        <v>#REF!</v>
      </c>
      <c r="BYX22" s="242" t="e">
        <f t="shared" si="33"/>
        <v>#REF!</v>
      </c>
      <c r="BYY22" s="242" t="e">
        <f t="shared" si="33"/>
        <v>#REF!</v>
      </c>
      <c r="BYZ22" s="242" t="e">
        <f t="shared" si="33"/>
        <v>#REF!</v>
      </c>
      <c r="BZA22" s="242" t="e">
        <f t="shared" si="33"/>
        <v>#REF!</v>
      </c>
      <c r="BZB22" s="242" t="e">
        <f t="shared" si="33"/>
        <v>#REF!</v>
      </c>
      <c r="BZC22" s="242" t="e">
        <f t="shared" si="33"/>
        <v>#REF!</v>
      </c>
      <c r="BZD22" s="242" t="e">
        <f t="shared" si="33"/>
        <v>#REF!</v>
      </c>
      <c r="BZE22" s="242" t="e">
        <f t="shared" si="33"/>
        <v>#REF!</v>
      </c>
      <c r="BZF22" s="242" t="e">
        <f t="shared" si="33"/>
        <v>#REF!</v>
      </c>
      <c r="BZG22" s="242" t="e">
        <f t="shared" si="33"/>
        <v>#REF!</v>
      </c>
      <c r="BZH22" s="242" t="e">
        <f t="shared" si="33"/>
        <v>#REF!</v>
      </c>
      <c r="BZI22" s="242" t="e">
        <f t="shared" si="33"/>
        <v>#REF!</v>
      </c>
      <c r="BZJ22" s="242" t="e">
        <f t="shared" si="33"/>
        <v>#REF!</v>
      </c>
      <c r="BZK22" s="242" t="e">
        <f t="shared" si="33"/>
        <v>#REF!</v>
      </c>
      <c r="BZL22" s="242" t="e">
        <f t="shared" si="33"/>
        <v>#REF!</v>
      </c>
      <c r="BZM22" s="242" t="e">
        <f t="shared" si="33"/>
        <v>#REF!</v>
      </c>
      <c r="BZN22" s="242" t="e">
        <f t="shared" si="33"/>
        <v>#REF!</v>
      </c>
      <c r="BZO22" s="242" t="e">
        <f t="shared" si="33"/>
        <v>#REF!</v>
      </c>
      <c r="BZP22" s="242" t="e">
        <f t="shared" si="33"/>
        <v>#REF!</v>
      </c>
      <c r="BZQ22" s="242" t="e">
        <f t="shared" si="33"/>
        <v>#REF!</v>
      </c>
      <c r="BZR22" s="242" t="e">
        <f t="shared" si="33"/>
        <v>#REF!</v>
      </c>
      <c r="BZS22" s="242" t="e">
        <f t="shared" si="33"/>
        <v>#REF!</v>
      </c>
      <c r="BZT22" s="242" t="e">
        <f t="shared" si="33"/>
        <v>#REF!</v>
      </c>
      <c r="BZU22" s="242" t="e">
        <f t="shared" si="33"/>
        <v>#REF!</v>
      </c>
      <c r="BZV22" s="242" t="e">
        <f t="shared" si="33"/>
        <v>#REF!</v>
      </c>
      <c r="BZW22" s="242" t="e">
        <f t="shared" si="33"/>
        <v>#REF!</v>
      </c>
      <c r="BZX22" s="242" t="e">
        <f t="shared" si="33"/>
        <v>#REF!</v>
      </c>
      <c r="BZY22" s="242" t="e">
        <f t="shared" si="33"/>
        <v>#REF!</v>
      </c>
      <c r="BZZ22" s="242" t="e">
        <f t="shared" si="33"/>
        <v>#REF!</v>
      </c>
      <c r="CAA22" s="242" t="e">
        <f t="shared" si="33"/>
        <v>#REF!</v>
      </c>
      <c r="CAB22" s="242" t="e">
        <f t="shared" si="33"/>
        <v>#REF!</v>
      </c>
      <c r="CAC22" s="242" t="e">
        <f t="shared" si="33"/>
        <v>#REF!</v>
      </c>
      <c r="CAD22" s="242" t="e">
        <f t="shared" si="33"/>
        <v>#REF!</v>
      </c>
      <c r="CAE22" s="242" t="e">
        <f t="shared" si="33"/>
        <v>#REF!</v>
      </c>
      <c r="CAF22" s="242" t="e">
        <f t="shared" si="33"/>
        <v>#REF!</v>
      </c>
      <c r="CAG22" s="242" t="e">
        <f t="shared" si="33"/>
        <v>#REF!</v>
      </c>
      <c r="CAH22" s="242" t="e">
        <f t="shared" si="33"/>
        <v>#REF!</v>
      </c>
      <c r="CAI22" s="242" t="e">
        <f t="shared" si="33"/>
        <v>#REF!</v>
      </c>
      <c r="CAJ22" s="242" t="e">
        <f t="shared" si="33"/>
        <v>#REF!</v>
      </c>
      <c r="CAK22" s="242" t="e">
        <f t="shared" si="33"/>
        <v>#REF!</v>
      </c>
      <c r="CAL22" s="242" t="e">
        <f t="shared" si="33"/>
        <v>#REF!</v>
      </c>
      <c r="CAM22" s="242" t="e">
        <f t="shared" si="33"/>
        <v>#REF!</v>
      </c>
      <c r="CAN22" s="242" t="e">
        <f t="shared" si="33"/>
        <v>#REF!</v>
      </c>
      <c r="CAO22" s="242" t="e">
        <f t="shared" ref="CAO22:CCZ22" si="34">CAU22</f>
        <v>#REF!</v>
      </c>
      <c r="CAP22" s="242" t="e">
        <f t="shared" si="34"/>
        <v>#REF!</v>
      </c>
      <c r="CAQ22" s="242" t="e">
        <f t="shared" si="34"/>
        <v>#REF!</v>
      </c>
      <c r="CAR22" s="242" t="e">
        <f t="shared" si="34"/>
        <v>#REF!</v>
      </c>
      <c r="CAS22" s="242" t="e">
        <f t="shared" si="34"/>
        <v>#REF!</v>
      </c>
      <c r="CAT22" s="242" t="e">
        <f t="shared" si="34"/>
        <v>#REF!</v>
      </c>
      <c r="CAU22" s="242" t="e">
        <f t="shared" si="34"/>
        <v>#REF!</v>
      </c>
      <c r="CAV22" s="242" t="e">
        <f t="shared" si="34"/>
        <v>#REF!</v>
      </c>
      <c r="CAW22" s="242" t="e">
        <f t="shared" si="34"/>
        <v>#REF!</v>
      </c>
      <c r="CAX22" s="242" t="e">
        <f t="shared" si="34"/>
        <v>#REF!</v>
      </c>
      <c r="CAY22" s="242" t="e">
        <f t="shared" si="34"/>
        <v>#REF!</v>
      </c>
      <c r="CAZ22" s="242" t="e">
        <f t="shared" si="34"/>
        <v>#REF!</v>
      </c>
      <c r="CBA22" s="242" t="e">
        <f t="shared" si="34"/>
        <v>#REF!</v>
      </c>
      <c r="CBB22" s="242" t="e">
        <f t="shared" si="34"/>
        <v>#REF!</v>
      </c>
      <c r="CBC22" s="242" t="e">
        <f t="shared" si="34"/>
        <v>#REF!</v>
      </c>
      <c r="CBD22" s="242" t="e">
        <f t="shared" si="34"/>
        <v>#REF!</v>
      </c>
      <c r="CBE22" s="242" t="e">
        <f t="shared" si="34"/>
        <v>#REF!</v>
      </c>
      <c r="CBF22" s="242" t="e">
        <f t="shared" si="34"/>
        <v>#REF!</v>
      </c>
      <c r="CBG22" s="242" t="e">
        <f t="shared" si="34"/>
        <v>#REF!</v>
      </c>
      <c r="CBH22" s="242" t="e">
        <f t="shared" si="34"/>
        <v>#REF!</v>
      </c>
      <c r="CBI22" s="242" t="e">
        <f t="shared" si="34"/>
        <v>#REF!</v>
      </c>
      <c r="CBJ22" s="242" t="e">
        <f t="shared" si="34"/>
        <v>#REF!</v>
      </c>
      <c r="CBK22" s="242" t="e">
        <f t="shared" si="34"/>
        <v>#REF!</v>
      </c>
      <c r="CBL22" s="242" t="e">
        <f t="shared" si="34"/>
        <v>#REF!</v>
      </c>
      <c r="CBM22" s="242" t="e">
        <f t="shared" si="34"/>
        <v>#REF!</v>
      </c>
      <c r="CBN22" s="242" t="e">
        <f t="shared" si="34"/>
        <v>#REF!</v>
      </c>
      <c r="CBO22" s="242" t="e">
        <f t="shared" si="34"/>
        <v>#REF!</v>
      </c>
      <c r="CBP22" s="242" t="e">
        <f t="shared" si="34"/>
        <v>#REF!</v>
      </c>
      <c r="CBQ22" s="242" t="e">
        <f t="shared" si="34"/>
        <v>#REF!</v>
      </c>
      <c r="CBR22" s="242" t="e">
        <f t="shared" si="34"/>
        <v>#REF!</v>
      </c>
      <c r="CBS22" s="242" t="e">
        <f t="shared" si="34"/>
        <v>#REF!</v>
      </c>
      <c r="CBT22" s="242" t="e">
        <f t="shared" si="34"/>
        <v>#REF!</v>
      </c>
      <c r="CBU22" s="242" t="e">
        <f t="shared" si="34"/>
        <v>#REF!</v>
      </c>
      <c r="CBV22" s="242" t="e">
        <f t="shared" si="34"/>
        <v>#REF!</v>
      </c>
      <c r="CBW22" s="242" t="e">
        <f t="shared" si="34"/>
        <v>#REF!</v>
      </c>
      <c r="CBX22" s="242" t="e">
        <f t="shared" si="34"/>
        <v>#REF!</v>
      </c>
      <c r="CBY22" s="242" t="e">
        <f t="shared" si="34"/>
        <v>#REF!</v>
      </c>
      <c r="CBZ22" s="242" t="e">
        <f t="shared" si="34"/>
        <v>#REF!</v>
      </c>
      <c r="CCA22" s="242" t="e">
        <f t="shared" si="34"/>
        <v>#REF!</v>
      </c>
      <c r="CCB22" s="242" t="e">
        <f t="shared" si="34"/>
        <v>#REF!</v>
      </c>
      <c r="CCC22" s="242" t="e">
        <f t="shared" si="34"/>
        <v>#REF!</v>
      </c>
      <c r="CCD22" s="242" t="e">
        <f t="shared" si="34"/>
        <v>#REF!</v>
      </c>
      <c r="CCE22" s="242" t="e">
        <f t="shared" si="34"/>
        <v>#REF!</v>
      </c>
      <c r="CCF22" s="242" t="e">
        <f t="shared" si="34"/>
        <v>#REF!</v>
      </c>
      <c r="CCG22" s="242" t="e">
        <f t="shared" si="34"/>
        <v>#REF!</v>
      </c>
      <c r="CCH22" s="242" t="e">
        <f t="shared" si="34"/>
        <v>#REF!</v>
      </c>
      <c r="CCI22" s="242" t="e">
        <f t="shared" si="34"/>
        <v>#REF!</v>
      </c>
      <c r="CCJ22" s="242" t="e">
        <f t="shared" si="34"/>
        <v>#REF!</v>
      </c>
      <c r="CCK22" s="242" t="e">
        <f t="shared" si="34"/>
        <v>#REF!</v>
      </c>
      <c r="CCL22" s="242" t="e">
        <f t="shared" si="34"/>
        <v>#REF!</v>
      </c>
      <c r="CCM22" s="242" t="e">
        <f t="shared" si="34"/>
        <v>#REF!</v>
      </c>
      <c r="CCN22" s="242" t="e">
        <f t="shared" si="34"/>
        <v>#REF!</v>
      </c>
      <c r="CCO22" s="242" t="e">
        <f t="shared" si="34"/>
        <v>#REF!</v>
      </c>
      <c r="CCP22" s="242" t="e">
        <f t="shared" si="34"/>
        <v>#REF!</v>
      </c>
      <c r="CCQ22" s="242" t="e">
        <f t="shared" si="34"/>
        <v>#REF!</v>
      </c>
      <c r="CCR22" s="242" t="e">
        <f t="shared" si="34"/>
        <v>#REF!</v>
      </c>
      <c r="CCS22" s="242" t="e">
        <f t="shared" si="34"/>
        <v>#REF!</v>
      </c>
      <c r="CCT22" s="242" t="e">
        <f t="shared" si="34"/>
        <v>#REF!</v>
      </c>
      <c r="CCU22" s="242" t="e">
        <f t="shared" si="34"/>
        <v>#REF!</v>
      </c>
      <c r="CCV22" s="242" t="e">
        <f t="shared" si="34"/>
        <v>#REF!</v>
      </c>
      <c r="CCW22" s="242" t="e">
        <f t="shared" si="34"/>
        <v>#REF!</v>
      </c>
      <c r="CCX22" s="242" t="e">
        <f t="shared" si="34"/>
        <v>#REF!</v>
      </c>
      <c r="CCY22" s="242" t="e">
        <f t="shared" si="34"/>
        <v>#REF!</v>
      </c>
      <c r="CCZ22" s="242" t="e">
        <f t="shared" si="34"/>
        <v>#REF!</v>
      </c>
      <c r="CDA22" s="242" t="e">
        <f t="shared" ref="CDA22:CFL22" si="35">CDG22</f>
        <v>#REF!</v>
      </c>
      <c r="CDB22" s="242" t="e">
        <f t="shared" si="35"/>
        <v>#REF!</v>
      </c>
      <c r="CDC22" s="242" t="e">
        <f t="shared" si="35"/>
        <v>#REF!</v>
      </c>
      <c r="CDD22" s="242" t="e">
        <f t="shared" si="35"/>
        <v>#REF!</v>
      </c>
      <c r="CDE22" s="242" t="e">
        <f t="shared" si="35"/>
        <v>#REF!</v>
      </c>
      <c r="CDF22" s="242" t="e">
        <f t="shared" si="35"/>
        <v>#REF!</v>
      </c>
      <c r="CDG22" s="242" t="e">
        <f t="shared" si="35"/>
        <v>#REF!</v>
      </c>
      <c r="CDH22" s="242" t="e">
        <f t="shared" si="35"/>
        <v>#REF!</v>
      </c>
      <c r="CDI22" s="242" t="e">
        <f t="shared" si="35"/>
        <v>#REF!</v>
      </c>
      <c r="CDJ22" s="242" t="e">
        <f t="shared" si="35"/>
        <v>#REF!</v>
      </c>
      <c r="CDK22" s="242" t="e">
        <f t="shared" si="35"/>
        <v>#REF!</v>
      </c>
      <c r="CDL22" s="242" t="e">
        <f t="shared" si="35"/>
        <v>#REF!</v>
      </c>
      <c r="CDM22" s="242" t="e">
        <f t="shared" si="35"/>
        <v>#REF!</v>
      </c>
      <c r="CDN22" s="242" t="e">
        <f t="shared" si="35"/>
        <v>#REF!</v>
      </c>
      <c r="CDO22" s="242" t="e">
        <f t="shared" si="35"/>
        <v>#REF!</v>
      </c>
      <c r="CDP22" s="242" t="e">
        <f t="shared" si="35"/>
        <v>#REF!</v>
      </c>
      <c r="CDQ22" s="242" t="e">
        <f t="shared" si="35"/>
        <v>#REF!</v>
      </c>
      <c r="CDR22" s="242" t="e">
        <f t="shared" si="35"/>
        <v>#REF!</v>
      </c>
      <c r="CDS22" s="242" t="e">
        <f t="shared" si="35"/>
        <v>#REF!</v>
      </c>
      <c r="CDT22" s="242" t="e">
        <f t="shared" si="35"/>
        <v>#REF!</v>
      </c>
      <c r="CDU22" s="242" t="e">
        <f t="shared" si="35"/>
        <v>#REF!</v>
      </c>
      <c r="CDV22" s="242" t="e">
        <f t="shared" si="35"/>
        <v>#REF!</v>
      </c>
      <c r="CDW22" s="242" t="e">
        <f t="shared" si="35"/>
        <v>#REF!</v>
      </c>
      <c r="CDX22" s="242" t="e">
        <f t="shared" si="35"/>
        <v>#REF!</v>
      </c>
      <c r="CDY22" s="242" t="e">
        <f t="shared" si="35"/>
        <v>#REF!</v>
      </c>
      <c r="CDZ22" s="242" t="e">
        <f t="shared" si="35"/>
        <v>#REF!</v>
      </c>
      <c r="CEA22" s="242" t="e">
        <f t="shared" si="35"/>
        <v>#REF!</v>
      </c>
      <c r="CEB22" s="242" t="e">
        <f t="shared" si="35"/>
        <v>#REF!</v>
      </c>
      <c r="CEC22" s="242" t="e">
        <f t="shared" si="35"/>
        <v>#REF!</v>
      </c>
      <c r="CED22" s="242" t="e">
        <f t="shared" si="35"/>
        <v>#REF!</v>
      </c>
      <c r="CEE22" s="242" t="e">
        <f t="shared" si="35"/>
        <v>#REF!</v>
      </c>
      <c r="CEF22" s="242" t="e">
        <f t="shared" si="35"/>
        <v>#REF!</v>
      </c>
      <c r="CEG22" s="242" t="e">
        <f t="shared" si="35"/>
        <v>#REF!</v>
      </c>
      <c r="CEH22" s="242" t="e">
        <f t="shared" si="35"/>
        <v>#REF!</v>
      </c>
      <c r="CEI22" s="242" t="e">
        <f t="shared" si="35"/>
        <v>#REF!</v>
      </c>
      <c r="CEJ22" s="242" t="e">
        <f t="shared" si="35"/>
        <v>#REF!</v>
      </c>
      <c r="CEK22" s="242" t="e">
        <f t="shared" si="35"/>
        <v>#REF!</v>
      </c>
      <c r="CEL22" s="242" t="e">
        <f t="shared" si="35"/>
        <v>#REF!</v>
      </c>
      <c r="CEM22" s="242" t="e">
        <f t="shared" si="35"/>
        <v>#REF!</v>
      </c>
      <c r="CEN22" s="242" t="e">
        <f t="shared" si="35"/>
        <v>#REF!</v>
      </c>
      <c r="CEO22" s="242" t="e">
        <f t="shared" si="35"/>
        <v>#REF!</v>
      </c>
      <c r="CEP22" s="242" t="e">
        <f t="shared" si="35"/>
        <v>#REF!</v>
      </c>
      <c r="CEQ22" s="242" t="e">
        <f t="shared" si="35"/>
        <v>#REF!</v>
      </c>
      <c r="CER22" s="242" t="e">
        <f t="shared" si="35"/>
        <v>#REF!</v>
      </c>
      <c r="CES22" s="242" t="e">
        <f t="shared" si="35"/>
        <v>#REF!</v>
      </c>
      <c r="CET22" s="242" t="e">
        <f t="shared" si="35"/>
        <v>#REF!</v>
      </c>
      <c r="CEU22" s="242" t="e">
        <f t="shared" si="35"/>
        <v>#REF!</v>
      </c>
      <c r="CEV22" s="242" t="e">
        <f t="shared" si="35"/>
        <v>#REF!</v>
      </c>
      <c r="CEW22" s="242" t="e">
        <f t="shared" si="35"/>
        <v>#REF!</v>
      </c>
      <c r="CEX22" s="242" t="e">
        <f t="shared" si="35"/>
        <v>#REF!</v>
      </c>
      <c r="CEY22" s="242" t="e">
        <f t="shared" si="35"/>
        <v>#REF!</v>
      </c>
      <c r="CEZ22" s="242" t="e">
        <f t="shared" si="35"/>
        <v>#REF!</v>
      </c>
      <c r="CFA22" s="242" t="e">
        <f t="shared" si="35"/>
        <v>#REF!</v>
      </c>
      <c r="CFB22" s="242" t="e">
        <f t="shared" si="35"/>
        <v>#REF!</v>
      </c>
      <c r="CFC22" s="242" t="e">
        <f t="shared" si="35"/>
        <v>#REF!</v>
      </c>
      <c r="CFD22" s="242" t="e">
        <f t="shared" si="35"/>
        <v>#REF!</v>
      </c>
      <c r="CFE22" s="242" t="e">
        <f t="shared" si="35"/>
        <v>#REF!</v>
      </c>
      <c r="CFF22" s="242" t="e">
        <f t="shared" si="35"/>
        <v>#REF!</v>
      </c>
      <c r="CFG22" s="242" t="e">
        <f t="shared" si="35"/>
        <v>#REF!</v>
      </c>
      <c r="CFH22" s="242" t="e">
        <f t="shared" si="35"/>
        <v>#REF!</v>
      </c>
      <c r="CFI22" s="242" t="e">
        <f t="shared" si="35"/>
        <v>#REF!</v>
      </c>
      <c r="CFJ22" s="242" t="e">
        <f t="shared" si="35"/>
        <v>#REF!</v>
      </c>
      <c r="CFK22" s="242" t="e">
        <f t="shared" si="35"/>
        <v>#REF!</v>
      </c>
      <c r="CFL22" s="242" t="e">
        <f t="shared" si="35"/>
        <v>#REF!</v>
      </c>
      <c r="CFM22" s="242" t="e">
        <f t="shared" ref="CFM22:CHX22" si="36">CFS22</f>
        <v>#REF!</v>
      </c>
      <c r="CFN22" s="242" t="e">
        <f t="shared" si="36"/>
        <v>#REF!</v>
      </c>
      <c r="CFO22" s="242" t="e">
        <f t="shared" si="36"/>
        <v>#REF!</v>
      </c>
      <c r="CFP22" s="242" t="e">
        <f t="shared" si="36"/>
        <v>#REF!</v>
      </c>
      <c r="CFQ22" s="242" t="e">
        <f t="shared" si="36"/>
        <v>#REF!</v>
      </c>
      <c r="CFR22" s="242" t="e">
        <f t="shared" si="36"/>
        <v>#REF!</v>
      </c>
      <c r="CFS22" s="242" t="e">
        <f t="shared" si="36"/>
        <v>#REF!</v>
      </c>
      <c r="CFT22" s="242" t="e">
        <f t="shared" si="36"/>
        <v>#REF!</v>
      </c>
      <c r="CFU22" s="242" t="e">
        <f t="shared" si="36"/>
        <v>#REF!</v>
      </c>
      <c r="CFV22" s="242" t="e">
        <f t="shared" si="36"/>
        <v>#REF!</v>
      </c>
      <c r="CFW22" s="242" t="e">
        <f t="shared" si="36"/>
        <v>#REF!</v>
      </c>
      <c r="CFX22" s="242" t="e">
        <f t="shared" si="36"/>
        <v>#REF!</v>
      </c>
      <c r="CFY22" s="242" t="e">
        <f t="shared" si="36"/>
        <v>#REF!</v>
      </c>
      <c r="CFZ22" s="242" t="e">
        <f t="shared" si="36"/>
        <v>#REF!</v>
      </c>
      <c r="CGA22" s="242" t="e">
        <f t="shared" si="36"/>
        <v>#REF!</v>
      </c>
      <c r="CGB22" s="242" t="e">
        <f t="shared" si="36"/>
        <v>#REF!</v>
      </c>
      <c r="CGC22" s="242" t="e">
        <f t="shared" si="36"/>
        <v>#REF!</v>
      </c>
      <c r="CGD22" s="242" t="e">
        <f t="shared" si="36"/>
        <v>#REF!</v>
      </c>
      <c r="CGE22" s="242" t="e">
        <f t="shared" si="36"/>
        <v>#REF!</v>
      </c>
      <c r="CGF22" s="242" t="e">
        <f t="shared" si="36"/>
        <v>#REF!</v>
      </c>
      <c r="CGG22" s="242" t="e">
        <f t="shared" si="36"/>
        <v>#REF!</v>
      </c>
      <c r="CGH22" s="242" t="e">
        <f t="shared" si="36"/>
        <v>#REF!</v>
      </c>
      <c r="CGI22" s="242" t="e">
        <f t="shared" si="36"/>
        <v>#REF!</v>
      </c>
      <c r="CGJ22" s="242" t="e">
        <f t="shared" si="36"/>
        <v>#REF!</v>
      </c>
      <c r="CGK22" s="242" t="e">
        <f t="shared" si="36"/>
        <v>#REF!</v>
      </c>
      <c r="CGL22" s="242" t="e">
        <f t="shared" si="36"/>
        <v>#REF!</v>
      </c>
      <c r="CGM22" s="242" t="e">
        <f t="shared" si="36"/>
        <v>#REF!</v>
      </c>
      <c r="CGN22" s="242" t="e">
        <f t="shared" si="36"/>
        <v>#REF!</v>
      </c>
      <c r="CGO22" s="242" t="e">
        <f t="shared" si="36"/>
        <v>#REF!</v>
      </c>
      <c r="CGP22" s="242" t="e">
        <f t="shared" si="36"/>
        <v>#REF!</v>
      </c>
      <c r="CGQ22" s="242" t="e">
        <f t="shared" si="36"/>
        <v>#REF!</v>
      </c>
      <c r="CGR22" s="242" t="e">
        <f t="shared" si="36"/>
        <v>#REF!</v>
      </c>
      <c r="CGS22" s="242" t="e">
        <f t="shared" si="36"/>
        <v>#REF!</v>
      </c>
      <c r="CGT22" s="242" t="e">
        <f t="shared" si="36"/>
        <v>#REF!</v>
      </c>
      <c r="CGU22" s="242" t="e">
        <f t="shared" si="36"/>
        <v>#REF!</v>
      </c>
      <c r="CGV22" s="242" t="e">
        <f t="shared" si="36"/>
        <v>#REF!</v>
      </c>
      <c r="CGW22" s="242" t="e">
        <f t="shared" si="36"/>
        <v>#REF!</v>
      </c>
      <c r="CGX22" s="242" t="e">
        <f t="shared" si="36"/>
        <v>#REF!</v>
      </c>
      <c r="CGY22" s="242" t="e">
        <f t="shared" si="36"/>
        <v>#REF!</v>
      </c>
      <c r="CGZ22" s="242" t="e">
        <f t="shared" si="36"/>
        <v>#REF!</v>
      </c>
      <c r="CHA22" s="242" t="e">
        <f t="shared" si="36"/>
        <v>#REF!</v>
      </c>
      <c r="CHB22" s="242" t="e">
        <f t="shared" si="36"/>
        <v>#REF!</v>
      </c>
      <c r="CHC22" s="242" t="e">
        <f t="shared" si="36"/>
        <v>#REF!</v>
      </c>
      <c r="CHD22" s="242" t="e">
        <f t="shared" si="36"/>
        <v>#REF!</v>
      </c>
      <c r="CHE22" s="242" t="e">
        <f t="shared" si="36"/>
        <v>#REF!</v>
      </c>
      <c r="CHF22" s="242" t="e">
        <f t="shared" si="36"/>
        <v>#REF!</v>
      </c>
      <c r="CHG22" s="242" t="e">
        <f t="shared" si="36"/>
        <v>#REF!</v>
      </c>
      <c r="CHH22" s="242" t="e">
        <f t="shared" si="36"/>
        <v>#REF!</v>
      </c>
      <c r="CHI22" s="242" t="e">
        <f t="shared" si="36"/>
        <v>#REF!</v>
      </c>
      <c r="CHJ22" s="242" t="e">
        <f t="shared" si="36"/>
        <v>#REF!</v>
      </c>
      <c r="CHK22" s="242" t="e">
        <f t="shared" si="36"/>
        <v>#REF!</v>
      </c>
      <c r="CHL22" s="242" t="e">
        <f t="shared" si="36"/>
        <v>#REF!</v>
      </c>
      <c r="CHM22" s="242" t="e">
        <f t="shared" si="36"/>
        <v>#REF!</v>
      </c>
      <c r="CHN22" s="242" t="e">
        <f t="shared" si="36"/>
        <v>#REF!</v>
      </c>
      <c r="CHO22" s="242" t="e">
        <f t="shared" si="36"/>
        <v>#REF!</v>
      </c>
      <c r="CHP22" s="242" t="e">
        <f t="shared" si="36"/>
        <v>#REF!</v>
      </c>
      <c r="CHQ22" s="242" t="e">
        <f t="shared" si="36"/>
        <v>#REF!</v>
      </c>
      <c r="CHR22" s="242" t="e">
        <f t="shared" si="36"/>
        <v>#REF!</v>
      </c>
      <c r="CHS22" s="242" t="e">
        <f t="shared" si="36"/>
        <v>#REF!</v>
      </c>
      <c r="CHT22" s="242" t="e">
        <f t="shared" si="36"/>
        <v>#REF!</v>
      </c>
      <c r="CHU22" s="242" t="e">
        <f t="shared" si="36"/>
        <v>#REF!</v>
      </c>
      <c r="CHV22" s="242" t="e">
        <f t="shared" si="36"/>
        <v>#REF!</v>
      </c>
      <c r="CHW22" s="242" t="e">
        <f t="shared" si="36"/>
        <v>#REF!</v>
      </c>
      <c r="CHX22" s="242" t="e">
        <f t="shared" si="36"/>
        <v>#REF!</v>
      </c>
      <c r="CHY22" s="242" t="e">
        <f t="shared" ref="CHY22:CKJ22" si="37">CIE22</f>
        <v>#REF!</v>
      </c>
      <c r="CHZ22" s="242" t="e">
        <f t="shared" si="37"/>
        <v>#REF!</v>
      </c>
      <c r="CIA22" s="242" t="e">
        <f t="shared" si="37"/>
        <v>#REF!</v>
      </c>
      <c r="CIB22" s="242" t="e">
        <f t="shared" si="37"/>
        <v>#REF!</v>
      </c>
      <c r="CIC22" s="242" t="e">
        <f t="shared" si="37"/>
        <v>#REF!</v>
      </c>
      <c r="CID22" s="242" t="e">
        <f t="shared" si="37"/>
        <v>#REF!</v>
      </c>
      <c r="CIE22" s="242" t="e">
        <f t="shared" si="37"/>
        <v>#REF!</v>
      </c>
      <c r="CIF22" s="242" t="e">
        <f t="shared" si="37"/>
        <v>#REF!</v>
      </c>
      <c r="CIG22" s="242" t="e">
        <f t="shared" si="37"/>
        <v>#REF!</v>
      </c>
      <c r="CIH22" s="242" t="e">
        <f t="shared" si="37"/>
        <v>#REF!</v>
      </c>
      <c r="CII22" s="242" t="e">
        <f t="shared" si="37"/>
        <v>#REF!</v>
      </c>
      <c r="CIJ22" s="242" t="e">
        <f t="shared" si="37"/>
        <v>#REF!</v>
      </c>
      <c r="CIK22" s="242" t="e">
        <f t="shared" si="37"/>
        <v>#REF!</v>
      </c>
      <c r="CIL22" s="242" t="e">
        <f t="shared" si="37"/>
        <v>#REF!</v>
      </c>
      <c r="CIM22" s="242" t="e">
        <f t="shared" si="37"/>
        <v>#REF!</v>
      </c>
      <c r="CIN22" s="242" t="e">
        <f t="shared" si="37"/>
        <v>#REF!</v>
      </c>
      <c r="CIO22" s="242" t="e">
        <f t="shared" si="37"/>
        <v>#REF!</v>
      </c>
      <c r="CIP22" s="242" t="e">
        <f t="shared" si="37"/>
        <v>#REF!</v>
      </c>
      <c r="CIQ22" s="242" t="e">
        <f t="shared" si="37"/>
        <v>#REF!</v>
      </c>
      <c r="CIR22" s="242" t="e">
        <f t="shared" si="37"/>
        <v>#REF!</v>
      </c>
      <c r="CIS22" s="242" t="e">
        <f t="shared" si="37"/>
        <v>#REF!</v>
      </c>
      <c r="CIT22" s="242" t="e">
        <f t="shared" si="37"/>
        <v>#REF!</v>
      </c>
      <c r="CIU22" s="242" t="e">
        <f t="shared" si="37"/>
        <v>#REF!</v>
      </c>
      <c r="CIV22" s="242" t="e">
        <f t="shared" si="37"/>
        <v>#REF!</v>
      </c>
      <c r="CIW22" s="242" t="e">
        <f t="shared" si="37"/>
        <v>#REF!</v>
      </c>
      <c r="CIX22" s="242" t="e">
        <f t="shared" si="37"/>
        <v>#REF!</v>
      </c>
      <c r="CIY22" s="242" t="e">
        <f t="shared" si="37"/>
        <v>#REF!</v>
      </c>
      <c r="CIZ22" s="242" t="e">
        <f t="shared" si="37"/>
        <v>#REF!</v>
      </c>
      <c r="CJA22" s="242" t="e">
        <f t="shared" si="37"/>
        <v>#REF!</v>
      </c>
      <c r="CJB22" s="242" t="e">
        <f t="shared" si="37"/>
        <v>#REF!</v>
      </c>
      <c r="CJC22" s="242" t="e">
        <f t="shared" si="37"/>
        <v>#REF!</v>
      </c>
      <c r="CJD22" s="242" t="e">
        <f t="shared" si="37"/>
        <v>#REF!</v>
      </c>
      <c r="CJE22" s="242" t="e">
        <f t="shared" si="37"/>
        <v>#REF!</v>
      </c>
      <c r="CJF22" s="242" t="e">
        <f t="shared" si="37"/>
        <v>#REF!</v>
      </c>
      <c r="CJG22" s="242" t="e">
        <f t="shared" si="37"/>
        <v>#REF!</v>
      </c>
      <c r="CJH22" s="242" t="e">
        <f t="shared" si="37"/>
        <v>#REF!</v>
      </c>
      <c r="CJI22" s="242" t="e">
        <f t="shared" si="37"/>
        <v>#REF!</v>
      </c>
      <c r="CJJ22" s="242" t="e">
        <f t="shared" si="37"/>
        <v>#REF!</v>
      </c>
      <c r="CJK22" s="242" t="e">
        <f t="shared" si="37"/>
        <v>#REF!</v>
      </c>
      <c r="CJL22" s="242" t="e">
        <f t="shared" si="37"/>
        <v>#REF!</v>
      </c>
      <c r="CJM22" s="242" t="e">
        <f t="shared" si="37"/>
        <v>#REF!</v>
      </c>
      <c r="CJN22" s="242" t="e">
        <f t="shared" si="37"/>
        <v>#REF!</v>
      </c>
      <c r="CJO22" s="242" t="e">
        <f t="shared" si="37"/>
        <v>#REF!</v>
      </c>
      <c r="CJP22" s="242" t="e">
        <f t="shared" si="37"/>
        <v>#REF!</v>
      </c>
      <c r="CJQ22" s="242" t="e">
        <f t="shared" si="37"/>
        <v>#REF!</v>
      </c>
      <c r="CJR22" s="242" t="e">
        <f t="shared" si="37"/>
        <v>#REF!</v>
      </c>
      <c r="CJS22" s="242" t="e">
        <f t="shared" si="37"/>
        <v>#REF!</v>
      </c>
      <c r="CJT22" s="242" t="e">
        <f t="shared" si="37"/>
        <v>#REF!</v>
      </c>
      <c r="CJU22" s="242" t="e">
        <f t="shared" si="37"/>
        <v>#REF!</v>
      </c>
      <c r="CJV22" s="242" t="e">
        <f t="shared" si="37"/>
        <v>#REF!</v>
      </c>
      <c r="CJW22" s="242" t="e">
        <f t="shared" si="37"/>
        <v>#REF!</v>
      </c>
      <c r="CJX22" s="242" t="e">
        <f t="shared" si="37"/>
        <v>#REF!</v>
      </c>
      <c r="CJY22" s="242" t="e">
        <f t="shared" si="37"/>
        <v>#REF!</v>
      </c>
      <c r="CJZ22" s="242" t="e">
        <f t="shared" si="37"/>
        <v>#REF!</v>
      </c>
      <c r="CKA22" s="242" t="e">
        <f t="shared" si="37"/>
        <v>#REF!</v>
      </c>
      <c r="CKB22" s="242" t="e">
        <f t="shared" si="37"/>
        <v>#REF!</v>
      </c>
      <c r="CKC22" s="242" t="e">
        <f t="shared" si="37"/>
        <v>#REF!</v>
      </c>
      <c r="CKD22" s="242" t="e">
        <f t="shared" si="37"/>
        <v>#REF!</v>
      </c>
      <c r="CKE22" s="242" t="e">
        <f t="shared" si="37"/>
        <v>#REF!</v>
      </c>
      <c r="CKF22" s="242" t="e">
        <f t="shared" si="37"/>
        <v>#REF!</v>
      </c>
      <c r="CKG22" s="242" t="e">
        <f t="shared" si="37"/>
        <v>#REF!</v>
      </c>
      <c r="CKH22" s="242" t="e">
        <f t="shared" si="37"/>
        <v>#REF!</v>
      </c>
      <c r="CKI22" s="242" t="e">
        <f t="shared" si="37"/>
        <v>#REF!</v>
      </c>
      <c r="CKJ22" s="242" t="e">
        <f t="shared" si="37"/>
        <v>#REF!</v>
      </c>
      <c r="CKK22" s="242" t="e">
        <f t="shared" ref="CKK22:CMV22" si="38">CKQ22</f>
        <v>#REF!</v>
      </c>
      <c r="CKL22" s="242" t="e">
        <f t="shared" si="38"/>
        <v>#REF!</v>
      </c>
      <c r="CKM22" s="242" t="e">
        <f t="shared" si="38"/>
        <v>#REF!</v>
      </c>
      <c r="CKN22" s="242" t="e">
        <f t="shared" si="38"/>
        <v>#REF!</v>
      </c>
      <c r="CKO22" s="242" t="e">
        <f t="shared" si="38"/>
        <v>#REF!</v>
      </c>
      <c r="CKP22" s="242" t="e">
        <f t="shared" si="38"/>
        <v>#REF!</v>
      </c>
      <c r="CKQ22" s="242" t="e">
        <f t="shared" si="38"/>
        <v>#REF!</v>
      </c>
      <c r="CKR22" s="242" t="e">
        <f t="shared" si="38"/>
        <v>#REF!</v>
      </c>
      <c r="CKS22" s="242" t="e">
        <f t="shared" si="38"/>
        <v>#REF!</v>
      </c>
      <c r="CKT22" s="242" t="e">
        <f t="shared" si="38"/>
        <v>#REF!</v>
      </c>
      <c r="CKU22" s="242" t="e">
        <f t="shared" si="38"/>
        <v>#REF!</v>
      </c>
      <c r="CKV22" s="242" t="e">
        <f t="shared" si="38"/>
        <v>#REF!</v>
      </c>
      <c r="CKW22" s="242" t="e">
        <f t="shared" si="38"/>
        <v>#REF!</v>
      </c>
      <c r="CKX22" s="242" t="e">
        <f t="shared" si="38"/>
        <v>#REF!</v>
      </c>
      <c r="CKY22" s="242" t="e">
        <f t="shared" si="38"/>
        <v>#REF!</v>
      </c>
      <c r="CKZ22" s="242" t="e">
        <f t="shared" si="38"/>
        <v>#REF!</v>
      </c>
      <c r="CLA22" s="242" t="e">
        <f t="shared" si="38"/>
        <v>#REF!</v>
      </c>
      <c r="CLB22" s="242" t="e">
        <f t="shared" si="38"/>
        <v>#REF!</v>
      </c>
      <c r="CLC22" s="242" t="e">
        <f t="shared" si="38"/>
        <v>#REF!</v>
      </c>
      <c r="CLD22" s="242" t="e">
        <f t="shared" si="38"/>
        <v>#REF!</v>
      </c>
      <c r="CLE22" s="242" t="e">
        <f t="shared" si="38"/>
        <v>#REF!</v>
      </c>
      <c r="CLF22" s="242" t="e">
        <f t="shared" si="38"/>
        <v>#REF!</v>
      </c>
      <c r="CLG22" s="242" t="e">
        <f t="shared" si="38"/>
        <v>#REF!</v>
      </c>
      <c r="CLH22" s="242" t="e">
        <f t="shared" si="38"/>
        <v>#REF!</v>
      </c>
      <c r="CLI22" s="242" t="e">
        <f t="shared" si="38"/>
        <v>#REF!</v>
      </c>
      <c r="CLJ22" s="242" t="e">
        <f t="shared" si="38"/>
        <v>#REF!</v>
      </c>
      <c r="CLK22" s="242" t="e">
        <f t="shared" si="38"/>
        <v>#REF!</v>
      </c>
      <c r="CLL22" s="242" t="e">
        <f t="shared" si="38"/>
        <v>#REF!</v>
      </c>
      <c r="CLM22" s="242" t="e">
        <f t="shared" si="38"/>
        <v>#REF!</v>
      </c>
      <c r="CLN22" s="242" t="e">
        <f t="shared" si="38"/>
        <v>#REF!</v>
      </c>
      <c r="CLO22" s="242" t="e">
        <f t="shared" si="38"/>
        <v>#REF!</v>
      </c>
      <c r="CLP22" s="242" t="e">
        <f t="shared" si="38"/>
        <v>#REF!</v>
      </c>
      <c r="CLQ22" s="242" t="e">
        <f t="shared" si="38"/>
        <v>#REF!</v>
      </c>
      <c r="CLR22" s="242" t="e">
        <f t="shared" si="38"/>
        <v>#REF!</v>
      </c>
      <c r="CLS22" s="242" t="e">
        <f t="shared" si="38"/>
        <v>#REF!</v>
      </c>
      <c r="CLT22" s="242" t="e">
        <f t="shared" si="38"/>
        <v>#REF!</v>
      </c>
      <c r="CLU22" s="242" t="e">
        <f t="shared" si="38"/>
        <v>#REF!</v>
      </c>
      <c r="CLV22" s="242" t="e">
        <f t="shared" si="38"/>
        <v>#REF!</v>
      </c>
      <c r="CLW22" s="242" t="e">
        <f t="shared" si="38"/>
        <v>#REF!</v>
      </c>
      <c r="CLX22" s="242" t="e">
        <f t="shared" si="38"/>
        <v>#REF!</v>
      </c>
      <c r="CLY22" s="242" t="e">
        <f t="shared" si="38"/>
        <v>#REF!</v>
      </c>
      <c r="CLZ22" s="242" t="e">
        <f t="shared" si="38"/>
        <v>#REF!</v>
      </c>
      <c r="CMA22" s="242" t="e">
        <f t="shared" si="38"/>
        <v>#REF!</v>
      </c>
      <c r="CMB22" s="242" t="e">
        <f t="shared" si="38"/>
        <v>#REF!</v>
      </c>
      <c r="CMC22" s="242" t="e">
        <f t="shared" si="38"/>
        <v>#REF!</v>
      </c>
      <c r="CMD22" s="242" t="e">
        <f t="shared" si="38"/>
        <v>#REF!</v>
      </c>
      <c r="CME22" s="242" t="e">
        <f t="shared" si="38"/>
        <v>#REF!</v>
      </c>
      <c r="CMF22" s="242" t="e">
        <f t="shared" si="38"/>
        <v>#REF!</v>
      </c>
      <c r="CMG22" s="242" t="e">
        <f t="shared" si="38"/>
        <v>#REF!</v>
      </c>
      <c r="CMH22" s="242" t="e">
        <f t="shared" si="38"/>
        <v>#REF!</v>
      </c>
      <c r="CMI22" s="242" t="e">
        <f t="shared" si="38"/>
        <v>#REF!</v>
      </c>
      <c r="CMJ22" s="242" t="e">
        <f t="shared" si="38"/>
        <v>#REF!</v>
      </c>
      <c r="CMK22" s="242" t="e">
        <f t="shared" si="38"/>
        <v>#REF!</v>
      </c>
      <c r="CML22" s="242" t="e">
        <f t="shared" si="38"/>
        <v>#REF!</v>
      </c>
      <c r="CMM22" s="242" t="e">
        <f t="shared" si="38"/>
        <v>#REF!</v>
      </c>
      <c r="CMN22" s="242" t="e">
        <f t="shared" si="38"/>
        <v>#REF!</v>
      </c>
      <c r="CMO22" s="242" t="e">
        <f t="shared" si="38"/>
        <v>#REF!</v>
      </c>
      <c r="CMP22" s="242" t="e">
        <f t="shared" si="38"/>
        <v>#REF!</v>
      </c>
      <c r="CMQ22" s="242" t="e">
        <f t="shared" si="38"/>
        <v>#REF!</v>
      </c>
      <c r="CMR22" s="242" t="e">
        <f t="shared" si="38"/>
        <v>#REF!</v>
      </c>
      <c r="CMS22" s="242" t="e">
        <f t="shared" si="38"/>
        <v>#REF!</v>
      </c>
      <c r="CMT22" s="242" t="e">
        <f t="shared" si="38"/>
        <v>#REF!</v>
      </c>
      <c r="CMU22" s="242" t="e">
        <f t="shared" si="38"/>
        <v>#REF!</v>
      </c>
      <c r="CMV22" s="242" t="e">
        <f t="shared" si="38"/>
        <v>#REF!</v>
      </c>
      <c r="CMW22" s="242" t="e">
        <f t="shared" ref="CMW22:CPH22" si="39">CNC22</f>
        <v>#REF!</v>
      </c>
      <c r="CMX22" s="242" t="e">
        <f t="shared" si="39"/>
        <v>#REF!</v>
      </c>
      <c r="CMY22" s="242" t="e">
        <f t="shared" si="39"/>
        <v>#REF!</v>
      </c>
      <c r="CMZ22" s="242" t="e">
        <f t="shared" si="39"/>
        <v>#REF!</v>
      </c>
      <c r="CNA22" s="242" t="e">
        <f t="shared" si="39"/>
        <v>#REF!</v>
      </c>
      <c r="CNB22" s="242" t="e">
        <f t="shared" si="39"/>
        <v>#REF!</v>
      </c>
      <c r="CNC22" s="242" t="e">
        <f t="shared" si="39"/>
        <v>#REF!</v>
      </c>
      <c r="CND22" s="242" t="e">
        <f t="shared" si="39"/>
        <v>#REF!</v>
      </c>
      <c r="CNE22" s="242" t="e">
        <f t="shared" si="39"/>
        <v>#REF!</v>
      </c>
      <c r="CNF22" s="242" t="e">
        <f t="shared" si="39"/>
        <v>#REF!</v>
      </c>
      <c r="CNG22" s="242" t="e">
        <f t="shared" si="39"/>
        <v>#REF!</v>
      </c>
      <c r="CNH22" s="242" t="e">
        <f t="shared" si="39"/>
        <v>#REF!</v>
      </c>
      <c r="CNI22" s="242" t="e">
        <f t="shared" si="39"/>
        <v>#REF!</v>
      </c>
      <c r="CNJ22" s="242" t="e">
        <f t="shared" si="39"/>
        <v>#REF!</v>
      </c>
      <c r="CNK22" s="242" t="e">
        <f t="shared" si="39"/>
        <v>#REF!</v>
      </c>
      <c r="CNL22" s="242" t="e">
        <f t="shared" si="39"/>
        <v>#REF!</v>
      </c>
      <c r="CNM22" s="242" t="e">
        <f t="shared" si="39"/>
        <v>#REF!</v>
      </c>
      <c r="CNN22" s="242" t="e">
        <f t="shared" si="39"/>
        <v>#REF!</v>
      </c>
      <c r="CNO22" s="242" t="e">
        <f t="shared" si="39"/>
        <v>#REF!</v>
      </c>
      <c r="CNP22" s="242" t="e">
        <f t="shared" si="39"/>
        <v>#REF!</v>
      </c>
      <c r="CNQ22" s="242" t="e">
        <f t="shared" si="39"/>
        <v>#REF!</v>
      </c>
      <c r="CNR22" s="242" t="e">
        <f t="shared" si="39"/>
        <v>#REF!</v>
      </c>
      <c r="CNS22" s="242" t="e">
        <f t="shared" si="39"/>
        <v>#REF!</v>
      </c>
      <c r="CNT22" s="242" t="e">
        <f t="shared" si="39"/>
        <v>#REF!</v>
      </c>
      <c r="CNU22" s="242" t="e">
        <f t="shared" si="39"/>
        <v>#REF!</v>
      </c>
      <c r="CNV22" s="242" t="e">
        <f t="shared" si="39"/>
        <v>#REF!</v>
      </c>
      <c r="CNW22" s="242" t="e">
        <f t="shared" si="39"/>
        <v>#REF!</v>
      </c>
      <c r="CNX22" s="242" t="e">
        <f t="shared" si="39"/>
        <v>#REF!</v>
      </c>
      <c r="CNY22" s="242" t="e">
        <f t="shared" si="39"/>
        <v>#REF!</v>
      </c>
      <c r="CNZ22" s="242" t="e">
        <f t="shared" si="39"/>
        <v>#REF!</v>
      </c>
      <c r="COA22" s="242" t="e">
        <f t="shared" si="39"/>
        <v>#REF!</v>
      </c>
      <c r="COB22" s="242" t="e">
        <f t="shared" si="39"/>
        <v>#REF!</v>
      </c>
      <c r="COC22" s="242" t="e">
        <f t="shared" si="39"/>
        <v>#REF!</v>
      </c>
      <c r="COD22" s="242" t="e">
        <f t="shared" si="39"/>
        <v>#REF!</v>
      </c>
      <c r="COE22" s="242" t="e">
        <f t="shared" si="39"/>
        <v>#REF!</v>
      </c>
      <c r="COF22" s="242" t="e">
        <f t="shared" si="39"/>
        <v>#REF!</v>
      </c>
      <c r="COG22" s="242" t="e">
        <f t="shared" si="39"/>
        <v>#REF!</v>
      </c>
      <c r="COH22" s="242" t="e">
        <f t="shared" si="39"/>
        <v>#REF!</v>
      </c>
      <c r="COI22" s="242" t="e">
        <f t="shared" si="39"/>
        <v>#REF!</v>
      </c>
      <c r="COJ22" s="242" t="e">
        <f t="shared" si="39"/>
        <v>#REF!</v>
      </c>
      <c r="COK22" s="242" t="e">
        <f t="shared" si="39"/>
        <v>#REF!</v>
      </c>
      <c r="COL22" s="242" t="e">
        <f t="shared" si="39"/>
        <v>#REF!</v>
      </c>
      <c r="COM22" s="242" t="e">
        <f t="shared" si="39"/>
        <v>#REF!</v>
      </c>
      <c r="CON22" s="242" t="e">
        <f t="shared" si="39"/>
        <v>#REF!</v>
      </c>
      <c r="COO22" s="242" t="e">
        <f t="shared" si="39"/>
        <v>#REF!</v>
      </c>
      <c r="COP22" s="242" t="e">
        <f t="shared" si="39"/>
        <v>#REF!</v>
      </c>
      <c r="COQ22" s="242" t="e">
        <f t="shared" si="39"/>
        <v>#REF!</v>
      </c>
      <c r="COR22" s="242" t="e">
        <f t="shared" si="39"/>
        <v>#REF!</v>
      </c>
      <c r="COS22" s="242" t="e">
        <f t="shared" si="39"/>
        <v>#REF!</v>
      </c>
      <c r="COT22" s="242" t="e">
        <f t="shared" si="39"/>
        <v>#REF!</v>
      </c>
      <c r="COU22" s="242" t="e">
        <f t="shared" si="39"/>
        <v>#REF!</v>
      </c>
      <c r="COV22" s="242" t="e">
        <f t="shared" si="39"/>
        <v>#REF!</v>
      </c>
      <c r="COW22" s="242" t="e">
        <f t="shared" si="39"/>
        <v>#REF!</v>
      </c>
      <c r="COX22" s="242" t="e">
        <f t="shared" si="39"/>
        <v>#REF!</v>
      </c>
      <c r="COY22" s="242" t="e">
        <f t="shared" si="39"/>
        <v>#REF!</v>
      </c>
      <c r="COZ22" s="242" t="e">
        <f t="shared" si="39"/>
        <v>#REF!</v>
      </c>
      <c r="CPA22" s="242" t="e">
        <f t="shared" si="39"/>
        <v>#REF!</v>
      </c>
      <c r="CPB22" s="242" t="e">
        <f t="shared" si="39"/>
        <v>#REF!</v>
      </c>
      <c r="CPC22" s="242" t="e">
        <f t="shared" si="39"/>
        <v>#REF!</v>
      </c>
      <c r="CPD22" s="242" t="e">
        <f t="shared" si="39"/>
        <v>#REF!</v>
      </c>
      <c r="CPE22" s="242" t="e">
        <f t="shared" si="39"/>
        <v>#REF!</v>
      </c>
      <c r="CPF22" s="242" t="e">
        <f t="shared" si="39"/>
        <v>#REF!</v>
      </c>
      <c r="CPG22" s="242" t="e">
        <f t="shared" si="39"/>
        <v>#REF!</v>
      </c>
      <c r="CPH22" s="242" t="e">
        <f t="shared" si="39"/>
        <v>#REF!</v>
      </c>
      <c r="CPI22" s="242" t="e">
        <f t="shared" ref="CPI22:CRT22" si="40">CPO22</f>
        <v>#REF!</v>
      </c>
      <c r="CPJ22" s="242" t="e">
        <f t="shared" si="40"/>
        <v>#REF!</v>
      </c>
      <c r="CPK22" s="242" t="e">
        <f t="shared" si="40"/>
        <v>#REF!</v>
      </c>
      <c r="CPL22" s="242" t="e">
        <f t="shared" si="40"/>
        <v>#REF!</v>
      </c>
      <c r="CPM22" s="242" t="e">
        <f t="shared" si="40"/>
        <v>#REF!</v>
      </c>
      <c r="CPN22" s="242" t="e">
        <f t="shared" si="40"/>
        <v>#REF!</v>
      </c>
      <c r="CPO22" s="242" t="e">
        <f t="shared" si="40"/>
        <v>#REF!</v>
      </c>
      <c r="CPP22" s="242" t="e">
        <f t="shared" si="40"/>
        <v>#REF!</v>
      </c>
      <c r="CPQ22" s="242" t="e">
        <f t="shared" si="40"/>
        <v>#REF!</v>
      </c>
      <c r="CPR22" s="242" t="e">
        <f t="shared" si="40"/>
        <v>#REF!</v>
      </c>
      <c r="CPS22" s="242" t="e">
        <f t="shared" si="40"/>
        <v>#REF!</v>
      </c>
      <c r="CPT22" s="242" t="e">
        <f t="shared" si="40"/>
        <v>#REF!</v>
      </c>
      <c r="CPU22" s="242" t="e">
        <f t="shared" si="40"/>
        <v>#REF!</v>
      </c>
      <c r="CPV22" s="242" t="e">
        <f t="shared" si="40"/>
        <v>#REF!</v>
      </c>
      <c r="CPW22" s="242" t="e">
        <f t="shared" si="40"/>
        <v>#REF!</v>
      </c>
      <c r="CPX22" s="242" t="e">
        <f t="shared" si="40"/>
        <v>#REF!</v>
      </c>
      <c r="CPY22" s="242" t="e">
        <f t="shared" si="40"/>
        <v>#REF!</v>
      </c>
      <c r="CPZ22" s="242" t="e">
        <f t="shared" si="40"/>
        <v>#REF!</v>
      </c>
      <c r="CQA22" s="242" t="e">
        <f t="shared" si="40"/>
        <v>#REF!</v>
      </c>
      <c r="CQB22" s="242" t="e">
        <f t="shared" si="40"/>
        <v>#REF!</v>
      </c>
      <c r="CQC22" s="242" t="e">
        <f t="shared" si="40"/>
        <v>#REF!</v>
      </c>
      <c r="CQD22" s="242" t="e">
        <f t="shared" si="40"/>
        <v>#REF!</v>
      </c>
      <c r="CQE22" s="242" t="e">
        <f t="shared" si="40"/>
        <v>#REF!</v>
      </c>
      <c r="CQF22" s="242" t="e">
        <f t="shared" si="40"/>
        <v>#REF!</v>
      </c>
      <c r="CQG22" s="242" t="e">
        <f t="shared" si="40"/>
        <v>#REF!</v>
      </c>
      <c r="CQH22" s="242" t="e">
        <f t="shared" si="40"/>
        <v>#REF!</v>
      </c>
      <c r="CQI22" s="242" t="e">
        <f t="shared" si="40"/>
        <v>#REF!</v>
      </c>
      <c r="CQJ22" s="242" t="e">
        <f t="shared" si="40"/>
        <v>#REF!</v>
      </c>
      <c r="CQK22" s="242" t="e">
        <f t="shared" si="40"/>
        <v>#REF!</v>
      </c>
      <c r="CQL22" s="242" t="e">
        <f t="shared" si="40"/>
        <v>#REF!</v>
      </c>
      <c r="CQM22" s="242" t="e">
        <f t="shared" si="40"/>
        <v>#REF!</v>
      </c>
      <c r="CQN22" s="242" t="e">
        <f t="shared" si="40"/>
        <v>#REF!</v>
      </c>
      <c r="CQO22" s="242" t="e">
        <f t="shared" si="40"/>
        <v>#REF!</v>
      </c>
      <c r="CQP22" s="242" t="e">
        <f t="shared" si="40"/>
        <v>#REF!</v>
      </c>
      <c r="CQQ22" s="242" t="e">
        <f t="shared" si="40"/>
        <v>#REF!</v>
      </c>
      <c r="CQR22" s="242" t="e">
        <f t="shared" si="40"/>
        <v>#REF!</v>
      </c>
      <c r="CQS22" s="242" t="e">
        <f t="shared" si="40"/>
        <v>#REF!</v>
      </c>
      <c r="CQT22" s="242" t="e">
        <f t="shared" si="40"/>
        <v>#REF!</v>
      </c>
      <c r="CQU22" s="242" t="e">
        <f t="shared" si="40"/>
        <v>#REF!</v>
      </c>
      <c r="CQV22" s="242" t="e">
        <f t="shared" si="40"/>
        <v>#REF!</v>
      </c>
      <c r="CQW22" s="242" t="e">
        <f t="shared" si="40"/>
        <v>#REF!</v>
      </c>
      <c r="CQX22" s="242" t="e">
        <f t="shared" si="40"/>
        <v>#REF!</v>
      </c>
      <c r="CQY22" s="242" t="e">
        <f t="shared" si="40"/>
        <v>#REF!</v>
      </c>
      <c r="CQZ22" s="242" t="e">
        <f t="shared" si="40"/>
        <v>#REF!</v>
      </c>
      <c r="CRA22" s="242" t="e">
        <f t="shared" si="40"/>
        <v>#REF!</v>
      </c>
      <c r="CRB22" s="242" t="e">
        <f t="shared" si="40"/>
        <v>#REF!</v>
      </c>
      <c r="CRC22" s="242" t="e">
        <f t="shared" si="40"/>
        <v>#REF!</v>
      </c>
      <c r="CRD22" s="242" t="e">
        <f t="shared" si="40"/>
        <v>#REF!</v>
      </c>
      <c r="CRE22" s="242" t="e">
        <f t="shared" si="40"/>
        <v>#REF!</v>
      </c>
      <c r="CRF22" s="242" t="e">
        <f t="shared" si="40"/>
        <v>#REF!</v>
      </c>
      <c r="CRG22" s="242" t="e">
        <f t="shared" si="40"/>
        <v>#REF!</v>
      </c>
      <c r="CRH22" s="242" t="e">
        <f t="shared" si="40"/>
        <v>#REF!</v>
      </c>
      <c r="CRI22" s="242" t="e">
        <f t="shared" si="40"/>
        <v>#REF!</v>
      </c>
      <c r="CRJ22" s="242" t="e">
        <f t="shared" si="40"/>
        <v>#REF!</v>
      </c>
      <c r="CRK22" s="242" t="e">
        <f t="shared" si="40"/>
        <v>#REF!</v>
      </c>
      <c r="CRL22" s="242" t="e">
        <f t="shared" si="40"/>
        <v>#REF!</v>
      </c>
      <c r="CRM22" s="242" t="e">
        <f t="shared" si="40"/>
        <v>#REF!</v>
      </c>
      <c r="CRN22" s="242" t="e">
        <f t="shared" si="40"/>
        <v>#REF!</v>
      </c>
      <c r="CRO22" s="242" t="e">
        <f t="shared" si="40"/>
        <v>#REF!</v>
      </c>
      <c r="CRP22" s="242" t="e">
        <f t="shared" si="40"/>
        <v>#REF!</v>
      </c>
      <c r="CRQ22" s="242" t="e">
        <f t="shared" si="40"/>
        <v>#REF!</v>
      </c>
      <c r="CRR22" s="242" t="e">
        <f t="shared" si="40"/>
        <v>#REF!</v>
      </c>
      <c r="CRS22" s="242" t="e">
        <f t="shared" si="40"/>
        <v>#REF!</v>
      </c>
      <c r="CRT22" s="242" t="e">
        <f t="shared" si="40"/>
        <v>#REF!</v>
      </c>
      <c r="CRU22" s="242" t="e">
        <f t="shared" ref="CRU22:CUF22" si="41">CSA22</f>
        <v>#REF!</v>
      </c>
      <c r="CRV22" s="242" t="e">
        <f t="shared" si="41"/>
        <v>#REF!</v>
      </c>
      <c r="CRW22" s="242" t="e">
        <f t="shared" si="41"/>
        <v>#REF!</v>
      </c>
      <c r="CRX22" s="242" t="e">
        <f t="shared" si="41"/>
        <v>#REF!</v>
      </c>
      <c r="CRY22" s="242" t="e">
        <f t="shared" si="41"/>
        <v>#REF!</v>
      </c>
      <c r="CRZ22" s="242" t="e">
        <f t="shared" si="41"/>
        <v>#REF!</v>
      </c>
      <c r="CSA22" s="242" t="e">
        <f t="shared" si="41"/>
        <v>#REF!</v>
      </c>
      <c r="CSB22" s="242" t="e">
        <f t="shared" si="41"/>
        <v>#REF!</v>
      </c>
      <c r="CSC22" s="242" t="e">
        <f t="shared" si="41"/>
        <v>#REF!</v>
      </c>
      <c r="CSD22" s="242" t="e">
        <f t="shared" si="41"/>
        <v>#REF!</v>
      </c>
      <c r="CSE22" s="242" t="e">
        <f t="shared" si="41"/>
        <v>#REF!</v>
      </c>
      <c r="CSF22" s="242" t="e">
        <f t="shared" si="41"/>
        <v>#REF!</v>
      </c>
      <c r="CSG22" s="242" t="e">
        <f t="shared" si="41"/>
        <v>#REF!</v>
      </c>
      <c r="CSH22" s="242" t="e">
        <f t="shared" si="41"/>
        <v>#REF!</v>
      </c>
      <c r="CSI22" s="242" t="e">
        <f t="shared" si="41"/>
        <v>#REF!</v>
      </c>
      <c r="CSJ22" s="242" t="e">
        <f t="shared" si="41"/>
        <v>#REF!</v>
      </c>
      <c r="CSK22" s="242" t="e">
        <f t="shared" si="41"/>
        <v>#REF!</v>
      </c>
      <c r="CSL22" s="242" t="e">
        <f t="shared" si="41"/>
        <v>#REF!</v>
      </c>
      <c r="CSM22" s="242" t="e">
        <f t="shared" si="41"/>
        <v>#REF!</v>
      </c>
      <c r="CSN22" s="242" t="e">
        <f t="shared" si="41"/>
        <v>#REF!</v>
      </c>
      <c r="CSO22" s="242" t="e">
        <f t="shared" si="41"/>
        <v>#REF!</v>
      </c>
      <c r="CSP22" s="242" t="e">
        <f t="shared" si="41"/>
        <v>#REF!</v>
      </c>
      <c r="CSQ22" s="242" t="e">
        <f t="shared" si="41"/>
        <v>#REF!</v>
      </c>
      <c r="CSR22" s="242" t="e">
        <f t="shared" si="41"/>
        <v>#REF!</v>
      </c>
      <c r="CSS22" s="242" t="e">
        <f t="shared" si="41"/>
        <v>#REF!</v>
      </c>
      <c r="CST22" s="242" t="e">
        <f t="shared" si="41"/>
        <v>#REF!</v>
      </c>
      <c r="CSU22" s="242" t="e">
        <f t="shared" si="41"/>
        <v>#REF!</v>
      </c>
      <c r="CSV22" s="242" t="e">
        <f t="shared" si="41"/>
        <v>#REF!</v>
      </c>
      <c r="CSW22" s="242" t="e">
        <f t="shared" si="41"/>
        <v>#REF!</v>
      </c>
      <c r="CSX22" s="242" t="e">
        <f t="shared" si="41"/>
        <v>#REF!</v>
      </c>
      <c r="CSY22" s="242" t="e">
        <f t="shared" si="41"/>
        <v>#REF!</v>
      </c>
      <c r="CSZ22" s="242" t="e">
        <f t="shared" si="41"/>
        <v>#REF!</v>
      </c>
      <c r="CTA22" s="242" t="e">
        <f t="shared" si="41"/>
        <v>#REF!</v>
      </c>
      <c r="CTB22" s="242" t="e">
        <f t="shared" si="41"/>
        <v>#REF!</v>
      </c>
      <c r="CTC22" s="242" t="e">
        <f t="shared" si="41"/>
        <v>#REF!</v>
      </c>
      <c r="CTD22" s="242" t="e">
        <f t="shared" si="41"/>
        <v>#REF!</v>
      </c>
      <c r="CTE22" s="242" t="e">
        <f t="shared" si="41"/>
        <v>#REF!</v>
      </c>
      <c r="CTF22" s="242" t="e">
        <f t="shared" si="41"/>
        <v>#REF!</v>
      </c>
      <c r="CTG22" s="242" t="e">
        <f t="shared" si="41"/>
        <v>#REF!</v>
      </c>
      <c r="CTH22" s="242" t="e">
        <f t="shared" si="41"/>
        <v>#REF!</v>
      </c>
      <c r="CTI22" s="242" t="e">
        <f t="shared" si="41"/>
        <v>#REF!</v>
      </c>
      <c r="CTJ22" s="242" t="e">
        <f t="shared" si="41"/>
        <v>#REF!</v>
      </c>
      <c r="CTK22" s="242" t="e">
        <f t="shared" si="41"/>
        <v>#REF!</v>
      </c>
      <c r="CTL22" s="242" t="e">
        <f t="shared" si="41"/>
        <v>#REF!</v>
      </c>
      <c r="CTM22" s="242" t="e">
        <f t="shared" si="41"/>
        <v>#REF!</v>
      </c>
      <c r="CTN22" s="242" t="e">
        <f t="shared" si="41"/>
        <v>#REF!</v>
      </c>
      <c r="CTO22" s="242" t="e">
        <f t="shared" si="41"/>
        <v>#REF!</v>
      </c>
      <c r="CTP22" s="242" t="e">
        <f t="shared" si="41"/>
        <v>#REF!</v>
      </c>
      <c r="CTQ22" s="242" t="e">
        <f t="shared" si="41"/>
        <v>#REF!</v>
      </c>
      <c r="CTR22" s="242" t="e">
        <f t="shared" si="41"/>
        <v>#REF!</v>
      </c>
      <c r="CTS22" s="242" t="e">
        <f t="shared" si="41"/>
        <v>#REF!</v>
      </c>
      <c r="CTT22" s="242" t="e">
        <f t="shared" si="41"/>
        <v>#REF!</v>
      </c>
      <c r="CTU22" s="242" t="e">
        <f t="shared" si="41"/>
        <v>#REF!</v>
      </c>
      <c r="CTV22" s="242" t="e">
        <f t="shared" si="41"/>
        <v>#REF!</v>
      </c>
      <c r="CTW22" s="242" t="e">
        <f t="shared" si="41"/>
        <v>#REF!</v>
      </c>
      <c r="CTX22" s="242" t="e">
        <f t="shared" si="41"/>
        <v>#REF!</v>
      </c>
      <c r="CTY22" s="242" t="e">
        <f t="shared" si="41"/>
        <v>#REF!</v>
      </c>
      <c r="CTZ22" s="242" t="e">
        <f t="shared" si="41"/>
        <v>#REF!</v>
      </c>
      <c r="CUA22" s="242" t="e">
        <f t="shared" si="41"/>
        <v>#REF!</v>
      </c>
      <c r="CUB22" s="242" t="e">
        <f t="shared" si="41"/>
        <v>#REF!</v>
      </c>
      <c r="CUC22" s="242" t="e">
        <f t="shared" si="41"/>
        <v>#REF!</v>
      </c>
      <c r="CUD22" s="242" t="e">
        <f t="shared" si="41"/>
        <v>#REF!</v>
      </c>
      <c r="CUE22" s="242" t="e">
        <f t="shared" si="41"/>
        <v>#REF!</v>
      </c>
      <c r="CUF22" s="242" t="e">
        <f t="shared" si="41"/>
        <v>#REF!</v>
      </c>
      <c r="CUG22" s="242" t="e">
        <f t="shared" ref="CUG22:CWR22" si="42">CUM22</f>
        <v>#REF!</v>
      </c>
      <c r="CUH22" s="242" t="e">
        <f t="shared" si="42"/>
        <v>#REF!</v>
      </c>
      <c r="CUI22" s="242" t="e">
        <f t="shared" si="42"/>
        <v>#REF!</v>
      </c>
      <c r="CUJ22" s="242" t="e">
        <f t="shared" si="42"/>
        <v>#REF!</v>
      </c>
      <c r="CUK22" s="242" t="e">
        <f t="shared" si="42"/>
        <v>#REF!</v>
      </c>
      <c r="CUL22" s="242" t="e">
        <f t="shared" si="42"/>
        <v>#REF!</v>
      </c>
      <c r="CUM22" s="242" t="e">
        <f t="shared" si="42"/>
        <v>#REF!</v>
      </c>
      <c r="CUN22" s="242" t="e">
        <f t="shared" si="42"/>
        <v>#REF!</v>
      </c>
      <c r="CUO22" s="242" t="e">
        <f t="shared" si="42"/>
        <v>#REF!</v>
      </c>
      <c r="CUP22" s="242" t="e">
        <f t="shared" si="42"/>
        <v>#REF!</v>
      </c>
      <c r="CUQ22" s="242" t="e">
        <f t="shared" si="42"/>
        <v>#REF!</v>
      </c>
      <c r="CUR22" s="242" t="e">
        <f t="shared" si="42"/>
        <v>#REF!</v>
      </c>
      <c r="CUS22" s="242" t="e">
        <f t="shared" si="42"/>
        <v>#REF!</v>
      </c>
      <c r="CUT22" s="242" t="e">
        <f t="shared" si="42"/>
        <v>#REF!</v>
      </c>
      <c r="CUU22" s="242" t="e">
        <f t="shared" si="42"/>
        <v>#REF!</v>
      </c>
      <c r="CUV22" s="242" t="e">
        <f t="shared" si="42"/>
        <v>#REF!</v>
      </c>
      <c r="CUW22" s="242" t="e">
        <f t="shared" si="42"/>
        <v>#REF!</v>
      </c>
      <c r="CUX22" s="242" t="e">
        <f t="shared" si="42"/>
        <v>#REF!</v>
      </c>
      <c r="CUY22" s="242" t="e">
        <f t="shared" si="42"/>
        <v>#REF!</v>
      </c>
      <c r="CUZ22" s="242" t="e">
        <f t="shared" si="42"/>
        <v>#REF!</v>
      </c>
      <c r="CVA22" s="242" t="e">
        <f t="shared" si="42"/>
        <v>#REF!</v>
      </c>
      <c r="CVB22" s="242" t="e">
        <f t="shared" si="42"/>
        <v>#REF!</v>
      </c>
      <c r="CVC22" s="242" t="e">
        <f t="shared" si="42"/>
        <v>#REF!</v>
      </c>
      <c r="CVD22" s="242" t="e">
        <f t="shared" si="42"/>
        <v>#REF!</v>
      </c>
      <c r="CVE22" s="242" t="e">
        <f t="shared" si="42"/>
        <v>#REF!</v>
      </c>
      <c r="CVF22" s="242" t="e">
        <f t="shared" si="42"/>
        <v>#REF!</v>
      </c>
      <c r="CVG22" s="242" t="e">
        <f t="shared" si="42"/>
        <v>#REF!</v>
      </c>
      <c r="CVH22" s="242" t="e">
        <f t="shared" si="42"/>
        <v>#REF!</v>
      </c>
      <c r="CVI22" s="242" t="e">
        <f t="shared" si="42"/>
        <v>#REF!</v>
      </c>
      <c r="CVJ22" s="242" t="e">
        <f t="shared" si="42"/>
        <v>#REF!</v>
      </c>
      <c r="CVK22" s="242" t="e">
        <f t="shared" si="42"/>
        <v>#REF!</v>
      </c>
      <c r="CVL22" s="242" t="e">
        <f t="shared" si="42"/>
        <v>#REF!</v>
      </c>
      <c r="CVM22" s="242" t="e">
        <f t="shared" si="42"/>
        <v>#REF!</v>
      </c>
      <c r="CVN22" s="242" t="e">
        <f t="shared" si="42"/>
        <v>#REF!</v>
      </c>
      <c r="CVO22" s="242" t="e">
        <f t="shared" si="42"/>
        <v>#REF!</v>
      </c>
      <c r="CVP22" s="242" t="e">
        <f t="shared" si="42"/>
        <v>#REF!</v>
      </c>
      <c r="CVQ22" s="242" t="e">
        <f t="shared" si="42"/>
        <v>#REF!</v>
      </c>
      <c r="CVR22" s="242" t="e">
        <f t="shared" si="42"/>
        <v>#REF!</v>
      </c>
      <c r="CVS22" s="242" t="e">
        <f t="shared" si="42"/>
        <v>#REF!</v>
      </c>
      <c r="CVT22" s="242" t="e">
        <f t="shared" si="42"/>
        <v>#REF!</v>
      </c>
      <c r="CVU22" s="242" t="e">
        <f t="shared" si="42"/>
        <v>#REF!</v>
      </c>
      <c r="CVV22" s="242" t="e">
        <f t="shared" si="42"/>
        <v>#REF!</v>
      </c>
      <c r="CVW22" s="242" t="e">
        <f t="shared" si="42"/>
        <v>#REF!</v>
      </c>
      <c r="CVX22" s="242" t="e">
        <f t="shared" si="42"/>
        <v>#REF!</v>
      </c>
      <c r="CVY22" s="242" t="e">
        <f t="shared" si="42"/>
        <v>#REF!</v>
      </c>
      <c r="CVZ22" s="242" t="e">
        <f t="shared" si="42"/>
        <v>#REF!</v>
      </c>
      <c r="CWA22" s="242" t="e">
        <f t="shared" si="42"/>
        <v>#REF!</v>
      </c>
      <c r="CWB22" s="242" t="e">
        <f t="shared" si="42"/>
        <v>#REF!</v>
      </c>
      <c r="CWC22" s="242" t="e">
        <f t="shared" si="42"/>
        <v>#REF!</v>
      </c>
      <c r="CWD22" s="242" t="e">
        <f t="shared" si="42"/>
        <v>#REF!</v>
      </c>
      <c r="CWE22" s="242" t="e">
        <f t="shared" si="42"/>
        <v>#REF!</v>
      </c>
      <c r="CWF22" s="242" t="e">
        <f t="shared" si="42"/>
        <v>#REF!</v>
      </c>
      <c r="CWG22" s="242" t="e">
        <f t="shared" si="42"/>
        <v>#REF!</v>
      </c>
      <c r="CWH22" s="242" t="e">
        <f t="shared" si="42"/>
        <v>#REF!</v>
      </c>
      <c r="CWI22" s="242" t="e">
        <f t="shared" si="42"/>
        <v>#REF!</v>
      </c>
      <c r="CWJ22" s="242" t="e">
        <f t="shared" si="42"/>
        <v>#REF!</v>
      </c>
      <c r="CWK22" s="242" t="e">
        <f t="shared" si="42"/>
        <v>#REF!</v>
      </c>
      <c r="CWL22" s="242" t="e">
        <f t="shared" si="42"/>
        <v>#REF!</v>
      </c>
      <c r="CWM22" s="242" t="e">
        <f t="shared" si="42"/>
        <v>#REF!</v>
      </c>
      <c r="CWN22" s="242" t="e">
        <f t="shared" si="42"/>
        <v>#REF!</v>
      </c>
      <c r="CWO22" s="242" t="e">
        <f t="shared" si="42"/>
        <v>#REF!</v>
      </c>
      <c r="CWP22" s="242" t="e">
        <f t="shared" si="42"/>
        <v>#REF!</v>
      </c>
      <c r="CWQ22" s="242" t="e">
        <f t="shared" si="42"/>
        <v>#REF!</v>
      </c>
      <c r="CWR22" s="242" t="e">
        <f t="shared" si="42"/>
        <v>#REF!</v>
      </c>
      <c r="CWS22" s="242" t="e">
        <f t="shared" ref="CWS22:CZD22" si="43">CWY22</f>
        <v>#REF!</v>
      </c>
      <c r="CWT22" s="242" t="e">
        <f t="shared" si="43"/>
        <v>#REF!</v>
      </c>
      <c r="CWU22" s="242" t="e">
        <f t="shared" si="43"/>
        <v>#REF!</v>
      </c>
      <c r="CWV22" s="242" t="e">
        <f t="shared" si="43"/>
        <v>#REF!</v>
      </c>
      <c r="CWW22" s="242" t="e">
        <f t="shared" si="43"/>
        <v>#REF!</v>
      </c>
      <c r="CWX22" s="242" t="e">
        <f t="shared" si="43"/>
        <v>#REF!</v>
      </c>
      <c r="CWY22" s="242" t="e">
        <f t="shared" si="43"/>
        <v>#REF!</v>
      </c>
      <c r="CWZ22" s="242" t="e">
        <f t="shared" si="43"/>
        <v>#REF!</v>
      </c>
      <c r="CXA22" s="242" t="e">
        <f t="shared" si="43"/>
        <v>#REF!</v>
      </c>
      <c r="CXB22" s="242" t="e">
        <f t="shared" si="43"/>
        <v>#REF!</v>
      </c>
      <c r="CXC22" s="242" t="e">
        <f t="shared" si="43"/>
        <v>#REF!</v>
      </c>
      <c r="CXD22" s="242" t="e">
        <f t="shared" si="43"/>
        <v>#REF!</v>
      </c>
      <c r="CXE22" s="242" t="e">
        <f t="shared" si="43"/>
        <v>#REF!</v>
      </c>
      <c r="CXF22" s="242" t="e">
        <f t="shared" si="43"/>
        <v>#REF!</v>
      </c>
      <c r="CXG22" s="242" t="e">
        <f t="shared" si="43"/>
        <v>#REF!</v>
      </c>
      <c r="CXH22" s="242" t="e">
        <f t="shared" si="43"/>
        <v>#REF!</v>
      </c>
      <c r="CXI22" s="242" t="e">
        <f t="shared" si="43"/>
        <v>#REF!</v>
      </c>
      <c r="CXJ22" s="242" t="e">
        <f t="shared" si="43"/>
        <v>#REF!</v>
      </c>
      <c r="CXK22" s="242" t="e">
        <f t="shared" si="43"/>
        <v>#REF!</v>
      </c>
      <c r="CXL22" s="242" t="e">
        <f t="shared" si="43"/>
        <v>#REF!</v>
      </c>
      <c r="CXM22" s="242" t="e">
        <f t="shared" si="43"/>
        <v>#REF!</v>
      </c>
      <c r="CXN22" s="242" t="e">
        <f t="shared" si="43"/>
        <v>#REF!</v>
      </c>
      <c r="CXO22" s="242" t="e">
        <f t="shared" si="43"/>
        <v>#REF!</v>
      </c>
      <c r="CXP22" s="242" t="e">
        <f t="shared" si="43"/>
        <v>#REF!</v>
      </c>
      <c r="CXQ22" s="242" t="e">
        <f t="shared" si="43"/>
        <v>#REF!</v>
      </c>
      <c r="CXR22" s="242" t="e">
        <f t="shared" si="43"/>
        <v>#REF!</v>
      </c>
      <c r="CXS22" s="242" t="e">
        <f t="shared" si="43"/>
        <v>#REF!</v>
      </c>
      <c r="CXT22" s="242" t="e">
        <f t="shared" si="43"/>
        <v>#REF!</v>
      </c>
      <c r="CXU22" s="242" t="e">
        <f t="shared" si="43"/>
        <v>#REF!</v>
      </c>
      <c r="CXV22" s="242" t="e">
        <f t="shared" si="43"/>
        <v>#REF!</v>
      </c>
      <c r="CXW22" s="242" t="e">
        <f t="shared" si="43"/>
        <v>#REF!</v>
      </c>
      <c r="CXX22" s="242" t="e">
        <f t="shared" si="43"/>
        <v>#REF!</v>
      </c>
      <c r="CXY22" s="242" t="e">
        <f t="shared" si="43"/>
        <v>#REF!</v>
      </c>
      <c r="CXZ22" s="242" t="e">
        <f t="shared" si="43"/>
        <v>#REF!</v>
      </c>
      <c r="CYA22" s="242" t="e">
        <f t="shared" si="43"/>
        <v>#REF!</v>
      </c>
      <c r="CYB22" s="242" t="e">
        <f t="shared" si="43"/>
        <v>#REF!</v>
      </c>
      <c r="CYC22" s="242" t="e">
        <f t="shared" si="43"/>
        <v>#REF!</v>
      </c>
      <c r="CYD22" s="242" t="e">
        <f t="shared" si="43"/>
        <v>#REF!</v>
      </c>
      <c r="CYE22" s="242" t="e">
        <f t="shared" si="43"/>
        <v>#REF!</v>
      </c>
      <c r="CYF22" s="242" t="e">
        <f t="shared" si="43"/>
        <v>#REF!</v>
      </c>
      <c r="CYG22" s="242" t="e">
        <f t="shared" si="43"/>
        <v>#REF!</v>
      </c>
      <c r="CYH22" s="242" t="e">
        <f t="shared" si="43"/>
        <v>#REF!</v>
      </c>
      <c r="CYI22" s="242" t="e">
        <f t="shared" si="43"/>
        <v>#REF!</v>
      </c>
      <c r="CYJ22" s="242" t="e">
        <f t="shared" si="43"/>
        <v>#REF!</v>
      </c>
      <c r="CYK22" s="242" t="e">
        <f t="shared" si="43"/>
        <v>#REF!</v>
      </c>
      <c r="CYL22" s="242" t="e">
        <f t="shared" si="43"/>
        <v>#REF!</v>
      </c>
      <c r="CYM22" s="242" t="e">
        <f t="shared" si="43"/>
        <v>#REF!</v>
      </c>
      <c r="CYN22" s="242" t="e">
        <f t="shared" si="43"/>
        <v>#REF!</v>
      </c>
      <c r="CYO22" s="242" t="e">
        <f t="shared" si="43"/>
        <v>#REF!</v>
      </c>
      <c r="CYP22" s="242" t="e">
        <f t="shared" si="43"/>
        <v>#REF!</v>
      </c>
      <c r="CYQ22" s="242" t="e">
        <f t="shared" si="43"/>
        <v>#REF!</v>
      </c>
      <c r="CYR22" s="242" t="e">
        <f t="shared" si="43"/>
        <v>#REF!</v>
      </c>
      <c r="CYS22" s="242" t="e">
        <f t="shared" si="43"/>
        <v>#REF!</v>
      </c>
      <c r="CYT22" s="242" t="e">
        <f t="shared" si="43"/>
        <v>#REF!</v>
      </c>
      <c r="CYU22" s="242" t="e">
        <f t="shared" si="43"/>
        <v>#REF!</v>
      </c>
      <c r="CYV22" s="242" t="e">
        <f t="shared" si="43"/>
        <v>#REF!</v>
      </c>
      <c r="CYW22" s="242" t="e">
        <f t="shared" si="43"/>
        <v>#REF!</v>
      </c>
      <c r="CYX22" s="242" t="e">
        <f t="shared" si="43"/>
        <v>#REF!</v>
      </c>
      <c r="CYY22" s="242" t="e">
        <f t="shared" si="43"/>
        <v>#REF!</v>
      </c>
      <c r="CYZ22" s="242" t="e">
        <f t="shared" si="43"/>
        <v>#REF!</v>
      </c>
      <c r="CZA22" s="242" t="e">
        <f t="shared" si="43"/>
        <v>#REF!</v>
      </c>
      <c r="CZB22" s="242" t="e">
        <f t="shared" si="43"/>
        <v>#REF!</v>
      </c>
      <c r="CZC22" s="242" t="e">
        <f t="shared" si="43"/>
        <v>#REF!</v>
      </c>
      <c r="CZD22" s="242" t="e">
        <f t="shared" si="43"/>
        <v>#REF!</v>
      </c>
      <c r="CZE22" s="242" t="e">
        <f t="shared" ref="CZE22:DBP22" si="44">CZK22</f>
        <v>#REF!</v>
      </c>
      <c r="CZF22" s="242" t="e">
        <f t="shared" si="44"/>
        <v>#REF!</v>
      </c>
      <c r="CZG22" s="242" t="e">
        <f t="shared" si="44"/>
        <v>#REF!</v>
      </c>
      <c r="CZH22" s="242" t="e">
        <f t="shared" si="44"/>
        <v>#REF!</v>
      </c>
      <c r="CZI22" s="242" t="e">
        <f t="shared" si="44"/>
        <v>#REF!</v>
      </c>
      <c r="CZJ22" s="242" t="e">
        <f t="shared" si="44"/>
        <v>#REF!</v>
      </c>
      <c r="CZK22" s="242" t="e">
        <f t="shared" si="44"/>
        <v>#REF!</v>
      </c>
      <c r="CZL22" s="242" t="e">
        <f t="shared" si="44"/>
        <v>#REF!</v>
      </c>
      <c r="CZM22" s="242" t="e">
        <f t="shared" si="44"/>
        <v>#REF!</v>
      </c>
      <c r="CZN22" s="242" t="e">
        <f t="shared" si="44"/>
        <v>#REF!</v>
      </c>
      <c r="CZO22" s="242" t="e">
        <f t="shared" si="44"/>
        <v>#REF!</v>
      </c>
      <c r="CZP22" s="242" t="e">
        <f t="shared" si="44"/>
        <v>#REF!</v>
      </c>
      <c r="CZQ22" s="242" t="e">
        <f t="shared" si="44"/>
        <v>#REF!</v>
      </c>
      <c r="CZR22" s="242" t="e">
        <f t="shared" si="44"/>
        <v>#REF!</v>
      </c>
      <c r="CZS22" s="242" t="e">
        <f t="shared" si="44"/>
        <v>#REF!</v>
      </c>
      <c r="CZT22" s="242" t="e">
        <f t="shared" si="44"/>
        <v>#REF!</v>
      </c>
      <c r="CZU22" s="242" t="e">
        <f t="shared" si="44"/>
        <v>#REF!</v>
      </c>
      <c r="CZV22" s="242" t="e">
        <f t="shared" si="44"/>
        <v>#REF!</v>
      </c>
      <c r="CZW22" s="242" t="e">
        <f t="shared" si="44"/>
        <v>#REF!</v>
      </c>
      <c r="CZX22" s="242" t="e">
        <f t="shared" si="44"/>
        <v>#REF!</v>
      </c>
      <c r="CZY22" s="242" t="e">
        <f t="shared" si="44"/>
        <v>#REF!</v>
      </c>
      <c r="CZZ22" s="242" t="e">
        <f t="shared" si="44"/>
        <v>#REF!</v>
      </c>
      <c r="DAA22" s="242" t="e">
        <f t="shared" si="44"/>
        <v>#REF!</v>
      </c>
      <c r="DAB22" s="242" t="e">
        <f t="shared" si="44"/>
        <v>#REF!</v>
      </c>
      <c r="DAC22" s="242" t="e">
        <f t="shared" si="44"/>
        <v>#REF!</v>
      </c>
      <c r="DAD22" s="242" t="e">
        <f t="shared" si="44"/>
        <v>#REF!</v>
      </c>
      <c r="DAE22" s="242" t="e">
        <f t="shared" si="44"/>
        <v>#REF!</v>
      </c>
      <c r="DAF22" s="242" t="e">
        <f t="shared" si="44"/>
        <v>#REF!</v>
      </c>
      <c r="DAG22" s="242" t="e">
        <f t="shared" si="44"/>
        <v>#REF!</v>
      </c>
      <c r="DAH22" s="242" t="e">
        <f t="shared" si="44"/>
        <v>#REF!</v>
      </c>
      <c r="DAI22" s="242" t="e">
        <f t="shared" si="44"/>
        <v>#REF!</v>
      </c>
      <c r="DAJ22" s="242" t="e">
        <f t="shared" si="44"/>
        <v>#REF!</v>
      </c>
      <c r="DAK22" s="242" t="e">
        <f t="shared" si="44"/>
        <v>#REF!</v>
      </c>
      <c r="DAL22" s="242" t="e">
        <f t="shared" si="44"/>
        <v>#REF!</v>
      </c>
      <c r="DAM22" s="242" t="e">
        <f t="shared" si="44"/>
        <v>#REF!</v>
      </c>
      <c r="DAN22" s="242" t="e">
        <f t="shared" si="44"/>
        <v>#REF!</v>
      </c>
      <c r="DAO22" s="242" t="e">
        <f t="shared" si="44"/>
        <v>#REF!</v>
      </c>
      <c r="DAP22" s="242" t="e">
        <f t="shared" si="44"/>
        <v>#REF!</v>
      </c>
      <c r="DAQ22" s="242" t="e">
        <f t="shared" si="44"/>
        <v>#REF!</v>
      </c>
      <c r="DAR22" s="242" t="e">
        <f t="shared" si="44"/>
        <v>#REF!</v>
      </c>
      <c r="DAS22" s="242" t="e">
        <f t="shared" si="44"/>
        <v>#REF!</v>
      </c>
      <c r="DAT22" s="242" t="e">
        <f t="shared" si="44"/>
        <v>#REF!</v>
      </c>
      <c r="DAU22" s="242" t="e">
        <f t="shared" si="44"/>
        <v>#REF!</v>
      </c>
      <c r="DAV22" s="242" t="e">
        <f t="shared" si="44"/>
        <v>#REF!</v>
      </c>
      <c r="DAW22" s="242" t="e">
        <f t="shared" si="44"/>
        <v>#REF!</v>
      </c>
      <c r="DAX22" s="242" t="e">
        <f t="shared" si="44"/>
        <v>#REF!</v>
      </c>
      <c r="DAY22" s="242" t="e">
        <f t="shared" si="44"/>
        <v>#REF!</v>
      </c>
      <c r="DAZ22" s="242" t="e">
        <f t="shared" si="44"/>
        <v>#REF!</v>
      </c>
      <c r="DBA22" s="242" t="e">
        <f t="shared" si="44"/>
        <v>#REF!</v>
      </c>
      <c r="DBB22" s="242" t="e">
        <f t="shared" si="44"/>
        <v>#REF!</v>
      </c>
      <c r="DBC22" s="242" t="e">
        <f t="shared" si="44"/>
        <v>#REF!</v>
      </c>
      <c r="DBD22" s="242" t="e">
        <f t="shared" si="44"/>
        <v>#REF!</v>
      </c>
      <c r="DBE22" s="242" t="e">
        <f t="shared" si="44"/>
        <v>#REF!</v>
      </c>
      <c r="DBF22" s="242" t="e">
        <f t="shared" si="44"/>
        <v>#REF!</v>
      </c>
      <c r="DBG22" s="242" t="e">
        <f t="shared" si="44"/>
        <v>#REF!</v>
      </c>
      <c r="DBH22" s="242" t="e">
        <f t="shared" si="44"/>
        <v>#REF!</v>
      </c>
      <c r="DBI22" s="242" t="e">
        <f t="shared" si="44"/>
        <v>#REF!</v>
      </c>
      <c r="DBJ22" s="242" t="e">
        <f t="shared" si="44"/>
        <v>#REF!</v>
      </c>
      <c r="DBK22" s="242" t="e">
        <f t="shared" si="44"/>
        <v>#REF!</v>
      </c>
      <c r="DBL22" s="242" t="e">
        <f t="shared" si="44"/>
        <v>#REF!</v>
      </c>
      <c r="DBM22" s="242" t="e">
        <f t="shared" si="44"/>
        <v>#REF!</v>
      </c>
      <c r="DBN22" s="242" t="e">
        <f t="shared" si="44"/>
        <v>#REF!</v>
      </c>
      <c r="DBO22" s="242" t="e">
        <f t="shared" si="44"/>
        <v>#REF!</v>
      </c>
      <c r="DBP22" s="242" t="e">
        <f t="shared" si="44"/>
        <v>#REF!</v>
      </c>
      <c r="DBQ22" s="242" t="e">
        <f t="shared" ref="DBQ22:DEB22" si="45">DBW22</f>
        <v>#REF!</v>
      </c>
      <c r="DBR22" s="242" t="e">
        <f t="shared" si="45"/>
        <v>#REF!</v>
      </c>
      <c r="DBS22" s="242" t="e">
        <f t="shared" si="45"/>
        <v>#REF!</v>
      </c>
      <c r="DBT22" s="242" t="e">
        <f t="shared" si="45"/>
        <v>#REF!</v>
      </c>
      <c r="DBU22" s="242" t="e">
        <f t="shared" si="45"/>
        <v>#REF!</v>
      </c>
      <c r="DBV22" s="242" t="e">
        <f t="shared" si="45"/>
        <v>#REF!</v>
      </c>
      <c r="DBW22" s="242" t="e">
        <f t="shared" si="45"/>
        <v>#REF!</v>
      </c>
      <c r="DBX22" s="242" t="e">
        <f t="shared" si="45"/>
        <v>#REF!</v>
      </c>
      <c r="DBY22" s="242" t="e">
        <f t="shared" si="45"/>
        <v>#REF!</v>
      </c>
      <c r="DBZ22" s="242" t="e">
        <f t="shared" si="45"/>
        <v>#REF!</v>
      </c>
      <c r="DCA22" s="242" t="e">
        <f t="shared" si="45"/>
        <v>#REF!</v>
      </c>
      <c r="DCB22" s="242" t="e">
        <f t="shared" si="45"/>
        <v>#REF!</v>
      </c>
      <c r="DCC22" s="242" t="e">
        <f t="shared" si="45"/>
        <v>#REF!</v>
      </c>
      <c r="DCD22" s="242" t="e">
        <f t="shared" si="45"/>
        <v>#REF!</v>
      </c>
      <c r="DCE22" s="242" t="e">
        <f t="shared" si="45"/>
        <v>#REF!</v>
      </c>
      <c r="DCF22" s="242" t="e">
        <f t="shared" si="45"/>
        <v>#REF!</v>
      </c>
      <c r="DCG22" s="242" t="e">
        <f t="shared" si="45"/>
        <v>#REF!</v>
      </c>
      <c r="DCH22" s="242" t="e">
        <f t="shared" si="45"/>
        <v>#REF!</v>
      </c>
      <c r="DCI22" s="242" t="e">
        <f t="shared" si="45"/>
        <v>#REF!</v>
      </c>
      <c r="DCJ22" s="242" t="e">
        <f t="shared" si="45"/>
        <v>#REF!</v>
      </c>
      <c r="DCK22" s="242" t="e">
        <f t="shared" si="45"/>
        <v>#REF!</v>
      </c>
      <c r="DCL22" s="242" t="e">
        <f t="shared" si="45"/>
        <v>#REF!</v>
      </c>
      <c r="DCM22" s="242" t="e">
        <f t="shared" si="45"/>
        <v>#REF!</v>
      </c>
      <c r="DCN22" s="242" t="e">
        <f t="shared" si="45"/>
        <v>#REF!</v>
      </c>
      <c r="DCO22" s="242" t="e">
        <f t="shared" si="45"/>
        <v>#REF!</v>
      </c>
      <c r="DCP22" s="242" t="e">
        <f t="shared" si="45"/>
        <v>#REF!</v>
      </c>
      <c r="DCQ22" s="242" t="e">
        <f t="shared" si="45"/>
        <v>#REF!</v>
      </c>
      <c r="DCR22" s="242" t="e">
        <f t="shared" si="45"/>
        <v>#REF!</v>
      </c>
      <c r="DCS22" s="242" t="e">
        <f t="shared" si="45"/>
        <v>#REF!</v>
      </c>
      <c r="DCT22" s="242" t="e">
        <f t="shared" si="45"/>
        <v>#REF!</v>
      </c>
      <c r="DCU22" s="242" t="e">
        <f t="shared" si="45"/>
        <v>#REF!</v>
      </c>
      <c r="DCV22" s="242" t="e">
        <f t="shared" si="45"/>
        <v>#REF!</v>
      </c>
      <c r="DCW22" s="242" t="e">
        <f t="shared" si="45"/>
        <v>#REF!</v>
      </c>
      <c r="DCX22" s="242" t="e">
        <f t="shared" si="45"/>
        <v>#REF!</v>
      </c>
      <c r="DCY22" s="242" t="e">
        <f t="shared" si="45"/>
        <v>#REF!</v>
      </c>
      <c r="DCZ22" s="242" t="e">
        <f t="shared" si="45"/>
        <v>#REF!</v>
      </c>
      <c r="DDA22" s="242" t="e">
        <f t="shared" si="45"/>
        <v>#REF!</v>
      </c>
      <c r="DDB22" s="242" t="e">
        <f t="shared" si="45"/>
        <v>#REF!</v>
      </c>
      <c r="DDC22" s="242" t="e">
        <f t="shared" si="45"/>
        <v>#REF!</v>
      </c>
      <c r="DDD22" s="242" t="e">
        <f t="shared" si="45"/>
        <v>#REF!</v>
      </c>
      <c r="DDE22" s="242" t="e">
        <f t="shared" si="45"/>
        <v>#REF!</v>
      </c>
      <c r="DDF22" s="242" t="e">
        <f t="shared" si="45"/>
        <v>#REF!</v>
      </c>
      <c r="DDG22" s="242" t="e">
        <f t="shared" si="45"/>
        <v>#REF!</v>
      </c>
      <c r="DDH22" s="242" t="e">
        <f t="shared" si="45"/>
        <v>#REF!</v>
      </c>
      <c r="DDI22" s="242" t="e">
        <f t="shared" si="45"/>
        <v>#REF!</v>
      </c>
      <c r="DDJ22" s="242" t="e">
        <f t="shared" si="45"/>
        <v>#REF!</v>
      </c>
      <c r="DDK22" s="242" t="e">
        <f t="shared" si="45"/>
        <v>#REF!</v>
      </c>
      <c r="DDL22" s="242" t="e">
        <f t="shared" si="45"/>
        <v>#REF!</v>
      </c>
      <c r="DDM22" s="242" t="e">
        <f t="shared" si="45"/>
        <v>#REF!</v>
      </c>
      <c r="DDN22" s="242" t="e">
        <f t="shared" si="45"/>
        <v>#REF!</v>
      </c>
      <c r="DDO22" s="242" t="e">
        <f t="shared" si="45"/>
        <v>#REF!</v>
      </c>
      <c r="DDP22" s="242" t="e">
        <f t="shared" si="45"/>
        <v>#REF!</v>
      </c>
      <c r="DDQ22" s="242" t="e">
        <f t="shared" si="45"/>
        <v>#REF!</v>
      </c>
      <c r="DDR22" s="242" t="e">
        <f t="shared" si="45"/>
        <v>#REF!</v>
      </c>
      <c r="DDS22" s="242" t="e">
        <f t="shared" si="45"/>
        <v>#REF!</v>
      </c>
      <c r="DDT22" s="242" t="e">
        <f t="shared" si="45"/>
        <v>#REF!</v>
      </c>
      <c r="DDU22" s="242" t="e">
        <f t="shared" si="45"/>
        <v>#REF!</v>
      </c>
      <c r="DDV22" s="242" t="e">
        <f t="shared" si="45"/>
        <v>#REF!</v>
      </c>
      <c r="DDW22" s="242" t="e">
        <f t="shared" si="45"/>
        <v>#REF!</v>
      </c>
      <c r="DDX22" s="242" t="e">
        <f t="shared" si="45"/>
        <v>#REF!</v>
      </c>
      <c r="DDY22" s="242" t="e">
        <f t="shared" si="45"/>
        <v>#REF!</v>
      </c>
      <c r="DDZ22" s="242" t="e">
        <f t="shared" si="45"/>
        <v>#REF!</v>
      </c>
      <c r="DEA22" s="242" t="e">
        <f t="shared" si="45"/>
        <v>#REF!</v>
      </c>
      <c r="DEB22" s="242" t="e">
        <f t="shared" si="45"/>
        <v>#REF!</v>
      </c>
      <c r="DEC22" s="242" t="e">
        <f t="shared" ref="DEC22:DGN22" si="46">DEI22</f>
        <v>#REF!</v>
      </c>
      <c r="DED22" s="242" t="e">
        <f t="shared" si="46"/>
        <v>#REF!</v>
      </c>
      <c r="DEE22" s="242" t="e">
        <f t="shared" si="46"/>
        <v>#REF!</v>
      </c>
      <c r="DEF22" s="242" t="e">
        <f t="shared" si="46"/>
        <v>#REF!</v>
      </c>
      <c r="DEG22" s="242" t="e">
        <f t="shared" si="46"/>
        <v>#REF!</v>
      </c>
      <c r="DEH22" s="242" t="e">
        <f t="shared" si="46"/>
        <v>#REF!</v>
      </c>
      <c r="DEI22" s="242" t="e">
        <f t="shared" si="46"/>
        <v>#REF!</v>
      </c>
      <c r="DEJ22" s="242" t="e">
        <f t="shared" si="46"/>
        <v>#REF!</v>
      </c>
      <c r="DEK22" s="242" t="e">
        <f t="shared" si="46"/>
        <v>#REF!</v>
      </c>
      <c r="DEL22" s="242" t="e">
        <f t="shared" si="46"/>
        <v>#REF!</v>
      </c>
      <c r="DEM22" s="242" t="e">
        <f t="shared" si="46"/>
        <v>#REF!</v>
      </c>
      <c r="DEN22" s="242" t="e">
        <f t="shared" si="46"/>
        <v>#REF!</v>
      </c>
      <c r="DEO22" s="242" t="e">
        <f t="shared" si="46"/>
        <v>#REF!</v>
      </c>
      <c r="DEP22" s="242" t="e">
        <f t="shared" si="46"/>
        <v>#REF!</v>
      </c>
      <c r="DEQ22" s="242" t="e">
        <f t="shared" si="46"/>
        <v>#REF!</v>
      </c>
      <c r="DER22" s="242" t="e">
        <f t="shared" si="46"/>
        <v>#REF!</v>
      </c>
      <c r="DES22" s="242" t="e">
        <f t="shared" si="46"/>
        <v>#REF!</v>
      </c>
      <c r="DET22" s="242" t="e">
        <f t="shared" si="46"/>
        <v>#REF!</v>
      </c>
      <c r="DEU22" s="242" t="e">
        <f t="shared" si="46"/>
        <v>#REF!</v>
      </c>
      <c r="DEV22" s="242" t="e">
        <f t="shared" si="46"/>
        <v>#REF!</v>
      </c>
      <c r="DEW22" s="242" t="e">
        <f t="shared" si="46"/>
        <v>#REF!</v>
      </c>
      <c r="DEX22" s="242" t="e">
        <f t="shared" si="46"/>
        <v>#REF!</v>
      </c>
      <c r="DEY22" s="242" t="e">
        <f t="shared" si="46"/>
        <v>#REF!</v>
      </c>
      <c r="DEZ22" s="242" t="e">
        <f t="shared" si="46"/>
        <v>#REF!</v>
      </c>
      <c r="DFA22" s="242" t="e">
        <f t="shared" si="46"/>
        <v>#REF!</v>
      </c>
      <c r="DFB22" s="242" t="e">
        <f t="shared" si="46"/>
        <v>#REF!</v>
      </c>
      <c r="DFC22" s="242" t="e">
        <f t="shared" si="46"/>
        <v>#REF!</v>
      </c>
      <c r="DFD22" s="242" t="e">
        <f t="shared" si="46"/>
        <v>#REF!</v>
      </c>
      <c r="DFE22" s="242" t="e">
        <f t="shared" si="46"/>
        <v>#REF!</v>
      </c>
      <c r="DFF22" s="242" t="e">
        <f t="shared" si="46"/>
        <v>#REF!</v>
      </c>
      <c r="DFG22" s="242" t="e">
        <f t="shared" si="46"/>
        <v>#REF!</v>
      </c>
      <c r="DFH22" s="242" t="e">
        <f t="shared" si="46"/>
        <v>#REF!</v>
      </c>
      <c r="DFI22" s="242" t="e">
        <f t="shared" si="46"/>
        <v>#REF!</v>
      </c>
      <c r="DFJ22" s="242" t="e">
        <f t="shared" si="46"/>
        <v>#REF!</v>
      </c>
      <c r="DFK22" s="242" t="e">
        <f t="shared" si="46"/>
        <v>#REF!</v>
      </c>
      <c r="DFL22" s="242" t="e">
        <f t="shared" si="46"/>
        <v>#REF!</v>
      </c>
      <c r="DFM22" s="242" t="e">
        <f t="shared" si="46"/>
        <v>#REF!</v>
      </c>
      <c r="DFN22" s="242" t="e">
        <f t="shared" si="46"/>
        <v>#REF!</v>
      </c>
      <c r="DFO22" s="242" t="e">
        <f t="shared" si="46"/>
        <v>#REF!</v>
      </c>
      <c r="DFP22" s="242" t="e">
        <f t="shared" si="46"/>
        <v>#REF!</v>
      </c>
      <c r="DFQ22" s="242" t="e">
        <f t="shared" si="46"/>
        <v>#REF!</v>
      </c>
      <c r="DFR22" s="242" t="e">
        <f t="shared" si="46"/>
        <v>#REF!</v>
      </c>
      <c r="DFS22" s="242" t="e">
        <f t="shared" si="46"/>
        <v>#REF!</v>
      </c>
      <c r="DFT22" s="242" t="e">
        <f t="shared" si="46"/>
        <v>#REF!</v>
      </c>
      <c r="DFU22" s="242" t="e">
        <f t="shared" si="46"/>
        <v>#REF!</v>
      </c>
      <c r="DFV22" s="242" t="e">
        <f t="shared" si="46"/>
        <v>#REF!</v>
      </c>
      <c r="DFW22" s="242" t="e">
        <f t="shared" si="46"/>
        <v>#REF!</v>
      </c>
      <c r="DFX22" s="242" t="e">
        <f t="shared" si="46"/>
        <v>#REF!</v>
      </c>
      <c r="DFY22" s="242" t="e">
        <f t="shared" si="46"/>
        <v>#REF!</v>
      </c>
      <c r="DFZ22" s="242" t="e">
        <f t="shared" si="46"/>
        <v>#REF!</v>
      </c>
      <c r="DGA22" s="242" t="e">
        <f t="shared" si="46"/>
        <v>#REF!</v>
      </c>
      <c r="DGB22" s="242" t="e">
        <f t="shared" si="46"/>
        <v>#REF!</v>
      </c>
      <c r="DGC22" s="242" t="e">
        <f t="shared" si="46"/>
        <v>#REF!</v>
      </c>
      <c r="DGD22" s="242" t="e">
        <f t="shared" si="46"/>
        <v>#REF!</v>
      </c>
      <c r="DGE22" s="242" t="e">
        <f t="shared" si="46"/>
        <v>#REF!</v>
      </c>
      <c r="DGF22" s="242" t="e">
        <f t="shared" si="46"/>
        <v>#REF!</v>
      </c>
      <c r="DGG22" s="242" t="e">
        <f t="shared" si="46"/>
        <v>#REF!</v>
      </c>
      <c r="DGH22" s="242" t="e">
        <f t="shared" si="46"/>
        <v>#REF!</v>
      </c>
      <c r="DGI22" s="242" t="e">
        <f t="shared" si="46"/>
        <v>#REF!</v>
      </c>
      <c r="DGJ22" s="242" t="e">
        <f t="shared" si="46"/>
        <v>#REF!</v>
      </c>
      <c r="DGK22" s="242" t="e">
        <f t="shared" si="46"/>
        <v>#REF!</v>
      </c>
      <c r="DGL22" s="242" t="e">
        <f t="shared" si="46"/>
        <v>#REF!</v>
      </c>
      <c r="DGM22" s="242" t="e">
        <f t="shared" si="46"/>
        <v>#REF!</v>
      </c>
      <c r="DGN22" s="242" t="e">
        <f t="shared" si="46"/>
        <v>#REF!</v>
      </c>
      <c r="DGO22" s="242" t="e">
        <f t="shared" ref="DGO22:DIZ22" si="47">DGU22</f>
        <v>#REF!</v>
      </c>
      <c r="DGP22" s="242" t="e">
        <f t="shared" si="47"/>
        <v>#REF!</v>
      </c>
      <c r="DGQ22" s="242" t="e">
        <f t="shared" si="47"/>
        <v>#REF!</v>
      </c>
      <c r="DGR22" s="242" t="e">
        <f t="shared" si="47"/>
        <v>#REF!</v>
      </c>
      <c r="DGS22" s="242" t="e">
        <f t="shared" si="47"/>
        <v>#REF!</v>
      </c>
      <c r="DGT22" s="242" t="e">
        <f t="shared" si="47"/>
        <v>#REF!</v>
      </c>
      <c r="DGU22" s="242" t="e">
        <f t="shared" si="47"/>
        <v>#REF!</v>
      </c>
      <c r="DGV22" s="242" t="e">
        <f t="shared" si="47"/>
        <v>#REF!</v>
      </c>
      <c r="DGW22" s="242" t="e">
        <f t="shared" si="47"/>
        <v>#REF!</v>
      </c>
      <c r="DGX22" s="242" t="e">
        <f t="shared" si="47"/>
        <v>#REF!</v>
      </c>
      <c r="DGY22" s="242" t="e">
        <f t="shared" si="47"/>
        <v>#REF!</v>
      </c>
      <c r="DGZ22" s="242" t="e">
        <f t="shared" si="47"/>
        <v>#REF!</v>
      </c>
      <c r="DHA22" s="242" t="e">
        <f t="shared" si="47"/>
        <v>#REF!</v>
      </c>
      <c r="DHB22" s="242" t="e">
        <f t="shared" si="47"/>
        <v>#REF!</v>
      </c>
      <c r="DHC22" s="242" t="e">
        <f t="shared" si="47"/>
        <v>#REF!</v>
      </c>
      <c r="DHD22" s="242" t="e">
        <f t="shared" si="47"/>
        <v>#REF!</v>
      </c>
      <c r="DHE22" s="242" t="e">
        <f t="shared" si="47"/>
        <v>#REF!</v>
      </c>
      <c r="DHF22" s="242" t="e">
        <f t="shared" si="47"/>
        <v>#REF!</v>
      </c>
      <c r="DHG22" s="242" t="e">
        <f t="shared" si="47"/>
        <v>#REF!</v>
      </c>
      <c r="DHH22" s="242" t="e">
        <f t="shared" si="47"/>
        <v>#REF!</v>
      </c>
      <c r="DHI22" s="242" t="e">
        <f t="shared" si="47"/>
        <v>#REF!</v>
      </c>
      <c r="DHJ22" s="242" t="e">
        <f t="shared" si="47"/>
        <v>#REF!</v>
      </c>
      <c r="DHK22" s="242" t="e">
        <f t="shared" si="47"/>
        <v>#REF!</v>
      </c>
      <c r="DHL22" s="242" t="e">
        <f t="shared" si="47"/>
        <v>#REF!</v>
      </c>
      <c r="DHM22" s="242" t="e">
        <f t="shared" si="47"/>
        <v>#REF!</v>
      </c>
      <c r="DHN22" s="242" t="e">
        <f t="shared" si="47"/>
        <v>#REF!</v>
      </c>
      <c r="DHO22" s="242" t="e">
        <f t="shared" si="47"/>
        <v>#REF!</v>
      </c>
      <c r="DHP22" s="242" t="e">
        <f t="shared" si="47"/>
        <v>#REF!</v>
      </c>
      <c r="DHQ22" s="242" t="e">
        <f t="shared" si="47"/>
        <v>#REF!</v>
      </c>
      <c r="DHR22" s="242" t="e">
        <f t="shared" si="47"/>
        <v>#REF!</v>
      </c>
      <c r="DHS22" s="242" t="e">
        <f t="shared" si="47"/>
        <v>#REF!</v>
      </c>
      <c r="DHT22" s="242" t="e">
        <f t="shared" si="47"/>
        <v>#REF!</v>
      </c>
      <c r="DHU22" s="242" t="e">
        <f t="shared" si="47"/>
        <v>#REF!</v>
      </c>
      <c r="DHV22" s="242" t="e">
        <f t="shared" si="47"/>
        <v>#REF!</v>
      </c>
      <c r="DHW22" s="242" t="e">
        <f t="shared" si="47"/>
        <v>#REF!</v>
      </c>
      <c r="DHX22" s="242" t="e">
        <f t="shared" si="47"/>
        <v>#REF!</v>
      </c>
      <c r="DHY22" s="242" t="e">
        <f t="shared" si="47"/>
        <v>#REF!</v>
      </c>
      <c r="DHZ22" s="242" t="e">
        <f t="shared" si="47"/>
        <v>#REF!</v>
      </c>
      <c r="DIA22" s="242" t="e">
        <f t="shared" si="47"/>
        <v>#REF!</v>
      </c>
      <c r="DIB22" s="242" t="e">
        <f t="shared" si="47"/>
        <v>#REF!</v>
      </c>
      <c r="DIC22" s="242" t="e">
        <f t="shared" si="47"/>
        <v>#REF!</v>
      </c>
      <c r="DID22" s="242" t="e">
        <f t="shared" si="47"/>
        <v>#REF!</v>
      </c>
      <c r="DIE22" s="242" t="e">
        <f t="shared" si="47"/>
        <v>#REF!</v>
      </c>
      <c r="DIF22" s="242" t="e">
        <f t="shared" si="47"/>
        <v>#REF!</v>
      </c>
      <c r="DIG22" s="242" t="e">
        <f t="shared" si="47"/>
        <v>#REF!</v>
      </c>
      <c r="DIH22" s="242" t="e">
        <f t="shared" si="47"/>
        <v>#REF!</v>
      </c>
      <c r="DII22" s="242" t="e">
        <f t="shared" si="47"/>
        <v>#REF!</v>
      </c>
      <c r="DIJ22" s="242" t="e">
        <f t="shared" si="47"/>
        <v>#REF!</v>
      </c>
      <c r="DIK22" s="242" t="e">
        <f t="shared" si="47"/>
        <v>#REF!</v>
      </c>
      <c r="DIL22" s="242" t="e">
        <f t="shared" si="47"/>
        <v>#REF!</v>
      </c>
      <c r="DIM22" s="242" t="e">
        <f t="shared" si="47"/>
        <v>#REF!</v>
      </c>
      <c r="DIN22" s="242" t="e">
        <f t="shared" si="47"/>
        <v>#REF!</v>
      </c>
      <c r="DIO22" s="242" t="e">
        <f t="shared" si="47"/>
        <v>#REF!</v>
      </c>
      <c r="DIP22" s="242" t="e">
        <f t="shared" si="47"/>
        <v>#REF!</v>
      </c>
      <c r="DIQ22" s="242" t="e">
        <f t="shared" si="47"/>
        <v>#REF!</v>
      </c>
      <c r="DIR22" s="242" t="e">
        <f t="shared" si="47"/>
        <v>#REF!</v>
      </c>
      <c r="DIS22" s="242" t="e">
        <f t="shared" si="47"/>
        <v>#REF!</v>
      </c>
      <c r="DIT22" s="242" t="e">
        <f t="shared" si="47"/>
        <v>#REF!</v>
      </c>
      <c r="DIU22" s="242" t="e">
        <f t="shared" si="47"/>
        <v>#REF!</v>
      </c>
      <c r="DIV22" s="242" t="e">
        <f t="shared" si="47"/>
        <v>#REF!</v>
      </c>
      <c r="DIW22" s="242" t="e">
        <f t="shared" si="47"/>
        <v>#REF!</v>
      </c>
      <c r="DIX22" s="242" t="e">
        <f t="shared" si="47"/>
        <v>#REF!</v>
      </c>
      <c r="DIY22" s="242" t="e">
        <f t="shared" si="47"/>
        <v>#REF!</v>
      </c>
      <c r="DIZ22" s="242" t="e">
        <f t="shared" si="47"/>
        <v>#REF!</v>
      </c>
      <c r="DJA22" s="242" t="e">
        <f t="shared" ref="DJA22:DLL22" si="48">DJG22</f>
        <v>#REF!</v>
      </c>
      <c r="DJB22" s="242" t="e">
        <f t="shared" si="48"/>
        <v>#REF!</v>
      </c>
      <c r="DJC22" s="242" t="e">
        <f t="shared" si="48"/>
        <v>#REF!</v>
      </c>
      <c r="DJD22" s="242" t="e">
        <f t="shared" si="48"/>
        <v>#REF!</v>
      </c>
      <c r="DJE22" s="242" t="e">
        <f t="shared" si="48"/>
        <v>#REF!</v>
      </c>
      <c r="DJF22" s="242" t="e">
        <f t="shared" si="48"/>
        <v>#REF!</v>
      </c>
      <c r="DJG22" s="242" t="e">
        <f t="shared" si="48"/>
        <v>#REF!</v>
      </c>
      <c r="DJH22" s="242" t="e">
        <f t="shared" si="48"/>
        <v>#REF!</v>
      </c>
      <c r="DJI22" s="242" t="e">
        <f t="shared" si="48"/>
        <v>#REF!</v>
      </c>
      <c r="DJJ22" s="242" t="e">
        <f t="shared" si="48"/>
        <v>#REF!</v>
      </c>
      <c r="DJK22" s="242" t="e">
        <f t="shared" si="48"/>
        <v>#REF!</v>
      </c>
      <c r="DJL22" s="242" t="e">
        <f t="shared" si="48"/>
        <v>#REF!</v>
      </c>
      <c r="DJM22" s="242" t="e">
        <f t="shared" si="48"/>
        <v>#REF!</v>
      </c>
      <c r="DJN22" s="242" t="e">
        <f t="shared" si="48"/>
        <v>#REF!</v>
      </c>
      <c r="DJO22" s="242" t="e">
        <f t="shared" si="48"/>
        <v>#REF!</v>
      </c>
      <c r="DJP22" s="242" t="e">
        <f t="shared" si="48"/>
        <v>#REF!</v>
      </c>
      <c r="DJQ22" s="242" t="e">
        <f t="shared" si="48"/>
        <v>#REF!</v>
      </c>
      <c r="DJR22" s="242" t="e">
        <f t="shared" si="48"/>
        <v>#REF!</v>
      </c>
      <c r="DJS22" s="242" t="e">
        <f t="shared" si="48"/>
        <v>#REF!</v>
      </c>
      <c r="DJT22" s="242" t="e">
        <f t="shared" si="48"/>
        <v>#REF!</v>
      </c>
      <c r="DJU22" s="242" t="e">
        <f t="shared" si="48"/>
        <v>#REF!</v>
      </c>
      <c r="DJV22" s="242" t="e">
        <f t="shared" si="48"/>
        <v>#REF!</v>
      </c>
      <c r="DJW22" s="242" t="e">
        <f t="shared" si="48"/>
        <v>#REF!</v>
      </c>
      <c r="DJX22" s="242" t="e">
        <f t="shared" si="48"/>
        <v>#REF!</v>
      </c>
      <c r="DJY22" s="242" t="e">
        <f t="shared" si="48"/>
        <v>#REF!</v>
      </c>
      <c r="DJZ22" s="242" t="e">
        <f t="shared" si="48"/>
        <v>#REF!</v>
      </c>
      <c r="DKA22" s="242" t="e">
        <f t="shared" si="48"/>
        <v>#REF!</v>
      </c>
      <c r="DKB22" s="242" t="e">
        <f t="shared" si="48"/>
        <v>#REF!</v>
      </c>
      <c r="DKC22" s="242" t="e">
        <f t="shared" si="48"/>
        <v>#REF!</v>
      </c>
      <c r="DKD22" s="242" t="e">
        <f t="shared" si="48"/>
        <v>#REF!</v>
      </c>
      <c r="DKE22" s="242" t="e">
        <f t="shared" si="48"/>
        <v>#REF!</v>
      </c>
      <c r="DKF22" s="242" t="e">
        <f t="shared" si="48"/>
        <v>#REF!</v>
      </c>
      <c r="DKG22" s="242" t="e">
        <f t="shared" si="48"/>
        <v>#REF!</v>
      </c>
      <c r="DKH22" s="242" t="e">
        <f t="shared" si="48"/>
        <v>#REF!</v>
      </c>
      <c r="DKI22" s="242" t="e">
        <f t="shared" si="48"/>
        <v>#REF!</v>
      </c>
      <c r="DKJ22" s="242" t="e">
        <f t="shared" si="48"/>
        <v>#REF!</v>
      </c>
      <c r="DKK22" s="242" t="e">
        <f t="shared" si="48"/>
        <v>#REF!</v>
      </c>
      <c r="DKL22" s="242" t="e">
        <f t="shared" si="48"/>
        <v>#REF!</v>
      </c>
      <c r="DKM22" s="242" t="e">
        <f t="shared" si="48"/>
        <v>#REF!</v>
      </c>
      <c r="DKN22" s="242" t="e">
        <f t="shared" si="48"/>
        <v>#REF!</v>
      </c>
      <c r="DKO22" s="242" t="e">
        <f t="shared" si="48"/>
        <v>#REF!</v>
      </c>
      <c r="DKP22" s="242" t="e">
        <f t="shared" si="48"/>
        <v>#REF!</v>
      </c>
      <c r="DKQ22" s="242" t="e">
        <f t="shared" si="48"/>
        <v>#REF!</v>
      </c>
      <c r="DKR22" s="242" t="e">
        <f t="shared" si="48"/>
        <v>#REF!</v>
      </c>
      <c r="DKS22" s="242" t="e">
        <f t="shared" si="48"/>
        <v>#REF!</v>
      </c>
      <c r="DKT22" s="242" t="e">
        <f t="shared" si="48"/>
        <v>#REF!</v>
      </c>
      <c r="DKU22" s="242" t="e">
        <f t="shared" si="48"/>
        <v>#REF!</v>
      </c>
      <c r="DKV22" s="242" t="e">
        <f t="shared" si="48"/>
        <v>#REF!</v>
      </c>
      <c r="DKW22" s="242" t="e">
        <f t="shared" si="48"/>
        <v>#REF!</v>
      </c>
      <c r="DKX22" s="242" t="e">
        <f t="shared" si="48"/>
        <v>#REF!</v>
      </c>
      <c r="DKY22" s="242" t="e">
        <f t="shared" si="48"/>
        <v>#REF!</v>
      </c>
      <c r="DKZ22" s="242" t="e">
        <f t="shared" si="48"/>
        <v>#REF!</v>
      </c>
      <c r="DLA22" s="242" t="e">
        <f t="shared" si="48"/>
        <v>#REF!</v>
      </c>
      <c r="DLB22" s="242" t="e">
        <f t="shared" si="48"/>
        <v>#REF!</v>
      </c>
      <c r="DLC22" s="242" t="e">
        <f t="shared" si="48"/>
        <v>#REF!</v>
      </c>
      <c r="DLD22" s="242" t="e">
        <f t="shared" si="48"/>
        <v>#REF!</v>
      </c>
      <c r="DLE22" s="242" t="e">
        <f t="shared" si="48"/>
        <v>#REF!</v>
      </c>
      <c r="DLF22" s="242" t="e">
        <f t="shared" si="48"/>
        <v>#REF!</v>
      </c>
      <c r="DLG22" s="242" t="e">
        <f t="shared" si="48"/>
        <v>#REF!</v>
      </c>
      <c r="DLH22" s="242" t="e">
        <f t="shared" si="48"/>
        <v>#REF!</v>
      </c>
      <c r="DLI22" s="242" t="e">
        <f t="shared" si="48"/>
        <v>#REF!</v>
      </c>
      <c r="DLJ22" s="242" t="e">
        <f t="shared" si="48"/>
        <v>#REF!</v>
      </c>
      <c r="DLK22" s="242" t="e">
        <f t="shared" si="48"/>
        <v>#REF!</v>
      </c>
      <c r="DLL22" s="242" t="e">
        <f t="shared" si="48"/>
        <v>#REF!</v>
      </c>
      <c r="DLM22" s="242" t="e">
        <f t="shared" ref="DLM22:DNX22" si="49">DLS22</f>
        <v>#REF!</v>
      </c>
      <c r="DLN22" s="242" t="e">
        <f t="shared" si="49"/>
        <v>#REF!</v>
      </c>
      <c r="DLO22" s="242" t="e">
        <f t="shared" si="49"/>
        <v>#REF!</v>
      </c>
      <c r="DLP22" s="242" t="e">
        <f t="shared" si="49"/>
        <v>#REF!</v>
      </c>
      <c r="DLQ22" s="242" t="e">
        <f t="shared" si="49"/>
        <v>#REF!</v>
      </c>
      <c r="DLR22" s="242" t="e">
        <f t="shared" si="49"/>
        <v>#REF!</v>
      </c>
      <c r="DLS22" s="242" t="e">
        <f t="shared" si="49"/>
        <v>#REF!</v>
      </c>
      <c r="DLT22" s="242" t="e">
        <f t="shared" si="49"/>
        <v>#REF!</v>
      </c>
      <c r="DLU22" s="242" t="e">
        <f t="shared" si="49"/>
        <v>#REF!</v>
      </c>
      <c r="DLV22" s="242" t="e">
        <f t="shared" si="49"/>
        <v>#REF!</v>
      </c>
      <c r="DLW22" s="242" t="e">
        <f t="shared" si="49"/>
        <v>#REF!</v>
      </c>
      <c r="DLX22" s="242" t="e">
        <f t="shared" si="49"/>
        <v>#REF!</v>
      </c>
      <c r="DLY22" s="242" t="e">
        <f t="shared" si="49"/>
        <v>#REF!</v>
      </c>
      <c r="DLZ22" s="242" t="e">
        <f t="shared" si="49"/>
        <v>#REF!</v>
      </c>
      <c r="DMA22" s="242" t="e">
        <f t="shared" si="49"/>
        <v>#REF!</v>
      </c>
      <c r="DMB22" s="242" t="e">
        <f t="shared" si="49"/>
        <v>#REF!</v>
      </c>
      <c r="DMC22" s="242" t="e">
        <f t="shared" si="49"/>
        <v>#REF!</v>
      </c>
      <c r="DMD22" s="242" t="e">
        <f t="shared" si="49"/>
        <v>#REF!</v>
      </c>
      <c r="DME22" s="242" t="e">
        <f t="shared" si="49"/>
        <v>#REF!</v>
      </c>
      <c r="DMF22" s="242" t="e">
        <f t="shared" si="49"/>
        <v>#REF!</v>
      </c>
      <c r="DMG22" s="242" t="e">
        <f t="shared" si="49"/>
        <v>#REF!</v>
      </c>
      <c r="DMH22" s="242" t="e">
        <f t="shared" si="49"/>
        <v>#REF!</v>
      </c>
      <c r="DMI22" s="242" t="e">
        <f t="shared" si="49"/>
        <v>#REF!</v>
      </c>
      <c r="DMJ22" s="242" t="e">
        <f t="shared" si="49"/>
        <v>#REF!</v>
      </c>
      <c r="DMK22" s="242" t="e">
        <f t="shared" si="49"/>
        <v>#REF!</v>
      </c>
      <c r="DML22" s="242" t="e">
        <f t="shared" si="49"/>
        <v>#REF!</v>
      </c>
      <c r="DMM22" s="242" t="e">
        <f t="shared" si="49"/>
        <v>#REF!</v>
      </c>
      <c r="DMN22" s="242" t="e">
        <f t="shared" si="49"/>
        <v>#REF!</v>
      </c>
      <c r="DMO22" s="242" t="e">
        <f t="shared" si="49"/>
        <v>#REF!</v>
      </c>
      <c r="DMP22" s="242" t="e">
        <f t="shared" si="49"/>
        <v>#REF!</v>
      </c>
      <c r="DMQ22" s="242" t="e">
        <f t="shared" si="49"/>
        <v>#REF!</v>
      </c>
      <c r="DMR22" s="242" t="e">
        <f t="shared" si="49"/>
        <v>#REF!</v>
      </c>
      <c r="DMS22" s="242" t="e">
        <f t="shared" si="49"/>
        <v>#REF!</v>
      </c>
      <c r="DMT22" s="242" t="e">
        <f t="shared" si="49"/>
        <v>#REF!</v>
      </c>
      <c r="DMU22" s="242" t="e">
        <f t="shared" si="49"/>
        <v>#REF!</v>
      </c>
      <c r="DMV22" s="242" t="e">
        <f t="shared" si="49"/>
        <v>#REF!</v>
      </c>
      <c r="DMW22" s="242" t="e">
        <f t="shared" si="49"/>
        <v>#REF!</v>
      </c>
      <c r="DMX22" s="242" t="e">
        <f t="shared" si="49"/>
        <v>#REF!</v>
      </c>
      <c r="DMY22" s="242" t="e">
        <f t="shared" si="49"/>
        <v>#REF!</v>
      </c>
      <c r="DMZ22" s="242" t="e">
        <f t="shared" si="49"/>
        <v>#REF!</v>
      </c>
      <c r="DNA22" s="242" t="e">
        <f t="shared" si="49"/>
        <v>#REF!</v>
      </c>
      <c r="DNB22" s="242" t="e">
        <f t="shared" si="49"/>
        <v>#REF!</v>
      </c>
      <c r="DNC22" s="242" t="e">
        <f t="shared" si="49"/>
        <v>#REF!</v>
      </c>
      <c r="DND22" s="242" t="e">
        <f t="shared" si="49"/>
        <v>#REF!</v>
      </c>
      <c r="DNE22" s="242" t="e">
        <f t="shared" si="49"/>
        <v>#REF!</v>
      </c>
      <c r="DNF22" s="242" t="e">
        <f t="shared" si="49"/>
        <v>#REF!</v>
      </c>
      <c r="DNG22" s="242" t="e">
        <f t="shared" si="49"/>
        <v>#REF!</v>
      </c>
      <c r="DNH22" s="242" t="e">
        <f t="shared" si="49"/>
        <v>#REF!</v>
      </c>
      <c r="DNI22" s="242" t="e">
        <f t="shared" si="49"/>
        <v>#REF!</v>
      </c>
      <c r="DNJ22" s="242" t="e">
        <f t="shared" si="49"/>
        <v>#REF!</v>
      </c>
      <c r="DNK22" s="242" t="e">
        <f t="shared" si="49"/>
        <v>#REF!</v>
      </c>
      <c r="DNL22" s="242" t="e">
        <f t="shared" si="49"/>
        <v>#REF!</v>
      </c>
      <c r="DNM22" s="242" t="e">
        <f t="shared" si="49"/>
        <v>#REF!</v>
      </c>
      <c r="DNN22" s="242" t="e">
        <f t="shared" si="49"/>
        <v>#REF!</v>
      </c>
      <c r="DNO22" s="242" t="e">
        <f t="shared" si="49"/>
        <v>#REF!</v>
      </c>
      <c r="DNP22" s="242" t="e">
        <f t="shared" si="49"/>
        <v>#REF!</v>
      </c>
      <c r="DNQ22" s="242" t="e">
        <f t="shared" si="49"/>
        <v>#REF!</v>
      </c>
      <c r="DNR22" s="242" t="e">
        <f t="shared" si="49"/>
        <v>#REF!</v>
      </c>
      <c r="DNS22" s="242" t="e">
        <f t="shared" si="49"/>
        <v>#REF!</v>
      </c>
      <c r="DNT22" s="242" t="e">
        <f t="shared" si="49"/>
        <v>#REF!</v>
      </c>
      <c r="DNU22" s="242" t="e">
        <f t="shared" si="49"/>
        <v>#REF!</v>
      </c>
      <c r="DNV22" s="242" t="e">
        <f t="shared" si="49"/>
        <v>#REF!</v>
      </c>
      <c r="DNW22" s="242" t="e">
        <f t="shared" si="49"/>
        <v>#REF!</v>
      </c>
      <c r="DNX22" s="242" t="e">
        <f t="shared" si="49"/>
        <v>#REF!</v>
      </c>
      <c r="DNY22" s="242" t="e">
        <f t="shared" ref="DNY22:DQJ22" si="50">DOE22</f>
        <v>#REF!</v>
      </c>
      <c r="DNZ22" s="242" t="e">
        <f t="shared" si="50"/>
        <v>#REF!</v>
      </c>
      <c r="DOA22" s="242" t="e">
        <f t="shared" si="50"/>
        <v>#REF!</v>
      </c>
      <c r="DOB22" s="242" t="e">
        <f t="shared" si="50"/>
        <v>#REF!</v>
      </c>
      <c r="DOC22" s="242" t="e">
        <f t="shared" si="50"/>
        <v>#REF!</v>
      </c>
      <c r="DOD22" s="242" t="e">
        <f t="shared" si="50"/>
        <v>#REF!</v>
      </c>
      <c r="DOE22" s="242" t="e">
        <f t="shared" si="50"/>
        <v>#REF!</v>
      </c>
      <c r="DOF22" s="242" t="e">
        <f t="shared" si="50"/>
        <v>#REF!</v>
      </c>
      <c r="DOG22" s="242" t="e">
        <f t="shared" si="50"/>
        <v>#REF!</v>
      </c>
      <c r="DOH22" s="242" t="e">
        <f t="shared" si="50"/>
        <v>#REF!</v>
      </c>
      <c r="DOI22" s="242" t="e">
        <f t="shared" si="50"/>
        <v>#REF!</v>
      </c>
      <c r="DOJ22" s="242" t="e">
        <f t="shared" si="50"/>
        <v>#REF!</v>
      </c>
      <c r="DOK22" s="242" t="e">
        <f t="shared" si="50"/>
        <v>#REF!</v>
      </c>
      <c r="DOL22" s="242" t="e">
        <f t="shared" si="50"/>
        <v>#REF!</v>
      </c>
      <c r="DOM22" s="242" t="e">
        <f t="shared" si="50"/>
        <v>#REF!</v>
      </c>
      <c r="DON22" s="242" t="e">
        <f t="shared" si="50"/>
        <v>#REF!</v>
      </c>
      <c r="DOO22" s="242" t="e">
        <f t="shared" si="50"/>
        <v>#REF!</v>
      </c>
      <c r="DOP22" s="242" t="e">
        <f t="shared" si="50"/>
        <v>#REF!</v>
      </c>
      <c r="DOQ22" s="242" t="e">
        <f t="shared" si="50"/>
        <v>#REF!</v>
      </c>
      <c r="DOR22" s="242" t="e">
        <f t="shared" si="50"/>
        <v>#REF!</v>
      </c>
      <c r="DOS22" s="242" t="e">
        <f t="shared" si="50"/>
        <v>#REF!</v>
      </c>
      <c r="DOT22" s="242" t="e">
        <f t="shared" si="50"/>
        <v>#REF!</v>
      </c>
      <c r="DOU22" s="242" t="e">
        <f t="shared" si="50"/>
        <v>#REF!</v>
      </c>
      <c r="DOV22" s="242" t="e">
        <f t="shared" si="50"/>
        <v>#REF!</v>
      </c>
      <c r="DOW22" s="242" t="e">
        <f t="shared" si="50"/>
        <v>#REF!</v>
      </c>
      <c r="DOX22" s="242" t="e">
        <f t="shared" si="50"/>
        <v>#REF!</v>
      </c>
      <c r="DOY22" s="242" t="e">
        <f t="shared" si="50"/>
        <v>#REF!</v>
      </c>
      <c r="DOZ22" s="242" t="e">
        <f t="shared" si="50"/>
        <v>#REF!</v>
      </c>
      <c r="DPA22" s="242" t="e">
        <f t="shared" si="50"/>
        <v>#REF!</v>
      </c>
      <c r="DPB22" s="242" t="e">
        <f t="shared" si="50"/>
        <v>#REF!</v>
      </c>
      <c r="DPC22" s="242" t="e">
        <f t="shared" si="50"/>
        <v>#REF!</v>
      </c>
      <c r="DPD22" s="242" t="e">
        <f t="shared" si="50"/>
        <v>#REF!</v>
      </c>
      <c r="DPE22" s="242" t="e">
        <f t="shared" si="50"/>
        <v>#REF!</v>
      </c>
      <c r="DPF22" s="242" t="e">
        <f t="shared" si="50"/>
        <v>#REF!</v>
      </c>
      <c r="DPG22" s="242" t="e">
        <f t="shared" si="50"/>
        <v>#REF!</v>
      </c>
      <c r="DPH22" s="242" t="e">
        <f t="shared" si="50"/>
        <v>#REF!</v>
      </c>
      <c r="DPI22" s="242" t="e">
        <f t="shared" si="50"/>
        <v>#REF!</v>
      </c>
      <c r="DPJ22" s="242" t="e">
        <f t="shared" si="50"/>
        <v>#REF!</v>
      </c>
      <c r="DPK22" s="242" t="e">
        <f t="shared" si="50"/>
        <v>#REF!</v>
      </c>
      <c r="DPL22" s="242" t="e">
        <f t="shared" si="50"/>
        <v>#REF!</v>
      </c>
      <c r="DPM22" s="242" t="e">
        <f t="shared" si="50"/>
        <v>#REF!</v>
      </c>
      <c r="DPN22" s="242" t="e">
        <f t="shared" si="50"/>
        <v>#REF!</v>
      </c>
      <c r="DPO22" s="242" t="e">
        <f t="shared" si="50"/>
        <v>#REF!</v>
      </c>
      <c r="DPP22" s="242" t="e">
        <f t="shared" si="50"/>
        <v>#REF!</v>
      </c>
      <c r="DPQ22" s="242" t="e">
        <f t="shared" si="50"/>
        <v>#REF!</v>
      </c>
      <c r="DPR22" s="242" t="e">
        <f t="shared" si="50"/>
        <v>#REF!</v>
      </c>
      <c r="DPS22" s="242" t="e">
        <f t="shared" si="50"/>
        <v>#REF!</v>
      </c>
      <c r="DPT22" s="242" t="e">
        <f t="shared" si="50"/>
        <v>#REF!</v>
      </c>
      <c r="DPU22" s="242" t="e">
        <f t="shared" si="50"/>
        <v>#REF!</v>
      </c>
      <c r="DPV22" s="242" t="e">
        <f t="shared" si="50"/>
        <v>#REF!</v>
      </c>
      <c r="DPW22" s="242" t="e">
        <f t="shared" si="50"/>
        <v>#REF!</v>
      </c>
      <c r="DPX22" s="242" t="e">
        <f t="shared" si="50"/>
        <v>#REF!</v>
      </c>
      <c r="DPY22" s="242" t="e">
        <f t="shared" si="50"/>
        <v>#REF!</v>
      </c>
      <c r="DPZ22" s="242" t="e">
        <f t="shared" si="50"/>
        <v>#REF!</v>
      </c>
      <c r="DQA22" s="242" t="e">
        <f t="shared" si="50"/>
        <v>#REF!</v>
      </c>
      <c r="DQB22" s="242" t="e">
        <f t="shared" si="50"/>
        <v>#REF!</v>
      </c>
      <c r="DQC22" s="242" t="e">
        <f t="shared" si="50"/>
        <v>#REF!</v>
      </c>
      <c r="DQD22" s="242" t="e">
        <f t="shared" si="50"/>
        <v>#REF!</v>
      </c>
      <c r="DQE22" s="242" t="e">
        <f t="shared" si="50"/>
        <v>#REF!</v>
      </c>
      <c r="DQF22" s="242" t="e">
        <f t="shared" si="50"/>
        <v>#REF!</v>
      </c>
      <c r="DQG22" s="242" t="e">
        <f t="shared" si="50"/>
        <v>#REF!</v>
      </c>
      <c r="DQH22" s="242" t="e">
        <f t="shared" si="50"/>
        <v>#REF!</v>
      </c>
      <c r="DQI22" s="242" t="e">
        <f t="shared" si="50"/>
        <v>#REF!</v>
      </c>
      <c r="DQJ22" s="242" t="e">
        <f t="shared" si="50"/>
        <v>#REF!</v>
      </c>
      <c r="DQK22" s="242" t="e">
        <f t="shared" ref="DQK22:DSV22" si="51">DQQ22</f>
        <v>#REF!</v>
      </c>
      <c r="DQL22" s="242" t="e">
        <f t="shared" si="51"/>
        <v>#REF!</v>
      </c>
      <c r="DQM22" s="242" t="e">
        <f t="shared" si="51"/>
        <v>#REF!</v>
      </c>
      <c r="DQN22" s="242" t="e">
        <f t="shared" si="51"/>
        <v>#REF!</v>
      </c>
      <c r="DQO22" s="242" t="e">
        <f t="shared" si="51"/>
        <v>#REF!</v>
      </c>
      <c r="DQP22" s="242" t="e">
        <f t="shared" si="51"/>
        <v>#REF!</v>
      </c>
      <c r="DQQ22" s="242" t="e">
        <f t="shared" si="51"/>
        <v>#REF!</v>
      </c>
      <c r="DQR22" s="242" t="e">
        <f t="shared" si="51"/>
        <v>#REF!</v>
      </c>
      <c r="DQS22" s="242" t="e">
        <f t="shared" si="51"/>
        <v>#REF!</v>
      </c>
      <c r="DQT22" s="242" t="e">
        <f t="shared" si="51"/>
        <v>#REF!</v>
      </c>
      <c r="DQU22" s="242" t="e">
        <f t="shared" si="51"/>
        <v>#REF!</v>
      </c>
      <c r="DQV22" s="242" t="e">
        <f t="shared" si="51"/>
        <v>#REF!</v>
      </c>
      <c r="DQW22" s="242" t="e">
        <f t="shared" si="51"/>
        <v>#REF!</v>
      </c>
      <c r="DQX22" s="242" t="e">
        <f t="shared" si="51"/>
        <v>#REF!</v>
      </c>
      <c r="DQY22" s="242" t="e">
        <f t="shared" si="51"/>
        <v>#REF!</v>
      </c>
      <c r="DQZ22" s="242" t="e">
        <f t="shared" si="51"/>
        <v>#REF!</v>
      </c>
      <c r="DRA22" s="242" t="e">
        <f t="shared" si="51"/>
        <v>#REF!</v>
      </c>
      <c r="DRB22" s="242" t="e">
        <f t="shared" si="51"/>
        <v>#REF!</v>
      </c>
      <c r="DRC22" s="242" t="e">
        <f t="shared" si="51"/>
        <v>#REF!</v>
      </c>
      <c r="DRD22" s="242" t="e">
        <f t="shared" si="51"/>
        <v>#REF!</v>
      </c>
      <c r="DRE22" s="242" t="e">
        <f t="shared" si="51"/>
        <v>#REF!</v>
      </c>
      <c r="DRF22" s="242" t="e">
        <f t="shared" si="51"/>
        <v>#REF!</v>
      </c>
      <c r="DRG22" s="242" t="e">
        <f t="shared" si="51"/>
        <v>#REF!</v>
      </c>
      <c r="DRH22" s="242" t="e">
        <f t="shared" si="51"/>
        <v>#REF!</v>
      </c>
      <c r="DRI22" s="242" t="e">
        <f t="shared" si="51"/>
        <v>#REF!</v>
      </c>
      <c r="DRJ22" s="242" t="e">
        <f t="shared" si="51"/>
        <v>#REF!</v>
      </c>
      <c r="DRK22" s="242" t="e">
        <f t="shared" si="51"/>
        <v>#REF!</v>
      </c>
      <c r="DRL22" s="242" t="e">
        <f t="shared" si="51"/>
        <v>#REF!</v>
      </c>
      <c r="DRM22" s="242" t="e">
        <f t="shared" si="51"/>
        <v>#REF!</v>
      </c>
      <c r="DRN22" s="242" t="e">
        <f t="shared" si="51"/>
        <v>#REF!</v>
      </c>
      <c r="DRO22" s="242" t="e">
        <f t="shared" si="51"/>
        <v>#REF!</v>
      </c>
      <c r="DRP22" s="242" t="e">
        <f t="shared" si="51"/>
        <v>#REF!</v>
      </c>
      <c r="DRQ22" s="242" t="e">
        <f t="shared" si="51"/>
        <v>#REF!</v>
      </c>
      <c r="DRR22" s="242" t="e">
        <f t="shared" si="51"/>
        <v>#REF!</v>
      </c>
      <c r="DRS22" s="242" t="e">
        <f t="shared" si="51"/>
        <v>#REF!</v>
      </c>
      <c r="DRT22" s="242" t="e">
        <f t="shared" si="51"/>
        <v>#REF!</v>
      </c>
      <c r="DRU22" s="242" t="e">
        <f t="shared" si="51"/>
        <v>#REF!</v>
      </c>
      <c r="DRV22" s="242" t="e">
        <f t="shared" si="51"/>
        <v>#REF!</v>
      </c>
      <c r="DRW22" s="242" t="e">
        <f t="shared" si="51"/>
        <v>#REF!</v>
      </c>
      <c r="DRX22" s="242" t="e">
        <f t="shared" si="51"/>
        <v>#REF!</v>
      </c>
      <c r="DRY22" s="242" t="e">
        <f t="shared" si="51"/>
        <v>#REF!</v>
      </c>
      <c r="DRZ22" s="242" t="e">
        <f t="shared" si="51"/>
        <v>#REF!</v>
      </c>
      <c r="DSA22" s="242" t="e">
        <f t="shared" si="51"/>
        <v>#REF!</v>
      </c>
      <c r="DSB22" s="242" t="e">
        <f t="shared" si="51"/>
        <v>#REF!</v>
      </c>
      <c r="DSC22" s="242" t="e">
        <f t="shared" si="51"/>
        <v>#REF!</v>
      </c>
      <c r="DSD22" s="242" t="e">
        <f t="shared" si="51"/>
        <v>#REF!</v>
      </c>
      <c r="DSE22" s="242" t="e">
        <f t="shared" si="51"/>
        <v>#REF!</v>
      </c>
      <c r="DSF22" s="242" t="e">
        <f t="shared" si="51"/>
        <v>#REF!</v>
      </c>
      <c r="DSG22" s="242" t="e">
        <f t="shared" si="51"/>
        <v>#REF!</v>
      </c>
      <c r="DSH22" s="242" t="e">
        <f t="shared" si="51"/>
        <v>#REF!</v>
      </c>
      <c r="DSI22" s="242" t="e">
        <f t="shared" si="51"/>
        <v>#REF!</v>
      </c>
      <c r="DSJ22" s="242" t="e">
        <f t="shared" si="51"/>
        <v>#REF!</v>
      </c>
      <c r="DSK22" s="242" t="e">
        <f t="shared" si="51"/>
        <v>#REF!</v>
      </c>
      <c r="DSL22" s="242" t="e">
        <f t="shared" si="51"/>
        <v>#REF!</v>
      </c>
      <c r="DSM22" s="242" t="e">
        <f t="shared" si="51"/>
        <v>#REF!</v>
      </c>
      <c r="DSN22" s="242" t="e">
        <f t="shared" si="51"/>
        <v>#REF!</v>
      </c>
      <c r="DSO22" s="242" t="e">
        <f t="shared" si="51"/>
        <v>#REF!</v>
      </c>
      <c r="DSP22" s="242" t="e">
        <f t="shared" si="51"/>
        <v>#REF!</v>
      </c>
      <c r="DSQ22" s="242" t="e">
        <f t="shared" si="51"/>
        <v>#REF!</v>
      </c>
      <c r="DSR22" s="242" t="e">
        <f t="shared" si="51"/>
        <v>#REF!</v>
      </c>
      <c r="DSS22" s="242" t="e">
        <f t="shared" si="51"/>
        <v>#REF!</v>
      </c>
      <c r="DST22" s="242" t="e">
        <f t="shared" si="51"/>
        <v>#REF!</v>
      </c>
      <c r="DSU22" s="242" t="e">
        <f t="shared" si="51"/>
        <v>#REF!</v>
      </c>
      <c r="DSV22" s="242" t="e">
        <f t="shared" si="51"/>
        <v>#REF!</v>
      </c>
      <c r="DSW22" s="242" t="e">
        <f t="shared" ref="DSW22:DVH22" si="52">DTC22</f>
        <v>#REF!</v>
      </c>
      <c r="DSX22" s="242" t="e">
        <f t="shared" si="52"/>
        <v>#REF!</v>
      </c>
      <c r="DSY22" s="242" t="e">
        <f t="shared" si="52"/>
        <v>#REF!</v>
      </c>
      <c r="DSZ22" s="242" t="e">
        <f t="shared" si="52"/>
        <v>#REF!</v>
      </c>
      <c r="DTA22" s="242" t="e">
        <f t="shared" si="52"/>
        <v>#REF!</v>
      </c>
      <c r="DTB22" s="242" t="e">
        <f t="shared" si="52"/>
        <v>#REF!</v>
      </c>
      <c r="DTC22" s="242" t="e">
        <f t="shared" si="52"/>
        <v>#REF!</v>
      </c>
      <c r="DTD22" s="242" t="e">
        <f t="shared" si="52"/>
        <v>#REF!</v>
      </c>
      <c r="DTE22" s="242" t="e">
        <f t="shared" si="52"/>
        <v>#REF!</v>
      </c>
      <c r="DTF22" s="242" t="e">
        <f t="shared" si="52"/>
        <v>#REF!</v>
      </c>
      <c r="DTG22" s="242" t="e">
        <f t="shared" si="52"/>
        <v>#REF!</v>
      </c>
      <c r="DTH22" s="242" t="e">
        <f t="shared" si="52"/>
        <v>#REF!</v>
      </c>
      <c r="DTI22" s="242" t="e">
        <f t="shared" si="52"/>
        <v>#REF!</v>
      </c>
      <c r="DTJ22" s="242" t="e">
        <f t="shared" si="52"/>
        <v>#REF!</v>
      </c>
      <c r="DTK22" s="242" t="e">
        <f t="shared" si="52"/>
        <v>#REF!</v>
      </c>
      <c r="DTL22" s="242" t="e">
        <f t="shared" si="52"/>
        <v>#REF!</v>
      </c>
      <c r="DTM22" s="242" t="e">
        <f t="shared" si="52"/>
        <v>#REF!</v>
      </c>
      <c r="DTN22" s="242" t="e">
        <f t="shared" si="52"/>
        <v>#REF!</v>
      </c>
      <c r="DTO22" s="242" t="e">
        <f t="shared" si="52"/>
        <v>#REF!</v>
      </c>
      <c r="DTP22" s="242" t="e">
        <f t="shared" si="52"/>
        <v>#REF!</v>
      </c>
      <c r="DTQ22" s="242" t="e">
        <f t="shared" si="52"/>
        <v>#REF!</v>
      </c>
      <c r="DTR22" s="242" t="e">
        <f t="shared" si="52"/>
        <v>#REF!</v>
      </c>
      <c r="DTS22" s="242" t="e">
        <f t="shared" si="52"/>
        <v>#REF!</v>
      </c>
      <c r="DTT22" s="242" t="e">
        <f t="shared" si="52"/>
        <v>#REF!</v>
      </c>
      <c r="DTU22" s="242" t="e">
        <f t="shared" si="52"/>
        <v>#REF!</v>
      </c>
      <c r="DTV22" s="242" t="e">
        <f t="shared" si="52"/>
        <v>#REF!</v>
      </c>
      <c r="DTW22" s="242" t="e">
        <f t="shared" si="52"/>
        <v>#REF!</v>
      </c>
      <c r="DTX22" s="242" t="e">
        <f t="shared" si="52"/>
        <v>#REF!</v>
      </c>
      <c r="DTY22" s="242" t="e">
        <f t="shared" si="52"/>
        <v>#REF!</v>
      </c>
      <c r="DTZ22" s="242" t="e">
        <f t="shared" si="52"/>
        <v>#REF!</v>
      </c>
      <c r="DUA22" s="242" t="e">
        <f t="shared" si="52"/>
        <v>#REF!</v>
      </c>
      <c r="DUB22" s="242" t="e">
        <f t="shared" si="52"/>
        <v>#REF!</v>
      </c>
      <c r="DUC22" s="242" t="e">
        <f t="shared" si="52"/>
        <v>#REF!</v>
      </c>
      <c r="DUD22" s="242" t="e">
        <f t="shared" si="52"/>
        <v>#REF!</v>
      </c>
      <c r="DUE22" s="242" t="e">
        <f t="shared" si="52"/>
        <v>#REF!</v>
      </c>
      <c r="DUF22" s="242" t="e">
        <f t="shared" si="52"/>
        <v>#REF!</v>
      </c>
      <c r="DUG22" s="242" t="e">
        <f t="shared" si="52"/>
        <v>#REF!</v>
      </c>
      <c r="DUH22" s="242" t="e">
        <f t="shared" si="52"/>
        <v>#REF!</v>
      </c>
      <c r="DUI22" s="242" t="e">
        <f t="shared" si="52"/>
        <v>#REF!</v>
      </c>
      <c r="DUJ22" s="242" t="e">
        <f t="shared" si="52"/>
        <v>#REF!</v>
      </c>
      <c r="DUK22" s="242" t="e">
        <f t="shared" si="52"/>
        <v>#REF!</v>
      </c>
      <c r="DUL22" s="242" t="e">
        <f t="shared" si="52"/>
        <v>#REF!</v>
      </c>
      <c r="DUM22" s="242" t="e">
        <f t="shared" si="52"/>
        <v>#REF!</v>
      </c>
      <c r="DUN22" s="242" t="e">
        <f t="shared" si="52"/>
        <v>#REF!</v>
      </c>
      <c r="DUO22" s="242" t="e">
        <f t="shared" si="52"/>
        <v>#REF!</v>
      </c>
      <c r="DUP22" s="242" t="e">
        <f t="shared" si="52"/>
        <v>#REF!</v>
      </c>
      <c r="DUQ22" s="242" t="e">
        <f t="shared" si="52"/>
        <v>#REF!</v>
      </c>
      <c r="DUR22" s="242" t="e">
        <f t="shared" si="52"/>
        <v>#REF!</v>
      </c>
      <c r="DUS22" s="242" t="e">
        <f t="shared" si="52"/>
        <v>#REF!</v>
      </c>
      <c r="DUT22" s="242" t="e">
        <f t="shared" si="52"/>
        <v>#REF!</v>
      </c>
      <c r="DUU22" s="242" t="e">
        <f t="shared" si="52"/>
        <v>#REF!</v>
      </c>
      <c r="DUV22" s="242" t="e">
        <f t="shared" si="52"/>
        <v>#REF!</v>
      </c>
      <c r="DUW22" s="242" t="e">
        <f t="shared" si="52"/>
        <v>#REF!</v>
      </c>
      <c r="DUX22" s="242" t="e">
        <f t="shared" si="52"/>
        <v>#REF!</v>
      </c>
      <c r="DUY22" s="242" t="e">
        <f t="shared" si="52"/>
        <v>#REF!</v>
      </c>
      <c r="DUZ22" s="242" t="e">
        <f t="shared" si="52"/>
        <v>#REF!</v>
      </c>
      <c r="DVA22" s="242" t="e">
        <f t="shared" si="52"/>
        <v>#REF!</v>
      </c>
      <c r="DVB22" s="242" t="e">
        <f t="shared" si="52"/>
        <v>#REF!</v>
      </c>
      <c r="DVC22" s="242" t="e">
        <f t="shared" si="52"/>
        <v>#REF!</v>
      </c>
      <c r="DVD22" s="242" t="e">
        <f t="shared" si="52"/>
        <v>#REF!</v>
      </c>
      <c r="DVE22" s="242" t="e">
        <f t="shared" si="52"/>
        <v>#REF!</v>
      </c>
      <c r="DVF22" s="242" t="e">
        <f t="shared" si="52"/>
        <v>#REF!</v>
      </c>
      <c r="DVG22" s="242" t="e">
        <f t="shared" si="52"/>
        <v>#REF!</v>
      </c>
      <c r="DVH22" s="242" t="e">
        <f t="shared" si="52"/>
        <v>#REF!</v>
      </c>
      <c r="DVI22" s="242" t="e">
        <f t="shared" ref="DVI22:DXT22" si="53">DVO22</f>
        <v>#REF!</v>
      </c>
      <c r="DVJ22" s="242" t="e">
        <f t="shared" si="53"/>
        <v>#REF!</v>
      </c>
      <c r="DVK22" s="242" t="e">
        <f t="shared" si="53"/>
        <v>#REF!</v>
      </c>
      <c r="DVL22" s="242" t="e">
        <f t="shared" si="53"/>
        <v>#REF!</v>
      </c>
      <c r="DVM22" s="242" t="e">
        <f t="shared" si="53"/>
        <v>#REF!</v>
      </c>
      <c r="DVN22" s="242" t="e">
        <f t="shared" si="53"/>
        <v>#REF!</v>
      </c>
      <c r="DVO22" s="242" t="e">
        <f t="shared" si="53"/>
        <v>#REF!</v>
      </c>
      <c r="DVP22" s="242" t="e">
        <f t="shared" si="53"/>
        <v>#REF!</v>
      </c>
      <c r="DVQ22" s="242" t="e">
        <f t="shared" si="53"/>
        <v>#REF!</v>
      </c>
      <c r="DVR22" s="242" t="e">
        <f t="shared" si="53"/>
        <v>#REF!</v>
      </c>
      <c r="DVS22" s="242" t="e">
        <f t="shared" si="53"/>
        <v>#REF!</v>
      </c>
      <c r="DVT22" s="242" t="e">
        <f t="shared" si="53"/>
        <v>#REF!</v>
      </c>
      <c r="DVU22" s="242" t="e">
        <f t="shared" si="53"/>
        <v>#REF!</v>
      </c>
      <c r="DVV22" s="242" t="e">
        <f t="shared" si="53"/>
        <v>#REF!</v>
      </c>
      <c r="DVW22" s="242" t="e">
        <f t="shared" si="53"/>
        <v>#REF!</v>
      </c>
      <c r="DVX22" s="242" t="e">
        <f t="shared" si="53"/>
        <v>#REF!</v>
      </c>
      <c r="DVY22" s="242" t="e">
        <f t="shared" si="53"/>
        <v>#REF!</v>
      </c>
      <c r="DVZ22" s="242" t="e">
        <f t="shared" si="53"/>
        <v>#REF!</v>
      </c>
      <c r="DWA22" s="242" t="e">
        <f t="shared" si="53"/>
        <v>#REF!</v>
      </c>
      <c r="DWB22" s="242" t="e">
        <f t="shared" si="53"/>
        <v>#REF!</v>
      </c>
      <c r="DWC22" s="242" t="e">
        <f t="shared" si="53"/>
        <v>#REF!</v>
      </c>
      <c r="DWD22" s="242" t="e">
        <f t="shared" si="53"/>
        <v>#REF!</v>
      </c>
      <c r="DWE22" s="242" t="e">
        <f t="shared" si="53"/>
        <v>#REF!</v>
      </c>
      <c r="DWF22" s="242" t="e">
        <f t="shared" si="53"/>
        <v>#REF!</v>
      </c>
      <c r="DWG22" s="242" t="e">
        <f t="shared" si="53"/>
        <v>#REF!</v>
      </c>
      <c r="DWH22" s="242" t="e">
        <f t="shared" si="53"/>
        <v>#REF!</v>
      </c>
      <c r="DWI22" s="242" t="e">
        <f t="shared" si="53"/>
        <v>#REF!</v>
      </c>
      <c r="DWJ22" s="242" t="e">
        <f t="shared" si="53"/>
        <v>#REF!</v>
      </c>
      <c r="DWK22" s="242" t="e">
        <f t="shared" si="53"/>
        <v>#REF!</v>
      </c>
      <c r="DWL22" s="242" t="e">
        <f t="shared" si="53"/>
        <v>#REF!</v>
      </c>
      <c r="DWM22" s="242" t="e">
        <f t="shared" si="53"/>
        <v>#REF!</v>
      </c>
      <c r="DWN22" s="242" t="e">
        <f t="shared" si="53"/>
        <v>#REF!</v>
      </c>
      <c r="DWO22" s="242" t="e">
        <f t="shared" si="53"/>
        <v>#REF!</v>
      </c>
      <c r="DWP22" s="242" t="e">
        <f t="shared" si="53"/>
        <v>#REF!</v>
      </c>
      <c r="DWQ22" s="242" t="e">
        <f t="shared" si="53"/>
        <v>#REF!</v>
      </c>
      <c r="DWR22" s="242" t="e">
        <f t="shared" si="53"/>
        <v>#REF!</v>
      </c>
      <c r="DWS22" s="242" t="e">
        <f t="shared" si="53"/>
        <v>#REF!</v>
      </c>
      <c r="DWT22" s="242" t="e">
        <f t="shared" si="53"/>
        <v>#REF!</v>
      </c>
      <c r="DWU22" s="242" t="e">
        <f t="shared" si="53"/>
        <v>#REF!</v>
      </c>
      <c r="DWV22" s="242" t="e">
        <f t="shared" si="53"/>
        <v>#REF!</v>
      </c>
      <c r="DWW22" s="242" t="e">
        <f t="shared" si="53"/>
        <v>#REF!</v>
      </c>
      <c r="DWX22" s="242" t="e">
        <f t="shared" si="53"/>
        <v>#REF!</v>
      </c>
      <c r="DWY22" s="242" t="e">
        <f t="shared" si="53"/>
        <v>#REF!</v>
      </c>
      <c r="DWZ22" s="242" t="e">
        <f t="shared" si="53"/>
        <v>#REF!</v>
      </c>
      <c r="DXA22" s="242" t="e">
        <f t="shared" si="53"/>
        <v>#REF!</v>
      </c>
      <c r="DXB22" s="242" t="e">
        <f t="shared" si="53"/>
        <v>#REF!</v>
      </c>
      <c r="DXC22" s="242" t="e">
        <f t="shared" si="53"/>
        <v>#REF!</v>
      </c>
      <c r="DXD22" s="242" t="e">
        <f t="shared" si="53"/>
        <v>#REF!</v>
      </c>
      <c r="DXE22" s="242" t="e">
        <f t="shared" si="53"/>
        <v>#REF!</v>
      </c>
      <c r="DXF22" s="242" t="e">
        <f t="shared" si="53"/>
        <v>#REF!</v>
      </c>
      <c r="DXG22" s="242" t="e">
        <f t="shared" si="53"/>
        <v>#REF!</v>
      </c>
      <c r="DXH22" s="242" t="e">
        <f t="shared" si="53"/>
        <v>#REF!</v>
      </c>
      <c r="DXI22" s="242" t="e">
        <f t="shared" si="53"/>
        <v>#REF!</v>
      </c>
      <c r="DXJ22" s="242" t="e">
        <f t="shared" si="53"/>
        <v>#REF!</v>
      </c>
      <c r="DXK22" s="242" t="e">
        <f t="shared" si="53"/>
        <v>#REF!</v>
      </c>
      <c r="DXL22" s="242" t="e">
        <f t="shared" si="53"/>
        <v>#REF!</v>
      </c>
      <c r="DXM22" s="242" t="e">
        <f t="shared" si="53"/>
        <v>#REF!</v>
      </c>
      <c r="DXN22" s="242" t="e">
        <f t="shared" si="53"/>
        <v>#REF!</v>
      </c>
      <c r="DXO22" s="242" t="e">
        <f t="shared" si="53"/>
        <v>#REF!</v>
      </c>
      <c r="DXP22" s="242" t="e">
        <f t="shared" si="53"/>
        <v>#REF!</v>
      </c>
      <c r="DXQ22" s="242" t="e">
        <f t="shared" si="53"/>
        <v>#REF!</v>
      </c>
      <c r="DXR22" s="242" t="e">
        <f t="shared" si="53"/>
        <v>#REF!</v>
      </c>
      <c r="DXS22" s="242" t="e">
        <f t="shared" si="53"/>
        <v>#REF!</v>
      </c>
      <c r="DXT22" s="242" t="e">
        <f t="shared" si="53"/>
        <v>#REF!</v>
      </c>
      <c r="DXU22" s="242" t="e">
        <f t="shared" ref="DXU22:EAF22" si="54">DYA22</f>
        <v>#REF!</v>
      </c>
      <c r="DXV22" s="242" t="e">
        <f t="shared" si="54"/>
        <v>#REF!</v>
      </c>
      <c r="DXW22" s="242" t="e">
        <f t="shared" si="54"/>
        <v>#REF!</v>
      </c>
      <c r="DXX22" s="242" t="e">
        <f t="shared" si="54"/>
        <v>#REF!</v>
      </c>
      <c r="DXY22" s="242" t="e">
        <f t="shared" si="54"/>
        <v>#REF!</v>
      </c>
      <c r="DXZ22" s="242" t="e">
        <f t="shared" si="54"/>
        <v>#REF!</v>
      </c>
      <c r="DYA22" s="242" t="e">
        <f t="shared" si="54"/>
        <v>#REF!</v>
      </c>
      <c r="DYB22" s="242" t="e">
        <f t="shared" si="54"/>
        <v>#REF!</v>
      </c>
      <c r="DYC22" s="242" t="e">
        <f t="shared" si="54"/>
        <v>#REF!</v>
      </c>
      <c r="DYD22" s="242" t="e">
        <f t="shared" si="54"/>
        <v>#REF!</v>
      </c>
      <c r="DYE22" s="242" t="e">
        <f t="shared" si="54"/>
        <v>#REF!</v>
      </c>
      <c r="DYF22" s="242" t="e">
        <f t="shared" si="54"/>
        <v>#REF!</v>
      </c>
      <c r="DYG22" s="242" t="e">
        <f t="shared" si="54"/>
        <v>#REF!</v>
      </c>
      <c r="DYH22" s="242" t="e">
        <f t="shared" si="54"/>
        <v>#REF!</v>
      </c>
      <c r="DYI22" s="242" t="e">
        <f t="shared" si="54"/>
        <v>#REF!</v>
      </c>
      <c r="DYJ22" s="242" t="e">
        <f t="shared" si="54"/>
        <v>#REF!</v>
      </c>
      <c r="DYK22" s="242" t="e">
        <f t="shared" si="54"/>
        <v>#REF!</v>
      </c>
      <c r="DYL22" s="242" t="e">
        <f t="shared" si="54"/>
        <v>#REF!</v>
      </c>
      <c r="DYM22" s="242" t="e">
        <f t="shared" si="54"/>
        <v>#REF!</v>
      </c>
      <c r="DYN22" s="242" t="e">
        <f t="shared" si="54"/>
        <v>#REF!</v>
      </c>
      <c r="DYO22" s="242" t="e">
        <f t="shared" si="54"/>
        <v>#REF!</v>
      </c>
      <c r="DYP22" s="242" t="e">
        <f t="shared" si="54"/>
        <v>#REF!</v>
      </c>
      <c r="DYQ22" s="242" t="e">
        <f t="shared" si="54"/>
        <v>#REF!</v>
      </c>
      <c r="DYR22" s="242" t="e">
        <f t="shared" si="54"/>
        <v>#REF!</v>
      </c>
      <c r="DYS22" s="242" t="e">
        <f t="shared" si="54"/>
        <v>#REF!</v>
      </c>
      <c r="DYT22" s="242" t="e">
        <f t="shared" si="54"/>
        <v>#REF!</v>
      </c>
      <c r="DYU22" s="242" t="e">
        <f t="shared" si="54"/>
        <v>#REF!</v>
      </c>
      <c r="DYV22" s="242" t="e">
        <f t="shared" si="54"/>
        <v>#REF!</v>
      </c>
      <c r="DYW22" s="242" t="e">
        <f t="shared" si="54"/>
        <v>#REF!</v>
      </c>
      <c r="DYX22" s="242" t="e">
        <f t="shared" si="54"/>
        <v>#REF!</v>
      </c>
      <c r="DYY22" s="242" t="e">
        <f t="shared" si="54"/>
        <v>#REF!</v>
      </c>
      <c r="DYZ22" s="242" t="e">
        <f t="shared" si="54"/>
        <v>#REF!</v>
      </c>
      <c r="DZA22" s="242" t="e">
        <f t="shared" si="54"/>
        <v>#REF!</v>
      </c>
      <c r="DZB22" s="242" t="e">
        <f t="shared" si="54"/>
        <v>#REF!</v>
      </c>
      <c r="DZC22" s="242" t="e">
        <f t="shared" si="54"/>
        <v>#REF!</v>
      </c>
      <c r="DZD22" s="242" t="e">
        <f t="shared" si="54"/>
        <v>#REF!</v>
      </c>
      <c r="DZE22" s="242" t="e">
        <f t="shared" si="54"/>
        <v>#REF!</v>
      </c>
      <c r="DZF22" s="242" t="e">
        <f t="shared" si="54"/>
        <v>#REF!</v>
      </c>
      <c r="DZG22" s="242" t="e">
        <f t="shared" si="54"/>
        <v>#REF!</v>
      </c>
      <c r="DZH22" s="242" t="e">
        <f t="shared" si="54"/>
        <v>#REF!</v>
      </c>
      <c r="DZI22" s="242" t="e">
        <f t="shared" si="54"/>
        <v>#REF!</v>
      </c>
      <c r="DZJ22" s="242" t="e">
        <f t="shared" si="54"/>
        <v>#REF!</v>
      </c>
      <c r="DZK22" s="242" t="e">
        <f t="shared" si="54"/>
        <v>#REF!</v>
      </c>
      <c r="DZL22" s="242" t="e">
        <f t="shared" si="54"/>
        <v>#REF!</v>
      </c>
      <c r="DZM22" s="242" t="e">
        <f t="shared" si="54"/>
        <v>#REF!</v>
      </c>
      <c r="DZN22" s="242" t="e">
        <f t="shared" si="54"/>
        <v>#REF!</v>
      </c>
      <c r="DZO22" s="242" t="e">
        <f t="shared" si="54"/>
        <v>#REF!</v>
      </c>
      <c r="DZP22" s="242" t="e">
        <f t="shared" si="54"/>
        <v>#REF!</v>
      </c>
      <c r="DZQ22" s="242" t="e">
        <f t="shared" si="54"/>
        <v>#REF!</v>
      </c>
      <c r="DZR22" s="242" t="e">
        <f t="shared" si="54"/>
        <v>#REF!</v>
      </c>
      <c r="DZS22" s="242" t="e">
        <f t="shared" si="54"/>
        <v>#REF!</v>
      </c>
      <c r="DZT22" s="242" t="e">
        <f t="shared" si="54"/>
        <v>#REF!</v>
      </c>
      <c r="DZU22" s="242" t="e">
        <f t="shared" si="54"/>
        <v>#REF!</v>
      </c>
      <c r="DZV22" s="242" t="e">
        <f t="shared" si="54"/>
        <v>#REF!</v>
      </c>
      <c r="DZW22" s="242" t="e">
        <f t="shared" si="54"/>
        <v>#REF!</v>
      </c>
      <c r="DZX22" s="242" t="e">
        <f t="shared" si="54"/>
        <v>#REF!</v>
      </c>
      <c r="DZY22" s="242" t="e">
        <f t="shared" si="54"/>
        <v>#REF!</v>
      </c>
      <c r="DZZ22" s="242" t="e">
        <f t="shared" si="54"/>
        <v>#REF!</v>
      </c>
      <c r="EAA22" s="242" t="e">
        <f t="shared" si="54"/>
        <v>#REF!</v>
      </c>
      <c r="EAB22" s="242" t="e">
        <f t="shared" si="54"/>
        <v>#REF!</v>
      </c>
      <c r="EAC22" s="242" t="e">
        <f t="shared" si="54"/>
        <v>#REF!</v>
      </c>
      <c r="EAD22" s="242" t="e">
        <f t="shared" si="54"/>
        <v>#REF!</v>
      </c>
      <c r="EAE22" s="242" t="e">
        <f t="shared" si="54"/>
        <v>#REF!</v>
      </c>
      <c r="EAF22" s="242" t="e">
        <f t="shared" si="54"/>
        <v>#REF!</v>
      </c>
      <c r="EAG22" s="242" t="e">
        <f t="shared" ref="EAG22:ECR22" si="55">EAM22</f>
        <v>#REF!</v>
      </c>
      <c r="EAH22" s="242" t="e">
        <f t="shared" si="55"/>
        <v>#REF!</v>
      </c>
      <c r="EAI22" s="242" t="e">
        <f t="shared" si="55"/>
        <v>#REF!</v>
      </c>
      <c r="EAJ22" s="242" t="e">
        <f t="shared" si="55"/>
        <v>#REF!</v>
      </c>
      <c r="EAK22" s="242" t="e">
        <f t="shared" si="55"/>
        <v>#REF!</v>
      </c>
      <c r="EAL22" s="242" t="e">
        <f t="shared" si="55"/>
        <v>#REF!</v>
      </c>
      <c r="EAM22" s="242" t="e">
        <f t="shared" si="55"/>
        <v>#REF!</v>
      </c>
      <c r="EAN22" s="242" t="e">
        <f t="shared" si="55"/>
        <v>#REF!</v>
      </c>
      <c r="EAO22" s="242" t="e">
        <f t="shared" si="55"/>
        <v>#REF!</v>
      </c>
      <c r="EAP22" s="242" t="e">
        <f t="shared" si="55"/>
        <v>#REF!</v>
      </c>
      <c r="EAQ22" s="242" t="e">
        <f t="shared" si="55"/>
        <v>#REF!</v>
      </c>
      <c r="EAR22" s="242" t="e">
        <f t="shared" si="55"/>
        <v>#REF!</v>
      </c>
      <c r="EAS22" s="242" t="e">
        <f t="shared" si="55"/>
        <v>#REF!</v>
      </c>
      <c r="EAT22" s="242" t="e">
        <f t="shared" si="55"/>
        <v>#REF!</v>
      </c>
      <c r="EAU22" s="242" t="e">
        <f t="shared" si="55"/>
        <v>#REF!</v>
      </c>
      <c r="EAV22" s="242" t="e">
        <f t="shared" si="55"/>
        <v>#REF!</v>
      </c>
      <c r="EAW22" s="242" t="e">
        <f t="shared" si="55"/>
        <v>#REF!</v>
      </c>
      <c r="EAX22" s="242" t="e">
        <f t="shared" si="55"/>
        <v>#REF!</v>
      </c>
      <c r="EAY22" s="242" t="e">
        <f t="shared" si="55"/>
        <v>#REF!</v>
      </c>
      <c r="EAZ22" s="242" t="e">
        <f t="shared" si="55"/>
        <v>#REF!</v>
      </c>
      <c r="EBA22" s="242" t="e">
        <f t="shared" si="55"/>
        <v>#REF!</v>
      </c>
      <c r="EBB22" s="242" t="e">
        <f t="shared" si="55"/>
        <v>#REF!</v>
      </c>
      <c r="EBC22" s="242" t="e">
        <f t="shared" si="55"/>
        <v>#REF!</v>
      </c>
      <c r="EBD22" s="242" t="e">
        <f t="shared" si="55"/>
        <v>#REF!</v>
      </c>
      <c r="EBE22" s="242" t="e">
        <f t="shared" si="55"/>
        <v>#REF!</v>
      </c>
      <c r="EBF22" s="242" t="e">
        <f t="shared" si="55"/>
        <v>#REF!</v>
      </c>
      <c r="EBG22" s="242" t="e">
        <f t="shared" si="55"/>
        <v>#REF!</v>
      </c>
      <c r="EBH22" s="242" t="e">
        <f t="shared" si="55"/>
        <v>#REF!</v>
      </c>
      <c r="EBI22" s="242" t="e">
        <f t="shared" si="55"/>
        <v>#REF!</v>
      </c>
      <c r="EBJ22" s="242" t="e">
        <f t="shared" si="55"/>
        <v>#REF!</v>
      </c>
      <c r="EBK22" s="242" t="e">
        <f t="shared" si="55"/>
        <v>#REF!</v>
      </c>
      <c r="EBL22" s="242" t="e">
        <f t="shared" si="55"/>
        <v>#REF!</v>
      </c>
      <c r="EBM22" s="242" t="e">
        <f t="shared" si="55"/>
        <v>#REF!</v>
      </c>
      <c r="EBN22" s="242" t="e">
        <f t="shared" si="55"/>
        <v>#REF!</v>
      </c>
      <c r="EBO22" s="242" t="e">
        <f t="shared" si="55"/>
        <v>#REF!</v>
      </c>
      <c r="EBP22" s="242" t="e">
        <f t="shared" si="55"/>
        <v>#REF!</v>
      </c>
      <c r="EBQ22" s="242" t="e">
        <f t="shared" si="55"/>
        <v>#REF!</v>
      </c>
      <c r="EBR22" s="242" t="e">
        <f t="shared" si="55"/>
        <v>#REF!</v>
      </c>
      <c r="EBS22" s="242" t="e">
        <f t="shared" si="55"/>
        <v>#REF!</v>
      </c>
      <c r="EBT22" s="242" t="e">
        <f t="shared" si="55"/>
        <v>#REF!</v>
      </c>
      <c r="EBU22" s="242" t="e">
        <f t="shared" si="55"/>
        <v>#REF!</v>
      </c>
      <c r="EBV22" s="242" t="e">
        <f t="shared" si="55"/>
        <v>#REF!</v>
      </c>
      <c r="EBW22" s="242" t="e">
        <f t="shared" si="55"/>
        <v>#REF!</v>
      </c>
      <c r="EBX22" s="242" t="e">
        <f t="shared" si="55"/>
        <v>#REF!</v>
      </c>
      <c r="EBY22" s="242" t="e">
        <f t="shared" si="55"/>
        <v>#REF!</v>
      </c>
      <c r="EBZ22" s="242" t="e">
        <f t="shared" si="55"/>
        <v>#REF!</v>
      </c>
      <c r="ECA22" s="242" t="e">
        <f t="shared" si="55"/>
        <v>#REF!</v>
      </c>
      <c r="ECB22" s="242" t="e">
        <f t="shared" si="55"/>
        <v>#REF!</v>
      </c>
      <c r="ECC22" s="242" t="e">
        <f t="shared" si="55"/>
        <v>#REF!</v>
      </c>
      <c r="ECD22" s="242" t="e">
        <f t="shared" si="55"/>
        <v>#REF!</v>
      </c>
      <c r="ECE22" s="242" t="e">
        <f t="shared" si="55"/>
        <v>#REF!</v>
      </c>
      <c r="ECF22" s="242" t="e">
        <f t="shared" si="55"/>
        <v>#REF!</v>
      </c>
      <c r="ECG22" s="242" t="e">
        <f t="shared" si="55"/>
        <v>#REF!</v>
      </c>
      <c r="ECH22" s="242" t="e">
        <f t="shared" si="55"/>
        <v>#REF!</v>
      </c>
      <c r="ECI22" s="242" t="e">
        <f t="shared" si="55"/>
        <v>#REF!</v>
      </c>
      <c r="ECJ22" s="242" t="e">
        <f t="shared" si="55"/>
        <v>#REF!</v>
      </c>
      <c r="ECK22" s="242" t="e">
        <f t="shared" si="55"/>
        <v>#REF!</v>
      </c>
      <c r="ECL22" s="242" t="e">
        <f t="shared" si="55"/>
        <v>#REF!</v>
      </c>
      <c r="ECM22" s="242" t="e">
        <f t="shared" si="55"/>
        <v>#REF!</v>
      </c>
      <c r="ECN22" s="242" t="e">
        <f t="shared" si="55"/>
        <v>#REF!</v>
      </c>
      <c r="ECO22" s="242" t="e">
        <f t="shared" si="55"/>
        <v>#REF!</v>
      </c>
      <c r="ECP22" s="242" t="e">
        <f t="shared" si="55"/>
        <v>#REF!</v>
      </c>
      <c r="ECQ22" s="242" t="e">
        <f t="shared" si="55"/>
        <v>#REF!</v>
      </c>
      <c r="ECR22" s="242" t="e">
        <f t="shared" si="55"/>
        <v>#REF!</v>
      </c>
      <c r="ECS22" s="242" t="e">
        <f t="shared" ref="ECS22:EFD22" si="56">ECY22</f>
        <v>#REF!</v>
      </c>
      <c r="ECT22" s="242" t="e">
        <f t="shared" si="56"/>
        <v>#REF!</v>
      </c>
      <c r="ECU22" s="242" t="e">
        <f t="shared" si="56"/>
        <v>#REF!</v>
      </c>
      <c r="ECV22" s="242" t="e">
        <f t="shared" si="56"/>
        <v>#REF!</v>
      </c>
      <c r="ECW22" s="242" t="e">
        <f t="shared" si="56"/>
        <v>#REF!</v>
      </c>
      <c r="ECX22" s="242" t="e">
        <f t="shared" si="56"/>
        <v>#REF!</v>
      </c>
      <c r="ECY22" s="242" t="e">
        <f t="shared" si="56"/>
        <v>#REF!</v>
      </c>
      <c r="ECZ22" s="242" t="e">
        <f t="shared" si="56"/>
        <v>#REF!</v>
      </c>
      <c r="EDA22" s="242" t="e">
        <f t="shared" si="56"/>
        <v>#REF!</v>
      </c>
      <c r="EDB22" s="242" t="e">
        <f t="shared" si="56"/>
        <v>#REF!</v>
      </c>
      <c r="EDC22" s="242" t="e">
        <f t="shared" si="56"/>
        <v>#REF!</v>
      </c>
      <c r="EDD22" s="242" t="e">
        <f t="shared" si="56"/>
        <v>#REF!</v>
      </c>
      <c r="EDE22" s="242" t="e">
        <f t="shared" si="56"/>
        <v>#REF!</v>
      </c>
      <c r="EDF22" s="242" t="e">
        <f t="shared" si="56"/>
        <v>#REF!</v>
      </c>
      <c r="EDG22" s="242" t="e">
        <f t="shared" si="56"/>
        <v>#REF!</v>
      </c>
      <c r="EDH22" s="242" t="e">
        <f t="shared" si="56"/>
        <v>#REF!</v>
      </c>
      <c r="EDI22" s="242" t="e">
        <f t="shared" si="56"/>
        <v>#REF!</v>
      </c>
      <c r="EDJ22" s="242" t="e">
        <f t="shared" si="56"/>
        <v>#REF!</v>
      </c>
      <c r="EDK22" s="242" t="e">
        <f t="shared" si="56"/>
        <v>#REF!</v>
      </c>
      <c r="EDL22" s="242" t="e">
        <f t="shared" si="56"/>
        <v>#REF!</v>
      </c>
      <c r="EDM22" s="242" t="e">
        <f t="shared" si="56"/>
        <v>#REF!</v>
      </c>
      <c r="EDN22" s="242" t="e">
        <f t="shared" si="56"/>
        <v>#REF!</v>
      </c>
      <c r="EDO22" s="242" t="e">
        <f t="shared" si="56"/>
        <v>#REF!</v>
      </c>
      <c r="EDP22" s="242" t="e">
        <f t="shared" si="56"/>
        <v>#REF!</v>
      </c>
      <c r="EDQ22" s="242" t="e">
        <f t="shared" si="56"/>
        <v>#REF!</v>
      </c>
      <c r="EDR22" s="242" t="e">
        <f t="shared" si="56"/>
        <v>#REF!</v>
      </c>
      <c r="EDS22" s="242" t="e">
        <f t="shared" si="56"/>
        <v>#REF!</v>
      </c>
      <c r="EDT22" s="242" t="e">
        <f t="shared" si="56"/>
        <v>#REF!</v>
      </c>
      <c r="EDU22" s="242" t="e">
        <f t="shared" si="56"/>
        <v>#REF!</v>
      </c>
      <c r="EDV22" s="242" t="e">
        <f t="shared" si="56"/>
        <v>#REF!</v>
      </c>
      <c r="EDW22" s="242" t="e">
        <f t="shared" si="56"/>
        <v>#REF!</v>
      </c>
      <c r="EDX22" s="242" t="e">
        <f t="shared" si="56"/>
        <v>#REF!</v>
      </c>
      <c r="EDY22" s="242" t="e">
        <f t="shared" si="56"/>
        <v>#REF!</v>
      </c>
      <c r="EDZ22" s="242" t="e">
        <f t="shared" si="56"/>
        <v>#REF!</v>
      </c>
      <c r="EEA22" s="242" t="e">
        <f t="shared" si="56"/>
        <v>#REF!</v>
      </c>
      <c r="EEB22" s="242" t="e">
        <f t="shared" si="56"/>
        <v>#REF!</v>
      </c>
      <c r="EEC22" s="242" t="e">
        <f t="shared" si="56"/>
        <v>#REF!</v>
      </c>
      <c r="EED22" s="242" t="e">
        <f t="shared" si="56"/>
        <v>#REF!</v>
      </c>
      <c r="EEE22" s="242" t="e">
        <f t="shared" si="56"/>
        <v>#REF!</v>
      </c>
      <c r="EEF22" s="242" t="e">
        <f t="shared" si="56"/>
        <v>#REF!</v>
      </c>
      <c r="EEG22" s="242" t="e">
        <f t="shared" si="56"/>
        <v>#REF!</v>
      </c>
      <c r="EEH22" s="242" t="e">
        <f t="shared" si="56"/>
        <v>#REF!</v>
      </c>
      <c r="EEI22" s="242" t="e">
        <f t="shared" si="56"/>
        <v>#REF!</v>
      </c>
      <c r="EEJ22" s="242" t="e">
        <f t="shared" si="56"/>
        <v>#REF!</v>
      </c>
      <c r="EEK22" s="242" t="e">
        <f t="shared" si="56"/>
        <v>#REF!</v>
      </c>
      <c r="EEL22" s="242" t="e">
        <f t="shared" si="56"/>
        <v>#REF!</v>
      </c>
      <c r="EEM22" s="242" t="e">
        <f t="shared" si="56"/>
        <v>#REF!</v>
      </c>
      <c r="EEN22" s="242" t="e">
        <f t="shared" si="56"/>
        <v>#REF!</v>
      </c>
      <c r="EEO22" s="242" t="e">
        <f t="shared" si="56"/>
        <v>#REF!</v>
      </c>
      <c r="EEP22" s="242" t="e">
        <f t="shared" si="56"/>
        <v>#REF!</v>
      </c>
      <c r="EEQ22" s="242" t="e">
        <f t="shared" si="56"/>
        <v>#REF!</v>
      </c>
      <c r="EER22" s="242" t="e">
        <f t="shared" si="56"/>
        <v>#REF!</v>
      </c>
      <c r="EES22" s="242" t="e">
        <f t="shared" si="56"/>
        <v>#REF!</v>
      </c>
      <c r="EET22" s="242" t="e">
        <f t="shared" si="56"/>
        <v>#REF!</v>
      </c>
      <c r="EEU22" s="242" t="e">
        <f t="shared" si="56"/>
        <v>#REF!</v>
      </c>
      <c r="EEV22" s="242" t="e">
        <f t="shared" si="56"/>
        <v>#REF!</v>
      </c>
      <c r="EEW22" s="242" t="e">
        <f t="shared" si="56"/>
        <v>#REF!</v>
      </c>
      <c r="EEX22" s="242" t="e">
        <f t="shared" si="56"/>
        <v>#REF!</v>
      </c>
      <c r="EEY22" s="242" t="e">
        <f t="shared" si="56"/>
        <v>#REF!</v>
      </c>
      <c r="EEZ22" s="242" t="e">
        <f t="shared" si="56"/>
        <v>#REF!</v>
      </c>
      <c r="EFA22" s="242" t="e">
        <f t="shared" si="56"/>
        <v>#REF!</v>
      </c>
      <c r="EFB22" s="242" t="e">
        <f t="shared" si="56"/>
        <v>#REF!</v>
      </c>
      <c r="EFC22" s="242" t="e">
        <f t="shared" si="56"/>
        <v>#REF!</v>
      </c>
      <c r="EFD22" s="242" t="e">
        <f t="shared" si="56"/>
        <v>#REF!</v>
      </c>
      <c r="EFE22" s="242" t="e">
        <f t="shared" ref="EFE22:EHP22" si="57">EFK22</f>
        <v>#REF!</v>
      </c>
      <c r="EFF22" s="242" t="e">
        <f t="shared" si="57"/>
        <v>#REF!</v>
      </c>
      <c r="EFG22" s="242" t="e">
        <f t="shared" si="57"/>
        <v>#REF!</v>
      </c>
      <c r="EFH22" s="242" t="e">
        <f t="shared" si="57"/>
        <v>#REF!</v>
      </c>
      <c r="EFI22" s="242" t="e">
        <f t="shared" si="57"/>
        <v>#REF!</v>
      </c>
      <c r="EFJ22" s="242" t="e">
        <f t="shared" si="57"/>
        <v>#REF!</v>
      </c>
      <c r="EFK22" s="242" t="e">
        <f t="shared" si="57"/>
        <v>#REF!</v>
      </c>
      <c r="EFL22" s="242" t="e">
        <f t="shared" si="57"/>
        <v>#REF!</v>
      </c>
      <c r="EFM22" s="242" t="e">
        <f t="shared" si="57"/>
        <v>#REF!</v>
      </c>
      <c r="EFN22" s="242" t="e">
        <f t="shared" si="57"/>
        <v>#REF!</v>
      </c>
      <c r="EFO22" s="242" t="e">
        <f t="shared" si="57"/>
        <v>#REF!</v>
      </c>
      <c r="EFP22" s="242" t="e">
        <f t="shared" si="57"/>
        <v>#REF!</v>
      </c>
      <c r="EFQ22" s="242" t="e">
        <f t="shared" si="57"/>
        <v>#REF!</v>
      </c>
      <c r="EFR22" s="242" t="e">
        <f t="shared" si="57"/>
        <v>#REF!</v>
      </c>
      <c r="EFS22" s="242" t="e">
        <f t="shared" si="57"/>
        <v>#REF!</v>
      </c>
      <c r="EFT22" s="242" t="e">
        <f t="shared" si="57"/>
        <v>#REF!</v>
      </c>
      <c r="EFU22" s="242" t="e">
        <f t="shared" si="57"/>
        <v>#REF!</v>
      </c>
      <c r="EFV22" s="242" t="e">
        <f t="shared" si="57"/>
        <v>#REF!</v>
      </c>
      <c r="EFW22" s="242" t="e">
        <f t="shared" si="57"/>
        <v>#REF!</v>
      </c>
      <c r="EFX22" s="242" t="e">
        <f t="shared" si="57"/>
        <v>#REF!</v>
      </c>
      <c r="EFY22" s="242" t="e">
        <f t="shared" si="57"/>
        <v>#REF!</v>
      </c>
      <c r="EFZ22" s="242" t="e">
        <f t="shared" si="57"/>
        <v>#REF!</v>
      </c>
      <c r="EGA22" s="242" t="e">
        <f t="shared" si="57"/>
        <v>#REF!</v>
      </c>
      <c r="EGB22" s="242" t="e">
        <f t="shared" si="57"/>
        <v>#REF!</v>
      </c>
      <c r="EGC22" s="242" t="e">
        <f t="shared" si="57"/>
        <v>#REF!</v>
      </c>
      <c r="EGD22" s="242" t="e">
        <f t="shared" si="57"/>
        <v>#REF!</v>
      </c>
      <c r="EGE22" s="242" t="e">
        <f t="shared" si="57"/>
        <v>#REF!</v>
      </c>
      <c r="EGF22" s="242" t="e">
        <f t="shared" si="57"/>
        <v>#REF!</v>
      </c>
      <c r="EGG22" s="242" t="e">
        <f t="shared" si="57"/>
        <v>#REF!</v>
      </c>
      <c r="EGH22" s="242" t="e">
        <f t="shared" si="57"/>
        <v>#REF!</v>
      </c>
      <c r="EGI22" s="242" t="e">
        <f t="shared" si="57"/>
        <v>#REF!</v>
      </c>
      <c r="EGJ22" s="242" t="e">
        <f t="shared" si="57"/>
        <v>#REF!</v>
      </c>
      <c r="EGK22" s="242" t="e">
        <f t="shared" si="57"/>
        <v>#REF!</v>
      </c>
      <c r="EGL22" s="242" t="e">
        <f t="shared" si="57"/>
        <v>#REF!</v>
      </c>
      <c r="EGM22" s="242" t="e">
        <f t="shared" si="57"/>
        <v>#REF!</v>
      </c>
      <c r="EGN22" s="242" t="e">
        <f t="shared" si="57"/>
        <v>#REF!</v>
      </c>
      <c r="EGO22" s="242" t="e">
        <f t="shared" si="57"/>
        <v>#REF!</v>
      </c>
      <c r="EGP22" s="242" t="e">
        <f t="shared" si="57"/>
        <v>#REF!</v>
      </c>
      <c r="EGQ22" s="242" t="e">
        <f t="shared" si="57"/>
        <v>#REF!</v>
      </c>
      <c r="EGR22" s="242" t="e">
        <f t="shared" si="57"/>
        <v>#REF!</v>
      </c>
      <c r="EGS22" s="242" t="e">
        <f t="shared" si="57"/>
        <v>#REF!</v>
      </c>
      <c r="EGT22" s="242" t="e">
        <f t="shared" si="57"/>
        <v>#REF!</v>
      </c>
      <c r="EGU22" s="242" t="e">
        <f t="shared" si="57"/>
        <v>#REF!</v>
      </c>
      <c r="EGV22" s="242" t="e">
        <f t="shared" si="57"/>
        <v>#REF!</v>
      </c>
      <c r="EGW22" s="242" t="e">
        <f t="shared" si="57"/>
        <v>#REF!</v>
      </c>
      <c r="EGX22" s="242" t="e">
        <f t="shared" si="57"/>
        <v>#REF!</v>
      </c>
      <c r="EGY22" s="242" t="e">
        <f t="shared" si="57"/>
        <v>#REF!</v>
      </c>
      <c r="EGZ22" s="242" t="e">
        <f t="shared" si="57"/>
        <v>#REF!</v>
      </c>
      <c r="EHA22" s="242" t="e">
        <f t="shared" si="57"/>
        <v>#REF!</v>
      </c>
      <c r="EHB22" s="242" t="e">
        <f t="shared" si="57"/>
        <v>#REF!</v>
      </c>
      <c r="EHC22" s="242" t="e">
        <f t="shared" si="57"/>
        <v>#REF!</v>
      </c>
      <c r="EHD22" s="242" t="e">
        <f t="shared" si="57"/>
        <v>#REF!</v>
      </c>
      <c r="EHE22" s="242" t="e">
        <f t="shared" si="57"/>
        <v>#REF!</v>
      </c>
      <c r="EHF22" s="242" t="e">
        <f t="shared" si="57"/>
        <v>#REF!</v>
      </c>
      <c r="EHG22" s="242" t="e">
        <f t="shared" si="57"/>
        <v>#REF!</v>
      </c>
      <c r="EHH22" s="242" t="e">
        <f t="shared" si="57"/>
        <v>#REF!</v>
      </c>
      <c r="EHI22" s="242" t="e">
        <f t="shared" si="57"/>
        <v>#REF!</v>
      </c>
      <c r="EHJ22" s="242" t="e">
        <f t="shared" si="57"/>
        <v>#REF!</v>
      </c>
      <c r="EHK22" s="242" t="e">
        <f t="shared" si="57"/>
        <v>#REF!</v>
      </c>
      <c r="EHL22" s="242" t="e">
        <f t="shared" si="57"/>
        <v>#REF!</v>
      </c>
      <c r="EHM22" s="242" t="e">
        <f t="shared" si="57"/>
        <v>#REF!</v>
      </c>
      <c r="EHN22" s="242" t="e">
        <f t="shared" si="57"/>
        <v>#REF!</v>
      </c>
      <c r="EHO22" s="242" t="e">
        <f t="shared" si="57"/>
        <v>#REF!</v>
      </c>
      <c r="EHP22" s="242" t="e">
        <f t="shared" si="57"/>
        <v>#REF!</v>
      </c>
      <c r="EHQ22" s="242" t="e">
        <f t="shared" ref="EHQ22:EKB22" si="58">EHW22</f>
        <v>#REF!</v>
      </c>
      <c r="EHR22" s="242" t="e">
        <f t="shared" si="58"/>
        <v>#REF!</v>
      </c>
      <c r="EHS22" s="242" t="e">
        <f t="shared" si="58"/>
        <v>#REF!</v>
      </c>
      <c r="EHT22" s="242" t="e">
        <f t="shared" si="58"/>
        <v>#REF!</v>
      </c>
      <c r="EHU22" s="242" t="e">
        <f t="shared" si="58"/>
        <v>#REF!</v>
      </c>
      <c r="EHV22" s="242" t="e">
        <f t="shared" si="58"/>
        <v>#REF!</v>
      </c>
      <c r="EHW22" s="242" t="e">
        <f t="shared" si="58"/>
        <v>#REF!</v>
      </c>
      <c r="EHX22" s="242" t="e">
        <f t="shared" si="58"/>
        <v>#REF!</v>
      </c>
      <c r="EHY22" s="242" t="e">
        <f t="shared" si="58"/>
        <v>#REF!</v>
      </c>
      <c r="EHZ22" s="242" t="e">
        <f t="shared" si="58"/>
        <v>#REF!</v>
      </c>
      <c r="EIA22" s="242" t="e">
        <f t="shared" si="58"/>
        <v>#REF!</v>
      </c>
      <c r="EIB22" s="242" t="e">
        <f t="shared" si="58"/>
        <v>#REF!</v>
      </c>
      <c r="EIC22" s="242" t="e">
        <f t="shared" si="58"/>
        <v>#REF!</v>
      </c>
      <c r="EID22" s="242" t="e">
        <f t="shared" si="58"/>
        <v>#REF!</v>
      </c>
      <c r="EIE22" s="242" t="e">
        <f t="shared" si="58"/>
        <v>#REF!</v>
      </c>
      <c r="EIF22" s="242" t="e">
        <f t="shared" si="58"/>
        <v>#REF!</v>
      </c>
      <c r="EIG22" s="242" t="e">
        <f t="shared" si="58"/>
        <v>#REF!</v>
      </c>
      <c r="EIH22" s="242" t="e">
        <f t="shared" si="58"/>
        <v>#REF!</v>
      </c>
      <c r="EII22" s="242" t="e">
        <f t="shared" si="58"/>
        <v>#REF!</v>
      </c>
      <c r="EIJ22" s="242" t="e">
        <f t="shared" si="58"/>
        <v>#REF!</v>
      </c>
      <c r="EIK22" s="242" t="e">
        <f t="shared" si="58"/>
        <v>#REF!</v>
      </c>
      <c r="EIL22" s="242" t="e">
        <f t="shared" si="58"/>
        <v>#REF!</v>
      </c>
      <c r="EIM22" s="242" t="e">
        <f t="shared" si="58"/>
        <v>#REF!</v>
      </c>
      <c r="EIN22" s="242" t="e">
        <f t="shared" si="58"/>
        <v>#REF!</v>
      </c>
      <c r="EIO22" s="242" t="e">
        <f t="shared" si="58"/>
        <v>#REF!</v>
      </c>
      <c r="EIP22" s="242" t="e">
        <f t="shared" si="58"/>
        <v>#REF!</v>
      </c>
      <c r="EIQ22" s="242" t="e">
        <f t="shared" si="58"/>
        <v>#REF!</v>
      </c>
      <c r="EIR22" s="242" t="e">
        <f t="shared" si="58"/>
        <v>#REF!</v>
      </c>
      <c r="EIS22" s="242" t="e">
        <f t="shared" si="58"/>
        <v>#REF!</v>
      </c>
      <c r="EIT22" s="242" t="e">
        <f t="shared" si="58"/>
        <v>#REF!</v>
      </c>
      <c r="EIU22" s="242" t="e">
        <f t="shared" si="58"/>
        <v>#REF!</v>
      </c>
      <c r="EIV22" s="242" t="e">
        <f t="shared" si="58"/>
        <v>#REF!</v>
      </c>
      <c r="EIW22" s="242" t="e">
        <f t="shared" si="58"/>
        <v>#REF!</v>
      </c>
      <c r="EIX22" s="242" t="e">
        <f t="shared" si="58"/>
        <v>#REF!</v>
      </c>
      <c r="EIY22" s="242" t="e">
        <f t="shared" si="58"/>
        <v>#REF!</v>
      </c>
      <c r="EIZ22" s="242" t="e">
        <f t="shared" si="58"/>
        <v>#REF!</v>
      </c>
      <c r="EJA22" s="242" t="e">
        <f t="shared" si="58"/>
        <v>#REF!</v>
      </c>
      <c r="EJB22" s="242" t="e">
        <f t="shared" si="58"/>
        <v>#REF!</v>
      </c>
      <c r="EJC22" s="242" t="e">
        <f t="shared" si="58"/>
        <v>#REF!</v>
      </c>
      <c r="EJD22" s="242" t="e">
        <f t="shared" si="58"/>
        <v>#REF!</v>
      </c>
      <c r="EJE22" s="242" t="e">
        <f t="shared" si="58"/>
        <v>#REF!</v>
      </c>
      <c r="EJF22" s="242" t="e">
        <f t="shared" si="58"/>
        <v>#REF!</v>
      </c>
      <c r="EJG22" s="242" t="e">
        <f t="shared" si="58"/>
        <v>#REF!</v>
      </c>
      <c r="EJH22" s="242" t="e">
        <f t="shared" si="58"/>
        <v>#REF!</v>
      </c>
      <c r="EJI22" s="242" t="e">
        <f t="shared" si="58"/>
        <v>#REF!</v>
      </c>
      <c r="EJJ22" s="242" t="e">
        <f t="shared" si="58"/>
        <v>#REF!</v>
      </c>
      <c r="EJK22" s="242" t="e">
        <f t="shared" si="58"/>
        <v>#REF!</v>
      </c>
      <c r="EJL22" s="242" t="e">
        <f t="shared" si="58"/>
        <v>#REF!</v>
      </c>
      <c r="EJM22" s="242" t="e">
        <f t="shared" si="58"/>
        <v>#REF!</v>
      </c>
      <c r="EJN22" s="242" t="e">
        <f t="shared" si="58"/>
        <v>#REF!</v>
      </c>
      <c r="EJO22" s="242" t="e">
        <f t="shared" si="58"/>
        <v>#REF!</v>
      </c>
      <c r="EJP22" s="242" t="e">
        <f t="shared" si="58"/>
        <v>#REF!</v>
      </c>
      <c r="EJQ22" s="242" t="e">
        <f t="shared" si="58"/>
        <v>#REF!</v>
      </c>
      <c r="EJR22" s="242" t="e">
        <f t="shared" si="58"/>
        <v>#REF!</v>
      </c>
      <c r="EJS22" s="242" t="e">
        <f t="shared" si="58"/>
        <v>#REF!</v>
      </c>
      <c r="EJT22" s="242" t="e">
        <f t="shared" si="58"/>
        <v>#REF!</v>
      </c>
      <c r="EJU22" s="242" t="e">
        <f t="shared" si="58"/>
        <v>#REF!</v>
      </c>
      <c r="EJV22" s="242" t="e">
        <f t="shared" si="58"/>
        <v>#REF!</v>
      </c>
      <c r="EJW22" s="242" t="e">
        <f t="shared" si="58"/>
        <v>#REF!</v>
      </c>
      <c r="EJX22" s="242" t="e">
        <f t="shared" si="58"/>
        <v>#REF!</v>
      </c>
      <c r="EJY22" s="242" t="e">
        <f t="shared" si="58"/>
        <v>#REF!</v>
      </c>
      <c r="EJZ22" s="242" t="e">
        <f t="shared" si="58"/>
        <v>#REF!</v>
      </c>
      <c r="EKA22" s="242" t="e">
        <f t="shared" si="58"/>
        <v>#REF!</v>
      </c>
      <c r="EKB22" s="242" t="e">
        <f t="shared" si="58"/>
        <v>#REF!</v>
      </c>
      <c r="EKC22" s="242" t="e">
        <f t="shared" ref="EKC22:EMN22" si="59">EKI22</f>
        <v>#REF!</v>
      </c>
      <c r="EKD22" s="242" t="e">
        <f t="shared" si="59"/>
        <v>#REF!</v>
      </c>
      <c r="EKE22" s="242" t="e">
        <f t="shared" si="59"/>
        <v>#REF!</v>
      </c>
      <c r="EKF22" s="242" t="e">
        <f t="shared" si="59"/>
        <v>#REF!</v>
      </c>
      <c r="EKG22" s="242" t="e">
        <f t="shared" si="59"/>
        <v>#REF!</v>
      </c>
      <c r="EKH22" s="242" t="e">
        <f t="shared" si="59"/>
        <v>#REF!</v>
      </c>
      <c r="EKI22" s="242" t="e">
        <f t="shared" si="59"/>
        <v>#REF!</v>
      </c>
      <c r="EKJ22" s="242" t="e">
        <f t="shared" si="59"/>
        <v>#REF!</v>
      </c>
      <c r="EKK22" s="242" t="e">
        <f t="shared" si="59"/>
        <v>#REF!</v>
      </c>
      <c r="EKL22" s="242" t="e">
        <f t="shared" si="59"/>
        <v>#REF!</v>
      </c>
      <c r="EKM22" s="242" t="e">
        <f t="shared" si="59"/>
        <v>#REF!</v>
      </c>
      <c r="EKN22" s="242" t="e">
        <f t="shared" si="59"/>
        <v>#REF!</v>
      </c>
      <c r="EKO22" s="242" t="e">
        <f t="shared" si="59"/>
        <v>#REF!</v>
      </c>
      <c r="EKP22" s="242" t="e">
        <f t="shared" si="59"/>
        <v>#REF!</v>
      </c>
      <c r="EKQ22" s="242" t="e">
        <f t="shared" si="59"/>
        <v>#REF!</v>
      </c>
      <c r="EKR22" s="242" t="e">
        <f t="shared" si="59"/>
        <v>#REF!</v>
      </c>
      <c r="EKS22" s="242" t="e">
        <f t="shared" si="59"/>
        <v>#REF!</v>
      </c>
      <c r="EKT22" s="242" t="e">
        <f t="shared" si="59"/>
        <v>#REF!</v>
      </c>
      <c r="EKU22" s="242" t="e">
        <f t="shared" si="59"/>
        <v>#REF!</v>
      </c>
      <c r="EKV22" s="242" t="e">
        <f t="shared" si="59"/>
        <v>#REF!</v>
      </c>
      <c r="EKW22" s="242" t="e">
        <f t="shared" si="59"/>
        <v>#REF!</v>
      </c>
      <c r="EKX22" s="242" t="e">
        <f t="shared" si="59"/>
        <v>#REF!</v>
      </c>
      <c r="EKY22" s="242" t="e">
        <f t="shared" si="59"/>
        <v>#REF!</v>
      </c>
      <c r="EKZ22" s="242" t="e">
        <f t="shared" si="59"/>
        <v>#REF!</v>
      </c>
      <c r="ELA22" s="242" t="e">
        <f t="shared" si="59"/>
        <v>#REF!</v>
      </c>
      <c r="ELB22" s="242" t="e">
        <f t="shared" si="59"/>
        <v>#REF!</v>
      </c>
      <c r="ELC22" s="242" t="e">
        <f t="shared" si="59"/>
        <v>#REF!</v>
      </c>
      <c r="ELD22" s="242" t="e">
        <f t="shared" si="59"/>
        <v>#REF!</v>
      </c>
      <c r="ELE22" s="242" t="e">
        <f t="shared" si="59"/>
        <v>#REF!</v>
      </c>
      <c r="ELF22" s="242" t="e">
        <f t="shared" si="59"/>
        <v>#REF!</v>
      </c>
      <c r="ELG22" s="242" t="e">
        <f t="shared" si="59"/>
        <v>#REF!</v>
      </c>
      <c r="ELH22" s="242" t="e">
        <f t="shared" si="59"/>
        <v>#REF!</v>
      </c>
      <c r="ELI22" s="242" t="e">
        <f t="shared" si="59"/>
        <v>#REF!</v>
      </c>
      <c r="ELJ22" s="242" t="e">
        <f t="shared" si="59"/>
        <v>#REF!</v>
      </c>
      <c r="ELK22" s="242" t="e">
        <f t="shared" si="59"/>
        <v>#REF!</v>
      </c>
      <c r="ELL22" s="242" t="e">
        <f t="shared" si="59"/>
        <v>#REF!</v>
      </c>
      <c r="ELM22" s="242" t="e">
        <f t="shared" si="59"/>
        <v>#REF!</v>
      </c>
      <c r="ELN22" s="242" t="e">
        <f t="shared" si="59"/>
        <v>#REF!</v>
      </c>
      <c r="ELO22" s="242" t="e">
        <f t="shared" si="59"/>
        <v>#REF!</v>
      </c>
      <c r="ELP22" s="242" t="e">
        <f t="shared" si="59"/>
        <v>#REF!</v>
      </c>
      <c r="ELQ22" s="242" t="e">
        <f t="shared" si="59"/>
        <v>#REF!</v>
      </c>
      <c r="ELR22" s="242" t="e">
        <f t="shared" si="59"/>
        <v>#REF!</v>
      </c>
      <c r="ELS22" s="242" t="e">
        <f t="shared" si="59"/>
        <v>#REF!</v>
      </c>
      <c r="ELT22" s="242" t="e">
        <f t="shared" si="59"/>
        <v>#REF!</v>
      </c>
      <c r="ELU22" s="242" t="e">
        <f t="shared" si="59"/>
        <v>#REF!</v>
      </c>
      <c r="ELV22" s="242" t="e">
        <f t="shared" si="59"/>
        <v>#REF!</v>
      </c>
      <c r="ELW22" s="242" t="e">
        <f t="shared" si="59"/>
        <v>#REF!</v>
      </c>
      <c r="ELX22" s="242" t="e">
        <f t="shared" si="59"/>
        <v>#REF!</v>
      </c>
      <c r="ELY22" s="242" t="e">
        <f t="shared" si="59"/>
        <v>#REF!</v>
      </c>
      <c r="ELZ22" s="242" t="e">
        <f t="shared" si="59"/>
        <v>#REF!</v>
      </c>
      <c r="EMA22" s="242" t="e">
        <f t="shared" si="59"/>
        <v>#REF!</v>
      </c>
      <c r="EMB22" s="242" t="e">
        <f t="shared" si="59"/>
        <v>#REF!</v>
      </c>
      <c r="EMC22" s="242" t="e">
        <f t="shared" si="59"/>
        <v>#REF!</v>
      </c>
      <c r="EMD22" s="242" t="e">
        <f t="shared" si="59"/>
        <v>#REF!</v>
      </c>
      <c r="EME22" s="242" t="e">
        <f t="shared" si="59"/>
        <v>#REF!</v>
      </c>
      <c r="EMF22" s="242" t="e">
        <f t="shared" si="59"/>
        <v>#REF!</v>
      </c>
      <c r="EMG22" s="242" t="e">
        <f t="shared" si="59"/>
        <v>#REF!</v>
      </c>
      <c r="EMH22" s="242" t="e">
        <f t="shared" si="59"/>
        <v>#REF!</v>
      </c>
      <c r="EMI22" s="242" t="e">
        <f t="shared" si="59"/>
        <v>#REF!</v>
      </c>
      <c r="EMJ22" s="242" t="e">
        <f t="shared" si="59"/>
        <v>#REF!</v>
      </c>
      <c r="EMK22" s="242" t="e">
        <f t="shared" si="59"/>
        <v>#REF!</v>
      </c>
      <c r="EML22" s="242" t="e">
        <f t="shared" si="59"/>
        <v>#REF!</v>
      </c>
      <c r="EMM22" s="242" t="e">
        <f t="shared" si="59"/>
        <v>#REF!</v>
      </c>
      <c r="EMN22" s="242" t="e">
        <f t="shared" si="59"/>
        <v>#REF!</v>
      </c>
      <c r="EMO22" s="242" t="e">
        <f t="shared" ref="EMO22:EOZ22" si="60">EMU22</f>
        <v>#REF!</v>
      </c>
      <c r="EMP22" s="242" t="e">
        <f t="shared" si="60"/>
        <v>#REF!</v>
      </c>
      <c r="EMQ22" s="242" t="e">
        <f t="shared" si="60"/>
        <v>#REF!</v>
      </c>
      <c r="EMR22" s="242" t="e">
        <f t="shared" si="60"/>
        <v>#REF!</v>
      </c>
      <c r="EMS22" s="242" t="e">
        <f t="shared" si="60"/>
        <v>#REF!</v>
      </c>
      <c r="EMT22" s="242" t="e">
        <f t="shared" si="60"/>
        <v>#REF!</v>
      </c>
      <c r="EMU22" s="242" t="e">
        <f t="shared" si="60"/>
        <v>#REF!</v>
      </c>
      <c r="EMV22" s="242" t="e">
        <f t="shared" si="60"/>
        <v>#REF!</v>
      </c>
      <c r="EMW22" s="242" t="e">
        <f t="shared" si="60"/>
        <v>#REF!</v>
      </c>
      <c r="EMX22" s="242" t="e">
        <f t="shared" si="60"/>
        <v>#REF!</v>
      </c>
      <c r="EMY22" s="242" t="e">
        <f t="shared" si="60"/>
        <v>#REF!</v>
      </c>
      <c r="EMZ22" s="242" t="e">
        <f t="shared" si="60"/>
        <v>#REF!</v>
      </c>
      <c r="ENA22" s="242" t="e">
        <f t="shared" si="60"/>
        <v>#REF!</v>
      </c>
      <c r="ENB22" s="242" t="e">
        <f t="shared" si="60"/>
        <v>#REF!</v>
      </c>
      <c r="ENC22" s="242" t="e">
        <f t="shared" si="60"/>
        <v>#REF!</v>
      </c>
      <c r="END22" s="242" t="e">
        <f t="shared" si="60"/>
        <v>#REF!</v>
      </c>
      <c r="ENE22" s="242" t="e">
        <f t="shared" si="60"/>
        <v>#REF!</v>
      </c>
      <c r="ENF22" s="242" t="e">
        <f t="shared" si="60"/>
        <v>#REF!</v>
      </c>
      <c r="ENG22" s="242" t="e">
        <f t="shared" si="60"/>
        <v>#REF!</v>
      </c>
      <c r="ENH22" s="242" t="e">
        <f t="shared" si="60"/>
        <v>#REF!</v>
      </c>
      <c r="ENI22" s="242" t="e">
        <f t="shared" si="60"/>
        <v>#REF!</v>
      </c>
      <c r="ENJ22" s="242" t="e">
        <f t="shared" si="60"/>
        <v>#REF!</v>
      </c>
      <c r="ENK22" s="242" t="e">
        <f t="shared" si="60"/>
        <v>#REF!</v>
      </c>
      <c r="ENL22" s="242" t="e">
        <f t="shared" si="60"/>
        <v>#REF!</v>
      </c>
      <c r="ENM22" s="242" t="e">
        <f t="shared" si="60"/>
        <v>#REF!</v>
      </c>
      <c r="ENN22" s="242" t="e">
        <f t="shared" si="60"/>
        <v>#REF!</v>
      </c>
      <c r="ENO22" s="242" t="e">
        <f t="shared" si="60"/>
        <v>#REF!</v>
      </c>
      <c r="ENP22" s="242" t="e">
        <f t="shared" si="60"/>
        <v>#REF!</v>
      </c>
      <c r="ENQ22" s="242" t="e">
        <f t="shared" si="60"/>
        <v>#REF!</v>
      </c>
      <c r="ENR22" s="242" t="e">
        <f t="shared" si="60"/>
        <v>#REF!</v>
      </c>
      <c r="ENS22" s="242" t="e">
        <f t="shared" si="60"/>
        <v>#REF!</v>
      </c>
      <c r="ENT22" s="242" t="e">
        <f t="shared" si="60"/>
        <v>#REF!</v>
      </c>
      <c r="ENU22" s="242" t="e">
        <f t="shared" si="60"/>
        <v>#REF!</v>
      </c>
      <c r="ENV22" s="242" t="e">
        <f t="shared" si="60"/>
        <v>#REF!</v>
      </c>
      <c r="ENW22" s="242" t="e">
        <f t="shared" si="60"/>
        <v>#REF!</v>
      </c>
      <c r="ENX22" s="242" t="e">
        <f t="shared" si="60"/>
        <v>#REF!</v>
      </c>
      <c r="ENY22" s="242" t="e">
        <f t="shared" si="60"/>
        <v>#REF!</v>
      </c>
      <c r="ENZ22" s="242" t="e">
        <f t="shared" si="60"/>
        <v>#REF!</v>
      </c>
      <c r="EOA22" s="242" t="e">
        <f t="shared" si="60"/>
        <v>#REF!</v>
      </c>
      <c r="EOB22" s="242" t="e">
        <f t="shared" si="60"/>
        <v>#REF!</v>
      </c>
      <c r="EOC22" s="242" t="e">
        <f t="shared" si="60"/>
        <v>#REF!</v>
      </c>
      <c r="EOD22" s="242" t="e">
        <f t="shared" si="60"/>
        <v>#REF!</v>
      </c>
      <c r="EOE22" s="242" t="e">
        <f t="shared" si="60"/>
        <v>#REF!</v>
      </c>
      <c r="EOF22" s="242" t="e">
        <f t="shared" si="60"/>
        <v>#REF!</v>
      </c>
      <c r="EOG22" s="242" t="e">
        <f t="shared" si="60"/>
        <v>#REF!</v>
      </c>
      <c r="EOH22" s="242" t="e">
        <f t="shared" si="60"/>
        <v>#REF!</v>
      </c>
      <c r="EOI22" s="242" t="e">
        <f t="shared" si="60"/>
        <v>#REF!</v>
      </c>
      <c r="EOJ22" s="242" t="e">
        <f t="shared" si="60"/>
        <v>#REF!</v>
      </c>
      <c r="EOK22" s="242" t="e">
        <f t="shared" si="60"/>
        <v>#REF!</v>
      </c>
      <c r="EOL22" s="242" t="e">
        <f t="shared" si="60"/>
        <v>#REF!</v>
      </c>
      <c r="EOM22" s="242" t="e">
        <f t="shared" si="60"/>
        <v>#REF!</v>
      </c>
      <c r="EON22" s="242" t="e">
        <f t="shared" si="60"/>
        <v>#REF!</v>
      </c>
      <c r="EOO22" s="242" t="e">
        <f t="shared" si="60"/>
        <v>#REF!</v>
      </c>
      <c r="EOP22" s="242" t="e">
        <f t="shared" si="60"/>
        <v>#REF!</v>
      </c>
      <c r="EOQ22" s="242" t="e">
        <f t="shared" si="60"/>
        <v>#REF!</v>
      </c>
      <c r="EOR22" s="242" t="e">
        <f t="shared" si="60"/>
        <v>#REF!</v>
      </c>
      <c r="EOS22" s="242" t="e">
        <f t="shared" si="60"/>
        <v>#REF!</v>
      </c>
      <c r="EOT22" s="242" t="e">
        <f t="shared" si="60"/>
        <v>#REF!</v>
      </c>
      <c r="EOU22" s="242" t="e">
        <f t="shared" si="60"/>
        <v>#REF!</v>
      </c>
      <c r="EOV22" s="242" t="e">
        <f t="shared" si="60"/>
        <v>#REF!</v>
      </c>
      <c r="EOW22" s="242" t="e">
        <f t="shared" si="60"/>
        <v>#REF!</v>
      </c>
      <c r="EOX22" s="242" t="e">
        <f t="shared" si="60"/>
        <v>#REF!</v>
      </c>
      <c r="EOY22" s="242" t="e">
        <f t="shared" si="60"/>
        <v>#REF!</v>
      </c>
      <c r="EOZ22" s="242" t="e">
        <f t="shared" si="60"/>
        <v>#REF!</v>
      </c>
      <c r="EPA22" s="242" t="e">
        <f t="shared" ref="EPA22:ERL22" si="61">EPG22</f>
        <v>#REF!</v>
      </c>
      <c r="EPB22" s="242" t="e">
        <f t="shared" si="61"/>
        <v>#REF!</v>
      </c>
      <c r="EPC22" s="242" t="e">
        <f t="shared" si="61"/>
        <v>#REF!</v>
      </c>
      <c r="EPD22" s="242" t="e">
        <f t="shared" si="61"/>
        <v>#REF!</v>
      </c>
      <c r="EPE22" s="242" t="e">
        <f t="shared" si="61"/>
        <v>#REF!</v>
      </c>
      <c r="EPF22" s="242" t="e">
        <f t="shared" si="61"/>
        <v>#REF!</v>
      </c>
      <c r="EPG22" s="242" t="e">
        <f t="shared" si="61"/>
        <v>#REF!</v>
      </c>
      <c r="EPH22" s="242" t="e">
        <f t="shared" si="61"/>
        <v>#REF!</v>
      </c>
      <c r="EPI22" s="242" t="e">
        <f t="shared" si="61"/>
        <v>#REF!</v>
      </c>
      <c r="EPJ22" s="242" t="e">
        <f t="shared" si="61"/>
        <v>#REF!</v>
      </c>
      <c r="EPK22" s="242" t="e">
        <f t="shared" si="61"/>
        <v>#REF!</v>
      </c>
      <c r="EPL22" s="242" t="e">
        <f t="shared" si="61"/>
        <v>#REF!</v>
      </c>
      <c r="EPM22" s="242" t="e">
        <f t="shared" si="61"/>
        <v>#REF!</v>
      </c>
      <c r="EPN22" s="242" t="e">
        <f t="shared" si="61"/>
        <v>#REF!</v>
      </c>
      <c r="EPO22" s="242" t="e">
        <f t="shared" si="61"/>
        <v>#REF!</v>
      </c>
      <c r="EPP22" s="242" t="e">
        <f t="shared" si="61"/>
        <v>#REF!</v>
      </c>
      <c r="EPQ22" s="242" t="e">
        <f t="shared" si="61"/>
        <v>#REF!</v>
      </c>
      <c r="EPR22" s="242" t="e">
        <f t="shared" si="61"/>
        <v>#REF!</v>
      </c>
      <c r="EPS22" s="242" t="e">
        <f t="shared" si="61"/>
        <v>#REF!</v>
      </c>
      <c r="EPT22" s="242" t="e">
        <f t="shared" si="61"/>
        <v>#REF!</v>
      </c>
      <c r="EPU22" s="242" t="e">
        <f t="shared" si="61"/>
        <v>#REF!</v>
      </c>
      <c r="EPV22" s="242" t="e">
        <f t="shared" si="61"/>
        <v>#REF!</v>
      </c>
      <c r="EPW22" s="242" t="e">
        <f t="shared" si="61"/>
        <v>#REF!</v>
      </c>
      <c r="EPX22" s="242" t="e">
        <f t="shared" si="61"/>
        <v>#REF!</v>
      </c>
      <c r="EPY22" s="242" t="e">
        <f t="shared" si="61"/>
        <v>#REF!</v>
      </c>
      <c r="EPZ22" s="242" t="e">
        <f t="shared" si="61"/>
        <v>#REF!</v>
      </c>
      <c r="EQA22" s="242" t="e">
        <f t="shared" si="61"/>
        <v>#REF!</v>
      </c>
      <c r="EQB22" s="242" t="e">
        <f t="shared" si="61"/>
        <v>#REF!</v>
      </c>
      <c r="EQC22" s="242" t="e">
        <f t="shared" si="61"/>
        <v>#REF!</v>
      </c>
      <c r="EQD22" s="242" t="e">
        <f t="shared" si="61"/>
        <v>#REF!</v>
      </c>
      <c r="EQE22" s="242" t="e">
        <f t="shared" si="61"/>
        <v>#REF!</v>
      </c>
      <c r="EQF22" s="242" t="e">
        <f t="shared" si="61"/>
        <v>#REF!</v>
      </c>
      <c r="EQG22" s="242" t="e">
        <f t="shared" si="61"/>
        <v>#REF!</v>
      </c>
      <c r="EQH22" s="242" t="e">
        <f t="shared" si="61"/>
        <v>#REF!</v>
      </c>
      <c r="EQI22" s="242" t="e">
        <f t="shared" si="61"/>
        <v>#REF!</v>
      </c>
      <c r="EQJ22" s="242" t="e">
        <f t="shared" si="61"/>
        <v>#REF!</v>
      </c>
      <c r="EQK22" s="242" t="e">
        <f t="shared" si="61"/>
        <v>#REF!</v>
      </c>
      <c r="EQL22" s="242" t="e">
        <f t="shared" si="61"/>
        <v>#REF!</v>
      </c>
      <c r="EQM22" s="242" t="e">
        <f t="shared" si="61"/>
        <v>#REF!</v>
      </c>
      <c r="EQN22" s="242" t="e">
        <f t="shared" si="61"/>
        <v>#REF!</v>
      </c>
      <c r="EQO22" s="242" t="e">
        <f t="shared" si="61"/>
        <v>#REF!</v>
      </c>
      <c r="EQP22" s="242" t="e">
        <f t="shared" si="61"/>
        <v>#REF!</v>
      </c>
      <c r="EQQ22" s="242" t="e">
        <f t="shared" si="61"/>
        <v>#REF!</v>
      </c>
      <c r="EQR22" s="242" t="e">
        <f t="shared" si="61"/>
        <v>#REF!</v>
      </c>
      <c r="EQS22" s="242" t="e">
        <f t="shared" si="61"/>
        <v>#REF!</v>
      </c>
      <c r="EQT22" s="242" t="e">
        <f t="shared" si="61"/>
        <v>#REF!</v>
      </c>
      <c r="EQU22" s="242" t="e">
        <f t="shared" si="61"/>
        <v>#REF!</v>
      </c>
      <c r="EQV22" s="242" t="e">
        <f t="shared" si="61"/>
        <v>#REF!</v>
      </c>
      <c r="EQW22" s="242" t="e">
        <f t="shared" si="61"/>
        <v>#REF!</v>
      </c>
      <c r="EQX22" s="242" t="e">
        <f t="shared" si="61"/>
        <v>#REF!</v>
      </c>
      <c r="EQY22" s="242" t="e">
        <f t="shared" si="61"/>
        <v>#REF!</v>
      </c>
      <c r="EQZ22" s="242" t="e">
        <f t="shared" si="61"/>
        <v>#REF!</v>
      </c>
      <c r="ERA22" s="242" t="e">
        <f t="shared" si="61"/>
        <v>#REF!</v>
      </c>
      <c r="ERB22" s="242" t="e">
        <f t="shared" si="61"/>
        <v>#REF!</v>
      </c>
      <c r="ERC22" s="242" t="e">
        <f t="shared" si="61"/>
        <v>#REF!</v>
      </c>
      <c r="ERD22" s="242" t="e">
        <f t="shared" si="61"/>
        <v>#REF!</v>
      </c>
      <c r="ERE22" s="242" t="e">
        <f t="shared" si="61"/>
        <v>#REF!</v>
      </c>
      <c r="ERF22" s="242" t="e">
        <f t="shared" si="61"/>
        <v>#REF!</v>
      </c>
      <c r="ERG22" s="242" t="e">
        <f t="shared" si="61"/>
        <v>#REF!</v>
      </c>
      <c r="ERH22" s="242" t="e">
        <f t="shared" si="61"/>
        <v>#REF!</v>
      </c>
      <c r="ERI22" s="242" t="e">
        <f t="shared" si="61"/>
        <v>#REF!</v>
      </c>
      <c r="ERJ22" s="242" t="e">
        <f t="shared" si="61"/>
        <v>#REF!</v>
      </c>
      <c r="ERK22" s="242" t="e">
        <f t="shared" si="61"/>
        <v>#REF!</v>
      </c>
      <c r="ERL22" s="242" t="e">
        <f t="shared" si="61"/>
        <v>#REF!</v>
      </c>
      <c r="ERM22" s="242" t="e">
        <f t="shared" ref="ERM22:ETX22" si="62">ERS22</f>
        <v>#REF!</v>
      </c>
      <c r="ERN22" s="242" t="e">
        <f t="shared" si="62"/>
        <v>#REF!</v>
      </c>
      <c r="ERO22" s="242" t="e">
        <f t="shared" si="62"/>
        <v>#REF!</v>
      </c>
      <c r="ERP22" s="242" t="e">
        <f t="shared" si="62"/>
        <v>#REF!</v>
      </c>
      <c r="ERQ22" s="242" t="e">
        <f t="shared" si="62"/>
        <v>#REF!</v>
      </c>
      <c r="ERR22" s="242" t="e">
        <f t="shared" si="62"/>
        <v>#REF!</v>
      </c>
      <c r="ERS22" s="242" t="e">
        <f t="shared" si="62"/>
        <v>#REF!</v>
      </c>
      <c r="ERT22" s="242" t="e">
        <f t="shared" si="62"/>
        <v>#REF!</v>
      </c>
      <c r="ERU22" s="242" t="e">
        <f t="shared" si="62"/>
        <v>#REF!</v>
      </c>
      <c r="ERV22" s="242" t="e">
        <f t="shared" si="62"/>
        <v>#REF!</v>
      </c>
      <c r="ERW22" s="242" t="e">
        <f t="shared" si="62"/>
        <v>#REF!</v>
      </c>
      <c r="ERX22" s="242" t="e">
        <f t="shared" si="62"/>
        <v>#REF!</v>
      </c>
      <c r="ERY22" s="242" t="e">
        <f t="shared" si="62"/>
        <v>#REF!</v>
      </c>
      <c r="ERZ22" s="242" t="e">
        <f t="shared" si="62"/>
        <v>#REF!</v>
      </c>
      <c r="ESA22" s="242" t="e">
        <f t="shared" si="62"/>
        <v>#REF!</v>
      </c>
      <c r="ESB22" s="242" t="e">
        <f t="shared" si="62"/>
        <v>#REF!</v>
      </c>
      <c r="ESC22" s="242" t="e">
        <f t="shared" si="62"/>
        <v>#REF!</v>
      </c>
      <c r="ESD22" s="242" t="e">
        <f t="shared" si="62"/>
        <v>#REF!</v>
      </c>
      <c r="ESE22" s="242" t="e">
        <f t="shared" si="62"/>
        <v>#REF!</v>
      </c>
      <c r="ESF22" s="242" t="e">
        <f t="shared" si="62"/>
        <v>#REF!</v>
      </c>
      <c r="ESG22" s="242" t="e">
        <f t="shared" si="62"/>
        <v>#REF!</v>
      </c>
      <c r="ESH22" s="242" t="e">
        <f t="shared" si="62"/>
        <v>#REF!</v>
      </c>
      <c r="ESI22" s="242" t="e">
        <f t="shared" si="62"/>
        <v>#REF!</v>
      </c>
      <c r="ESJ22" s="242" t="e">
        <f t="shared" si="62"/>
        <v>#REF!</v>
      </c>
      <c r="ESK22" s="242" t="e">
        <f t="shared" si="62"/>
        <v>#REF!</v>
      </c>
      <c r="ESL22" s="242" t="e">
        <f t="shared" si="62"/>
        <v>#REF!</v>
      </c>
      <c r="ESM22" s="242" t="e">
        <f t="shared" si="62"/>
        <v>#REF!</v>
      </c>
      <c r="ESN22" s="242" t="e">
        <f t="shared" si="62"/>
        <v>#REF!</v>
      </c>
      <c r="ESO22" s="242" t="e">
        <f t="shared" si="62"/>
        <v>#REF!</v>
      </c>
      <c r="ESP22" s="242" t="e">
        <f t="shared" si="62"/>
        <v>#REF!</v>
      </c>
      <c r="ESQ22" s="242" t="e">
        <f t="shared" si="62"/>
        <v>#REF!</v>
      </c>
      <c r="ESR22" s="242" t="e">
        <f t="shared" si="62"/>
        <v>#REF!</v>
      </c>
      <c r="ESS22" s="242" t="e">
        <f t="shared" si="62"/>
        <v>#REF!</v>
      </c>
      <c r="EST22" s="242" t="e">
        <f t="shared" si="62"/>
        <v>#REF!</v>
      </c>
      <c r="ESU22" s="242" t="e">
        <f t="shared" si="62"/>
        <v>#REF!</v>
      </c>
      <c r="ESV22" s="242" t="e">
        <f t="shared" si="62"/>
        <v>#REF!</v>
      </c>
      <c r="ESW22" s="242" t="e">
        <f t="shared" si="62"/>
        <v>#REF!</v>
      </c>
      <c r="ESX22" s="242" t="e">
        <f t="shared" si="62"/>
        <v>#REF!</v>
      </c>
      <c r="ESY22" s="242" t="e">
        <f t="shared" si="62"/>
        <v>#REF!</v>
      </c>
      <c r="ESZ22" s="242" t="e">
        <f t="shared" si="62"/>
        <v>#REF!</v>
      </c>
      <c r="ETA22" s="242" t="e">
        <f t="shared" si="62"/>
        <v>#REF!</v>
      </c>
      <c r="ETB22" s="242" t="e">
        <f t="shared" si="62"/>
        <v>#REF!</v>
      </c>
      <c r="ETC22" s="242" t="e">
        <f t="shared" si="62"/>
        <v>#REF!</v>
      </c>
      <c r="ETD22" s="242" t="e">
        <f t="shared" si="62"/>
        <v>#REF!</v>
      </c>
      <c r="ETE22" s="242" t="e">
        <f t="shared" si="62"/>
        <v>#REF!</v>
      </c>
      <c r="ETF22" s="242" t="e">
        <f t="shared" si="62"/>
        <v>#REF!</v>
      </c>
      <c r="ETG22" s="242" t="e">
        <f t="shared" si="62"/>
        <v>#REF!</v>
      </c>
      <c r="ETH22" s="242" t="e">
        <f t="shared" si="62"/>
        <v>#REF!</v>
      </c>
      <c r="ETI22" s="242" t="e">
        <f t="shared" si="62"/>
        <v>#REF!</v>
      </c>
      <c r="ETJ22" s="242" t="e">
        <f t="shared" si="62"/>
        <v>#REF!</v>
      </c>
      <c r="ETK22" s="242" t="e">
        <f t="shared" si="62"/>
        <v>#REF!</v>
      </c>
      <c r="ETL22" s="242" t="e">
        <f t="shared" si="62"/>
        <v>#REF!</v>
      </c>
      <c r="ETM22" s="242" t="e">
        <f t="shared" si="62"/>
        <v>#REF!</v>
      </c>
      <c r="ETN22" s="242" t="e">
        <f t="shared" si="62"/>
        <v>#REF!</v>
      </c>
      <c r="ETO22" s="242" t="e">
        <f t="shared" si="62"/>
        <v>#REF!</v>
      </c>
      <c r="ETP22" s="242" t="e">
        <f t="shared" si="62"/>
        <v>#REF!</v>
      </c>
      <c r="ETQ22" s="242" t="e">
        <f t="shared" si="62"/>
        <v>#REF!</v>
      </c>
      <c r="ETR22" s="242" t="e">
        <f t="shared" si="62"/>
        <v>#REF!</v>
      </c>
      <c r="ETS22" s="242" t="e">
        <f t="shared" si="62"/>
        <v>#REF!</v>
      </c>
      <c r="ETT22" s="242" t="e">
        <f t="shared" si="62"/>
        <v>#REF!</v>
      </c>
      <c r="ETU22" s="242" t="e">
        <f t="shared" si="62"/>
        <v>#REF!</v>
      </c>
      <c r="ETV22" s="242" t="e">
        <f t="shared" si="62"/>
        <v>#REF!</v>
      </c>
      <c r="ETW22" s="242" t="e">
        <f t="shared" si="62"/>
        <v>#REF!</v>
      </c>
      <c r="ETX22" s="242" t="e">
        <f t="shared" si="62"/>
        <v>#REF!</v>
      </c>
      <c r="ETY22" s="242" t="e">
        <f t="shared" ref="ETY22:EWJ22" si="63">EUE22</f>
        <v>#REF!</v>
      </c>
      <c r="ETZ22" s="242" t="e">
        <f t="shared" si="63"/>
        <v>#REF!</v>
      </c>
      <c r="EUA22" s="242" t="e">
        <f t="shared" si="63"/>
        <v>#REF!</v>
      </c>
      <c r="EUB22" s="242" t="e">
        <f t="shared" si="63"/>
        <v>#REF!</v>
      </c>
      <c r="EUC22" s="242" t="e">
        <f t="shared" si="63"/>
        <v>#REF!</v>
      </c>
      <c r="EUD22" s="242" t="e">
        <f t="shared" si="63"/>
        <v>#REF!</v>
      </c>
      <c r="EUE22" s="242" t="e">
        <f t="shared" si="63"/>
        <v>#REF!</v>
      </c>
      <c r="EUF22" s="242" t="e">
        <f t="shared" si="63"/>
        <v>#REF!</v>
      </c>
      <c r="EUG22" s="242" t="e">
        <f t="shared" si="63"/>
        <v>#REF!</v>
      </c>
      <c r="EUH22" s="242" t="e">
        <f t="shared" si="63"/>
        <v>#REF!</v>
      </c>
      <c r="EUI22" s="242" t="e">
        <f t="shared" si="63"/>
        <v>#REF!</v>
      </c>
      <c r="EUJ22" s="242" t="e">
        <f t="shared" si="63"/>
        <v>#REF!</v>
      </c>
      <c r="EUK22" s="242" t="e">
        <f t="shared" si="63"/>
        <v>#REF!</v>
      </c>
      <c r="EUL22" s="242" t="e">
        <f t="shared" si="63"/>
        <v>#REF!</v>
      </c>
      <c r="EUM22" s="242" t="e">
        <f t="shared" si="63"/>
        <v>#REF!</v>
      </c>
      <c r="EUN22" s="242" t="e">
        <f t="shared" si="63"/>
        <v>#REF!</v>
      </c>
      <c r="EUO22" s="242" t="e">
        <f t="shared" si="63"/>
        <v>#REF!</v>
      </c>
      <c r="EUP22" s="242" t="e">
        <f t="shared" si="63"/>
        <v>#REF!</v>
      </c>
      <c r="EUQ22" s="242" t="e">
        <f t="shared" si="63"/>
        <v>#REF!</v>
      </c>
      <c r="EUR22" s="242" t="e">
        <f t="shared" si="63"/>
        <v>#REF!</v>
      </c>
      <c r="EUS22" s="242" t="e">
        <f t="shared" si="63"/>
        <v>#REF!</v>
      </c>
      <c r="EUT22" s="242" t="e">
        <f t="shared" si="63"/>
        <v>#REF!</v>
      </c>
      <c r="EUU22" s="242" t="e">
        <f t="shared" si="63"/>
        <v>#REF!</v>
      </c>
      <c r="EUV22" s="242" t="e">
        <f t="shared" si="63"/>
        <v>#REF!</v>
      </c>
      <c r="EUW22" s="242" t="e">
        <f t="shared" si="63"/>
        <v>#REF!</v>
      </c>
      <c r="EUX22" s="242" t="e">
        <f t="shared" si="63"/>
        <v>#REF!</v>
      </c>
      <c r="EUY22" s="242" t="e">
        <f t="shared" si="63"/>
        <v>#REF!</v>
      </c>
      <c r="EUZ22" s="242" t="e">
        <f t="shared" si="63"/>
        <v>#REF!</v>
      </c>
      <c r="EVA22" s="242" t="e">
        <f t="shared" si="63"/>
        <v>#REF!</v>
      </c>
      <c r="EVB22" s="242" t="e">
        <f t="shared" si="63"/>
        <v>#REF!</v>
      </c>
      <c r="EVC22" s="242" t="e">
        <f t="shared" si="63"/>
        <v>#REF!</v>
      </c>
      <c r="EVD22" s="242" t="e">
        <f t="shared" si="63"/>
        <v>#REF!</v>
      </c>
      <c r="EVE22" s="242" t="e">
        <f t="shared" si="63"/>
        <v>#REF!</v>
      </c>
      <c r="EVF22" s="242" t="e">
        <f t="shared" si="63"/>
        <v>#REF!</v>
      </c>
      <c r="EVG22" s="242" t="e">
        <f t="shared" si="63"/>
        <v>#REF!</v>
      </c>
      <c r="EVH22" s="242" t="e">
        <f t="shared" si="63"/>
        <v>#REF!</v>
      </c>
      <c r="EVI22" s="242" t="e">
        <f t="shared" si="63"/>
        <v>#REF!</v>
      </c>
      <c r="EVJ22" s="242" t="e">
        <f t="shared" si="63"/>
        <v>#REF!</v>
      </c>
      <c r="EVK22" s="242" t="e">
        <f t="shared" si="63"/>
        <v>#REF!</v>
      </c>
      <c r="EVL22" s="242" t="e">
        <f t="shared" si="63"/>
        <v>#REF!</v>
      </c>
      <c r="EVM22" s="242" t="e">
        <f t="shared" si="63"/>
        <v>#REF!</v>
      </c>
      <c r="EVN22" s="242" t="e">
        <f t="shared" si="63"/>
        <v>#REF!</v>
      </c>
      <c r="EVO22" s="242" t="e">
        <f t="shared" si="63"/>
        <v>#REF!</v>
      </c>
      <c r="EVP22" s="242" t="e">
        <f t="shared" si="63"/>
        <v>#REF!</v>
      </c>
      <c r="EVQ22" s="242" t="e">
        <f t="shared" si="63"/>
        <v>#REF!</v>
      </c>
      <c r="EVR22" s="242" t="e">
        <f t="shared" si="63"/>
        <v>#REF!</v>
      </c>
      <c r="EVS22" s="242" t="e">
        <f t="shared" si="63"/>
        <v>#REF!</v>
      </c>
      <c r="EVT22" s="242" t="e">
        <f t="shared" si="63"/>
        <v>#REF!</v>
      </c>
      <c r="EVU22" s="242" t="e">
        <f t="shared" si="63"/>
        <v>#REF!</v>
      </c>
      <c r="EVV22" s="242" t="e">
        <f t="shared" si="63"/>
        <v>#REF!</v>
      </c>
      <c r="EVW22" s="242" t="e">
        <f t="shared" si="63"/>
        <v>#REF!</v>
      </c>
      <c r="EVX22" s="242" t="e">
        <f t="shared" si="63"/>
        <v>#REF!</v>
      </c>
      <c r="EVY22" s="242" t="e">
        <f t="shared" si="63"/>
        <v>#REF!</v>
      </c>
      <c r="EVZ22" s="242" t="e">
        <f t="shared" si="63"/>
        <v>#REF!</v>
      </c>
      <c r="EWA22" s="242" t="e">
        <f t="shared" si="63"/>
        <v>#REF!</v>
      </c>
      <c r="EWB22" s="242" t="e">
        <f t="shared" si="63"/>
        <v>#REF!</v>
      </c>
      <c r="EWC22" s="242" t="e">
        <f t="shared" si="63"/>
        <v>#REF!</v>
      </c>
      <c r="EWD22" s="242" t="e">
        <f t="shared" si="63"/>
        <v>#REF!</v>
      </c>
      <c r="EWE22" s="242" t="e">
        <f t="shared" si="63"/>
        <v>#REF!</v>
      </c>
      <c r="EWF22" s="242" t="e">
        <f t="shared" si="63"/>
        <v>#REF!</v>
      </c>
      <c r="EWG22" s="242" t="e">
        <f t="shared" si="63"/>
        <v>#REF!</v>
      </c>
      <c r="EWH22" s="242" t="e">
        <f t="shared" si="63"/>
        <v>#REF!</v>
      </c>
      <c r="EWI22" s="242" t="e">
        <f t="shared" si="63"/>
        <v>#REF!</v>
      </c>
      <c r="EWJ22" s="242" t="e">
        <f t="shared" si="63"/>
        <v>#REF!</v>
      </c>
      <c r="EWK22" s="242" t="e">
        <f t="shared" ref="EWK22:EYV22" si="64">EWQ22</f>
        <v>#REF!</v>
      </c>
      <c r="EWL22" s="242" t="e">
        <f t="shared" si="64"/>
        <v>#REF!</v>
      </c>
      <c r="EWM22" s="242" t="e">
        <f t="shared" si="64"/>
        <v>#REF!</v>
      </c>
      <c r="EWN22" s="242" t="e">
        <f t="shared" si="64"/>
        <v>#REF!</v>
      </c>
      <c r="EWO22" s="242" t="e">
        <f t="shared" si="64"/>
        <v>#REF!</v>
      </c>
      <c r="EWP22" s="242" t="e">
        <f t="shared" si="64"/>
        <v>#REF!</v>
      </c>
      <c r="EWQ22" s="242" t="e">
        <f t="shared" si="64"/>
        <v>#REF!</v>
      </c>
      <c r="EWR22" s="242" t="e">
        <f t="shared" si="64"/>
        <v>#REF!</v>
      </c>
      <c r="EWS22" s="242" t="e">
        <f t="shared" si="64"/>
        <v>#REF!</v>
      </c>
      <c r="EWT22" s="242" t="e">
        <f t="shared" si="64"/>
        <v>#REF!</v>
      </c>
      <c r="EWU22" s="242" t="e">
        <f t="shared" si="64"/>
        <v>#REF!</v>
      </c>
      <c r="EWV22" s="242" t="e">
        <f t="shared" si="64"/>
        <v>#REF!</v>
      </c>
      <c r="EWW22" s="242" t="e">
        <f t="shared" si="64"/>
        <v>#REF!</v>
      </c>
      <c r="EWX22" s="242" t="e">
        <f t="shared" si="64"/>
        <v>#REF!</v>
      </c>
      <c r="EWY22" s="242" t="e">
        <f t="shared" si="64"/>
        <v>#REF!</v>
      </c>
      <c r="EWZ22" s="242" t="e">
        <f t="shared" si="64"/>
        <v>#REF!</v>
      </c>
      <c r="EXA22" s="242" t="e">
        <f t="shared" si="64"/>
        <v>#REF!</v>
      </c>
      <c r="EXB22" s="242" t="e">
        <f t="shared" si="64"/>
        <v>#REF!</v>
      </c>
      <c r="EXC22" s="242" t="e">
        <f t="shared" si="64"/>
        <v>#REF!</v>
      </c>
      <c r="EXD22" s="242" t="e">
        <f t="shared" si="64"/>
        <v>#REF!</v>
      </c>
      <c r="EXE22" s="242" t="e">
        <f t="shared" si="64"/>
        <v>#REF!</v>
      </c>
      <c r="EXF22" s="242" t="e">
        <f t="shared" si="64"/>
        <v>#REF!</v>
      </c>
      <c r="EXG22" s="242" t="e">
        <f t="shared" si="64"/>
        <v>#REF!</v>
      </c>
      <c r="EXH22" s="242" t="e">
        <f t="shared" si="64"/>
        <v>#REF!</v>
      </c>
      <c r="EXI22" s="242" t="e">
        <f t="shared" si="64"/>
        <v>#REF!</v>
      </c>
      <c r="EXJ22" s="242" t="e">
        <f t="shared" si="64"/>
        <v>#REF!</v>
      </c>
      <c r="EXK22" s="242" t="e">
        <f t="shared" si="64"/>
        <v>#REF!</v>
      </c>
      <c r="EXL22" s="242" t="e">
        <f t="shared" si="64"/>
        <v>#REF!</v>
      </c>
      <c r="EXM22" s="242" t="e">
        <f t="shared" si="64"/>
        <v>#REF!</v>
      </c>
      <c r="EXN22" s="242" t="e">
        <f t="shared" si="64"/>
        <v>#REF!</v>
      </c>
      <c r="EXO22" s="242" t="e">
        <f t="shared" si="64"/>
        <v>#REF!</v>
      </c>
      <c r="EXP22" s="242" t="e">
        <f t="shared" si="64"/>
        <v>#REF!</v>
      </c>
      <c r="EXQ22" s="242" t="e">
        <f t="shared" si="64"/>
        <v>#REF!</v>
      </c>
      <c r="EXR22" s="242" t="e">
        <f t="shared" si="64"/>
        <v>#REF!</v>
      </c>
      <c r="EXS22" s="242" t="e">
        <f t="shared" si="64"/>
        <v>#REF!</v>
      </c>
      <c r="EXT22" s="242" t="e">
        <f t="shared" si="64"/>
        <v>#REF!</v>
      </c>
      <c r="EXU22" s="242" t="e">
        <f t="shared" si="64"/>
        <v>#REF!</v>
      </c>
      <c r="EXV22" s="242" t="e">
        <f t="shared" si="64"/>
        <v>#REF!</v>
      </c>
      <c r="EXW22" s="242" t="e">
        <f t="shared" si="64"/>
        <v>#REF!</v>
      </c>
      <c r="EXX22" s="242" t="e">
        <f t="shared" si="64"/>
        <v>#REF!</v>
      </c>
      <c r="EXY22" s="242" t="e">
        <f t="shared" si="64"/>
        <v>#REF!</v>
      </c>
      <c r="EXZ22" s="242" t="e">
        <f t="shared" si="64"/>
        <v>#REF!</v>
      </c>
      <c r="EYA22" s="242" t="e">
        <f t="shared" si="64"/>
        <v>#REF!</v>
      </c>
      <c r="EYB22" s="242" t="e">
        <f t="shared" si="64"/>
        <v>#REF!</v>
      </c>
      <c r="EYC22" s="242" t="e">
        <f t="shared" si="64"/>
        <v>#REF!</v>
      </c>
      <c r="EYD22" s="242" t="e">
        <f t="shared" si="64"/>
        <v>#REF!</v>
      </c>
      <c r="EYE22" s="242" t="e">
        <f t="shared" si="64"/>
        <v>#REF!</v>
      </c>
      <c r="EYF22" s="242" t="e">
        <f t="shared" si="64"/>
        <v>#REF!</v>
      </c>
      <c r="EYG22" s="242" t="e">
        <f t="shared" si="64"/>
        <v>#REF!</v>
      </c>
      <c r="EYH22" s="242" t="e">
        <f t="shared" si="64"/>
        <v>#REF!</v>
      </c>
      <c r="EYI22" s="242" t="e">
        <f t="shared" si="64"/>
        <v>#REF!</v>
      </c>
      <c r="EYJ22" s="242" t="e">
        <f t="shared" si="64"/>
        <v>#REF!</v>
      </c>
      <c r="EYK22" s="242" t="e">
        <f t="shared" si="64"/>
        <v>#REF!</v>
      </c>
      <c r="EYL22" s="242" t="e">
        <f t="shared" si="64"/>
        <v>#REF!</v>
      </c>
      <c r="EYM22" s="242" t="e">
        <f t="shared" si="64"/>
        <v>#REF!</v>
      </c>
      <c r="EYN22" s="242" t="e">
        <f t="shared" si="64"/>
        <v>#REF!</v>
      </c>
      <c r="EYO22" s="242" t="e">
        <f t="shared" si="64"/>
        <v>#REF!</v>
      </c>
      <c r="EYP22" s="242" t="e">
        <f t="shared" si="64"/>
        <v>#REF!</v>
      </c>
      <c r="EYQ22" s="242" t="e">
        <f t="shared" si="64"/>
        <v>#REF!</v>
      </c>
      <c r="EYR22" s="242" t="e">
        <f t="shared" si="64"/>
        <v>#REF!</v>
      </c>
      <c r="EYS22" s="242" t="e">
        <f t="shared" si="64"/>
        <v>#REF!</v>
      </c>
      <c r="EYT22" s="242" t="e">
        <f t="shared" si="64"/>
        <v>#REF!</v>
      </c>
      <c r="EYU22" s="242" t="e">
        <f t="shared" si="64"/>
        <v>#REF!</v>
      </c>
      <c r="EYV22" s="242" t="e">
        <f t="shared" si="64"/>
        <v>#REF!</v>
      </c>
      <c r="EYW22" s="242" t="e">
        <f t="shared" ref="EYW22:FBH22" si="65">EZC22</f>
        <v>#REF!</v>
      </c>
      <c r="EYX22" s="242" t="e">
        <f t="shared" si="65"/>
        <v>#REF!</v>
      </c>
      <c r="EYY22" s="242" t="e">
        <f t="shared" si="65"/>
        <v>#REF!</v>
      </c>
      <c r="EYZ22" s="242" t="e">
        <f t="shared" si="65"/>
        <v>#REF!</v>
      </c>
      <c r="EZA22" s="242" t="e">
        <f t="shared" si="65"/>
        <v>#REF!</v>
      </c>
      <c r="EZB22" s="242" t="e">
        <f t="shared" si="65"/>
        <v>#REF!</v>
      </c>
      <c r="EZC22" s="242" t="e">
        <f t="shared" si="65"/>
        <v>#REF!</v>
      </c>
      <c r="EZD22" s="242" t="e">
        <f t="shared" si="65"/>
        <v>#REF!</v>
      </c>
      <c r="EZE22" s="242" t="e">
        <f t="shared" si="65"/>
        <v>#REF!</v>
      </c>
      <c r="EZF22" s="242" t="e">
        <f t="shared" si="65"/>
        <v>#REF!</v>
      </c>
      <c r="EZG22" s="242" t="e">
        <f t="shared" si="65"/>
        <v>#REF!</v>
      </c>
      <c r="EZH22" s="242" t="e">
        <f t="shared" si="65"/>
        <v>#REF!</v>
      </c>
      <c r="EZI22" s="242" t="e">
        <f t="shared" si="65"/>
        <v>#REF!</v>
      </c>
      <c r="EZJ22" s="242" t="e">
        <f t="shared" si="65"/>
        <v>#REF!</v>
      </c>
      <c r="EZK22" s="242" t="e">
        <f t="shared" si="65"/>
        <v>#REF!</v>
      </c>
      <c r="EZL22" s="242" t="e">
        <f t="shared" si="65"/>
        <v>#REF!</v>
      </c>
      <c r="EZM22" s="242" t="e">
        <f t="shared" si="65"/>
        <v>#REF!</v>
      </c>
      <c r="EZN22" s="242" t="e">
        <f t="shared" si="65"/>
        <v>#REF!</v>
      </c>
      <c r="EZO22" s="242" t="e">
        <f t="shared" si="65"/>
        <v>#REF!</v>
      </c>
      <c r="EZP22" s="242" t="e">
        <f t="shared" si="65"/>
        <v>#REF!</v>
      </c>
      <c r="EZQ22" s="242" t="e">
        <f t="shared" si="65"/>
        <v>#REF!</v>
      </c>
      <c r="EZR22" s="242" t="e">
        <f t="shared" si="65"/>
        <v>#REF!</v>
      </c>
      <c r="EZS22" s="242" t="e">
        <f t="shared" si="65"/>
        <v>#REF!</v>
      </c>
      <c r="EZT22" s="242" t="e">
        <f t="shared" si="65"/>
        <v>#REF!</v>
      </c>
      <c r="EZU22" s="242" t="e">
        <f t="shared" si="65"/>
        <v>#REF!</v>
      </c>
      <c r="EZV22" s="242" t="e">
        <f t="shared" si="65"/>
        <v>#REF!</v>
      </c>
      <c r="EZW22" s="242" t="e">
        <f t="shared" si="65"/>
        <v>#REF!</v>
      </c>
      <c r="EZX22" s="242" t="e">
        <f t="shared" si="65"/>
        <v>#REF!</v>
      </c>
      <c r="EZY22" s="242" t="e">
        <f t="shared" si="65"/>
        <v>#REF!</v>
      </c>
      <c r="EZZ22" s="242" t="e">
        <f t="shared" si="65"/>
        <v>#REF!</v>
      </c>
      <c r="FAA22" s="242" t="e">
        <f t="shared" si="65"/>
        <v>#REF!</v>
      </c>
      <c r="FAB22" s="242" t="e">
        <f t="shared" si="65"/>
        <v>#REF!</v>
      </c>
      <c r="FAC22" s="242" t="e">
        <f t="shared" si="65"/>
        <v>#REF!</v>
      </c>
      <c r="FAD22" s="242" t="e">
        <f t="shared" si="65"/>
        <v>#REF!</v>
      </c>
      <c r="FAE22" s="242" t="e">
        <f t="shared" si="65"/>
        <v>#REF!</v>
      </c>
      <c r="FAF22" s="242" t="e">
        <f t="shared" si="65"/>
        <v>#REF!</v>
      </c>
      <c r="FAG22" s="242" t="e">
        <f t="shared" si="65"/>
        <v>#REF!</v>
      </c>
      <c r="FAH22" s="242" t="e">
        <f t="shared" si="65"/>
        <v>#REF!</v>
      </c>
      <c r="FAI22" s="242" t="e">
        <f t="shared" si="65"/>
        <v>#REF!</v>
      </c>
      <c r="FAJ22" s="242" t="e">
        <f t="shared" si="65"/>
        <v>#REF!</v>
      </c>
      <c r="FAK22" s="242" t="e">
        <f t="shared" si="65"/>
        <v>#REF!</v>
      </c>
      <c r="FAL22" s="242" t="e">
        <f t="shared" si="65"/>
        <v>#REF!</v>
      </c>
      <c r="FAM22" s="242" t="e">
        <f t="shared" si="65"/>
        <v>#REF!</v>
      </c>
      <c r="FAN22" s="242" t="e">
        <f t="shared" si="65"/>
        <v>#REF!</v>
      </c>
      <c r="FAO22" s="242" t="e">
        <f t="shared" si="65"/>
        <v>#REF!</v>
      </c>
      <c r="FAP22" s="242" t="e">
        <f t="shared" si="65"/>
        <v>#REF!</v>
      </c>
      <c r="FAQ22" s="242" t="e">
        <f t="shared" si="65"/>
        <v>#REF!</v>
      </c>
      <c r="FAR22" s="242" t="e">
        <f t="shared" si="65"/>
        <v>#REF!</v>
      </c>
      <c r="FAS22" s="242" t="e">
        <f t="shared" si="65"/>
        <v>#REF!</v>
      </c>
      <c r="FAT22" s="242" t="e">
        <f t="shared" si="65"/>
        <v>#REF!</v>
      </c>
      <c r="FAU22" s="242" t="e">
        <f t="shared" si="65"/>
        <v>#REF!</v>
      </c>
      <c r="FAV22" s="242" t="e">
        <f t="shared" si="65"/>
        <v>#REF!</v>
      </c>
      <c r="FAW22" s="242" t="e">
        <f t="shared" si="65"/>
        <v>#REF!</v>
      </c>
      <c r="FAX22" s="242" t="e">
        <f t="shared" si="65"/>
        <v>#REF!</v>
      </c>
      <c r="FAY22" s="242" t="e">
        <f t="shared" si="65"/>
        <v>#REF!</v>
      </c>
      <c r="FAZ22" s="242" t="e">
        <f t="shared" si="65"/>
        <v>#REF!</v>
      </c>
      <c r="FBA22" s="242" t="e">
        <f t="shared" si="65"/>
        <v>#REF!</v>
      </c>
      <c r="FBB22" s="242" t="e">
        <f t="shared" si="65"/>
        <v>#REF!</v>
      </c>
      <c r="FBC22" s="242" t="e">
        <f t="shared" si="65"/>
        <v>#REF!</v>
      </c>
      <c r="FBD22" s="242" t="e">
        <f t="shared" si="65"/>
        <v>#REF!</v>
      </c>
      <c r="FBE22" s="242" t="e">
        <f t="shared" si="65"/>
        <v>#REF!</v>
      </c>
      <c r="FBF22" s="242" t="e">
        <f t="shared" si="65"/>
        <v>#REF!</v>
      </c>
      <c r="FBG22" s="242" t="e">
        <f t="shared" si="65"/>
        <v>#REF!</v>
      </c>
      <c r="FBH22" s="242" t="e">
        <f t="shared" si="65"/>
        <v>#REF!</v>
      </c>
      <c r="FBI22" s="242" t="e">
        <f t="shared" ref="FBI22:FDT22" si="66">FBO22</f>
        <v>#REF!</v>
      </c>
      <c r="FBJ22" s="242" t="e">
        <f t="shared" si="66"/>
        <v>#REF!</v>
      </c>
      <c r="FBK22" s="242" t="e">
        <f t="shared" si="66"/>
        <v>#REF!</v>
      </c>
      <c r="FBL22" s="242" t="e">
        <f t="shared" si="66"/>
        <v>#REF!</v>
      </c>
      <c r="FBM22" s="242" t="e">
        <f t="shared" si="66"/>
        <v>#REF!</v>
      </c>
      <c r="FBN22" s="242" t="e">
        <f t="shared" si="66"/>
        <v>#REF!</v>
      </c>
      <c r="FBO22" s="242" t="e">
        <f t="shared" si="66"/>
        <v>#REF!</v>
      </c>
      <c r="FBP22" s="242" t="e">
        <f t="shared" si="66"/>
        <v>#REF!</v>
      </c>
      <c r="FBQ22" s="242" t="e">
        <f t="shared" si="66"/>
        <v>#REF!</v>
      </c>
      <c r="FBR22" s="242" t="e">
        <f t="shared" si="66"/>
        <v>#REF!</v>
      </c>
      <c r="FBS22" s="242" t="e">
        <f t="shared" si="66"/>
        <v>#REF!</v>
      </c>
      <c r="FBT22" s="242" t="e">
        <f t="shared" si="66"/>
        <v>#REF!</v>
      </c>
      <c r="FBU22" s="242" t="e">
        <f t="shared" si="66"/>
        <v>#REF!</v>
      </c>
      <c r="FBV22" s="242" t="e">
        <f t="shared" si="66"/>
        <v>#REF!</v>
      </c>
      <c r="FBW22" s="242" t="e">
        <f t="shared" si="66"/>
        <v>#REF!</v>
      </c>
      <c r="FBX22" s="242" t="e">
        <f t="shared" si="66"/>
        <v>#REF!</v>
      </c>
      <c r="FBY22" s="242" t="e">
        <f t="shared" si="66"/>
        <v>#REF!</v>
      </c>
      <c r="FBZ22" s="242" t="e">
        <f t="shared" si="66"/>
        <v>#REF!</v>
      </c>
      <c r="FCA22" s="242" t="e">
        <f t="shared" si="66"/>
        <v>#REF!</v>
      </c>
      <c r="FCB22" s="242" t="e">
        <f t="shared" si="66"/>
        <v>#REF!</v>
      </c>
      <c r="FCC22" s="242" t="e">
        <f t="shared" si="66"/>
        <v>#REF!</v>
      </c>
      <c r="FCD22" s="242" t="e">
        <f t="shared" si="66"/>
        <v>#REF!</v>
      </c>
      <c r="FCE22" s="242" t="e">
        <f t="shared" si="66"/>
        <v>#REF!</v>
      </c>
      <c r="FCF22" s="242" t="e">
        <f t="shared" si="66"/>
        <v>#REF!</v>
      </c>
      <c r="FCG22" s="242" t="e">
        <f t="shared" si="66"/>
        <v>#REF!</v>
      </c>
      <c r="FCH22" s="242" t="e">
        <f t="shared" si="66"/>
        <v>#REF!</v>
      </c>
      <c r="FCI22" s="242" t="e">
        <f t="shared" si="66"/>
        <v>#REF!</v>
      </c>
      <c r="FCJ22" s="242" t="e">
        <f t="shared" si="66"/>
        <v>#REF!</v>
      </c>
      <c r="FCK22" s="242" t="e">
        <f t="shared" si="66"/>
        <v>#REF!</v>
      </c>
      <c r="FCL22" s="242" t="e">
        <f t="shared" si="66"/>
        <v>#REF!</v>
      </c>
      <c r="FCM22" s="242" t="e">
        <f t="shared" si="66"/>
        <v>#REF!</v>
      </c>
      <c r="FCN22" s="242" t="e">
        <f t="shared" si="66"/>
        <v>#REF!</v>
      </c>
      <c r="FCO22" s="242" t="e">
        <f t="shared" si="66"/>
        <v>#REF!</v>
      </c>
      <c r="FCP22" s="242" t="e">
        <f t="shared" si="66"/>
        <v>#REF!</v>
      </c>
      <c r="FCQ22" s="242" t="e">
        <f t="shared" si="66"/>
        <v>#REF!</v>
      </c>
      <c r="FCR22" s="242" t="e">
        <f t="shared" si="66"/>
        <v>#REF!</v>
      </c>
      <c r="FCS22" s="242" t="e">
        <f t="shared" si="66"/>
        <v>#REF!</v>
      </c>
      <c r="FCT22" s="242" t="e">
        <f t="shared" si="66"/>
        <v>#REF!</v>
      </c>
      <c r="FCU22" s="242" t="e">
        <f t="shared" si="66"/>
        <v>#REF!</v>
      </c>
      <c r="FCV22" s="242" t="e">
        <f t="shared" si="66"/>
        <v>#REF!</v>
      </c>
      <c r="FCW22" s="242" t="e">
        <f t="shared" si="66"/>
        <v>#REF!</v>
      </c>
      <c r="FCX22" s="242" t="e">
        <f t="shared" si="66"/>
        <v>#REF!</v>
      </c>
      <c r="FCY22" s="242" t="e">
        <f t="shared" si="66"/>
        <v>#REF!</v>
      </c>
      <c r="FCZ22" s="242" t="e">
        <f t="shared" si="66"/>
        <v>#REF!</v>
      </c>
      <c r="FDA22" s="242" t="e">
        <f t="shared" si="66"/>
        <v>#REF!</v>
      </c>
      <c r="FDB22" s="242" t="e">
        <f t="shared" si="66"/>
        <v>#REF!</v>
      </c>
      <c r="FDC22" s="242" t="e">
        <f t="shared" si="66"/>
        <v>#REF!</v>
      </c>
      <c r="FDD22" s="242" t="e">
        <f t="shared" si="66"/>
        <v>#REF!</v>
      </c>
      <c r="FDE22" s="242" t="e">
        <f t="shared" si="66"/>
        <v>#REF!</v>
      </c>
      <c r="FDF22" s="242" t="e">
        <f t="shared" si="66"/>
        <v>#REF!</v>
      </c>
      <c r="FDG22" s="242" t="e">
        <f t="shared" si="66"/>
        <v>#REF!</v>
      </c>
      <c r="FDH22" s="242" t="e">
        <f t="shared" si="66"/>
        <v>#REF!</v>
      </c>
      <c r="FDI22" s="242" t="e">
        <f t="shared" si="66"/>
        <v>#REF!</v>
      </c>
      <c r="FDJ22" s="242" t="e">
        <f t="shared" si="66"/>
        <v>#REF!</v>
      </c>
      <c r="FDK22" s="242" t="e">
        <f t="shared" si="66"/>
        <v>#REF!</v>
      </c>
      <c r="FDL22" s="242" t="e">
        <f t="shared" si="66"/>
        <v>#REF!</v>
      </c>
      <c r="FDM22" s="242" t="e">
        <f t="shared" si="66"/>
        <v>#REF!</v>
      </c>
      <c r="FDN22" s="242" t="e">
        <f t="shared" si="66"/>
        <v>#REF!</v>
      </c>
      <c r="FDO22" s="242" t="e">
        <f t="shared" si="66"/>
        <v>#REF!</v>
      </c>
      <c r="FDP22" s="242" t="e">
        <f t="shared" si="66"/>
        <v>#REF!</v>
      </c>
      <c r="FDQ22" s="242" t="e">
        <f t="shared" si="66"/>
        <v>#REF!</v>
      </c>
      <c r="FDR22" s="242" t="e">
        <f t="shared" si="66"/>
        <v>#REF!</v>
      </c>
      <c r="FDS22" s="242" t="e">
        <f t="shared" si="66"/>
        <v>#REF!</v>
      </c>
      <c r="FDT22" s="242" t="e">
        <f t="shared" si="66"/>
        <v>#REF!</v>
      </c>
      <c r="FDU22" s="242" t="e">
        <f t="shared" ref="FDU22:FGF22" si="67">FEA22</f>
        <v>#REF!</v>
      </c>
      <c r="FDV22" s="242" t="e">
        <f t="shared" si="67"/>
        <v>#REF!</v>
      </c>
      <c r="FDW22" s="242" t="e">
        <f t="shared" si="67"/>
        <v>#REF!</v>
      </c>
      <c r="FDX22" s="242" t="e">
        <f t="shared" si="67"/>
        <v>#REF!</v>
      </c>
      <c r="FDY22" s="242" t="e">
        <f t="shared" si="67"/>
        <v>#REF!</v>
      </c>
      <c r="FDZ22" s="242" t="e">
        <f t="shared" si="67"/>
        <v>#REF!</v>
      </c>
      <c r="FEA22" s="242" t="e">
        <f t="shared" si="67"/>
        <v>#REF!</v>
      </c>
      <c r="FEB22" s="242" t="e">
        <f t="shared" si="67"/>
        <v>#REF!</v>
      </c>
      <c r="FEC22" s="242" t="e">
        <f t="shared" si="67"/>
        <v>#REF!</v>
      </c>
      <c r="FED22" s="242" t="e">
        <f t="shared" si="67"/>
        <v>#REF!</v>
      </c>
      <c r="FEE22" s="242" t="e">
        <f t="shared" si="67"/>
        <v>#REF!</v>
      </c>
      <c r="FEF22" s="242" t="e">
        <f t="shared" si="67"/>
        <v>#REF!</v>
      </c>
      <c r="FEG22" s="242" t="e">
        <f t="shared" si="67"/>
        <v>#REF!</v>
      </c>
      <c r="FEH22" s="242" t="e">
        <f t="shared" si="67"/>
        <v>#REF!</v>
      </c>
      <c r="FEI22" s="242" t="e">
        <f t="shared" si="67"/>
        <v>#REF!</v>
      </c>
      <c r="FEJ22" s="242" t="e">
        <f t="shared" si="67"/>
        <v>#REF!</v>
      </c>
      <c r="FEK22" s="242" t="e">
        <f t="shared" si="67"/>
        <v>#REF!</v>
      </c>
      <c r="FEL22" s="242" t="e">
        <f t="shared" si="67"/>
        <v>#REF!</v>
      </c>
      <c r="FEM22" s="242" t="e">
        <f t="shared" si="67"/>
        <v>#REF!</v>
      </c>
      <c r="FEN22" s="242" t="e">
        <f t="shared" si="67"/>
        <v>#REF!</v>
      </c>
      <c r="FEO22" s="242" t="e">
        <f t="shared" si="67"/>
        <v>#REF!</v>
      </c>
      <c r="FEP22" s="242" t="e">
        <f t="shared" si="67"/>
        <v>#REF!</v>
      </c>
      <c r="FEQ22" s="242" t="e">
        <f t="shared" si="67"/>
        <v>#REF!</v>
      </c>
      <c r="FER22" s="242" t="e">
        <f t="shared" si="67"/>
        <v>#REF!</v>
      </c>
      <c r="FES22" s="242" t="e">
        <f t="shared" si="67"/>
        <v>#REF!</v>
      </c>
      <c r="FET22" s="242" t="e">
        <f t="shared" si="67"/>
        <v>#REF!</v>
      </c>
      <c r="FEU22" s="242" t="e">
        <f t="shared" si="67"/>
        <v>#REF!</v>
      </c>
      <c r="FEV22" s="242" t="e">
        <f t="shared" si="67"/>
        <v>#REF!</v>
      </c>
      <c r="FEW22" s="242" t="e">
        <f t="shared" si="67"/>
        <v>#REF!</v>
      </c>
      <c r="FEX22" s="242" t="e">
        <f t="shared" si="67"/>
        <v>#REF!</v>
      </c>
      <c r="FEY22" s="242" t="e">
        <f t="shared" si="67"/>
        <v>#REF!</v>
      </c>
      <c r="FEZ22" s="242" t="e">
        <f t="shared" si="67"/>
        <v>#REF!</v>
      </c>
      <c r="FFA22" s="242" t="e">
        <f t="shared" si="67"/>
        <v>#REF!</v>
      </c>
      <c r="FFB22" s="242" t="e">
        <f t="shared" si="67"/>
        <v>#REF!</v>
      </c>
      <c r="FFC22" s="242" t="e">
        <f t="shared" si="67"/>
        <v>#REF!</v>
      </c>
      <c r="FFD22" s="242" t="e">
        <f t="shared" si="67"/>
        <v>#REF!</v>
      </c>
      <c r="FFE22" s="242" t="e">
        <f t="shared" si="67"/>
        <v>#REF!</v>
      </c>
      <c r="FFF22" s="242" t="e">
        <f t="shared" si="67"/>
        <v>#REF!</v>
      </c>
      <c r="FFG22" s="242" t="e">
        <f t="shared" si="67"/>
        <v>#REF!</v>
      </c>
      <c r="FFH22" s="242" t="e">
        <f t="shared" si="67"/>
        <v>#REF!</v>
      </c>
      <c r="FFI22" s="242" t="e">
        <f t="shared" si="67"/>
        <v>#REF!</v>
      </c>
      <c r="FFJ22" s="242" t="e">
        <f t="shared" si="67"/>
        <v>#REF!</v>
      </c>
      <c r="FFK22" s="242" t="e">
        <f t="shared" si="67"/>
        <v>#REF!</v>
      </c>
      <c r="FFL22" s="242" t="e">
        <f t="shared" si="67"/>
        <v>#REF!</v>
      </c>
      <c r="FFM22" s="242" t="e">
        <f t="shared" si="67"/>
        <v>#REF!</v>
      </c>
      <c r="FFN22" s="242" t="e">
        <f t="shared" si="67"/>
        <v>#REF!</v>
      </c>
      <c r="FFO22" s="242" t="e">
        <f t="shared" si="67"/>
        <v>#REF!</v>
      </c>
      <c r="FFP22" s="242" t="e">
        <f t="shared" si="67"/>
        <v>#REF!</v>
      </c>
      <c r="FFQ22" s="242" t="e">
        <f t="shared" si="67"/>
        <v>#REF!</v>
      </c>
      <c r="FFR22" s="242" t="e">
        <f t="shared" si="67"/>
        <v>#REF!</v>
      </c>
      <c r="FFS22" s="242" t="e">
        <f t="shared" si="67"/>
        <v>#REF!</v>
      </c>
      <c r="FFT22" s="242" t="e">
        <f t="shared" si="67"/>
        <v>#REF!</v>
      </c>
      <c r="FFU22" s="242" t="e">
        <f t="shared" si="67"/>
        <v>#REF!</v>
      </c>
      <c r="FFV22" s="242" t="e">
        <f t="shared" si="67"/>
        <v>#REF!</v>
      </c>
      <c r="FFW22" s="242" t="e">
        <f t="shared" si="67"/>
        <v>#REF!</v>
      </c>
      <c r="FFX22" s="242" t="e">
        <f t="shared" si="67"/>
        <v>#REF!</v>
      </c>
      <c r="FFY22" s="242" t="e">
        <f t="shared" si="67"/>
        <v>#REF!</v>
      </c>
      <c r="FFZ22" s="242" t="e">
        <f t="shared" si="67"/>
        <v>#REF!</v>
      </c>
      <c r="FGA22" s="242" t="e">
        <f t="shared" si="67"/>
        <v>#REF!</v>
      </c>
      <c r="FGB22" s="242" t="e">
        <f t="shared" si="67"/>
        <v>#REF!</v>
      </c>
      <c r="FGC22" s="242" t="e">
        <f t="shared" si="67"/>
        <v>#REF!</v>
      </c>
      <c r="FGD22" s="242" t="e">
        <f t="shared" si="67"/>
        <v>#REF!</v>
      </c>
      <c r="FGE22" s="242" t="e">
        <f t="shared" si="67"/>
        <v>#REF!</v>
      </c>
      <c r="FGF22" s="242" t="e">
        <f t="shared" si="67"/>
        <v>#REF!</v>
      </c>
      <c r="FGG22" s="242" t="e">
        <f t="shared" ref="FGG22:FIR22" si="68">FGM22</f>
        <v>#REF!</v>
      </c>
      <c r="FGH22" s="242" t="e">
        <f t="shared" si="68"/>
        <v>#REF!</v>
      </c>
      <c r="FGI22" s="242" t="e">
        <f t="shared" si="68"/>
        <v>#REF!</v>
      </c>
      <c r="FGJ22" s="242" t="e">
        <f t="shared" si="68"/>
        <v>#REF!</v>
      </c>
      <c r="FGK22" s="242" t="e">
        <f t="shared" si="68"/>
        <v>#REF!</v>
      </c>
      <c r="FGL22" s="242" t="e">
        <f t="shared" si="68"/>
        <v>#REF!</v>
      </c>
      <c r="FGM22" s="242" t="e">
        <f t="shared" si="68"/>
        <v>#REF!</v>
      </c>
      <c r="FGN22" s="242" t="e">
        <f t="shared" si="68"/>
        <v>#REF!</v>
      </c>
      <c r="FGO22" s="242" t="e">
        <f t="shared" si="68"/>
        <v>#REF!</v>
      </c>
      <c r="FGP22" s="242" t="e">
        <f t="shared" si="68"/>
        <v>#REF!</v>
      </c>
      <c r="FGQ22" s="242" t="e">
        <f t="shared" si="68"/>
        <v>#REF!</v>
      </c>
      <c r="FGR22" s="242" t="e">
        <f t="shared" si="68"/>
        <v>#REF!</v>
      </c>
      <c r="FGS22" s="242" t="e">
        <f t="shared" si="68"/>
        <v>#REF!</v>
      </c>
      <c r="FGT22" s="242" t="e">
        <f t="shared" si="68"/>
        <v>#REF!</v>
      </c>
      <c r="FGU22" s="242" t="e">
        <f t="shared" si="68"/>
        <v>#REF!</v>
      </c>
      <c r="FGV22" s="242" t="e">
        <f t="shared" si="68"/>
        <v>#REF!</v>
      </c>
      <c r="FGW22" s="242" t="e">
        <f t="shared" si="68"/>
        <v>#REF!</v>
      </c>
      <c r="FGX22" s="242" t="e">
        <f t="shared" si="68"/>
        <v>#REF!</v>
      </c>
      <c r="FGY22" s="242" t="e">
        <f t="shared" si="68"/>
        <v>#REF!</v>
      </c>
      <c r="FGZ22" s="242" t="e">
        <f t="shared" si="68"/>
        <v>#REF!</v>
      </c>
      <c r="FHA22" s="242" t="e">
        <f t="shared" si="68"/>
        <v>#REF!</v>
      </c>
      <c r="FHB22" s="242" t="e">
        <f t="shared" si="68"/>
        <v>#REF!</v>
      </c>
      <c r="FHC22" s="242" t="e">
        <f t="shared" si="68"/>
        <v>#REF!</v>
      </c>
      <c r="FHD22" s="242" t="e">
        <f t="shared" si="68"/>
        <v>#REF!</v>
      </c>
      <c r="FHE22" s="242" t="e">
        <f t="shared" si="68"/>
        <v>#REF!</v>
      </c>
      <c r="FHF22" s="242" t="e">
        <f t="shared" si="68"/>
        <v>#REF!</v>
      </c>
      <c r="FHG22" s="242" t="e">
        <f t="shared" si="68"/>
        <v>#REF!</v>
      </c>
      <c r="FHH22" s="242" t="e">
        <f t="shared" si="68"/>
        <v>#REF!</v>
      </c>
      <c r="FHI22" s="242" t="e">
        <f t="shared" si="68"/>
        <v>#REF!</v>
      </c>
      <c r="FHJ22" s="242" t="e">
        <f t="shared" si="68"/>
        <v>#REF!</v>
      </c>
      <c r="FHK22" s="242" t="e">
        <f t="shared" si="68"/>
        <v>#REF!</v>
      </c>
      <c r="FHL22" s="242" t="e">
        <f t="shared" si="68"/>
        <v>#REF!</v>
      </c>
      <c r="FHM22" s="242" t="e">
        <f t="shared" si="68"/>
        <v>#REF!</v>
      </c>
      <c r="FHN22" s="242" t="e">
        <f t="shared" si="68"/>
        <v>#REF!</v>
      </c>
      <c r="FHO22" s="242" t="e">
        <f t="shared" si="68"/>
        <v>#REF!</v>
      </c>
      <c r="FHP22" s="242" t="e">
        <f t="shared" si="68"/>
        <v>#REF!</v>
      </c>
      <c r="FHQ22" s="242" t="e">
        <f t="shared" si="68"/>
        <v>#REF!</v>
      </c>
      <c r="FHR22" s="242" t="e">
        <f t="shared" si="68"/>
        <v>#REF!</v>
      </c>
      <c r="FHS22" s="242" t="e">
        <f t="shared" si="68"/>
        <v>#REF!</v>
      </c>
      <c r="FHT22" s="242" t="e">
        <f t="shared" si="68"/>
        <v>#REF!</v>
      </c>
      <c r="FHU22" s="242" t="e">
        <f t="shared" si="68"/>
        <v>#REF!</v>
      </c>
      <c r="FHV22" s="242" t="e">
        <f t="shared" si="68"/>
        <v>#REF!</v>
      </c>
      <c r="FHW22" s="242" t="e">
        <f t="shared" si="68"/>
        <v>#REF!</v>
      </c>
      <c r="FHX22" s="242" t="e">
        <f t="shared" si="68"/>
        <v>#REF!</v>
      </c>
      <c r="FHY22" s="242" t="e">
        <f t="shared" si="68"/>
        <v>#REF!</v>
      </c>
      <c r="FHZ22" s="242" t="e">
        <f t="shared" si="68"/>
        <v>#REF!</v>
      </c>
      <c r="FIA22" s="242" t="e">
        <f t="shared" si="68"/>
        <v>#REF!</v>
      </c>
      <c r="FIB22" s="242" t="e">
        <f t="shared" si="68"/>
        <v>#REF!</v>
      </c>
      <c r="FIC22" s="242" t="e">
        <f t="shared" si="68"/>
        <v>#REF!</v>
      </c>
      <c r="FID22" s="242" t="e">
        <f t="shared" si="68"/>
        <v>#REF!</v>
      </c>
      <c r="FIE22" s="242" t="e">
        <f t="shared" si="68"/>
        <v>#REF!</v>
      </c>
      <c r="FIF22" s="242" t="e">
        <f t="shared" si="68"/>
        <v>#REF!</v>
      </c>
      <c r="FIG22" s="242" t="e">
        <f t="shared" si="68"/>
        <v>#REF!</v>
      </c>
      <c r="FIH22" s="242" t="e">
        <f t="shared" si="68"/>
        <v>#REF!</v>
      </c>
      <c r="FII22" s="242" t="e">
        <f t="shared" si="68"/>
        <v>#REF!</v>
      </c>
      <c r="FIJ22" s="242" t="e">
        <f t="shared" si="68"/>
        <v>#REF!</v>
      </c>
      <c r="FIK22" s="242" t="e">
        <f t="shared" si="68"/>
        <v>#REF!</v>
      </c>
      <c r="FIL22" s="242" t="e">
        <f t="shared" si="68"/>
        <v>#REF!</v>
      </c>
      <c r="FIM22" s="242" t="e">
        <f t="shared" si="68"/>
        <v>#REF!</v>
      </c>
      <c r="FIN22" s="242" t="e">
        <f t="shared" si="68"/>
        <v>#REF!</v>
      </c>
      <c r="FIO22" s="242" t="e">
        <f t="shared" si="68"/>
        <v>#REF!</v>
      </c>
      <c r="FIP22" s="242" t="e">
        <f t="shared" si="68"/>
        <v>#REF!</v>
      </c>
      <c r="FIQ22" s="242" t="e">
        <f t="shared" si="68"/>
        <v>#REF!</v>
      </c>
      <c r="FIR22" s="242" t="e">
        <f t="shared" si="68"/>
        <v>#REF!</v>
      </c>
      <c r="FIS22" s="242" t="e">
        <f t="shared" ref="FIS22:FLD22" si="69">FIY22</f>
        <v>#REF!</v>
      </c>
      <c r="FIT22" s="242" t="e">
        <f t="shared" si="69"/>
        <v>#REF!</v>
      </c>
      <c r="FIU22" s="242" t="e">
        <f t="shared" si="69"/>
        <v>#REF!</v>
      </c>
      <c r="FIV22" s="242" t="e">
        <f t="shared" si="69"/>
        <v>#REF!</v>
      </c>
      <c r="FIW22" s="242" t="e">
        <f t="shared" si="69"/>
        <v>#REF!</v>
      </c>
      <c r="FIX22" s="242" t="e">
        <f t="shared" si="69"/>
        <v>#REF!</v>
      </c>
      <c r="FIY22" s="242" t="e">
        <f t="shared" si="69"/>
        <v>#REF!</v>
      </c>
      <c r="FIZ22" s="242" t="e">
        <f t="shared" si="69"/>
        <v>#REF!</v>
      </c>
      <c r="FJA22" s="242" t="e">
        <f t="shared" si="69"/>
        <v>#REF!</v>
      </c>
      <c r="FJB22" s="242" t="e">
        <f t="shared" si="69"/>
        <v>#REF!</v>
      </c>
      <c r="FJC22" s="242" t="e">
        <f t="shared" si="69"/>
        <v>#REF!</v>
      </c>
      <c r="FJD22" s="242" t="e">
        <f t="shared" si="69"/>
        <v>#REF!</v>
      </c>
      <c r="FJE22" s="242" t="e">
        <f t="shared" si="69"/>
        <v>#REF!</v>
      </c>
      <c r="FJF22" s="242" t="e">
        <f t="shared" si="69"/>
        <v>#REF!</v>
      </c>
      <c r="FJG22" s="242" t="e">
        <f t="shared" si="69"/>
        <v>#REF!</v>
      </c>
      <c r="FJH22" s="242" t="e">
        <f t="shared" si="69"/>
        <v>#REF!</v>
      </c>
      <c r="FJI22" s="242" t="e">
        <f t="shared" si="69"/>
        <v>#REF!</v>
      </c>
      <c r="FJJ22" s="242" t="e">
        <f t="shared" si="69"/>
        <v>#REF!</v>
      </c>
      <c r="FJK22" s="242" t="e">
        <f t="shared" si="69"/>
        <v>#REF!</v>
      </c>
      <c r="FJL22" s="242" t="e">
        <f t="shared" si="69"/>
        <v>#REF!</v>
      </c>
      <c r="FJM22" s="242" t="e">
        <f t="shared" si="69"/>
        <v>#REF!</v>
      </c>
      <c r="FJN22" s="242" t="e">
        <f t="shared" si="69"/>
        <v>#REF!</v>
      </c>
      <c r="FJO22" s="242" t="e">
        <f t="shared" si="69"/>
        <v>#REF!</v>
      </c>
      <c r="FJP22" s="242" t="e">
        <f t="shared" si="69"/>
        <v>#REF!</v>
      </c>
      <c r="FJQ22" s="242" t="e">
        <f t="shared" si="69"/>
        <v>#REF!</v>
      </c>
      <c r="FJR22" s="242" t="e">
        <f t="shared" si="69"/>
        <v>#REF!</v>
      </c>
      <c r="FJS22" s="242" t="e">
        <f t="shared" si="69"/>
        <v>#REF!</v>
      </c>
      <c r="FJT22" s="242" t="e">
        <f t="shared" si="69"/>
        <v>#REF!</v>
      </c>
      <c r="FJU22" s="242" t="e">
        <f t="shared" si="69"/>
        <v>#REF!</v>
      </c>
      <c r="FJV22" s="242" t="e">
        <f t="shared" si="69"/>
        <v>#REF!</v>
      </c>
      <c r="FJW22" s="242" t="e">
        <f t="shared" si="69"/>
        <v>#REF!</v>
      </c>
      <c r="FJX22" s="242" t="e">
        <f t="shared" si="69"/>
        <v>#REF!</v>
      </c>
      <c r="FJY22" s="242" t="e">
        <f t="shared" si="69"/>
        <v>#REF!</v>
      </c>
      <c r="FJZ22" s="242" t="e">
        <f t="shared" si="69"/>
        <v>#REF!</v>
      </c>
      <c r="FKA22" s="242" t="e">
        <f t="shared" si="69"/>
        <v>#REF!</v>
      </c>
      <c r="FKB22" s="242" t="e">
        <f t="shared" si="69"/>
        <v>#REF!</v>
      </c>
      <c r="FKC22" s="242" t="e">
        <f t="shared" si="69"/>
        <v>#REF!</v>
      </c>
      <c r="FKD22" s="242" t="e">
        <f t="shared" si="69"/>
        <v>#REF!</v>
      </c>
      <c r="FKE22" s="242" t="e">
        <f t="shared" si="69"/>
        <v>#REF!</v>
      </c>
      <c r="FKF22" s="242" t="e">
        <f t="shared" si="69"/>
        <v>#REF!</v>
      </c>
      <c r="FKG22" s="242" t="e">
        <f t="shared" si="69"/>
        <v>#REF!</v>
      </c>
      <c r="FKH22" s="242" t="e">
        <f t="shared" si="69"/>
        <v>#REF!</v>
      </c>
      <c r="FKI22" s="242" t="e">
        <f t="shared" si="69"/>
        <v>#REF!</v>
      </c>
      <c r="FKJ22" s="242" t="e">
        <f t="shared" si="69"/>
        <v>#REF!</v>
      </c>
      <c r="FKK22" s="242" t="e">
        <f t="shared" si="69"/>
        <v>#REF!</v>
      </c>
      <c r="FKL22" s="242" t="e">
        <f t="shared" si="69"/>
        <v>#REF!</v>
      </c>
      <c r="FKM22" s="242" t="e">
        <f t="shared" si="69"/>
        <v>#REF!</v>
      </c>
      <c r="FKN22" s="242" t="e">
        <f t="shared" si="69"/>
        <v>#REF!</v>
      </c>
      <c r="FKO22" s="242" t="e">
        <f t="shared" si="69"/>
        <v>#REF!</v>
      </c>
      <c r="FKP22" s="242" t="e">
        <f t="shared" si="69"/>
        <v>#REF!</v>
      </c>
      <c r="FKQ22" s="242" t="e">
        <f t="shared" si="69"/>
        <v>#REF!</v>
      </c>
      <c r="FKR22" s="242" t="e">
        <f t="shared" si="69"/>
        <v>#REF!</v>
      </c>
      <c r="FKS22" s="242" t="e">
        <f t="shared" si="69"/>
        <v>#REF!</v>
      </c>
      <c r="FKT22" s="242" t="e">
        <f t="shared" si="69"/>
        <v>#REF!</v>
      </c>
      <c r="FKU22" s="242" t="e">
        <f t="shared" si="69"/>
        <v>#REF!</v>
      </c>
      <c r="FKV22" s="242" t="e">
        <f t="shared" si="69"/>
        <v>#REF!</v>
      </c>
      <c r="FKW22" s="242" t="e">
        <f t="shared" si="69"/>
        <v>#REF!</v>
      </c>
      <c r="FKX22" s="242" t="e">
        <f t="shared" si="69"/>
        <v>#REF!</v>
      </c>
      <c r="FKY22" s="242" t="e">
        <f t="shared" si="69"/>
        <v>#REF!</v>
      </c>
      <c r="FKZ22" s="242" t="e">
        <f t="shared" si="69"/>
        <v>#REF!</v>
      </c>
      <c r="FLA22" s="242" t="e">
        <f t="shared" si="69"/>
        <v>#REF!</v>
      </c>
      <c r="FLB22" s="242" t="e">
        <f t="shared" si="69"/>
        <v>#REF!</v>
      </c>
      <c r="FLC22" s="242" t="e">
        <f t="shared" si="69"/>
        <v>#REF!</v>
      </c>
      <c r="FLD22" s="242" t="e">
        <f t="shared" si="69"/>
        <v>#REF!</v>
      </c>
      <c r="FLE22" s="242" t="e">
        <f t="shared" ref="FLE22:FNP22" si="70">FLK22</f>
        <v>#REF!</v>
      </c>
      <c r="FLF22" s="242" t="e">
        <f t="shared" si="70"/>
        <v>#REF!</v>
      </c>
      <c r="FLG22" s="242" t="e">
        <f t="shared" si="70"/>
        <v>#REF!</v>
      </c>
      <c r="FLH22" s="242" t="e">
        <f t="shared" si="70"/>
        <v>#REF!</v>
      </c>
      <c r="FLI22" s="242" t="e">
        <f t="shared" si="70"/>
        <v>#REF!</v>
      </c>
      <c r="FLJ22" s="242" t="e">
        <f t="shared" si="70"/>
        <v>#REF!</v>
      </c>
      <c r="FLK22" s="242" t="e">
        <f t="shared" si="70"/>
        <v>#REF!</v>
      </c>
      <c r="FLL22" s="242" t="e">
        <f t="shared" si="70"/>
        <v>#REF!</v>
      </c>
      <c r="FLM22" s="242" t="e">
        <f t="shared" si="70"/>
        <v>#REF!</v>
      </c>
      <c r="FLN22" s="242" t="e">
        <f t="shared" si="70"/>
        <v>#REF!</v>
      </c>
      <c r="FLO22" s="242" t="e">
        <f t="shared" si="70"/>
        <v>#REF!</v>
      </c>
      <c r="FLP22" s="242" t="e">
        <f t="shared" si="70"/>
        <v>#REF!</v>
      </c>
      <c r="FLQ22" s="242" t="e">
        <f t="shared" si="70"/>
        <v>#REF!</v>
      </c>
      <c r="FLR22" s="242" t="e">
        <f t="shared" si="70"/>
        <v>#REF!</v>
      </c>
      <c r="FLS22" s="242" t="e">
        <f t="shared" si="70"/>
        <v>#REF!</v>
      </c>
      <c r="FLT22" s="242" t="e">
        <f t="shared" si="70"/>
        <v>#REF!</v>
      </c>
      <c r="FLU22" s="242" t="e">
        <f t="shared" si="70"/>
        <v>#REF!</v>
      </c>
      <c r="FLV22" s="242" t="e">
        <f t="shared" si="70"/>
        <v>#REF!</v>
      </c>
      <c r="FLW22" s="242" t="e">
        <f t="shared" si="70"/>
        <v>#REF!</v>
      </c>
      <c r="FLX22" s="242" t="e">
        <f t="shared" si="70"/>
        <v>#REF!</v>
      </c>
      <c r="FLY22" s="242" t="e">
        <f t="shared" si="70"/>
        <v>#REF!</v>
      </c>
      <c r="FLZ22" s="242" t="e">
        <f t="shared" si="70"/>
        <v>#REF!</v>
      </c>
      <c r="FMA22" s="242" t="e">
        <f t="shared" si="70"/>
        <v>#REF!</v>
      </c>
      <c r="FMB22" s="242" t="e">
        <f t="shared" si="70"/>
        <v>#REF!</v>
      </c>
      <c r="FMC22" s="242" t="e">
        <f t="shared" si="70"/>
        <v>#REF!</v>
      </c>
      <c r="FMD22" s="242" t="e">
        <f t="shared" si="70"/>
        <v>#REF!</v>
      </c>
      <c r="FME22" s="242" t="e">
        <f t="shared" si="70"/>
        <v>#REF!</v>
      </c>
      <c r="FMF22" s="242" t="e">
        <f t="shared" si="70"/>
        <v>#REF!</v>
      </c>
      <c r="FMG22" s="242" t="e">
        <f t="shared" si="70"/>
        <v>#REF!</v>
      </c>
      <c r="FMH22" s="242" t="e">
        <f t="shared" si="70"/>
        <v>#REF!</v>
      </c>
      <c r="FMI22" s="242" t="e">
        <f t="shared" si="70"/>
        <v>#REF!</v>
      </c>
      <c r="FMJ22" s="242" t="e">
        <f t="shared" si="70"/>
        <v>#REF!</v>
      </c>
      <c r="FMK22" s="242" t="e">
        <f t="shared" si="70"/>
        <v>#REF!</v>
      </c>
      <c r="FML22" s="242" t="e">
        <f t="shared" si="70"/>
        <v>#REF!</v>
      </c>
      <c r="FMM22" s="242" t="e">
        <f t="shared" si="70"/>
        <v>#REF!</v>
      </c>
      <c r="FMN22" s="242" t="e">
        <f t="shared" si="70"/>
        <v>#REF!</v>
      </c>
      <c r="FMO22" s="242" t="e">
        <f t="shared" si="70"/>
        <v>#REF!</v>
      </c>
      <c r="FMP22" s="242" t="e">
        <f t="shared" si="70"/>
        <v>#REF!</v>
      </c>
      <c r="FMQ22" s="242" t="e">
        <f t="shared" si="70"/>
        <v>#REF!</v>
      </c>
      <c r="FMR22" s="242" t="e">
        <f t="shared" si="70"/>
        <v>#REF!</v>
      </c>
      <c r="FMS22" s="242" t="e">
        <f t="shared" si="70"/>
        <v>#REF!</v>
      </c>
      <c r="FMT22" s="242" t="e">
        <f t="shared" si="70"/>
        <v>#REF!</v>
      </c>
      <c r="FMU22" s="242" t="e">
        <f t="shared" si="70"/>
        <v>#REF!</v>
      </c>
      <c r="FMV22" s="242" t="e">
        <f t="shared" si="70"/>
        <v>#REF!</v>
      </c>
      <c r="FMW22" s="242" t="e">
        <f t="shared" si="70"/>
        <v>#REF!</v>
      </c>
      <c r="FMX22" s="242" t="e">
        <f t="shared" si="70"/>
        <v>#REF!</v>
      </c>
      <c r="FMY22" s="242" t="e">
        <f t="shared" si="70"/>
        <v>#REF!</v>
      </c>
      <c r="FMZ22" s="242" t="e">
        <f t="shared" si="70"/>
        <v>#REF!</v>
      </c>
      <c r="FNA22" s="242" t="e">
        <f t="shared" si="70"/>
        <v>#REF!</v>
      </c>
      <c r="FNB22" s="242" t="e">
        <f t="shared" si="70"/>
        <v>#REF!</v>
      </c>
      <c r="FNC22" s="242" t="e">
        <f t="shared" si="70"/>
        <v>#REF!</v>
      </c>
      <c r="FND22" s="242" t="e">
        <f t="shared" si="70"/>
        <v>#REF!</v>
      </c>
      <c r="FNE22" s="242" t="e">
        <f t="shared" si="70"/>
        <v>#REF!</v>
      </c>
      <c r="FNF22" s="242" t="e">
        <f t="shared" si="70"/>
        <v>#REF!</v>
      </c>
      <c r="FNG22" s="242" t="e">
        <f t="shared" si="70"/>
        <v>#REF!</v>
      </c>
      <c r="FNH22" s="242" t="e">
        <f t="shared" si="70"/>
        <v>#REF!</v>
      </c>
      <c r="FNI22" s="242" t="e">
        <f t="shared" si="70"/>
        <v>#REF!</v>
      </c>
      <c r="FNJ22" s="242" t="e">
        <f t="shared" si="70"/>
        <v>#REF!</v>
      </c>
      <c r="FNK22" s="242" t="e">
        <f t="shared" si="70"/>
        <v>#REF!</v>
      </c>
      <c r="FNL22" s="242" t="e">
        <f t="shared" si="70"/>
        <v>#REF!</v>
      </c>
      <c r="FNM22" s="242" t="e">
        <f t="shared" si="70"/>
        <v>#REF!</v>
      </c>
      <c r="FNN22" s="242" t="e">
        <f t="shared" si="70"/>
        <v>#REF!</v>
      </c>
      <c r="FNO22" s="242" t="e">
        <f t="shared" si="70"/>
        <v>#REF!</v>
      </c>
      <c r="FNP22" s="242" t="e">
        <f t="shared" si="70"/>
        <v>#REF!</v>
      </c>
      <c r="FNQ22" s="242" t="e">
        <f t="shared" ref="FNQ22:FQB22" si="71">FNW22</f>
        <v>#REF!</v>
      </c>
      <c r="FNR22" s="242" t="e">
        <f t="shared" si="71"/>
        <v>#REF!</v>
      </c>
      <c r="FNS22" s="242" t="e">
        <f t="shared" si="71"/>
        <v>#REF!</v>
      </c>
      <c r="FNT22" s="242" t="e">
        <f t="shared" si="71"/>
        <v>#REF!</v>
      </c>
      <c r="FNU22" s="242" t="e">
        <f t="shared" si="71"/>
        <v>#REF!</v>
      </c>
      <c r="FNV22" s="242" t="e">
        <f t="shared" si="71"/>
        <v>#REF!</v>
      </c>
      <c r="FNW22" s="242" t="e">
        <f t="shared" si="71"/>
        <v>#REF!</v>
      </c>
      <c r="FNX22" s="242" t="e">
        <f t="shared" si="71"/>
        <v>#REF!</v>
      </c>
      <c r="FNY22" s="242" t="e">
        <f t="shared" si="71"/>
        <v>#REF!</v>
      </c>
      <c r="FNZ22" s="242" t="e">
        <f t="shared" si="71"/>
        <v>#REF!</v>
      </c>
      <c r="FOA22" s="242" t="e">
        <f t="shared" si="71"/>
        <v>#REF!</v>
      </c>
      <c r="FOB22" s="242" t="e">
        <f t="shared" si="71"/>
        <v>#REF!</v>
      </c>
      <c r="FOC22" s="242" t="e">
        <f t="shared" si="71"/>
        <v>#REF!</v>
      </c>
      <c r="FOD22" s="242" t="e">
        <f t="shared" si="71"/>
        <v>#REF!</v>
      </c>
      <c r="FOE22" s="242" t="e">
        <f t="shared" si="71"/>
        <v>#REF!</v>
      </c>
      <c r="FOF22" s="242" t="e">
        <f t="shared" si="71"/>
        <v>#REF!</v>
      </c>
      <c r="FOG22" s="242" t="e">
        <f t="shared" si="71"/>
        <v>#REF!</v>
      </c>
      <c r="FOH22" s="242" t="e">
        <f t="shared" si="71"/>
        <v>#REF!</v>
      </c>
      <c r="FOI22" s="242" t="e">
        <f t="shared" si="71"/>
        <v>#REF!</v>
      </c>
      <c r="FOJ22" s="242" t="e">
        <f t="shared" si="71"/>
        <v>#REF!</v>
      </c>
      <c r="FOK22" s="242" t="e">
        <f t="shared" si="71"/>
        <v>#REF!</v>
      </c>
      <c r="FOL22" s="242" t="e">
        <f t="shared" si="71"/>
        <v>#REF!</v>
      </c>
      <c r="FOM22" s="242" t="e">
        <f t="shared" si="71"/>
        <v>#REF!</v>
      </c>
      <c r="FON22" s="242" t="e">
        <f t="shared" si="71"/>
        <v>#REF!</v>
      </c>
      <c r="FOO22" s="242" t="e">
        <f t="shared" si="71"/>
        <v>#REF!</v>
      </c>
      <c r="FOP22" s="242" t="e">
        <f t="shared" si="71"/>
        <v>#REF!</v>
      </c>
      <c r="FOQ22" s="242" t="e">
        <f t="shared" si="71"/>
        <v>#REF!</v>
      </c>
      <c r="FOR22" s="242" t="e">
        <f t="shared" si="71"/>
        <v>#REF!</v>
      </c>
      <c r="FOS22" s="242" t="e">
        <f t="shared" si="71"/>
        <v>#REF!</v>
      </c>
      <c r="FOT22" s="242" t="e">
        <f t="shared" si="71"/>
        <v>#REF!</v>
      </c>
      <c r="FOU22" s="242" t="e">
        <f t="shared" si="71"/>
        <v>#REF!</v>
      </c>
      <c r="FOV22" s="242" t="e">
        <f t="shared" si="71"/>
        <v>#REF!</v>
      </c>
      <c r="FOW22" s="242" t="e">
        <f t="shared" si="71"/>
        <v>#REF!</v>
      </c>
      <c r="FOX22" s="242" t="e">
        <f t="shared" si="71"/>
        <v>#REF!</v>
      </c>
      <c r="FOY22" s="242" t="e">
        <f t="shared" si="71"/>
        <v>#REF!</v>
      </c>
      <c r="FOZ22" s="242" t="e">
        <f t="shared" si="71"/>
        <v>#REF!</v>
      </c>
      <c r="FPA22" s="242" t="e">
        <f t="shared" si="71"/>
        <v>#REF!</v>
      </c>
      <c r="FPB22" s="242" t="e">
        <f t="shared" si="71"/>
        <v>#REF!</v>
      </c>
      <c r="FPC22" s="242" t="e">
        <f t="shared" si="71"/>
        <v>#REF!</v>
      </c>
      <c r="FPD22" s="242" t="e">
        <f t="shared" si="71"/>
        <v>#REF!</v>
      </c>
      <c r="FPE22" s="242" t="e">
        <f t="shared" si="71"/>
        <v>#REF!</v>
      </c>
      <c r="FPF22" s="242" t="e">
        <f t="shared" si="71"/>
        <v>#REF!</v>
      </c>
      <c r="FPG22" s="242" t="e">
        <f t="shared" si="71"/>
        <v>#REF!</v>
      </c>
      <c r="FPH22" s="242" t="e">
        <f t="shared" si="71"/>
        <v>#REF!</v>
      </c>
      <c r="FPI22" s="242" t="e">
        <f t="shared" si="71"/>
        <v>#REF!</v>
      </c>
      <c r="FPJ22" s="242" t="e">
        <f t="shared" si="71"/>
        <v>#REF!</v>
      </c>
      <c r="FPK22" s="242" t="e">
        <f t="shared" si="71"/>
        <v>#REF!</v>
      </c>
      <c r="FPL22" s="242" t="e">
        <f t="shared" si="71"/>
        <v>#REF!</v>
      </c>
      <c r="FPM22" s="242" t="e">
        <f t="shared" si="71"/>
        <v>#REF!</v>
      </c>
      <c r="FPN22" s="242" t="e">
        <f t="shared" si="71"/>
        <v>#REF!</v>
      </c>
      <c r="FPO22" s="242" t="e">
        <f t="shared" si="71"/>
        <v>#REF!</v>
      </c>
      <c r="FPP22" s="242" t="e">
        <f t="shared" si="71"/>
        <v>#REF!</v>
      </c>
      <c r="FPQ22" s="242" t="e">
        <f t="shared" si="71"/>
        <v>#REF!</v>
      </c>
      <c r="FPR22" s="242" t="e">
        <f t="shared" si="71"/>
        <v>#REF!</v>
      </c>
      <c r="FPS22" s="242" t="e">
        <f t="shared" si="71"/>
        <v>#REF!</v>
      </c>
      <c r="FPT22" s="242" t="e">
        <f t="shared" si="71"/>
        <v>#REF!</v>
      </c>
      <c r="FPU22" s="242" t="e">
        <f t="shared" si="71"/>
        <v>#REF!</v>
      </c>
      <c r="FPV22" s="242" t="e">
        <f t="shared" si="71"/>
        <v>#REF!</v>
      </c>
      <c r="FPW22" s="242" t="e">
        <f t="shared" si="71"/>
        <v>#REF!</v>
      </c>
      <c r="FPX22" s="242" t="e">
        <f t="shared" si="71"/>
        <v>#REF!</v>
      </c>
      <c r="FPY22" s="242" t="e">
        <f t="shared" si="71"/>
        <v>#REF!</v>
      </c>
      <c r="FPZ22" s="242" t="e">
        <f t="shared" si="71"/>
        <v>#REF!</v>
      </c>
      <c r="FQA22" s="242" t="e">
        <f t="shared" si="71"/>
        <v>#REF!</v>
      </c>
      <c r="FQB22" s="242" t="e">
        <f t="shared" si="71"/>
        <v>#REF!</v>
      </c>
      <c r="FQC22" s="242" t="e">
        <f t="shared" ref="FQC22:FSN22" si="72">FQI22</f>
        <v>#REF!</v>
      </c>
      <c r="FQD22" s="242" t="e">
        <f t="shared" si="72"/>
        <v>#REF!</v>
      </c>
      <c r="FQE22" s="242" t="e">
        <f t="shared" si="72"/>
        <v>#REF!</v>
      </c>
      <c r="FQF22" s="242" t="e">
        <f t="shared" si="72"/>
        <v>#REF!</v>
      </c>
      <c r="FQG22" s="242" t="e">
        <f t="shared" si="72"/>
        <v>#REF!</v>
      </c>
      <c r="FQH22" s="242" t="e">
        <f t="shared" si="72"/>
        <v>#REF!</v>
      </c>
      <c r="FQI22" s="242" t="e">
        <f t="shared" si="72"/>
        <v>#REF!</v>
      </c>
      <c r="FQJ22" s="242" t="e">
        <f t="shared" si="72"/>
        <v>#REF!</v>
      </c>
      <c r="FQK22" s="242" t="e">
        <f t="shared" si="72"/>
        <v>#REF!</v>
      </c>
      <c r="FQL22" s="242" t="e">
        <f t="shared" si="72"/>
        <v>#REF!</v>
      </c>
      <c r="FQM22" s="242" t="e">
        <f t="shared" si="72"/>
        <v>#REF!</v>
      </c>
      <c r="FQN22" s="242" t="e">
        <f t="shared" si="72"/>
        <v>#REF!</v>
      </c>
      <c r="FQO22" s="242" t="e">
        <f t="shared" si="72"/>
        <v>#REF!</v>
      </c>
      <c r="FQP22" s="242" t="e">
        <f t="shared" si="72"/>
        <v>#REF!</v>
      </c>
      <c r="FQQ22" s="242" t="e">
        <f t="shared" si="72"/>
        <v>#REF!</v>
      </c>
      <c r="FQR22" s="242" t="e">
        <f t="shared" si="72"/>
        <v>#REF!</v>
      </c>
      <c r="FQS22" s="242" t="e">
        <f t="shared" si="72"/>
        <v>#REF!</v>
      </c>
      <c r="FQT22" s="242" t="e">
        <f t="shared" si="72"/>
        <v>#REF!</v>
      </c>
      <c r="FQU22" s="242" t="e">
        <f t="shared" si="72"/>
        <v>#REF!</v>
      </c>
      <c r="FQV22" s="242" t="e">
        <f t="shared" si="72"/>
        <v>#REF!</v>
      </c>
      <c r="FQW22" s="242" t="e">
        <f t="shared" si="72"/>
        <v>#REF!</v>
      </c>
      <c r="FQX22" s="242" t="e">
        <f t="shared" si="72"/>
        <v>#REF!</v>
      </c>
      <c r="FQY22" s="242" t="e">
        <f t="shared" si="72"/>
        <v>#REF!</v>
      </c>
      <c r="FQZ22" s="242" t="e">
        <f t="shared" si="72"/>
        <v>#REF!</v>
      </c>
      <c r="FRA22" s="242" t="e">
        <f t="shared" si="72"/>
        <v>#REF!</v>
      </c>
      <c r="FRB22" s="242" t="e">
        <f t="shared" si="72"/>
        <v>#REF!</v>
      </c>
      <c r="FRC22" s="242" t="e">
        <f t="shared" si="72"/>
        <v>#REF!</v>
      </c>
      <c r="FRD22" s="242" t="e">
        <f t="shared" si="72"/>
        <v>#REF!</v>
      </c>
      <c r="FRE22" s="242" t="e">
        <f t="shared" si="72"/>
        <v>#REF!</v>
      </c>
      <c r="FRF22" s="242" t="e">
        <f t="shared" si="72"/>
        <v>#REF!</v>
      </c>
      <c r="FRG22" s="242" t="e">
        <f t="shared" si="72"/>
        <v>#REF!</v>
      </c>
      <c r="FRH22" s="242" t="e">
        <f t="shared" si="72"/>
        <v>#REF!</v>
      </c>
      <c r="FRI22" s="242" t="e">
        <f t="shared" si="72"/>
        <v>#REF!</v>
      </c>
      <c r="FRJ22" s="242" t="e">
        <f t="shared" si="72"/>
        <v>#REF!</v>
      </c>
      <c r="FRK22" s="242" t="e">
        <f t="shared" si="72"/>
        <v>#REF!</v>
      </c>
      <c r="FRL22" s="242" t="e">
        <f t="shared" si="72"/>
        <v>#REF!</v>
      </c>
      <c r="FRM22" s="242" t="e">
        <f t="shared" si="72"/>
        <v>#REF!</v>
      </c>
      <c r="FRN22" s="242" t="e">
        <f t="shared" si="72"/>
        <v>#REF!</v>
      </c>
      <c r="FRO22" s="242" t="e">
        <f t="shared" si="72"/>
        <v>#REF!</v>
      </c>
      <c r="FRP22" s="242" t="e">
        <f t="shared" si="72"/>
        <v>#REF!</v>
      </c>
      <c r="FRQ22" s="242" t="e">
        <f t="shared" si="72"/>
        <v>#REF!</v>
      </c>
      <c r="FRR22" s="242" t="e">
        <f t="shared" si="72"/>
        <v>#REF!</v>
      </c>
      <c r="FRS22" s="242" t="e">
        <f t="shared" si="72"/>
        <v>#REF!</v>
      </c>
      <c r="FRT22" s="242" t="e">
        <f t="shared" si="72"/>
        <v>#REF!</v>
      </c>
      <c r="FRU22" s="242" t="e">
        <f t="shared" si="72"/>
        <v>#REF!</v>
      </c>
      <c r="FRV22" s="242" t="e">
        <f t="shared" si="72"/>
        <v>#REF!</v>
      </c>
      <c r="FRW22" s="242" t="e">
        <f t="shared" si="72"/>
        <v>#REF!</v>
      </c>
      <c r="FRX22" s="242" t="e">
        <f t="shared" si="72"/>
        <v>#REF!</v>
      </c>
      <c r="FRY22" s="242" t="e">
        <f t="shared" si="72"/>
        <v>#REF!</v>
      </c>
      <c r="FRZ22" s="242" t="e">
        <f t="shared" si="72"/>
        <v>#REF!</v>
      </c>
      <c r="FSA22" s="242" t="e">
        <f t="shared" si="72"/>
        <v>#REF!</v>
      </c>
      <c r="FSB22" s="242" t="e">
        <f t="shared" si="72"/>
        <v>#REF!</v>
      </c>
      <c r="FSC22" s="242" t="e">
        <f t="shared" si="72"/>
        <v>#REF!</v>
      </c>
      <c r="FSD22" s="242" t="e">
        <f t="shared" si="72"/>
        <v>#REF!</v>
      </c>
      <c r="FSE22" s="242" t="e">
        <f t="shared" si="72"/>
        <v>#REF!</v>
      </c>
      <c r="FSF22" s="242" t="e">
        <f t="shared" si="72"/>
        <v>#REF!</v>
      </c>
      <c r="FSG22" s="242" t="e">
        <f t="shared" si="72"/>
        <v>#REF!</v>
      </c>
      <c r="FSH22" s="242" t="e">
        <f t="shared" si="72"/>
        <v>#REF!</v>
      </c>
      <c r="FSI22" s="242" t="e">
        <f t="shared" si="72"/>
        <v>#REF!</v>
      </c>
      <c r="FSJ22" s="242" t="e">
        <f t="shared" si="72"/>
        <v>#REF!</v>
      </c>
      <c r="FSK22" s="242" t="e">
        <f t="shared" si="72"/>
        <v>#REF!</v>
      </c>
      <c r="FSL22" s="242" t="e">
        <f t="shared" si="72"/>
        <v>#REF!</v>
      </c>
      <c r="FSM22" s="242" t="e">
        <f t="shared" si="72"/>
        <v>#REF!</v>
      </c>
      <c r="FSN22" s="242" t="e">
        <f t="shared" si="72"/>
        <v>#REF!</v>
      </c>
      <c r="FSO22" s="242" t="e">
        <f t="shared" ref="FSO22:FUZ22" si="73">FSU22</f>
        <v>#REF!</v>
      </c>
      <c r="FSP22" s="242" t="e">
        <f t="shared" si="73"/>
        <v>#REF!</v>
      </c>
      <c r="FSQ22" s="242" t="e">
        <f t="shared" si="73"/>
        <v>#REF!</v>
      </c>
      <c r="FSR22" s="242" t="e">
        <f t="shared" si="73"/>
        <v>#REF!</v>
      </c>
      <c r="FSS22" s="242" t="e">
        <f t="shared" si="73"/>
        <v>#REF!</v>
      </c>
      <c r="FST22" s="242" t="e">
        <f t="shared" si="73"/>
        <v>#REF!</v>
      </c>
      <c r="FSU22" s="242" t="e">
        <f t="shared" si="73"/>
        <v>#REF!</v>
      </c>
      <c r="FSV22" s="242" t="e">
        <f t="shared" si="73"/>
        <v>#REF!</v>
      </c>
      <c r="FSW22" s="242" t="e">
        <f t="shared" si="73"/>
        <v>#REF!</v>
      </c>
      <c r="FSX22" s="242" t="e">
        <f t="shared" si="73"/>
        <v>#REF!</v>
      </c>
      <c r="FSY22" s="242" t="e">
        <f t="shared" si="73"/>
        <v>#REF!</v>
      </c>
      <c r="FSZ22" s="242" t="e">
        <f t="shared" si="73"/>
        <v>#REF!</v>
      </c>
      <c r="FTA22" s="242" t="e">
        <f t="shared" si="73"/>
        <v>#REF!</v>
      </c>
      <c r="FTB22" s="242" t="e">
        <f t="shared" si="73"/>
        <v>#REF!</v>
      </c>
      <c r="FTC22" s="242" t="e">
        <f t="shared" si="73"/>
        <v>#REF!</v>
      </c>
      <c r="FTD22" s="242" t="e">
        <f t="shared" si="73"/>
        <v>#REF!</v>
      </c>
      <c r="FTE22" s="242" t="e">
        <f t="shared" si="73"/>
        <v>#REF!</v>
      </c>
      <c r="FTF22" s="242" t="e">
        <f t="shared" si="73"/>
        <v>#REF!</v>
      </c>
      <c r="FTG22" s="242" t="e">
        <f t="shared" si="73"/>
        <v>#REF!</v>
      </c>
      <c r="FTH22" s="242" t="e">
        <f t="shared" si="73"/>
        <v>#REF!</v>
      </c>
      <c r="FTI22" s="242" t="e">
        <f t="shared" si="73"/>
        <v>#REF!</v>
      </c>
      <c r="FTJ22" s="242" t="e">
        <f t="shared" si="73"/>
        <v>#REF!</v>
      </c>
      <c r="FTK22" s="242" t="e">
        <f t="shared" si="73"/>
        <v>#REF!</v>
      </c>
      <c r="FTL22" s="242" t="e">
        <f t="shared" si="73"/>
        <v>#REF!</v>
      </c>
      <c r="FTM22" s="242" t="e">
        <f t="shared" si="73"/>
        <v>#REF!</v>
      </c>
      <c r="FTN22" s="242" t="e">
        <f t="shared" si="73"/>
        <v>#REF!</v>
      </c>
      <c r="FTO22" s="242" t="e">
        <f t="shared" si="73"/>
        <v>#REF!</v>
      </c>
      <c r="FTP22" s="242" t="e">
        <f t="shared" si="73"/>
        <v>#REF!</v>
      </c>
      <c r="FTQ22" s="242" t="e">
        <f t="shared" si="73"/>
        <v>#REF!</v>
      </c>
      <c r="FTR22" s="242" t="e">
        <f t="shared" si="73"/>
        <v>#REF!</v>
      </c>
      <c r="FTS22" s="242" t="e">
        <f t="shared" si="73"/>
        <v>#REF!</v>
      </c>
      <c r="FTT22" s="242" t="e">
        <f t="shared" si="73"/>
        <v>#REF!</v>
      </c>
      <c r="FTU22" s="242" t="e">
        <f t="shared" si="73"/>
        <v>#REF!</v>
      </c>
      <c r="FTV22" s="242" t="e">
        <f t="shared" si="73"/>
        <v>#REF!</v>
      </c>
      <c r="FTW22" s="242" t="e">
        <f t="shared" si="73"/>
        <v>#REF!</v>
      </c>
      <c r="FTX22" s="242" t="e">
        <f t="shared" si="73"/>
        <v>#REF!</v>
      </c>
      <c r="FTY22" s="242" t="e">
        <f t="shared" si="73"/>
        <v>#REF!</v>
      </c>
      <c r="FTZ22" s="242" t="e">
        <f t="shared" si="73"/>
        <v>#REF!</v>
      </c>
      <c r="FUA22" s="242" t="e">
        <f t="shared" si="73"/>
        <v>#REF!</v>
      </c>
      <c r="FUB22" s="242" t="e">
        <f t="shared" si="73"/>
        <v>#REF!</v>
      </c>
      <c r="FUC22" s="242" t="e">
        <f t="shared" si="73"/>
        <v>#REF!</v>
      </c>
      <c r="FUD22" s="242" t="e">
        <f t="shared" si="73"/>
        <v>#REF!</v>
      </c>
      <c r="FUE22" s="242" t="e">
        <f t="shared" si="73"/>
        <v>#REF!</v>
      </c>
      <c r="FUF22" s="242" t="e">
        <f t="shared" si="73"/>
        <v>#REF!</v>
      </c>
      <c r="FUG22" s="242" t="e">
        <f t="shared" si="73"/>
        <v>#REF!</v>
      </c>
      <c r="FUH22" s="242" t="e">
        <f t="shared" si="73"/>
        <v>#REF!</v>
      </c>
      <c r="FUI22" s="242" t="e">
        <f t="shared" si="73"/>
        <v>#REF!</v>
      </c>
      <c r="FUJ22" s="242" t="e">
        <f t="shared" si="73"/>
        <v>#REF!</v>
      </c>
      <c r="FUK22" s="242" t="e">
        <f t="shared" si="73"/>
        <v>#REF!</v>
      </c>
      <c r="FUL22" s="242" t="e">
        <f t="shared" si="73"/>
        <v>#REF!</v>
      </c>
      <c r="FUM22" s="242" t="e">
        <f t="shared" si="73"/>
        <v>#REF!</v>
      </c>
      <c r="FUN22" s="242" t="e">
        <f t="shared" si="73"/>
        <v>#REF!</v>
      </c>
      <c r="FUO22" s="242" t="e">
        <f t="shared" si="73"/>
        <v>#REF!</v>
      </c>
      <c r="FUP22" s="242" t="e">
        <f t="shared" si="73"/>
        <v>#REF!</v>
      </c>
      <c r="FUQ22" s="242" t="e">
        <f t="shared" si="73"/>
        <v>#REF!</v>
      </c>
      <c r="FUR22" s="242" t="e">
        <f t="shared" si="73"/>
        <v>#REF!</v>
      </c>
      <c r="FUS22" s="242" t="e">
        <f t="shared" si="73"/>
        <v>#REF!</v>
      </c>
      <c r="FUT22" s="242" t="e">
        <f t="shared" si="73"/>
        <v>#REF!</v>
      </c>
      <c r="FUU22" s="242" t="e">
        <f t="shared" si="73"/>
        <v>#REF!</v>
      </c>
      <c r="FUV22" s="242" t="e">
        <f t="shared" si="73"/>
        <v>#REF!</v>
      </c>
      <c r="FUW22" s="242" t="e">
        <f t="shared" si="73"/>
        <v>#REF!</v>
      </c>
      <c r="FUX22" s="242" t="e">
        <f t="shared" si="73"/>
        <v>#REF!</v>
      </c>
      <c r="FUY22" s="242" t="e">
        <f t="shared" si="73"/>
        <v>#REF!</v>
      </c>
      <c r="FUZ22" s="242" t="e">
        <f t="shared" si="73"/>
        <v>#REF!</v>
      </c>
      <c r="FVA22" s="242" t="e">
        <f t="shared" ref="FVA22:FXL22" si="74">FVG22</f>
        <v>#REF!</v>
      </c>
      <c r="FVB22" s="242" t="e">
        <f t="shared" si="74"/>
        <v>#REF!</v>
      </c>
      <c r="FVC22" s="242" t="e">
        <f t="shared" si="74"/>
        <v>#REF!</v>
      </c>
      <c r="FVD22" s="242" t="e">
        <f t="shared" si="74"/>
        <v>#REF!</v>
      </c>
      <c r="FVE22" s="242" t="e">
        <f t="shared" si="74"/>
        <v>#REF!</v>
      </c>
      <c r="FVF22" s="242" t="e">
        <f t="shared" si="74"/>
        <v>#REF!</v>
      </c>
      <c r="FVG22" s="242" t="e">
        <f t="shared" si="74"/>
        <v>#REF!</v>
      </c>
      <c r="FVH22" s="242" t="e">
        <f t="shared" si="74"/>
        <v>#REF!</v>
      </c>
      <c r="FVI22" s="242" t="e">
        <f t="shared" si="74"/>
        <v>#REF!</v>
      </c>
      <c r="FVJ22" s="242" t="e">
        <f t="shared" si="74"/>
        <v>#REF!</v>
      </c>
      <c r="FVK22" s="242" t="e">
        <f t="shared" si="74"/>
        <v>#REF!</v>
      </c>
      <c r="FVL22" s="242" t="e">
        <f t="shared" si="74"/>
        <v>#REF!</v>
      </c>
      <c r="FVM22" s="242" t="e">
        <f t="shared" si="74"/>
        <v>#REF!</v>
      </c>
      <c r="FVN22" s="242" t="e">
        <f t="shared" si="74"/>
        <v>#REF!</v>
      </c>
      <c r="FVO22" s="242" t="e">
        <f t="shared" si="74"/>
        <v>#REF!</v>
      </c>
      <c r="FVP22" s="242" t="e">
        <f t="shared" si="74"/>
        <v>#REF!</v>
      </c>
      <c r="FVQ22" s="242" t="e">
        <f t="shared" si="74"/>
        <v>#REF!</v>
      </c>
      <c r="FVR22" s="242" t="e">
        <f t="shared" si="74"/>
        <v>#REF!</v>
      </c>
      <c r="FVS22" s="242" t="e">
        <f t="shared" si="74"/>
        <v>#REF!</v>
      </c>
      <c r="FVT22" s="242" t="e">
        <f t="shared" si="74"/>
        <v>#REF!</v>
      </c>
      <c r="FVU22" s="242" t="e">
        <f t="shared" si="74"/>
        <v>#REF!</v>
      </c>
      <c r="FVV22" s="242" t="e">
        <f t="shared" si="74"/>
        <v>#REF!</v>
      </c>
      <c r="FVW22" s="242" t="e">
        <f t="shared" si="74"/>
        <v>#REF!</v>
      </c>
      <c r="FVX22" s="242" t="e">
        <f t="shared" si="74"/>
        <v>#REF!</v>
      </c>
      <c r="FVY22" s="242" t="e">
        <f t="shared" si="74"/>
        <v>#REF!</v>
      </c>
      <c r="FVZ22" s="242" t="e">
        <f t="shared" si="74"/>
        <v>#REF!</v>
      </c>
      <c r="FWA22" s="242" t="e">
        <f t="shared" si="74"/>
        <v>#REF!</v>
      </c>
      <c r="FWB22" s="242" t="e">
        <f t="shared" si="74"/>
        <v>#REF!</v>
      </c>
      <c r="FWC22" s="242" t="e">
        <f t="shared" si="74"/>
        <v>#REF!</v>
      </c>
      <c r="FWD22" s="242" t="e">
        <f t="shared" si="74"/>
        <v>#REF!</v>
      </c>
      <c r="FWE22" s="242" t="e">
        <f t="shared" si="74"/>
        <v>#REF!</v>
      </c>
      <c r="FWF22" s="242" t="e">
        <f t="shared" si="74"/>
        <v>#REF!</v>
      </c>
      <c r="FWG22" s="242" t="e">
        <f t="shared" si="74"/>
        <v>#REF!</v>
      </c>
      <c r="FWH22" s="242" t="e">
        <f t="shared" si="74"/>
        <v>#REF!</v>
      </c>
      <c r="FWI22" s="242" t="e">
        <f t="shared" si="74"/>
        <v>#REF!</v>
      </c>
      <c r="FWJ22" s="242" t="e">
        <f t="shared" si="74"/>
        <v>#REF!</v>
      </c>
      <c r="FWK22" s="242" t="e">
        <f t="shared" si="74"/>
        <v>#REF!</v>
      </c>
      <c r="FWL22" s="242" t="e">
        <f t="shared" si="74"/>
        <v>#REF!</v>
      </c>
      <c r="FWM22" s="242" t="e">
        <f t="shared" si="74"/>
        <v>#REF!</v>
      </c>
      <c r="FWN22" s="242" t="e">
        <f t="shared" si="74"/>
        <v>#REF!</v>
      </c>
      <c r="FWO22" s="242" t="e">
        <f t="shared" si="74"/>
        <v>#REF!</v>
      </c>
      <c r="FWP22" s="242" t="e">
        <f t="shared" si="74"/>
        <v>#REF!</v>
      </c>
      <c r="FWQ22" s="242" t="e">
        <f t="shared" si="74"/>
        <v>#REF!</v>
      </c>
      <c r="FWR22" s="242" t="e">
        <f t="shared" si="74"/>
        <v>#REF!</v>
      </c>
      <c r="FWS22" s="242" t="e">
        <f t="shared" si="74"/>
        <v>#REF!</v>
      </c>
      <c r="FWT22" s="242" t="e">
        <f t="shared" si="74"/>
        <v>#REF!</v>
      </c>
      <c r="FWU22" s="242" t="e">
        <f t="shared" si="74"/>
        <v>#REF!</v>
      </c>
      <c r="FWV22" s="242" t="e">
        <f t="shared" si="74"/>
        <v>#REF!</v>
      </c>
      <c r="FWW22" s="242" t="e">
        <f t="shared" si="74"/>
        <v>#REF!</v>
      </c>
      <c r="FWX22" s="242" t="e">
        <f t="shared" si="74"/>
        <v>#REF!</v>
      </c>
      <c r="FWY22" s="242" t="e">
        <f t="shared" si="74"/>
        <v>#REF!</v>
      </c>
      <c r="FWZ22" s="242" t="e">
        <f t="shared" si="74"/>
        <v>#REF!</v>
      </c>
      <c r="FXA22" s="242" t="e">
        <f t="shared" si="74"/>
        <v>#REF!</v>
      </c>
      <c r="FXB22" s="242" t="e">
        <f t="shared" si="74"/>
        <v>#REF!</v>
      </c>
      <c r="FXC22" s="242" t="e">
        <f t="shared" si="74"/>
        <v>#REF!</v>
      </c>
      <c r="FXD22" s="242" t="e">
        <f t="shared" si="74"/>
        <v>#REF!</v>
      </c>
      <c r="FXE22" s="242" t="e">
        <f t="shared" si="74"/>
        <v>#REF!</v>
      </c>
      <c r="FXF22" s="242" t="e">
        <f t="shared" si="74"/>
        <v>#REF!</v>
      </c>
      <c r="FXG22" s="242" t="e">
        <f t="shared" si="74"/>
        <v>#REF!</v>
      </c>
      <c r="FXH22" s="242" t="e">
        <f t="shared" si="74"/>
        <v>#REF!</v>
      </c>
      <c r="FXI22" s="242" t="e">
        <f t="shared" si="74"/>
        <v>#REF!</v>
      </c>
      <c r="FXJ22" s="242" t="e">
        <f t="shared" si="74"/>
        <v>#REF!</v>
      </c>
      <c r="FXK22" s="242" t="e">
        <f t="shared" si="74"/>
        <v>#REF!</v>
      </c>
      <c r="FXL22" s="242" t="e">
        <f t="shared" si="74"/>
        <v>#REF!</v>
      </c>
      <c r="FXM22" s="242" t="e">
        <f t="shared" ref="FXM22:FZX22" si="75">FXS22</f>
        <v>#REF!</v>
      </c>
      <c r="FXN22" s="242" t="e">
        <f t="shared" si="75"/>
        <v>#REF!</v>
      </c>
      <c r="FXO22" s="242" t="e">
        <f t="shared" si="75"/>
        <v>#REF!</v>
      </c>
      <c r="FXP22" s="242" t="e">
        <f t="shared" si="75"/>
        <v>#REF!</v>
      </c>
      <c r="FXQ22" s="242" t="e">
        <f t="shared" si="75"/>
        <v>#REF!</v>
      </c>
      <c r="FXR22" s="242" t="e">
        <f t="shared" si="75"/>
        <v>#REF!</v>
      </c>
      <c r="FXS22" s="242" t="e">
        <f t="shared" si="75"/>
        <v>#REF!</v>
      </c>
      <c r="FXT22" s="242" t="e">
        <f t="shared" si="75"/>
        <v>#REF!</v>
      </c>
      <c r="FXU22" s="242" t="e">
        <f t="shared" si="75"/>
        <v>#REF!</v>
      </c>
      <c r="FXV22" s="242" t="e">
        <f t="shared" si="75"/>
        <v>#REF!</v>
      </c>
      <c r="FXW22" s="242" t="e">
        <f t="shared" si="75"/>
        <v>#REF!</v>
      </c>
      <c r="FXX22" s="242" t="e">
        <f t="shared" si="75"/>
        <v>#REF!</v>
      </c>
      <c r="FXY22" s="242" t="e">
        <f t="shared" si="75"/>
        <v>#REF!</v>
      </c>
      <c r="FXZ22" s="242" t="e">
        <f t="shared" si="75"/>
        <v>#REF!</v>
      </c>
      <c r="FYA22" s="242" t="e">
        <f t="shared" si="75"/>
        <v>#REF!</v>
      </c>
      <c r="FYB22" s="242" t="e">
        <f t="shared" si="75"/>
        <v>#REF!</v>
      </c>
      <c r="FYC22" s="242" t="e">
        <f t="shared" si="75"/>
        <v>#REF!</v>
      </c>
      <c r="FYD22" s="242" t="e">
        <f t="shared" si="75"/>
        <v>#REF!</v>
      </c>
      <c r="FYE22" s="242" t="e">
        <f t="shared" si="75"/>
        <v>#REF!</v>
      </c>
      <c r="FYF22" s="242" t="e">
        <f t="shared" si="75"/>
        <v>#REF!</v>
      </c>
      <c r="FYG22" s="242" t="e">
        <f t="shared" si="75"/>
        <v>#REF!</v>
      </c>
      <c r="FYH22" s="242" t="e">
        <f t="shared" si="75"/>
        <v>#REF!</v>
      </c>
      <c r="FYI22" s="242" t="e">
        <f t="shared" si="75"/>
        <v>#REF!</v>
      </c>
      <c r="FYJ22" s="242" t="e">
        <f t="shared" si="75"/>
        <v>#REF!</v>
      </c>
      <c r="FYK22" s="242" t="e">
        <f t="shared" si="75"/>
        <v>#REF!</v>
      </c>
      <c r="FYL22" s="242" t="e">
        <f t="shared" si="75"/>
        <v>#REF!</v>
      </c>
      <c r="FYM22" s="242" t="e">
        <f t="shared" si="75"/>
        <v>#REF!</v>
      </c>
      <c r="FYN22" s="242" t="e">
        <f t="shared" si="75"/>
        <v>#REF!</v>
      </c>
      <c r="FYO22" s="242" t="e">
        <f t="shared" si="75"/>
        <v>#REF!</v>
      </c>
      <c r="FYP22" s="242" t="e">
        <f t="shared" si="75"/>
        <v>#REF!</v>
      </c>
      <c r="FYQ22" s="242" t="e">
        <f t="shared" si="75"/>
        <v>#REF!</v>
      </c>
      <c r="FYR22" s="242" t="e">
        <f t="shared" si="75"/>
        <v>#REF!</v>
      </c>
      <c r="FYS22" s="242" t="e">
        <f t="shared" si="75"/>
        <v>#REF!</v>
      </c>
      <c r="FYT22" s="242" t="e">
        <f t="shared" si="75"/>
        <v>#REF!</v>
      </c>
      <c r="FYU22" s="242" t="e">
        <f t="shared" si="75"/>
        <v>#REF!</v>
      </c>
      <c r="FYV22" s="242" t="e">
        <f t="shared" si="75"/>
        <v>#REF!</v>
      </c>
      <c r="FYW22" s="242" t="e">
        <f t="shared" si="75"/>
        <v>#REF!</v>
      </c>
      <c r="FYX22" s="242" t="e">
        <f t="shared" si="75"/>
        <v>#REF!</v>
      </c>
      <c r="FYY22" s="242" t="e">
        <f t="shared" si="75"/>
        <v>#REF!</v>
      </c>
      <c r="FYZ22" s="242" t="e">
        <f t="shared" si="75"/>
        <v>#REF!</v>
      </c>
      <c r="FZA22" s="242" t="e">
        <f t="shared" si="75"/>
        <v>#REF!</v>
      </c>
      <c r="FZB22" s="242" t="e">
        <f t="shared" si="75"/>
        <v>#REF!</v>
      </c>
      <c r="FZC22" s="242" t="e">
        <f t="shared" si="75"/>
        <v>#REF!</v>
      </c>
      <c r="FZD22" s="242" t="e">
        <f t="shared" si="75"/>
        <v>#REF!</v>
      </c>
      <c r="FZE22" s="242" t="e">
        <f t="shared" si="75"/>
        <v>#REF!</v>
      </c>
      <c r="FZF22" s="242" t="e">
        <f t="shared" si="75"/>
        <v>#REF!</v>
      </c>
      <c r="FZG22" s="242" t="e">
        <f t="shared" si="75"/>
        <v>#REF!</v>
      </c>
      <c r="FZH22" s="242" t="e">
        <f t="shared" si="75"/>
        <v>#REF!</v>
      </c>
      <c r="FZI22" s="242" t="e">
        <f t="shared" si="75"/>
        <v>#REF!</v>
      </c>
      <c r="FZJ22" s="242" t="e">
        <f t="shared" si="75"/>
        <v>#REF!</v>
      </c>
      <c r="FZK22" s="242" t="e">
        <f t="shared" si="75"/>
        <v>#REF!</v>
      </c>
      <c r="FZL22" s="242" t="e">
        <f t="shared" si="75"/>
        <v>#REF!</v>
      </c>
      <c r="FZM22" s="242" t="e">
        <f t="shared" si="75"/>
        <v>#REF!</v>
      </c>
      <c r="FZN22" s="242" t="e">
        <f t="shared" si="75"/>
        <v>#REF!</v>
      </c>
      <c r="FZO22" s="242" t="e">
        <f t="shared" si="75"/>
        <v>#REF!</v>
      </c>
      <c r="FZP22" s="242" t="e">
        <f t="shared" si="75"/>
        <v>#REF!</v>
      </c>
      <c r="FZQ22" s="242" t="e">
        <f t="shared" si="75"/>
        <v>#REF!</v>
      </c>
      <c r="FZR22" s="242" t="e">
        <f t="shared" si="75"/>
        <v>#REF!</v>
      </c>
      <c r="FZS22" s="242" t="e">
        <f t="shared" si="75"/>
        <v>#REF!</v>
      </c>
      <c r="FZT22" s="242" t="e">
        <f t="shared" si="75"/>
        <v>#REF!</v>
      </c>
      <c r="FZU22" s="242" t="e">
        <f t="shared" si="75"/>
        <v>#REF!</v>
      </c>
      <c r="FZV22" s="242" t="e">
        <f t="shared" si="75"/>
        <v>#REF!</v>
      </c>
      <c r="FZW22" s="242" t="e">
        <f t="shared" si="75"/>
        <v>#REF!</v>
      </c>
      <c r="FZX22" s="242" t="e">
        <f t="shared" si="75"/>
        <v>#REF!</v>
      </c>
      <c r="FZY22" s="242" t="e">
        <f t="shared" ref="FZY22:GCJ22" si="76">GAE22</f>
        <v>#REF!</v>
      </c>
      <c r="FZZ22" s="242" t="e">
        <f t="shared" si="76"/>
        <v>#REF!</v>
      </c>
      <c r="GAA22" s="242" t="e">
        <f t="shared" si="76"/>
        <v>#REF!</v>
      </c>
      <c r="GAB22" s="242" t="e">
        <f t="shared" si="76"/>
        <v>#REF!</v>
      </c>
      <c r="GAC22" s="242" t="e">
        <f t="shared" si="76"/>
        <v>#REF!</v>
      </c>
      <c r="GAD22" s="242" t="e">
        <f t="shared" si="76"/>
        <v>#REF!</v>
      </c>
      <c r="GAE22" s="242" t="e">
        <f t="shared" si="76"/>
        <v>#REF!</v>
      </c>
      <c r="GAF22" s="242" t="e">
        <f t="shared" si="76"/>
        <v>#REF!</v>
      </c>
      <c r="GAG22" s="242" t="e">
        <f t="shared" si="76"/>
        <v>#REF!</v>
      </c>
      <c r="GAH22" s="242" t="e">
        <f t="shared" si="76"/>
        <v>#REF!</v>
      </c>
      <c r="GAI22" s="242" t="e">
        <f t="shared" si="76"/>
        <v>#REF!</v>
      </c>
      <c r="GAJ22" s="242" t="e">
        <f t="shared" si="76"/>
        <v>#REF!</v>
      </c>
      <c r="GAK22" s="242" t="e">
        <f t="shared" si="76"/>
        <v>#REF!</v>
      </c>
      <c r="GAL22" s="242" t="e">
        <f t="shared" si="76"/>
        <v>#REF!</v>
      </c>
      <c r="GAM22" s="242" t="e">
        <f t="shared" si="76"/>
        <v>#REF!</v>
      </c>
      <c r="GAN22" s="242" t="e">
        <f t="shared" si="76"/>
        <v>#REF!</v>
      </c>
      <c r="GAO22" s="242" t="e">
        <f t="shared" si="76"/>
        <v>#REF!</v>
      </c>
      <c r="GAP22" s="242" t="e">
        <f t="shared" si="76"/>
        <v>#REF!</v>
      </c>
      <c r="GAQ22" s="242" t="e">
        <f t="shared" si="76"/>
        <v>#REF!</v>
      </c>
      <c r="GAR22" s="242" t="e">
        <f t="shared" si="76"/>
        <v>#REF!</v>
      </c>
      <c r="GAS22" s="242" t="e">
        <f t="shared" si="76"/>
        <v>#REF!</v>
      </c>
      <c r="GAT22" s="242" t="e">
        <f t="shared" si="76"/>
        <v>#REF!</v>
      </c>
      <c r="GAU22" s="242" t="e">
        <f t="shared" si="76"/>
        <v>#REF!</v>
      </c>
      <c r="GAV22" s="242" t="e">
        <f t="shared" si="76"/>
        <v>#REF!</v>
      </c>
      <c r="GAW22" s="242" t="e">
        <f t="shared" si="76"/>
        <v>#REF!</v>
      </c>
      <c r="GAX22" s="242" t="e">
        <f t="shared" si="76"/>
        <v>#REF!</v>
      </c>
      <c r="GAY22" s="242" t="e">
        <f t="shared" si="76"/>
        <v>#REF!</v>
      </c>
      <c r="GAZ22" s="242" t="e">
        <f t="shared" si="76"/>
        <v>#REF!</v>
      </c>
      <c r="GBA22" s="242" t="e">
        <f t="shared" si="76"/>
        <v>#REF!</v>
      </c>
      <c r="GBB22" s="242" t="e">
        <f t="shared" si="76"/>
        <v>#REF!</v>
      </c>
      <c r="GBC22" s="242" t="e">
        <f t="shared" si="76"/>
        <v>#REF!</v>
      </c>
      <c r="GBD22" s="242" t="e">
        <f t="shared" si="76"/>
        <v>#REF!</v>
      </c>
      <c r="GBE22" s="242" t="e">
        <f t="shared" si="76"/>
        <v>#REF!</v>
      </c>
      <c r="GBF22" s="242" t="e">
        <f t="shared" si="76"/>
        <v>#REF!</v>
      </c>
      <c r="GBG22" s="242" t="e">
        <f t="shared" si="76"/>
        <v>#REF!</v>
      </c>
      <c r="GBH22" s="242" t="e">
        <f t="shared" si="76"/>
        <v>#REF!</v>
      </c>
      <c r="GBI22" s="242" t="e">
        <f t="shared" si="76"/>
        <v>#REF!</v>
      </c>
      <c r="GBJ22" s="242" t="e">
        <f t="shared" si="76"/>
        <v>#REF!</v>
      </c>
      <c r="GBK22" s="242" t="e">
        <f t="shared" si="76"/>
        <v>#REF!</v>
      </c>
      <c r="GBL22" s="242" t="e">
        <f t="shared" si="76"/>
        <v>#REF!</v>
      </c>
      <c r="GBM22" s="242" t="e">
        <f t="shared" si="76"/>
        <v>#REF!</v>
      </c>
      <c r="GBN22" s="242" t="e">
        <f t="shared" si="76"/>
        <v>#REF!</v>
      </c>
      <c r="GBO22" s="242" t="e">
        <f t="shared" si="76"/>
        <v>#REF!</v>
      </c>
      <c r="GBP22" s="242" t="e">
        <f t="shared" si="76"/>
        <v>#REF!</v>
      </c>
      <c r="GBQ22" s="242" t="e">
        <f t="shared" si="76"/>
        <v>#REF!</v>
      </c>
      <c r="GBR22" s="242" t="e">
        <f t="shared" si="76"/>
        <v>#REF!</v>
      </c>
      <c r="GBS22" s="242" t="e">
        <f t="shared" si="76"/>
        <v>#REF!</v>
      </c>
      <c r="GBT22" s="242" t="e">
        <f t="shared" si="76"/>
        <v>#REF!</v>
      </c>
      <c r="GBU22" s="242" t="e">
        <f t="shared" si="76"/>
        <v>#REF!</v>
      </c>
      <c r="GBV22" s="242" t="e">
        <f t="shared" si="76"/>
        <v>#REF!</v>
      </c>
      <c r="GBW22" s="242" t="e">
        <f t="shared" si="76"/>
        <v>#REF!</v>
      </c>
      <c r="GBX22" s="242" t="e">
        <f t="shared" si="76"/>
        <v>#REF!</v>
      </c>
      <c r="GBY22" s="242" t="e">
        <f t="shared" si="76"/>
        <v>#REF!</v>
      </c>
      <c r="GBZ22" s="242" t="e">
        <f t="shared" si="76"/>
        <v>#REF!</v>
      </c>
      <c r="GCA22" s="242" t="e">
        <f t="shared" si="76"/>
        <v>#REF!</v>
      </c>
      <c r="GCB22" s="242" t="e">
        <f t="shared" si="76"/>
        <v>#REF!</v>
      </c>
      <c r="GCC22" s="242" t="e">
        <f t="shared" si="76"/>
        <v>#REF!</v>
      </c>
      <c r="GCD22" s="242" t="e">
        <f t="shared" si="76"/>
        <v>#REF!</v>
      </c>
      <c r="GCE22" s="242" t="e">
        <f t="shared" si="76"/>
        <v>#REF!</v>
      </c>
      <c r="GCF22" s="242" t="e">
        <f t="shared" si="76"/>
        <v>#REF!</v>
      </c>
      <c r="GCG22" s="242" t="e">
        <f t="shared" si="76"/>
        <v>#REF!</v>
      </c>
      <c r="GCH22" s="242" t="e">
        <f t="shared" si="76"/>
        <v>#REF!</v>
      </c>
      <c r="GCI22" s="242" t="e">
        <f t="shared" si="76"/>
        <v>#REF!</v>
      </c>
      <c r="GCJ22" s="242" t="e">
        <f t="shared" si="76"/>
        <v>#REF!</v>
      </c>
      <c r="GCK22" s="242" t="e">
        <f t="shared" ref="GCK22:GEV22" si="77">GCQ22</f>
        <v>#REF!</v>
      </c>
      <c r="GCL22" s="242" t="e">
        <f t="shared" si="77"/>
        <v>#REF!</v>
      </c>
      <c r="GCM22" s="242" t="e">
        <f t="shared" si="77"/>
        <v>#REF!</v>
      </c>
      <c r="GCN22" s="242" t="e">
        <f t="shared" si="77"/>
        <v>#REF!</v>
      </c>
      <c r="GCO22" s="242" t="e">
        <f t="shared" si="77"/>
        <v>#REF!</v>
      </c>
      <c r="GCP22" s="242" t="e">
        <f t="shared" si="77"/>
        <v>#REF!</v>
      </c>
      <c r="GCQ22" s="242" t="e">
        <f t="shared" si="77"/>
        <v>#REF!</v>
      </c>
      <c r="GCR22" s="242" t="e">
        <f t="shared" si="77"/>
        <v>#REF!</v>
      </c>
      <c r="GCS22" s="242" t="e">
        <f t="shared" si="77"/>
        <v>#REF!</v>
      </c>
      <c r="GCT22" s="242" t="e">
        <f t="shared" si="77"/>
        <v>#REF!</v>
      </c>
      <c r="GCU22" s="242" t="e">
        <f t="shared" si="77"/>
        <v>#REF!</v>
      </c>
      <c r="GCV22" s="242" t="e">
        <f t="shared" si="77"/>
        <v>#REF!</v>
      </c>
      <c r="GCW22" s="242" t="e">
        <f t="shared" si="77"/>
        <v>#REF!</v>
      </c>
      <c r="GCX22" s="242" t="e">
        <f t="shared" si="77"/>
        <v>#REF!</v>
      </c>
      <c r="GCY22" s="242" t="e">
        <f t="shared" si="77"/>
        <v>#REF!</v>
      </c>
      <c r="GCZ22" s="242" t="e">
        <f t="shared" si="77"/>
        <v>#REF!</v>
      </c>
      <c r="GDA22" s="242" t="e">
        <f t="shared" si="77"/>
        <v>#REF!</v>
      </c>
      <c r="GDB22" s="242" t="e">
        <f t="shared" si="77"/>
        <v>#REF!</v>
      </c>
      <c r="GDC22" s="242" t="e">
        <f t="shared" si="77"/>
        <v>#REF!</v>
      </c>
      <c r="GDD22" s="242" t="e">
        <f t="shared" si="77"/>
        <v>#REF!</v>
      </c>
      <c r="GDE22" s="242" t="e">
        <f t="shared" si="77"/>
        <v>#REF!</v>
      </c>
      <c r="GDF22" s="242" t="e">
        <f t="shared" si="77"/>
        <v>#REF!</v>
      </c>
      <c r="GDG22" s="242" t="e">
        <f t="shared" si="77"/>
        <v>#REF!</v>
      </c>
      <c r="GDH22" s="242" t="e">
        <f t="shared" si="77"/>
        <v>#REF!</v>
      </c>
      <c r="GDI22" s="242" t="e">
        <f t="shared" si="77"/>
        <v>#REF!</v>
      </c>
      <c r="GDJ22" s="242" t="e">
        <f t="shared" si="77"/>
        <v>#REF!</v>
      </c>
      <c r="GDK22" s="242" t="e">
        <f t="shared" si="77"/>
        <v>#REF!</v>
      </c>
      <c r="GDL22" s="242" t="e">
        <f t="shared" si="77"/>
        <v>#REF!</v>
      </c>
      <c r="GDM22" s="242" t="e">
        <f t="shared" si="77"/>
        <v>#REF!</v>
      </c>
      <c r="GDN22" s="242" t="e">
        <f t="shared" si="77"/>
        <v>#REF!</v>
      </c>
      <c r="GDO22" s="242" t="e">
        <f t="shared" si="77"/>
        <v>#REF!</v>
      </c>
      <c r="GDP22" s="242" t="e">
        <f t="shared" si="77"/>
        <v>#REF!</v>
      </c>
      <c r="GDQ22" s="242" t="e">
        <f t="shared" si="77"/>
        <v>#REF!</v>
      </c>
      <c r="GDR22" s="242" t="e">
        <f t="shared" si="77"/>
        <v>#REF!</v>
      </c>
      <c r="GDS22" s="242" t="e">
        <f t="shared" si="77"/>
        <v>#REF!</v>
      </c>
      <c r="GDT22" s="242" t="e">
        <f t="shared" si="77"/>
        <v>#REF!</v>
      </c>
      <c r="GDU22" s="242" t="e">
        <f t="shared" si="77"/>
        <v>#REF!</v>
      </c>
      <c r="GDV22" s="242" t="e">
        <f t="shared" si="77"/>
        <v>#REF!</v>
      </c>
      <c r="GDW22" s="242" t="e">
        <f t="shared" si="77"/>
        <v>#REF!</v>
      </c>
      <c r="GDX22" s="242" t="e">
        <f t="shared" si="77"/>
        <v>#REF!</v>
      </c>
      <c r="GDY22" s="242" t="e">
        <f t="shared" si="77"/>
        <v>#REF!</v>
      </c>
      <c r="GDZ22" s="242" t="e">
        <f t="shared" si="77"/>
        <v>#REF!</v>
      </c>
      <c r="GEA22" s="242" t="e">
        <f t="shared" si="77"/>
        <v>#REF!</v>
      </c>
      <c r="GEB22" s="242" t="e">
        <f t="shared" si="77"/>
        <v>#REF!</v>
      </c>
      <c r="GEC22" s="242" t="e">
        <f t="shared" si="77"/>
        <v>#REF!</v>
      </c>
      <c r="GED22" s="242" t="e">
        <f t="shared" si="77"/>
        <v>#REF!</v>
      </c>
      <c r="GEE22" s="242" t="e">
        <f t="shared" si="77"/>
        <v>#REF!</v>
      </c>
      <c r="GEF22" s="242" t="e">
        <f t="shared" si="77"/>
        <v>#REF!</v>
      </c>
      <c r="GEG22" s="242" t="e">
        <f t="shared" si="77"/>
        <v>#REF!</v>
      </c>
      <c r="GEH22" s="242" t="e">
        <f t="shared" si="77"/>
        <v>#REF!</v>
      </c>
      <c r="GEI22" s="242" t="e">
        <f t="shared" si="77"/>
        <v>#REF!</v>
      </c>
      <c r="GEJ22" s="242" t="e">
        <f t="shared" si="77"/>
        <v>#REF!</v>
      </c>
      <c r="GEK22" s="242" t="e">
        <f t="shared" si="77"/>
        <v>#REF!</v>
      </c>
      <c r="GEL22" s="242" t="e">
        <f t="shared" si="77"/>
        <v>#REF!</v>
      </c>
      <c r="GEM22" s="242" t="e">
        <f t="shared" si="77"/>
        <v>#REF!</v>
      </c>
      <c r="GEN22" s="242" t="e">
        <f t="shared" si="77"/>
        <v>#REF!</v>
      </c>
      <c r="GEO22" s="242" t="e">
        <f t="shared" si="77"/>
        <v>#REF!</v>
      </c>
      <c r="GEP22" s="242" t="e">
        <f t="shared" si="77"/>
        <v>#REF!</v>
      </c>
      <c r="GEQ22" s="242" t="e">
        <f t="shared" si="77"/>
        <v>#REF!</v>
      </c>
      <c r="GER22" s="242" t="e">
        <f t="shared" si="77"/>
        <v>#REF!</v>
      </c>
      <c r="GES22" s="242" t="e">
        <f t="shared" si="77"/>
        <v>#REF!</v>
      </c>
      <c r="GET22" s="242" t="e">
        <f t="shared" si="77"/>
        <v>#REF!</v>
      </c>
      <c r="GEU22" s="242" t="e">
        <f t="shared" si="77"/>
        <v>#REF!</v>
      </c>
      <c r="GEV22" s="242" t="e">
        <f t="shared" si="77"/>
        <v>#REF!</v>
      </c>
      <c r="GEW22" s="242" t="e">
        <f t="shared" ref="GEW22:GHH22" si="78">GFC22</f>
        <v>#REF!</v>
      </c>
      <c r="GEX22" s="242" t="e">
        <f t="shared" si="78"/>
        <v>#REF!</v>
      </c>
      <c r="GEY22" s="242" t="e">
        <f t="shared" si="78"/>
        <v>#REF!</v>
      </c>
      <c r="GEZ22" s="242" t="e">
        <f t="shared" si="78"/>
        <v>#REF!</v>
      </c>
      <c r="GFA22" s="242" t="e">
        <f t="shared" si="78"/>
        <v>#REF!</v>
      </c>
      <c r="GFB22" s="242" t="e">
        <f t="shared" si="78"/>
        <v>#REF!</v>
      </c>
      <c r="GFC22" s="242" t="e">
        <f t="shared" si="78"/>
        <v>#REF!</v>
      </c>
      <c r="GFD22" s="242" t="e">
        <f t="shared" si="78"/>
        <v>#REF!</v>
      </c>
      <c r="GFE22" s="242" t="e">
        <f t="shared" si="78"/>
        <v>#REF!</v>
      </c>
      <c r="GFF22" s="242" t="e">
        <f t="shared" si="78"/>
        <v>#REF!</v>
      </c>
      <c r="GFG22" s="242" t="e">
        <f t="shared" si="78"/>
        <v>#REF!</v>
      </c>
      <c r="GFH22" s="242" t="e">
        <f t="shared" si="78"/>
        <v>#REF!</v>
      </c>
      <c r="GFI22" s="242" t="e">
        <f t="shared" si="78"/>
        <v>#REF!</v>
      </c>
      <c r="GFJ22" s="242" t="e">
        <f t="shared" si="78"/>
        <v>#REF!</v>
      </c>
      <c r="GFK22" s="242" t="e">
        <f t="shared" si="78"/>
        <v>#REF!</v>
      </c>
      <c r="GFL22" s="242" t="e">
        <f t="shared" si="78"/>
        <v>#REF!</v>
      </c>
      <c r="GFM22" s="242" t="e">
        <f t="shared" si="78"/>
        <v>#REF!</v>
      </c>
      <c r="GFN22" s="242" t="e">
        <f t="shared" si="78"/>
        <v>#REF!</v>
      </c>
      <c r="GFO22" s="242" t="e">
        <f t="shared" si="78"/>
        <v>#REF!</v>
      </c>
      <c r="GFP22" s="242" t="e">
        <f t="shared" si="78"/>
        <v>#REF!</v>
      </c>
      <c r="GFQ22" s="242" t="e">
        <f t="shared" si="78"/>
        <v>#REF!</v>
      </c>
      <c r="GFR22" s="242" t="e">
        <f t="shared" si="78"/>
        <v>#REF!</v>
      </c>
      <c r="GFS22" s="242" t="e">
        <f t="shared" si="78"/>
        <v>#REF!</v>
      </c>
      <c r="GFT22" s="242" t="e">
        <f t="shared" si="78"/>
        <v>#REF!</v>
      </c>
      <c r="GFU22" s="242" t="e">
        <f t="shared" si="78"/>
        <v>#REF!</v>
      </c>
      <c r="GFV22" s="242" t="e">
        <f t="shared" si="78"/>
        <v>#REF!</v>
      </c>
      <c r="GFW22" s="242" t="e">
        <f t="shared" si="78"/>
        <v>#REF!</v>
      </c>
      <c r="GFX22" s="242" t="e">
        <f t="shared" si="78"/>
        <v>#REF!</v>
      </c>
      <c r="GFY22" s="242" t="e">
        <f t="shared" si="78"/>
        <v>#REF!</v>
      </c>
      <c r="GFZ22" s="242" t="e">
        <f t="shared" si="78"/>
        <v>#REF!</v>
      </c>
      <c r="GGA22" s="242" t="e">
        <f t="shared" si="78"/>
        <v>#REF!</v>
      </c>
      <c r="GGB22" s="242" t="e">
        <f t="shared" si="78"/>
        <v>#REF!</v>
      </c>
      <c r="GGC22" s="242" t="e">
        <f t="shared" si="78"/>
        <v>#REF!</v>
      </c>
      <c r="GGD22" s="242" t="e">
        <f t="shared" si="78"/>
        <v>#REF!</v>
      </c>
      <c r="GGE22" s="242" t="e">
        <f t="shared" si="78"/>
        <v>#REF!</v>
      </c>
      <c r="GGF22" s="242" t="e">
        <f t="shared" si="78"/>
        <v>#REF!</v>
      </c>
      <c r="GGG22" s="242" t="e">
        <f t="shared" si="78"/>
        <v>#REF!</v>
      </c>
      <c r="GGH22" s="242" t="e">
        <f t="shared" si="78"/>
        <v>#REF!</v>
      </c>
      <c r="GGI22" s="242" t="e">
        <f t="shared" si="78"/>
        <v>#REF!</v>
      </c>
      <c r="GGJ22" s="242" t="e">
        <f t="shared" si="78"/>
        <v>#REF!</v>
      </c>
      <c r="GGK22" s="242" t="e">
        <f t="shared" si="78"/>
        <v>#REF!</v>
      </c>
      <c r="GGL22" s="242" t="e">
        <f t="shared" si="78"/>
        <v>#REF!</v>
      </c>
      <c r="GGM22" s="242" t="e">
        <f t="shared" si="78"/>
        <v>#REF!</v>
      </c>
      <c r="GGN22" s="242" t="e">
        <f t="shared" si="78"/>
        <v>#REF!</v>
      </c>
      <c r="GGO22" s="242" t="e">
        <f t="shared" si="78"/>
        <v>#REF!</v>
      </c>
      <c r="GGP22" s="242" t="e">
        <f t="shared" si="78"/>
        <v>#REF!</v>
      </c>
      <c r="GGQ22" s="242" t="e">
        <f t="shared" si="78"/>
        <v>#REF!</v>
      </c>
      <c r="GGR22" s="242" t="e">
        <f t="shared" si="78"/>
        <v>#REF!</v>
      </c>
      <c r="GGS22" s="242" t="e">
        <f t="shared" si="78"/>
        <v>#REF!</v>
      </c>
      <c r="GGT22" s="242" t="e">
        <f t="shared" si="78"/>
        <v>#REF!</v>
      </c>
      <c r="GGU22" s="242" t="e">
        <f t="shared" si="78"/>
        <v>#REF!</v>
      </c>
      <c r="GGV22" s="242" t="e">
        <f t="shared" si="78"/>
        <v>#REF!</v>
      </c>
      <c r="GGW22" s="242" t="e">
        <f t="shared" si="78"/>
        <v>#REF!</v>
      </c>
      <c r="GGX22" s="242" t="e">
        <f t="shared" si="78"/>
        <v>#REF!</v>
      </c>
      <c r="GGY22" s="242" t="e">
        <f t="shared" si="78"/>
        <v>#REF!</v>
      </c>
      <c r="GGZ22" s="242" t="e">
        <f t="shared" si="78"/>
        <v>#REF!</v>
      </c>
      <c r="GHA22" s="242" t="e">
        <f t="shared" si="78"/>
        <v>#REF!</v>
      </c>
      <c r="GHB22" s="242" t="e">
        <f t="shared" si="78"/>
        <v>#REF!</v>
      </c>
      <c r="GHC22" s="242" t="e">
        <f t="shared" si="78"/>
        <v>#REF!</v>
      </c>
      <c r="GHD22" s="242" t="e">
        <f t="shared" si="78"/>
        <v>#REF!</v>
      </c>
      <c r="GHE22" s="242" t="e">
        <f t="shared" si="78"/>
        <v>#REF!</v>
      </c>
      <c r="GHF22" s="242" t="e">
        <f t="shared" si="78"/>
        <v>#REF!</v>
      </c>
      <c r="GHG22" s="242" t="e">
        <f t="shared" si="78"/>
        <v>#REF!</v>
      </c>
      <c r="GHH22" s="242" t="e">
        <f t="shared" si="78"/>
        <v>#REF!</v>
      </c>
      <c r="GHI22" s="242" t="e">
        <f t="shared" ref="GHI22:GJT22" si="79">GHO22</f>
        <v>#REF!</v>
      </c>
      <c r="GHJ22" s="242" t="e">
        <f t="shared" si="79"/>
        <v>#REF!</v>
      </c>
      <c r="GHK22" s="242" t="e">
        <f t="shared" si="79"/>
        <v>#REF!</v>
      </c>
      <c r="GHL22" s="242" t="e">
        <f t="shared" si="79"/>
        <v>#REF!</v>
      </c>
      <c r="GHM22" s="242" t="e">
        <f t="shared" si="79"/>
        <v>#REF!</v>
      </c>
      <c r="GHN22" s="242" t="e">
        <f t="shared" si="79"/>
        <v>#REF!</v>
      </c>
      <c r="GHO22" s="242" t="e">
        <f t="shared" si="79"/>
        <v>#REF!</v>
      </c>
      <c r="GHP22" s="242" t="e">
        <f t="shared" si="79"/>
        <v>#REF!</v>
      </c>
      <c r="GHQ22" s="242" t="e">
        <f t="shared" si="79"/>
        <v>#REF!</v>
      </c>
      <c r="GHR22" s="242" t="e">
        <f t="shared" si="79"/>
        <v>#REF!</v>
      </c>
      <c r="GHS22" s="242" t="e">
        <f t="shared" si="79"/>
        <v>#REF!</v>
      </c>
      <c r="GHT22" s="242" t="e">
        <f t="shared" si="79"/>
        <v>#REF!</v>
      </c>
      <c r="GHU22" s="242" t="e">
        <f t="shared" si="79"/>
        <v>#REF!</v>
      </c>
      <c r="GHV22" s="242" t="e">
        <f t="shared" si="79"/>
        <v>#REF!</v>
      </c>
      <c r="GHW22" s="242" t="e">
        <f t="shared" si="79"/>
        <v>#REF!</v>
      </c>
      <c r="GHX22" s="242" t="e">
        <f t="shared" si="79"/>
        <v>#REF!</v>
      </c>
      <c r="GHY22" s="242" t="e">
        <f t="shared" si="79"/>
        <v>#REF!</v>
      </c>
      <c r="GHZ22" s="242" t="e">
        <f t="shared" si="79"/>
        <v>#REF!</v>
      </c>
      <c r="GIA22" s="242" t="e">
        <f t="shared" si="79"/>
        <v>#REF!</v>
      </c>
      <c r="GIB22" s="242" t="e">
        <f t="shared" si="79"/>
        <v>#REF!</v>
      </c>
      <c r="GIC22" s="242" t="e">
        <f t="shared" si="79"/>
        <v>#REF!</v>
      </c>
      <c r="GID22" s="242" t="e">
        <f t="shared" si="79"/>
        <v>#REF!</v>
      </c>
      <c r="GIE22" s="242" t="e">
        <f t="shared" si="79"/>
        <v>#REF!</v>
      </c>
      <c r="GIF22" s="242" t="e">
        <f t="shared" si="79"/>
        <v>#REF!</v>
      </c>
      <c r="GIG22" s="242" t="e">
        <f t="shared" si="79"/>
        <v>#REF!</v>
      </c>
      <c r="GIH22" s="242" t="e">
        <f t="shared" si="79"/>
        <v>#REF!</v>
      </c>
      <c r="GII22" s="242" t="e">
        <f t="shared" si="79"/>
        <v>#REF!</v>
      </c>
      <c r="GIJ22" s="242" t="e">
        <f t="shared" si="79"/>
        <v>#REF!</v>
      </c>
      <c r="GIK22" s="242" t="e">
        <f t="shared" si="79"/>
        <v>#REF!</v>
      </c>
      <c r="GIL22" s="242" t="e">
        <f t="shared" si="79"/>
        <v>#REF!</v>
      </c>
      <c r="GIM22" s="242" t="e">
        <f t="shared" si="79"/>
        <v>#REF!</v>
      </c>
      <c r="GIN22" s="242" t="e">
        <f t="shared" si="79"/>
        <v>#REF!</v>
      </c>
      <c r="GIO22" s="242" t="e">
        <f t="shared" si="79"/>
        <v>#REF!</v>
      </c>
      <c r="GIP22" s="242" t="e">
        <f t="shared" si="79"/>
        <v>#REF!</v>
      </c>
      <c r="GIQ22" s="242" t="e">
        <f t="shared" si="79"/>
        <v>#REF!</v>
      </c>
      <c r="GIR22" s="242" t="e">
        <f t="shared" si="79"/>
        <v>#REF!</v>
      </c>
      <c r="GIS22" s="242" t="e">
        <f t="shared" si="79"/>
        <v>#REF!</v>
      </c>
      <c r="GIT22" s="242" t="e">
        <f t="shared" si="79"/>
        <v>#REF!</v>
      </c>
      <c r="GIU22" s="242" t="e">
        <f t="shared" si="79"/>
        <v>#REF!</v>
      </c>
      <c r="GIV22" s="242" t="e">
        <f t="shared" si="79"/>
        <v>#REF!</v>
      </c>
      <c r="GIW22" s="242" t="e">
        <f t="shared" si="79"/>
        <v>#REF!</v>
      </c>
      <c r="GIX22" s="242" t="e">
        <f t="shared" si="79"/>
        <v>#REF!</v>
      </c>
      <c r="GIY22" s="242" t="e">
        <f t="shared" si="79"/>
        <v>#REF!</v>
      </c>
      <c r="GIZ22" s="242" t="e">
        <f t="shared" si="79"/>
        <v>#REF!</v>
      </c>
      <c r="GJA22" s="242" t="e">
        <f t="shared" si="79"/>
        <v>#REF!</v>
      </c>
      <c r="GJB22" s="242" t="e">
        <f t="shared" si="79"/>
        <v>#REF!</v>
      </c>
      <c r="GJC22" s="242" t="e">
        <f t="shared" si="79"/>
        <v>#REF!</v>
      </c>
      <c r="GJD22" s="242" t="e">
        <f t="shared" si="79"/>
        <v>#REF!</v>
      </c>
      <c r="GJE22" s="242" t="e">
        <f t="shared" si="79"/>
        <v>#REF!</v>
      </c>
      <c r="GJF22" s="242" t="e">
        <f t="shared" si="79"/>
        <v>#REF!</v>
      </c>
      <c r="GJG22" s="242" t="e">
        <f t="shared" si="79"/>
        <v>#REF!</v>
      </c>
      <c r="GJH22" s="242" t="e">
        <f t="shared" si="79"/>
        <v>#REF!</v>
      </c>
      <c r="GJI22" s="242" t="e">
        <f t="shared" si="79"/>
        <v>#REF!</v>
      </c>
      <c r="GJJ22" s="242" t="e">
        <f t="shared" si="79"/>
        <v>#REF!</v>
      </c>
      <c r="GJK22" s="242" t="e">
        <f t="shared" si="79"/>
        <v>#REF!</v>
      </c>
      <c r="GJL22" s="242" t="e">
        <f t="shared" si="79"/>
        <v>#REF!</v>
      </c>
      <c r="GJM22" s="242" t="e">
        <f t="shared" si="79"/>
        <v>#REF!</v>
      </c>
      <c r="GJN22" s="242" t="e">
        <f t="shared" si="79"/>
        <v>#REF!</v>
      </c>
      <c r="GJO22" s="242" t="e">
        <f t="shared" si="79"/>
        <v>#REF!</v>
      </c>
      <c r="GJP22" s="242" t="e">
        <f t="shared" si="79"/>
        <v>#REF!</v>
      </c>
      <c r="GJQ22" s="242" t="e">
        <f t="shared" si="79"/>
        <v>#REF!</v>
      </c>
      <c r="GJR22" s="242" t="e">
        <f t="shared" si="79"/>
        <v>#REF!</v>
      </c>
      <c r="GJS22" s="242" t="e">
        <f t="shared" si="79"/>
        <v>#REF!</v>
      </c>
      <c r="GJT22" s="242" t="e">
        <f t="shared" si="79"/>
        <v>#REF!</v>
      </c>
      <c r="GJU22" s="242" t="e">
        <f t="shared" ref="GJU22:GMF22" si="80">GKA22</f>
        <v>#REF!</v>
      </c>
      <c r="GJV22" s="242" t="e">
        <f t="shared" si="80"/>
        <v>#REF!</v>
      </c>
      <c r="GJW22" s="242" t="e">
        <f t="shared" si="80"/>
        <v>#REF!</v>
      </c>
      <c r="GJX22" s="242" t="e">
        <f t="shared" si="80"/>
        <v>#REF!</v>
      </c>
      <c r="GJY22" s="242" t="e">
        <f t="shared" si="80"/>
        <v>#REF!</v>
      </c>
      <c r="GJZ22" s="242" t="e">
        <f t="shared" si="80"/>
        <v>#REF!</v>
      </c>
      <c r="GKA22" s="242" t="e">
        <f t="shared" si="80"/>
        <v>#REF!</v>
      </c>
      <c r="GKB22" s="242" t="e">
        <f t="shared" si="80"/>
        <v>#REF!</v>
      </c>
      <c r="GKC22" s="242" t="e">
        <f t="shared" si="80"/>
        <v>#REF!</v>
      </c>
      <c r="GKD22" s="242" t="e">
        <f t="shared" si="80"/>
        <v>#REF!</v>
      </c>
      <c r="GKE22" s="242" t="e">
        <f t="shared" si="80"/>
        <v>#REF!</v>
      </c>
      <c r="GKF22" s="242" t="e">
        <f t="shared" si="80"/>
        <v>#REF!</v>
      </c>
      <c r="GKG22" s="242" t="e">
        <f t="shared" si="80"/>
        <v>#REF!</v>
      </c>
      <c r="GKH22" s="242" t="e">
        <f t="shared" si="80"/>
        <v>#REF!</v>
      </c>
      <c r="GKI22" s="242" t="e">
        <f t="shared" si="80"/>
        <v>#REF!</v>
      </c>
      <c r="GKJ22" s="242" t="e">
        <f t="shared" si="80"/>
        <v>#REF!</v>
      </c>
      <c r="GKK22" s="242" t="e">
        <f t="shared" si="80"/>
        <v>#REF!</v>
      </c>
      <c r="GKL22" s="242" t="e">
        <f t="shared" si="80"/>
        <v>#REF!</v>
      </c>
      <c r="GKM22" s="242" t="e">
        <f t="shared" si="80"/>
        <v>#REF!</v>
      </c>
      <c r="GKN22" s="242" t="e">
        <f t="shared" si="80"/>
        <v>#REF!</v>
      </c>
      <c r="GKO22" s="242" t="e">
        <f t="shared" si="80"/>
        <v>#REF!</v>
      </c>
      <c r="GKP22" s="242" t="e">
        <f t="shared" si="80"/>
        <v>#REF!</v>
      </c>
      <c r="GKQ22" s="242" t="e">
        <f t="shared" si="80"/>
        <v>#REF!</v>
      </c>
      <c r="GKR22" s="242" t="e">
        <f t="shared" si="80"/>
        <v>#REF!</v>
      </c>
      <c r="GKS22" s="242" t="e">
        <f t="shared" si="80"/>
        <v>#REF!</v>
      </c>
      <c r="GKT22" s="242" t="e">
        <f t="shared" si="80"/>
        <v>#REF!</v>
      </c>
      <c r="GKU22" s="242" t="e">
        <f t="shared" si="80"/>
        <v>#REF!</v>
      </c>
      <c r="GKV22" s="242" t="e">
        <f t="shared" si="80"/>
        <v>#REF!</v>
      </c>
      <c r="GKW22" s="242" t="e">
        <f t="shared" si="80"/>
        <v>#REF!</v>
      </c>
      <c r="GKX22" s="242" t="e">
        <f t="shared" si="80"/>
        <v>#REF!</v>
      </c>
      <c r="GKY22" s="242" t="e">
        <f t="shared" si="80"/>
        <v>#REF!</v>
      </c>
      <c r="GKZ22" s="242" t="e">
        <f t="shared" si="80"/>
        <v>#REF!</v>
      </c>
      <c r="GLA22" s="242" t="e">
        <f t="shared" si="80"/>
        <v>#REF!</v>
      </c>
      <c r="GLB22" s="242" t="e">
        <f t="shared" si="80"/>
        <v>#REF!</v>
      </c>
      <c r="GLC22" s="242" t="e">
        <f t="shared" si="80"/>
        <v>#REF!</v>
      </c>
      <c r="GLD22" s="242" t="e">
        <f t="shared" si="80"/>
        <v>#REF!</v>
      </c>
      <c r="GLE22" s="242" t="e">
        <f t="shared" si="80"/>
        <v>#REF!</v>
      </c>
      <c r="GLF22" s="242" t="e">
        <f t="shared" si="80"/>
        <v>#REF!</v>
      </c>
      <c r="GLG22" s="242" t="e">
        <f t="shared" si="80"/>
        <v>#REF!</v>
      </c>
      <c r="GLH22" s="242" t="e">
        <f t="shared" si="80"/>
        <v>#REF!</v>
      </c>
      <c r="GLI22" s="242" t="e">
        <f t="shared" si="80"/>
        <v>#REF!</v>
      </c>
      <c r="GLJ22" s="242" t="e">
        <f t="shared" si="80"/>
        <v>#REF!</v>
      </c>
      <c r="GLK22" s="242" t="e">
        <f t="shared" si="80"/>
        <v>#REF!</v>
      </c>
      <c r="GLL22" s="242" t="e">
        <f t="shared" si="80"/>
        <v>#REF!</v>
      </c>
      <c r="GLM22" s="242" t="e">
        <f t="shared" si="80"/>
        <v>#REF!</v>
      </c>
      <c r="GLN22" s="242" t="e">
        <f t="shared" si="80"/>
        <v>#REF!</v>
      </c>
      <c r="GLO22" s="242" t="e">
        <f t="shared" si="80"/>
        <v>#REF!</v>
      </c>
      <c r="GLP22" s="242" t="e">
        <f t="shared" si="80"/>
        <v>#REF!</v>
      </c>
      <c r="GLQ22" s="242" t="e">
        <f t="shared" si="80"/>
        <v>#REF!</v>
      </c>
      <c r="GLR22" s="242" t="e">
        <f t="shared" si="80"/>
        <v>#REF!</v>
      </c>
      <c r="GLS22" s="242" t="e">
        <f t="shared" si="80"/>
        <v>#REF!</v>
      </c>
      <c r="GLT22" s="242" t="e">
        <f t="shared" si="80"/>
        <v>#REF!</v>
      </c>
      <c r="GLU22" s="242" t="e">
        <f t="shared" si="80"/>
        <v>#REF!</v>
      </c>
      <c r="GLV22" s="242" t="e">
        <f t="shared" si="80"/>
        <v>#REF!</v>
      </c>
      <c r="GLW22" s="242" t="e">
        <f t="shared" si="80"/>
        <v>#REF!</v>
      </c>
      <c r="GLX22" s="242" t="e">
        <f t="shared" si="80"/>
        <v>#REF!</v>
      </c>
      <c r="GLY22" s="242" t="e">
        <f t="shared" si="80"/>
        <v>#REF!</v>
      </c>
      <c r="GLZ22" s="242" t="e">
        <f t="shared" si="80"/>
        <v>#REF!</v>
      </c>
      <c r="GMA22" s="242" t="e">
        <f t="shared" si="80"/>
        <v>#REF!</v>
      </c>
      <c r="GMB22" s="242" t="e">
        <f t="shared" si="80"/>
        <v>#REF!</v>
      </c>
      <c r="GMC22" s="242" t="e">
        <f t="shared" si="80"/>
        <v>#REF!</v>
      </c>
      <c r="GMD22" s="242" t="e">
        <f t="shared" si="80"/>
        <v>#REF!</v>
      </c>
      <c r="GME22" s="242" t="e">
        <f t="shared" si="80"/>
        <v>#REF!</v>
      </c>
      <c r="GMF22" s="242" t="e">
        <f t="shared" si="80"/>
        <v>#REF!</v>
      </c>
      <c r="GMG22" s="242" t="e">
        <f t="shared" ref="GMG22:GOR22" si="81">GMM22</f>
        <v>#REF!</v>
      </c>
      <c r="GMH22" s="242" t="e">
        <f t="shared" si="81"/>
        <v>#REF!</v>
      </c>
      <c r="GMI22" s="242" t="e">
        <f t="shared" si="81"/>
        <v>#REF!</v>
      </c>
      <c r="GMJ22" s="242" t="e">
        <f t="shared" si="81"/>
        <v>#REF!</v>
      </c>
      <c r="GMK22" s="242" t="e">
        <f t="shared" si="81"/>
        <v>#REF!</v>
      </c>
      <c r="GML22" s="242" t="e">
        <f t="shared" si="81"/>
        <v>#REF!</v>
      </c>
      <c r="GMM22" s="242" t="e">
        <f t="shared" si="81"/>
        <v>#REF!</v>
      </c>
      <c r="GMN22" s="242" t="e">
        <f t="shared" si="81"/>
        <v>#REF!</v>
      </c>
      <c r="GMO22" s="242" t="e">
        <f t="shared" si="81"/>
        <v>#REF!</v>
      </c>
      <c r="GMP22" s="242" t="e">
        <f t="shared" si="81"/>
        <v>#REF!</v>
      </c>
      <c r="GMQ22" s="242" t="e">
        <f t="shared" si="81"/>
        <v>#REF!</v>
      </c>
      <c r="GMR22" s="242" t="e">
        <f t="shared" si="81"/>
        <v>#REF!</v>
      </c>
      <c r="GMS22" s="242" t="e">
        <f t="shared" si="81"/>
        <v>#REF!</v>
      </c>
      <c r="GMT22" s="242" t="e">
        <f t="shared" si="81"/>
        <v>#REF!</v>
      </c>
      <c r="GMU22" s="242" t="e">
        <f t="shared" si="81"/>
        <v>#REF!</v>
      </c>
      <c r="GMV22" s="242" t="e">
        <f t="shared" si="81"/>
        <v>#REF!</v>
      </c>
      <c r="GMW22" s="242" t="e">
        <f t="shared" si="81"/>
        <v>#REF!</v>
      </c>
      <c r="GMX22" s="242" t="e">
        <f t="shared" si="81"/>
        <v>#REF!</v>
      </c>
      <c r="GMY22" s="242" t="e">
        <f t="shared" si="81"/>
        <v>#REF!</v>
      </c>
      <c r="GMZ22" s="242" t="e">
        <f t="shared" si="81"/>
        <v>#REF!</v>
      </c>
      <c r="GNA22" s="242" t="e">
        <f t="shared" si="81"/>
        <v>#REF!</v>
      </c>
      <c r="GNB22" s="242" t="e">
        <f t="shared" si="81"/>
        <v>#REF!</v>
      </c>
      <c r="GNC22" s="242" t="e">
        <f t="shared" si="81"/>
        <v>#REF!</v>
      </c>
      <c r="GND22" s="242" t="e">
        <f t="shared" si="81"/>
        <v>#REF!</v>
      </c>
      <c r="GNE22" s="242" t="e">
        <f t="shared" si="81"/>
        <v>#REF!</v>
      </c>
      <c r="GNF22" s="242" t="e">
        <f t="shared" si="81"/>
        <v>#REF!</v>
      </c>
      <c r="GNG22" s="242" t="e">
        <f t="shared" si="81"/>
        <v>#REF!</v>
      </c>
      <c r="GNH22" s="242" t="e">
        <f t="shared" si="81"/>
        <v>#REF!</v>
      </c>
      <c r="GNI22" s="242" t="e">
        <f t="shared" si="81"/>
        <v>#REF!</v>
      </c>
      <c r="GNJ22" s="242" t="e">
        <f t="shared" si="81"/>
        <v>#REF!</v>
      </c>
      <c r="GNK22" s="242" t="e">
        <f t="shared" si="81"/>
        <v>#REF!</v>
      </c>
      <c r="GNL22" s="242" t="e">
        <f t="shared" si="81"/>
        <v>#REF!</v>
      </c>
      <c r="GNM22" s="242" t="e">
        <f t="shared" si="81"/>
        <v>#REF!</v>
      </c>
      <c r="GNN22" s="242" t="e">
        <f t="shared" si="81"/>
        <v>#REF!</v>
      </c>
      <c r="GNO22" s="242" t="e">
        <f t="shared" si="81"/>
        <v>#REF!</v>
      </c>
      <c r="GNP22" s="242" t="e">
        <f t="shared" si="81"/>
        <v>#REF!</v>
      </c>
      <c r="GNQ22" s="242" t="e">
        <f t="shared" si="81"/>
        <v>#REF!</v>
      </c>
      <c r="GNR22" s="242" t="e">
        <f t="shared" si="81"/>
        <v>#REF!</v>
      </c>
      <c r="GNS22" s="242" t="e">
        <f t="shared" si="81"/>
        <v>#REF!</v>
      </c>
      <c r="GNT22" s="242" t="e">
        <f t="shared" si="81"/>
        <v>#REF!</v>
      </c>
      <c r="GNU22" s="242" t="e">
        <f t="shared" si="81"/>
        <v>#REF!</v>
      </c>
      <c r="GNV22" s="242" t="e">
        <f t="shared" si="81"/>
        <v>#REF!</v>
      </c>
      <c r="GNW22" s="242" t="e">
        <f t="shared" si="81"/>
        <v>#REF!</v>
      </c>
      <c r="GNX22" s="242" t="e">
        <f t="shared" si="81"/>
        <v>#REF!</v>
      </c>
      <c r="GNY22" s="242" t="e">
        <f t="shared" si="81"/>
        <v>#REF!</v>
      </c>
      <c r="GNZ22" s="242" t="e">
        <f t="shared" si="81"/>
        <v>#REF!</v>
      </c>
      <c r="GOA22" s="242" t="e">
        <f t="shared" si="81"/>
        <v>#REF!</v>
      </c>
      <c r="GOB22" s="242" t="e">
        <f t="shared" si="81"/>
        <v>#REF!</v>
      </c>
      <c r="GOC22" s="242" t="e">
        <f t="shared" si="81"/>
        <v>#REF!</v>
      </c>
      <c r="GOD22" s="242" t="e">
        <f t="shared" si="81"/>
        <v>#REF!</v>
      </c>
      <c r="GOE22" s="242" t="e">
        <f t="shared" si="81"/>
        <v>#REF!</v>
      </c>
      <c r="GOF22" s="242" t="e">
        <f t="shared" si="81"/>
        <v>#REF!</v>
      </c>
      <c r="GOG22" s="242" t="e">
        <f t="shared" si="81"/>
        <v>#REF!</v>
      </c>
      <c r="GOH22" s="242" t="e">
        <f t="shared" si="81"/>
        <v>#REF!</v>
      </c>
      <c r="GOI22" s="242" t="e">
        <f t="shared" si="81"/>
        <v>#REF!</v>
      </c>
      <c r="GOJ22" s="242" t="e">
        <f t="shared" si="81"/>
        <v>#REF!</v>
      </c>
      <c r="GOK22" s="242" t="e">
        <f t="shared" si="81"/>
        <v>#REF!</v>
      </c>
      <c r="GOL22" s="242" t="e">
        <f t="shared" si="81"/>
        <v>#REF!</v>
      </c>
      <c r="GOM22" s="242" t="e">
        <f t="shared" si="81"/>
        <v>#REF!</v>
      </c>
      <c r="GON22" s="242" t="e">
        <f t="shared" si="81"/>
        <v>#REF!</v>
      </c>
      <c r="GOO22" s="242" t="e">
        <f t="shared" si="81"/>
        <v>#REF!</v>
      </c>
      <c r="GOP22" s="242" t="e">
        <f t="shared" si="81"/>
        <v>#REF!</v>
      </c>
      <c r="GOQ22" s="242" t="e">
        <f t="shared" si="81"/>
        <v>#REF!</v>
      </c>
      <c r="GOR22" s="242" t="e">
        <f t="shared" si="81"/>
        <v>#REF!</v>
      </c>
      <c r="GOS22" s="242" t="e">
        <f t="shared" ref="GOS22:GRD22" si="82">GOY22</f>
        <v>#REF!</v>
      </c>
      <c r="GOT22" s="242" t="e">
        <f t="shared" si="82"/>
        <v>#REF!</v>
      </c>
      <c r="GOU22" s="242" t="e">
        <f t="shared" si="82"/>
        <v>#REF!</v>
      </c>
      <c r="GOV22" s="242" t="e">
        <f t="shared" si="82"/>
        <v>#REF!</v>
      </c>
      <c r="GOW22" s="242" t="e">
        <f t="shared" si="82"/>
        <v>#REF!</v>
      </c>
      <c r="GOX22" s="242" t="e">
        <f t="shared" si="82"/>
        <v>#REF!</v>
      </c>
      <c r="GOY22" s="242" t="e">
        <f t="shared" si="82"/>
        <v>#REF!</v>
      </c>
      <c r="GOZ22" s="242" t="e">
        <f t="shared" si="82"/>
        <v>#REF!</v>
      </c>
      <c r="GPA22" s="242" t="e">
        <f t="shared" si="82"/>
        <v>#REF!</v>
      </c>
      <c r="GPB22" s="242" t="e">
        <f t="shared" si="82"/>
        <v>#REF!</v>
      </c>
      <c r="GPC22" s="242" t="e">
        <f t="shared" si="82"/>
        <v>#REF!</v>
      </c>
      <c r="GPD22" s="242" t="e">
        <f t="shared" si="82"/>
        <v>#REF!</v>
      </c>
      <c r="GPE22" s="242" t="e">
        <f t="shared" si="82"/>
        <v>#REF!</v>
      </c>
      <c r="GPF22" s="242" t="e">
        <f t="shared" si="82"/>
        <v>#REF!</v>
      </c>
      <c r="GPG22" s="242" t="e">
        <f t="shared" si="82"/>
        <v>#REF!</v>
      </c>
      <c r="GPH22" s="242" t="e">
        <f t="shared" si="82"/>
        <v>#REF!</v>
      </c>
      <c r="GPI22" s="242" t="e">
        <f t="shared" si="82"/>
        <v>#REF!</v>
      </c>
      <c r="GPJ22" s="242" t="e">
        <f t="shared" si="82"/>
        <v>#REF!</v>
      </c>
      <c r="GPK22" s="242" t="e">
        <f t="shared" si="82"/>
        <v>#REF!</v>
      </c>
      <c r="GPL22" s="242" t="e">
        <f t="shared" si="82"/>
        <v>#REF!</v>
      </c>
      <c r="GPM22" s="242" t="e">
        <f t="shared" si="82"/>
        <v>#REF!</v>
      </c>
      <c r="GPN22" s="242" t="e">
        <f t="shared" si="82"/>
        <v>#REF!</v>
      </c>
      <c r="GPO22" s="242" t="e">
        <f t="shared" si="82"/>
        <v>#REF!</v>
      </c>
      <c r="GPP22" s="242" t="e">
        <f t="shared" si="82"/>
        <v>#REF!</v>
      </c>
      <c r="GPQ22" s="242" t="e">
        <f t="shared" si="82"/>
        <v>#REF!</v>
      </c>
      <c r="GPR22" s="242" t="e">
        <f t="shared" si="82"/>
        <v>#REF!</v>
      </c>
      <c r="GPS22" s="242" t="e">
        <f t="shared" si="82"/>
        <v>#REF!</v>
      </c>
      <c r="GPT22" s="242" t="e">
        <f t="shared" si="82"/>
        <v>#REF!</v>
      </c>
      <c r="GPU22" s="242" t="e">
        <f t="shared" si="82"/>
        <v>#REF!</v>
      </c>
      <c r="GPV22" s="242" t="e">
        <f t="shared" si="82"/>
        <v>#REF!</v>
      </c>
      <c r="GPW22" s="242" t="e">
        <f t="shared" si="82"/>
        <v>#REF!</v>
      </c>
      <c r="GPX22" s="242" t="e">
        <f t="shared" si="82"/>
        <v>#REF!</v>
      </c>
      <c r="GPY22" s="242" t="e">
        <f t="shared" si="82"/>
        <v>#REF!</v>
      </c>
      <c r="GPZ22" s="242" t="e">
        <f t="shared" si="82"/>
        <v>#REF!</v>
      </c>
      <c r="GQA22" s="242" t="e">
        <f t="shared" si="82"/>
        <v>#REF!</v>
      </c>
      <c r="GQB22" s="242" t="e">
        <f t="shared" si="82"/>
        <v>#REF!</v>
      </c>
      <c r="GQC22" s="242" t="e">
        <f t="shared" si="82"/>
        <v>#REF!</v>
      </c>
      <c r="GQD22" s="242" t="e">
        <f t="shared" si="82"/>
        <v>#REF!</v>
      </c>
      <c r="GQE22" s="242" t="e">
        <f t="shared" si="82"/>
        <v>#REF!</v>
      </c>
      <c r="GQF22" s="242" t="e">
        <f t="shared" si="82"/>
        <v>#REF!</v>
      </c>
      <c r="GQG22" s="242" t="e">
        <f t="shared" si="82"/>
        <v>#REF!</v>
      </c>
      <c r="GQH22" s="242" t="e">
        <f t="shared" si="82"/>
        <v>#REF!</v>
      </c>
      <c r="GQI22" s="242" t="e">
        <f t="shared" si="82"/>
        <v>#REF!</v>
      </c>
      <c r="GQJ22" s="242" t="e">
        <f t="shared" si="82"/>
        <v>#REF!</v>
      </c>
      <c r="GQK22" s="242" t="e">
        <f t="shared" si="82"/>
        <v>#REF!</v>
      </c>
      <c r="GQL22" s="242" t="e">
        <f t="shared" si="82"/>
        <v>#REF!</v>
      </c>
      <c r="GQM22" s="242" t="e">
        <f t="shared" si="82"/>
        <v>#REF!</v>
      </c>
      <c r="GQN22" s="242" t="e">
        <f t="shared" si="82"/>
        <v>#REF!</v>
      </c>
      <c r="GQO22" s="242" t="e">
        <f t="shared" si="82"/>
        <v>#REF!</v>
      </c>
      <c r="GQP22" s="242" t="e">
        <f t="shared" si="82"/>
        <v>#REF!</v>
      </c>
      <c r="GQQ22" s="242" t="e">
        <f t="shared" si="82"/>
        <v>#REF!</v>
      </c>
      <c r="GQR22" s="242" t="e">
        <f t="shared" si="82"/>
        <v>#REF!</v>
      </c>
      <c r="GQS22" s="242" t="e">
        <f t="shared" si="82"/>
        <v>#REF!</v>
      </c>
      <c r="GQT22" s="242" t="e">
        <f t="shared" si="82"/>
        <v>#REF!</v>
      </c>
      <c r="GQU22" s="242" t="e">
        <f t="shared" si="82"/>
        <v>#REF!</v>
      </c>
      <c r="GQV22" s="242" t="e">
        <f t="shared" si="82"/>
        <v>#REF!</v>
      </c>
      <c r="GQW22" s="242" t="e">
        <f t="shared" si="82"/>
        <v>#REF!</v>
      </c>
      <c r="GQX22" s="242" t="e">
        <f t="shared" si="82"/>
        <v>#REF!</v>
      </c>
      <c r="GQY22" s="242" t="e">
        <f t="shared" si="82"/>
        <v>#REF!</v>
      </c>
      <c r="GQZ22" s="242" t="e">
        <f t="shared" si="82"/>
        <v>#REF!</v>
      </c>
      <c r="GRA22" s="242" t="e">
        <f t="shared" si="82"/>
        <v>#REF!</v>
      </c>
      <c r="GRB22" s="242" t="e">
        <f t="shared" si="82"/>
        <v>#REF!</v>
      </c>
      <c r="GRC22" s="242" t="e">
        <f t="shared" si="82"/>
        <v>#REF!</v>
      </c>
      <c r="GRD22" s="242" t="e">
        <f t="shared" si="82"/>
        <v>#REF!</v>
      </c>
      <c r="GRE22" s="242" t="e">
        <f t="shared" ref="GRE22:GTP22" si="83">GRK22</f>
        <v>#REF!</v>
      </c>
      <c r="GRF22" s="242" t="e">
        <f t="shared" si="83"/>
        <v>#REF!</v>
      </c>
      <c r="GRG22" s="242" t="e">
        <f t="shared" si="83"/>
        <v>#REF!</v>
      </c>
      <c r="GRH22" s="242" t="e">
        <f t="shared" si="83"/>
        <v>#REF!</v>
      </c>
      <c r="GRI22" s="242" t="e">
        <f t="shared" si="83"/>
        <v>#REF!</v>
      </c>
      <c r="GRJ22" s="242" t="e">
        <f t="shared" si="83"/>
        <v>#REF!</v>
      </c>
      <c r="GRK22" s="242" t="e">
        <f t="shared" si="83"/>
        <v>#REF!</v>
      </c>
      <c r="GRL22" s="242" t="e">
        <f t="shared" si="83"/>
        <v>#REF!</v>
      </c>
      <c r="GRM22" s="242" t="e">
        <f t="shared" si="83"/>
        <v>#REF!</v>
      </c>
      <c r="GRN22" s="242" t="e">
        <f t="shared" si="83"/>
        <v>#REF!</v>
      </c>
      <c r="GRO22" s="242" t="e">
        <f t="shared" si="83"/>
        <v>#REF!</v>
      </c>
      <c r="GRP22" s="242" t="e">
        <f t="shared" si="83"/>
        <v>#REF!</v>
      </c>
      <c r="GRQ22" s="242" t="e">
        <f t="shared" si="83"/>
        <v>#REF!</v>
      </c>
      <c r="GRR22" s="242" t="e">
        <f t="shared" si="83"/>
        <v>#REF!</v>
      </c>
      <c r="GRS22" s="242" t="e">
        <f t="shared" si="83"/>
        <v>#REF!</v>
      </c>
      <c r="GRT22" s="242" t="e">
        <f t="shared" si="83"/>
        <v>#REF!</v>
      </c>
      <c r="GRU22" s="242" t="e">
        <f t="shared" si="83"/>
        <v>#REF!</v>
      </c>
      <c r="GRV22" s="242" t="e">
        <f t="shared" si="83"/>
        <v>#REF!</v>
      </c>
      <c r="GRW22" s="242" t="e">
        <f t="shared" si="83"/>
        <v>#REF!</v>
      </c>
      <c r="GRX22" s="242" t="e">
        <f t="shared" si="83"/>
        <v>#REF!</v>
      </c>
      <c r="GRY22" s="242" t="e">
        <f t="shared" si="83"/>
        <v>#REF!</v>
      </c>
      <c r="GRZ22" s="242" t="e">
        <f t="shared" si="83"/>
        <v>#REF!</v>
      </c>
      <c r="GSA22" s="242" t="e">
        <f t="shared" si="83"/>
        <v>#REF!</v>
      </c>
      <c r="GSB22" s="242" t="e">
        <f t="shared" si="83"/>
        <v>#REF!</v>
      </c>
      <c r="GSC22" s="242" t="e">
        <f t="shared" si="83"/>
        <v>#REF!</v>
      </c>
      <c r="GSD22" s="242" t="e">
        <f t="shared" si="83"/>
        <v>#REF!</v>
      </c>
      <c r="GSE22" s="242" t="e">
        <f t="shared" si="83"/>
        <v>#REF!</v>
      </c>
      <c r="GSF22" s="242" t="e">
        <f t="shared" si="83"/>
        <v>#REF!</v>
      </c>
      <c r="GSG22" s="242" t="e">
        <f t="shared" si="83"/>
        <v>#REF!</v>
      </c>
      <c r="GSH22" s="242" t="e">
        <f t="shared" si="83"/>
        <v>#REF!</v>
      </c>
      <c r="GSI22" s="242" t="e">
        <f t="shared" si="83"/>
        <v>#REF!</v>
      </c>
      <c r="GSJ22" s="242" t="e">
        <f t="shared" si="83"/>
        <v>#REF!</v>
      </c>
      <c r="GSK22" s="242" t="e">
        <f t="shared" si="83"/>
        <v>#REF!</v>
      </c>
      <c r="GSL22" s="242" t="e">
        <f t="shared" si="83"/>
        <v>#REF!</v>
      </c>
      <c r="GSM22" s="242" t="e">
        <f t="shared" si="83"/>
        <v>#REF!</v>
      </c>
      <c r="GSN22" s="242" t="e">
        <f t="shared" si="83"/>
        <v>#REF!</v>
      </c>
      <c r="GSO22" s="242" t="e">
        <f t="shared" si="83"/>
        <v>#REF!</v>
      </c>
      <c r="GSP22" s="242" t="e">
        <f t="shared" si="83"/>
        <v>#REF!</v>
      </c>
      <c r="GSQ22" s="242" t="e">
        <f t="shared" si="83"/>
        <v>#REF!</v>
      </c>
      <c r="GSR22" s="242" t="e">
        <f t="shared" si="83"/>
        <v>#REF!</v>
      </c>
      <c r="GSS22" s="242" t="e">
        <f t="shared" si="83"/>
        <v>#REF!</v>
      </c>
      <c r="GST22" s="242" t="e">
        <f t="shared" si="83"/>
        <v>#REF!</v>
      </c>
      <c r="GSU22" s="242" t="e">
        <f t="shared" si="83"/>
        <v>#REF!</v>
      </c>
      <c r="GSV22" s="242" t="e">
        <f t="shared" si="83"/>
        <v>#REF!</v>
      </c>
      <c r="GSW22" s="242" t="e">
        <f t="shared" si="83"/>
        <v>#REF!</v>
      </c>
      <c r="GSX22" s="242" t="e">
        <f t="shared" si="83"/>
        <v>#REF!</v>
      </c>
      <c r="GSY22" s="242" t="e">
        <f t="shared" si="83"/>
        <v>#REF!</v>
      </c>
      <c r="GSZ22" s="242" t="e">
        <f t="shared" si="83"/>
        <v>#REF!</v>
      </c>
      <c r="GTA22" s="242" t="e">
        <f t="shared" si="83"/>
        <v>#REF!</v>
      </c>
      <c r="GTB22" s="242" t="e">
        <f t="shared" si="83"/>
        <v>#REF!</v>
      </c>
      <c r="GTC22" s="242" t="e">
        <f t="shared" si="83"/>
        <v>#REF!</v>
      </c>
      <c r="GTD22" s="242" t="e">
        <f t="shared" si="83"/>
        <v>#REF!</v>
      </c>
      <c r="GTE22" s="242" t="e">
        <f t="shared" si="83"/>
        <v>#REF!</v>
      </c>
      <c r="GTF22" s="242" t="e">
        <f t="shared" si="83"/>
        <v>#REF!</v>
      </c>
      <c r="GTG22" s="242" t="e">
        <f t="shared" si="83"/>
        <v>#REF!</v>
      </c>
      <c r="GTH22" s="242" t="e">
        <f t="shared" si="83"/>
        <v>#REF!</v>
      </c>
      <c r="GTI22" s="242" t="e">
        <f t="shared" si="83"/>
        <v>#REF!</v>
      </c>
      <c r="GTJ22" s="242" t="e">
        <f t="shared" si="83"/>
        <v>#REF!</v>
      </c>
      <c r="GTK22" s="242" t="e">
        <f t="shared" si="83"/>
        <v>#REF!</v>
      </c>
      <c r="GTL22" s="242" t="e">
        <f t="shared" si="83"/>
        <v>#REF!</v>
      </c>
      <c r="GTM22" s="242" t="e">
        <f t="shared" si="83"/>
        <v>#REF!</v>
      </c>
      <c r="GTN22" s="242" t="e">
        <f t="shared" si="83"/>
        <v>#REF!</v>
      </c>
      <c r="GTO22" s="242" t="e">
        <f t="shared" si="83"/>
        <v>#REF!</v>
      </c>
      <c r="GTP22" s="242" t="e">
        <f t="shared" si="83"/>
        <v>#REF!</v>
      </c>
      <c r="GTQ22" s="242" t="e">
        <f t="shared" ref="GTQ22:GWB22" si="84">GTW22</f>
        <v>#REF!</v>
      </c>
      <c r="GTR22" s="242" t="e">
        <f t="shared" si="84"/>
        <v>#REF!</v>
      </c>
      <c r="GTS22" s="242" t="e">
        <f t="shared" si="84"/>
        <v>#REF!</v>
      </c>
      <c r="GTT22" s="242" t="e">
        <f t="shared" si="84"/>
        <v>#REF!</v>
      </c>
      <c r="GTU22" s="242" t="e">
        <f t="shared" si="84"/>
        <v>#REF!</v>
      </c>
      <c r="GTV22" s="242" t="e">
        <f t="shared" si="84"/>
        <v>#REF!</v>
      </c>
      <c r="GTW22" s="242" t="e">
        <f t="shared" si="84"/>
        <v>#REF!</v>
      </c>
      <c r="GTX22" s="242" t="e">
        <f t="shared" si="84"/>
        <v>#REF!</v>
      </c>
      <c r="GTY22" s="242" t="e">
        <f t="shared" si="84"/>
        <v>#REF!</v>
      </c>
      <c r="GTZ22" s="242" t="e">
        <f t="shared" si="84"/>
        <v>#REF!</v>
      </c>
      <c r="GUA22" s="242" t="e">
        <f t="shared" si="84"/>
        <v>#REF!</v>
      </c>
      <c r="GUB22" s="242" t="e">
        <f t="shared" si="84"/>
        <v>#REF!</v>
      </c>
      <c r="GUC22" s="242" t="e">
        <f t="shared" si="84"/>
        <v>#REF!</v>
      </c>
      <c r="GUD22" s="242" t="e">
        <f t="shared" si="84"/>
        <v>#REF!</v>
      </c>
      <c r="GUE22" s="242" t="e">
        <f t="shared" si="84"/>
        <v>#REF!</v>
      </c>
      <c r="GUF22" s="242" t="e">
        <f t="shared" si="84"/>
        <v>#REF!</v>
      </c>
      <c r="GUG22" s="242" t="e">
        <f t="shared" si="84"/>
        <v>#REF!</v>
      </c>
      <c r="GUH22" s="242" t="e">
        <f t="shared" si="84"/>
        <v>#REF!</v>
      </c>
      <c r="GUI22" s="242" t="e">
        <f t="shared" si="84"/>
        <v>#REF!</v>
      </c>
      <c r="GUJ22" s="242" t="e">
        <f t="shared" si="84"/>
        <v>#REF!</v>
      </c>
      <c r="GUK22" s="242" t="e">
        <f t="shared" si="84"/>
        <v>#REF!</v>
      </c>
      <c r="GUL22" s="242" t="e">
        <f t="shared" si="84"/>
        <v>#REF!</v>
      </c>
      <c r="GUM22" s="242" t="e">
        <f t="shared" si="84"/>
        <v>#REF!</v>
      </c>
      <c r="GUN22" s="242" t="e">
        <f t="shared" si="84"/>
        <v>#REF!</v>
      </c>
      <c r="GUO22" s="242" t="e">
        <f t="shared" si="84"/>
        <v>#REF!</v>
      </c>
      <c r="GUP22" s="242" t="e">
        <f t="shared" si="84"/>
        <v>#REF!</v>
      </c>
      <c r="GUQ22" s="242" t="e">
        <f t="shared" si="84"/>
        <v>#REF!</v>
      </c>
      <c r="GUR22" s="242" t="e">
        <f t="shared" si="84"/>
        <v>#REF!</v>
      </c>
      <c r="GUS22" s="242" t="e">
        <f t="shared" si="84"/>
        <v>#REF!</v>
      </c>
      <c r="GUT22" s="242" t="e">
        <f t="shared" si="84"/>
        <v>#REF!</v>
      </c>
      <c r="GUU22" s="242" t="e">
        <f t="shared" si="84"/>
        <v>#REF!</v>
      </c>
      <c r="GUV22" s="242" t="e">
        <f t="shared" si="84"/>
        <v>#REF!</v>
      </c>
      <c r="GUW22" s="242" t="e">
        <f t="shared" si="84"/>
        <v>#REF!</v>
      </c>
      <c r="GUX22" s="242" t="e">
        <f t="shared" si="84"/>
        <v>#REF!</v>
      </c>
      <c r="GUY22" s="242" t="e">
        <f t="shared" si="84"/>
        <v>#REF!</v>
      </c>
      <c r="GUZ22" s="242" t="e">
        <f t="shared" si="84"/>
        <v>#REF!</v>
      </c>
      <c r="GVA22" s="242" t="e">
        <f t="shared" si="84"/>
        <v>#REF!</v>
      </c>
      <c r="GVB22" s="242" t="e">
        <f t="shared" si="84"/>
        <v>#REF!</v>
      </c>
      <c r="GVC22" s="242" t="e">
        <f t="shared" si="84"/>
        <v>#REF!</v>
      </c>
      <c r="GVD22" s="242" t="e">
        <f t="shared" si="84"/>
        <v>#REF!</v>
      </c>
      <c r="GVE22" s="242" t="e">
        <f t="shared" si="84"/>
        <v>#REF!</v>
      </c>
      <c r="GVF22" s="242" t="e">
        <f t="shared" si="84"/>
        <v>#REF!</v>
      </c>
      <c r="GVG22" s="242" t="e">
        <f t="shared" si="84"/>
        <v>#REF!</v>
      </c>
      <c r="GVH22" s="242" t="e">
        <f t="shared" si="84"/>
        <v>#REF!</v>
      </c>
      <c r="GVI22" s="242" t="e">
        <f t="shared" si="84"/>
        <v>#REF!</v>
      </c>
      <c r="GVJ22" s="242" t="e">
        <f t="shared" si="84"/>
        <v>#REF!</v>
      </c>
      <c r="GVK22" s="242" t="e">
        <f t="shared" si="84"/>
        <v>#REF!</v>
      </c>
      <c r="GVL22" s="242" t="e">
        <f t="shared" si="84"/>
        <v>#REF!</v>
      </c>
      <c r="GVM22" s="242" t="e">
        <f t="shared" si="84"/>
        <v>#REF!</v>
      </c>
      <c r="GVN22" s="242" t="e">
        <f t="shared" si="84"/>
        <v>#REF!</v>
      </c>
      <c r="GVO22" s="242" t="e">
        <f t="shared" si="84"/>
        <v>#REF!</v>
      </c>
      <c r="GVP22" s="242" t="e">
        <f t="shared" si="84"/>
        <v>#REF!</v>
      </c>
      <c r="GVQ22" s="242" t="e">
        <f t="shared" si="84"/>
        <v>#REF!</v>
      </c>
      <c r="GVR22" s="242" t="e">
        <f t="shared" si="84"/>
        <v>#REF!</v>
      </c>
      <c r="GVS22" s="242" t="e">
        <f t="shared" si="84"/>
        <v>#REF!</v>
      </c>
      <c r="GVT22" s="242" t="e">
        <f t="shared" si="84"/>
        <v>#REF!</v>
      </c>
      <c r="GVU22" s="242" t="e">
        <f t="shared" si="84"/>
        <v>#REF!</v>
      </c>
      <c r="GVV22" s="242" t="e">
        <f t="shared" si="84"/>
        <v>#REF!</v>
      </c>
      <c r="GVW22" s="242" t="e">
        <f t="shared" si="84"/>
        <v>#REF!</v>
      </c>
      <c r="GVX22" s="242" t="e">
        <f t="shared" si="84"/>
        <v>#REF!</v>
      </c>
      <c r="GVY22" s="242" t="e">
        <f t="shared" si="84"/>
        <v>#REF!</v>
      </c>
      <c r="GVZ22" s="242" t="e">
        <f t="shared" si="84"/>
        <v>#REF!</v>
      </c>
      <c r="GWA22" s="242" t="e">
        <f t="shared" si="84"/>
        <v>#REF!</v>
      </c>
      <c r="GWB22" s="242" t="e">
        <f t="shared" si="84"/>
        <v>#REF!</v>
      </c>
      <c r="GWC22" s="242" t="e">
        <f t="shared" ref="GWC22:GYN22" si="85">GWI22</f>
        <v>#REF!</v>
      </c>
      <c r="GWD22" s="242" t="e">
        <f t="shared" si="85"/>
        <v>#REF!</v>
      </c>
      <c r="GWE22" s="242" t="e">
        <f t="shared" si="85"/>
        <v>#REF!</v>
      </c>
      <c r="GWF22" s="242" t="e">
        <f t="shared" si="85"/>
        <v>#REF!</v>
      </c>
      <c r="GWG22" s="242" t="e">
        <f t="shared" si="85"/>
        <v>#REF!</v>
      </c>
      <c r="GWH22" s="242" t="e">
        <f t="shared" si="85"/>
        <v>#REF!</v>
      </c>
      <c r="GWI22" s="242" t="e">
        <f t="shared" si="85"/>
        <v>#REF!</v>
      </c>
      <c r="GWJ22" s="242" t="e">
        <f t="shared" si="85"/>
        <v>#REF!</v>
      </c>
      <c r="GWK22" s="242" t="e">
        <f t="shared" si="85"/>
        <v>#REF!</v>
      </c>
      <c r="GWL22" s="242" t="e">
        <f t="shared" si="85"/>
        <v>#REF!</v>
      </c>
      <c r="GWM22" s="242" t="e">
        <f t="shared" si="85"/>
        <v>#REF!</v>
      </c>
      <c r="GWN22" s="242" t="e">
        <f t="shared" si="85"/>
        <v>#REF!</v>
      </c>
      <c r="GWO22" s="242" t="e">
        <f t="shared" si="85"/>
        <v>#REF!</v>
      </c>
      <c r="GWP22" s="242" t="e">
        <f t="shared" si="85"/>
        <v>#REF!</v>
      </c>
      <c r="GWQ22" s="242" t="e">
        <f t="shared" si="85"/>
        <v>#REF!</v>
      </c>
      <c r="GWR22" s="242" t="e">
        <f t="shared" si="85"/>
        <v>#REF!</v>
      </c>
      <c r="GWS22" s="242" t="e">
        <f t="shared" si="85"/>
        <v>#REF!</v>
      </c>
      <c r="GWT22" s="242" t="e">
        <f t="shared" si="85"/>
        <v>#REF!</v>
      </c>
      <c r="GWU22" s="242" t="e">
        <f t="shared" si="85"/>
        <v>#REF!</v>
      </c>
      <c r="GWV22" s="242" t="e">
        <f t="shared" si="85"/>
        <v>#REF!</v>
      </c>
      <c r="GWW22" s="242" t="e">
        <f t="shared" si="85"/>
        <v>#REF!</v>
      </c>
      <c r="GWX22" s="242" t="e">
        <f t="shared" si="85"/>
        <v>#REF!</v>
      </c>
      <c r="GWY22" s="242" t="e">
        <f t="shared" si="85"/>
        <v>#REF!</v>
      </c>
      <c r="GWZ22" s="242" t="e">
        <f t="shared" si="85"/>
        <v>#REF!</v>
      </c>
      <c r="GXA22" s="242" t="e">
        <f t="shared" si="85"/>
        <v>#REF!</v>
      </c>
      <c r="GXB22" s="242" t="e">
        <f t="shared" si="85"/>
        <v>#REF!</v>
      </c>
      <c r="GXC22" s="242" t="e">
        <f t="shared" si="85"/>
        <v>#REF!</v>
      </c>
      <c r="GXD22" s="242" t="e">
        <f t="shared" si="85"/>
        <v>#REF!</v>
      </c>
      <c r="GXE22" s="242" t="e">
        <f t="shared" si="85"/>
        <v>#REF!</v>
      </c>
      <c r="GXF22" s="242" t="e">
        <f t="shared" si="85"/>
        <v>#REF!</v>
      </c>
      <c r="GXG22" s="242" t="e">
        <f t="shared" si="85"/>
        <v>#REF!</v>
      </c>
      <c r="GXH22" s="242" t="e">
        <f t="shared" si="85"/>
        <v>#REF!</v>
      </c>
      <c r="GXI22" s="242" t="e">
        <f t="shared" si="85"/>
        <v>#REF!</v>
      </c>
      <c r="GXJ22" s="242" t="e">
        <f t="shared" si="85"/>
        <v>#REF!</v>
      </c>
      <c r="GXK22" s="242" t="e">
        <f t="shared" si="85"/>
        <v>#REF!</v>
      </c>
      <c r="GXL22" s="242" t="e">
        <f t="shared" si="85"/>
        <v>#REF!</v>
      </c>
      <c r="GXM22" s="242" t="e">
        <f t="shared" si="85"/>
        <v>#REF!</v>
      </c>
      <c r="GXN22" s="242" t="e">
        <f t="shared" si="85"/>
        <v>#REF!</v>
      </c>
      <c r="GXO22" s="242" t="e">
        <f t="shared" si="85"/>
        <v>#REF!</v>
      </c>
      <c r="GXP22" s="242" t="e">
        <f t="shared" si="85"/>
        <v>#REF!</v>
      </c>
      <c r="GXQ22" s="242" t="e">
        <f t="shared" si="85"/>
        <v>#REF!</v>
      </c>
      <c r="GXR22" s="242" t="e">
        <f t="shared" si="85"/>
        <v>#REF!</v>
      </c>
      <c r="GXS22" s="242" t="e">
        <f t="shared" si="85"/>
        <v>#REF!</v>
      </c>
      <c r="GXT22" s="242" t="e">
        <f t="shared" si="85"/>
        <v>#REF!</v>
      </c>
      <c r="GXU22" s="242" t="e">
        <f t="shared" si="85"/>
        <v>#REF!</v>
      </c>
      <c r="GXV22" s="242" t="e">
        <f t="shared" si="85"/>
        <v>#REF!</v>
      </c>
      <c r="GXW22" s="242" t="e">
        <f t="shared" si="85"/>
        <v>#REF!</v>
      </c>
      <c r="GXX22" s="242" t="e">
        <f t="shared" si="85"/>
        <v>#REF!</v>
      </c>
      <c r="GXY22" s="242" t="e">
        <f t="shared" si="85"/>
        <v>#REF!</v>
      </c>
      <c r="GXZ22" s="242" t="e">
        <f t="shared" si="85"/>
        <v>#REF!</v>
      </c>
      <c r="GYA22" s="242" t="e">
        <f t="shared" si="85"/>
        <v>#REF!</v>
      </c>
      <c r="GYB22" s="242" t="e">
        <f t="shared" si="85"/>
        <v>#REF!</v>
      </c>
      <c r="GYC22" s="242" t="e">
        <f t="shared" si="85"/>
        <v>#REF!</v>
      </c>
      <c r="GYD22" s="242" t="e">
        <f t="shared" si="85"/>
        <v>#REF!</v>
      </c>
      <c r="GYE22" s="242" t="e">
        <f t="shared" si="85"/>
        <v>#REF!</v>
      </c>
      <c r="GYF22" s="242" t="e">
        <f t="shared" si="85"/>
        <v>#REF!</v>
      </c>
      <c r="GYG22" s="242" t="e">
        <f t="shared" si="85"/>
        <v>#REF!</v>
      </c>
      <c r="GYH22" s="242" t="e">
        <f t="shared" si="85"/>
        <v>#REF!</v>
      </c>
      <c r="GYI22" s="242" t="e">
        <f t="shared" si="85"/>
        <v>#REF!</v>
      </c>
      <c r="GYJ22" s="242" t="e">
        <f t="shared" si="85"/>
        <v>#REF!</v>
      </c>
      <c r="GYK22" s="242" t="e">
        <f t="shared" si="85"/>
        <v>#REF!</v>
      </c>
      <c r="GYL22" s="242" t="e">
        <f t="shared" si="85"/>
        <v>#REF!</v>
      </c>
      <c r="GYM22" s="242" t="e">
        <f t="shared" si="85"/>
        <v>#REF!</v>
      </c>
      <c r="GYN22" s="242" t="e">
        <f t="shared" si="85"/>
        <v>#REF!</v>
      </c>
      <c r="GYO22" s="242" t="e">
        <f t="shared" ref="GYO22:HAZ22" si="86">GYU22</f>
        <v>#REF!</v>
      </c>
      <c r="GYP22" s="242" t="e">
        <f t="shared" si="86"/>
        <v>#REF!</v>
      </c>
      <c r="GYQ22" s="242" t="e">
        <f t="shared" si="86"/>
        <v>#REF!</v>
      </c>
      <c r="GYR22" s="242" t="e">
        <f t="shared" si="86"/>
        <v>#REF!</v>
      </c>
      <c r="GYS22" s="242" t="e">
        <f t="shared" si="86"/>
        <v>#REF!</v>
      </c>
      <c r="GYT22" s="242" t="e">
        <f t="shared" si="86"/>
        <v>#REF!</v>
      </c>
      <c r="GYU22" s="242" t="e">
        <f t="shared" si="86"/>
        <v>#REF!</v>
      </c>
      <c r="GYV22" s="242" t="e">
        <f t="shared" si="86"/>
        <v>#REF!</v>
      </c>
      <c r="GYW22" s="242" t="e">
        <f t="shared" si="86"/>
        <v>#REF!</v>
      </c>
      <c r="GYX22" s="242" t="e">
        <f t="shared" si="86"/>
        <v>#REF!</v>
      </c>
      <c r="GYY22" s="242" t="e">
        <f t="shared" si="86"/>
        <v>#REF!</v>
      </c>
      <c r="GYZ22" s="242" t="e">
        <f t="shared" si="86"/>
        <v>#REF!</v>
      </c>
      <c r="GZA22" s="242" t="e">
        <f t="shared" si="86"/>
        <v>#REF!</v>
      </c>
      <c r="GZB22" s="242" t="e">
        <f t="shared" si="86"/>
        <v>#REF!</v>
      </c>
      <c r="GZC22" s="242" t="e">
        <f t="shared" si="86"/>
        <v>#REF!</v>
      </c>
      <c r="GZD22" s="242" t="e">
        <f t="shared" si="86"/>
        <v>#REF!</v>
      </c>
      <c r="GZE22" s="242" t="e">
        <f t="shared" si="86"/>
        <v>#REF!</v>
      </c>
      <c r="GZF22" s="242" t="e">
        <f t="shared" si="86"/>
        <v>#REF!</v>
      </c>
      <c r="GZG22" s="242" t="e">
        <f t="shared" si="86"/>
        <v>#REF!</v>
      </c>
      <c r="GZH22" s="242" t="e">
        <f t="shared" si="86"/>
        <v>#REF!</v>
      </c>
      <c r="GZI22" s="242" t="e">
        <f t="shared" si="86"/>
        <v>#REF!</v>
      </c>
      <c r="GZJ22" s="242" t="e">
        <f t="shared" si="86"/>
        <v>#REF!</v>
      </c>
      <c r="GZK22" s="242" t="e">
        <f t="shared" si="86"/>
        <v>#REF!</v>
      </c>
      <c r="GZL22" s="242" t="e">
        <f t="shared" si="86"/>
        <v>#REF!</v>
      </c>
      <c r="GZM22" s="242" t="e">
        <f t="shared" si="86"/>
        <v>#REF!</v>
      </c>
      <c r="GZN22" s="242" t="e">
        <f t="shared" si="86"/>
        <v>#REF!</v>
      </c>
      <c r="GZO22" s="242" t="e">
        <f t="shared" si="86"/>
        <v>#REF!</v>
      </c>
      <c r="GZP22" s="242" t="e">
        <f t="shared" si="86"/>
        <v>#REF!</v>
      </c>
      <c r="GZQ22" s="242" t="e">
        <f t="shared" si="86"/>
        <v>#REF!</v>
      </c>
      <c r="GZR22" s="242" t="e">
        <f t="shared" si="86"/>
        <v>#REF!</v>
      </c>
      <c r="GZS22" s="242" t="e">
        <f t="shared" si="86"/>
        <v>#REF!</v>
      </c>
      <c r="GZT22" s="242" t="e">
        <f t="shared" si="86"/>
        <v>#REF!</v>
      </c>
      <c r="GZU22" s="242" t="e">
        <f t="shared" si="86"/>
        <v>#REF!</v>
      </c>
      <c r="GZV22" s="242" t="e">
        <f t="shared" si="86"/>
        <v>#REF!</v>
      </c>
      <c r="GZW22" s="242" t="e">
        <f t="shared" si="86"/>
        <v>#REF!</v>
      </c>
      <c r="GZX22" s="242" t="e">
        <f t="shared" si="86"/>
        <v>#REF!</v>
      </c>
      <c r="GZY22" s="242" t="e">
        <f t="shared" si="86"/>
        <v>#REF!</v>
      </c>
      <c r="GZZ22" s="242" t="e">
        <f t="shared" si="86"/>
        <v>#REF!</v>
      </c>
      <c r="HAA22" s="242" t="e">
        <f t="shared" si="86"/>
        <v>#REF!</v>
      </c>
      <c r="HAB22" s="242" t="e">
        <f t="shared" si="86"/>
        <v>#REF!</v>
      </c>
      <c r="HAC22" s="242" t="e">
        <f t="shared" si="86"/>
        <v>#REF!</v>
      </c>
      <c r="HAD22" s="242" t="e">
        <f t="shared" si="86"/>
        <v>#REF!</v>
      </c>
      <c r="HAE22" s="242" t="e">
        <f t="shared" si="86"/>
        <v>#REF!</v>
      </c>
      <c r="HAF22" s="242" t="e">
        <f t="shared" si="86"/>
        <v>#REF!</v>
      </c>
      <c r="HAG22" s="242" t="e">
        <f t="shared" si="86"/>
        <v>#REF!</v>
      </c>
      <c r="HAH22" s="242" t="e">
        <f t="shared" si="86"/>
        <v>#REF!</v>
      </c>
      <c r="HAI22" s="242" t="e">
        <f t="shared" si="86"/>
        <v>#REF!</v>
      </c>
      <c r="HAJ22" s="242" t="e">
        <f t="shared" si="86"/>
        <v>#REF!</v>
      </c>
      <c r="HAK22" s="242" t="e">
        <f t="shared" si="86"/>
        <v>#REF!</v>
      </c>
      <c r="HAL22" s="242" t="e">
        <f t="shared" si="86"/>
        <v>#REF!</v>
      </c>
      <c r="HAM22" s="242" t="e">
        <f t="shared" si="86"/>
        <v>#REF!</v>
      </c>
      <c r="HAN22" s="242" t="e">
        <f t="shared" si="86"/>
        <v>#REF!</v>
      </c>
      <c r="HAO22" s="242" t="e">
        <f t="shared" si="86"/>
        <v>#REF!</v>
      </c>
      <c r="HAP22" s="242" t="e">
        <f t="shared" si="86"/>
        <v>#REF!</v>
      </c>
      <c r="HAQ22" s="242" t="e">
        <f t="shared" si="86"/>
        <v>#REF!</v>
      </c>
      <c r="HAR22" s="242" t="e">
        <f t="shared" si="86"/>
        <v>#REF!</v>
      </c>
      <c r="HAS22" s="242" t="e">
        <f t="shared" si="86"/>
        <v>#REF!</v>
      </c>
      <c r="HAT22" s="242" t="e">
        <f t="shared" si="86"/>
        <v>#REF!</v>
      </c>
      <c r="HAU22" s="242" t="e">
        <f t="shared" si="86"/>
        <v>#REF!</v>
      </c>
      <c r="HAV22" s="242" t="e">
        <f t="shared" si="86"/>
        <v>#REF!</v>
      </c>
      <c r="HAW22" s="242" t="e">
        <f t="shared" si="86"/>
        <v>#REF!</v>
      </c>
      <c r="HAX22" s="242" t="e">
        <f t="shared" si="86"/>
        <v>#REF!</v>
      </c>
      <c r="HAY22" s="242" t="e">
        <f t="shared" si="86"/>
        <v>#REF!</v>
      </c>
      <c r="HAZ22" s="242" t="e">
        <f t="shared" si="86"/>
        <v>#REF!</v>
      </c>
      <c r="HBA22" s="242" t="e">
        <f t="shared" ref="HBA22:HDL22" si="87">HBG22</f>
        <v>#REF!</v>
      </c>
      <c r="HBB22" s="242" t="e">
        <f t="shared" si="87"/>
        <v>#REF!</v>
      </c>
      <c r="HBC22" s="242" t="e">
        <f t="shared" si="87"/>
        <v>#REF!</v>
      </c>
      <c r="HBD22" s="242" t="e">
        <f t="shared" si="87"/>
        <v>#REF!</v>
      </c>
      <c r="HBE22" s="242" t="e">
        <f t="shared" si="87"/>
        <v>#REF!</v>
      </c>
      <c r="HBF22" s="242" t="e">
        <f t="shared" si="87"/>
        <v>#REF!</v>
      </c>
      <c r="HBG22" s="242" t="e">
        <f t="shared" si="87"/>
        <v>#REF!</v>
      </c>
      <c r="HBH22" s="242" t="e">
        <f t="shared" si="87"/>
        <v>#REF!</v>
      </c>
      <c r="HBI22" s="242" t="e">
        <f t="shared" si="87"/>
        <v>#REF!</v>
      </c>
      <c r="HBJ22" s="242" t="e">
        <f t="shared" si="87"/>
        <v>#REF!</v>
      </c>
      <c r="HBK22" s="242" t="e">
        <f t="shared" si="87"/>
        <v>#REF!</v>
      </c>
      <c r="HBL22" s="242" t="e">
        <f t="shared" si="87"/>
        <v>#REF!</v>
      </c>
      <c r="HBM22" s="242" t="e">
        <f t="shared" si="87"/>
        <v>#REF!</v>
      </c>
      <c r="HBN22" s="242" t="e">
        <f t="shared" si="87"/>
        <v>#REF!</v>
      </c>
      <c r="HBO22" s="242" t="e">
        <f t="shared" si="87"/>
        <v>#REF!</v>
      </c>
      <c r="HBP22" s="242" t="e">
        <f t="shared" si="87"/>
        <v>#REF!</v>
      </c>
      <c r="HBQ22" s="242" t="e">
        <f t="shared" si="87"/>
        <v>#REF!</v>
      </c>
      <c r="HBR22" s="242" t="e">
        <f t="shared" si="87"/>
        <v>#REF!</v>
      </c>
      <c r="HBS22" s="242" t="e">
        <f t="shared" si="87"/>
        <v>#REF!</v>
      </c>
      <c r="HBT22" s="242" t="e">
        <f t="shared" si="87"/>
        <v>#REF!</v>
      </c>
      <c r="HBU22" s="242" t="e">
        <f t="shared" si="87"/>
        <v>#REF!</v>
      </c>
      <c r="HBV22" s="242" t="e">
        <f t="shared" si="87"/>
        <v>#REF!</v>
      </c>
      <c r="HBW22" s="242" t="e">
        <f t="shared" si="87"/>
        <v>#REF!</v>
      </c>
      <c r="HBX22" s="242" t="e">
        <f t="shared" si="87"/>
        <v>#REF!</v>
      </c>
      <c r="HBY22" s="242" t="e">
        <f t="shared" si="87"/>
        <v>#REF!</v>
      </c>
      <c r="HBZ22" s="242" t="e">
        <f t="shared" si="87"/>
        <v>#REF!</v>
      </c>
      <c r="HCA22" s="242" t="e">
        <f t="shared" si="87"/>
        <v>#REF!</v>
      </c>
      <c r="HCB22" s="242" t="e">
        <f t="shared" si="87"/>
        <v>#REF!</v>
      </c>
      <c r="HCC22" s="242" t="e">
        <f t="shared" si="87"/>
        <v>#REF!</v>
      </c>
      <c r="HCD22" s="242" t="e">
        <f t="shared" si="87"/>
        <v>#REF!</v>
      </c>
      <c r="HCE22" s="242" t="e">
        <f t="shared" si="87"/>
        <v>#REF!</v>
      </c>
      <c r="HCF22" s="242" t="e">
        <f t="shared" si="87"/>
        <v>#REF!</v>
      </c>
      <c r="HCG22" s="242" t="e">
        <f t="shared" si="87"/>
        <v>#REF!</v>
      </c>
      <c r="HCH22" s="242" t="e">
        <f t="shared" si="87"/>
        <v>#REF!</v>
      </c>
      <c r="HCI22" s="242" t="e">
        <f t="shared" si="87"/>
        <v>#REF!</v>
      </c>
      <c r="HCJ22" s="242" t="e">
        <f t="shared" si="87"/>
        <v>#REF!</v>
      </c>
      <c r="HCK22" s="242" t="e">
        <f t="shared" si="87"/>
        <v>#REF!</v>
      </c>
      <c r="HCL22" s="242" t="e">
        <f t="shared" si="87"/>
        <v>#REF!</v>
      </c>
      <c r="HCM22" s="242" t="e">
        <f t="shared" si="87"/>
        <v>#REF!</v>
      </c>
      <c r="HCN22" s="242" t="e">
        <f t="shared" si="87"/>
        <v>#REF!</v>
      </c>
      <c r="HCO22" s="242" t="e">
        <f t="shared" si="87"/>
        <v>#REF!</v>
      </c>
      <c r="HCP22" s="242" t="e">
        <f t="shared" si="87"/>
        <v>#REF!</v>
      </c>
      <c r="HCQ22" s="242" t="e">
        <f t="shared" si="87"/>
        <v>#REF!</v>
      </c>
      <c r="HCR22" s="242" t="e">
        <f t="shared" si="87"/>
        <v>#REF!</v>
      </c>
      <c r="HCS22" s="242" t="e">
        <f t="shared" si="87"/>
        <v>#REF!</v>
      </c>
      <c r="HCT22" s="242" t="e">
        <f t="shared" si="87"/>
        <v>#REF!</v>
      </c>
      <c r="HCU22" s="242" t="e">
        <f t="shared" si="87"/>
        <v>#REF!</v>
      </c>
      <c r="HCV22" s="242" t="e">
        <f t="shared" si="87"/>
        <v>#REF!</v>
      </c>
      <c r="HCW22" s="242" t="e">
        <f t="shared" si="87"/>
        <v>#REF!</v>
      </c>
      <c r="HCX22" s="242" t="e">
        <f t="shared" si="87"/>
        <v>#REF!</v>
      </c>
      <c r="HCY22" s="242" t="e">
        <f t="shared" si="87"/>
        <v>#REF!</v>
      </c>
      <c r="HCZ22" s="242" t="e">
        <f t="shared" si="87"/>
        <v>#REF!</v>
      </c>
      <c r="HDA22" s="242" t="e">
        <f t="shared" si="87"/>
        <v>#REF!</v>
      </c>
      <c r="HDB22" s="242" t="e">
        <f t="shared" si="87"/>
        <v>#REF!</v>
      </c>
      <c r="HDC22" s="242" t="e">
        <f t="shared" si="87"/>
        <v>#REF!</v>
      </c>
      <c r="HDD22" s="242" t="e">
        <f t="shared" si="87"/>
        <v>#REF!</v>
      </c>
      <c r="HDE22" s="242" t="e">
        <f t="shared" si="87"/>
        <v>#REF!</v>
      </c>
      <c r="HDF22" s="242" t="e">
        <f t="shared" si="87"/>
        <v>#REF!</v>
      </c>
      <c r="HDG22" s="242" t="e">
        <f t="shared" si="87"/>
        <v>#REF!</v>
      </c>
      <c r="HDH22" s="242" t="e">
        <f t="shared" si="87"/>
        <v>#REF!</v>
      </c>
      <c r="HDI22" s="242" t="e">
        <f t="shared" si="87"/>
        <v>#REF!</v>
      </c>
      <c r="HDJ22" s="242" t="e">
        <f t="shared" si="87"/>
        <v>#REF!</v>
      </c>
      <c r="HDK22" s="242" t="e">
        <f t="shared" si="87"/>
        <v>#REF!</v>
      </c>
      <c r="HDL22" s="242" t="e">
        <f t="shared" si="87"/>
        <v>#REF!</v>
      </c>
      <c r="HDM22" s="242" t="e">
        <f t="shared" ref="HDM22:HFX22" si="88">HDS22</f>
        <v>#REF!</v>
      </c>
      <c r="HDN22" s="242" t="e">
        <f t="shared" si="88"/>
        <v>#REF!</v>
      </c>
      <c r="HDO22" s="242" t="e">
        <f t="shared" si="88"/>
        <v>#REF!</v>
      </c>
      <c r="HDP22" s="242" t="e">
        <f t="shared" si="88"/>
        <v>#REF!</v>
      </c>
      <c r="HDQ22" s="242" t="e">
        <f t="shared" si="88"/>
        <v>#REF!</v>
      </c>
      <c r="HDR22" s="242" t="e">
        <f t="shared" si="88"/>
        <v>#REF!</v>
      </c>
      <c r="HDS22" s="242" t="e">
        <f t="shared" si="88"/>
        <v>#REF!</v>
      </c>
      <c r="HDT22" s="242" t="e">
        <f t="shared" si="88"/>
        <v>#REF!</v>
      </c>
      <c r="HDU22" s="242" t="e">
        <f t="shared" si="88"/>
        <v>#REF!</v>
      </c>
      <c r="HDV22" s="242" t="e">
        <f t="shared" si="88"/>
        <v>#REF!</v>
      </c>
      <c r="HDW22" s="242" t="e">
        <f t="shared" si="88"/>
        <v>#REF!</v>
      </c>
      <c r="HDX22" s="242" t="e">
        <f t="shared" si="88"/>
        <v>#REF!</v>
      </c>
      <c r="HDY22" s="242" t="e">
        <f t="shared" si="88"/>
        <v>#REF!</v>
      </c>
      <c r="HDZ22" s="242" t="e">
        <f t="shared" si="88"/>
        <v>#REF!</v>
      </c>
      <c r="HEA22" s="242" t="e">
        <f t="shared" si="88"/>
        <v>#REF!</v>
      </c>
      <c r="HEB22" s="242" t="e">
        <f t="shared" si="88"/>
        <v>#REF!</v>
      </c>
      <c r="HEC22" s="242" t="e">
        <f t="shared" si="88"/>
        <v>#REF!</v>
      </c>
      <c r="HED22" s="242" t="e">
        <f t="shared" si="88"/>
        <v>#REF!</v>
      </c>
      <c r="HEE22" s="242" t="e">
        <f t="shared" si="88"/>
        <v>#REF!</v>
      </c>
      <c r="HEF22" s="242" t="e">
        <f t="shared" si="88"/>
        <v>#REF!</v>
      </c>
      <c r="HEG22" s="242" t="e">
        <f t="shared" si="88"/>
        <v>#REF!</v>
      </c>
      <c r="HEH22" s="242" t="e">
        <f t="shared" si="88"/>
        <v>#REF!</v>
      </c>
      <c r="HEI22" s="242" t="e">
        <f t="shared" si="88"/>
        <v>#REF!</v>
      </c>
      <c r="HEJ22" s="242" t="e">
        <f t="shared" si="88"/>
        <v>#REF!</v>
      </c>
      <c r="HEK22" s="242" t="e">
        <f t="shared" si="88"/>
        <v>#REF!</v>
      </c>
      <c r="HEL22" s="242" t="e">
        <f t="shared" si="88"/>
        <v>#REF!</v>
      </c>
      <c r="HEM22" s="242" t="e">
        <f t="shared" si="88"/>
        <v>#REF!</v>
      </c>
      <c r="HEN22" s="242" t="e">
        <f t="shared" si="88"/>
        <v>#REF!</v>
      </c>
      <c r="HEO22" s="242" t="e">
        <f t="shared" si="88"/>
        <v>#REF!</v>
      </c>
      <c r="HEP22" s="242" t="e">
        <f t="shared" si="88"/>
        <v>#REF!</v>
      </c>
      <c r="HEQ22" s="242" t="e">
        <f t="shared" si="88"/>
        <v>#REF!</v>
      </c>
      <c r="HER22" s="242" t="e">
        <f t="shared" si="88"/>
        <v>#REF!</v>
      </c>
      <c r="HES22" s="242" t="e">
        <f t="shared" si="88"/>
        <v>#REF!</v>
      </c>
      <c r="HET22" s="242" t="e">
        <f t="shared" si="88"/>
        <v>#REF!</v>
      </c>
      <c r="HEU22" s="242" t="e">
        <f t="shared" si="88"/>
        <v>#REF!</v>
      </c>
      <c r="HEV22" s="242" t="e">
        <f t="shared" si="88"/>
        <v>#REF!</v>
      </c>
      <c r="HEW22" s="242" t="e">
        <f t="shared" si="88"/>
        <v>#REF!</v>
      </c>
      <c r="HEX22" s="242" t="e">
        <f t="shared" si="88"/>
        <v>#REF!</v>
      </c>
      <c r="HEY22" s="242" t="e">
        <f t="shared" si="88"/>
        <v>#REF!</v>
      </c>
      <c r="HEZ22" s="242" t="e">
        <f t="shared" si="88"/>
        <v>#REF!</v>
      </c>
      <c r="HFA22" s="242" t="e">
        <f t="shared" si="88"/>
        <v>#REF!</v>
      </c>
      <c r="HFB22" s="242" t="e">
        <f t="shared" si="88"/>
        <v>#REF!</v>
      </c>
      <c r="HFC22" s="242" t="e">
        <f t="shared" si="88"/>
        <v>#REF!</v>
      </c>
      <c r="HFD22" s="242" t="e">
        <f t="shared" si="88"/>
        <v>#REF!</v>
      </c>
      <c r="HFE22" s="242" t="e">
        <f t="shared" si="88"/>
        <v>#REF!</v>
      </c>
      <c r="HFF22" s="242" t="e">
        <f t="shared" si="88"/>
        <v>#REF!</v>
      </c>
      <c r="HFG22" s="242" t="e">
        <f t="shared" si="88"/>
        <v>#REF!</v>
      </c>
      <c r="HFH22" s="242" t="e">
        <f t="shared" si="88"/>
        <v>#REF!</v>
      </c>
      <c r="HFI22" s="242" t="e">
        <f t="shared" si="88"/>
        <v>#REF!</v>
      </c>
      <c r="HFJ22" s="242" t="e">
        <f t="shared" si="88"/>
        <v>#REF!</v>
      </c>
      <c r="HFK22" s="242" t="e">
        <f t="shared" si="88"/>
        <v>#REF!</v>
      </c>
      <c r="HFL22" s="242" t="e">
        <f t="shared" si="88"/>
        <v>#REF!</v>
      </c>
      <c r="HFM22" s="242" t="e">
        <f t="shared" si="88"/>
        <v>#REF!</v>
      </c>
      <c r="HFN22" s="242" t="e">
        <f t="shared" si="88"/>
        <v>#REF!</v>
      </c>
      <c r="HFO22" s="242" t="e">
        <f t="shared" si="88"/>
        <v>#REF!</v>
      </c>
      <c r="HFP22" s="242" t="e">
        <f t="shared" si="88"/>
        <v>#REF!</v>
      </c>
      <c r="HFQ22" s="242" t="e">
        <f t="shared" si="88"/>
        <v>#REF!</v>
      </c>
      <c r="HFR22" s="242" t="e">
        <f t="shared" si="88"/>
        <v>#REF!</v>
      </c>
      <c r="HFS22" s="242" t="e">
        <f t="shared" si="88"/>
        <v>#REF!</v>
      </c>
      <c r="HFT22" s="242" t="e">
        <f t="shared" si="88"/>
        <v>#REF!</v>
      </c>
      <c r="HFU22" s="242" t="e">
        <f t="shared" si="88"/>
        <v>#REF!</v>
      </c>
      <c r="HFV22" s="242" t="e">
        <f t="shared" si="88"/>
        <v>#REF!</v>
      </c>
      <c r="HFW22" s="242" t="e">
        <f t="shared" si="88"/>
        <v>#REF!</v>
      </c>
      <c r="HFX22" s="242" t="e">
        <f t="shared" si="88"/>
        <v>#REF!</v>
      </c>
      <c r="HFY22" s="242" t="e">
        <f t="shared" ref="HFY22:HIJ22" si="89">HGE22</f>
        <v>#REF!</v>
      </c>
      <c r="HFZ22" s="242" t="e">
        <f t="shared" si="89"/>
        <v>#REF!</v>
      </c>
      <c r="HGA22" s="242" t="e">
        <f t="shared" si="89"/>
        <v>#REF!</v>
      </c>
      <c r="HGB22" s="242" t="e">
        <f t="shared" si="89"/>
        <v>#REF!</v>
      </c>
      <c r="HGC22" s="242" t="e">
        <f t="shared" si="89"/>
        <v>#REF!</v>
      </c>
      <c r="HGD22" s="242" t="e">
        <f t="shared" si="89"/>
        <v>#REF!</v>
      </c>
      <c r="HGE22" s="242" t="e">
        <f t="shared" si="89"/>
        <v>#REF!</v>
      </c>
      <c r="HGF22" s="242" t="e">
        <f t="shared" si="89"/>
        <v>#REF!</v>
      </c>
      <c r="HGG22" s="242" t="e">
        <f t="shared" si="89"/>
        <v>#REF!</v>
      </c>
      <c r="HGH22" s="242" t="e">
        <f t="shared" si="89"/>
        <v>#REF!</v>
      </c>
      <c r="HGI22" s="242" t="e">
        <f t="shared" si="89"/>
        <v>#REF!</v>
      </c>
      <c r="HGJ22" s="242" t="e">
        <f t="shared" si="89"/>
        <v>#REF!</v>
      </c>
      <c r="HGK22" s="242" t="e">
        <f t="shared" si="89"/>
        <v>#REF!</v>
      </c>
      <c r="HGL22" s="242" t="e">
        <f t="shared" si="89"/>
        <v>#REF!</v>
      </c>
      <c r="HGM22" s="242" t="e">
        <f t="shared" si="89"/>
        <v>#REF!</v>
      </c>
      <c r="HGN22" s="242" t="e">
        <f t="shared" si="89"/>
        <v>#REF!</v>
      </c>
      <c r="HGO22" s="242" t="e">
        <f t="shared" si="89"/>
        <v>#REF!</v>
      </c>
      <c r="HGP22" s="242" t="e">
        <f t="shared" si="89"/>
        <v>#REF!</v>
      </c>
      <c r="HGQ22" s="242" t="e">
        <f t="shared" si="89"/>
        <v>#REF!</v>
      </c>
      <c r="HGR22" s="242" t="e">
        <f t="shared" si="89"/>
        <v>#REF!</v>
      </c>
      <c r="HGS22" s="242" t="e">
        <f t="shared" si="89"/>
        <v>#REF!</v>
      </c>
      <c r="HGT22" s="242" t="e">
        <f t="shared" si="89"/>
        <v>#REF!</v>
      </c>
      <c r="HGU22" s="242" t="e">
        <f t="shared" si="89"/>
        <v>#REF!</v>
      </c>
      <c r="HGV22" s="242" t="e">
        <f t="shared" si="89"/>
        <v>#REF!</v>
      </c>
      <c r="HGW22" s="242" t="e">
        <f t="shared" si="89"/>
        <v>#REF!</v>
      </c>
      <c r="HGX22" s="242" t="e">
        <f t="shared" si="89"/>
        <v>#REF!</v>
      </c>
      <c r="HGY22" s="242" t="e">
        <f t="shared" si="89"/>
        <v>#REF!</v>
      </c>
      <c r="HGZ22" s="242" t="e">
        <f t="shared" si="89"/>
        <v>#REF!</v>
      </c>
      <c r="HHA22" s="242" t="e">
        <f t="shared" si="89"/>
        <v>#REF!</v>
      </c>
      <c r="HHB22" s="242" t="e">
        <f t="shared" si="89"/>
        <v>#REF!</v>
      </c>
      <c r="HHC22" s="242" t="e">
        <f t="shared" si="89"/>
        <v>#REF!</v>
      </c>
      <c r="HHD22" s="242" t="e">
        <f t="shared" si="89"/>
        <v>#REF!</v>
      </c>
      <c r="HHE22" s="242" t="e">
        <f t="shared" si="89"/>
        <v>#REF!</v>
      </c>
      <c r="HHF22" s="242" t="e">
        <f t="shared" si="89"/>
        <v>#REF!</v>
      </c>
      <c r="HHG22" s="242" t="e">
        <f t="shared" si="89"/>
        <v>#REF!</v>
      </c>
      <c r="HHH22" s="242" t="e">
        <f t="shared" si="89"/>
        <v>#REF!</v>
      </c>
      <c r="HHI22" s="242" t="e">
        <f t="shared" si="89"/>
        <v>#REF!</v>
      </c>
      <c r="HHJ22" s="242" t="e">
        <f t="shared" si="89"/>
        <v>#REF!</v>
      </c>
      <c r="HHK22" s="242" t="e">
        <f t="shared" si="89"/>
        <v>#REF!</v>
      </c>
      <c r="HHL22" s="242" t="e">
        <f t="shared" si="89"/>
        <v>#REF!</v>
      </c>
      <c r="HHM22" s="242" t="e">
        <f t="shared" si="89"/>
        <v>#REF!</v>
      </c>
      <c r="HHN22" s="242" t="e">
        <f t="shared" si="89"/>
        <v>#REF!</v>
      </c>
      <c r="HHO22" s="242" t="e">
        <f t="shared" si="89"/>
        <v>#REF!</v>
      </c>
      <c r="HHP22" s="242" t="e">
        <f t="shared" si="89"/>
        <v>#REF!</v>
      </c>
      <c r="HHQ22" s="242" t="e">
        <f t="shared" si="89"/>
        <v>#REF!</v>
      </c>
      <c r="HHR22" s="242" t="e">
        <f t="shared" si="89"/>
        <v>#REF!</v>
      </c>
      <c r="HHS22" s="242" t="e">
        <f t="shared" si="89"/>
        <v>#REF!</v>
      </c>
      <c r="HHT22" s="242" t="e">
        <f t="shared" si="89"/>
        <v>#REF!</v>
      </c>
      <c r="HHU22" s="242" t="e">
        <f t="shared" si="89"/>
        <v>#REF!</v>
      </c>
      <c r="HHV22" s="242" t="e">
        <f t="shared" si="89"/>
        <v>#REF!</v>
      </c>
      <c r="HHW22" s="242" t="e">
        <f t="shared" si="89"/>
        <v>#REF!</v>
      </c>
      <c r="HHX22" s="242" t="e">
        <f t="shared" si="89"/>
        <v>#REF!</v>
      </c>
      <c r="HHY22" s="242" t="e">
        <f t="shared" si="89"/>
        <v>#REF!</v>
      </c>
      <c r="HHZ22" s="242" t="e">
        <f t="shared" si="89"/>
        <v>#REF!</v>
      </c>
      <c r="HIA22" s="242" t="e">
        <f t="shared" si="89"/>
        <v>#REF!</v>
      </c>
      <c r="HIB22" s="242" t="e">
        <f t="shared" si="89"/>
        <v>#REF!</v>
      </c>
      <c r="HIC22" s="242" t="e">
        <f t="shared" si="89"/>
        <v>#REF!</v>
      </c>
      <c r="HID22" s="242" t="e">
        <f t="shared" si="89"/>
        <v>#REF!</v>
      </c>
      <c r="HIE22" s="242" t="e">
        <f t="shared" si="89"/>
        <v>#REF!</v>
      </c>
      <c r="HIF22" s="242" t="e">
        <f t="shared" si="89"/>
        <v>#REF!</v>
      </c>
      <c r="HIG22" s="242" t="e">
        <f t="shared" si="89"/>
        <v>#REF!</v>
      </c>
      <c r="HIH22" s="242" t="e">
        <f t="shared" si="89"/>
        <v>#REF!</v>
      </c>
      <c r="HII22" s="242" t="e">
        <f t="shared" si="89"/>
        <v>#REF!</v>
      </c>
      <c r="HIJ22" s="242" t="e">
        <f t="shared" si="89"/>
        <v>#REF!</v>
      </c>
      <c r="HIK22" s="242" t="e">
        <f t="shared" ref="HIK22:HKV22" si="90">HIQ22</f>
        <v>#REF!</v>
      </c>
      <c r="HIL22" s="242" t="e">
        <f t="shared" si="90"/>
        <v>#REF!</v>
      </c>
      <c r="HIM22" s="242" t="e">
        <f t="shared" si="90"/>
        <v>#REF!</v>
      </c>
      <c r="HIN22" s="242" t="e">
        <f t="shared" si="90"/>
        <v>#REF!</v>
      </c>
      <c r="HIO22" s="242" t="e">
        <f t="shared" si="90"/>
        <v>#REF!</v>
      </c>
      <c r="HIP22" s="242" t="e">
        <f t="shared" si="90"/>
        <v>#REF!</v>
      </c>
      <c r="HIQ22" s="242" t="e">
        <f t="shared" si="90"/>
        <v>#REF!</v>
      </c>
      <c r="HIR22" s="242" t="e">
        <f t="shared" si="90"/>
        <v>#REF!</v>
      </c>
      <c r="HIS22" s="242" t="e">
        <f t="shared" si="90"/>
        <v>#REF!</v>
      </c>
      <c r="HIT22" s="242" t="e">
        <f t="shared" si="90"/>
        <v>#REF!</v>
      </c>
      <c r="HIU22" s="242" t="e">
        <f t="shared" si="90"/>
        <v>#REF!</v>
      </c>
      <c r="HIV22" s="242" t="e">
        <f t="shared" si="90"/>
        <v>#REF!</v>
      </c>
      <c r="HIW22" s="242" t="e">
        <f t="shared" si="90"/>
        <v>#REF!</v>
      </c>
      <c r="HIX22" s="242" t="e">
        <f t="shared" si="90"/>
        <v>#REF!</v>
      </c>
      <c r="HIY22" s="242" t="e">
        <f t="shared" si="90"/>
        <v>#REF!</v>
      </c>
      <c r="HIZ22" s="242" t="e">
        <f t="shared" si="90"/>
        <v>#REF!</v>
      </c>
      <c r="HJA22" s="242" t="e">
        <f t="shared" si="90"/>
        <v>#REF!</v>
      </c>
      <c r="HJB22" s="242" t="e">
        <f t="shared" si="90"/>
        <v>#REF!</v>
      </c>
      <c r="HJC22" s="242" t="e">
        <f t="shared" si="90"/>
        <v>#REF!</v>
      </c>
      <c r="HJD22" s="242" t="e">
        <f t="shared" si="90"/>
        <v>#REF!</v>
      </c>
      <c r="HJE22" s="242" t="e">
        <f t="shared" si="90"/>
        <v>#REF!</v>
      </c>
      <c r="HJF22" s="242" t="e">
        <f t="shared" si="90"/>
        <v>#REF!</v>
      </c>
      <c r="HJG22" s="242" t="e">
        <f t="shared" si="90"/>
        <v>#REF!</v>
      </c>
      <c r="HJH22" s="242" t="e">
        <f t="shared" si="90"/>
        <v>#REF!</v>
      </c>
      <c r="HJI22" s="242" t="e">
        <f t="shared" si="90"/>
        <v>#REF!</v>
      </c>
      <c r="HJJ22" s="242" t="e">
        <f t="shared" si="90"/>
        <v>#REF!</v>
      </c>
      <c r="HJK22" s="242" t="e">
        <f t="shared" si="90"/>
        <v>#REF!</v>
      </c>
      <c r="HJL22" s="242" t="e">
        <f t="shared" si="90"/>
        <v>#REF!</v>
      </c>
      <c r="HJM22" s="242" t="e">
        <f t="shared" si="90"/>
        <v>#REF!</v>
      </c>
      <c r="HJN22" s="242" t="e">
        <f t="shared" si="90"/>
        <v>#REF!</v>
      </c>
      <c r="HJO22" s="242" t="e">
        <f t="shared" si="90"/>
        <v>#REF!</v>
      </c>
      <c r="HJP22" s="242" t="e">
        <f t="shared" si="90"/>
        <v>#REF!</v>
      </c>
      <c r="HJQ22" s="242" t="e">
        <f t="shared" si="90"/>
        <v>#REF!</v>
      </c>
      <c r="HJR22" s="242" t="e">
        <f t="shared" si="90"/>
        <v>#REF!</v>
      </c>
      <c r="HJS22" s="242" t="e">
        <f t="shared" si="90"/>
        <v>#REF!</v>
      </c>
      <c r="HJT22" s="242" t="e">
        <f t="shared" si="90"/>
        <v>#REF!</v>
      </c>
      <c r="HJU22" s="242" t="e">
        <f t="shared" si="90"/>
        <v>#REF!</v>
      </c>
      <c r="HJV22" s="242" t="e">
        <f t="shared" si="90"/>
        <v>#REF!</v>
      </c>
      <c r="HJW22" s="242" t="e">
        <f t="shared" si="90"/>
        <v>#REF!</v>
      </c>
      <c r="HJX22" s="242" t="e">
        <f t="shared" si="90"/>
        <v>#REF!</v>
      </c>
      <c r="HJY22" s="242" t="e">
        <f t="shared" si="90"/>
        <v>#REF!</v>
      </c>
      <c r="HJZ22" s="242" t="e">
        <f t="shared" si="90"/>
        <v>#REF!</v>
      </c>
      <c r="HKA22" s="242" t="e">
        <f t="shared" si="90"/>
        <v>#REF!</v>
      </c>
      <c r="HKB22" s="242" t="e">
        <f t="shared" si="90"/>
        <v>#REF!</v>
      </c>
      <c r="HKC22" s="242" t="e">
        <f t="shared" si="90"/>
        <v>#REF!</v>
      </c>
      <c r="HKD22" s="242" t="e">
        <f t="shared" si="90"/>
        <v>#REF!</v>
      </c>
      <c r="HKE22" s="242" t="e">
        <f t="shared" si="90"/>
        <v>#REF!</v>
      </c>
      <c r="HKF22" s="242" t="e">
        <f t="shared" si="90"/>
        <v>#REF!</v>
      </c>
      <c r="HKG22" s="242" t="e">
        <f t="shared" si="90"/>
        <v>#REF!</v>
      </c>
      <c r="HKH22" s="242" t="e">
        <f t="shared" si="90"/>
        <v>#REF!</v>
      </c>
      <c r="HKI22" s="242" t="e">
        <f t="shared" si="90"/>
        <v>#REF!</v>
      </c>
      <c r="HKJ22" s="242" t="e">
        <f t="shared" si="90"/>
        <v>#REF!</v>
      </c>
      <c r="HKK22" s="242" t="e">
        <f t="shared" si="90"/>
        <v>#REF!</v>
      </c>
      <c r="HKL22" s="242" t="e">
        <f t="shared" si="90"/>
        <v>#REF!</v>
      </c>
      <c r="HKM22" s="242" t="e">
        <f t="shared" si="90"/>
        <v>#REF!</v>
      </c>
      <c r="HKN22" s="242" t="e">
        <f t="shared" si="90"/>
        <v>#REF!</v>
      </c>
      <c r="HKO22" s="242" t="e">
        <f t="shared" si="90"/>
        <v>#REF!</v>
      </c>
      <c r="HKP22" s="242" t="e">
        <f t="shared" si="90"/>
        <v>#REF!</v>
      </c>
      <c r="HKQ22" s="242" t="e">
        <f t="shared" si="90"/>
        <v>#REF!</v>
      </c>
      <c r="HKR22" s="242" t="e">
        <f t="shared" si="90"/>
        <v>#REF!</v>
      </c>
      <c r="HKS22" s="242" t="e">
        <f t="shared" si="90"/>
        <v>#REF!</v>
      </c>
      <c r="HKT22" s="242" t="e">
        <f t="shared" si="90"/>
        <v>#REF!</v>
      </c>
      <c r="HKU22" s="242" t="e">
        <f t="shared" si="90"/>
        <v>#REF!</v>
      </c>
      <c r="HKV22" s="242" t="e">
        <f t="shared" si="90"/>
        <v>#REF!</v>
      </c>
      <c r="HKW22" s="242" t="e">
        <f t="shared" ref="HKW22:HNH22" si="91">HLC22</f>
        <v>#REF!</v>
      </c>
      <c r="HKX22" s="242" t="e">
        <f t="shared" si="91"/>
        <v>#REF!</v>
      </c>
      <c r="HKY22" s="242" t="e">
        <f t="shared" si="91"/>
        <v>#REF!</v>
      </c>
      <c r="HKZ22" s="242" t="e">
        <f t="shared" si="91"/>
        <v>#REF!</v>
      </c>
      <c r="HLA22" s="242" t="e">
        <f t="shared" si="91"/>
        <v>#REF!</v>
      </c>
      <c r="HLB22" s="242" t="e">
        <f t="shared" si="91"/>
        <v>#REF!</v>
      </c>
      <c r="HLC22" s="242" t="e">
        <f t="shared" si="91"/>
        <v>#REF!</v>
      </c>
      <c r="HLD22" s="242" t="e">
        <f t="shared" si="91"/>
        <v>#REF!</v>
      </c>
      <c r="HLE22" s="242" t="e">
        <f t="shared" si="91"/>
        <v>#REF!</v>
      </c>
      <c r="HLF22" s="242" t="e">
        <f t="shared" si="91"/>
        <v>#REF!</v>
      </c>
      <c r="HLG22" s="242" t="e">
        <f t="shared" si="91"/>
        <v>#REF!</v>
      </c>
      <c r="HLH22" s="242" t="e">
        <f t="shared" si="91"/>
        <v>#REF!</v>
      </c>
      <c r="HLI22" s="242" t="e">
        <f t="shared" si="91"/>
        <v>#REF!</v>
      </c>
      <c r="HLJ22" s="242" t="e">
        <f t="shared" si="91"/>
        <v>#REF!</v>
      </c>
      <c r="HLK22" s="242" t="e">
        <f t="shared" si="91"/>
        <v>#REF!</v>
      </c>
      <c r="HLL22" s="242" t="e">
        <f t="shared" si="91"/>
        <v>#REF!</v>
      </c>
      <c r="HLM22" s="242" t="e">
        <f t="shared" si="91"/>
        <v>#REF!</v>
      </c>
      <c r="HLN22" s="242" t="e">
        <f t="shared" si="91"/>
        <v>#REF!</v>
      </c>
      <c r="HLO22" s="242" t="e">
        <f t="shared" si="91"/>
        <v>#REF!</v>
      </c>
      <c r="HLP22" s="242" t="e">
        <f t="shared" si="91"/>
        <v>#REF!</v>
      </c>
      <c r="HLQ22" s="242" t="e">
        <f t="shared" si="91"/>
        <v>#REF!</v>
      </c>
      <c r="HLR22" s="242" t="e">
        <f t="shared" si="91"/>
        <v>#REF!</v>
      </c>
      <c r="HLS22" s="242" t="e">
        <f t="shared" si="91"/>
        <v>#REF!</v>
      </c>
      <c r="HLT22" s="242" t="e">
        <f t="shared" si="91"/>
        <v>#REF!</v>
      </c>
      <c r="HLU22" s="242" t="e">
        <f t="shared" si="91"/>
        <v>#REF!</v>
      </c>
      <c r="HLV22" s="242" t="e">
        <f t="shared" si="91"/>
        <v>#REF!</v>
      </c>
      <c r="HLW22" s="242" t="e">
        <f t="shared" si="91"/>
        <v>#REF!</v>
      </c>
      <c r="HLX22" s="242" t="e">
        <f t="shared" si="91"/>
        <v>#REF!</v>
      </c>
      <c r="HLY22" s="242" t="e">
        <f t="shared" si="91"/>
        <v>#REF!</v>
      </c>
      <c r="HLZ22" s="242" t="e">
        <f t="shared" si="91"/>
        <v>#REF!</v>
      </c>
      <c r="HMA22" s="242" t="e">
        <f t="shared" si="91"/>
        <v>#REF!</v>
      </c>
      <c r="HMB22" s="242" t="e">
        <f t="shared" si="91"/>
        <v>#REF!</v>
      </c>
      <c r="HMC22" s="242" t="e">
        <f t="shared" si="91"/>
        <v>#REF!</v>
      </c>
      <c r="HMD22" s="242" t="e">
        <f t="shared" si="91"/>
        <v>#REF!</v>
      </c>
      <c r="HME22" s="242" t="e">
        <f t="shared" si="91"/>
        <v>#REF!</v>
      </c>
      <c r="HMF22" s="242" t="e">
        <f t="shared" si="91"/>
        <v>#REF!</v>
      </c>
      <c r="HMG22" s="242" t="e">
        <f t="shared" si="91"/>
        <v>#REF!</v>
      </c>
      <c r="HMH22" s="242" t="e">
        <f t="shared" si="91"/>
        <v>#REF!</v>
      </c>
      <c r="HMI22" s="242" t="e">
        <f t="shared" si="91"/>
        <v>#REF!</v>
      </c>
      <c r="HMJ22" s="242" t="e">
        <f t="shared" si="91"/>
        <v>#REF!</v>
      </c>
      <c r="HMK22" s="242" t="e">
        <f t="shared" si="91"/>
        <v>#REF!</v>
      </c>
      <c r="HML22" s="242" t="e">
        <f t="shared" si="91"/>
        <v>#REF!</v>
      </c>
      <c r="HMM22" s="242" t="e">
        <f t="shared" si="91"/>
        <v>#REF!</v>
      </c>
      <c r="HMN22" s="242" t="e">
        <f t="shared" si="91"/>
        <v>#REF!</v>
      </c>
      <c r="HMO22" s="242" t="e">
        <f t="shared" si="91"/>
        <v>#REF!</v>
      </c>
      <c r="HMP22" s="242" t="e">
        <f t="shared" si="91"/>
        <v>#REF!</v>
      </c>
      <c r="HMQ22" s="242" t="e">
        <f t="shared" si="91"/>
        <v>#REF!</v>
      </c>
      <c r="HMR22" s="242" t="e">
        <f t="shared" si="91"/>
        <v>#REF!</v>
      </c>
      <c r="HMS22" s="242" t="e">
        <f t="shared" si="91"/>
        <v>#REF!</v>
      </c>
      <c r="HMT22" s="242" t="e">
        <f t="shared" si="91"/>
        <v>#REF!</v>
      </c>
      <c r="HMU22" s="242" t="e">
        <f t="shared" si="91"/>
        <v>#REF!</v>
      </c>
      <c r="HMV22" s="242" t="e">
        <f t="shared" si="91"/>
        <v>#REF!</v>
      </c>
      <c r="HMW22" s="242" t="e">
        <f t="shared" si="91"/>
        <v>#REF!</v>
      </c>
      <c r="HMX22" s="242" t="e">
        <f t="shared" si="91"/>
        <v>#REF!</v>
      </c>
      <c r="HMY22" s="242" t="e">
        <f t="shared" si="91"/>
        <v>#REF!</v>
      </c>
      <c r="HMZ22" s="242" t="e">
        <f t="shared" si="91"/>
        <v>#REF!</v>
      </c>
      <c r="HNA22" s="242" t="e">
        <f t="shared" si="91"/>
        <v>#REF!</v>
      </c>
      <c r="HNB22" s="242" t="e">
        <f t="shared" si="91"/>
        <v>#REF!</v>
      </c>
      <c r="HNC22" s="242" t="e">
        <f t="shared" si="91"/>
        <v>#REF!</v>
      </c>
      <c r="HND22" s="242" t="e">
        <f t="shared" si="91"/>
        <v>#REF!</v>
      </c>
      <c r="HNE22" s="242" t="e">
        <f t="shared" si="91"/>
        <v>#REF!</v>
      </c>
      <c r="HNF22" s="242" t="e">
        <f t="shared" si="91"/>
        <v>#REF!</v>
      </c>
      <c r="HNG22" s="242" t="e">
        <f t="shared" si="91"/>
        <v>#REF!</v>
      </c>
      <c r="HNH22" s="242" t="e">
        <f t="shared" si="91"/>
        <v>#REF!</v>
      </c>
      <c r="HNI22" s="242" t="e">
        <f t="shared" ref="HNI22:HPT22" si="92">HNO22</f>
        <v>#REF!</v>
      </c>
      <c r="HNJ22" s="242" t="e">
        <f t="shared" si="92"/>
        <v>#REF!</v>
      </c>
      <c r="HNK22" s="242" t="e">
        <f t="shared" si="92"/>
        <v>#REF!</v>
      </c>
      <c r="HNL22" s="242" t="e">
        <f t="shared" si="92"/>
        <v>#REF!</v>
      </c>
      <c r="HNM22" s="242" t="e">
        <f t="shared" si="92"/>
        <v>#REF!</v>
      </c>
      <c r="HNN22" s="242" t="e">
        <f t="shared" si="92"/>
        <v>#REF!</v>
      </c>
      <c r="HNO22" s="242" t="e">
        <f t="shared" si="92"/>
        <v>#REF!</v>
      </c>
      <c r="HNP22" s="242" t="e">
        <f t="shared" si="92"/>
        <v>#REF!</v>
      </c>
      <c r="HNQ22" s="242" t="e">
        <f t="shared" si="92"/>
        <v>#REF!</v>
      </c>
      <c r="HNR22" s="242" t="e">
        <f t="shared" si="92"/>
        <v>#REF!</v>
      </c>
      <c r="HNS22" s="242" t="e">
        <f t="shared" si="92"/>
        <v>#REF!</v>
      </c>
      <c r="HNT22" s="242" t="e">
        <f t="shared" si="92"/>
        <v>#REF!</v>
      </c>
      <c r="HNU22" s="242" t="e">
        <f t="shared" si="92"/>
        <v>#REF!</v>
      </c>
      <c r="HNV22" s="242" t="e">
        <f t="shared" si="92"/>
        <v>#REF!</v>
      </c>
      <c r="HNW22" s="242" t="e">
        <f t="shared" si="92"/>
        <v>#REF!</v>
      </c>
      <c r="HNX22" s="242" t="e">
        <f t="shared" si="92"/>
        <v>#REF!</v>
      </c>
      <c r="HNY22" s="242" t="e">
        <f t="shared" si="92"/>
        <v>#REF!</v>
      </c>
      <c r="HNZ22" s="242" t="e">
        <f t="shared" si="92"/>
        <v>#REF!</v>
      </c>
      <c r="HOA22" s="242" t="e">
        <f t="shared" si="92"/>
        <v>#REF!</v>
      </c>
      <c r="HOB22" s="242" t="e">
        <f t="shared" si="92"/>
        <v>#REF!</v>
      </c>
      <c r="HOC22" s="242" t="e">
        <f t="shared" si="92"/>
        <v>#REF!</v>
      </c>
      <c r="HOD22" s="242" t="e">
        <f t="shared" si="92"/>
        <v>#REF!</v>
      </c>
      <c r="HOE22" s="242" t="e">
        <f t="shared" si="92"/>
        <v>#REF!</v>
      </c>
      <c r="HOF22" s="242" t="e">
        <f t="shared" si="92"/>
        <v>#REF!</v>
      </c>
      <c r="HOG22" s="242" t="e">
        <f t="shared" si="92"/>
        <v>#REF!</v>
      </c>
      <c r="HOH22" s="242" t="e">
        <f t="shared" si="92"/>
        <v>#REF!</v>
      </c>
      <c r="HOI22" s="242" t="e">
        <f t="shared" si="92"/>
        <v>#REF!</v>
      </c>
      <c r="HOJ22" s="242" t="e">
        <f t="shared" si="92"/>
        <v>#REF!</v>
      </c>
      <c r="HOK22" s="242" t="e">
        <f t="shared" si="92"/>
        <v>#REF!</v>
      </c>
      <c r="HOL22" s="242" t="e">
        <f t="shared" si="92"/>
        <v>#REF!</v>
      </c>
      <c r="HOM22" s="242" t="e">
        <f t="shared" si="92"/>
        <v>#REF!</v>
      </c>
      <c r="HON22" s="242" t="e">
        <f t="shared" si="92"/>
        <v>#REF!</v>
      </c>
      <c r="HOO22" s="242" t="e">
        <f t="shared" si="92"/>
        <v>#REF!</v>
      </c>
      <c r="HOP22" s="242" t="e">
        <f t="shared" si="92"/>
        <v>#REF!</v>
      </c>
      <c r="HOQ22" s="242" t="e">
        <f t="shared" si="92"/>
        <v>#REF!</v>
      </c>
      <c r="HOR22" s="242" t="e">
        <f t="shared" si="92"/>
        <v>#REF!</v>
      </c>
      <c r="HOS22" s="242" t="e">
        <f t="shared" si="92"/>
        <v>#REF!</v>
      </c>
      <c r="HOT22" s="242" t="e">
        <f t="shared" si="92"/>
        <v>#REF!</v>
      </c>
      <c r="HOU22" s="242" t="e">
        <f t="shared" si="92"/>
        <v>#REF!</v>
      </c>
      <c r="HOV22" s="242" t="e">
        <f t="shared" si="92"/>
        <v>#REF!</v>
      </c>
      <c r="HOW22" s="242" t="e">
        <f t="shared" si="92"/>
        <v>#REF!</v>
      </c>
      <c r="HOX22" s="242" t="e">
        <f t="shared" si="92"/>
        <v>#REF!</v>
      </c>
      <c r="HOY22" s="242" t="e">
        <f t="shared" si="92"/>
        <v>#REF!</v>
      </c>
      <c r="HOZ22" s="242" t="e">
        <f t="shared" si="92"/>
        <v>#REF!</v>
      </c>
      <c r="HPA22" s="242" t="e">
        <f t="shared" si="92"/>
        <v>#REF!</v>
      </c>
      <c r="HPB22" s="242" t="e">
        <f t="shared" si="92"/>
        <v>#REF!</v>
      </c>
      <c r="HPC22" s="242" t="e">
        <f t="shared" si="92"/>
        <v>#REF!</v>
      </c>
      <c r="HPD22" s="242" t="e">
        <f t="shared" si="92"/>
        <v>#REF!</v>
      </c>
      <c r="HPE22" s="242" t="e">
        <f t="shared" si="92"/>
        <v>#REF!</v>
      </c>
      <c r="HPF22" s="242" t="e">
        <f t="shared" si="92"/>
        <v>#REF!</v>
      </c>
      <c r="HPG22" s="242" t="e">
        <f t="shared" si="92"/>
        <v>#REF!</v>
      </c>
      <c r="HPH22" s="242" t="e">
        <f t="shared" si="92"/>
        <v>#REF!</v>
      </c>
      <c r="HPI22" s="242" t="e">
        <f t="shared" si="92"/>
        <v>#REF!</v>
      </c>
      <c r="HPJ22" s="242" t="e">
        <f t="shared" si="92"/>
        <v>#REF!</v>
      </c>
      <c r="HPK22" s="242" t="e">
        <f t="shared" si="92"/>
        <v>#REF!</v>
      </c>
      <c r="HPL22" s="242" t="e">
        <f t="shared" si="92"/>
        <v>#REF!</v>
      </c>
      <c r="HPM22" s="242" t="e">
        <f t="shared" si="92"/>
        <v>#REF!</v>
      </c>
      <c r="HPN22" s="242" t="e">
        <f t="shared" si="92"/>
        <v>#REF!</v>
      </c>
      <c r="HPO22" s="242" t="e">
        <f t="shared" si="92"/>
        <v>#REF!</v>
      </c>
      <c r="HPP22" s="242" t="e">
        <f t="shared" si="92"/>
        <v>#REF!</v>
      </c>
      <c r="HPQ22" s="242" t="e">
        <f t="shared" si="92"/>
        <v>#REF!</v>
      </c>
      <c r="HPR22" s="242" t="e">
        <f t="shared" si="92"/>
        <v>#REF!</v>
      </c>
      <c r="HPS22" s="242" t="e">
        <f t="shared" si="92"/>
        <v>#REF!</v>
      </c>
      <c r="HPT22" s="242" t="e">
        <f t="shared" si="92"/>
        <v>#REF!</v>
      </c>
      <c r="HPU22" s="242" t="e">
        <f t="shared" ref="HPU22:HSF22" si="93">HQA22</f>
        <v>#REF!</v>
      </c>
      <c r="HPV22" s="242" t="e">
        <f t="shared" si="93"/>
        <v>#REF!</v>
      </c>
      <c r="HPW22" s="242" t="e">
        <f t="shared" si="93"/>
        <v>#REF!</v>
      </c>
      <c r="HPX22" s="242" t="e">
        <f t="shared" si="93"/>
        <v>#REF!</v>
      </c>
      <c r="HPY22" s="242" t="e">
        <f t="shared" si="93"/>
        <v>#REF!</v>
      </c>
      <c r="HPZ22" s="242" t="e">
        <f t="shared" si="93"/>
        <v>#REF!</v>
      </c>
      <c r="HQA22" s="242" t="e">
        <f t="shared" si="93"/>
        <v>#REF!</v>
      </c>
      <c r="HQB22" s="242" t="e">
        <f t="shared" si="93"/>
        <v>#REF!</v>
      </c>
      <c r="HQC22" s="242" t="e">
        <f t="shared" si="93"/>
        <v>#REF!</v>
      </c>
      <c r="HQD22" s="242" t="e">
        <f t="shared" si="93"/>
        <v>#REF!</v>
      </c>
      <c r="HQE22" s="242" t="e">
        <f t="shared" si="93"/>
        <v>#REF!</v>
      </c>
      <c r="HQF22" s="242" t="e">
        <f t="shared" si="93"/>
        <v>#REF!</v>
      </c>
      <c r="HQG22" s="242" t="e">
        <f t="shared" si="93"/>
        <v>#REF!</v>
      </c>
      <c r="HQH22" s="242" t="e">
        <f t="shared" si="93"/>
        <v>#REF!</v>
      </c>
      <c r="HQI22" s="242" t="e">
        <f t="shared" si="93"/>
        <v>#REF!</v>
      </c>
      <c r="HQJ22" s="242" t="e">
        <f t="shared" si="93"/>
        <v>#REF!</v>
      </c>
      <c r="HQK22" s="242" t="e">
        <f t="shared" si="93"/>
        <v>#REF!</v>
      </c>
      <c r="HQL22" s="242" t="e">
        <f t="shared" si="93"/>
        <v>#REF!</v>
      </c>
      <c r="HQM22" s="242" t="e">
        <f t="shared" si="93"/>
        <v>#REF!</v>
      </c>
      <c r="HQN22" s="242" t="e">
        <f t="shared" si="93"/>
        <v>#REF!</v>
      </c>
      <c r="HQO22" s="242" t="e">
        <f t="shared" si="93"/>
        <v>#REF!</v>
      </c>
      <c r="HQP22" s="242" t="e">
        <f t="shared" si="93"/>
        <v>#REF!</v>
      </c>
      <c r="HQQ22" s="242" t="e">
        <f t="shared" si="93"/>
        <v>#REF!</v>
      </c>
      <c r="HQR22" s="242" t="e">
        <f t="shared" si="93"/>
        <v>#REF!</v>
      </c>
      <c r="HQS22" s="242" t="e">
        <f t="shared" si="93"/>
        <v>#REF!</v>
      </c>
      <c r="HQT22" s="242" t="e">
        <f t="shared" si="93"/>
        <v>#REF!</v>
      </c>
      <c r="HQU22" s="242" t="e">
        <f t="shared" si="93"/>
        <v>#REF!</v>
      </c>
      <c r="HQV22" s="242" t="e">
        <f t="shared" si="93"/>
        <v>#REF!</v>
      </c>
      <c r="HQW22" s="242" t="e">
        <f t="shared" si="93"/>
        <v>#REF!</v>
      </c>
      <c r="HQX22" s="242" t="e">
        <f t="shared" si="93"/>
        <v>#REF!</v>
      </c>
      <c r="HQY22" s="242" t="e">
        <f t="shared" si="93"/>
        <v>#REF!</v>
      </c>
      <c r="HQZ22" s="242" t="e">
        <f t="shared" si="93"/>
        <v>#REF!</v>
      </c>
      <c r="HRA22" s="242" t="e">
        <f t="shared" si="93"/>
        <v>#REF!</v>
      </c>
      <c r="HRB22" s="242" t="e">
        <f t="shared" si="93"/>
        <v>#REF!</v>
      </c>
      <c r="HRC22" s="242" t="e">
        <f t="shared" si="93"/>
        <v>#REF!</v>
      </c>
      <c r="HRD22" s="242" t="e">
        <f t="shared" si="93"/>
        <v>#REF!</v>
      </c>
      <c r="HRE22" s="242" t="e">
        <f t="shared" si="93"/>
        <v>#REF!</v>
      </c>
      <c r="HRF22" s="242" t="e">
        <f t="shared" si="93"/>
        <v>#REF!</v>
      </c>
      <c r="HRG22" s="242" t="e">
        <f t="shared" si="93"/>
        <v>#REF!</v>
      </c>
      <c r="HRH22" s="242" t="e">
        <f t="shared" si="93"/>
        <v>#REF!</v>
      </c>
      <c r="HRI22" s="242" t="e">
        <f t="shared" si="93"/>
        <v>#REF!</v>
      </c>
      <c r="HRJ22" s="242" t="e">
        <f t="shared" si="93"/>
        <v>#REF!</v>
      </c>
      <c r="HRK22" s="242" t="e">
        <f t="shared" si="93"/>
        <v>#REF!</v>
      </c>
      <c r="HRL22" s="242" t="e">
        <f t="shared" si="93"/>
        <v>#REF!</v>
      </c>
      <c r="HRM22" s="242" t="e">
        <f t="shared" si="93"/>
        <v>#REF!</v>
      </c>
      <c r="HRN22" s="242" t="e">
        <f t="shared" si="93"/>
        <v>#REF!</v>
      </c>
      <c r="HRO22" s="242" t="e">
        <f t="shared" si="93"/>
        <v>#REF!</v>
      </c>
      <c r="HRP22" s="242" t="e">
        <f t="shared" si="93"/>
        <v>#REF!</v>
      </c>
      <c r="HRQ22" s="242" t="e">
        <f t="shared" si="93"/>
        <v>#REF!</v>
      </c>
      <c r="HRR22" s="242" t="e">
        <f t="shared" si="93"/>
        <v>#REF!</v>
      </c>
      <c r="HRS22" s="242" t="e">
        <f t="shared" si="93"/>
        <v>#REF!</v>
      </c>
      <c r="HRT22" s="242" t="e">
        <f t="shared" si="93"/>
        <v>#REF!</v>
      </c>
      <c r="HRU22" s="242" t="e">
        <f t="shared" si="93"/>
        <v>#REF!</v>
      </c>
      <c r="HRV22" s="242" t="e">
        <f t="shared" si="93"/>
        <v>#REF!</v>
      </c>
      <c r="HRW22" s="242" t="e">
        <f t="shared" si="93"/>
        <v>#REF!</v>
      </c>
      <c r="HRX22" s="242" t="e">
        <f t="shared" si="93"/>
        <v>#REF!</v>
      </c>
      <c r="HRY22" s="242" t="e">
        <f t="shared" si="93"/>
        <v>#REF!</v>
      </c>
      <c r="HRZ22" s="242" t="e">
        <f t="shared" si="93"/>
        <v>#REF!</v>
      </c>
      <c r="HSA22" s="242" t="e">
        <f t="shared" si="93"/>
        <v>#REF!</v>
      </c>
      <c r="HSB22" s="242" t="e">
        <f t="shared" si="93"/>
        <v>#REF!</v>
      </c>
      <c r="HSC22" s="242" t="e">
        <f t="shared" si="93"/>
        <v>#REF!</v>
      </c>
      <c r="HSD22" s="242" t="e">
        <f t="shared" si="93"/>
        <v>#REF!</v>
      </c>
      <c r="HSE22" s="242" t="e">
        <f t="shared" si="93"/>
        <v>#REF!</v>
      </c>
      <c r="HSF22" s="242" t="e">
        <f t="shared" si="93"/>
        <v>#REF!</v>
      </c>
      <c r="HSG22" s="242" t="e">
        <f t="shared" ref="HSG22:HUR22" si="94">HSM22</f>
        <v>#REF!</v>
      </c>
      <c r="HSH22" s="242" t="e">
        <f t="shared" si="94"/>
        <v>#REF!</v>
      </c>
      <c r="HSI22" s="242" t="e">
        <f t="shared" si="94"/>
        <v>#REF!</v>
      </c>
      <c r="HSJ22" s="242" t="e">
        <f t="shared" si="94"/>
        <v>#REF!</v>
      </c>
      <c r="HSK22" s="242" t="e">
        <f t="shared" si="94"/>
        <v>#REF!</v>
      </c>
      <c r="HSL22" s="242" t="e">
        <f t="shared" si="94"/>
        <v>#REF!</v>
      </c>
      <c r="HSM22" s="242" t="e">
        <f t="shared" si="94"/>
        <v>#REF!</v>
      </c>
      <c r="HSN22" s="242" t="e">
        <f t="shared" si="94"/>
        <v>#REF!</v>
      </c>
      <c r="HSO22" s="242" t="e">
        <f t="shared" si="94"/>
        <v>#REF!</v>
      </c>
      <c r="HSP22" s="242" t="e">
        <f t="shared" si="94"/>
        <v>#REF!</v>
      </c>
      <c r="HSQ22" s="242" t="e">
        <f t="shared" si="94"/>
        <v>#REF!</v>
      </c>
      <c r="HSR22" s="242" t="e">
        <f t="shared" si="94"/>
        <v>#REF!</v>
      </c>
      <c r="HSS22" s="242" t="e">
        <f t="shared" si="94"/>
        <v>#REF!</v>
      </c>
      <c r="HST22" s="242" t="e">
        <f t="shared" si="94"/>
        <v>#REF!</v>
      </c>
      <c r="HSU22" s="242" t="e">
        <f t="shared" si="94"/>
        <v>#REF!</v>
      </c>
      <c r="HSV22" s="242" t="e">
        <f t="shared" si="94"/>
        <v>#REF!</v>
      </c>
      <c r="HSW22" s="242" t="e">
        <f t="shared" si="94"/>
        <v>#REF!</v>
      </c>
      <c r="HSX22" s="242" t="e">
        <f t="shared" si="94"/>
        <v>#REF!</v>
      </c>
      <c r="HSY22" s="242" t="e">
        <f t="shared" si="94"/>
        <v>#REF!</v>
      </c>
      <c r="HSZ22" s="242" t="e">
        <f t="shared" si="94"/>
        <v>#REF!</v>
      </c>
      <c r="HTA22" s="242" t="e">
        <f t="shared" si="94"/>
        <v>#REF!</v>
      </c>
      <c r="HTB22" s="242" t="e">
        <f t="shared" si="94"/>
        <v>#REF!</v>
      </c>
      <c r="HTC22" s="242" t="e">
        <f t="shared" si="94"/>
        <v>#REF!</v>
      </c>
      <c r="HTD22" s="242" t="e">
        <f t="shared" si="94"/>
        <v>#REF!</v>
      </c>
      <c r="HTE22" s="242" t="e">
        <f t="shared" si="94"/>
        <v>#REF!</v>
      </c>
      <c r="HTF22" s="242" t="e">
        <f t="shared" si="94"/>
        <v>#REF!</v>
      </c>
      <c r="HTG22" s="242" t="e">
        <f t="shared" si="94"/>
        <v>#REF!</v>
      </c>
      <c r="HTH22" s="242" t="e">
        <f t="shared" si="94"/>
        <v>#REF!</v>
      </c>
      <c r="HTI22" s="242" t="e">
        <f t="shared" si="94"/>
        <v>#REF!</v>
      </c>
      <c r="HTJ22" s="242" t="e">
        <f t="shared" si="94"/>
        <v>#REF!</v>
      </c>
      <c r="HTK22" s="242" t="e">
        <f t="shared" si="94"/>
        <v>#REF!</v>
      </c>
      <c r="HTL22" s="242" t="e">
        <f t="shared" si="94"/>
        <v>#REF!</v>
      </c>
      <c r="HTM22" s="242" t="e">
        <f t="shared" si="94"/>
        <v>#REF!</v>
      </c>
      <c r="HTN22" s="242" t="e">
        <f t="shared" si="94"/>
        <v>#REF!</v>
      </c>
      <c r="HTO22" s="242" t="e">
        <f t="shared" si="94"/>
        <v>#REF!</v>
      </c>
      <c r="HTP22" s="242" t="e">
        <f t="shared" si="94"/>
        <v>#REF!</v>
      </c>
      <c r="HTQ22" s="242" t="e">
        <f t="shared" si="94"/>
        <v>#REF!</v>
      </c>
      <c r="HTR22" s="242" t="e">
        <f t="shared" si="94"/>
        <v>#REF!</v>
      </c>
      <c r="HTS22" s="242" t="e">
        <f t="shared" si="94"/>
        <v>#REF!</v>
      </c>
      <c r="HTT22" s="242" t="e">
        <f t="shared" si="94"/>
        <v>#REF!</v>
      </c>
      <c r="HTU22" s="242" t="e">
        <f t="shared" si="94"/>
        <v>#REF!</v>
      </c>
      <c r="HTV22" s="242" t="e">
        <f t="shared" si="94"/>
        <v>#REF!</v>
      </c>
      <c r="HTW22" s="242" t="e">
        <f t="shared" si="94"/>
        <v>#REF!</v>
      </c>
      <c r="HTX22" s="242" t="e">
        <f t="shared" si="94"/>
        <v>#REF!</v>
      </c>
      <c r="HTY22" s="242" t="e">
        <f t="shared" si="94"/>
        <v>#REF!</v>
      </c>
      <c r="HTZ22" s="242" t="e">
        <f t="shared" si="94"/>
        <v>#REF!</v>
      </c>
      <c r="HUA22" s="242" t="e">
        <f t="shared" si="94"/>
        <v>#REF!</v>
      </c>
      <c r="HUB22" s="242" t="e">
        <f t="shared" si="94"/>
        <v>#REF!</v>
      </c>
      <c r="HUC22" s="242" t="e">
        <f t="shared" si="94"/>
        <v>#REF!</v>
      </c>
      <c r="HUD22" s="242" t="e">
        <f t="shared" si="94"/>
        <v>#REF!</v>
      </c>
      <c r="HUE22" s="242" t="e">
        <f t="shared" si="94"/>
        <v>#REF!</v>
      </c>
      <c r="HUF22" s="242" t="e">
        <f t="shared" si="94"/>
        <v>#REF!</v>
      </c>
      <c r="HUG22" s="242" t="e">
        <f t="shared" si="94"/>
        <v>#REF!</v>
      </c>
      <c r="HUH22" s="242" t="e">
        <f t="shared" si="94"/>
        <v>#REF!</v>
      </c>
      <c r="HUI22" s="242" t="e">
        <f t="shared" si="94"/>
        <v>#REF!</v>
      </c>
      <c r="HUJ22" s="242" t="e">
        <f t="shared" si="94"/>
        <v>#REF!</v>
      </c>
      <c r="HUK22" s="242" t="e">
        <f t="shared" si="94"/>
        <v>#REF!</v>
      </c>
      <c r="HUL22" s="242" t="e">
        <f t="shared" si="94"/>
        <v>#REF!</v>
      </c>
      <c r="HUM22" s="242" t="e">
        <f t="shared" si="94"/>
        <v>#REF!</v>
      </c>
      <c r="HUN22" s="242" t="e">
        <f t="shared" si="94"/>
        <v>#REF!</v>
      </c>
      <c r="HUO22" s="242" t="e">
        <f t="shared" si="94"/>
        <v>#REF!</v>
      </c>
      <c r="HUP22" s="242" t="e">
        <f t="shared" si="94"/>
        <v>#REF!</v>
      </c>
      <c r="HUQ22" s="242" t="e">
        <f t="shared" si="94"/>
        <v>#REF!</v>
      </c>
      <c r="HUR22" s="242" t="e">
        <f t="shared" si="94"/>
        <v>#REF!</v>
      </c>
      <c r="HUS22" s="242" t="e">
        <f t="shared" ref="HUS22:HXD22" si="95">HUY22</f>
        <v>#REF!</v>
      </c>
      <c r="HUT22" s="242" t="e">
        <f t="shared" si="95"/>
        <v>#REF!</v>
      </c>
      <c r="HUU22" s="242" t="e">
        <f t="shared" si="95"/>
        <v>#REF!</v>
      </c>
      <c r="HUV22" s="242" t="e">
        <f t="shared" si="95"/>
        <v>#REF!</v>
      </c>
      <c r="HUW22" s="242" t="e">
        <f t="shared" si="95"/>
        <v>#REF!</v>
      </c>
      <c r="HUX22" s="242" t="e">
        <f t="shared" si="95"/>
        <v>#REF!</v>
      </c>
      <c r="HUY22" s="242" t="e">
        <f t="shared" si="95"/>
        <v>#REF!</v>
      </c>
      <c r="HUZ22" s="242" t="e">
        <f t="shared" si="95"/>
        <v>#REF!</v>
      </c>
      <c r="HVA22" s="242" t="e">
        <f t="shared" si="95"/>
        <v>#REF!</v>
      </c>
      <c r="HVB22" s="242" t="e">
        <f t="shared" si="95"/>
        <v>#REF!</v>
      </c>
      <c r="HVC22" s="242" t="e">
        <f t="shared" si="95"/>
        <v>#REF!</v>
      </c>
      <c r="HVD22" s="242" t="e">
        <f t="shared" si="95"/>
        <v>#REF!</v>
      </c>
      <c r="HVE22" s="242" t="e">
        <f t="shared" si="95"/>
        <v>#REF!</v>
      </c>
      <c r="HVF22" s="242" t="e">
        <f t="shared" si="95"/>
        <v>#REF!</v>
      </c>
      <c r="HVG22" s="242" t="e">
        <f t="shared" si="95"/>
        <v>#REF!</v>
      </c>
      <c r="HVH22" s="242" t="e">
        <f t="shared" si="95"/>
        <v>#REF!</v>
      </c>
      <c r="HVI22" s="242" t="e">
        <f t="shared" si="95"/>
        <v>#REF!</v>
      </c>
      <c r="HVJ22" s="242" t="e">
        <f t="shared" si="95"/>
        <v>#REF!</v>
      </c>
      <c r="HVK22" s="242" t="e">
        <f t="shared" si="95"/>
        <v>#REF!</v>
      </c>
      <c r="HVL22" s="242" t="e">
        <f t="shared" si="95"/>
        <v>#REF!</v>
      </c>
      <c r="HVM22" s="242" t="e">
        <f t="shared" si="95"/>
        <v>#REF!</v>
      </c>
      <c r="HVN22" s="242" t="e">
        <f t="shared" si="95"/>
        <v>#REF!</v>
      </c>
      <c r="HVO22" s="242" t="e">
        <f t="shared" si="95"/>
        <v>#REF!</v>
      </c>
      <c r="HVP22" s="242" t="e">
        <f t="shared" si="95"/>
        <v>#REF!</v>
      </c>
      <c r="HVQ22" s="242" t="e">
        <f t="shared" si="95"/>
        <v>#REF!</v>
      </c>
      <c r="HVR22" s="242" t="e">
        <f t="shared" si="95"/>
        <v>#REF!</v>
      </c>
      <c r="HVS22" s="242" t="e">
        <f t="shared" si="95"/>
        <v>#REF!</v>
      </c>
      <c r="HVT22" s="242" t="e">
        <f t="shared" si="95"/>
        <v>#REF!</v>
      </c>
      <c r="HVU22" s="242" t="e">
        <f t="shared" si="95"/>
        <v>#REF!</v>
      </c>
      <c r="HVV22" s="242" t="e">
        <f t="shared" si="95"/>
        <v>#REF!</v>
      </c>
      <c r="HVW22" s="242" t="e">
        <f t="shared" si="95"/>
        <v>#REF!</v>
      </c>
      <c r="HVX22" s="242" t="e">
        <f t="shared" si="95"/>
        <v>#REF!</v>
      </c>
      <c r="HVY22" s="242" t="e">
        <f t="shared" si="95"/>
        <v>#REF!</v>
      </c>
      <c r="HVZ22" s="242" t="e">
        <f t="shared" si="95"/>
        <v>#REF!</v>
      </c>
      <c r="HWA22" s="242" t="e">
        <f t="shared" si="95"/>
        <v>#REF!</v>
      </c>
      <c r="HWB22" s="242" t="e">
        <f t="shared" si="95"/>
        <v>#REF!</v>
      </c>
      <c r="HWC22" s="242" t="e">
        <f t="shared" si="95"/>
        <v>#REF!</v>
      </c>
      <c r="HWD22" s="242" t="e">
        <f t="shared" si="95"/>
        <v>#REF!</v>
      </c>
      <c r="HWE22" s="242" t="e">
        <f t="shared" si="95"/>
        <v>#REF!</v>
      </c>
      <c r="HWF22" s="242" t="e">
        <f t="shared" si="95"/>
        <v>#REF!</v>
      </c>
      <c r="HWG22" s="242" t="e">
        <f t="shared" si="95"/>
        <v>#REF!</v>
      </c>
      <c r="HWH22" s="242" t="e">
        <f t="shared" si="95"/>
        <v>#REF!</v>
      </c>
      <c r="HWI22" s="242" t="e">
        <f t="shared" si="95"/>
        <v>#REF!</v>
      </c>
      <c r="HWJ22" s="242" t="e">
        <f t="shared" si="95"/>
        <v>#REF!</v>
      </c>
      <c r="HWK22" s="242" t="e">
        <f t="shared" si="95"/>
        <v>#REF!</v>
      </c>
      <c r="HWL22" s="242" t="e">
        <f t="shared" si="95"/>
        <v>#REF!</v>
      </c>
      <c r="HWM22" s="242" t="e">
        <f t="shared" si="95"/>
        <v>#REF!</v>
      </c>
      <c r="HWN22" s="242" t="e">
        <f t="shared" si="95"/>
        <v>#REF!</v>
      </c>
      <c r="HWO22" s="242" t="e">
        <f t="shared" si="95"/>
        <v>#REF!</v>
      </c>
      <c r="HWP22" s="242" t="e">
        <f t="shared" si="95"/>
        <v>#REF!</v>
      </c>
      <c r="HWQ22" s="242" t="e">
        <f t="shared" si="95"/>
        <v>#REF!</v>
      </c>
      <c r="HWR22" s="242" t="e">
        <f t="shared" si="95"/>
        <v>#REF!</v>
      </c>
      <c r="HWS22" s="242" t="e">
        <f t="shared" si="95"/>
        <v>#REF!</v>
      </c>
      <c r="HWT22" s="242" t="e">
        <f t="shared" si="95"/>
        <v>#REF!</v>
      </c>
      <c r="HWU22" s="242" t="e">
        <f t="shared" si="95"/>
        <v>#REF!</v>
      </c>
      <c r="HWV22" s="242" t="e">
        <f t="shared" si="95"/>
        <v>#REF!</v>
      </c>
      <c r="HWW22" s="242" t="e">
        <f t="shared" si="95"/>
        <v>#REF!</v>
      </c>
      <c r="HWX22" s="242" t="e">
        <f t="shared" si="95"/>
        <v>#REF!</v>
      </c>
      <c r="HWY22" s="242" t="e">
        <f t="shared" si="95"/>
        <v>#REF!</v>
      </c>
      <c r="HWZ22" s="242" t="e">
        <f t="shared" si="95"/>
        <v>#REF!</v>
      </c>
      <c r="HXA22" s="242" t="e">
        <f t="shared" si="95"/>
        <v>#REF!</v>
      </c>
      <c r="HXB22" s="242" t="e">
        <f t="shared" si="95"/>
        <v>#REF!</v>
      </c>
      <c r="HXC22" s="242" t="e">
        <f t="shared" si="95"/>
        <v>#REF!</v>
      </c>
      <c r="HXD22" s="242" t="e">
        <f t="shared" si="95"/>
        <v>#REF!</v>
      </c>
      <c r="HXE22" s="242" t="e">
        <f t="shared" ref="HXE22:HZP22" si="96">HXK22</f>
        <v>#REF!</v>
      </c>
      <c r="HXF22" s="242" t="e">
        <f t="shared" si="96"/>
        <v>#REF!</v>
      </c>
      <c r="HXG22" s="242" t="e">
        <f t="shared" si="96"/>
        <v>#REF!</v>
      </c>
      <c r="HXH22" s="242" t="e">
        <f t="shared" si="96"/>
        <v>#REF!</v>
      </c>
      <c r="HXI22" s="242" t="e">
        <f t="shared" si="96"/>
        <v>#REF!</v>
      </c>
      <c r="HXJ22" s="242" t="e">
        <f t="shared" si="96"/>
        <v>#REF!</v>
      </c>
      <c r="HXK22" s="242" t="e">
        <f t="shared" si="96"/>
        <v>#REF!</v>
      </c>
      <c r="HXL22" s="242" t="e">
        <f t="shared" si="96"/>
        <v>#REF!</v>
      </c>
      <c r="HXM22" s="242" t="e">
        <f t="shared" si="96"/>
        <v>#REF!</v>
      </c>
      <c r="HXN22" s="242" t="e">
        <f t="shared" si="96"/>
        <v>#REF!</v>
      </c>
      <c r="HXO22" s="242" t="e">
        <f t="shared" si="96"/>
        <v>#REF!</v>
      </c>
      <c r="HXP22" s="242" t="e">
        <f t="shared" si="96"/>
        <v>#REF!</v>
      </c>
      <c r="HXQ22" s="242" t="e">
        <f t="shared" si="96"/>
        <v>#REF!</v>
      </c>
      <c r="HXR22" s="242" t="e">
        <f t="shared" si="96"/>
        <v>#REF!</v>
      </c>
      <c r="HXS22" s="242" t="e">
        <f t="shared" si="96"/>
        <v>#REF!</v>
      </c>
      <c r="HXT22" s="242" t="e">
        <f t="shared" si="96"/>
        <v>#REF!</v>
      </c>
      <c r="HXU22" s="242" t="e">
        <f t="shared" si="96"/>
        <v>#REF!</v>
      </c>
      <c r="HXV22" s="242" t="e">
        <f t="shared" si="96"/>
        <v>#REF!</v>
      </c>
      <c r="HXW22" s="242" t="e">
        <f t="shared" si="96"/>
        <v>#REF!</v>
      </c>
      <c r="HXX22" s="242" t="e">
        <f t="shared" si="96"/>
        <v>#REF!</v>
      </c>
      <c r="HXY22" s="242" t="e">
        <f t="shared" si="96"/>
        <v>#REF!</v>
      </c>
      <c r="HXZ22" s="242" t="e">
        <f t="shared" si="96"/>
        <v>#REF!</v>
      </c>
      <c r="HYA22" s="242" t="e">
        <f t="shared" si="96"/>
        <v>#REF!</v>
      </c>
      <c r="HYB22" s="242" t="e">
        <f t="shared" si="96"/>
        <v>#REF!</v>
      </c>
      <c r="HYC22" s="242" t="e">
        <f t="shared" si="96"/>
        <v>#REF!</v>
      </c>
      <c r="HYD22" s="242" t="e">
        <f t="shared" si="96"/>
        <v>#REF!</v>
      </c>
      <c r="HYE22" s="242" t="e">
        <f t="shared" si="96"/>
        <v>#REF!</v>
      </c>
      <c r="HYF22" s="242" t="e">
        <f t="shared" si="96"/>
        <v>#REF!</v>
      </c>
      <c r="HYG22" s="242" t="e">
        <f t="shared" si="96"/>
        <v>#REF!</v>
      </c>
      <c r="HYH22" s="242" t="e">
        <f t="shared" si="96"/>
        <v>#REF!</v>
      </c>
      <c r="HYI22" s="242" t="e">
        <f t="shared" si="96"/>
        <v>#REF!</v>
      </c>
      <c r="HYJ22" s="242" t="e">
        <f t="shared" si="96"/>
        <v>#REF!</v>
      </c>
      <c r="HYK22" s="242" t="e">
        <f t="shared" si="96"/>
        <v>#REF!</v>
      </c>
      <c r="HYL22" s="242" t="e">
        <f t="shared" si="96"/>
        <v>#REF!</v>
      </c>
      <c r="HYM22" s="242" t="e">
        <f t="shared" si="96"/>
        <v>#REF!</v>
      </c>
      <c r="HYN22" s="242" t="e">
        <f t="shared" si="96"/>
        <v>#REF!</v>
      </c>
      <c r="HYO22" s="242" t="e">
        <f t="shared" si="96"/>
        <v>#REF!</v>
      </c>
      <c r="HYP22" s="242" t="e">
        <f t="shared" si="96"/>
        <v>#REF!</v>
      </c>
      <c r="HYQ22" s="242" t="e">
        <f t="shared" si="96"/>
        <v>#REF!</v>
      </c>
      <c r="HYR22" s="242" t="e">
        <f t="shared" si="96"/>
        <v>#REF!</v>
      </c>
      <c r="HYS22" s="242" t="e">
        <f t="shared" si="96"/>
        <v>#REF!</v>
      </c>
      <c r="HYT22" s="242" t="e">
        <f t="shared" si="96"/>
        <v>#REF!</v>
      </c>
      <c r="HYU22" s="242" t="e">
        <f t="shared" si="96"/>
        <v>#REF!</v>
      </c>
      <c r="HYV22" s="242" t="e">
        <f t="shared" si="96"/>
        <v>#REF!</v>
      </c>
      <c r="HYW22" s="242" t="e">
        <f t="shared" si="96"/>
        <v>#REF!</v>
      </c>
      <c r="HYX22" s="242" t="e">
        <f t="shared" si="96"/>
        <v>#REF!</v>
      </c>
      <c r="HYY22" s="242" t="e">
        <f t="shared" si="96"/>
        <v>#REF!</v>
      </c>
      <c r="HYZ22" s="242" t="e">
        <f t="shared" si="96"/>
        <v>#REF!</v>
      </c>
      <c r="HZA22" s="242" t="e">
        <f t="shared" si="96"/>
        <v>#REF!</v>
      </c>
      <c r="HZB22" s="242" t="e">
        <f t="shared" si="96"/>
        <v>#REF!</v>
      </c>
      <c r="HZC22" s="242" t="e">
        <f t="shared" si="96"/>
        <v>#REF!</v>
      </c>
      <c r="HZD22" s="242" t="e">
        <f t="shared" si="96"/>
        <v>#REF!</v>
      </c>
      <c r="HZE22" s="242" t="e">
        <f t="shared" si="96"/>
        <v>#REF!</v>
      </c>
      <c r="HZF22" s="242" t="e">
        <f t="shared" si="96"/>
        <v>#REF!</v>
      </c>
      <c r="HZG22" s="242" t="e">
        <f t="shared" si="96"/>
        <v>#REF!</v>
      </c>
      <c r="HZH22" s="242" t="e">
        <f t="shared" si="96"/>
        <v>#REF!</v>
      </c>
      <c r="HZI22" s="242" t="e">
        <f t="shared" si="96"/>
        <v>#REF!</v>
      </c>
      <c r="HZJ22" s="242" t="e">
        <f t="shared" si="96"/>
        <v>#REF!</v>
      </c>
      <c r="HZK22" s="242" t="e">
        <f t="shared" si="96"/>
        <v>#REF!</v>
      </c>
      <c r="HZL22" s="242" t="e">
        <f t="shared" si="96"/>
        <v>#REF!</v>
      </c>
      <c r="HZM22" s="242" t="e">
        <f t="shared" si="96"/>
        <v>#REF!</v>
      </c>
      <c r="HZN22" s="242" t="e">
        <f t="shared" si="96"/>
        <v>#REF!</v>
      </c>
      <c r="HZO22" s="242" t="e">
        <f t="shared" si="96"/>
        <v>#REF!</v>
      </c>
      <c r="HZP22" s="242" t="e">
        <f t="shared" si="96"/>
        <v>#REF!</v>
      </c>
      <c r="HZQ22" s="242" t="e">
        <f t="shared" ref="HZQ22:ICB22" si="97">HZW22</f>
        <v>#REF!</v>
      </c>
      <c r="HZR22" s="242" t="e">
        <f t="shared" si="97"/>
        <v>#REF!</v>
      </c>
      <c r="HZS22" s="242" t="e">
        <f t="shared" si="97"/>
        <v>#REF!</v>
      </c>
      <c r="HZT22" s="242" t="e">
        <f t="shared" si="97"/>
        <v>#REF!</v>
      </c>
      <c r="HZU22" s="242" t="e">
        <f t="shared" si="97"/>
        <v>#REF!</v>
      </c>
      <c r="HZV22" s="242" t="e">
        <f t="shared" si="97"/>
        <v>#REF!</v>
      </c>
      <c r="HZW22" s="242" t="e">
        <f t="shared" si="97"/>
        <v>#REF!</v>
      </c>
      <c r="HZX22" s="242" t="e">
        <f t="shared" si="97"/>
        <v>#REF!</v>
      </c>
      <c r="HZY22" s="242" t="e">
        <f t="shared" si="97"/>
        <v>#REF!</v>
      </c>
      <c r="HZZ22" s="242" t="e">
        <f t="shared" si="97"/>
        <v>#REF!</v>
      </c>
      <c r="IAA22" s="242" t="e">
        <f t="shared" si="97"/>
        <v>#REF!</v>
      </c>
      <c r="IAB22" s="242" t="e">
        <f t="shared" si="97"/>
        <v>#REF!</v>
      </c>
      <c r="IAC22" s="242" t="e">
        <f t="shared" si="97"/>
        <v>#REF!</v>
      </c>
      <c r="IAD22" s="242" t="e">
        <f t="shared" si="97"/>
        <v>#REF!</v>
      </c>
      <c r="IAE22" s="242" t="e">
        <f t="shared" si="97"/>
        <v>#REF!</v>
      </c>
      <c r="IAF22" s="242" t="e">
        <f t="shared" si="97"/>
        <v>#REF!</v>
      </c>
      <c r="IAG22" s="242" t="e">
        <f t="shared" si="97"/>
        <v>#REF!</v>
      </c>
      <c r="IAH22" s="242" t="e">
        <f t="shared" si="97"/>
        <v>#REF!</v>
      </c>
      <c r="IAI22" s="242" t="e">
        <f t="shared" si="97"/>
        <v>#REF!</v>
      </c>
      <c r="IAJ22" s="242" t="e">
        <f t="shared" si="97"/>
        <v>#REF!</v>
      </c>
      <c r="IAK22" s="242" t="e">
        <f t="shared" si="97"/>
        <v>#REF!</v>
      </c>
      <c r="IAL22" s="242" t="e">
        <f t="shared" si="97"/>
        <v>#REF!</v>
      </c>
      <c r="IAM22" s="242" t="e">
        <f t="shared" si="97"/>
        <v>#REF!</v>
      </c>
      <c r="IAN22" s="242" t="e">
        <f t="shared" si="97"/>
        <v>#REF!</v>
      </c>
      <c r="IAO22" s="242" t="e">
        <f t="shared" si="97"/>
        <v>#REF!</v>
      </c>
      <c r="IAP22" s="242" t="e">
        <f t="shared" si="97"/>
        <v>#REF!</v>
      </c>
      <c r="IAQ22" s="242" t="e">
        <f t="shared" si="97"/>
        <v>#REF!</v>
      </c>
      <c r="IAR22" s="242" t="e">
        <f t="shared" si="97"/>
        <v>#REF!</v>
      </c>
      <c r="IAS22" s="242" t="e">
        <f t="shared" si="97"/>
        <v>#REF!</v>
      </c>
      <c r="IAT22" s="242" t="e">
        <f t="shared" si="97"/>
        <v>#REF!</v>
      </c>
      <c r="IAU22" s="242" t="e">
        <f t="shared" si="97"/>
        <v>#REF!</v>
      </c>
      <c r="IAV22" s="242" t="e">
        <f t="shared" si="97"/>
        <v>#REF!</v>
      </c>
      <c r="IAW22" s="242" t="e">
        <f t="shared" si="97"/>
        <v>#REF!</v>
      </c>
      <c r="IAX22" s="242" t="e">
        <f t="shared" si="97"/>
        <v>#REF!</v>
      </c>
      <c r="IAY22" s="242" t="e">
        <f t="shared" si="97"/>
        <v>#REF!</v>
      </c>
      <c r="IAZ22" s="242" t="e">
        <f t="shared" si="97"/>
        <v>#REF!</v>
      </c>
      <c r="IBA22" s="242" t="e">
        <f t="shared" si="97"/>
        <v>#REF!</v>
      </c>
      <c r="IBB22" s="242" t="e">
        <f t="shared" si="97"/>
        <v>#REF!</v>
      </c>
      <c r="IBC22" s="242" t="e">
        <f t="shared" si="97"/>
        <v>#REF!</v>
      </c>
      <c r="IBD22" s="242" t="e">
        <f t="shared" si="97"/>
        <v>#REF!</v>
      </c>
      <c r="IBE22" s="242" t="e">
        <f t="shared" si="97"/>
        <v>#REF!</v>
      </c>
      <c r="IBF22" s="242" t="e">
        <f t="shared" si="97"/>
        <v>#REF!</v>
      </c>
      <c r="IBG22" s="242" t="e">
        <f t="shared" si="97"/>
        <v>#REF!</v>
      </c>
      <c r="IBH22" s="242" t="e">
        <f t="shared" si="97"/>
        <v>#REF!</v>
      </c>
      <c r="IBI22" s="242" t="e">
        <f t="shared" si="97"/>
        <v>#REF!</v>
      </c>
      <c r="IBJ22" s="242" t="e">
        <f t="shared" si="97"/>
        <v>#REF!</v>
      </c>
      <c r="IBK22" s="242" t="e">
        <f t="shared" si="97"/>
        <v>#REF!</v>
      </c>
      <c r="IBL22" s="242" t="e">
        <f t="shared" si="97"/>
        <v>#REF!</v>
      </c>
      <c r="IBM22" s="242" t="e">
        <f t="shared" si="97"/>
        <v>#REF!</v>
      </c>
      <c r="IBN22" s="242" t="e">
        <f t="shared" si="97"/>
        <v>#REF!</v>
      </c>
      <c r="IBO22" s="242" t="e">
        <f t="shared" si="97"/>
        <v>#REF!</v>
      </c>
      <c r="IBP22" s="242" t="e">
        <f t="shared" si="97"/>
        <v>#REF!</v>
      </c>
      <c r="IBQ22" s="242" t="e">
        <f t="shared" si="97"/>
        <v>#REF!</v>
      </c>
      <c r="IBR22" s="242" t="e">
        <f t="shared" si="97"/>
        <v>#REF!</v>
      </c>
      <c r="IBS22" s="242" t="e">
        <f t="shared" si="97"/>
        <v>#REF!</v>
      </c>
      <c r="IBT22" s="242" t="e">
        <f t="shared" si="97"/>
        <v>#REF!</v>
      </c>
      <c r="IBU22" s="242" t="e">
        <f t="shared" si="97"/>
        <v>#REF!</v>
      </c>
      <c r="IBV22" s="242" t="e">
        <f t="shared" si="97"/>
        <v>#REF!</v>
      </c>
      <c r="IBW22" s="242" t="e">
        <f t="shared" si="97"/>
        <v>#REF!</v>
      </c>
      <c r="IBX22" s="242" t="e">
        <f t="shared" si="97"/>
        <v>#REF!</v>
      </c>
      <c r="IBY22" s="242" t="e">
        <f t="shared" si="97"/>
        <v>#REF!</v>
      </c>
      <c r="IBZ22" s="242" t="e">
        <f t="shared" si="97"/>
        <v>#REF!</v>
      </c>
      <c r="ICA22" s="242" t="e">
        <f t="shared" si="97"/>
        <v>#REF!</v>
      </c>
      <c r="ICB22" s="242" t="e">
        <f t="shared" si="97"/>
        <v>#REF!</v>
      </c>
      <c r="ICC22" s="242" t="e">
        <f t="shared" ref="ICC22:IEN22" si="98">ICI22</f>
        <v>#REF!</v>
      </c>
      <c r="ICD22" s="242" t="e">
        <f t="shared" si="98"/>
        <v>#REF!</v>
      </c>
      <c r="ICE22" s="242" t="e">
        <f t="shared" si="98"/>
        <v>#REF!</v>
      </c>
      <c r="ICF22" s="242" t="e">
        <f t="shared" si="98"/>
        <v>#REF!</v>
      </c>
      <c r="ICG22" s="242" t="e">
        <f t="shared" si="98"/>
        <v>#REF!</v>
      </c>
      <c r="ICH22" s="242" t="e">
        <f t="shared" si="98"/>
        <v>#REF!</v>
      </c>
      <c r="ICI22" s="242" t="e">
        <f t="shared" si="98"/>
        <v>#REF!</v>
      </c>
      <c r="ICJ22" s="242" t="e">
        <f t="shared" si="98"/>
        <v>#REF!</v>
      </c>
      <c r="ICK22" s="242" t="e">
        <f t="shared" si="98"/>
        <v>#REF!</v>
      </c>
      <c r="ICL22" s="242" t="e">
        <f t="shared" si="98"/>
        <v>#REF!</v>
      </c>
      <c r="ICM22" s="242" t="e">
        <f t="shared" si="98"/>
        <v>#REF!</v>
      </c>
      <c r="ICN22" s="242" t="e">
        <f t="shared" si="98"/>
        <v>#REF!</v>
      </c>
      <c r="ICO22" s="242" t="e">
        <f t="shared" si="98"/>
        <v>#REF!</v>
      </c>
      <c r="ICP22" s="242" t="e">
        <f t="shared" si="98"/>
        <v>#REF!</v>
      </c>
      <c r="ICQ22" s="242" t="e">
        <f t="shared" si="98"/>
        <v>#REF!</v>
      </c>
      <c r="ICR22" s="242" t="e">
        <f t="shared" si="98"/>
        <v>#REF!</v>
      </c>
      <c r="ICS22" s="242" t="e">
        <f t="shared" si="98"/>
        <v>#REF!</v>
      </c>
      <c r="ICT22" s="242" t="e">
        <f t="shared" si="98"/>
        <v>#REF!</v>
      </c>
      <c r="ICU22" s="242" t="e">
        <f t="shared" si="98"/>
        <v>#REF!</v>
      </c>
      <c r="ICV22" s="242" t="e">
        <f t="shared" si="98"/>
        <v>#REF!</v>
      </c>
      <c r="ICW22" s="242" t="e">
        <f t="shared" si="98"/>
        <v>#REF!</v>
      </c>
      <c r="ICX22" s="242" t="e">
        <f t="shared" si="98"/>
        <v>#REF!</v>
      </c>
      <c r="ICY22" s="242" t="e">
        <f t="shared" si="98"/>
        <v>#REF!</v>
      </c>
      <c r="ICZ22" s="242" t="e">
        <f t="shared" si="98"/>
        <v>#REF!</v>
      </c>
      <c r="IDA22" s="242" t="e">
        <f t="shared" si="98"/>
        <v>#REF!</v>
      </c>
      <c r="IDB22" s="242" t="e">
        <f t="shared" si="98"/>
        <v>#REF!</v>
      </c>
      <c r="IDC22" s="242" t="e">
        <f t="shared" si="98"/>
        <v>#REF!</v>
      </c>
      <c r="IDD22" s="242" t="e">
        <f t="shared" si="98"/>
        <v>#REF!</v>
      </c>
      <c r="IDE22" s="242" t="e">
        <f t="shared" si="98"/>
        <v>#REF!</v>
      </c>
      <c r="IDF22" s="242" t="e">
        <f t="shared" si="98"/>
        <v>#REF!</v>
      </c>
      <c r="IDG22" s="242" t="e">
        <f t="shared" si="98"/>
        <v>#REF!</v>
      </c>
      <c r="IDH22" s="242" t="e">
        <f t="shared" si="98"/>
        <v>#REF!</v>
      </c>
      <c r="IDI22" s="242" t="e">
        <f t="shared" si="98"/>
        <v>#REF!</v>
      </c>
      <c r="IDJ22" s="242" t="e">
        <f t="shared" si="98"/>
        <v>#REF!</v>
      </c>
      <c r="IDK22" s="242" t="e">
        <f t="shared" si="98"/>
        <v>#REF!</v>
      </c>
      <c r="IDL22" s="242" t="e">
        <f t="shared" si="98"/>
        <v>#REF!</v>
      </c>
      <c r="IDM22" s="242" t="e">
        <f t="shared" si="98"/>
        <v>#REF!</v>
      </c>
      <c r="IDN22" s="242" t="e">
        <f t="shared" si="98"/>
        <v>#REF!</v>
      </c>
      <c r="IDO22" s="242" t="e">
        <f t="shared" si="98"/>
        <v>#REF!</v>
      </c>
      <c r="IDP22" s="242" t="e">
        <f t="shared" si="98"/>
        <v>#REF!</v>
      </c>
      <c r="IDQ22" s="242" t="e">
        <f t="shared" si="98"/>
        <v>#REF!</v>
      </c>
      <c r="IDR22" s="242" t="e">
        <f t="shared" si="98"/>
        <v>#REF!</v>
      </c>
      <c r="IDS22" s="242" t="e">
        <f t="shared" si="98"/>
        <v>#REF!</v>
      </c>
      <c r="IDT22" s="242" t="e">
        <f t="shared" si="98"/>
        <v>#REF!</v>
      </c>
      <c r="IDU22" s="242" t="e">
        <f t="shared" si="98"/>
        <v>#REF!</v>
      </c>
      <c r="IDV22" s="242" t="e">
        <f t="shared" si="98"/>
        <v>#REF!</v>
      </c>
      <c r="IDW22" s="242" t="e">
        <f t="shared" si="98"/>
        <v>#REF!</v>
      </c>
      <c r="IDX22" s="242" t="e">
        <f t="shared" si="98"/>
        <v>#REF!</v>
      </c>
      <c r="IDY22" s="242" t="e">
        <f t="shared" si="98"/>
        <v>#REF!</v>
      </c>
      <c r="IDZ22" s="242" t="e">
        <f t="shared" si="98"/>
        <v>#REF!</v>
      </c>
      <c r="IEA22" s="242" t="e">
        <f t="shared" si="98"/>
        <v>#REF!</v>
      </c>
      <c r="IEB22" s="242" t="e">
        <f t="shared" si="98"/>
        <v>#REF!</v>
      </c>
      <c r="IEC22" s="242" t="e">
        <f t="shared" si="98"/>
        <v>#REF!</v>
      </c>
      <c r="IED22" s="242" t="e">
        <f t="shared" si="98"/>
        <v>#REF!</v>
      </c>
      <c r="IEE22" s="242" t="e">
        <f t="shared" si="98"/>
        <v>#REF!</v>
      </c>
      <c r="IEF22" s="242" t="e">
        <f t="shared" si="98"/>
        <v>#REF!</v>
      </c>
      <c r="IEG22" s="242" t="e">
        <f t="shared" si="98"/>
        <v>#REF!</v>
      </c>
      <c r="IEH22" s="242" t="e">
        <f t="shared" si="98"/>
        <v>#REF!</v>
      </c>
      <c r="IEI22" s="242" t="e">
        <f t="shared" si="98"/>
        <v>#REF!</v>
      </c>
      <c r="IEJ22" s="242" t="e">
        <f t="shared" si="98"/>
        <v>#REF!</v>
      </c>
      <c r="IEK22" s="242" t="e">
        <f t="shared" si="98"/>
        <v>#REF!</v>
      </c>
      <c r="IEL22" s="242" t="e">
        <f t="shared" si="98"/>
        <v>#REF!</v>
      </c>
      <c r="IEM22" s="242" t="e">
        <f t="shared" si="98"/>
        <v>#REF!</v>
      </c>
      <c r="IEN22" s="242" t="e">
        <f t="shared" si="98"/>
        <v>#REF!</v>
      </c>
      <c r="IEO22" s="242" t="e">
        <f t="shared" ref="IEO22:IGZ22" si="99">IEU22</f>
        <v>#REF!</v>
      </c>
      <c r="IEP22" s="242" t="e">
        <f t="shared" si="99"/>
        <v>#REF!</v>
      </c>
      <c r="IEQ22" s="242" t="e">
        <f t="shared" si="99"/>
        <v>#REF!</v>
      </c>
      <c r="IER22" s="242" t="e">
        <f t="shared" si="99"/>
        <v>#REF!</v>
      </c>
      <c r="IES22" s="242" t="e">
        <f t="shared" si="99"/>
        <v>#REF!</v>
      </c>
      <c r="IET22" s="242" t="e">
        <f t="shared" si="99"/>
        <v>#REF!</v>
      </c>
      <c r="IEU22" s="242" t="e">
        <f t="shared" si="99"/>
        <v>#REF!</v>
      </c>
      <c r="IEV22" s="242" t="e">
        <f t="shared" si="99"/>
        <v>#REF!</v>
      </c>
      <c r="IEW22" s="242" t="e">
        <f t="shared" si="99"/>
        <v>#REF!</v>
      </c>
      <c r="IEX22" s="242" t="e">
        <f t="shared" si="99"/>
        <v>#REF!</v>
      </c>
      <c r="IEY22" s="242" t="e">
        <f t="shared" si="99"/>
        <v>#REF!</v>
      </c>
      <c r="IEZ22" s="242" t="e">
        <f t="shared" si="99"/>
        <v>#REF!</v>
      </c>
      <c r="IFA22" s="242" t="e">
        <f t="shared" si="99"/>
        <v>#REF!</v>
      </c>
      <c r="IFB22" s="242" t="e">
        <f t="shared" si="99"/>
        <v>#REF!</v>
      </c>
      <c r="IFC22" s="242" t="e">
        <f t="shared" si="99"/>
        <v>#REF!</v>
      </c>
      <c r="IFD22" s="242" t="e">
        <f t="shared" si="99"/>
        <v>#REF!</v>
      </c>
      <c r="IFE22" s="242" t="e">
        <f t="shared" si="99"/>
        <v>#REF!</v>
      </c>
      <c r="IFF22" s="242" t="e">
        <f t="shared" si="99"/>
        <v>#REF!</v>
      </c>
      <c r="IFG22" s="242" t="e">
        <f t="shared" si="99"/>
        <v>#REF!</v>
      </c>
      <c r="IFH22" s="242" t="e">
        <f t="shared" si="99"/>
        <v>#REF!</v>
      </c>
      <c r="IFI22" s="242" t="e">
        <f t="shared" si="99"/>
        <v>#REF!</v>
      </c>
      <c r="IFJ22" s="242" t="e">
        <f t="shared" si="99"/>
        <v>#REF!</v>
      </c>
      <c r="IFK22" s="242" t="e">
        <f t="shared" si="99"/>
        <v>#REF!</v>
      </c>
      <c r="IFL22" s="242" t="e">
        <f t="shared" si="99"/>
        <v>#REF!</v>
      </c>
      <c r="IFM22" s="242" t="e">
        <f t="shared" si="99"/>
        <v>#REF!</v>
      </c>
      <c r="IFN22" s="242" t="e">
        <f t="shared" si="99"/>
        <v>#REF!</v>
      </c>
      <c r="IFO22" s="242" t="e">
        <f t="shared" si="99"/>
        <v>#REF!</v>
      </c>
      <c r="IFP22" s="242" t="e">
        <f t="shared" si="99"/>
        <v>#REF!</v>
      </c>
      <c r="IFQ22" s="242" t="e">
        <f t="shared" si="99"/>
        <v>#REF!</v>
      </c>
      <c r="IFR22" s="242" t="e">
        <f t="shared" si="99"/>
        <v>#REF!</v>
      </c>
      <c r="IFS22" s="242" t="e">
        <f t="shared" si="99"/>
        <v>#REF!</v>
      </c>
      <c r="IFT22" s="242" t="e">
        <f t="shared" si="99"/>
        <v>#REF!</v>
      </c>
      <c r="IFU22" s="242" t="e">
        <f t="shared" si="99"/>
        <v>#REF!</v>
      </c>
      <c r="IFV22" s="242" t="e">
        <f t="shared" si="99"/>
        <v>#REF!</v>
      </c>
      <c r="IFW22" s="242" t="e">
        <f t="shared" si="99"/>
        <v>#REF!</v>
      </c>
      <c r="IFX22" s="242" t="e">
        <f t="shared" si="99"/>
        <v>#REF!</v>
      </c>
      <c r="IFY22" s="242" t="e">
        <f t="shared" si="99"/>
        <v>#REF!</v>
      </c>
      <c r="IFZ22" s="242" t="e">
        <f t="shared" si="99"/>
        <v>#REF!</v>
      </c>
      <c r="IGA22" s="242" t="e">
        <f t="shared" si="99"/>
        <v>#REF!</v>
      </c>
      <c r="IGB22" s="242" t="e">
        <f t="shared" si="99"/>
        <v>#REF!</v>
      </c>
      <c r="IGC22" s="242" t="e">
        <f t="shared" si="99"/>
        <v>#REF!</v>
      </c>
      <c r="IGD22" s="242" t="e">
        <f t="shared" si="99"/>
        <v>#REF!</v>
      </c>
      <c r="IGE22" s="242" t="e">
        <f t="shared" si="99"/>
        <v>#REF!</v>
      </c>
      <c r="IGF22" s="242" t="e">
        <f t="shared" si="99"/>
        <v>#REF!</v>
      </c>
      <c r="IGG22" s="242" t="e">
        <f t="shared" si="99"/>
        <v>#REF!</v>
      </c>
      <c r="IGH22" s="242" t="e">
        <f t="shared" si="99"/>
        <v>#REF!</v>
      </c>
      <c r="IGI22" s="242" t="e">
        <f t="shared" si="99"/>
        <v>#REF!</v>
      </c>
      <c r="IGJ22" s="242" t="e">
        <f t="shared" si="99"/>
        <v>#REF!</v>
      </c>
      <c r="IGK22" s="242" t="e">
        <f t="shared" si="99"/>
        <v>#REF!</v>
      </c>
      <c r="IGL22" s="242" t="e">
        <f t="shared" si="99"/>
        <v>#REF!</v>
      </c>
      <c r="IGM22" s="242" t="e">
        <f t="shared" si="99"/>
        <v>#REF!</v>
      </c>
      <c r="IGN22" s="242" t="e">
        <f t="shared" si="99"/>
        <v>#REF!</v>
      </c>
      <c r="IGO22" s="242" t="e">
        <f t="shared" si="99"/>
        <v>#REF!</v>
      </c>
      <c r="IGP22" s="242" t="e">
        <f t="shared" si="99"/>
        <v>#REF!</v>
      </c>
      <c r="IGQ22" s="242" t="e">
        <f t="shared" si="99"/>
        <v>#REF!</v>
      </c>
      <c r="IGR22" s="242" t="e">
        <f t="shared" si="99"/>
        <v>#REF!</v>
      </c>
      <c r="IGS22" s="242" t="e">
        <f t="shared" si="99"/>
        <v>#REF!</v>
      </c>
      <c r="IGT22" s="242" t="e">
        <f t="shared" si="99"/>
        <v>#REF!</v>
      </c>
      <c r="IGU22" s="242" t="e">
        <f t="shared" si="99"/>
        <v>#REF!</v>
      </c>
      <c r="IGV22" s="242" t="e">
        <f t="shared" si="99"/>
        <v>#REF!</v>
      </c>
      <c r="IGW22" s="242" t="e">
        <f t="shared" si="99"/>
        <v>#REF!</v>
      </c>
      <c r="IGX22" s="242" t="e">
        <f t="shared" si="99"/>
        <v>#REF!</v>
      </c>
      <c r="IGY22" s="242" t="e">
        <f t="shared" si="99"/>
        <v>#REF!</v>
      </c>
      <c r="IGZ22" s="242" t="e">
        <f t="shared" si="99"/>
        <v>#REF!</v>
      </c>
      <c r="IHA22" s="242" t="e">
        <f t="shared" ref="IHA22:IJL22" si="100">IHG22</f>
        <v>#REF!</v>
      </c>
      <c r="IHB22" s="242" t="e">
        <f t="shared" si="100"/>
        <v>#REF!</v>
      </c>
      <c r="IHC22" s="242" t="e">
        <f t="shared" si="100"/>
        <v>#REF!</v>
      </c>
      <c r="IHD22" s="242" t="e">
        <f t="shared" si="100"/>
        <v>#REF!</v>
      </c>
      <c r="IHE22" s="242" t="e">
        <f t="shared" si="100"/>
        <v>#REF!</v>
      </c>
      <c r="IHF22" s="242" t="e">
        <f t="shared" si="100"/>
        <v>#REF!</v>
      </c>
      <c r="IHG22" s="242" t="e">
        <f t="shared" si="100"/>
        <v>#REF!</v>
      </c>
      <c r="IHH22" s="242" t="e">
        <f t="shared" si="100"/>
        <v>#REF!</v>
      </c>
      <c r="IHI22" s="242" t="e">
        <f t="shared" si="100"/>
        <v>#REF!</v>
      </c>
      <c r="IHJ22" s="242" t="e">
        <f t="shared" si="100"/>
        <v>#REF!</v>
      </c>
      <c r="IHK22" s="242" t="e">
        <f t="shared" si="100"/>
        <v>#REF!</v>
      </c>
      <c r="IHL22" s="242" t="e">
        <f t="shared" si="100"/>
        <v>#REF!</v>
      </c>
      <c r="IHM22" s="242" t="e">
        <f t="shared" si="100"/>
        <v>#REF!</v>
      </c>
      <c r="IHN22" s="242" t="e">
        <f t="shared" si="100"/>
        <v>#REF!</v>
      </c>
      <c r="IHO22" s="242" t="e">
        <f t="shared" si="100"/>
        <v>#REF!</v>
      </c>
      <c r="IHP22" s="242" t="e">
        <f t="shared" si="100"/>
        <v>#REF!</v>
      </c>
      <c r="IHQ22" s="242" t="e">
        <f t="shared" si="100"/>
        <v>#REF!</v>
      </c>
      <c r="IHR22" s="242" t="e">
        <f t="shared" si="100"/>
        <v>#REF!</v>
      </c>
      <c r="IHS22" s="242" t="e">
        <f t="shared" si="100"/>
        <v>#REF!</v>
      </c>
      <c r="IHT22" s="242" t="e">
        <f t="shared" si="100"/>
        <v>#REF!</v>
      </c>
      <c r="IHU22" s="242" t="e">
        <f t="shared" si="100"/>
        <v>#REF!</v>
      </c>
      <c r="IHV22" s="242" t="e">
        <f t="shared" si="100"/>
        <v>#REF!</v>
      </c>
      <c r="IHW22" s="242" t="e">
        <f t="shared" si="100"/>
        <v>#REF!</v>
      </c>
      <c r="IHX22" s="242" t="e">
        <f t="shared" si="100"/>
        <v>#REF!</v>
      </c>
      <c r="IHY22" s="242" t="e">
        <f t="shared" si="100"/>
        <v>#REF!</v>
      </c>
      <c r="IHZ22" s="242" t="e">
        <f t="shared" si="100"/>
        <v>#REF!</v>
      </c>
      <c r="IIA22" s="242" t="e">
        <f t="shared" si="100"/>
        <v>#REF!</v>
      </c>
      <c r="IIB22" s="242" t="e">
        <f t="shared" si="100"/>
        <v>#REF!</v>
      </c>
      <c r="IIC22" s="242" t="e">
        <f t="shared" si="100"/>
        <v>#REF!</v>
      </c>
      <c r="IID22" s="242" t="e">
        <f t="shared" si="100"/>
        <v>#REF!</v>
      </c>
      <c r="IIE22" s="242" t="e">
        <f t="shared" si="100"/>
        <v>#REF!</v>
      </c>
      <c r="IIF22" s="242" t="e">
        <f t="shared" si="100"/>
        <v>#REF!</v>
      </c>
      <c r="IIG22" s="242" t="e">
        <f t="shared" si="100"/>
        <v>#REF!</v>
      </c>
      <c r="IIH22" s="242" t="e">
        <f t="shared" si="100"/>
        <v>#REF!</v>
      </c>
      <c r="III22" s="242" t="e">
        <f t="shared" si="100"/>
        <v>#REF!</v>
      </c>
      <c r="IIJ22" s="242" t="e">
        <f t="shared" si="100"/>
        <v>#REF!</v>
      </c>
      <c r="IIK22" s="242" t="e">
        <f t="shared" si="100"/>
        <v>#REF!</v>
      </c>
      <c r="IIL22" s="242" t="e">
        <f t="shared" si="100"/>
        <v>#REF!</v>
      </c>
      <c r="IIM22" s="242" t="e">
        <f t="shared" si="100"/>
        <v>#REF!</v>
      </c>
      <c r="IIN22" s="242" t="e">
        <f t="shared" si="100"/>
        <v>#REF!</v>
      </c>
      <c r="IIO22" s="242" t="e">
        <f t="shared" si="100"/>
        <v>#REF!</v>
      </c>
      <c r="IIP22" s="242" t="e">
        <f t="shared" si="100"/>
        <v>#REF!</v>
      </c>
      <c r="IIQ22" s="242" t="e">
        <f t="shared" si="100"/>
        <v>#REF!</v>
      </c>
      <c r="IIR22" s="242" t="e">
        <f t="shared" si="100"/>
        <v>#REF!</v>
      </c>
      <c r="IIS22" s="242" t="e">
        <f t="shared" si="100"/>
        <v>#REF!</v>
      </c>
      <c r="IIT22" s="242" t="e">
        <f t="shared" si="100"/>
        <v>#REF!</v>
      </c>
      <c r="IIU22" s="242" t="e">
        <f t="shared" si="100"/>
        <v>#REF!</v>
      </c>
      <c r="IIV22" s="242" t="e">
        <f t="shared" si="100"/>
        <v>#REF!</v>
      </c>
      <c r="IIW22" s="242" t="e">
        <f t="shared" si="100"/>
        <v>#REF!</v>
      </c>
      <c r="IIX22" s="242" t="e">
        <f t="shared" si="100"/>
        <v>#REF!</v>
      </c>
      <c r="IIY22" s="242" t="e">
        <f t="shared" si="100"/>
        <v>#REF!</v>
      </c>
      <c r="IIZ22" s="242" t="e">
        <f t="shared" si="100"/>
        <v>#REF!</v>
      </c>
      <c r="IJA22" s="242" t="e">
        <f t="shared" si="100"/>
        <v>#REF!</v>
      </c>
      <c r="IJB22" s="242" t="e">
        <f t="shared" si="100"/>
        <v>#REF!</v>
      </c>
      <c r="IJC22" s="242" t="e">
        <f t="shared" si="100"/>
        <v>#REF!</v>
      </c>
      <c r="IJD22" s="242" t="e">
        <f t="shared" si="100"/>
        <v>#REF!</v>
      </c>
      <c r="IJE22" s="242" t="e">
        <f t="shared" si="100"/>
        <v>#REF!</v>
      </c>
      <c r="IJF22" s="242" t="e">
        <f t="shared" si="100"/>
        <v>#REF!</v>
      </c>
      <c r="IJG22" s="242" t="e">
        <f t="shared" si="100"/>
        <v>#REF!</v>
      </c>
      <c r="IJH22" s="242" t="e">
        <f t="shared" si="100"/>
        <v>#REF!</v>
      </c>
      <c r="IJI22" s="242" t="e">
        <f t="shared" si="100"/>
        <v>#REF!</v>
      </c>
      <c r="IJJ22" s="242" t="e">
        <f t="shared" si="100"/>
        <v>#REF!</v>
      </c>
      <c r="IJK22" s="242" t="e">
        <f t="shared" si="100"/>
        <v>#REF!</v>
      </c>
      <c r="IJL22" s="242" t="e">
        <f t="shared" si="100"/>
        <v>#REF!</v>
      </c>
      <c r="IJM22" s="242" t="e">
        <f t="shared" ref="IJM22:ILX22" si="101">IJS22</f>
        <v>#REF!</v>
      </c>
      <c r="IJN22" s="242" t="e">
        <f t="shared" si="101"/>
        <v>#REF!</v>
      </c>
      <c r="IJO22" s="242" t="e">
        <f t="shared" si="101"/>
        <v>#REF!</v>
      </c>
      <c r="IJP22" s="242" t="e">
        <f t="shared" si="101"/>
        <v>#REF!</v>
      </c>
      <c r="IJQ22" s="242" t="e">
        <f t="shared" si="101"/>
        <v>#REF!</v>
      </c>
      <c r="IJR22" s="242" t="e">
        <f t="shared" si="101"/>
        <v>#REF!</v>
      </c>
      <c r="IJS22" s="242" t="e">
        <f t="shared" si="101"/>
        <v>#REF!</v>
      </c>
      <c r="IJT22" s="242" t="e">
        <f t="shared" si="101"/>
        <v>#REF!</v>
      </c>
      <c r="IJU22" s="242" t="e">
        <f t="shared" si="101"/>
        <v>#REF!</v>
      </c>
      <c r="IJV22" s="242" t="e">
        <f t="shared" si="101"/>
        <v>#REF!</v>
      </c>
      <c r="IJW22" s="242" t="e">
        <f t="shared" si="101"/>
        <v>#REF!</v>
      </c>
      <c r="IJX22" s="242" t="e">
        <f t="shared" si="101"/>
        <v>#REF!</v>
      </c>
      <c r="IJY22" s="242" t="e">
        <f t="shared" si="101"/>
        <v>#REF!</v>
      </c>
      <c r="IJZ22" s="242" t="e">
        <f t="shared" si="101"/>
        <v>#REF!</v>
      </c>
      <c r="IKA22" s="242" t="e">
        <f t="shared" si="101"/>
        <v>#REF!</v>
      </c>
      <c r="IKB22" s="242" t="e">
        <f t="shared" si="101"/>
        <v>#REF!</v>
      </c>
      <c r="IKC22" s="242" t="e">
        <f t="shared" si="101"/>
        <v>#REF!</v>
      </c>
      <c r="IKD22" s="242" t="e">
        <f t="shared" si="101"/>
        <v>#REF!</v>
      </c>
      <c r="IKE22" s="242" t="e">
        <f t="shared" si="101"/>
        <v>#REF!</v>
      </c>
      <c r="IKF22" s="242" t="e">
        <f t="shared" si="101"/>
        <v>#REF!</v>
      </c>
      <c r="IKG22" s="242" t="e">
        <f t="shared" si="101"/>
        <v>#REF!</v>
      </c>
      <c r="IKH22" s="242" t="e">
        <f t="shared" si="101"/>
        <v>#REF!</v>
      </c>
      <c r="IKI22" s="242" t="e">
        <f t="shared" si="101"/>
        <v>#REF!</v>
      </c>
      <c r="IKJ22" s="242" t="e">
        <f t="shared" si="101"/>
        <v>#REF!</v>
      </c>
      <c r="IKK22" s="242" t="e">
        <f t="shared" si="101"/>
        <v>#REF!</v>
      </c>
      <c r="IKL22" s="242" t="e">
        <f t="shared" si="101"/>
        <v>#REF!</v>
      </c>
      <c r="IKM22" s="242" t="e">
        <f t="shared" si="101"/>
        <v>#REF!</v>
      </c>
      <c r="IKN22" s="242" t="e">
        <f t="shared" si="101"/>
        <v>#REF!</v>
      </c>
      <c r="IKO22" s="242" t="e">
        <f t="shared" si="101"/>
        <v>#REF!</v>
      </c>
      <c r="IKP22" s="242" t="e">
        <f t="shared" si="101"/>
        <v>#REF!</v>
      </c>
      <c r="IKQ22" s="242" t="e">
        <f t="shared" si="101"/>
        <v>#REF!</v>
      </c>
      <c r="IKR22" s="242" t="e">
        <f t="shared" si="101"/>
        <v>#REF!</v>
      </c>
      <c r="IKS22" s="242" t="e">
        <f t="shared" si="101"/>
        <v>#REF!</v>
      </c>
      <c r="IKT22" s="242" t="e">
        <f t="shared" si="101"/>
        <v>#REF!</v>
      </c>
      <c r="IKU22" s="242" t="e">
        <f t="shared" si="101"/>
        <v>#REF!</v>
      </c>
      <c r="IKV22" s="242" t="e">
        <f t="shared" si="101"/>
        <v>#REF!</v>
      </c>
      <c r="IKW22" s="242" t="e">
        <f t="shared" si="101"/>
        <v>#REF!</v>
      </c>
      <c r="IKX22" s="242" t="e">
        <f t="shared" si="101"/>
        <v>#REF!</v>
      </c>
      <c r="IKY22" s="242" t="e">
        <f t="shared" si="101"/>
        <v>#REF!</v>
      </c>
      <c r="IKZ22" s="242" t="e">
        <f t="shared" si="101"/>
        <v>#REF!</v>
      </c>
      <c r="ILA22" s="242" t="e">
        <f t="shared" si="101"/>
        <v>#REF!</v>
      </c>
      <c r="ILB22" s="242" t="e">
        <f t="shared" si="101"/>
        <v>#REF!</v>
      </c>
      <c r="ILC22" s="242" t="e">
        <f t="shared" si="101"/>
        <v>#REF!</v>
      </c>
      <c r="ILD22" s="242" t="e">
        <f t="shared" si="101"/>
        <v>#REF!</v>
      </c>
      <c r="ILE22" s="242" t="e">
        <f t="shared" si="101"/>
        <v>#REF!</v>
      </c>
      <c r="ILF22" s="242" t="e">
        <f t="shared" si="101"/>
        <v>#REF!</v>
      </c>
      <c r="ILG22" s="242" t="e">
        <f t="shared" si="101"/>
        <v>#REF!</v>
      </c>
      <c r="ILH22" s="242" t="e">
        <f t="shared" si="101"/>
        <v>#REF!</v>
      </c>
      <c r="ILI22" s="242" t="e">
        <f t="shared" si="101"/>
        <v>#REF!</v>
      </c>
      <c r="ILJ22" s="242" t="e">
        <f t="shared" si="101"/>
        <v>#REF!</v>
      </c>
      <c r="ILK22" s="242" t="e">
        <f t="shared" si="101"/>
        <v>#REF!</v>
      </c>
      <c r="ILL22" s="242" t="e">
        <f t="shared" si="101"/>
        <v>#REF!</v>
      </c>
      <c r="ILM22" s="242" t="e">
        <f t="shared" si="101"/>
        <v>#REF!</v>
      </c>
      <c r="ILN22" s="242" t="e">
        <f t="shared" si="101"/>
        <v>#REF!</v>
      </c>
      <c r="ILO22" s="242" t="e">
        <f t="shared" si="101"/>
        <v>#REF!</v>
      </c>
      <c r="ILP22" s="242" t="e">
        <f t="shared" si="101"/>
        <v>#REF!</v>
      </c>
      <c r="ILQ22" s="242" t="e">
        <f t="shared" si="101"/>
        <v>#REF!</v>
      </c>
      <c r="ILR22" s="242" t="e">
        <f t="shared" si="101"/>
        <v>#REF!</v>
      </c>
      <c r="ILS22" s="242" t="e">
        <f t="shared" si="101"/>
        <v>#REF!</v>
      </c>
      <c r="ILT22" s="242" t="e">
        <f t="shared" si="101"/>
        <v>#REF!</v>
      </c>
      <c r="ILU22" s="242" t="e">
        <f t="shared" si="101"/>
        <v>#REF!</v>
      </c>
      <c r="ILV22" s="242" t="e">
        <f t="shared" si="101"/>
        <v>#REF!</v>
      </c>
      <c r="ILW22" s="242" t="e">
        <f t="shared" si="101"/>
        <v>#REF!</v>
      </c>
      <c r="ILX22" s="242" t="e">
        <f t="shared" si="101"/>
        <v>#REF!</v>
      </c>
      <c r="ILY22" s="242" t="e">
        <f t="shared" ref="ILY22:IOJ22" si="102">IME22</f>
        <v>#REF!</v>
      </c>
      <c r="ILZ22" s="242" t="e">
        <f t="shared" si="102"/>
        <v>#REF!</v>
      </c>
      <c r="IMA22" s="242" t="e">
        <f t="shared" si="102"/>
        <v>#REF!</v>
      </c>
      <c r="IMB22" s="242" t="e">
        <f t="shared" si="102"/>
        <v>#REF!</v>
      </c>
      <c r="IMC22" s="242" t="e">
        <f t="shared" si="102"/>
        <v>#REF!</v>
      </c>
      <c r="IMD22" s="242" t="e">
        <f t="shared" si="102"/>
        <v>#REF!</v>
      </c>
      <c r="IME22" s="242" t="e">
        <f t="shared" si="102"/>
        <v>#REF!</v>
      </c>
      <c r="IMF22" s="242" t="e">
        <f t="shared" si="102"/>
        <v>#REF!</v>
      </c>
      <c r="IMG22" s="242" t="e">
        <f t="shared" si="102"/>
        <v>#REF!</v>
      </c>
      <c r="IMH22" s="242" t="e">
        <f t="shared" si="102"/>
        <v>#REF!</v>
      </c>
      <c r="IMI22" s="242" t="e">
        <f t="shared" si="102"/>
        <v>#REF!</v>
      </c>
      <c r="IMJ22" s="242" t="e">
        <f t="shared" si="102"/>
        <v>#REF!</v>
      </c>
      <c r="IMK22" s="242" t="e">
        <f t="shared" si="102"/>
        <v>#REF!</v>
      </c>
      <c r="IML22" s="242" t="e">
        <f t="shared" si="102"/>
        <v>#REF!</v>
      </c>
      <c r="IMM22" s="242" t="e">
        <f t="shared" si="102"/>
        <v>#REF!</v>
      </c>
      <c r="IMN22" s="242" t="e">
        <f t="shared" si="102"/>
        <v>#REF!</v>
      </c>
      <c r="IMO22" s="242" t="e">
        <f t="shared" si="102"/>
        <v>#REF!</v>
      </c>
      <c r="IMP22" s="242" t="e">
        <f t="shared" si="102"/>
        <v>#REF!</v>
      </c>
      <c r="IMQ22" s="242" t="e">
        <f t="shared" si="102"/>
        <v>#REF!</v>
      </c>
      <c r="IMR22" s="242" t="e">
        <f t="shared" si="102"/>
        <v>#REF!</v>
      </c>
      <c r="IMS22" s="242" t="e">
        <f t="shared" si="102"/>
        <v>#REF!</v>
      </c>
      <c r="IMT22" s="242" t="e">
        <f t="shared" si="102"/>
        <v>#REF!</v>
      </c>
      <c r="IMU22" s="242" t="e">
        <f t="shared" si="102"/>
        <v>#REF!</v>
      </c>
      <c r="IMV22" s="242" t="e">
        <f t="shared" si="102"/>
        <v>#REF!</v>
      </c>
      <c r="IMW22" s="242" t="e">
        <f t="shared" si="102"/>
        <v>#REF!</v>
      </c>
      <c r="IMX22" s="242" t="e">
        <f t="shared" si="102"/>
        <v>#REF!</v>
      </c>
      <c r="IMY22" s="242" t="e">
        <f t="shared" si="102"/>
        <v>#REF!</v>
      </c>
      <c r="IMZ22" s="242" t="e">
        <f t="shared" si="102"/>
        <v>#REF!</v>
      </c>
      <c r="INA22" s="242" t="e">
        <f t="shared" si="102"/>
        <v>#REF!</v>
      </c>
      <c r="INB22" s="242" t="e">
        <f t="shared" si="102"/>
        <v>#REF!</v>
      </c>
      <c r="INC22" s="242" t="e">
        <f t="shared" si="102"/>
        <v>#REF!</v>
      </c>
      <c r="IND22" s="242" t="e">
        <f t="shared" si="102"/>
        <v>#REF!</v>
      </c>
      <c r="INE22" s="242" t="e">
        <f t="shared" si="102"/>
        <v>#REF!</v>
      </c>
      <c r="INF22" s="242" t="e">
        <f t="shared" si="102"/>
        <v>#REF!</v>
      </c>
      <c r="ING22" s="242" t="e">
        <f t="shared" si="102"/>
        <v>#REF!</v>
      </c>
      <c r="INH22" s="242" t="e">
        <f t="shared" si="102"/>
        <v>#REF!</v>
      </c>
      <c r="INI22" s="242" t="e">
        <f t="shared" si="102"/>
        <v>#REF!</v>
      </c>
      <c r="INJ22" s="242" t="e">
        <f t="shared" si="102"/>
        <v>#REF!</v>
      </c>
      <c r="INK22" s="242" t="e">
        <f t="shared" si="102"/>
        <v>#REF!</v>
      </c>
      <c r="INL22" s="242" t="e">
        <f t="shared" si="102"/>
        <v>#REF!</v>
      </c>
      <c r="INM22" s="242" t="e">
        <f t="shared" si="102"/>
        <v>#REF!</v>
      </c>
      <c r="INN22" s="242" t="e">
        <f t="shared" si="102"/>
        <v>#REF!</v>
      </c>
      <c r="INO22" s="242" t="e">
        <f t="shared" si="102"/>
        <v>#REF!</v>
      </c>
      <c r="INP22" s="242" t="e">
        <f t="shared" si="102"/>
        <v>#REF!</v>
      </c>
      <c r="INQ22" s="242" t="e">
        <f t="shared" si="102"/>
        <v>#REF!</v>
      </c>
      <c r="INR22" s="242" t="e">
        <f t="shared" si="102"/>
        <v>#REF!</v>
      </c>
      <c r="INS22" s="242" t="e">
        <f t="shared" si="102"/>
        <v>#REF!</v>
      </c>
      <c r="INT22" s="242" t="e">
        <f t="shared" si="102"/>
        <v>#REF!</v>
      </c>
      <c r="INU22" s="242" t="e">
        <f t="shared" si="102"/>
        <v>#REF!</v>
      </c>
      <c r="INV22" s="242" t="e">
        <f t="shared" si="102"/>
        <v>#REF!</v>
      </c>
      <c r="INW22" s="242" t="e">
        <f t="shared" si="102"/>
        <v>#REF!</v>
      </c>
      <c r="INX22" s="242" t="e">
        <f t="shared" si="102"/>
        <v>#REF!</v>
      </c>
      <c r="INY22" s="242" t="e">
        <f t="shared" si="102"/>
        <v>#REF!</v>
      </c>
      <c r="INZ22" s="242" t="e">
        <f t="shared" si="102"/>
        <v>#REF!</v>
      </c>
      <c r="IOA22" s="242" t="e">
        <f t="shared" si="102"/>
        <v>#REF!</v>
      </c>
      <c r="IOB22" s="242" t="e">
        <f t="shared" si="102"/>
        <v>#REF!</v>
      </c>
      <c r="IOC22" s="242" t="e">
        <f t="shared" si="102"/>
        <v>#REF!</v>
      </c>
      <c r="IOD22" s="242" t="e">
        <f t="shared" si="102"/>
        <v>#REF!</v>
      </c>
      <c r="IOE22" s="242" t="e">
        <f t="shared" si="102"/>
        <v>#REF!</v>
      </c>
      <c r="IOF22" s="242" t="e">
        <f t="shared" si="102"/>
        <v>#REF!</v>
      </c>
      <c r="IOG22" s="242" t="e">
        <f t="shared" si="102"/>
        <v>#REF!</v>
      </c>
      <c r="IOH22" s="242" t="e">
        <f t="shared" si="102"/>
        <v>#REF!</v>
      </c>
      <c r="IOI22" s="242" t="e">
        <f t="shared" si="102"/>
        <v>#REF!</v>
      </c>
      <c r="IOJ22" s="242" t="e">
        <f t="shared" si="102"/>
        <v>#REF!</v>
      </c>
      <c r="IOK22" s="242" t="e">
        <f t="shared" ref="IOK22:IQV22" si="103">IOQ22</f>
        <v>#REF!</v>
      </c>
      <c r="IOL22" s="242" t="e">
        <f t="shared" si="103"/>
        <v>#REF!</v>
      </c>
      <c r="IOM22" s="242" t="e">
        <f t="shared" si="103"/>
        <v>#REF!</v>
      </c>
      <c r="ION22" s="242" t="e">
        <f t="shared" si="103"/>
        <v>#REF!</v>
      </c>
      <c r="IOO22" s="242" t="e">
        <f t="shared" si="103"/>
        <v>#REF!</v>
      </c>
      <c r="IOP22" s="242" t="e">
        <f t="shared" si="103"/>
        <v>#REF!</v>
      </c>
      <c r="IOQ22" s="242" t="e">
        <f t="shared" si="103"/>
        <v>#REF!</v>
      </c>
      <c r="IOR22" s="242" t="e">
        <f t="shared" si="103"/>
        <v>#REF!</v>
      </c>
      <c r="IOS22" s="242" t="e">
        <f t="shared" si="103"/>
        <v>#REF!</v>
      </c>
      <c r="IOT22" s="242" t="e">
        <f t="shared" si="103"/>
        <v>#REF!</v>
      </c>
      <c r="IOU22" s="242" t="e">
        <f t="shared" si="103"/>
        <v>#REF!</v>
      </c>
      <c r="IOV22" s="242" t="e">
        <f t="shared" si="103"/>
        <v>#REF!</v>
      </c>
      <c r="IOW22" s="242" t="e">
        <f t="shared" si="103"/>
        <v>#REF!</v>
      </c>
      <c r="IOX22" s="242" t="e">
        <f t="shared" si="103"/>
        <v>#REF!</v>
      </c>
      <c r="IOY22" s="242" t="e">
        <f t="shared" si="103"/>
        <v>#REF!</v>
      </c>
      <c r="IOZ22" s="242" t="e">
        <f t="shared" si="103"/>
        <v>#REF!</v>
      </c>
      <c r="IPA22" s="242" t="e">
        <f t="shared" si="103"/>
        <v>#REF!</v>
      </c>
      <c r="IPB22" s="242" t="e">
        <f t="shared" si="103"/>
        <v>#REF!</v>
      </c>
      <c r="IPC22" s="242" t="e">
        <f t="shared" si="103"/>
        <v>#REF!</v>
      </c>
      <c r="IPD22" s="242" t="e">
        <f t="shared" si="103"/>
        <v>#REF!</v>
      </c>
      <c r="IPE22" s="242" t="e">
        <f t="shared" si="103"/>
        <v>#REF!</v>
      </c>
      <c r="IPF22" s="242" t="e">
        <f t="shared" si="103"/>
        <v>#REF!</v>
      </c>
      <c r="IPG22" s="242" t="e">
        <f t="shared" si="103"/>
        <v>#REF!</v>
      </c>
      <c r="IPH22" s="242" t="e">
        <f t="shared" si="103"/>
        <v>#REF!</v>
      </c>
      <c r="IPI22" s="242" t="e">
        <f t="shared" si="103"/>
        <v>#REF!</v>
      </c>
      <c r="IPJ22" s="242" t="e">
        <f t="shared" si="103"/>
        <v>#REF!</v>
      </c>
      <c r="IPK22" s="242" t="e">
        <f t="shared" si="103"/>
        <v>#REF!</v>
      </c>
      <c r="IPL22" s="242" t="e">
        <f t="shared" si="103"/>
        <v>#REF!</v>
      </c>
      <c r="IPM22" s="242" t="e">
        <f t="shared" si="103"/>
        <v>#REF!</v>
      </c>
      <c r="IPN22" s="242" t="e">
        <f t="shared" si="103"/>
        <v>#REF!</v>
      </c>
      <c r="IPO22" s="242" t="e">
        <f t="shared" si="103"/>
        <v>#REF!</v>
      </c>
      <c r="IPP22" s="242" t="e">
        <f t="shared" si="103"/>
        <v>#REF!</v>
      </c>
      <c r="IPQ22" s="242" t="e">
        <f t="shared" si="103"/>
        <v>#REF!</v>
      </c>
      <c r="IPR22" s="242" t="e">
        <f t="shared" si="103"/>
        <v>#REF!</v>
      </c>
      <c r="IPS22" s="242" t="e">
        <f t="shared" si="103"/>
        <v>#REF!</v>
      </c>
      <c r="IPT22" s="242" t="e">
        <f t="shared" si="103"/>
        <v>#REF!</v>
      </c>
      <c r="IPU22" s="242" t="e">
        <f t="shared" si="103"/>
        <v>#REF!</v>
      </c>
      <c r="IPV22" s="242" t="e">
        <f t="shared" si="103"/>
        <v>#REF!</v>
      </c>
      <c r="IPW22" s="242" t="e">
        <f t="shared" si="103"/>
        <v>#REF!</v>
      </c>
      <c r="IPX22" s="242" t="e">
        <f t="shared" si="103"/>
        <v>#REF!</v>
      </c>
      <c r="IPY22" s="242" t="e">
        <f t="shared" si="103"/>
        <v>#REF!</v>
      </c>
      <c r="IPZ22" s="242" t="e">
        <f t="shared" si="103"/>
        <v>#REF!</v>
      </c>
      <c r="IQA22" s="242" t="e">
        <f t="shared" si="103"/>
        <v>#REF!</v>
      </c>
      <c r="IQB22" s="242" t="e">
        <f t="shared" si="103"/>
        <v>#REF!</v>
      </c>
      <c r="IQC22" s="242" t="e">
        <f t="shared" si="103"/>
        <v>#REF!</v>
      </c>
      <c r="IQD22" s="242" t="e">
        <f t="shared" si="103"/>
        <v>#REF!</v>
      </c>
      <c r="IQE22" s="242" t="e">
        <f t="shared" si="103"/>
        <v>#REF!</v>
      </c>
      <c r="IQF22" s="242" t="e">
        <f t="shared" si="103"/>
        <v>#REF!</v>
      </c>
      <c r="IQG22" s="242" t="e">
        <f t="shared" si="103"/>
        <v>#REF!</v>
      </c>
      <c r="IQH22" s="242" t="e">
        <f t="shared" si="103"/>
        <v>#REF!</v>
      </c>
      <c r="IQI22" s="242" t="e">
        <f t="shared" si="103"/>
        <v>#REF!</v>
      </c>
      <c r="IQJ22" s="242" t="e">
        <f t="shared" si="103"/>
        <v>#REF!</v>
      </c>
      <c r="IQK22" s="242" t="e">
        <f t="shared" si="103"/>
        <v>#REF!</v>
      </c>
      <c r="IQL22" s="242" t="e">
        <f t="shared" si="103"/>
        <v>#REF!</v>
      </c>
      <c r="IQM22" s="242" t="e">
        <f t="shared" si="103"/>
        <v>#REF!</v>
      </c>
      <c r="IQN22" s="242" t="e">
        <f t="shared" si="103"/>
        <v>#REF!</v>
      </c>
      <c r="IQO22" s="242" t="e">
        <f t="shared" si="103"/>
        <v>#REF!</v>
      </c>
      <c r="IQP22" s="242" t="e">
        <f t="shared" si="103"/>
        <v>#REF!</v>
      </c>
      <c r="IQQ22" s="242" t="e">
        <f t="shared" si="103"/>
        <v>#REF!</v>
      </c>
      <c r="IQR22" s="242" t="e">
        <f t="shared" si="103"/>
        <v>#REF!</v>
      </c>
      <c r="IQS22" s="242" t="e">
        <f t="shared" si="103"/>
        <v>#REF!</v>
      </c>
      <c r="IQT22" s="242" t="e">
        <f t="shared" si="103"/>
        <v>#REF!</v>
      </c>
      <c r="IQU22" s="242" t="e">
        <f t="shared" si="103"/>
        <v>#REF!</v>
      </c>
      <c r="IQV22" s="242" t="e">
        <f t="shared" si="103"/>
        <v>#REF!</v>
      </c>
      <c r="IQW22" s="242" t="e">
        <f t="shared" ref="IQW22:ITH22" si="104">IRC22</f>
        <v>#REF!</v>
      </c>
      <c r="IQX22" s="242" t="e">
        <f t="shared" si="104"/>
        <v>#REF!</v>
      </c>
      <c r="IQY22" s="242" t="e">
        <f t="shared" si="104"/>
        <v>#REF!</v>
      </c>
      <c r="IQZ22" s="242" t="e">
        <f t="shared" si="104"/>
        <v>#REF!</v>
      </c>
      <c r="IRA22" s="242" t="e">
        <f t="shared" si="104"/>
        <v>#REF!</v>
      </c>
      <c r="IRB22" s="242" t="e">
        <f t="shared" si="104"/>
        <v>#REF!</v>
      </c>
      <c r="IRC22" s="242" t="e">
        <f t="shared" si="104"/>
        <v>#REF!</v>
      </c>
      <c r="IRD22" s="242" t="e">
        <f t="shared" si="104"/>
        <v>#REF!</v>
      </c>
      <c r="IRE22" s="242" t="e">
        <f t="shared" si="104"/>
        <v>#REF!</v>
      </c>
      <c r="IRF22" s="242" t="e">
        <f t="shared" si="104"/>
        <v>#REF!</v>
      </c>
      <c r="IRG22" s="242" t="e">
        <f t="shared" si="104"/>
        <v>#REF!</v>
      </c>
      <c r="IRH22" s="242" t="e">
        <f t="shared" si="104"/>
        <v>#REF!</v>
      </c>
      <c r="IRI22" s="242" t="e">
        <f t="shared" si="104"/>
        <v>#REF!</v>
      </c>
      <c r="IRJ22" s="242" t="e">
        <f t="shared" si="104"/>
        <v>#REF!</v>
      </c>
      <c r="IRK22" s="242" t="e">
        <f t="shared" si="104"/>
        <v>#REF!</v>
      </c>
      <c r="IRL22" s="242" t="e">
        <f t="shared" si="104"/>
        <v>#REF!</v>
      </c>
      <c r="IRM22" s="242" t="e">
        <f t="shared" si="104"/>
        <v>#REF!</v>
      </c>
      <c r="IRN22" s="242" t="e">
        <f t="shared" si="104"/>
        <v>#REF!</v>
      </c>
      <c r="IRO22" s="242" t="e">
        <f t="shared" si="104"/>
        <v>#REF!</v>
      </c>
      <c r="IRP22" s="242" t="e">
        <f t="shared" si="104"/>
        <v>#REF!</v>
      </c>
      <c r="IRQ22" s="242" t="e">
        <f t="shared" si="104"/>
        <v>#REF!</v>
      </c>
      <c r="IRR22" s="242" t="e">
        <f t="shared" si="104"/>
        <v>#REF!</v>
      </c>
      <c r="IRS22" s="242" t="e">
        <f t="shared" si="104"/>
        <v>#REF!</v>
      </c>
      <c r="IRT22" s="242" t="e">
        <f t="shared" si="104"/>
        <v>#REF!</v>
      </c>
      <c r="IRU22" s="242" t="e">
        <f t="shared" si="104"/>
        <v>#REF!</v>
      </c>
      <c r="IRV22" s="242" t="e">
        <f t="shared" si="104"/>
        <v>#REF!</v>
      </c>
      <c r="IRW22" s="242" t="e">
        <f t="shared" si="104"/>
        <v>#REF!</v>
      </c>
      <c r="IRX22" s="242" t="e">
        <f t="shared" si="104"/>
        <v>#REF!</v>
      </c>
      <c r="IRY22" s="242" t="e">
        <f t="shared" si="104"/>
        <v>#REF!</v>
      </c>
      <c r="IRZ22" s="242" t="e">
        <f t="shared" si="104"/>
        <v>#REF!</v>
      </c>
      <c r="ISA22" s="242" t="e">
        <f t="shared" si="104"/>
        <v>#REF!</v>
      </c>
      <c r="ISB22" s="242" t="e">
        <f t="shared" si="104"/>
        <v>#REF!</v>
      </c>
      <c r="ISC22" s="242" t="e">
        <f t="shared" si="104"/>
        <v>#REF!</v>
      </c>
      <c r="ISD22" s="242" t="e">
        <f t="shared" si="104"/>
        <v>#REF!</v>
      </c>
      <c r="ISE22" s="242" t="e">
        <f t="shared" si="104"/>
        <v>#REF!</v>
      </c>
      <c r="ISF22" s="242" t="e">
        <f t="shared" si="104"/>
        <v>#REF!</v>
      </c>
      <c r="ISG22" s="242" t="e">
        <f t="shared" si="104"/>
        <v>#REF!</v>
      </c>
      <c r="ISH22" s="242" t="e">
        <f t="shared" si="104"/>
        <v>#REF!</v>
      </c>
      <c r="ISI22" s="242" t="e">
        <f t="shared" si="104"/>
        <v>#REF!</v>
      </c>
      <c r="ISJ22" s="242" t="e">
        <f t="shared" si="104"/>
        <v>#REF!</v>
      </c>
      <c r="ISK22" s="242" t="e">
        <f t="shared" si="104"/>
        <v>#REF!</v>
      </c>
      <c r="ISL22" s="242" t="e">
        <f t="shared" si="104"/>
        <v>#REF!</v>
      </c>
      <c r="ISM22" s="242" t="e">
        <f t="shared" si="104"/>
        <v>#REF!</v>
      </c>
      <c r="ISN22" s="242" t="e">
        <f t="shared" si="104"/>
        <v>#REF!</v>
      </c>
      <c r="ISO22" s="242" t="e">
        <f t="shared" si="104"/>
        <v>#REF!</v>
      </c>
      <c r="ISP22" s="242" t="e">
        <f t="shared" si="104"/>
        <v>#REF!</v>
      </c>
      <c r="ISQ22" s="242" t="e">
        <f t="shared" si="104"/>
        <v>#REF!</v>
      </c>
      <c r="ISR22" s="242" t="e">
        <f t="shared" si="104"/>
        <v>#REF!</v>
      </c>
      <c r="ISS22" s="242" t="e">
        <f t="shared" si="104"/>
        <v>#REF!</v>
      </c>
      <c r="IST22" s="242" t="e">
        <f t="shared" si="104"/>
        <v>#REF!</v>
      </c>
      <c r="ISU22" s="242" t="e">
        <f t="shared" si="104"/>
        <v>#REF!</v>
      </c>
      <c r="ISV22" s="242" t="e">
        <f t="shared" si="104"/>
        <v>#REF!</v>
      </c>
      <c r="ISW22" s="242" t="e">
        <f t="shared" si="104"/>
        <v>#REF!</v>
      </c>
      <c r="ISX22" s="242" t="e">
        <f t="shared" si="104"/>
        <v>#REF!</v>
      </c>
      <c r="ISY22" s="242" t="e">
        <f t="shared" si="104"/>
        <v>#REF!</v>
      </c>
      <c r="ISZ22" s="242" t="e">
        <f t="shared" si="104"/>
        <v>#REF!</v>
      </c>
      <c r="ITA22" s="242" t="e">
        <f t="shared" si="104"/>
        <v>#REF!</v>
      </c>
      <c r="ITB22" s="242" t="e">
        <f t="shared" si="104"/>
        <v>#REF!</v>
      </c>
      <c r="ITC22" s="242" t="e">
        <f t="shared" si="104"/>
        <v>#REF!</v>
      </c>
      <c r="ITD22" s="242" t="e">
        <f t="shared" si="104"/>
        <v>#REF!</v>
      </c>
      <c r="ITE22" s="242" t="e">
        <f t="shared" si="104"/>
        <v>#REF!</v>
      </c>
      <c r="ITF22" s="242" t="e">
        <f t="shared" si="104"/>
        <v>#REF!</v>
      </c>
      <c r="ITG22" s="242" t="e">
        <f t="shared" si="104"/>
        <v>#REF!</v>
      </c>
      <c r="ITH22" s="242" t="e">
        <f t="shared" si="104"/>
        <v>#REF!</v>
      </c>
      <c r="ITI22" s="242" t="e">
        <f t="shared" ref="ITI22:IVT22" si="105">ITO22</f>
        <v>#REF!</v>
      </c>
      <c r="ITJ22" s="242" t="e">
        <f t="shared" si="105"/>
        <v>#REF!</v>
      </c>
      <c r="ITK22" s="242" t="e">
        <f t="shared" si="105"/>
        <v>#REF!</v>
      </c>
      <c r="ITL22" s="242" t="e">
        <f t="shared" si="105"/>
        <v>#REF!</v>
      </c>
      <c r="ITM22" s="242" t="e">
        <f t="shared" si="105"/>
        <v>#REF!</v>
      </c>
      <c r="ITN22" s="242" t="e">
        <f t="shared" si="105"/>
        <v>#REF!</v>
      </c>
      <c r="ITO22" s="242" t="e">
        <f t="shared" si="105"/>
        <v>#REF!</v>
      </c>
      <c r="ITP22" s="242" t="e">
        <f t="shared" si="105"/>
        <v>#REF!</v>
      </c>
      <c r="ITQ22" s="242" t="e">
        <f t="shared" si="105"/>
        <v>#REF!</v>
      </c>
      <c r="ITR22" s="242" t="e">
        <f t="shared" si="105"/>
        <v>#REF!</v>
      </c>
      <c r="ITS22" s="242" t="e">
        <f t="shared" si="105"/>
        <v>#REF!</v>
      </c>
      <c r="ITT22" s="242" t="e">
        <f t="shared" si="105"/>
        <v>#REF!</v>
      </c>
      <c r="ITU22" s="242" t="e">
        <f t="shared" si="105"/>
        <v>#REF!</v>
      </c>
      <c r="ITV22" s="242" t="e">
        <f t="shared" si="105"/>
        <v>#REF!</v>
      </c>
      <c r="ITW22" s="242" t="e">
        <f t="shared" si="105"/>
        <v>#REF!</v>
      </c>
      <c r="ITX22" s="242" t="e">
        <f t="shared" si="105"/>
        <v>#REF!</v>
      </c>
      <c r="ITY22" s="242" t="e">
        <f t="shared" si="105"/>
        <v>#REF!</v>
      </c>
      <c r="ITZ22" s="242" t="e">
        <f t="shared" si="105"/>
        <v>#REF!</v>
      </c>
      <c r="IUA22" s="242" t="e">
        <f t="shared" si="105"/>
        <v>#REF!</v>
      </c>
      <c r="IUB22" s="242" t="e">
        <f t="shared" si="105"/>
        <v>#REF!</v>
      </c>
      <c r="IUC22" s="242" t="e">
        <f t="shared" si="105"/>
        <v>#REF!</v>
      </c>
      <c r="IUD22" s="242" t="e">
        <f t="shared" si="105"/>
        <v>#REF!</v>
      </c>
      <c r="IUE22" s="242" t="e">
        <f t="shared" si="105"/>
        <v>#REF!</v>
      </c>
      <c r="IUF22" s="242" t="e">
        <f t="shared" si="105"/>
        <v>#REF!</v>
      </c>
      <c r="IUG22" s="242" t="e">
        <f t="shared" si="105"/>
        <v>#REF!</v>
      </c>
      <c r="IUH22" s="242" t="e">
        <f t="shared" si="105"/>
        <v>#REF!</v>
      </c>
      <c r="IUI22" s="242" t="e">
        <f t="shared" si="105"/>
        <v>#REF!</v>
      </c>
      <c r="IUJ22" s="242" t="e">
        <f t="shared" si="105"/>
        <v>#REF!</v>
      </c>
      <c r="IUK22" s="242" t="e">
        <f t="shared" si="105"/>
        <v>#REF!</v>
      </c>
      <c r="IUL22" s="242" t="e">
        <f t="shared" si="105"/>
        <v>#REF!</v>
      </c>
      <c r="IUM22" s="242" t="e">
        <f t="shared" si="105"/>
        <v>#REF!</v>
      </c>
      <c r="IUN22" s="242" t="e">
        <f t="shared" si="105"/>
        <v>#REF!</v>
      </c>
      <c r="IUO22" s="242" t="e">
        <f t="shared" si="105"/>
        <v>#REF!</v>
      </c>
      <c r="IUP22" s="242" t="e">
        <f t="shared" si="105"/>
        <v>#REF!</v>
      </c>
      <c r="IUQ22" s="242" t="e">
        <f t="shared" si="105"/>
        <v>#REF!</v>
      </c>
      <c r="IUR22" s="242" t="e">
        <f t="shared" si="105"/>
        <v>#REF!</v>
      </c>
      <c r="IUS22" s="242" t="e">
        <f t="shared" si="105"/>
        <v>#REF!</v>
      </c>
      <c r="IUT22" s="242" t="e">
        <f t="shared" si="105"/>
        <v>#REF!</v>
      </c>
      <c r="IUU22" s="242" t="e">
        <f t="shared" si="105"/>
        <v>#REF!</v>
      </c>
      <c r="IUV22" s="242" t="e">
        <f t="shared" si="105"/>
        <v>#REF!</v>
      </c>
      <c r="IUW22" s="242" t="e">
        <f t="shared" si="105"/>
        <v>#REF!</v>
      </c>
      <c r="IUX22" s="242" t="e">
        <f t="shared" si="105"/>
        <v>#REF!</v>
      </c>
      <c r="IUY22" s="242" t="e">
        <f t="shared" si="105"/>
        <v>#REF!</v>
      </c>
      <c r="IUZ22" s="242" t="e">
        <f t="shared" si="105"/>
        <v>#REF!</v>
      </c>
      <c r="IVA22" s="242" t="e">
        <f t="shared" si="105"/>
        <v>#REF!</v>
      </c>
      <c r="IVB22" s="242" t="e">
        <f t="shared" si="105"/>
        <v>#REF!</v>
      </c>
      <c r="IVC22" s="242" t="e">
        <f t="shared" si="105"/>
        <v>#REF!</v>
      </c>
      <c r="IVD22" s="242" t="e">
        <f t="shared" si="105"/>
        <v>#REF!</v>
      </c>
      <c r="IVE22" s="242" t="e">
        <f t="shared" si="105"/>
        <v>#REF!</v>
      </c>
      <c r="IVF22" s="242" t="e">
        <f t="shared" si="105"/>
        <v>#REF!</v>
      </c>
      <c r="IVG22" s="242" t="e">
        <f t="shared" si="105"/>
        <v>#REF!</v>
      </c>
      <c r="IVH22" s="242" t="e">
        <f t="shared" si="105"/>
        <v>#REF!</v>
      </c>
      <c r="IVI22" s="242" t="e">
        <f t="shared" si="105"/>
        <v>#REF!</v>
      </c>
      <c r="IVJ22" s="242" t="e">
        <f t="shared" si="105"/>
        <v>#REF!</v>
      </c>
      <c r="IVK22" s="242" t="e">
        <f t="shared" si="105"/>
        <v>#REF!</v>
      </c>
      <c r="IVL22" s="242" t="e">
        <f t="shared" si="105"/>
        <v>#REF!</v>
      </c>
      <c r="IVM22" s="242" t="e">
        <f t="shared" si="105"/>
        <v>#REF!</v>
      </c>
      <c r="IVN22" s="242" t="e">
        <f t="shared" si="105"/>
        <v>#REF!</v>
      </c>
      <c r="IVO22" s="242" t="e">
        <f t="shared" si="105"/>
        <v>#REF!</v>
      </c>
      <c r="IVP22" s="242" t="e">
        <f t="shared" si="105"/>
        <v>#REF!</v>
      </c>
      <c r="IVQ22" s="242" t="e">
        <f t="shared" si="105"/>
        <v>#REF!</v>
      </c>
      <c r="IVR22" s="242" t="e">
        <f t="shared" si="105"/>
        <v>#REF!</v>
      </c>
      <c r="IVS22" s="242" t="e">
        <f t="shared" si="105"/>
        <v>#REF!</v>
      </c>
      <c r="IVT22" s="242" t="e">
        <f t="shared" si="105"/>
        <v>#REF!</v>
      </c>
      <c r="IVU22" s="242" t="e">
        <f t="shared" ref="IVU22:IYF22" si="106">IWA22</f>
        <v>#REF!</v>
      </c>
      <c r="IVV22" s="242" t="e">
        <f t="shared" si="106"/>
        <v>#REF!</v>
      </c>
      <c r="IVW22" s="242" t="e">
        <f t="shared" si="106"/>
        <v>#REF!</v>
      </c>
      <c r="IVX22" s="242" t="e">
        <f t="shared" si="106"/>
        <v>#REF!</v>
      </c>
      <c r="IVY22" s="242" t="e">
        <f t="shared" si="106"/>
        <v>#REF!</v>
      </c>
      <c r="IVZ22" s="242" t="e">
        <f t="shared" si="106"/>
        <v>#REF!</v>
      </c>
      <c r="IWA22" s="242" t="e">
        <f t="shared" si="106"/>
        <v>#REF!</v>
      </c>
      <c r="IWB22" s="242" t="e">
        <f t="shared" si="106"/>
        <v>#REF!</v>
      </c>
      <c r="IWC22" s="242" t="e">
        <f t="shared" si="106"/>
        <v>#REF!</v>
      </c>
      <c r="IWD22" s="242" t="e">
        <f t="shared" si="106"/>
        <v>#REF!</v>
      </c>
      <c r="IWE22" s="242" t="e">
        <f t="shared" si="106"/>
        <v>#REF!</v>
      </c>
      <c r="IWF22" s="242" t="e">
        <f t="shared" si="106"/>
        <v>#REF!</v>
      </c>
      <c r="IWG22" s="242" t="e">
        <f t="shared" si="106"/>
        <v>#REF!</v>
      </c>
      <c r="IWH22" s="242" t="e">
        <f t="shared" si="106"/>
        <v>#REF!</v>
      </c>
      <c r="IWI22" s="242" t="e">
        <f t="shared" si="106"/>
        <v>#REF!</v>
      </c>
      <c r="IWJ22" s="242" t="e">
        <f t="shared" si="106"/>
        <v>#REF!</v>
      </c>
      <c r="IWK22" s="242" t="e">
        <f t="shared" si="106"/>
        <v>#REF!</v>
      </c>
      <c r="IWL22" s="242" t="e">
        <f t="shared" si="106"/>
        <v>#REF!</v>
      </c>
      <c r="IWM22" s="242" t="e">
        <f t="shared" si="106"/>
        <v>#REF!</v>
      </c>
      <c r="IWN22" s="242" t="e">
        <f t="shared" si="106"/>
        <v>#REF!</v>
      </c>
      <c r="IWO22" s="242" t="e">
        <f t="shared" si="106"/>
        <v>#REF!</v>
      </c>
      <c r="IWP22" s="242" t="e">
        <f t="shared" si="106"/>
        <v>#REF!</v>
      </c>
      <c r="IWQ22" s="242" t="e">
        <f t="shared" si="106"/>
        <v>#REF!</v>
      </c>
      <c r="IWR22" s="242" t="e">
        <f t="shared" si="106"/>
        <v>#REF!</v>
      </c>
      <c r="IWS22" s="242" t="e">
        <f t="shared" si="106"/>
        <v>#REF!</v>
      </c>
      <c r="IWT22" s="242" t="e">
        <f t="shared" si="106"/>
        <v>#REF!</v>
      </c>
      <c r="IWU22" s="242" t="e">
        <f t="shared" si="106"/>
        <v>#REF!</v>
      </c>
      <c r="IWV22" s="242" t="e">
        <f t="shared" si="106"/>
        <v>#REF!</v>
      </c>
      <c r="IWW22" s="242" t="e">
        <f t="shared" si="106"/>
        <v>#REF!</v>
      </c>
      <c r="IWX22" s="242" t="e">
        <f t="shared" si="106"/>
        <v>#REF!</v>
      </c>
      <c r="IWY22" s="242" t="e">
        <f t="shared" si="106"/>
        <v>#REF!</v>
      </c>
      <c r="IWZ22" s="242" t="e">
        <f t="shared" si="106"/>
        <v>#REF!</v>
      </c>
      <c r="IXA22" s="242" t="e">
        <f t="shared" si="106"/>
        <v>#REF!</v>
      </c>
      <c r="IXB22" s="242" t="e">
        <f t="shared" si="106"/>
        <v>#REF!</v>
      </c>
      <c r="IXC22" s="242" t="e">
        <f t="shared" si="106"/>
        <v>#REF!</v>
      </c>
      <c r="IXD22" s="242" t="e">
        <f t="shared" si="106"/>
        <v>#REF!</v>
      </c>
      <c r="IXE22" s="242" t="e">
        <f t="shared" si="106"/>
        <v>#REF!</v>
      </c>
      <c r="IXF22" s="242" t="e">
        <f t="shared" si="106"/>
        <v>#REF!</v>
      </c>
      <c r="IXG22" s="242" t="e">
        <f t="shared" si="106"/>
        <v>#REF!</v>
      </c>
      <c r="IXH22" s="242" t="e">
        <f t="shared" si="106"/>
        <v>#REF!</v>
      </c>
      <c r="IXI22" s="242" t="e">
        <f t="shared" si="106"/>
        <v>#REF!</v>
      </c>
      <c r="IXJ22" s="242" t="e">
        <f t="shared" si="106"/>
        <v>#REF!</v>
      </c>
      <c r="IXK22" s="242" t="e">
        <f t="shared" si="106"/>
        <v>#REF!</v>
      </c>
      <c r="IXL22" s="242" t="e">
        <f t="shared" si="106"/>
        <v>#REF!</v>
      </c>
      <c r="IXM22" s="242" t="e">
        <f t="shared" si="106"/>
        <v>#REF!</v>
      </c>
      <c r="IXN22" s="242" t="e">
        <f t="shared" si="106"/>
        <v>#REF!</v>
      </c>
      <c r="IXO22" s="242" t="e">
        <f t="shared" si="106"/>
        <v>#REF!</v>
      </c>
      <c r="IXP22" s="242" t="e">
        <f t="shared" si="106"/>
        <v>#REF!</v>
      </c>
      <c r="IXQ22" s="242" t="e">
        <f t="shared" si="106"/>
        <v>#REF!</v>
      </c>
      <c r="IXR22" s="242" t="e">
        <f t="shared" si="106"/>
        <v>#REF!</v>
      </c>
      <c r="IXS22" s="242" t="e">
        <f t="shared" si="106"/>
        <v>#REF!</v>
      </c>
      <c r="IXT22" s="242" t="e">
        <f t="shared" si="106"/>
        <v>#REF!</v>
      </c>
      <c r="IXU22" s="242" t="e">
        <f t="shared" si="106"/>
        <v>#REF!</v>
      </c>
      <c r="IXV22" s="242" t="e">
        <f t="shared" si="106"/>
        <v>#REF!</v>
      </c>
      <c r="IXW22" s="242" t="e">
        <f t="shared" si="106"/>
        <v>#REF!</v>
      </c>
      <c r="IXX22" s="242" t="e">
        <f t="shared" si="106"/>
        <v>#REF!</v>
      </c>
      <c r="IXY22" s="242" t="e">
        <f t="shared" si="106"/>
        <v>#REF!</v>
      </c>
      <c r="IXZ22" s="242" t="e">
        <f t="shared" si="106"/>
        <v>#REF!</v>
      </c>
      <c r="IYA22" s="242" t="e">
        <f t="shared" si="106"/>
        <v>#REF!</v>
      </c>
      <c r="IYB22" s="242" t="e">
        <f t="shared" si="106"/>
        <v>#REF!</v>
      </c>
      <c r="IYC22" s="242" t="e">
        <f t="shared" si="106"/>
        <v>#REF!</v>
      </c>
      <c r="IYD22" s="242" t="e">
        <f t="shared" si="106"/>
        <v>#REF!</v>
      </c>
      <c r="IYE22" s="242" t="e">
        <f t="shared" si="106"/>
        <v>#REF!</v>
      </c>
      <c r="IYF22" s="242" t="e">
        <f t="shared" si="106"/>
        <v>#REF!</v>
      </c>
      <c r="IYG22" s="242" t="e">
        <f t="shared" ref="IYG22:JAR22" si="107">IYM22</f>
        <v>#REF!</v>
      </c>
      <c r="IYH22" s="242" t="e">
        <f t="shared" si="107"/>
        <v>#REF!</v>
      </c>
      <c r="IYI22" s="242" t="e">
        <f t="shared" si="107"/>
        <v>#REF!</v>
      </c>
      <c r="IYJ22" s="242" t="e">
        <f t="shared" si="107"/>
        <v>#REF!</v>
      </c>
      <c r="IYK22" s="242" t="e">
        <f t="shared" si="107"/>
        <v>#REF!</v>
      </c>
      <c r="IYL22" s="242" t="e">
        <f t="shared" si="107"/>
        <v>#REF!</v>
      </c>
      <c r="IYM22" s="242" t="e">
        <f t="shared" si="107"/>
        <v>#REF!</v>
      </c>
      <c r="IYN22" s="242" t="e">
        <f t="shared" si="107"/>
        <v>#REF!</v>
      </c>
      <c r="IYO22" s="242" t="e">
        <f t="shared" si="107"/>
        <v>#REF!</v>
      </c>
      <c r="IYP22" s="242" t="e">
        <f t="shared" si="107"/>
        <v>#REF!</v>
      </c>
      <c r="IYQ22" s="242" t="e">
        <f t="shared" si="107"/>
        <v>#REF!</v>
      </c>
      <c r="IYR22" s="242" t="e">
        <f t="shared" si="107"/>
        <v>#REF!</v>
      </c>
      <c r="IYS22" s="242" t="e">
        <f t="shared" si="107"/>
        <v>#REF!</v>
      </c>
      <c r="IYT22" s="242" t="e">
        <f t="shared" si="107"/>
        <v>#REF!</v>
      </c>
      <c r="IYU22" s="242" t="e">
        <f t="shared" si="107"/>
        <v>#REF!</v>
      </c>
      <c r="IYV22" s="242" t="e">
        <f t="shared" si="107"/>
        <v>#REF!</v>
      </c>
      <c r="IYW22" s="242" t="e">
        <f t="shared" si="107"/>
        <v>#REF!</v>
      </c>
      <c r="IYX22" s="242" t="e">
        <f t="shared" si="107"/>
        <v>#REF!</v>
      </c>
      <c r="IYY22" s="242" t="e">
        <f t="shared" si="107"/>
        <v>#REF!</v>
      </c>
      <c r="IYZ22" s="242" t="e">
        <f t="shared" si="107"/>
        <v>#REF!</v>
      </c>
      <c r="IZA22" s="242" t="e">
        <f t="shared" si="107"/>
        <v>#REF!</v>
      </c>
      <c r="IZB22" s="242" t="e">
        <f t="shared" si="107"/>
        <v>#REF!</v>
      </c>
      <c r="IZC22" s="242" t="e">
        <f t="shared" si="107"/>
        <v>#REF!</v>
      </c>
      <c r="IZD22" s="242" t="e">
        <f t="shared" si="107"/>
        <v>#REF!</v>
      </c>
      <c r="IZE22" s="242" t="e">
        <f t="shared" si="107"/>
        <v>#REF!</v>
      </c>
      <c r="IZF22" s="242" t="e">
        <f t="shared" si="107"/>
        <v>#REF!</v>
      </c>
      <c r="IZG22" s="242" t="e">
        <f t="shared" si="107"/>
        <v>#REF!</v>
      </c>
      <c r="IZH22" s="242" t="e">
        <f t="shared" si="107"/>
        <v>#REF!</v>
      </c>
      <c r="IZI22" s="242" t="e">
        <f t="shared" si="107"/>
        <v>#REF!</v>
      </c>
      <c r="IZJ22" s="242" t="e">
        <f t="shared" si="107"/>
        <v>#REF!</v>
      </c>
      <c r="IZK22" s="242" t="e">
        <f t="shared" si="107"/>
        <v>#REF!</v>
      </c>
      <c r="IZL22" s="242" t="e">
        <f t="shared" si="107"/>
        <v>#REF!</v>
      </c>
      <c r="IZM22" s="242" t="e">
        <f t="shared" si="107"/>
        <v>#REF!</v>
      </c>
      <c r="IZN22" s="242" t="e">
        <f t="shared" si="107"/>
        <v>#REF!</v>
      </c>
      <c r="IZO22" s="242" t="e">
        <f t="shared" si="107"/>
        <v>#REF!</v>
      </c>
      <c r="IZP22" s="242" t="e">
        <f t="shared" si="107"/>
        <v>#REF!</v>
      </c>
      <c r="IZQ22" s="242" t="e">
        <f t="shared" si="107"/>
        <v>#REF!</v>
      </c>
      <c r="IZR22" s="242" t="e">
        <f t="shared" si="107"/>
        <v>#REF!</v>
      </c>
      <c r="IZS22" s="242" t="e">
        <f t="shared" si="107"/>
        <v>#REF!</v>
      </c>
      <c r="IZT22" s="242" t="e">
        <f t="shared" si="107"/>
        <v>#REF!</v>
      </c>
      <c r="IZU22" s="242" t="e">
        <f t="shared" si="107"/>
        <v>#REF!</v>
      </c>
      <c r="IZV22" s="242" t="e">
        <f t="shared" si="107"/>
        <v>#REF!</v>
      </c>
      <c r="IZW22" s="242" t="e">
        <f t="shared" si="107"/>
        <v>#REF!</v>
      </c>
      <c r="IZX22" s="242" t="e">
        <f t="shared" si="107"/>
        <v>#REF!</v>
      </c>
      <c r="IZY22" s="242" t="e">
        <f t="shared" si="107"/>
        <v>#REF!</v>
      </c>
      <c r="IZZ22" s="242" t="e">
        <f t="shared" si="107"/>
        <v>#REF!</v>
      </c>
      <c r="JAA22" s="242" t="e">
        <f t="shared" si="107"/>
        <v>#REF!</v>
      </c>
      <c r="JAB22" s="242" t="e">
        <f t="shared" si="107"/>
        <v>#REF!</v>
      </c>
      <c r="JAC22" s="242" t="e">
        <f t="shared" si="107"/>
        <v>#REF!</v>
      </c>
      <c r="JAD22" s="242" t="e">
        <f t="shared" si="107"/>
        <v>#REF!</v>
      </c>
      <c r="JAE22" s="242" t="e">
        <f t="shared" si="107"/>
        <v>#REF!</v>
      </c>
      <c r="JAF22" s="242" t="e">
        <f t="shared" si="107"/>
        <v>#REF!</v>
      </c>
      <c r="JAG22" s="242" t="e">
        <f t="shared" si="107"/>
        <v>#REF!</v>
      </c>
      <c r="JAH22" s="242" t="e">
        <f t="shared" si="107"/>
        <v>#REF!</v>
      </c>
      <c r="JAI22" s="242" t="e">
        <f t="shared" si="107"/>
        <v>#REF!</v>
      </c>
      <c r="JAJ22" s="242" t="e">
        <f t="shared" si="107"/>
        <v>#REF!</v>
      </c>
      <c r="JAK22" s="242" t="e">
        <f t="shared" si="107"/>
        <v>#REF!</v>
      </c>
      <c r="JAL22" s="242" t="e">
        <f t="shared" si="107"/>
        <v>#REF!</v>
      </c>
      <c r="JAM22" s="242" t="e">
        <f t="shared" si="107"/>
        <v>#REF!</v>
      </c>
      <c r="JAN22" s="242" t="e">
        <f t="shared" si="107"/>
        <v>#REF!</v>
      </c>
      <c r="JAO22" s="242" t="e">
        <f t="shared" si="107"/>
        <v>#REF!</v>
      </c>
      <c r="JAP22" s="242" t="e">
        <f t="shared" si="107"/>
        <v>#REF!</v>
      </c>
      <c r="JAQ22" s="242" t="e">
        <f t="shared" si="107"/>
        <v>#REF!</v>
      </c>
      <c r="JAR22" s="242" t="e">
        <f t="shared" si="107"/>
        <v>#REF!</v>
      </c>
      <c r="JAS22" s="242" t="e">
        <f t="shared" ref="JAS22:JDD22" si="108">JAY22</f>
        <v>#REF!</v>
      </c>
      <c r="JAT22" s="242" t="e">
        <f t="shared" si="108"/>
        <v>#REF!</v>
      </c>
      <c r="JAU22" s="242" t="e">
        <f t="shared" si="108"/>
        <v>#REF!</v>
      </c>
      <c r="JAV22" s="242" t="e">
        <f t="shared" si="108"/>
        <v>#REF!</v>
      </c>
      <c r="JAW22" s="242" t="e">
        <f t="shared" si="108"/>
        <v>#REF!</v>
      </c>
      <c r="JAX22" s="242" t="e">
        <f t="shared" si="108"/>
        <v>#REF!</v>
      </c>
      <c r="JAY22" s="242" t="e">
        <f t="shared" si="108"/>
        <v>#REF!</v>
      </c>
      <c r="JAZ22" s="242" t="e">
        <f t="shared" si="108"/>
        <v>#REF!</v>
      </c>
      <c r="JBA22" s="242" t="e">
        <f t="shared" si="108"/>
        <v>#REF!</v>
      </c>
      <c r="JBB22" s="242" t="e">
        <f t="shared" si="108"/>
        <v>#REF!</v>
      </c>
      <c r="JBC22" s="242" t="e">
        <f t="shared" si="108"/>
        <v>#REF!</v>
      </c>
      <c r="JBD22" s="242" t="e">
        <f t="shared" si="108"/>
        <v>#REF!</v>
      </c>
      <c r="JBE22" s="242" t="e">
        <f t="shared" si="108"/>
        <v>#REF!</v>
      </c>
      <c r="JBF22" s="242" t="e">
        <f t="shared" si="108"/>
        <v>#REF!</v>
      </c>
      <c r="JBG22" s="242" t="e">
        <f t="shared" si="108"/>
        <v>#REF!</v>
      </c>
      <c r="JBH22" s="242" t="e">
        <f t="shared" si="108"/>
        <v>#REF!</v>
      </c>
      <c r="JBI22" s="242" t="e">
        <f t="shared" si="108"/>
        <v>#REF!</v>
      </c>
      <c r="JBJ22" s="242" t="e">
        <f t="shared" si="108"/>
        <v>#REF!</v>
      </c>
      <c r="JBK22" s="242" t="e">
        <f t="shared" si="108"/>
        <v>#REF!</v>
      </c>
      <c r="JBL22" s="242" t="e">
        <f t="shared" si="108"/>
        <v>#REF!</v>
      </c>
      <c r="JBM22" s="242" t="e">
        <f t="shared" si="108"/>
        <v>#REF!</v>
      </c>
      <c r="JBN22" s="242" t="e">
        <f t="shared" si="108"/>
        <v>#REF!</v>
      </c>
      <c r="JBO22" s="242" t="e">
        <f t="shared" si="108"/>
        <v>#REF!</v>
      </c>
      <c r="JBP22" s="242" t="e">
        <f t="shared" si="108"/>
        <v>#REF!</v>
      </c>
      <c r="JBQ22" s="242" t="e">
        <f t="shared" si="108"/>
        <v>#REF!</v>
      </c>
      <c r="JBR22" s="242" t="e">
        <f t="shared" si="108"/>
        <v>#REF!</v>
      </c>
      <c r="JBS22" s="242" t="e">
        <f t="shared" si="108"/>
        <v>#REF!</v>
      </c>
      <c r="JBT22" s="242" t="e">
        <f t="shared" si="108"/>
        <v>#REF!</v>
      </c>
      <c r="JBU22" s="242" t="e">
        <f t="shared" si="108"/>
        <v>#REF!</v>
      </c>
      <c r="JBV22" s="242" t="e">
        <f t="shared" si="108"/>
        <v>#REF!</v>
      </c>
      <c r="JBW22" s="242" t="e">
        <f t="shared" si="108"/>
        <v>#REF!</v>
      </c>
      <c r="JBX22" s="242" t="e">
        <f t="shared" si="108"/>
        <v>#REF!</v>
      </c>
      <c r="JBY22" s="242" t="e">
        <f t="shared" si="108"/>
        <v>#REF!</v>
      </c>
      <c r="JBZ22" s="242" t="e">
        <f t="shared" si="108"/>
        <v>#REF!</v>
      </c>
      <c r="JCA22" s="242" t="e">
        <f t="shared" si="108"/>
        <v>#REF!</v>
      </c>
      <c r="JCB22" s="242" t="e">
        <f t="shared" si="108"/>
        <v>#REF!</v>
      </c>
      <c r="JCC22" s="242" t="e">
        <f t="shared" si="108"/>
        <v>#REF!</v>
      </c>
      <c r="JCD22" s="242" t="e">
        <f t="shared" si="108"/>
        <v>#REF!</v>
      </c>
      <c r="JCE22" s="242" t="e">
        <f t="shared" si="108"/>
        <v>#REF!</v>
      </c>
      <c r="JCF22" s="242" t="e">
        <f t="shared" si="108"/>
        <v>#REF!</v>
      </c>
      <c r="JCG22" s="242" t="e">
        <f t="shared" si="108"/>
        <v>#REF!</v>
      </c>
      <c r="JCH22" s="242" t="e">
        <f t="shared" si="108"/>
        <v>#REF!</v>
      </c>
      <c r="JCI22" s="242" t="e">
        <f t="shared" si="108"/>
        <v>#REF!</v>
      </c>
      <c r="JCJ22" s="242" t="e">
        <f t="shared" si="108"/>
        <v>#REF!</v>
      </c>
      <c r="JCK22" s="242" t="e">
        <f t="shared" si="108"/>
        <v>#REF!</v>
      </c>
      <c r="JCL22" s="242" t="e">
        <f t="shared" si="108"/>
        <v>#REF!</v>
      </c>
      <c r="JCM22" s="242" t="e">
        <f t="shared" si="108"/>
        <v>#REF!</v>
      </c>
      <c r="JCN22" s="242" t="e">
        <f t="shared" si="108"/>
        <v>#REF!</v>
      </c>
      <c r="JCO22" s="242" t="e">
        <f t="shared" si="108"/>
        <v>#REF!</v>
      </c>
      <c r="JCP22" s="242" t="e">
        <f t="shared" si="108"/>
        <v>#REF!</v>
      </c>
      <c r="JCQ22" s="242" t="e">
        <f t="shared" si="108"/>
        <v>#REF!</v>
      </c>
      <c r="JCR22" s="242" t="e">
        <f t="shared" si="108"/>
        <v>#REF!</v>
      </c>
      <c r="JCS22" s="242" t="e">
        <f t="shared" si="108"/>
        <v>#REF!</v>
      </c>
      <c r="JCT22" s="242" t="e">
        <f t="shared" si="108"/>
        <v>#REF!</v>
      </c>
      <c r="JCU22" s="242" t="e">
        <f t="shared" si="108"/>
        <v>#REF!</v>
      </c>
      <c r="JCV22" s="242" t="e">
        <f t="shared" si="108"/>
        <v>#REF!</v>
      </c>
      <c r="JCW22" s="242" t="e">
        <f t="shared" si="108"/>
        <v>#REF!</v>
      </c>
      <c r="JCX22" s="242" t="e">
        <f t="shared" si="108"/>
        <v>#REF!</v>
      </c>
      <c r="JCY22" s="242" t="e">
        <f t="shared" si="108"/>
        <v>#REF!</v>
      </c>
      <c r="JCZ22" s="242" t="e">
        <f t="shared" si="108"/>
        <v>#REF!</v>
      </c>
      <c r="JDA22" s="242" t="e">
        <f t="shared" si="108"/>
        <v>#REF!</v>
      </c>
      <c r="JDB22" s="242" t="e">
        <f t="shared" si="108"/>
        <v>#REF!</v>
      </c>
      <c r="JDC22" s="242" t="e">
        <f t="shared" si="108"/>
        <v>#REF!</v>
      </c>
      <c r="JDD22" s="242" t="e">
        <f t="shared" si="108"/>
        <v>#REF!</v>
      </c>
      <c r="JDE22" s="242" t="e">
        <f t="shared" ref="JDE22:JFP22" si="109">JDK22</f>
        <v>#REF!</v>
      </c>
      <c r="JDF22" s="242" t="e">
        <f t="shared" si="109"/>
        <v>#REF!</v>
      </c>
      <c r="JDG22" s="242" t="e">
        <f t="shared" si="109"/>
        <v>#REF!</v>
      </c>
      <c r="JDH22" s="242" t="e">
        <f t="shared" si="109"/>
        <v>#REF!</v>
      </c>
      <c r="JDI22" s="242" t="e">
        <f t="shared" si="109"/>
        <v>#REF!</v>
      </c>
      <c r="JDJ22" s="242" t="e">
        <f t="shared" si="109"/>
        <v>#REF!</v>
      </c>
      <c r="JDK22" s="242" t="e">
        <f t="shared" si="109"/>
        <v>#REF!</v>
      </c>
      <c r="JDL22" s="242" t="e">
        <f t="shared" si="109"/>
        <v>#REF!</v>
      </c>
      <c r="JDM22" s="242" t="e">
        <f t="shared" si="109"/>
        <v>#REF!</v>
      </c>
      <c r="JDN22" s="242" t="e">
        <f t="shared" si="109"/>
        <v>#REF!</v>
      </c>
      <c r="JDO22" s="242" t="e">
        <f t="shared" si="109"/>
        <v>#REF!</v>
      </c>
      <c r="JDP22" s="242" t="e">
        <f t="shared" si="109"/>
        <v>#REF!</v>
      </c>
      <c r="JDQ22" s="242" t="e">
        <f t="shared" si="109"/>
        <v>#REF!</v>
      </c>
      <c r="JDR22" s="242" t="e">
        <f t="shared" si="109"/>
        <v>#REF!</v>
      </c>
      <c r="JDS22" s="242" t="e">
        <f t="shared" si="109"/>
        <v>#REF!</v>
      </c>
      <c r="JDT22" s="242" t="e">
        <f t="shared" si="109"/>
        <v>#REF!</v>
      </c>
      <c r="JDU22" s="242" t="e">
        <f t="shared" si="109"/>
        <v>#REF!</v>
      </c>
      <c r="JDV22" s="242" t="e">
        <f t="shared" si="109"/>
        <v>#REF!</v>
      </c>
      <c r="JDW22" s="242" t="e">
        <f t="shared" si="109"/>
        <v>#REF!</v>
      </c>
      <c r="JDX22" s="242" t="e">
        <f t="shared" si="109"/>
        <v>#REF!</v>
      </c>
      <c r="JDY22" s="242" t="e">
        <f t="shared" si="109"/>
        <v>#REF!</v>
      </c>
      <c r="JDZ22" s="242" t="e">
        <f t="shared" si="109"/>
        <v>#REF!</v>
      </c>
      <c r="JEA22" s="242" t="e">
        <f t="shared" si="109"/>
        <v>#REF!</v>
      </c>
      <c r="JEB22" s="242" t="e">
        <f t="shared" si="109"/>
        <v>#REF!</v>
      </c>
      <c r="JEC22" s="242" t="e">
        <f t="shared" si="109"/>
        <v>#REF!</v>
      </c>
      <c r="JED22" s="242" t="e">
        <f t="shared" si="109"/>
        <v>#REF!</v>
      </c>
      <c r="JEE22" s="242" t="e">
        <f t="shared" si="109"/>
        <v>#REF!</v>
      </c>
      <c r="JEF22" s="242" t="e">
        <f t="shared" si="109"/>
        <v>#REF!</v>
      </c>
      <c r="JEG22" s="242" t="e">
        <f t="shared" si="109"/>
        <v>#REF!</v>
      </c>
      <c r="JEH22" s="242" t="e">
        <f t="shared" si="109"/>
        <v>#REF!</v>
      </c>
      <c r="JEI22" s="242" t="e">
        <f t="shared" si="109"/>
        <v>#REF!</v>
      </c>
      <c r="JEJ22" s="242" t="e">
        <f t="shared" si="109"/>
        <v>#REF!</v>
      </c>
      <c r="JEK22" s="242" t="e">
        <f t="shared" si="109"/>
        <v>#REF!</v>
      </c>
      <c r="JEL22" s="242" t="e">
        <f t="shared" si="109"/>
        <v>#REF!</v>
      </c>
      <c r="JEM22" s="242" t="e">
        <f t="shared" si="109"/>
        <v>#REF!</v>
      </c>
      <c r="JEN22" s="242" t="e">
        <f t="shared" si="109"/>
        <v>#REF!</v>
      </c>
      <c r="JEO22" s="242" t="e">
        <f t="shared" si="109"/>
        <v>#REF!</v>
      </c>
      <c r="JEP22" s="242" t="e">
        <f t="shared" si="109"/>
        <v>#REF!</v>
      </c>
      <c r="JEQ22" s="242" t="e">
        <f t="shared" si="109"/>
        <v>#REF!</v>
      </c>
      <c r="JER22" s="242" t="e">
        <f t="shared" si="109"/>
        <v>#REF!</v>
      </c>
      <c r="JES22" s="242" t="e">
        <f t="shared" si="109"/>
        <v>#REF!</v>
      </c>
      <c r="JET22" s="242" t="e">
        <f t="shared" si="109"/>
        <v>#REF!</v>
      </c>
      <c r="JEU22" s="242" t="e">
        <f t="shared" si="109"/>
        <v>#REF!</v>
      </c>
      <c r="JEV22" s="242" t="e">
        <f t="shared" si="109"/>
        <v>#REF!</v>
      </c>
      <c r="JEW22" s="242" t="e">
        <f t="shared" si="109"/>
        <v>#REF!</v>
      </c>
      <c r="JEX22" s="242" t="e">
        <f t="shared" si="109"/>
        <v>#REF!</v>
      </c>
      <c r="JEY22" s="242" t="e">
        <f t="shared" si="109"/>
        <v>#REF!</v>
      </c>
      <c r="JEZ22" s="242" t="e">
        <f t="shared" si="109"/>
        <v>#REF!</v>
      </c>
      <c r="JFA22" s="242" t="e">
        <f t="shared" si="109"/>
        <v>#REF!</v>
      </c>
      <c r="JFB22" s="242" t="e">
        <f t="shared" si="109"/>
        <v>#REF!</v>
      </c>
      <c r="JFC22" s="242" t="e">
        <f t="shared" si="109"/>
        <v>#REF!</v>
      </c>
      <c r="JFD22" s="242" t="e">
        <f t="shared" si="109"/>
        <v>#REF!</v>
      </c>
      <c r="JFE22" s="242" t="e">
        <f t="shared" si="109"/>
        <v>#REF!</v>
      </c>
      <c r="JFF22" s="242" t="e">
        <f t="shared" si="109"/>
        <v>#REF!</v>
      </c>
      <c r="JFG22" s="242" t="e">
        <f t="shared" si="109"/>
        <v>#REF!</v>
      </c>
      <c r="JFH22" s="242" t="e">
        <f t="shared" si="109"/>
        <v>#REF!</v>
      </c>
      <c r="JFI22" s="242" t="e">
        <f t="shared" si="109"/>
        <v>#REF!</v>
      </c>
      <c r="JFJ22" s="242" t="e">
        <f t="shared" si="109"/>
        <v>#REF!</v>
      </c>
      <c r="JFK22" s="242" t="e">
        <f t="shared" si="109"/>
        <v>#REF!</v>
      </c>
      <c r="JFL22" s="242" t="e">
        <f t="shared" si="109"/>
        <v>#REF!</v>
      </c>
      <c r="JFM22" s="242" t="e">
        <f t="shared" si="109"/>
        <v>#REF!</v>
      </c>
      <c r="JFN22" s="242" t="e">
        <f t="shared" si="109"/>
        <v>#REF!</v>
      </c>
      <c r="JFO22" s="242" t="e">
        <f t="shared" si="109"/>
        <v>#REF!</v>
      </c>
      <c r="JFP22" s="242" t="e">
        <f t="shared" si="109"/>
        <v>#REF!</v>
      </c>
      <c r="JFQ22" s="242" t="e">
        <f t="shared" ref="JFQ22:JIB22" si="110">JFW22</f>
        <v>#REF!</v>
      </c>
      <c r="JFR22" s="242" t="e">
        <f t="shared" si="110"/>
        <v>#REF!</v>
      </c>
      <c r="JFS22" s="242" t="e">
        <f t="shared" si="110"/>
        <v>#REF!</v>
      </c>
      <c r="JFT22" s="242" t="e">
        <f t="shared" si="110"/>
        <v>#REF!</v>
      </c>
      <c r="JFU22" s="242" t="e">
        <f t="shared" si="110"/>
        <v>#REF!</v>
      </c>
      <c r="JFV22" s="242" t="e">
        <f t="shared" si="110"/>
        <v>#REF!</v>
      </c>
      <c r="JFW22" s="242" t="e">
        <f t="shared" si="110"/>
        <v>#REF!</v>
      </c>
      <c r="JFX22" s="242" t="e">
        <f t="shared" si="110"/>
        <v>#REF!</v>
      </c>
      <c r="JFY22" s="242" t="e">
        <f t="shared" si="110"/>
        <v>#REF!</v>
      </c>
      <c r="JFZ22" s="242" t="e">
        <f t="shared" si="110"/>
        <v>#REF!</v>
      </c>
      <c r="JGA22" s="242" t="e">
        <f t="shared" si="110"/>
        <v>#REF!</v>
      </c>
      <c r="JGB22" s="242" t="e">
        <f t="shared" si="110"/>
        <v>#REF!</v>
      </c>
      <c r="JGC22" s="242" t="e">
        <f t="shared" si="110"/>
        <v>#REF!</v>
      </c>
      <c r="JGD22" s="242" t="e">
        <f t="shared" si="110"/>
        <v>#REF!</v>
      </c>
      <c r="JGE22" s="242" t="e">
        <f t="shared" si="110"/>
        <v>#REF!</v>
      </c>
      <c r="JGF22" s="242" t="e">
        <f t="shared" si="110"/>
        <v>#REF!</v>
      </c>
      <c r="JGG22" s="242" t="e">
        <f t="shared" si="110"/>
        <v>#REF!</v>
      </c>
      <c r="JGH22" s="242" t="e">
        <f t="shared" si="110"/>
        <v>#REF!</v>
      </c>
      <c r="JGI22" s="242" t="e">
        <f t="shared" si="110"/>
        <v>#REF!</v>
      </c>
      <c r="JGJ22" s="242" t="e">
        <f t="shared" si="110"/>
        <v>#REF!</v>
      </c>
      <c r="JGK22" s="242" t="e">
        <f t="shared" si="110"/>
        <v>#REF!</v>
      </c>
      <c r="JGL22" s="242" t="e">
        <f t="shared" si="110"/>
        <v>#REF!</v>
      </c>
      <c r="JGM22" s="242" t="e">
        <f t="shared" si="110"/>
        <v>#REF!</v>
      </c>
      <c r="JGN22" s="242" t="e">
        <f t="shared" si="110"/>
        <v>#REF!</v>
      </c>
      <c r="JGO22" s="242" t="e">
        <f t="shared" si="110"/>
        <v>#REF!</v>
      </c>
      <c r="JGP22" s="242" t="e">
        <f t="shared" si="110"/>
        <v>#REF!</v>
      </c>
      <c r="JGQ22" s="242" t="e">
        <f t="shared" si="110"/>
        <v>#REF!</v>
      </c>
      <c r="JGR22" s="242" t="e">
        <f t="shared" si="110"/>
        <v>#REF!</v>
      </c>
      <c r="JGS22" s="242" t="e">
        <f t="shared" si="110"/>
        <v>#REF!</v>
      </c>
      <c r="JGT22" s="242" t="e">
        <f t="shared" si="110"/>
        <v>#REF!</v>
      </c>
      <c r="JGU22" s="242" t="e">
        <f t="shared" si="110"/>
        <v>#REF!</v>
      </c>
      <c r="JGV22" s="242" t="e">
        <f t="shared" si="110"/>
        <v>#REF!</v>
      </c>
      <c r="JGW22" s="242" t="e">
        <f t="shared" si="110"/>
        <v>#REF!</v>
      </c>
      <c r="JGX22" s="242" t="e">
        <f t="shared" si="110"/>
        <v>#REF!</v>
      </c>
      <c r="JGY22" s="242" t="e">
        <f t="shared" si="110"/>
        <v>#REF!</v>
      </c>
      <c r="JGZ22" s="242" t="e">
        <f t="shared" si="110"/>
        <v>#REF!</v>
      </c>
      <c r="JHA22" s="242" t="e">
        <f t="shared" si="110"/>
        <v>#REF!</v>
      </c>
      <c r="JHB22" s="242" t="e">
        <f t="shared" si="110"/>
        <v>#REF!</v>
      </c>
      <c r="JHC22" s="242" t="e">
        <f t="shared" si="110"/>
        <v>#REF!</v>
      </c>
      <c r="JHD22" s="242" t="e">
        <f t="shared" si="110"/>
        <v>#REF!</v>
      </c>
      <c r="JHE22" s="242" t="e">
        <f t="shared" si="110"/>
        <v>#REF!</v>
      </c>
      <c r="JHF22" s="242" t="e">
        <f t="shared" si="110"/>
        <v>#REF!</v>
      </c>
      <c r="JHG22" s="242" t="e">
        <f t="shared" si="110"/>
        <v>#REF!</v>
      </c>
      <c r="JHH22" s="242" t="e">
        <f t="shared" si="110"/>
        <v>#REF!</v>
      </c>
      <c r="JHI22" s="242" t="e">
        <f t="shared" si="110"/>
        <v>#REF!</v>
      </c>
      <c r="JHJ22" s="242" t="e">
        <f t="shared" si="110"/>
        <v>#REF!</v>
      </c>
      <c r="JHK22" s="242" t="e">
        <f t="shared" si="110"/>
        <v>#REF!</v>
      </c>
      <c r="JHL22" s="242" t="e">
        <f t="shared" si="110"/>
        <v>#REF!</v>
      </c>
      <c r="JHM22" s="242" t="e">
        <f t="shared" si="110"/>
        <v>#REF!</v>
      </c>
      <c r="JHN22" s="242" t="e">
        <f t="shared" si="110"/>
        <v>#REF!</v>
      </c>
      <c r="JHO22" s="242" t="e">
        <f t="shared" si="110"/>
        <v>#REF!</v>
      </c>
      <c r="JHP22" s="242" t="e">
        <f t="shared" si="110"/>
        <v>#REF!</v>
      </c>
      <c r="JHQ22" s="242" t="e">
        <f t="shared" si="110"/>
        <v>#REF!</v>
      </c>
      <c r="JHR22" s="242" t="e">
        <f t="shared" si="110"/>
        <v>#REF!</v>
      </c>
      <c r="JHS22" s="242" t="e">
        <f t="shared" si="110"/>
        <v>#REF!</v>
      </c>
      <c r="JHT22" s="242" t="e">
        <f t="shared" si="110"/>
        <v>#REF!</v>
      </c>
      <c r="JHU22" s="242" t="e">
        <f t="shared" si="110"/>
        <v>#REF!</v>
      </c>
      <c r="JHV22" s="242" t="e">
        <f t="shared" si="110"/>
        <v>#REF!</v>
      </c>
      <c r="JHW22" s="242" t="e">
        <f t="shared" si="110"/>
        <v>#REF!</v>
      </c>
      <c r="JHX22" s="242" t="e">
        <f t="shared" si="110"/>
        <v>#REF!</v>
      </c>
      <c r="JHY22" s="242" t="e">
        <f t="shared" si="110"/>
        <v>#REF!</v>
      </c>
      <c r="JHZ22" s="242" t="e">
        <f t="shared" si="110"/>
        <v>#REF!</v>
      </c>
      <c r="JIA22" s="242" t="e">
        <f t="shared" si="110"/>
        <v>#REF!</v>
      </c>
      <c r="JIB22" s="242" t="e">
        <f t="shared" si="110"/>
        <v>#REF!</v>
      </c>
      <c r="JIC22" s="242" t="e">
        <f t="shared" ref="JIC22:JKN22" si="111">JII22</f>
        <v>#REF!</v>
      </c>
      <c r="JID22" s="242" t="e">
        <f t="shared" si="111"/>
        <v>#REF!</v>
      </c>
      <c r="JIE22" s="242" t="e">
        <f t="shared" si="111"/>
        <v>#REF!</v>
      </c>
      <c r="JIF22" s="242" t="e">
        <f t="shared" si="111"/>
        <v>#REF!</v>
      </c>
      <c r="JIG22" s="242" t="e">
        <f t="shared" si="111"/>
        <v>#REF!</v>
      </c>
      <c r="JIH22" s="242" t="e">
        <f t="shared" si="111"/>
        <v>#REF!</v>
      </c>
      <c r="JII22" s="242" t="e">
        <f t="shared" si="111"/>
        <v>#REF!</v>
      </c>
      <c r="JIJ22" s="242" t="e">
        <f t="shared" si="111"/>
        <v>#REF!</v>
      </c>
      <c r="JIK22" s="242" t="e">
        <f t="shared" si="111"/>
        <v>#REF!</v>
      </c>
      <c r="JIL22" s="242" t="e">
        <f t="shared" si="111"/>
        <v>#REF!</v>
      </c>
      <c r="JIM22" s="242" t="e">
        <f t="shared" si="111"/>
        <v>#REF!</v>
      </c>
      <c r="JIN22" s="242" t="e">
        <f t="shared" si="111"/>
        <v>#REF!</v>
      </c>
      <c r="JIO22" s="242" t="e">
        <f t="shared" si="111"/>
        <v>#REF!</v>
      </c>
      <c r="JIP22" s="242" t="e">
        <f t="shared" si="111"/>
        <v>#REF!</v>
      </c>
      <c r="JIQ22" s="242" t="e">
        <f t="shared" si="111"/>
        <v>#REF!</v>
      </c>
      <c r="JIR22" s="242" t="e">
        <f t="shared" si="111"/>
        <v>#REF!</v>
      </c>
      <c r="JIS22" s="242" t="e">
        <f t="shared" si="111"/>
        <v>#REF!</v>
      </c>
      <c r="JIT22" s="242" t="e">
        <f t="shared" si="111"/>
        <v>#REF!</v>
      </c>
      <c r="JIU22" s="242" t="e">
        <f t="shared" si="111"/>
        <v>#REF!</v>
      </c>
      <c r="JIV22" s="242" t="e">
        <f t="shared" si="111"/>
        <v>#REF!</v>
      </c>
      <c r="JIW22" s="242" t="e">
        <f t="shared" si="111"/>
        <v>#REF!</v>
      </c>
      <c r="JIX22" s="242" t="e">
        <f t="shared" si="111"/>
        <v>#REF!</v>
      </c>
      <c r="JIY22" s="242" t="e">
        <f t="shared" si="111"/>
        <v>#REF!</v>
      </c>
      <c r="JIZ22" s="242" t="e">
        <f t="shared" si="111"/>
        <v>#REF!</v>
      </c>
      <c r="JJA22" s="242" t="e">
        <f t="shared" si="111"/>
        <v>#REF!</v>
      </c>
      <c r="JJB22" s="242" t="e">
        <f t="shared" si="111"/>
        <v>#REF!</v>
      </c>
      <c r="JJC22" s="242" t="e">
        <f t="shared" si="111"/>
        <v>#REF!</v>
      </c>
      <c r="JJD22" s="242" t="e">
        <f t="shared" si="111"/>
        <v>#REF!</v>
      </c>
      <c r="JJE22" s="242" t="e">
        <f t="shared" si="111"/>
        <v>#REF!</v>
      </c>
      <c r="JJF22" s="242" t="e">
        <f t="shared" si="111"/>
        <v>#REF!</v>
      </c>
      <c r="JJG22" s="242" t="e">
        <f t="shared" si="111"/>
        <v>#REF!</v>
      </c>
      <c r="JJH22" s="242" t="e">
        <f t="shared" si="111"/>
        <v>#REF!</v>
      </c>
      <c r="JJI22" s="242" t="e">
        <f t="shared" si="111"/>
        <v>#REF!</v>
      </c>
      <c r="JJJ22" s="242" t="e">
        <f t="shared" si="111"/>
        <v>#REF!</v>
      </c>
      <c r="JJK22" s="242" t="e">
        <f t="shared" si="111"/>
        <v>#REF!</v>
      </c>
      <c r="JJL22" s="242" t="e">
        <f t="shared" si="111"/>
        <v>#REF!</v>
      </c>
      <c r="JJM22" s="242" t="e">
        <f t="shared" si="111"/>
        <v>#REF!</v>
      </c>
      <c r="JJN22" s="242" t="e">
        <f t="shared" si="111"/>
        <v>#REF!</v>
      </c>
      <c r="JJO22" s="242" t="e">
        <f t="shared" si="111"/>
        <v>#REF!</v>
      </c>
      <c r="JJP22" s="242" t="e">
        <f t="shared" si="111"/>
        <v>#REF!</v>
      </c>
      <c r="JJQ22" s="242" t="e">
        <f t="shared" si="111"/>
        <v>#REF!</v>
      </c>
      <c r="JJR22" s="242" t="e">
        <f t="shared" si="111"/>
        <v>#REF!</v>
      </c>
      <c r="JJS22" s="242" t="e">
        <f t="shared" si="111"/>
        <v>#REF!</v>
      </c>
      <c r="JJT22" s="242" t="e">
        <f t="shared" si="111"/>
        <v>#REF!</v>
      </c>
      <c r="JJU22" s="242" t="e">
        <f t="shared" si="111"/>
        <v>#REF!</v>
      </c>
      <c r="JJV22" s="242" t="e">
        <f t="shared" si="111"/>
        <v>#REF!</v>
      </c>
      <c r="JJW22" s="242" t="e">
        <f t="shared" si="111"/>
        <v>#REF!</v>
      </c>
      <c r="JJX22" s="242" t="e">
        <f t="shared" si="111"/>
        <v>#REF!</v>
      </c>
      <c r="JJY22" s="242" t="e">
        <f t="shared" si="111"/>
        <v>#REF!</v>
      </c>
      <c r="JJZ22" s="242" t="e">
        <f t="shared" si="111"/>
        <v>#REF!</v>
      </c>
      <c r="JKA22" s="242" t="e">
        <f t="shared" si="111"/>
        <v>#REF!</v>
      </c>
      <c r="JKB22" s="242" t="e">
        <f t="shared" si="111"/>
        <v>#REF!</v>
      </c>
      <c r="JKC22" s="242" t="e">
        <f t="shared" si="111"/>
        <v>#REF!</v>
      </c>
      <c r="JKD22" s="242" t="e">
        <f t="shared" si="111"/>
        <v>#REF!</v>
      </c>
      <c r="JKE22" s="242" t="e">
        <f t="shared" si="111"/>
        <v>#REF!</v>
      </c>
      <c r="JKF22" s="242" t="e">
        <f t="shared" si="111"/>
        <v>#REF!</v>
      </c>
      <c r="JKG22" s="242" t="e">
        <f t="shared" si="111"/>
        <v>#REF!</v>
      </c>
      <c r="JKH22" s="242" t="e">
        <f t="shared" si="111"/>
        <v>#REF!</v>
      </c>
      <c r="JKI22" s="242" t="e">
        <f t="shared" si="111"/>
        <v>#REF!</v>
      </c>
      <c r="JKJ22" s="242" t="e">
        <f t="shared" si="111"/>
        <v>#REF!</v>
      </c>
      <c r="JKK22" s="242" t="e">
        <f t="shared" si="111"/>
        <v>#REF!</v>
      </c>
      <c r="JKL22" s="242" t="e">
        <f t="shared" si="111"/>
        <v>#REF!</v>
      </c>
      <c r="JKM22" s="242" t="e">
        <f t="shared" si="111"/>
        <v>#REF!</v>
      </c>
      <c r="JKN22" s="242" t="e">
        <f t="shared" si="111"/>
        <v>#REF!</v>
      </c>
      <c r="JKO22" s="242" t="e">
        <f t="shared" ref="JKO22:JMZ22" si="112">JKU22</f>
        <v>#REF!</v>
      </c>
      <c r="JKP22" s="242" t="e">
        <f t="shared" si="112"/>
        <v>#REF!</v>
      </c>
      <c r="JKQ22" s="242" t="e">
        <f t="shared" si="112"/>
        <v>#REF!</v>
      </c>
      <c r="JKR22" s="242" t="e">
        <f t="shared" si="112"/>
        <v>#REF!</v>
      </c>
      <c r="JKS22" s="242" t="e">
        <f t="shared" si="112"/>
        <v>#REF!</v>
      </c>
      <c r="JKT22" s="242" t="e">
        <f t="shared" si="112"/>
        <v>#REF!</v>
      </c>
      <c r="JKU22" s="242" t="e">
        <f t="shared" si="112"/>
        <v>#REF!</v>
      </c>
      <c r="JKV22" s="242" t="e">
        <f t="shared" si="112"/>
        <v>#REF!</v>
      </c>
      <c r="JKW22" s="242" t="e">
        <f t="shared" si="112"/>
        <v>#REF!</v>
      </c>
      <c r="JKX22" s="242" t="e">
        <f t="shared" si="112"/>
        <v>#REF!</v>
      </c>
      <c r="JKY22" s="242" t="e">
        <f t="shared" si="112"/>
        <v>#REF!</v>
      </c>
      <c r="JKZ22" s="242" t="e">
        <f t="shared" si="112"/>
        <v>#REF!</v>
      </c>
      <c r="JLA22" s="242" t="e">
        <f t="shared" si="112"/>
        <v>#REF!</v>
      </c>
      <c r="JLB22" s="242" t="e">
        <f t="shared" si="112"/>
        <v>#REF!</v>
      </c>
      <c r="JLC22" s="242" t="e">
        <f t="shared" si="112"/>
        <v>#REF!</v>
      </c>
      <c r="JLD22" s="242" t="e">
        <f t="shared" si="112"/>
        <v>#REF!</v>
      </c>
      <c r="JLE22" s="242" t="e">
        <f t="shared" si="112"/>
        <v>#REF!</v>
      </c>
      <c r="JLF22" s="242" t="e">
        <f t="shared" si="112"/>
        <v>#REF!</v>
      </c>
      <c r="JLG22" s="242" t="e">
        <f t="shared" si="112"/>
        <v>#REF!</v>
      </c>
      <c r="JLH22" s="242" t="e">
        <f t="shared" si="112"/>
        <v>#REF!</v>
      </c>
      <c r="JLI22" s="242" t="e">
        <f t="shared" si="112"/>
        <v>#REF!</v>
      </c>
      <c r="JLJ22" s="242" t="e">
        <f t="shared" si="112"/>
        <v>#REF!</v>
      </c>
      <c r="JLK22" s="242" t="e">
        <f t="shared" si="112"/>
        <v>#REF!</v>
      </c>
      <c r="JLL22" s="242" t="e">
        <f t="shared" si="112"/>
        <v>#REF!</v>
      </c>
      <c r="JLM22" s="242" t="e">
        <f t="shared" si="112"/>
        <v>#REF!</v>
      </c>
      <c r="JLN22" s="242" t="e">
        <f t="shared" si="112"/>
        <v>#REF!</v>
      </c>
      <c r="JLO22" s="242" t="e">
        <f t="shared" si="112"/>
        <v>#REF!</v>
      </c>
      <c r="JLP22" s="242" t="e">
        <f t="shared" si="112"/>
        <v>#REF!</v>
      </c>
      <c r="JLQ22" s="242" t="e">
        <f t="shared" si="112"/>
        <v>#REF!</v>
      </c>
      <c r="JLR22" s="242" t="e">
        <f t="shared" si="112"/>
        <v>#REF!</v>
      </c>
      <c r="JLS22" s="242" t="e">
        <f t="shared" si="112"/>
        <v>#REF!</v>
      </c>
      <c r="JLT22" s="242" t="e">
        <f t="shared" si="112"/>
        <v>#REF!</v>
      </c>
      <c r="JLU22" s="242" t="e">
        <f t="shared" si="112"/>
        <v>#REF!</v>
      </c>
      <c r="JLV22" s="242" t="e">
        <f t="shared" si="112"/>
        <v>#REF!</v>
      </c>
      <c r="JLW22" s="242" t="e">
        <f t="shared" si="112"/>
        <v>#REF!</v>
      </c>
      <c r="JLX22" s="242" t="e">
        <f t="shared" si="112"/>
        <v>#REF!</v>
      </c>
      <c r="JLY22" s="242" t="e">
        <f t="shared" si="112"/>
        <v>#REF!</v>
      </c>
      <c r="JLZ22" s="242" t="e">
        <f t="shared" si="112"/>
        <v>#REF!</v>
      </c>
      <c r="JMA22" s="242" t="e">
        <f t="shared" si="112"/>
        <v>#REF!</v>
      </c>
      <c r="JMB22" s="242" t="e">
        <f t="shared" si="112"/>
        <v>#REF!</v>
      </c>
      <c r="JMC22" s="242" t="e">
        <f t="shared" si="112"/>
        <v>#REF!</v>
      </c>
      <c r="JMD22" s="242" t="e">
        <f t="shared" si="112"/>
        <v>#REF!</v>
      </c>
      <c r="JME22" s="242" t="e">
        <f t="shared" si="112"/>
        <v>#REF!</v>
      </c>
      <c r="JMF22" s="242" t="e">
        <f t="shared" si="112"/>
        <v>#REF!</v>
      </c>
      <c r="JMG22" s="242" t="e">
        <f t="shared" si="112"/>
        <v>#REF!</v>
      </c>
      <c r="JMH22" s="242" t="e">
        <f t="shared" si="112"/>
        <v>#REF!</v>
      </c>
      <c r="JMI22" s="242" t="e">
        <f t="shared" si="112"/>
        <v>#REF!</v>
      </c>
      <c r="JMJ22" s="242" t="e">
        <f t="shared" si="112"/>
        <v>#REF!</v>
      </c>
      <c r="JMK22" s="242" t="e">
        <f t="shared" si="112"/>
        <v>#REF!</v>
      </c>
      <c r="JML22" s="242" t="e">
        <f t="shared" si="112"/>
        <v>#REF!</v>
      </c>
      <c r="JMM22" s="242" t="e">
        <f t="shared" si="112"/>
        <v>#REF!</v>
      </c>
      <c r="JMN22" s="242" t="e">
        <f t="shared" si="112"/>
        <v>#REF!</v>
      </c>
      <c r="JMO22" s="242" t="e">
        <f t="shared" si="112"/>
        <v>#REF!</v>
      </c>
      <c r="JMP22" s="242" t="e">
        <f t="shared" si="112"/>
        <v>#REF!</v>
      </c>
      <c r="JMQ22" s="242" t="e">
        <f t="shared" si="112"/>
        <v>#REF!</v>
      </c>
      <c r="JMR22" s="242" t="e">
        <f t="shared" si="112"/>
        <v>#REF!</v>
      </c>
      <c r="JMS22" s="242" t="e">
        <f t="shared" si="112"/>
        <v>#REF!</v>
      </c>
      <c r="JMT22" s="242" t="e">
        <f t="shared" si="112"/>
        <v>#REF!</v>
      </c>
      <c r="JMU22" s="242" t="e">
        <f t="shared" si="112"/>
        <v>#REF!</v>
      </c>
      <c r="JMV22" s="242" t="e">
        <f t="shared" si="112"/>
        <v>#REF!</v>
      </c>
      <c r="JMW22" s="242" t="e">
        <f t="shared" si="112"/>
        <v>#REF!</v>
      </c>
      <c r="JMX22" s="242" t="e">
        <f t="shared" si="112"/>
        <v>#REF!</v>
      </c>
      <c r="JMY22" s="242" t="e">
        <f t="shared" si="112"/>
        <v>#REF!</v>
      </c>
      <c r="JMZ22" s="242" t="e">
        <f t="shared" si="112"/>
        <v>#REF!</v>
      </c>
      <c r="JNA22" s="242" t="e">
        <f t="shared" ref="JNA22:JPL22" si="113">JNG22</f>
        <v>#REF!</v>
      </c>
      <c r="JNB22" s="242" t="e">
        <f t="shared" si="113"/>
        <v>#REF!</v>
      </c>
      <c r="JNC22" s="242" t="e">
        <f t="shared" si="113"/>
        <v>#REF!</v>
      </c>
      <c r="JND22" s="242" t="e">
        <f t="shared" si="113"/>
        <v>#REF!</v>
      </c>
      <c r="JNE22" s="242" t="e">
        <f t="shared" si="113"/>
        <v>#REF!</v>
      </c>
      <c r="JNF22" s="242" t="e">
        <f t="shared" si="113"/>
        <v>#REF!</v>
      </c>
      <c r="JNG22" s="242" t="e">
        <f t="shared" si="113"/>
        <v>#REF!</v>
      </c>
      <c r="JNH22" s="242" t="e">
        <f t="shared" si="113"/>
        <v>#REF!</v>
      </c>
      <c r="JNI22" s="242" t="e">
        <f t="shared" si="113"/>
        <v>#REF!</v>
      </c>
      <c r="JNJ22" s="242" t="e">
        <f t="shared" si="113"/>
        <v>#REF!</v>
      </c>
      <c r="JNK22" s="242" t="e">
        <f t="shared" si="113"/>
        <v>#REF!</v>
      </c>
      <c r="JNL22" s="242" t="e">
        <f t="shared" si="113"/>
        <v>#REF!</v>
      </c>
      <c r="JNM22" s="242" t="e">
        <f t="shared" si="113"/>
        <v>#REF!</v>
      </c>
      <c r="JNN22" s="242" t="e">
        <f t="shared" si="113"/>
        <v>#REF!</v>
      </c>
      <c r="JNO22" s="242" t="e">
        <f t="shared" si="113"/>
        <v>#REF!</v>
      </c>
      <c r="JNP22" s="242" t="e">
        <f t="shared" si="113"/>
        <v>#REF!</v>
      </c>
      <c r="JNQ22" s="242" t="e">
        <f t="shared" si="113"/>
        <v>#REF!</v>
      </c>
      <c r="JNR22" s="242" t="e">
        <f t="shared" si="113"/>
        <v>#REF!</v>
      </c>
      <c r="JNS22" s="242" t="e">
        <f t="shared" si="113"/>
        <v>#REF!</v>
      </c>
      <c r="JNT22" s="242" t="e">
        <f t="shared" si="113"/>
        <v>#REF!</v>
      </c>
      <c r="JNU22" s="242" t="e">
        <f t="shared" si="113"/>
        <v>#REF!</v>
      </c>
      <c r="JNV22" s="242" t="e">
        <f t="shared" si="113"/>
        <v>#REF!</v>
      </c>
      <c r="JNW22" s="242" t="e">
        <f t="shared" si="113"/>
        <v>#REF!</v>
      </c>
      <c r="JNX22" s="242" t="e">
        <f t="shared" si="113"/>
        <v>#REF!</v>
      </c>
      <c r="JNY22" s="242" t="e">
        <f t="shared" si="113"/>
        <v>#REF!</v>
      </c>
      <c r="JNZ22" s="242" t="e">
        <f t="shared" si="113"/>
        <v>#REF!</v>
      </c>
      <c r="JOA22" s="242" t="e">
        <f t="shared" si="113"/>
        <v>#REF!</v>
      </c>
      <c r="JOB22" s="242" t="e">
        <f t="shared" si="113"/>
        <v>#REF!</v>
      </c>
      <c r="JOC22" s="242" t="e">
        <f t="shared" si="113"/>
        <v>#REF!</v>
      </c>
      <c r="JOD22" s="242" t="e">
        <f t="shared" si="113"/>
        <v>#REF!</v>
      </c>
      <c r="JOE22" s="242" t="e">
        <f t="shared" si="113"/>
        <v>#REF!</v>
      </c>
      <c r="JOF22" s="242" t="e">
        <f t="shared" si="113"/>
        <v>#REF!</v>
      </c>
      <c r="JOG22" s="242" t="e">
        <f t="shared" si="113"/>
        <v>#REF!</v>
      </c>
      <c r="JOH22" s="242" t="e">
        <f t="shared" si="113"/>
        <v>#REF!</v>
      </c>
      <c r="JOI22" s="242" t="e">
        <f t="shared" si="113"/>
        <v>#REF!</v>
      </c>
      <c r="JOJ22" s="242" t="e">
        <f t="shared" si="113"/>
        <v>#REF!</v>
      </c>
      <c r="JOK22" s="242" t="e">
        <f t="shared" si="113"/>
        <v>#REF!</v>
      </c>
      <c r="JOL22" s="242" t="e">
        <f t="shared" si="113"/>
        <v>#REF!</v>
      </c>
      <c r="JOM22" s="242" t="e">
        <f t="shared" si="113"/>
        <v>#REF!</v>
      </c>
      <c r="JON22" s="242" t="e">
        <f t="shared" si="113"/>
        <v>#REF!</v>
      </c>
      <c r="JOO22" s="242" t="e">
        <f t="shared" si="113"/>
        <v>#REF!</v>
      </c>
      <c r="JOP22" s="242" t="e">
        <f t="shared" si="113"/>
        <v>#REF!</v>
      </c>
      <c r="JOQ22" s="242" t="e">
        <f t="shared" si="113"/>
        <v>#REF!</v>
      </c>
      <c r="JOR22" s="242" t="e">
        <f t="shared" si="113"/>
        <v>#REF!</v>
      </c>
      <c r="JOS22" s="242" t="e">
        <f t="shared" si="113"/>
        <v>#REF!</v>
      </c>
      <c r="JOT22" s="242" t="e">
        <f t="shared" si="113"/>
        <v>#REF!</v>
      </c>
      <c r="JOU22" s="242" t="e">
        <f t="shared" si="113"/>
        <v>#REF!</v>
      </c>
      <c r="JOV22" s="242" t="e">
        <f t="shared" si="113"/>
        <v>#REF!</v>
      </c>
      <c r="JOW22" s="242" t="e">
        <f t="shared" si="113"/>
        <v>#REF!</v>
      </c>
      <c r="JOX22" s="242" t="e">
        <f t="shared" si="113"/>
        <v>#REF!</v>
      </c>
      <c r="JOY22" s="242" t="e">
        <f t="shared" si="113"/>
        <v>#REF!</v>
      </c>
      <c r="JOZ22" s="242" t="e">
        <f t="shared" si="113"/>
        <v>#REF!</v>
      </c>
      <c r="JPA22" s="242" t="e">
        <f t="shared" si="113"/>
        <v>#REF!</v>
      </c>
      <c r="JPB22" s="242" t="e">
        <f t="shared" si="113"/>
        <v>#REF!</v>
      </c>
      <c r="JPC22" s="242" t="e">
        <f t="shared" si="113"/>
        <v>#REF!</v>
      </c>
      <c r="JPD22" s="242" t="e">
        <f t="shared" si="113"/>
        <v>#REF!</v>
      </c>
      <c r="JPE22" s="242" t="e">
        <f t="shared" si="113"/>
        <v>#REF!</v>
      </c>
      <c r="JPF22" s="242" t="e">
        <f t="shared" si="113"/>
        <v>#REF!</v>
      </c>
      <c r="JPG22" s="242" t="e">
        <f t="shared" si="113"/>
        <v>#REF!</v>
      </c>
      <c r="JPH22" s="242" t="e">
        <f t="shared" si="113"/>
        <v>#REF!</v>
      </c>
      <c r="JPI22" s="242" t="e">
        <f t="shared" si="113"/>
        <v>#REF!</v>
      </c>
      <c r="JPJ22" s="242" t="e">
        <f t="shared" si="113"/>
        <v>#REF!</v>
      </c>
      <c r="JPK22" s="242" t="e">
        <f t="shared" si="113"/>
        <v>#REF!</v>
      </c>
      <c r="JPL22" s="242" t="e">
        <f t="shared" si="113"/>
        <v>#REF!</v>
      </c>
      <c r="JPM22" s="242" t="e">
        <f t="shared" ref="JPM22:JRX22" si="114">JPS22</f>
        <v>#REF!</v>
      </c>
      <c r="JPN22" s="242" t="e">
        <f t="shared" si="114"/>
        <v>#REF!</v>
      </c>
      <c r="JPO22" s="242" t="e">
        <f t="shared" si="114"/>
        <v>#REF!</v>
      </c>
      <c r="JPP22" s="242" t="e">
        <f t="shared" si="114"/>
        <v>#REF!</v>
      </c>
      <c r="JPQ22" s="242" t="e">
        <f t="shared" si="114"/>
        <v>#REF!</v>
      </c>
      <c r="JPR22" s="242" t="e">
        <f t="shared" si="114"/>
        <v>#REF!</v>
      </c>
      <c r="JPS22" s="242" t="e">
        <f t="shared" si="114"/>
        <v>#REF!</v>
      </c>
      <c r="JPT22" s="242" t="e">
        <f t="shared" si="114"/>
        <v>#REF!</v>
      </c>
      <c r="JPU22" s="242" t="e">
        <f t="shared" si="114"/>
        <v>#REF!</v>
      </c>
      <c r="JPV22" s="242" t="e">
        <f t="shared" si="114"/>
        <v>#REF!</v>
      </c>
      <c r="JPW22" s="242" t="e">
        <f t="shared" si="114"/>
        <v>#REF!</v>
      </c>
      <c r="JPX22" s="242" t="e">
        <f t="shared" si="114"/>
        <v>#REF!</v>
      </c>
      <c r="JPY22" s="242" t="e">
        <f t="shared" si="114"/>
        <v>#REF!</v>
      </c>
      <c r="JPZ22" s="242" t="e">
        <f t="shared" si="114"/>
        <v>#REF!</v>
      </c>
      <c r="JQA22" s="242" t="e">
        <f t="shared" si="114"/>
        <v>#REF!</v>
      </c>
      <c r="JQB22" s="242" t="e">
        <f t="shared" si="114"/>
        <v>#REF!</v>
      </c>
      <c r="JQC22" s="242" t="e">
        <f t="shared" si="114"/>
        <v>#REF!</v>
      </c>
      <c r="JQD22" s="242" t="e">
        <f t="shared" si="114"/>
        <v>#REF!</v>
      </c>
      <c r="JQE22" s="242" t="e">
        <f t="shared" si="114"/>
        <v>#REF!</v>
      </c>
      <c r="JQF22" s="242" t="e">
        <f t="shared" si="114"/>
        <v>#REF!</v>
      </c>
      <c r="JQG22" s="242" t="e">
        <f t="shared" si="114"/>
        <v>#REF!</v>
      </c>
      <c r="JQH22" s="242" t="e">
        <f t="shared" si="114"/>
        <v>#REF!</v>
      </c>
      <c r="JQI22" s="242" t="e">
        <f t="shared" si="114"/>
        <v>#REF!</v>
      </c>
      <c r="JQJ22" s="242" t="e">
        <f t="shared" si="114"/>
        <v>#REF!</v>
      </c>
      <c r="JQK22" s="242" t="e">
        <f t="shared" si="114"/>
        <v>#REF!</v>
      </c>
      <c r="JQL22" s="242" t="e">
        <f t="shared" si="114"/>
        <v>#REF!</v>
      </c>
      <c r="JQM22" s="242" t="e">
        <f t="shared" si="114"/>
        <v>#REF!</v>
      </c>
      <c r="JQN22" s="242" t="e">
        <f t="shared" si="114"/>
        <v>#REF!</v>
      </c>
      <c r="JQO22" s="242" t="e">
        <f t="shared" si="114"/>
        <v>#REF!</v>
      </c>
      <c r="JQP22" s="242" t="e">
        <f t="shared" si="114"/>
        <v>#REF!</v>
      </c>
      <c r="JQQ22" s="242" t="e">
        <f t="shared" si="114"/>
        <v>#REF!</v>
      </c>
      <c r="JQR22" s="242" t="e">
        <f t="shared" si="114"/>
        <v>#REF!</v>
      </c>
      <c r="JQS22" s="242" t="e">
        <f t="shared" si="114"/>
        <v>#REF!</v>
      </c>
      <c r="JQT22" s="242" t="e">
        <f t="shared" si="114"/>
        <v>#REF!</v>
      </c>
      <c r="JQU22" s="242" t="e">
        <f t="shared" si="114"/>
        <v>#REF!</v>
      </c>
      <c r="JQV22" s="242" t="e">
        <f t="shared" si="114"/>
        <v>#REF!</v>
      </c>
      <c r="JQW22" s="242" t="e">
        <f t="shared" si="114"/>
        <v>#REF!</v>
      </c>
      <c r="JQX22" s="242" t="e">
        <f t="shared" si="114"/>
        <v>#REF!</v>
      </c>
      <c r="JQY22" s="242" t="e">
        <f t="shared" si="114"/>
        <v>#REF!</v>
      </c>
      <c r="JQZ22" s="242" t="e">
        <f t="shared" si="114"/>
        <v>#REF!</v>
      </c>
      <c r="JRA22" s="242" t="e">
        <f t="shared" si="114"/>
        <v>#REF!</v>
      </c>
      <c r="JRB22" s="242" t="e">
        <f t="shared" si="114"/>
        <v>#REF!</v>
      </c>
      <c r="JRC22" s="242" t="e">
        <f t="shared" si="114"/>
        <v>#REF!</v>
      </c>
      <c r="JRD22" s="242" t="e">
        <f t="shared" si="114"/>
        <v>#REF!</v>
      </c>
      <c r="JRE22" s="242" t="e">
        <f t="shared" si="114"/>
        <v>#REF!</v>
      </c>
      <c r="JRF22" s="242" t="e">
        <f t="shared" si="114"/>
        <v>#REF!</v>
      </c>
      <c r="JRG22" s="242" t="e">
        <f t="shared" si="114"/>
        <v>#REF!</v>
      </c>
      <c r="JRH22" s="242" t="e">
        <f t="shared" si="114"/>
        <v>#REF!</v>
      </c>
      <c r="JRI22" s="242" t="e">
        <f t="shared" si="114"/>
        <v>#REF!</v>
      </c>
      <c r="JRJ22" s="242" t="e">
        <f t="shared" si="114"/>
        <v>#REF!</v>
      </c>
      <c r="JRK22" s="242" t="e">
        <f t="shared" si="114"/>
        <v>#REF!</v>
      </c>
      <c r="JRL22" s="242" t="e">
        <f t="shared" si="114"/>
        <v>#REF!</v>
      </c>
      <c r="JRM22" s="242" t="e">
        <f t="shared" si="114"/>
        <v>#REF!</v>
      </c>
      <c r="JRN22" s="242" t="e">
        <f t="shared" si="114"/>
        <v>#REF!</v>
      </c>
      <c r="JRO22" s="242" t="e">
        <f t="shared" si="114"/>
        <v>#REF!</v>
      </c>
      <c r="JRP22" s="242" t="e">
        <f t="shared" si="114"/>
        <v>#REF!</v>
      </c>
      <c r="JRQ22" s="242" t="e">
        <f t="shared" si="114"/>
        <v>#REF!</v>
      </c>
      <c r="JRR22" s="242" t="e">
        <f t="shared" si="114"/>
        <v>#REF!</v>
      </c>
      <c r="JRS22" s="242" t="e">
        <f t="shared" si="114"/>
        <v>#REF!</v>
      </c>
      <c r="JRT22" s="242" t="e">
        <f t="shared" si="114"/>
        <v>#REF!</v>
      </c>
      <c r="JRU22" s="242" t="e">
        <f t="shared" si="114"/>
        <v>#REF!</v>
      </c>
      <c r="JRV22" s="242" t="e">
        <f t="shared" si="114"/>
        <v>#REF!</v>
      </c>
      <c r="JRW22" s="242" t="e">
        <f t="shared" si="114"/>
        <v>#REF!</v>
      </c>
      <c r="JRX22" s="242" t="e">
        <f t="shared" si="114"/>
        <v>#REF!</v>
      </c>
      <c r="JRY22" s="242" t="e">
        <f t="shared" ref="JRY22:JUJ22" si="115">JSE22</f>
        <v>#REF!</v>
      </c>
      <c r="JRZ22" s="242" t="e">
        <f t="shared" si="115"/>
        <v>#REF!</v>
      </c>
      <c r="JSA22" s="242" t="e">
        <f t="shared" si="115"/>
        <v>#REF!</v>
      </c>
      <c r="JSB22" s="242" t="e">
        <f t="shared" si="115"/>
        <v>#REF!</v>
      </c>
      <c r="JSC22" s="242" t="e">
        <f t="shared" si="115"/>
        <v>#REF!</v>
      </c>
      <c r="JSD22" s="242" t="e">
        <f t="shared" si="115"/>
        <v>#REF!</v>
      </c>
      <c r="JSE22" s="242" t="e">
        <f t="shared" si="115"/>
        <v>#REF!</v>
      </c>
      <c r="JSF22" s="242" t="e">
        <f t="shared" si="115"/>
        <v>#REF!</v>
      </c>
      <c r="JSG22" s="242" t="e">
        <f t="shared" si="115"/>
        <v>#REF!</v>
      </c>
      <c r="JSH22" s="242" t="e">
        <f t="shared" si="115"/>
        <v>#REF!</v>
      </c>
      <c r="JSI22" s="242" t="e">
        <f t="shared" si="115"/>
        <v>#REF!</v>
      </c>
      <c r="JSJ22" s="242" t="e">
        <f t="shared" si="115"/>
        <v>#REF!</v>
      </c>
      <c r="JSK22" s="242" t="e">
        <f t="shared" si="115"/>
        <v>#REF!</v>
      </c>
      <c r="JSL22" s="242" t="e">
        <f t="shared" si="115"/>
        <v>#REF!</v>
      </c>
      <c r="JSM22" s="242" t="e">
        <f t="shared" si="115"/>
        <v>#REF!</v>
      </c>
      <c r="JSN22" s="242" t="e">
        <f t="shared" si="115"/>
        <v>#REF!</v>
      </c>
      <c r="JSO22" s="242" t="e">
        <f t="shared" si="115"/>
        <v>#REF!</v>
      </c>
      <c r="JSP22" s="242" t="e">
        <f t="shared" si="115"/>
        <v>#REF!</v>
      </c>
      <c r="JSQ22" s="242" t="e">
        <f t="shared" si="115"/>
        <v>#REF!</v>
      </c>
      <c r="JSR22" s="242" t="e">
        <f t="shared" si="115"/>
        <v>#REF!</v>
      </c>
      <c r="JSS22" s="242" t="e">
        <f t="shared" si="115"/>
        <v>#REF!</v>
      </c>
      <c r="JST22" s="242" t="e">
        <f t="shared" si="115"/>
        <v>#REF!</v>
      </c>
      <c r="JSU22" s="242" t="e">
        <f t="shared" si="115"/>
        <v>#REF!</v>
      </c>
      <c r="JSV22" s="242" t="e">
        <f t="shared" si="115"/>
        <v>#REF!</v>
      </c>
      <c r="JSW22" s="242" t="e">
        <f t="shared" si="115"/>
        <v>#REF!</v>
      </c>
      <c r="JSX22" s="242" t="e">
        <f t="shared" si="115"/>
        <v>#REF!</v>
      </c>
      <c r="JSY22" s="242" t="e">
        <f t="shared" si="115"/>
        <v>#REF!</v>
      </c>
      <c r="JSZ22" s="242" t="e">
        <f t="shared" si="115"/>
        <v>#REF!</v>
      </c>
      <c r="JTA22" s="242" t="e">
        <f t="shared" si="115"/>
        <v>#REF!</v>
      </c>
      <c r="JTB22" s="242" t="e">
        <f t="shared" si="115"/>
        <v>#REF!</v>
      </c>
      <c r="JTC22" s="242" t="e">
        <f t="shared" si="115"/>
        <v>#REF!</v>
      </c>
      <c r="JTD22" s="242" t="e">
        <f t="shared" si="115"/>
        <v>#REF!</v>
      </c>
      <c r="JTE22" s="242" t="e">
        <f t="shared" si="115"/>
        <v>#REF!</v>
      </c>
      <c r="JTF22" s="242" t="e">
        <f t="shared" si="115"/>
        <v>#REF!</v>
      </c>
      <c r="JTG22" s="242" t="e">
        <f t="shared" si="115"/>
        <v>#REF!</v>
      </c>
      <c r="JTH22" s="242" t="e">
        <f t="shared" si="115"/>
        <v>#REF!</v>
      </c>
      <c r="JTI22" s="242" t="e">
        <f t="shared" si="115"/>
        <v>#REF!</v>
      </c>
      <c r="JTJ22" s="242" t="e">
        <f t="shared" si="115"/>
        <v>#REF!</v>
      </c>
      <c r="JTK22" s="242" t="e">
        <f t="shared" si="115"/>
        <v>#REF!</v>
      </c>
      <c r="JTL22" s="242" t="e">
        <f t="shared" si="115"/>
        <v>#REF!</v>
      </c>
      <c r="JTM22" s="242" t="e">
        <f t="shared" si="115"/>
        <v>#REF!</v>
      </c>
      <c r="JTN22" s="242" t="e">
        <f t="shared" si="115"/>
        <v>#REF!</v>
      </c>
      <c r="JTO22" s="242" t="e">
        <f t="shared" si="115"/>
        <v>#REF!</v>
      </c>
      <c r="JTP22" s="242" t="e">
        <f t="shared" si="115"/>
        <v>#REF!</v>
      </c>
      <c r="JTQ22" s="242" t="e">
        <f t="shared" si="115"/>
        <v>#REF!</v>
      </c>
      <c r="JTR22" s="242" t="e">
        <f t="shared" si="115"/>
        <v>#REF!</v>
      </c>
      <c r="JTS22" s="242" t="e">
        <f t="shared" si="115"/>
        <v>#REF!</v>
      </c>
      <c r="JTT22" s="242" t="e">
        <f t="shared" si="115"/>
        <v>#REF!</v>
      </c>
      <c r="JTU22" s="242" t="e">
        <f t="shared" si="115"/>
        <v>#REF!</v>
      </c>
      <c r="JTV22" s="242" t="e">
        <f t="shared" si="115"/>
        <v>#REF!</v>
      </c>
      <c r="JTW22" s="242" t="e">
        <f t="shared" si="115"/>
        <v>#REF!</v>
      </c>
      <c r="JTX22" s="242" t="e">
        <f t="shared" si="115"/>
        <v>#REF!</v>
      </c>
      <c r="JTY22" s="242" t="e">
        <f t="shared" si="115"/>
        <v>#REF!</v>
      </c>
      <c r="JTZ22" s="242" t="e">
        <f t="shared" si="115"/>
        <v>#REF!</v>
      </c>
      <c r="JUA22" s="242" t="e">
        <f t="shared" si="115"/>
        <v>#REF!</v>
      </c>
      <c r="JUB22" s="242" t="e">
        <f t="shared" si="115"/>
        <v>#REF!</v>
      </c>
      <c r="JUC22" s="242" t="e">
        <f t="shared" si="115"/>
        <v>#REF!</v>
      </c>
      <c r="JUD22" s="242" t="e">
        <f t="shared" si="115"/>
        <v>#REF!</v>
      </c>
      <c r="JUE22" s="242" t="e">
        <f t="shared" si="115"/>
        <v>#REF!</v>
      </c>
      <c r="JUF22" s="242" t="e">
        <f t="shared" si="115"/>
        <v>#REF!</v>
      </c>
      <c r="JUG22" s="242" t="e">
        <f t="shared" si="115"/>
        <v>#REF!</v>
      </c>
      <c r="JUH22" s="242" t="e">
        <f t="shared" si="115"/>
        <v>#REF!</v>
      </c>
      <c r="JUI22" s="242" t="e">
        <f t="shared" si="115"/>
        <v>#REF!</v>
      </c>
      <c r="JUJ22" s="242" t="e">
        <f t="shared" si="115"/>
        <v>#REF!</v>
      </c>
      <c r="JUK22" s="242" t="e">
        <f t="shared" ref="JUK22:JWV22" si="116">JUQ22</f>
        <v>#REF!</v>
      </c>
      <c r="JUL22" s="242" t="e">
        <f t="shared" si="116"/>
        <v>#REF!</v>
      </c>
      <c r="JUM22" s="242" t="e">
        <f t="shared" si="116"/>
        <v>#REF!</v>
      </c>
      <c r="JUN22" s="242" t="e">
        <f t="shared" si="116"/>
        <v>#REF!</v>
      </c>
      <c r="JUO22" s="242" t="e">
        <f t="shared" si="116"/>
        <v>#REF!</v>
      </c>
      <c r="JUP22" s="242" t="e">
        <f t="shared" si="116"/>
        <v>#REF!</v>
      </c>
      <c r="JUQ22" s="242" t="e">
        <f t="shared" si="116"/>
        <v>#REF!</v>
      </c>
      <c r="JUR22" s="242" t="e">
        <f t="shared" si="116"/>
        <v>#REF!</v>
      </c>
      <c r="JUS22" s="242" t="e">
        <f t="shared" si="116"/>
        <v>#REF!</v>
      </c>
      <c r="JUT22" s="242" t="e">
        <f t="shared" si="116"/>
        <v>#REF!</v>
      </c>
      <c r="JUU22" s="242" t="e">
        <f t="shared" si="116"/>
        <v>#REF!</v>
      </c>
      <c r="JUV22" s="242" t="e">
        <f t="shared" si="116"/>
        <v>#REF!</v>
      </c>
      <c r="JUW22" s="242" t="e">
        <f t="shared" si="116"/>
        <v>#REF!</v>
      </c>
      <c r="JUX22" s="242" t="e">
        <f t="shared" si="116"/>
        <v>#REF!</v>
      </c>
      <c r="JUY22" s="242" t="e">
        <f t="shared" si="116"/>
        <v>#REF!</v>
      </c>
      <c r="JUZ22" s="242" t="e">
        <f t="shared" si="116"/>
        <v>#REF!</v>
      </c>
      <c r="JVA22" s="242" t="e">
        <f t="shared" si="116"/>
        <v>#REF!</v>
      </c>
      <c r="JVB22" s="242" t="e">
        <f t="shared" si="116"/>
        <v>#REF!</v>
      </c>
      <c r="JVC22" s="242" t="e">
        <f t="shared" si="116"/>
        <v>#REF!</v>
      </c>
      <c r="JVD22" s="242" t="e">
        <f t="shared" si="116"/>
        <v>#REF!</v>
      </c>
      <c r="JVE22" s="242" t="e">
        <f t="shared" si="116"/>
        <v>#REF!</v>
      </c>
      <c r="JVF22" s="242" t="e">
        <f t="shared" si="116"/>
        <v>#REF!</v>
      </c>
      <c r="JVG22" s="242" t="e">
        <f t="shared" si="116"/>
        <v>#REF!</v>
      </c>
      <c r="JVH22" s="242" t="e">
        <f t="shared" si="116"/>
        <v>#REF!</v>
      </c>
      <c r="JVI22" s="242" t="e">
        <f t="shared" si="116"/>
        <v>#REF!</v>
      </c>
      <c r="JVJ22" s="242" t="e">
        <f t="shared" si="116"/>
        <v>#REF!</v>
      </c>
      <c r="JVK22" s="242" t="e">
        <f t="shared" si="116"/>
        <v>#REF!</v>
      </c>
      <c r="JVL22" s="242" t="e">
        <f t="shared" si="116"/>
        <v>#REF!</v>
      </c>
      <c r="JVM22" s="242" t="e">
        <f t="shared" si="116"/>
        <v>#REF!</v>
      </c>
      <c r="JVN22" s="242" t="e">
        <f t="shared" si="116"/>
        <v>#REF!</v>
      </c>
      <c r="JVO22" s="242" t="e">
        <f t="shared" si="116"/>
        <v>#REF!</v>
      </c>
      <c r="JVP22" s="242" t="e">
        <f t="shared" si="116"/>
        <v>#REF!</v>
      </c>
      <c r="JVQ22" s="242" t="e">
        <f t="shared" si="116"/>
        <v>#REF!</v>
      </c>
      <c r="JVR22" s="242" t="e">
        <f t="shared" si="116"/>
        <v>#REF!</v>
      </c>
      <c r="JVS22" s="242" t="e">
        <f t="shared" si="116"/>
        <v>#REF!</v>
      </c>
      <c r="JVT22" s="242" t="e">
        <f t="shared" si="116"/>
        <v>#REF!</v>
      </c>
      <c r="JVU22" s="242" t="e">
        <f t="shared" si="116"/>
        <v>#REF!</v>
      </c>
      <c r="JVV22" s="242" t="e">
        <f t="shared" si="116"/>
        <v>#REF!</v>
      </c>
      <c r="JVW22" s="242" t="e">
        <f t="shared" si="116"/>
        <v>#REF!</v>
      </c>
      <c r="JVX22" s="242" t="e">
        <f t="shared" si="116"/>
        <v>#REF!</v>
      </c>
      <c r="JVY22" s="242" t="e">
        <f t="shared" si="116"/>
        <v>#REF!</v>
      </c>
      <c r="JVZ22" s="242" t="e">
        <f t="shared" si="116"/>
        <v>#REF!</v>
      </c>
      <c r="JWA22" s="242" t="e">
        <f t="shared" si="116"/>
        <v>#REF!</v>
      </c>
      <c r="JWB22" s="242" t="e">
        <f t="shared" si="116"/>
        <v>#REF!</v>
      </c>
      <c r="JWC22" s="242" t="e">
        <f t="shared" si="116"/>
        <v>#REF!</v>
      </c>
      <c r="JWD22" s="242" t="e">
        <f t="shared" si="116"/>
        <v>#REF!</v>
      </c>
      <c r="JWE22" s="242" t="e">
        <f t="shared" si="116"/>
        <v>#REF!</v>
      </c>
      <c r="JWF22" s="242" t="e">
        <f t="shared" si="116"/>
        <v>#REF!</v>
      </c>
      <c r="JWG22" s="242" t="e">
        <f t="shared" si="116"/>
        <v>#REF!</v>
      </c>
      <c r="JWH22" s="242" t="e">
        <f t="shared" si="116"/>
        <v>#REF!</v>
      </c>
      <c r="JWI22" s="242" t="e">
        <f t="shared" si="116"/>
        <v>#REF!</v>
      </c>
      <c r="JWJ22" s="242" t="e">
        <f t="shared" si="116"/>
        <v>#REF!</v>
      </c>
      <c r="JWK22" s="242" t="e">
        <f t="shared" si="116"/>
        <v>#REF!</v>
      </c>
      <c r="JWL22" s="242" t="e">
        <f t="shared" si="116"/>
        <v>#REF!</v>
      </c>
      <c r="JWM22" s="242" t="e">
        <f t="shared" si="116"/>
        <v>#REF!</v>
      </c>
      <c r="JWN22" s="242" t="e">
        <f t="shared" si="116"/>
        <v>#REF!</v>
      </c>
      <c r="JWO22" s="242" t="e">
        <f t="shared" si="116"/>
        <v>#REF!</v>
      </c>
      <c r="JWP22" s="242" t="e">
        <f t="shared" si="116"/>
        <v>#REF!</v>
      </c>
      <c r="JWQ22" s="242" t="e">
        <f t="shared" si="116"/>
        <v>#REF!</v>
      </c>
      <c r="JWR22" s="242" t="e">
        <f t="shared" si="116"/>
        <v>#REF!</v>
      </c>
      <c r="JWS22" s="242" t="e">
        <f t="shared" si="116"/>
        <v>#REF!</v>
      </c>
      <c r="JWT22" s="242" t="e">
        <f t="shared" si="116"/>
        <v>#REF!</v>
      </c>
      <c r="JWU22" s="242" t="e">
        <f t="shared" si="116"/>
        <v>#REF!</v>
      </c>
      <c r="JWV22" s="242" t="e">
        <f t="shared" si="116"/>
        <v>#REF!</v>
      </c>
      <c r="JWW22" s="242" t="e">
        <f t="shared" ref="JWW22:JZH22" si="117">JXC22</f>
        <v>#REF!</v>
      </c>
      <c r="JWX22" s="242" t="e">
        <f t="shared" si="117"/>
        <v>#REF!</v>
      </c>
      <c r="JWY22" s="242" t="e">
        <f t="shared" si="117"/>
        <v>#REF!</v>
      </c>
      <c r="JWZ22" s="242" t="e">
        <f t="shared" si="117"/>
        <v>#REF!</v>
      </c>
      <c r="JXA22" s="242" t="e">
        <f t="shared" si="117"/>
        <v>#REF!</v>
      </c>
      <c r="JXB22" s="242" t="e">
        <f t="shared" si="117"/>
        <v>#REF!</v>
      </c>
      <c r="JXC22" s="242" t="e">
        <f t="shared" si="117"/>
        <v>#REF!</v>
      </c>
      <c r="JXD22" s="242" t="e">
        <f t="shared" si="117"/>
        <v>#REF!</v>
      </c>
      <c r="JXE22" s="242" t="e">
        <f t="shared" si="117"/>
        <v>#REF!</v>
      </c>
      <c r="JXF22" s="242" t="e">
        <f t="shared" si="117"/>
        <v>#REF!</v>
      </c>
      <c r="JXG22" s="242" t="e">
        <f t="shared" si="117"/>
        <v>#REF!</v>
      </c>
      <c r="JXH22" s="242" t="e">
        <f t="shared" si="117"/>
        <v>#REF!</v>
      </c>
      <c r="JXI22" s="242" t="e">
        <f t="shared" si="117"/>
        <v>#REF!</v>
      </c>
      <c r="JXJ22" s="242" t="e">
        <f t="shared" si="117"/>
        <v>#REF!</v>
      </c>
      <c r="JXK22" s="242" t="e">
        <f t="shared" si="117"/>
        <v>#REF!</v>
      </c>
      <c r="JXL22" s="242" t="e">
        <f t="shared" si="117"/>
        <v>#REF!</v>
      </c>
      <c r="JXM22" s="242" t="e">
        <f t="shared" si="117"/>
        <v>#REF!</v>
      </c>
      <c r="JXN22" s="242" t="e">
        <f t="shared" si="117"/>
        <v>#REF!</v>
      </c>
      <c r="JXO22" s="242" t="e">
        <f t="shared" si="117"/>
        <v>#REF!</v>
      </c>
      <c r="JXP22" s="242" t="e">
        <f t="shared" si="117"/>
        <v>#REF!</v>
      </c>
      <c r="JXQ22" s="242" t="e">
        <f t="shared" si="117"/>
        <v>#REF!</v>
      </c>
      <c r="JXR22" s="242" t="e">
        <f t="shared" si="117"/>
        <v>#REF!</v>
      </c>
      <c r="JXS22" s="242" t="e">
        <f t="shared" si="117"/>
        <v>#REF!</v>
      </c>
      <c r="JXT22" s="242" t="e">
        <f t="shared" si="117"/>
        <v>#REF!</v>
      </c>
      <c r="JXU22" s="242" t="e">
        <f t="shared" si="117"/>
        <v>#REF!</v>
      </c>
      <c r="JXV22" s="242" t="e">
        <f t="shared" si="117"/>
        <v>#REF!</v>
      </c>
      <c r="JXW22" s="242" t="e">
        <f t="shared" si="117"/>
        <v>#REF!</v>
      </c>
      <c r="JXX22" s="242" t="e">
        <f t="shared" si="117"/>
        <v>#REF!</v>
      </c>
      <c r="JXY22" s="242" t="e">
        <f t="shared" si="117"/>
        <v>#REF!</v>
      </c>
      <c r="JXZ22" s="242" t="e">
        <f t="shared" si="117"/>
        <v>#REF!</v>
      </c>
      <c r="JYA22" s="242" t="e">
        <f t="shared" si="117"/>
        <v>#REF!</v>
      </c>
      <c r="JYB22" s="242" t="e">
        <f t="shared" si="117"/>
        <v>#REF!</v>
      </c>
      <c r="JYC22" s="242" t="e">
        <f t="shared" si="117"/>
        <v>#REF!</v>
      </c>
      <c r="JYD22" s="242" t="e">
        <f t="shared" si="117"/>
        <v>#REF!</v>
      </c>
      <c r="JYE22" s="242" t="e">
        <f t="shared" si="117"/>
        <v>#REF!</v>
      </c>
      <c r="JYF22" s="242" t="e">
        <f t="shared" si="117"/>
        <v>#REF!</v>
      </c>
      <c r="JYG22" s="242" t="e">
        <f t="shared" si="117"/>
        <v>#REF!</v>
      </c>
      <c r="JYH22" s="242" t="e">
        <f t="shared" si="117"/>
        <v>#REF!</v>
      </c>
      <c r="JYI22" s="242" t="e">
        <f t="shared" si="117"/>
        <v>#REF!</v>
      </c>
      <c r="JYJ22" s="242" t="e">
        <f t="shared" si="117"/>
        <v>#REF!</v>
      </c>
      <c r="JYK22" s="242" t="e">
        <f t="shared" si="117"/>
        <v>#REF!</v>
      </c>
      <c r="JYL22" s="242" t="e">
        <f t="shared" si="117"/>
        <v>#REF!</v>
      </c>
      <c r="JYM22" s="242" t="e">
        <f t="shared" si="117"/>
        <v>#REF!</v>
      </c>
      <c r="JYN22" s="242" t="e">
        <f t="shared" si="117"/>
        <v>#REF!</v>
      </c>
      <c r="JYO22" s="242" t="e">
        <f t="shared" si="117"/>
        <v>#REF!</v>
      </c>
      <c r="JYP22" s="242" t="e">
        <f t="shared" si="117"/>
        <v>#REF!</v>
      </c>
      <c r="JYQ22" s="242" t="e">
        <f t="shared" si="117"/>
        <v>#REF!</v>
      </c>
      <c r="JYR22" s="242" t="e">
        <f t="shared" si="117"/>
        <v>#REF!</v>
      </c>
      <c r="JYS22" s="242" t="e">
        <f t="shared" si="117"/>
        <v>#REF!</v>
      </c>
      <c r="JYT22" s="242" t="e">
        <f t="shared" si="117"/>
        <v>#REF!</v>
      </c>
      <c r="JYU22" s="242" t="e">
        <f t="shared" si="117"/>
        <v>#REF!</v>
      </c>
      <c r="JYV22" s="242" t="e">
        <f t="shared" si="117"/>
        <v>#REF!</v>
      </c>
      <c r="JYW22" s="242" t="e">
        <f t="shared" si="117"/>
        <v>#REF!</v>
      </c>
      <c r="JYX22" s="242" t="e">
        <f t="shared" si="117"/>
        <v>#REF!</v>
      </c>
      <c r="JYY22" s="242" t="e">
        <f t="shared" si="117"/>
        <v>#REF!</v>
      </c>
      <c r="JYZ22" s="242" t="e">
        <f t="shared" si="117"/>
        <v>#REF!</v>
      </c>
      <c r="JZA22" s="242" t="e">
        <f t="shared" si="117"/>
        <v>#REF!</v>
      </c>
      <c r="JZB22" s="242" t="e">
        <f t="shared" si="117"/>
        <v>#REF!</v>
      </c>
      <c r="JZC22" s="242" t="e">
        <f t="shared" si="117"/>
        <v>#REF!</v>
      </c>
      <c r="JZD22" s="242" t="e">
        <f t="shared" si="117"/>
        <v>#REF!</v>
      </c>
      <c r="JZE22" s="242" t="e">
        <f t="shared" si="117"/>
        <v>#REF!</v>
      </c>
      <c r="JZF22" s="242" t="e">
        <f t="shared" si="117"/>
        <v>#REF!</v>
      </c>
      <c r="JZG22" s="242" t="e">
        <f t="shared" si="117"/>
        <v>#REF!</v>
      </c>
      <c r="JZH22" s="242" t="e">
        <f t="shared" si="117"/>
        <v>#REF!</v>
      </c>
      <c r="JZI22" s="242" t="e">
        <f t="shared" ref="JZI22:KBT22" si="118">JZO22</f>
        <v>#REF!</v>
      </c>
      <c r="JZJ22" s="242" t="e">
        <f t="shared" si="118"/>
        <v>#REF!</v>
      </c>
      <c r="JZK22" s="242" t="e">
        <f t="shared" si="118"/>
        <v>#REF!</v>
      </c>
      <c r="JZL22" s="242" t="e">
        <f t="shared" si="118"/>
        <v>#REF!</v>
      </c>
      <c r="JZM22" s="242" t="e">
        <f t="shared" si="118"/>
        <v>#REF!</v>
      </c>
      <c r="JZN22" s="242" t="e">
        <f t="shared" si="118"/>
        <v>#REF!</v>
      </c>
      <c r="JZO22" s="242" t="e">
        <f t="shared" si="118"/>
        <v>#REF!</v>
      </c>
      <c r="JZP22" s="242" t="e">
        <f t="shared" si="118"/>
        <v>#REF!</v>
      </c>
      <c r="JZQ22" s="242" t="e">
        <f t="shared" si="118"/>
        <v>#REF!</v>
      </c>
      <c r="JZR22" s="242" t="e">
        <f t="shared" si="118"/>
        <v>#REF!</v>
      </c>
      <c r="JZS22" s="242" t="e">
        <f t="shared" si="118"/>
        <v>#REF!</v>
      </c>
      <c r="JZT22" s="242" t="e">
        <f t="shared" si="118"/>
        <v>#REF!</v>
      </c>
      <c r="JZU22" s="242" t="e">
        <f t="shared" si="118"/>
        <v>#REF!</v>
      </c>
      <c r="JZV22" s="242" t="e">
        <f t="shared" si="118"/>
        <v>#REF!</v>
      </c>
      <c r="JZW22" s="242" t="e">
        <f t="shared" si="118"/>
        <v>#REF!</v>
      </c>
      <c r="JZX22" s="242" t="e">
        <f t="shared" si="118"/>
        <v>#REF!</v>
      </c>
      <c r="JZY22" s="242" t="e">
        <f t="shared" si="118"/>
        <v>#REF!</v>
      </c>
      <c r="JZZ22" s="242" t="e">
        <f t="shared" si="118"/>
        <v>#REF!</v>
      </c>
      <c r="KAA22" s="242" t="e">
        <f t="shared" si="118"/>
        <v>#REF!</v>
      </c>
      <c r="KAB22" s="242" t="e">
        <f t="shared" si="118"/>
        <v>#REF!</v>
      </c>
      <c r="KAC22" s="242" t="e">
        <f t="shared" si="118"/>
        <v>#REF!</v>
      </c>
      <c r="KAD22" s="242" t="e">
        <f t="shared" si="118"/>
        <v>#REF!</v>
      </c>
      <c r="KAE22" s="242" t="e">
        <f t="shared" si="118"/>
        <v>#REF!</v>
      </c>
      <c r="KAF22" s="242" t="e">
        <f t="shared" si="118"/>
        <v>#REF!</v>
      </c>
      <c r="KAG22" s="242" t="e">
        <f t="shared" si="118"/>
        <v>#REF!</v>
      </c>
      <c r="KAH22" s="242" t="e">
        <f t="shared" si="118"/>
        <v>#REF!</v>
      </c>
      <c r="KAI22" s="242" t="e">
        <f t="shared" si="118"/>
        <v>#REF!</v>
      </c>
      <c r="KAJ22" s="242" t="e">
        <f t="shared" si="118"/>
        <v>#REF!</v>
      </c>
      <c r="KAK22" s="242" t="e">
        <f t="shared" si="118"/>
        <v>#REF!</v>
      </c>
      <c r="KAL22" s="242" t="e">
        <f t="shared" si="118"/>
        <v>#REF!</v>
      </c>
      <c r="KAM22" s="242" t="e">
        <f t="shared" si="118"/>
        <v>#REF!</v>
      </c>
      <c r="KAN22" s="242" t="e">
        <f t="shared" si="118"/>
        <v>#REF!</v>
      </c>
      <c r="KAO22" s="242" t="e">
        <f t="shared" si="118"/>
        <v>#REF!</v>
      </c>
      <c r="KAP22" s="242" t="e">
        <f t="shared" si="118"/>
        <v>#REF!</v>
      </c>
      <c r="KAQ22" s="242" t="e">
        <f t="shared" si="118"/>
        <v>#REF!</v>
      </c>
      <c r="KAR22" s="242" t="e">
        <f t="shared" si="118"/>
        <v>#REF!</v>
      </c>
      <c r="KAS22" s="242" t="e">
        <f t="shared" si="118"/>
        <v>#REF!</v>
      </c>
      <c r="KAT22" s="242" t="e">
        <f t="shared" si="118"/>
        <v>#REF!</v>
      </c>
      <c r="KAU22" s="242" t="e">
        <f t="shared" si="118"/>
        <v>#REF!</v>
      </c>
      <c r="KAV22" s="242" t="e">
        <f t="shared" si="118"/>
        <v>#REF!</v>
      </c>
      <c r="KAW22" s="242" t="e">
        <f t="shared" si="118"/>
        <v>#REF!</v>
      </c>
      <c r="KAX22" s="242" t="e">
        <f t="shared" si="118"/>
        <v>#REF!</v>
      </c>
      <c r="KAY22" s="242" t="e">
        <f t="shared" si="118"/>
        <v>#REF!</v>
      </c>
      <c r="KAZ22" s="242" t="e">
        <f t="shared" si="118"/>
        <v>#REF!</v>
      </c>
      <c r="KBA22" s="242" t="e">
        <f t="shared" si="118"/>
        <v>#REF!</v>
      </c>
      <c r="KBB22" s="242" t="e">
        <f t="shared" si="118"/>
        <v>#REF!</v>
      </c>
      <c r="KBC22" s="242" t="e">
        <f t="shared" si="118"/>
        <v>#REF!</v>
      </c>
      <c r="KBD22" s="242" t="e">
        <f t="shared" si="118"/>
        <v>#REF!</v>
      </c>
      <c r="KBE22" s="242" t="e">
        <f t="shared" si="118"/>
        <v>#REF!</v>
      </c>
      <c r="KBF22" s="242" t="e">
        <f t="shared" si="118"/>
        <v>#REF!</v>
      </c>
      <c r="KBG22" s="242" t="e">
        <f t="shared" si="118"/>
        <v>#REF!</v>
      </c>
      <c r="KBH22" s="242" t="e">
        <f t="shared" si="118"/>
        <v>#REF!</v>
      </c>
      <c r="KBI22" s="242" t="e">
        <f t="shared" si="118"/>
        <v>#REF!</v>
      </c>
      <c r="KBJ22" s="242" t="e">
        <f t="shared" si="118"/>
        <v>#REF!</v>
      </c>
      <c r="KBK22" s="242" t="e">
        <f t="shared" si="118"/>
        <v>#REF!</v>
      </c>
      <c r="KBL22" s="242" t="e">
        <f t="shared" si="118"/>
        <v>#REF!</v>
      </c>
      <c r="KBM22" s="242" t="e">
        <f t="shared" si="118"/>
        <v>#REF!</v>
      </c>
      <c r="KBN22" s="242" t="e">
        <f t="shared" si="118"/>
        <v>#REF!</v>
      </c>
      <c r="KBO22" s="242" t="e">
        <f t="shared" si="118"/>
        <v>#REF!</v>
      </c>
      <c r="KBP22" s="242" t="e">
        <f t="shared" si="118"/>
        <v>#REF!</v>
      </c>
      <c r="KBQ22" s="242" t="e">
        <f t="shared" si="118"/>
        <v>#REF!</v>
      </c>
      <c r="KBR22" s="242" t="e">
        <f t="shared" si="118"/>
        <v>#REF!</v>
      </c>
      <c r="KBS22" s="242" t="e">
        <f t="shared" si="118"/>
        <v>#REF!</v>
      </c>
      <c r="KBT22" s="242" t="e">
        <f t="shared" si="118"/>
        <v>#REF!</v>
      </c>
      <c r="KBU22" s="242" t="e">
        <f t="shared" ref="KBU22:KEF22" si="119">KCA22</f>
        <v>#REF!</v>
      </c>
      <c r="KBV22" s="242" t="e">
        <f t="shared" si="119"/>
        <v>#REF!</v>
      </c>
      <c r="KBW22" s="242" t="e">
        <f t="shared" si="119"/>
        <v>#REF!</v>
      </c>
      <c r="KBX22" s="242" t="e">
        <f t="shared" si="119"/>
        <v>#REF!</v>
      </c>
      <c r="KBY22" s="242" t="e">
        <f t="shared" si="119"/>
        <v>#REF!</v>
      </c>
      <c r="KBZ22" s="242" t="e">
        <f t="shared" si="119"/>
        <v>#REF!</v>
      </c>
      <c r="KCA22" s="242" t="e">
        <f t="shared" si="119"/>
        <v>#REF!</v>
      </c>
      <c r="KCB22" s="242" t="e">
        <f t="shared" si="119"/>
        <v>#REF!</v>
      </c>
      <c r="KCC22" s="242" t="e">
        <f t="shared" si="119"/>
        <v>#REF!</v>
      </c>
      <c r="KCD22" s="242" t="e">
        <f t="shared" si="119"/>
        <v>#REF!</v>
      </c>
      <c r="KCE22" s="242" t="e">
        <f t="shared" si="119"/>
        <v>#REF!</v>
      </c>
      <c r="KCF22" s="242" t="e">
        <f t="shared" si="119"/>
        <v>#REF!</v>
      </c>
      <c r="KCG22" s="242" t="e">
        <f t="shared" si="119"/>
        <v>#REF!</v>
      </c>
      <c r="KCH22" s="242" t="e">
        <f t="shared" si="119"/>
        <v>#REF!</v>
      </c>
      <c r="KCI22" s="242" t="e">
        <f t="shared" si="119"/>
        <v>#REF!</v>
      </c>
      <c r="KCJ22" s="242" t="e">
        <f t="shared" si="119"/>
        <v>#REF!</v>
      </c>
      <c r="KCK22" s="242" t="e">
        <f t="shared" si="119"/>
        <v>#REF!</v>
      </c>
      <c r="KCL22" s="242" t="e">
        <f t="shared" si="119"/>
        <v>#REF!</v>
      </c>
      <c r="KCM22" s="242" t="e">
        <f t="shared" si="119"/>
        <v>#REF!</v>
      </c>
      <c r="KCN22" s="242" t="e">
        <f t="shared" si="119"/>
        <v>#REF!</v>
      </c>
      <c r="KCO22" s="242" t="e">
        <f t="shared" si="119"/>
        <v>#REF!</v>
      </c>
      <c r="KCP22" s="242" t="e">
        <f t="shared" si="119"/>
        <v>#REF!</v>
      </c>
      <c r="KCQ22" s="242" t="e">
        <f t="shared" si="119"/>
        <v>#REF!</v>
      </c>
      <c r="KCR22" s="242" t="e">
        <f t="shared" si="119"/>
        <v>#REF!</v>
      </c>
      <c r="KCS22" s="242" t="e">
        <f t="shared" si="119"/>
        <v>#REF!</v>
      </c>
      <c r="KCT22" s="242" t="e">
        <f t="shared" si="119"/>
        <v>#REF!</v>
      </c>
      <c r="KCU22" s="242" t="e">
        <f t="shared" si="119"/>
        <v>#REF!</v>
      </c>
      <c r="KCV22" s="242" t="e">
        <f t="shared" si="119"/>
        <v>#REF!</v>
      </c>
      <c r="KCW22" s="242" t="e">
        <f t="shared" si="119"/>
        <v>#REF!</v>
      </c>
      <c r="KCX22" s="242" t="e">
        <f t="shared" si="119"/>
        <v>#REF!</v>
      </c>
      <c r="KCY22" s="242" t="e">
        <f t="shared" si="119"/>
        <v>#REF!</v>
      </c>
      <c r="KCZ22" s="242" t="e">
        <f t="shared" si="119"/>
        <v>#REF!</v>
      </c>
      <c r="KDA22" s="242" t="e">
        <f t="shared" si="119"/>
        <v>#REF!</v>
      </c>
      <c r="KDB22" s="242" t="e">
        <f t="shared" si="119"/>
        <v>#REF!</v>
      </c>
      <c r="KDC22" s="242" t="e">
        <f t="shared" si="119"/>
        <v>#REF!</v>
      </c>
      <c r="KDD22" s="242" t="e">
        <f t="shared" si="119"/>
        <v>#REF!</v>
      </c>
      <c r="KDE22" s="242" t="e">
        <f t="shared" si="119"/>
        <v>#REF!</v>
      </c>
      <c r="KDF22" s="242" t="e">
        <f t="shared" si="119"/>
        <v>#REF!</v>
      </c>
      <c r="KDG22" s="242" t="e">
        <f t="shared" si="119"/>
        <v>#REF!</v>
      </c>
      <c r="KDH22" s="242" t="e">
        <f t="shared" si="119"/>
        <v>#REF!</v>
      </c>
      <c r="KDI22" s="242" t="e">
        <f t="shared" si="119"/>
        <v>#REF!</v>
      </c>
      <c r="KDJ22" s="242" t="e">
        <f t="shared" si="119"/>
        <v>#REF!</v>
      </c>
      <c r="KDK22" s="242" t="e">
        <f t="shared" si="119"/>
        <v>#REF!</v>
      </c>
      <c r="KDL22" s="242" t="e">
        <f t="shared" si="119"/>
        <v>#REF!</v>
      </c>
      <c r="KDM22" s="242" t="e">
        <f t="shared" si="119"/>
        <v>#REF!</v>
      </c>
      <c r="KDN22" s="242" t="e">
        <f t="shared" si="119"/>
        <v>#REF!</v>
      </c>
      <c r="KDO22" s="242" t="e">
        <f t="shared" si="119"/>
        <v>#REF!</v>
      </c>
      <c r="KDP22" s="242" t="e">
        <f t="shared" si="119"/>
        <v>#REF!</v>
      </c>
      <c r="KDQ22" s="242" t="e">
        <f t="shared" si="119"/>
        <v>#REF!</v>
      </c>
      <c r="KDR22" s="242" t="e">
        <f t="shared" si="119"/>
        <v>#REF!</v>
      </c>
      <c r="KDS22" s="242" t="e">
        <f t="shared" si="119"/>
        <v>#REF!</v>
      </c>
      <c r="KDT22" s="242" t="e">
        <f t="shared" si="119"/>
        <v>#REF!</v>
      </c>
      <c r="KDU22" s="242" t="e">
        <f t="shared" si="119"/>
        <v>#REF!</v>
      </c>
      <c r="KDV22" s="242" t="e">
        <f t="shared" si="119"/>
        <v>#REF!</v>
      </c>
      <c r="KDW22" s="242" t="e">
        <f t="shared" si="119"/>
        <v>#REF!</v>
      </c>
      <c r="KDX22" s="242" t="e">
        <f t="shared" si="119"/>
        <v>#REF!</v>
      </c>
      <c r="KDY22" s="242" t="e">
        <f t="shared" si="119"/>
        <v>#REF!</v>
      </c>
      <c r="KDZ22" s="242" t="e">
        <f t="shared" si="119"/>
        <v>#REF!</v>
      </c>
      <c r="KEA22" s="242" t="e">
        <f t="shared" si="119"/>
        <v>#REF!</v>
      </c>
      <c r="KEB22" s="242" t="e">
        <f t="shared" si="119"/>
        <v>#REF!</v>
      </c>
      <c r="KEC22" s="242" t="e">
        <f t="shared" si="119"/>
        <v>#REF!</v>
      </c>
      <c r="KED22" s="242" t="e">
        <f t="shared" si="119"/>
        <v>#REF!</v>
      </c>
      <c r="KEE22" s="242" t="e">
        <f t="shared" si="119"/>
        <v>#REF!</v>
      </c>
      <c r="KEF22" s="242" t="e">
        <f t="shared" si="119"/>
        <v>#REF!</v>
      </c>
      <c r="KEG22" s="242" t="e">
        <f t="shared" ref="KEG22:KGR22" si="120">KEM22</f>
        <v>#REF!</v>
      </c>
      <c r="KEH22" s="242" t="e">
        <f t="shared" si="120"/>
        <v>#REF!</v>
      </c>
      <c r="KEI22" s="242" t="e">
        <f t="shared" si="120"/>
        <v>#REF!</v>
      </c>
      <c r="KEJ22" s="242" t="e">
        <f t="shared" si="120"/>
        <v>#REF!</v>
      </c>
      <c r="KEK22" s="242" t="e">
        <f t="shared" si="120"/>
        <v>#REF!</v>
      </c>
      <c r="KEL22" s="242" t="e">
        <f t="shared" si="120"/>
        <v>#REF!</v>
      </c>
      <c r="KEM22" s="242" t="e">
        <f t="shared" si="120"/>
        <v>#REF!</v>
      </c>
      <c r="KEN22" s="242" t="e">
        <f t="shared" si="120"/>
        <v>#REF!</v>
      </c>
      <c r="KEO22" s="242" t="e">
        <f t="shared" si="120"/>
        <v>#REF!</v>
      </c>
      <c r="KEP22" s="242" t="e">
        <f t="shared" si="120"/>
        <v>#REF!</v>
      </c>
      <c r="KEQ22" s="242" t="e">
        <f t="shared" si="120"/>
        <v>#REF!</v>
      </c>
      <c r="KER22" s="242" t="e">
        <f t="shared" si="120"/>
        <v>#REF!</v>
      </c>
      <c r="KES22" s="242" t="e">
        <f t="shared" si="120"/>
        <v>#REF!</v>
      </c>
      <c r="KET22" s="242" t="e">
        <f t="shared" si="120"/>
        <v>#REF!</v>
      </c>
      <c r="KEU22" s="242" t="e">
        <f t="shared" si="120"/>
        <v>#REF!</v>
      </c>
      <c r="KEV22" s="242" t="e">
        <f t="shared" si="120"/>
        <v>#REF!</v>
      </c>
      <c r="KEW22" s="242" t="e">
        <f t="shared" si="120"/>
        <v>#REF!</v>
      </c>
      <c r="KEX22" s="242" t="e">
        <f t="shared" si="120"/>
        <v>#REF!</v>
      </c>
      <c r="KEY22" s="242" t="e">
        <f t="shared" si="120"/>
        <v>#REF!</v>
      </c>
      <c r="KEZ22" s="242" t="e">
        <f t="shared" si="120"/>
        <v>#REF!</v>
      </c>
      <c r="KFA22" s="242" t="e">
        <f t="shared" si="120"/>
        <v>#REF!</v>
      </c>
      <c r="KFB22" s="242" t="e">
        <f t="shared" si="120"/>
        <v>#REF!</v>
      </c>
      <c r="KFC22" s="242" t="e">
        <f t="shared" si="120"/>
        <v>#REF!</v>
      </c>
      <c r="KFD22" s="242" t="e">
        <f t="shared" si="120"/>
        <v>#REF!</v>
      </c>
      <c r="KFE22" s="242" t="e">
        <f t="shared" si="120"/>
        <v>#REF!</v>
      </c>
      <c r="KFF22" s="242" t="e">
        <f t="shared" si="120"/>
        <v>#REF!</v>
      </c>
      <c r="KFG22" s="242" t="e">
        <f t="shared" si="120"/>
        <v>#REF!</v>
      </c>
      <c r="KFH22" s="242" t="e">
        <f t="shared" si="120"/>
        <v>#REF!</v>
      </c>
      <c r="KFI22" s="242" t="e">
        <f t="shared" si="120"/>
        <v>#REF!</v>
      </c>
      <c r="KFJ22" s="242" t="e">
        <f t="shared" si="120"/>
        <v>#REF!</v>
      </c>
      <c r="KFK22" s="242" t="e">
        <f t="shared" si="120"/>
        <v>#REF!</v>
      </c>
      <c r="KFL22" s="242" t="e">
        <f t="shared" si="120"/>
        <v>#REF!</v>
      </c>
      <c r="KFM22" s="242" t="e">
        <f t="shared" si="120"/>
        <v>#REF!</v>
      </c>
      <c r="KFN22" s="242" t="e">
        <f t="shared" si="120"/>
        <v>#REF!</v>
      </c>
      <c r="KFO22" s="242" t="e">
        <f t="shared" si="120"/>
        <v>#REF!</v>
      </c>
      <c r="KFP22" s="242" t="e">
        <f t="shared" si="120"/>
        <v>#REF!</v>
      </c>
      <c r="KFQ22" s="242" t="e">
        <f t="shared" si="120"/>
        <v>#REF!</v>
      </c>
      <c r="KFR22" s="242" t="e">
        <f t="shared" si="120"/>
        <v>#REF!</v>
      </c>
      <c r="KFS22" s="242" t="e">
        <f t="shared" si="120"/>
        <v>#REF!</v>
      </c>
      <c r="KFT22" s="242" t="e">
        <f t="shared" si="120"/>
        <v>#REF!</v>
      </c>
      <c r="KFU22" s="242" t="e">
        <f t="shared" si="120"/>
        <v>#REF!</v>
      </c>
      <c r="KFV22" s="242" t="e">
        <f t="shared" si="120"/>
        <v>#REF!</v>
      </c>
      <c r="KFW22" s="242" t="e">
        <f t="shared" si="120"/>
        <v>#REF!</v>
      </c>
      <c r="KFX22" s="242" t="e">
        <f t="shared" si="120"/>
        <v>#REF!</v>
      </c>
      <c r="KFY22" s="242" t="e">
        <f t="shared" si="120"/>
        <v>#REF!</v>
      </c>
      <c r="KFZ22" s="242" t="e">
        <f t="shared" si="120"/>
        <v>#REF!</v>
      </c>
      <c r="KGA22" s="242" t="e">
        <f t="shared" si="120"/>
        <v>#REF!</v>
      </c>
      <c r="KGB22" s="242" t="e">
        <f t="shared" si="120"/>
        <v>#REF!</v>
      </c>
      <c r="KGC22" s="242" t="e">
        <f t="shared" si="120"/>
        <v>#REF!</v>
      </c>
      <c r="KGD22" s="242" t="e">
        <f t="shared" si="120"/>
        <v>#REF!</v>
      </c>
      <c r="KGE22" s="242" t="e">
        <f t="shared" si="120"/>
        <v>#REF!</v>
      </c>
      <c r="KGF22" s="242" t="e">
        <f t="shared" si="120"/>
        <v>#REF!</v>
      </c>
      <c r="KGG22" s="242" t="e">
        <f t="shared" si="120"/>
        <v>#REF!</v>
      </c>
      <c r="KGH22" s="242" t="e">
        <f t="shared" si="120"/>
        <v>#REF!</v>
      </c>
      <c r="KGI22" s="242" t="e">
        <f t="shared" si="120"/>
        <v>#REF!</v>
      </c>
      <c r="KGJ22" s="242" t="e">
        <f t="shared" si="120"/>
        <v>#REF!</v>
      </c>
      <c r="KGK22" s="242" t="e">
        <f t="shared" si="120"/>
        <v>#REF!</v>
      </c>
      <c r="KGL22" s="242" t="e">
        <f t="shared" si="120"/>
        <v>#REF!</v>
      </c>
      <c r="KGM22" s="242" t="e">
        <f t="shared" si="120"/>
        <v>#REF!</v>
      </c>
      <c r="KGN22" s="242" t="e">
        <f t="shared" si="120"/>
        <v>#REF!</v>
      </c>
      <c r="KGO22" s="242" t="e">
        <f t="shared" si="120"/>
        <v>#REF!</v>
      </c>
      <c r="KGP22" s="242" t="e">
        <f t="shared" si="120"/>
        <v>#REF!</v>
      </c>
      <c r="KGQ22" s="242" t="e">
        <f t="shared" si="120"/>
        <v>#REF!</v>
      </c>
      <c r="KGR22" s="242" t="e">
        <f t="shared" si="120"/>
        <v>#REF!</v>
      </c>
      <c r="KGS22" s="242" t="e">
        <f t="shared" ref="KGS22:KJD22" si="121">KGY22</f>
        <v>#REF!</v>
      </c>
      <c r="KGT22" s="242" t="e">
        <f t="shared" si="121"/>
        <v>#REF!</v>
      </c>
      <c r="KGU22" s="242" t="e">
        <f t="shared" si="121"/>
        <v>#REF!</v>
      </c>
      <c r="KGV22" s="242" t="e">
        <f t="shared" si="121"/>
        <v>#REF!</v>
      </c>
      <c r="KGW22" s="242" t="e">
        <f t="shared" si="121"/>
        <v>#REF!</v>
      </c>
      <c r="KGX22" s="242" t="e">
        <f t="shared" si="121"/>
        <v>#REF!</v>
      </c>
      <c r="KGY22" s="242" t="e">
        <f t="shared" si="121"/>
        <v>#REF!</v>
      </c>
      <c r="KGZ22" s="242" t="e">
        <f t="shared" si="121"/>
        <v>#REF!</v>
      </c>
      <c r="KHA22" s="242" t="e">
        <f t="shared" si="121"/>
        <v>#REF!</v>
      </c>
      <c r="KHB22" s="242" t="e">
        <f t="shared" si="121"/>
        <v>#REF!</v>
      </c>
      <c r="KHC22" s="242" t="e">
        <f t="shared" si="121"/>
        <v>#REF!</v>
      </c>
      <c r="KHD22" s="242" t="e">
        <f t="shared" si="121"/>
        <v>#REF!</v>
      </c>
      <c r="KHE22" s="242" t="e">
        <f t="shared" si="121"/>
        <v>#REF!</v>
      </c>
      <c r="KHF22" s="242" t="e">
        <f t="shared" si="121"/>
        <v>#REF!</v>
      </c>
      <c r="KHG22" s="242" t="e">
        <f t="shared" si="121"/>
        <v>#REF!</v>
      </c>
      <c r="KHH22" s="242" t="e">
        <f t="shared" si="121"/>
        <v>#REF!</v>
      </c>
      <c r="KHI22" s="242" t="e">
        <f t="shared" si="121"/>
        <v>#REF!</v>
      </c>
      <c r="KHJ22" s="242" t="e">
        <f t="shared" si="121"/>
        <v>#REF!</v>
      </c>
      <c r="KHK22" s="242" t="e">
        <f t="shared" si="121"/>
        <v>#REF!</v>
      </c>
      <c r="KHL22" s="242" t="e">
        <f t="shared" si="121"/>
        <v>#REF!</v>
      </c>
      <c r="KHM22" s="242" t="e">
        <f t="shared" si="121"/>
        <v>#REF!</v>
      </c>
      <c r="KHN22" s="242" t="e">
        <f t="shared" si="121"/>
        <v>#REF!</v>
      </c>
      <c r="KHO22" s="242" t="e">
        <f t="shared" si="121"/>
        <v>#REF!</v>
      </c>
      <c r="KHP22" s="242" t="e">
        <f t="shared" si="121"/>
        <v>#REF!</v>
      </c>
      <c r="KHQ22" s="242" t="e">
        <f t="shared" si="121"/>
        <v>#REF!</v>
      </c>
      <c r="KHR22" s="242" t="e">
        <f t="shared" si="121"/>
        <v>#REF!</v>
      </c>
      <c r="KHS22" s="242" t="e">
        <f t="shared" si="121"/>
        <v>#REF!</v>
      </c>
      <c r="KHT22" s="242" t="e">
        <f t="shared" si="121"/>
        <v>#REF!</v>
      </c>
      <c r="KHU22" s="242" t="e">
        <f t="shared" si="121"/>
        <v>#REF!</v>
      </c>
      <c r="KHV22" s="242" t="e">
        <f t="shared" si="121"/>
        <v>#REF!</v>
      </c>
      <c r="KHW22" s="242" t="e">
        <f t="shared" si="121"/>
        <v>#REF!</v>
      </c>
      <c r="KHX22" s="242" t="e">
        <f t="shared" si="121"/>
        <v>#REF!</v>
      </c>
      <c r="KHY22" s="242" t="e">
        <f t="shared" si="121"/>
        <v>#REF!</v>
      </c>
      <c r="KHZ22" s="242" t="e">
        <f t="shared" si="121"/>
        <v>#REF!</v>
      </c>
      <c r="KIA22" s="242" t="e">
        <f t="shared" si="121"/>
        <v>#REF!</v>
      </c>
      <c r="KIB22" s="242" t="e">
        <f t="shared" si="121"/>
        <v>#REF!</v>
      </c>
      <c r="KIC22" s="242" t="e">
        <f t="shared" si="121"/>
        <v>#REF!</v>
      </c>
      <c r="KID22" s="242" t="e">
        <f t="shared" si="121"/>
        <v>#REF!</v>
      </c>
      <c r="KIE22" s="242" t="e">
        <f t="shared" si="121"/>
        <v>#REF!</v>
      </c>
      <c r="KIF22" s="242" t="e">
        <f t="shared" si="121"/>
        <v>#REF!</v>
      </c>
      <c r="KIG22" s="242" t="e">
        <f t="shared" si="121"/>
        <v>#REF!</v>
      </c>
      <c r="KIH22" s="242" t="e">
        <f t="shared" si="121"/>
        <v>#REF!</v>
      </c>
      <c r="KII22" s="242" t="e">
        <f t="shared" si="121"/>
        <v>#REF!</v>
      </c>
      <c r="KIJ22" s="242" t="e">
        <f t="shared" si="121"/>
        <v>#REF!</v>
      </c>
      <c r="KIK22" s="242" t="e">
        <f t="shared" si="121"/>
        <v>#REF!</v>
      </c>
      <c r="KIL22" s="242" t="e">
        <f t="shared" si="121"/>
        <v>#REF!</v>
      </c>
      <c r="KIM22" s="242" t="e">
        <f t="shared" si="121"/>
        <v>#REF!</v>
      </c>
      <c r="KIN22" s="242" t="e">
        <f t="shared" si="121"/>
        <v>#REF!</v>
      </c>
      <c r="KIO22" s="242" t="e">
        <f t="shared" si="121"/>
        <v>#REF!</v>
      </c>
      <c r="KIP22" s="242" t="e">
        <f t="shared" si="121"/>
        <v>#REF!</v>
      </c>
      <c r="KIQ22" s="242" t="e">
        <f t="shared" si="121"/>
        <v>#REF!</v>
      </c>
      <c r="KIR22" s="242" t="e">
        <f t="shared" si="121"/>
        <v>#REF!</v>
      </c>
      <c r="KIS22" s="242" t="e">
        <f t="shared" si="121"/>
        <v>#REF!</v>
      </c>
      <c r="KIT22" s="242" t="e">
        <f t="shared" si="121"/>
        <v>#REF!</v>
      </c>
      <c r="KIU22" s="242" t="e">
        <f t="shared" si="121"/>
        <v>#REF!</v>
      </c>
      <c r="KIV22" s="242" t="e">
        <f t="shared" si="121"/>
        <v>#REF!</v>
      </c>
      <c r="KIW22" s="242" t="e">
        <f t="shared" si="121"/>
        <v>#REF!</v>
      </c>
      <c r="KIX22" s="242" t="e">
        <f t="shared" si="121"/>
        <v>#REF!</v>
      </c>
      <c r="KIY22" s="242" t="e">
        <f t="shared" si="121"/>
        <v>#REF!</v>
      </c>
      <c r="KIZ22" s="242" t="e">
        <f t="shared" si="121"/>
        <v>#REF!</v>
      </c>
      <c r="KJA22" s="242" t="e">
        <f t="shared" si="121"/>
        <v>#REF!</v>
      </c>
      <c r="KJB22" s="242" t="e">
        <f t="shared" si="121"/>
        <v>#REF!</v>
      </c>
      <c r="KJC22" s="242" t="e">
        <f t="shared" si="121"/>
        <v>#REF!</v>
      </c>
      <c r="KJD22" s="242" t="e">
        <f t="shared" si="121"/>
        <v>#REF!</v>
      </c>
      <c r="KJE22" s="242" t="e">
        <f t="shared" ref="KJE22:KLP22" si="122">KJK22</f>
        <v>#REF!</v>
      </c>
      <c r="KJF22" s="242" t="e">
        <f t="shared" si="122"/>
        <v>#REF!</v>
      </c>
      <c r="KJG22" s="242" t="e">
        <f t="shared" si="122"/>
        <v>#REF!</v>
      </c>
      <c r="KJH22" s="242" t="e">
        <f t="shared" si="122"/>
        <v>#REF!</v>
      </c>
      <c r="KJI22" s="242" t="e">
        <f t="shared" si="122"/>
        <v>#REF!</v>
      </c>
      <c r="KJJ22" s="242" t="e">
        <f t="shared" si="122"/>
        <v>#REF!</v>
      </c>
      <c r="KJK22" s="242" t="e">
        <f t="shared" si="122"/>
        <v>#REF!</v>
      </c>
      <c r="KJL22" s="242" t="e">
        <f t="shared" si="122"/>
        <v>#REF!</v>
      </c>
      <c r="KJM22" s="242" t="e">
        <f t="shared" si="122"/>
        <v>#REF!</v>
      </c>
      <c r="KJN22" s="242" t="e">
        <f t="shared" si="122"/>
        <v>#REF!</v>
      </c>
      <c r="KJO22" s="242" t="e">
        <f t="shared" si="122"/>
        <v>#REF!</v>
      </c>
      <c r="KJP22" s="242" t="e">
        <f t="shared" si="122"/>
        <v>#REF!</v>
      </c>
      <c r="KJQ22" s="242" t="e">
        <f t="shared" si="122"/>
        <v>#REF!</v>
      </c>
      <c r="KJR22" s="242" t="e">
        <f t="shared" si="122"/>
        <v>#REF!</v>
      </c>
      <c r="KJS22" s="242" t="e">
        <f t="shared" si="122"/>
        <v>#REF!</v>
      </c>
      <c r="KJT22" s="242" t="e">
        <f t="shared" si="122"/>
        <v>#REF!</v>
      </c>
      <c r="KJU22" s="242" t="e">
        <f t="shared" si="122"/>
        <v>#REF!</v>
      </c>
      <c r="KJV22" s="242" t="e">
        <f t="shared" si="122"/>
        <v>#REF!</v>
      </c>
      <c r="KJW22" s="242" t="e">
        <f t="shared" si="122"/>
        <v>#REF!</v>
      </c>
      <c r="KJX22" s="242" t="e">
        <f t="shared" si="122"/>
        <v>#REF!</v>
      </c>
      <c r="KJY22" s="242" t="e">
        <f t="shared" si="122"/>
        <v>#REF!</v>
      </c>
      <c r="KJZ22" s="242" t="e">
        <f t="shared" si="122"/>
        <v>#REF!</v>
      </c>
      <c r="KKA22" s="242" t="e">
        <f t="shared" si="122"/>
        <v>#REF!</v>
      </c>
      <c r="KKB22" s="242" t="e">
        <f t="shared" si="122"/>
        <v>#REF!</v>
      </c>
      <c r="KKC22" s="242" t="e">
        <f t="shared" si="122"/>
        <v>#REF!</v>
      </c>
      <c r="KKD22" s="242" t="e">
        <f t="shared" si="122"/>
        <v>#REF!</v>
      </c>
      <c r="KKE22" s="242" t="e">
        <f t="shared" si="122"/>
        <v>#REF!</v>
      </c>
      <c r="KKF22" s="242" t="e">
        <f t="shared" si="122"/>
        <v>#REF!</v>
      </c>
      <c r="KKG22" s="242" t="e">
        <f t="shared" si="122"/>
        <v>#REF!</v>
      </c>
      <c r="KKH22" s="242" t="e">
        <f t="shared" si="122"/>
        <v>#REF!</v>
      </c>
      <c r="KKI22" s="242" t="e">
        <f t="shared" si="122"/>
        <v>#REF!</v>
      </c>
      <c r="KKJ22" s="242" t="e">
        <f t="shared" si="122"/>
        <v>#REF!</v>
      </c>
      <c r="KKK22" s="242" t="e">
        <f t="shared" si="122"/>
        <v>#REF!</v>
      </c>
      <c r="KKL22" s="242" t="e">
        <f t="shared" si="122"/>
        <v>#REF!</v>
      </c>
      <c r="KKM22" s="242" t="e">
        <f t="shared" si="122"/>
        <v>#REF!</v>
      </c>
      <c r="KKN22" s="242" t="e">
        <f t="shared" si="122"/>
        <v>#REF!</v>
      </c>
      <c r="KKO22" s="242" t="e">
        <f t="shared" si="122"/>
        <v>#REF!</v>
      </c>
      <c r="KKP22" s="242" t="e">
        <f t="shared" si="122"/>
        <v>#REF!</v>
      </c>
      <c r="KKQ22" s="242" t="e">
        <f t="shared" si="122"/>
        <v>#REF!</v>
      </c>
      <c r="KKR22" s="242" t="e">
        <f t="shared" si="122"/>
        <v>#REF!</v>
      </c>
      <c r="KKS22" s="242" t="e">
        <f t="shared" si="122"/>
        <v>#REF!</v>
      </c>
      <c r="KKT22" s="242" t="e">
        <f t="shared" si="122"/>
        <v>#REF!</v>
      </c>
      <c r="KKU22" s="242" t="e">
        <f t="shared" si="122"/>
        <v>#REF!</v>
      </c>
      <c r="KKV22" s="242" t="e">
        <f t="shared" si="122"/>
        <v>#REF!</v>
      </c>
      <c r="KKW22" s="242" t="e">
        <f t="shared" si="122"/>
        <v>#REF!</v>
      </c>
      <c r="KKX22" s="242" t="e">
        <f t="shared" si="122"/>
        <v>#REF!</v>
      </c>
      <c r="KKY22" s="242" t="e">
        <f t="shared" si="122"/>
        <v>#REF!</v>
      </c>
      <c r="KKZ22" s="242" t="e">
        <f t="shared" si="122"/>
        <v>#REF!</v>
      </c>
      <c r="KLA22" s="242" t="e">
        <f t="shared" si="122"/>
        <v>#REF!</v>
      </c>
      <c r="KLB22" s="242" t="e">
        <f t="shared" si="122"/>
        <v>#REF!</v>
      </c>
      <c r="KLC22" s="242" t="e">
        <f t="shared" si="122"/>
        <v>#REF!</v>
      </c>
      <c r="KLD22" s="242" t="e">
        <f t="shared" si="122"/>
        <v>#REF!</v>
      </c>
      <c r="KLE22" s="242" t="e">
        <f t="shared" si="122"/>
        <v>#REF!</v>
      </c>
      <c r="KLF22" s="242" t="e">
        <f t="shared" si="122"/>
        <v>#REF!</v>
      </c>
      <c r="KLG22" s="242" t="e">
        <f t="shared" si="122"/>
        <v>#REF!</v>
      </c>
      <c r="KLH22" s="242" t="e">
        <f t="shared" si="122"/>
        <v>#REF!</v>
      </c>
      <c r="KLI22" s="242" t="e">
        <f t="shared" si="122"/>
        <v>#REF!</v>
      </c>
      <c r="KLJ22" s="242" t="e">
        <f t="shared" si="122"/>
        <v>#REF!</v>
      </c>
      <c r="KLK22" s="242" t="e">
        <f t="shared" si="122"/>
        <v>#REF!</v>
      </c>
      <c r="KLL22" s="242" t="e">
        <f t="shared" si="122"/>
        <v>#REF!</v>
      </c>
      <c r="KLM22" s="242" t="e">
        <f t="shared" si="122"/>
        <v>#REF!</v>
      </c>
      <c r="KLN22" s="242" t="e">
        <f t="shared" si="122"/>
        <v>#REF!</v>
      </c>
      <c r="KLO22" s="242" t="e">
        <f t="shared" si="122"/>
        <v>#REF!</v>
      </c>
      <c r="KLP22" s="242" t="e">
        <f t="shared" si="122"/>
        <v>#REF!</v>
      </c>
      <c r="KLQ22" s="242" t="e">
        <f t="shared" ref="KLQ22:KOB22" si="123">KLW22</f>
        <v>#REF!</v>
      </c>
      <c r="KLR22" s="242" t="e">
        <f t="shared" si="123"/>
        <v>#REF!</v>
      </c>
      <c r="KLS22" s="242" t="e">
        <f t="shared" si="123"/>
        <v>#REF!</v>
      </c>
      <c r="KLT22" s="242" t="e">
        <f t="shared" si="123"/>
        <v>#REF!</v>
      </c>
      <c r="KLU22" s="242" t="e">
        <f t="shared" si="123"/>
        <v>#REF!</v>
      </c>
      <c r="KLV22" s="242" t="e">
        <f t="shared" si="123"/>
        <v>#REF!</v>
      </c>
      <c r="KLW22" s="242" t="e">
        <f t="shared" si="123"/>
        <v>#REF!</v>
      </c>
      <c r="KLX22" s="242" t="e">
        <f t="shared" si="123"/>
        <v>#REF!</v>
      </c>
      <c r="KLY22" s="242" t="e">
        <f t="shared" si="123"/>
        <v>#REF!</v>
      </c>
      <c r="KLZ22" s="242" t="e">
        <f t="shared" si="123"/>
        <v>#REF!</v>
      </c>
      <c r="KMA22" s="242" t="e">
        <f t="shared" si="123"/>
        <v>#REF!</v>
      </c>
      <c r="KMB22" s="242" t="e">
        <f t="shared" si="123"/>
        <v>#REF!</v>
      </c>
      <c r="KMC22" s="242" t="e">
        <f t="shared" si="123"/>
        <v>#REF!</v>
      </c>
      <c r="KMD22" s="242" t="e">
        <f t="shared" si="123"/>
        <v>#REF!</v>
      </c>
      <c r="KME22" s="242" t="e">
        <f t="shared" si="123"/>
        <v>#REF!</v>
      </c>
      <c r="KMF22" s="242" t="e">
        <f t="shared" si="123"/>
        <v>#REF!</v>
      </c>
      <c r="KMG22" s="242" t="e">
        <f t="shared" si="123"/>
        <v>#REF!</v>
      </c>
      <c r="KMH22" s="242" t="e">
        <f t="shared" si="123"/>
        <v>#REF!</v>
      </c>
      <c r="KMI22" s="242" t="e">
        <f t="shared" si="123"/>
        <v>#REF!</v>
      </c>
      <c r="KMJ22" s="242" t="e">
        <f t="shared" si="123"/>
        <v>#REF!</v>
      </c>
      <c r="KMK22" s="242" t="e">
        <f t="shared" si="123"/>
        <v>#REF!</v>
      </c>
      <c r="KML22" s="242" t="e">
        <f t="shared" si="123"/>
        <v>#REF!</v>
      </c>
      <c r="KMM22" s="242" t="e">
        <f t="shared" si="123"/>
        <v>#REF!</v>
      </c>
      <c r="KMN22" s="242" t="e">
        <f t="shared" si="123"/>
        <v>#REF!</v>
      </c>
      <c r="KMO22" s="242" t="e">
        <f t="shared" si="123"/>
        <v>#REF!</v>
      </c>
      <c r="KMP22" s="242" t="e">
        <f t="shared" si="123"/>
        <v>#REF!</v>
      </c>
      <c r="KMQ22" s="242" t="e">
        <f t="shared" si="123"/>
        <v>#REF!</v>
      </c>
      <c r="KMR22" s="242" t="e">
        <f t="shared" si="123"/>
        <v>#REF!</v>
      </c>
      <c r="KMS22" s="242" t="e">
        <f t="shared" si="123"/>
        <v>#REF!</v>
      </c>
      <c r="KMT22" s="242" t="e">
        <f t="shared" si="123"/>
        <v>#REF!</v>
      </c>
      <c r="KMU22" s="242" t="e">
        <f t="shared" si="123"/>
        <v>#REF!</v>
      </c>
      <c r="KMV22" s="242" t="e">
        <f t="shared" si="123"/>
        <v>#REF!</v>
      </c>
      <c r="KMW22" s="242" t="e">
        <f t="shared" si="123"/>
        <v>#REF!</v>
      </c>
      <c r="KMX22" s="242" t="e">
        <f t="shared" si="123"/>
        <v>#REF!</v>
      </c>
      <c r="KMY22" s="242" t="e">
        <f t="shared" si="123"/>
        <v>#REF!</v>
      </c>
      <c r="KMZ22" s="242" t="e">
        <f t="shared" si="123"/>
        <v>#REF!</v>
      </c>
      <c r="KNA22" s="242" t="e">
        <f t="shared" si="123"/>
        <v>#REF!</v>
      </c>
      <c r="KNB22" s="242" t="e">
        <f t="shared" si="123"/>
        <v>#REF!</v>
      </c>
      <c r="KNC22" s="242" t="e">
        <f t="shared" si="123"/>
        <v>#REF!</v>
      </c>
      <c r="KND22" s="242" t="e">
        <f t="shared" si="123"/>
        <v>#REF!</v>
      </c>
      <c r="KNE22" s="242" t="e">
        <f t="shared" si="123"/>
        <v>#REF!</v>
      </c>
      <c r="KNF22" s="242" t="e">
        <f t="shared" si="123"/>
        <v>#REF!</v>
      </c>
      <c r="KNG22" s="242" t="e">
        <f t="shared" si="123"/>
        <v>#REF!</v>
      </c>
      <c r="KNH22" s="242" t="e">
        <f t="shared" si="123"/>
        <v>#REF!</v>
      </c>
      <c r="KNI22" s="242" t="e">
        <f t="shared" si="123"/>
        <v>#REF!</v>
      </c>
      <c r="KNJ22" s="242" t="e">
        <f t="shared" si="123"/>
        <v>#REF!</v>
      </c>
      <c r="KNK22" s="242" t="e">
        <f t="shared" si="123"/>
        <v>#REF!</v>
      </c>
      <c r="KNL22" s="242" t="e">
        <f t="shared" si="123"/>
        <v>#REF!</v>
      </c>
      <c r="KNM22" s="242" t="e">
        <f t="shared" si="123"/>
        <v>#REF!</v>
      </c>
      <c r="KNN22" s="242" t="e">
        <f t="shared" si="123"/>
        <v>#REF!</v>
      </c>
      <c r="KNO22" s="242" t="e">
        <f t="shared" si="123"/>
        <v>#REF!</v>
      </c>
      <c r="KNP22" s="242" t="e">
        <f t="shared" si="123"/>
        <v>#REF!</v>
      </c>
      <c r="KNQ22" s="242" t="e">
        <f t="shared" si="123"/>
        <v>#REF!</v>
      </c>
      <c r="KNR22" s="242" t="e">
        <f t="shared" si="123"/>
        <v>#REF!</v>
      </c>
      <c r="KNS22" s="242" t="e">
        <f t="shared" si="123"/>
        <v>#REF!</v>
      </c>
      <c r="KNT22" s="242" t="e">
        <f t="shared" si="123"/>
        <v>#REF!</v>
      </c>
      <c r="KNU22" s="242" t="e">
        <f t="shared" si="123"/>
        <v>#REF!</v>
      </c>
      <c r="KNV22" s="242" t="e">
        <f t="shared" si="123"/>
        <v>#REF!</v>
      </c>
      <c r="KNW22" s="242" t="e">
        <f t="shared" si="123"/>
        <v>#REF!</v>
      </c>
      <c r="KNX22" s="242" t="e">
        <f t="shared" si="123"/>
        <v>#REF!</v>
      </c>
      <c r="KNY22" s="242" t="e">
        <f t="shared" si="123"/>
        <v>#REF!</v>
      </c>
      <c r="KNZ22" s="242" t="e">
        <f t="shared" si="123"/>
        <v>#REF!</v>
      </c>
      <c r="KOA22" s="242" t="e">
        <f t="shared" si="123"/>
        <v>#REF!</v>
      </c>
      <c r="KOB22" s="242" t="e">
        <f t="shared" si="123"/>
        <v>#REF!</v>
      </c>
      <c r="KOC22" s="242" t="e">
        <f t="shared" ref="KOC22:KQN22" si="124">KOI22</f>
        <v>#REF!</v>
      </c>
      <c r="KOD22" s="242" t="e">
        <f t="shared" si="124"/>
        <v>#REF!</v>
      </c>
      <c r="KOE22" s="242" t="e">
        <f t="shared" si="124"/>
        <v>#REF!</v>
      </c>
      <c r="KOF22" s="242" t="e">
        <f t="shared" si="124"/>
        <v>#REF!</v>
      </c>
      <c r="KOG22" s="242" t="e">
        <f t="shared" si="124"/>
        <v>#REF!</v>
      </c>
      <c r="KOH22" s="242" t="e">
        <f t="shared" si="124"/>
        <v>#REF!</v>
      </c>
      <c r="KOI22" s="242" t="e">
        <f t="shared" si="124"/>
        <v>#REF!</v>
      </c>
      <c r="KOJ22" s="242" t="e">
        <f t="shared" si="124"/>
        <v>#REF!</v>
      </c>
      <c r="KOK22" s="242" t="e">
        <f t="shared" si="124"/>
        <v>#REF!</v>
      </c>
      <c r="KOL22" s="242" t="e">
        <f t="shared" si="124"/>
        <v>#REF!</v>
      </c>
      <c r="KOM22" s="242" t="e">
        <f t="shared" si="124"/>
        <v>#REF!</v>
      </c>
      <c r="KON22" s="242" t="e">
        <f t="shared" si="124"/>
        <v>#REF!</v>
      </c>
      <c r="KOO22" s="242" t="e">
        <f t="shared" si="124"/>
        <v>#REF!</v>
      </c>
      <c r="KOP22" s="242" t="e">
        <f t="shared" si="124"/>
        <v>#REF!</v>
      </c>
      <c r="KOQ22" s="242" t="e">
        <f t="shared" si="124"/>
        <v>#REF!</v>
      </c>
      <c r="KOR22" s="242" t="e">
        <f t="shared" si="124"/>
        <v>#REF!</v>
      </c>
      <c r="KOS22" s="242" t="e">
        <f t="shared" si="124"/>
        <v>#REF!</v>
      </c>
      <c r="KOT22" s="242" t="e">
        <f t="shared" si="124"/>
        <v>#REF!</v>
      </c>
      <c r="KOU22" s="242" t="e">
        <f t="shared" si="124"/>
        <v>#REF!</v>
      </c>
      <c r="KOV22" s="242" t="e">
        <f t="shared" si="124"/>
        <v>#REF!</v>
      </c>
      <c r="KOW22" s="242" t="e">
        <f t="shared" si="124"/>
        <v>#REF!</v>
      </c>
      <c r="KOX22" s="242" t="e">
        <f t="shared" si="124"/>
        <v>#REF!</v>
      </c>
      <c r="KOY22" s="242" t="e">
        <f t="shared" si="124"/>
        <v>#REF!</v>
      </c>
      <c r="KOZ22" s="242" t="e">
        <f t="shared" si="124"/>
        <v>#REF!</v>
      </c>
      <c r="KPA22" s="242" t="e">
        <f t="shared" si="124"/>
        <v>#REF!</v>
      </c>
      <c r="KPB22" s="242" t="e">
        <f t="shared" si="124"/>
        <v>#REF!</v>
      </c>
      <c r="KPC22" s="242" t="e">
        <f t="shared" si="124"/>
        <v>#REF!</v>
      </c>
      <c r="KPD22" s="242" t="e">
        <f t="shared" si="124"/>
        <v>#REF!</v>
      </c>
      <c r="KPE22" s="242" t="e">
        <f t="shared" si="124"/>
        <v>#REF!</v>
      </c>
      <c r="KPF22" s="242" t="e">
        <f t="shared" si="124"/>
        <v>#REF!</v>
      </c>
      <c r="KPG22" s="242" t="e">
        <f t="shared" si="124"/>
        <v>#REF!</v>
      </c>
      <c r="KPH22" s="242" t="e">
        <f t="shared" si="124"/>
        <v>#REF!</v>
      </c>
      <c r="KPI22" s="242" t="e">
        <f t="shared" si="124"/>
        <v>#REF!</v>
      </c>
      <c r="KPJ22" s="242" t="e">
        <f t="shared" si="124"/>
        <v>#REF!</v>
      </c>
      <c r="KPK22" s="242" t="e">
        <f t="shared" si="124"/>
        <v>#REF!</v>
      </c>
      <c r="KPL22" s="242" t="e">
        <f t="shared" si="124"/>
        <v>#REF!</v>
      </c>
      <c r="KPM22" s="242" t="e">
        <f t="shared" si="124"/>
        <v>#REF!</v>
      </c>
      <c r="KPN22" s="242" t="e">
        <f t="shared" si="124"/>
        <v>#REF!</v>
      </c>
      <c r="KPO22" s="242" t="e">
        <f t="shared" si="124"/>
        <v>#REF!</v>
      </c>
      <c r="KPP22" s="242" t="e">
        <f t="shared" si="124"/>
        <v>#REF!</v>
      </c>
      <c r="KPQ22" s="242" t="e">
        <f t="shared" si="124"/>
        <v>#REF!</v>
      </c>
      <c r="KPR22" s="242" t="e">
        <f t="shared" si="124"/>
        <v>#REF!</v>
      </c>
      <c r="KPS22" s="242" t="e">
        <f t="shared" si="124"/>
        <v>#REF!</v>
      </c>
      <c r="KPT22" s="242" t="e">
        <f t="shared" si="124"/>
        <v>#REF!</v>
      </c>
      <c r="KPU22" s="242" t="e">
        <f t="shared" si="124"/>
        <v>#REF!</v>
      </c>
      <c r="KPV22" s="242" t="e">
        <f t="shared" si="124"/>
        <v>#REF!</v>
      </c>
      <c r="KPW22" s="242" t="e">
        <f t="shared" si="124"/>
        <v>#REF!</v>
      </c>
      <c r="KPX22" s="242" t="e">
        <f t="shared" si="124"/>
        <v>#REF!</v>
      </c>
      <c r="KPY22" s="242" t="e">
        <f t="shared" si="124"/>
        <v>#REF!</v>
      </c>
      <c r="KPZ22" s="242" t="e">
        <f t="shared" si="124"/>
        <v>#REF!</v>
      </c>
      <c r="KQA22" s="242" t="e">
        <f t="shared" si="124"/>
        <v>#REF!</v>
      </c>
      <c r="KQB22" s="242" t="e">
        <f t="shared" si="124"/>
        <v>#REF!</v>
      </c>
      <c r="KQC22" s="242" t="e">
        <f t="shared" si="124"/>
        <v>#REF!</v>
      </c>
      <c r="KQD22" s="242" t="e">
        <f t="shared" si="124"/>
        <v>#REF!</v>
      </c>
      <c r="KQE22" s="242" t="e">
        <f t="shared" si="124"/>
        <v>#REF!</v>
      </c>
      <c r="KQF22" s="242" t="e">
        <f t="shared" si="124"/>
        <v>#REF!</v>
      </c>
      <c r="KQG22" s="242" t="e">
        <f t="shared" si="124"/>
        <v>#REF!</v>
      </c>
      <c r="KQH22" s="242" t="e">
        <f t="shared" si="124"/>
        <v>#REF!</v>
      </c>
      <c r="KQI22" s="242" t="e">
        <f t="shared" si="124"/>
        <v>#REF!</v>
      </c>
      <c r="KQJ22" s="242" t="e">
        <f t="shared" si="124"/>
        <v>#REF!</v>
      </c>
      <c r="KQK22" s="242" t="e">
        <f t="shared" si="124"/>
        <v>#REF!</v>
      </c>
      <c r="KQL22" s="242" t="e">
        <f t="shared" si="124"/>
        <v>#REF!</v>
      </c>
      <c r="KQM22" s="242" t="e">
        <f t="shared" si="124"/>
        <v>#REF!</v>
      </c>
      <c r="KQN22" s="242" t="e">
        <f t="shared" si="124"/>
        <v>#REF!</v>
      </c>
      <c r="KQO22" s="242" t="e">
        <f t="shared" ref="KQO22:KSZ22" si="125">KQU22</f>
        <v>#REF!</v>
      </c>
      <c r="KQP22" s="242" t="e">
        <f t="shared" si="125"/>
        <v>#REF!</v>
      </c>
      <c r="KQQ22" s="242" t="e">
        <f t="shared" si="125"/>
        <v>#REF!</v>
      </c>
      <c r="KQR22" s="242" t="e">
        <f t="shared" si="125"/>
        <v>#REF!</v>
      </c>
      <c r="KQS22" s="242" t="e">
        <f t="shared" si="125"/>
        <v>#REF!</v>
      </c>
      <c r="KQT22" s="242" t="e">
        <f t="shared" si="125"/>
        <v>#REF!</v>
      </c>
      <c r="KQU22" s="242" t="e">
        <f t="shared" si="125"/>
        <v>#REF!</v>
      </c>
      <c r="KQV22" s="242" t="e">
        <f t="shared" si="125"/>
        <v>#REF!</v>
      </c>
      <c r="KQW22" s="242" t="e">
        <f t="shared" si="125"/>
        <v>#REF!</v>
      </c>
      <c r="KQX22" s="242" t="e">
        <f t="shared" si="125"/>
        <v>#REF!</v>
      </c>
      <c r="KQY22" s="242" t="e">
        <f t="shared" si="125"/>
        <v>#REF!</v>
      </c>
      <c r="KQZ22" s="242" t="e">
        <f t="shared" si="125"/>
        <v>#REF!</v>
      </c>
      <c r="KRA22" s="242" t="e">
        <f t="shared" si="125"/>
        <v>#REF!</v>
      </c>
      <c r="KRB22" s="242" t="e">
        <f t="shared" si="125"/>
        <v>#REF!</v>
      </c>
      <c r="KRC22" s="242" t="e">
        <f t="shared" si="125"/>
        <v>#REF!</v>
      </c>
      <c r="KRD22" s="242" t="e">
        <f t="shared" si="125"/>
        <v>#REF!</v>
      </c>
      <c r="KRE22" s="242" t="e">
        <f t="shared" si="125"/>
        <v>#REF!</v>
      </c>
      <c r="KRF22" s="242" t="e">
        <f t="shared" si="125"/>
        <v>#REF!</v>
      </c>
      <c r="KRG22" s="242" t="e">
        <f t="shared" si="125"/>
        <v>#REF!</v>
      </c>
      <c r="KRH22" s="242" t="e">
        <f t="shared" si="125"/>
        <v>#REF!</v>
      </c>
      <c r="KRI22" s="242" t="e">
        <f t="shared" si="125"/>
        <v>#REF!</v>
      </c>
      <c r="KRJ22" s="242" t="e">
        <f t="shared" si="125"/>
        <v>#REF!</v>
      </c>
      <c r="KRK22" s="242" t="e">
        <f t="shared" si="125"/>
        <v>#REF!</v>
      </c>
      <c r="KRL22" s="242" t="e">
        <f t="shared" si="125"/>
        <v>#REF!</v>
      </c>
      <c r="KRM22" s="242" t="e">
        <f t="shared" si="125"/>
        <v>#REF!</v>
      </c>
      <c r="KRN22" s="242" t="e">
        <f t="shared" si="125"/>
        <v>#REF!</v>
      </c>
      <c r="KRO22" s="242" t="e">
        <f t="shared" si="125"/>
        <v>#REF!</v>
      </c>
      <c r="KRP22" s="242" t="e">
        <f t="shared" si="125"/>
        <v>#REF!</v>
      </c>
      <c r="KRQ22" s="242" t="e">
        <f t="shared" si="125"/>
        <v>#REF!</v>
      </c>
      <c r="KRR22" s="242" t="e">
        <f t="shared" si="125"/>
        <v>#REF!</v>
      </c>
      <c r="KRS22" s="242" t="e">
        <f t="shared" si="125"/>
        <v>#REF!</v>
      </c>
      <c r="KRT22" s="242" t="e">
        <f t="shared" si="125"/>
        <v>#REF!</v>
      </c>
      <c r="KRU22" s="242" t="e">
        <f t="shared" si="125"/>
        <v>#REF!</v>
      </c>
      <c r="KRV22" s="242" t="e">
        <f t="shared" si="125"/>
        <v>#REF!</v>
      </c>
      <c r="KRW22" s="242" t="e">
        <f t="shared" si="125"/>
        <v>#REF!</v>
      </c>
      <c r="KRX22" s="242" t="e">
        <f t="shared" si="125"/>
        <v>#REF!</v>
      </c>
      <c r="KRY22" s="242" t="e">
        <f t="shared" si="125"/>
        <v>#REF!</v>
      </c>
      <c r="KRZ22" s="242" t="e">
        <f t="shared" si="125"/>
        <v>#REF!</v>
      </c>
      <c r="KSA22" s="242" t="e">
        <f t="shared" si="125"/>
        <v>#REF!</v>
      </c>
      <c r="KSB22" s="242" t="e">
        <f t="shared" si="125"/>
        <v>#REF!</v>
      </c>
      <c r="KSC22" s="242" t="e">
        <f t="shared" si="125"/>
        <v>#REF!</v>
      </c>
      <c r="KSD22" s="242" t="e">
        <f t="shared" si="125"/>
        <v>#REF!</v>
      </c>
      <c r="KSE22" s="242" t="e">
        <f t="shared" si="125"/>
        <v>#REF!</v>
      </c>
      <c r="KSF22" s="242" t="e">
        <f t="shared" si="125"/>
        <v>#REF!</v>
      </c>
      <c r="KSG22" s="242" t="e">
        <f t="shared" si="125"/>
        <v>#REF!</v>
      </c>
      <c r="KSH22" s="242" t="e">
        <f t="shared" si="125"/>
        <v>#REF!</v>
      </c>
      <c r="KSI22" s="242" t="e">
        <f t="shared" si="125"/>
        <v>#REF!</v>
      </c>
      <c r="KSJ22" s="242" t="e">
        <f t="shared" si="125"/>
        <v>#REF!</v>
      </c>
      <c r="KSK22" s="242" t="e">
        <f t="shared" si="125"/>
        <v>#REF!</v>
      </c>
      <c r="KSL22" s="242" t="e">
        <f t="shared" si="125"/>
        <v>#REF!</v>
      </c>
      <c r="KSM22" s="242" t="e">
        <f t="shared" si="125"/>
        <v>#REF!</v>
      </c>
      <c r="KSN22" s="242" t="e">
        <f t="shared" si="125"/>
        <v>#REF!</v>
      </c>
      <c r="KSO22" s="242" t="e">
        <f t="shared" si="125"/>
        <v>#REF!</v>
      </c>
      <c r="KSP22" s="242" t="e">
        <f t="shared" si="125"/>
        <v>#REF!</v>
      </c>
      <c r="KSQ22" s="242" t="e">
        <f t="shared" si="125"/>
        <v>#REF!</v>
      </c>
      <c r="KSR22" s="242" t="e">
        <f t="shared" si="125"/>
        <v>#REF!</v>
      </c>
      <c r="KSS22" s="242" t="e">
        <f t="shared" si="125"/>
        <v>#REF!</v>
      </c>
      <c r="KST22" s="242" t="e">
        <f t="shared" si="125"/>
        <v>#REF!</v>
      </c>
      <c r="KSU22" s="242" t="e">
        <f t="shared" si="125"/>
        <v>#REF!</v>
      </c>
      <c r="KSV22" s="242" t="e">
        <f t="shared" si="125"/>
        <v>#REF!</v>
      </c>
      <c r="KSW22" s="242" t="e">
        <f t="shared" si="125"/>
        <v>#REF!</v>
      </c>
      <c r="KSX22" s="242" t="e">
        <f t="shared" si="125"/>
        <v>#REF!</v>
      </c>
      <c r="KSY22" s="242" t="e">
        <f t="shared" si="125"/>
        <v>#REF!</v>
      </c>
      <c r="KSZ22" s="242" t="e">
        <f t="shared" si="125"/>
        <v>#REF!</v>
      </c>
      <c r="KTA22" s="242" t="e">
        <f t="shared" ref="KTA22:KVL22" si="126">KTG22</f>
        <v>#REF!</v>
      </c>
      <c r="KTB22" s="242" t="e">
        <f t="shared" si="126"/>
        <v>#REF!</v>
      </c>
      <c r="KTC22" s="242" t="e">
        <f t="shared" si="126"/>
        <v>#REF!</v>
      </c>
      <c r="KTD22" s="242" t="e">
        <f t="shared" si="126"/>
        <v>#REF!</v>
      </c>
      <c r="KTE22" s="242" t="e">
        <f t="shared" si="126"/>
        <v>#REF!</v>
      </c>
      <c r="KTF22" s="242" t="e">
        <f t="shared" si="126"/>
        <v>#REF!</v>
      </c>
      <c r="KTG22" s="242" t="e">
        <f t="shared" si="126"/>
        <v>#REF!</v>
      </c>
      <c r="KTH22" s="242" t="e">
        <f t="shared" si="126"/>
        <v>#REF!</v>
      </c>
      <c r="KTI22" s="242" t="e">
        <f t="shared" si="126"/>
        <v>#REF!</v>
      </c>
      <c r="KTJ22" s="242" t="e">
        <f t="shared" si="126"/>
        <v>#REF!</v>
      </c>
      <c r="KTK22" s="242" t="e">
        <f t="shared" si="126"/>
        <v>#REF!</v>
      </c>
      <c r="KTL22" s="242" t="e">
        <f t="shared" si="126"/>
        <v>#REF!</v>
      </c>
      <c r="KTM22" s="242" t="e">
        <f t="shared" si="126"/>
        <v>#REF!</v>
      </c>
      <c r="KTN22" s="242" t="e">
        <f t="shared" si="126"/>
        <v>#REF!</v>
      </c>
      <c r="KTO22" s="242" t="e">
        <f t="shared" si="126"/>
        <v>#REF!</v>
      </c>
      <c r="KTP22" s="242" t="e">
        <f t="shared" si="126"/>
        <v>#REF!</v>
      </c>
      <c r="KTQ22" s="242" t="e">
        <f t="shared" si="126"/>
        <v>#REF!</v>
      </c>
      <c r="KTR22" s="242" t="e">
        <f t="shared" si="126"/>
        <v>#REF!</v>
      </c>
      <c r="KTS22" s="242" t="e">
        <f t="shared" si="126"/>
        <v>#REF!</v>
      </c>
      <c r="KTT22" s="242" t="e">
        <f t="shared" si="126"/>
        <v>#REF!</v>
      </c>
      <c r="KTU22" s="242" t="e">
        <f t="shared" si="126"/>
        <v>#REF!</v>
      </c>
      <c r="KTV22" s="242" t="e">
        <f t="shared" si="126"/>
        <v>#REF!</v>
      </c>
      <c r="KTW22" s="242" t="e">
        <f t="shared" si="126"/>
        <v>#REF!</v>
      </c>
      <c r="KTX22" s="242" t="e">
        <f t="shared" si="126"/>
        <v>#REF!</v>
      </c>
      <c r="KTY22" s="242" t="e">
        <f t="shared" si="126"/>
        <v>#REF!</v>
      </c>
      <c r="KTZ22" s="242" t="e">
        <f t="shared" si="126"/>
        <v>#REF!</v>
      </c>
      <c r="KUA22" s="242" t="e">
        <f t="shared" si="126"/>
        <v>#REF!</v>
      </c>
      <c r="KUB22" s="242" t="e">
        <f t="shared" si="126"/>
        <v>#REF!</v>
      </c>
      <c r="KUC22" s="242" t="e">
        <f t="shared" si="126"/>
        <v>#REF!</v>
      </c>
      <c r="KUD22" s="242" t="e">
        <f t="shared" si="126"/>
        <v>#REF!</v>
      </c>
      <c r="KUE22" s="242" t="e">
        <f t="shared" si="126"/>
        <v>#REF!</v>
      </c>
      <c r="KUF22" s="242" t="e">
        <f t="shared" si="126"/>
        <v>#REF!</v>
      </c>
      <c r="KUG22" s="242" t="e">
        <f t="shared" si="126"/>
        <v>#REF!</v>
      </c>
      <c r="KUH22" s="242" t="e">
        <f t="shared" si="126"/>
        <v>#REF!</v>
      </c>
      <c r="KUI22" s="242" t="e">
        <f t="shared" si="126"/>
        <v>#REF!</v>
      </c>
      <c r="KUJ22" s="242" t="e">
        <f t="shared" si="126"/>
        <v>#REF!</v>
      </c>
      <c r="KUK22" s="242" t="e">
        <f t="shared" si="126"/>
        <v>#REF!</v>
      </c>
      <c r="KUL22" s="242" t="e">
        <f t="shared" si="126"/>
        <v>#REF!</v>
      </c>
      <c r="KUM22" s="242" t="e">
        <f t="shared" si="126"/>
        <v>#REF!</v>
      </c>
      <c r="KUN22" s="242" t="e">
        <f t="shared" si="126"/>
        <v>#REF!</v>
      </c>
      <c r="KUO22" s="242" t="e">
        <f t="shared" si="126"/>
        <v>#REF!</v>
      </c>
      <c r="KUP22" s="242" t="e">
        <f t="shared" si="126"/>
        <v>#REF!</v>
      </c>
      <c r="KUQ22" s="242" t="e">
        <f t="shared" si="126"/>
        <v>#REF!</v>
      </c>
      <c r="KUR22" s="242" t="e">
        <f t="shared" si="126"/>
        <v>#REF!</v>
      </c>
      <c r="KUS22" s="242" t="e">
        <f t="shared" si="126"/>
        <v>#REF!</v>
      </c>
      <c r="KUT22" s="242" t="e">
        <f t="shared" si="126"/>
        <v>#REF!</v>
      </c>
      <c r="KUU22" s="242" t="e">
        <f t="shared" si="126"/>
        <v>#REF!</v>
      </c>
      <c r="KUV22" s="242" t="e">
        <f t="shared" si="126"/>
        <v>#REF!</v>
      </c>
      <c r="KUW22" s="242" t="e">
        <f t="shared" si="126"/>
        <v>#REF!</v>
      </c>
      <c r="KUX22" s="242" t="e">
        <f t="shared" si="126"/>
        <v>#REF!</v>
      </c>
      <c r="KUY22" s="242" t="e">
        <f t="shared" si="126"/>
        <v>#REF!</v>
      </c>
      <c r="KUZ22" s="242" t="e">
        <f t="shared" si="126"/>
        <v>#REF!</v>
      </c>
      <c r="KVA22" s="242" t="e">
        <f t="shared" si="126"/>
        <v>#REF!</v>
      </c>
      <c r="KVB22" s="242" t="e">
        <f t="shared" si="126"/>
        <v>#REF!</v>
      </c>
      <c r="KVC22" s="242" t="e">
        <f t="shared" si="126"/>
        <v>#REF!</v>
      </c>
      <c r="KVD22" s="242" t="e">
        <f t="shared" si="126"/>
        <v>#REF!</v>
      </c>
      <c r="KVE22" s="242" t="e">
        <f t="shared" si="126"/>
        <v>#REF!</v>
      </c>
      <c r="KVF22" s="242" t="e">
        <f t="shared" si="126"/>
        <v>#REF!</v>
      </c>
      <c r="KVG22" s="242" t="e">
        <f t="shared" si="126"/>
        <v>#REF!</v>
      </c>
      <c r="KVH22" s="242" t="e">
        <f t="shared" si="126"/>
        <v>#REF!</v>
      </c>
      <c r="KVI22" s="242" t="e">
        <f t="shared" si="126"/>
        <v>#REF!</v>
      </c>
      <c r="KVJ22" s="242" t="e">
        <f t="shared" si="126"/>
        <v>#REF!</v>
      </c>
      <c r="KVK22" s="242" t="e">
        <f t="shared" si="126"/>
        <v>#REF!</v>
      </c>
      <c r="KVL22" s="242" t="e">
        <f t="shared" si="126"/>
        <v>#REF!</v>
      </c>
      <c r="KVM22" s="242" t="e">
        <f t="shared" ref="KVM22:KXX22" si="127">KVS22</f>
        <v>#REF!</v>
      </c>
      <c r="KVN22" s="242" t="e">
        <f t="shared" si="127"/>
        <v>#REF!</v>
      </c>
      <c r="KVO22" s="242" t="e">
        <f t="shared" si="127"/>
        <v>#REF!</v>
      </c>
      <c r="KVP22" s="242" t="e">
        <f t="shared" si="127"/>
        <v>#REF!</v>
      </c>
      <c r="KVQ22" s="242" t="e">
        <f t="shared" si="127"/>
        <v>#REF!</v>
      </c>
      <c r="KVR22" s="242" t="e">
        <f t="shared" si="127"/>
        <v>#REF!</v>
      </c>
      <c r="KVS22" s="242" t="e">
        <f t="shared" si="127"/>
        <v>#REF!</v>
      </c>
      <c r="KVT22" s="242" t="e">
        <f t="shared" si="127"/>
        <v>#REF!</v>
      </c>
      <c r="KVU22" s="242" t="e">
        <f t="shared" si="127"/>
        <v>#REF!</v>
      </c>
      <c r="KVV22" s="242" t="e">
        <f t="shared" si="127"/>
        <v>#REF!</v>
      </c>
      <c r="KVW22" s="242" t="e">
        <f t="shared" si="127"/>
        <v>#REF!</v>
      </c>
      <c r="KVX22" s="242" t="e">
        <f t="shared" si="127"/>
        <v>#REF!</v>
      </c>
      <c r="KVY22" s="242" t="e">
        <f t="shared" si="127"/>
        <v>#REF!</v>
      </c>
      <c r="KVZ22" s="242" t="e">
        <f t="shared" si="127"/>
        <v>#REF!</v>
      </c>
      <c r="KWA22" s="242" t="e">
        <f t="shared" si="127"/>
        <v>#REF!</v>
      </c>
      <c r="KWB22" s="242" t="e">
        <f t="shared" si="127"/>
        <v>#REF!</v>
      </c>
      <c r="KWC22" s="242" t="e">
        <f t="shared" si="127"/>
        <v>#REF!</v>
      </c>
      <c r="KWD22" s="242" t="e">
        <f t="shared" si="127"/>
        <v>#REF!</v>
      </c>
      <c r="KWE22" s="242" t="e">
        <f t="shared" si="127"/>
        <v>#REF!</v>
      </c>
      <c r="KWF22" s="242" t="e">
        <f t="shared" si="127"/>
        <v>#REF!</v>
      </c>
      <c r="KWG22" s="242" t="e">
        <f t="shared" si="127"/>
        <v>#REF!</v>
      </c>
      <c r="KWH22" s="242" t="e">
        <f t="shared" si="127"/>
        <v>#REF!</v>
      </c>
      <c r="KWI22" s="242" t="e">
        <f t="shared" si="127"/>
        <v>#REF!</v>
      </c>
      <c r="KWJ22" s="242" t="e">
        <f t="shared" si="127"/>
        <v>#REF!</v>
      </c>
      <c r="KWK22" s="242" t="e">
        <f t="shared" si="127"/>
        <v>#REF!</v>
      </c>
      <c r="KWL22" s="242" t="e">
        <f t="shared" si="127"/>
        <v>#REF!</v>
      </c>
      <c r="KWM22" s="242" t="e">
        <f t="shared" si="127"/>
        <v>#REF!</v>
      </c>
      <c r="KWN22" s="242" t="e">
        <f t="shared" si="127"/>
        <v>#REF!</v>
      </c>
      <c r="KWO22" s="242" t="e">
        <f t="shared" si="127"/>
        <v>#REF!</v>
      </c>
      <c r="KWP22" s="242" t="e">
        <f t="shared" si="127"/>
        <v>#REF!</v>
      </c>
      <c r="KWQ22" s="242" t="e">
        <f t="shared" si="127"/>
        <v>#REF!</v>
      </c>
      <c r="KWR22" s="242" t="e">
        <f t="shared" si="127"/>
        <v>#REF!</v>
      </c>
      <c r="KWS22" s="242" t="e">
        <f t="shared" si="127"/>
        <v>#REF!</v>
      </c>
      <c r="KWT22" s="242" t="e">
        <f t="shared" si="127"/>
        <v>#REF!</v>
      </c>
      <c r="KWU22" s="242" t="e">
        <f t="shared" si="127"/>
        <v>#REF!</v>
      </c>
      <c r="KWV22" s="242" t="e">
        <f t="shared" si="127"/>
        <v>#REF!</v>
      </c>
      <c r="KWW22" s="242" t="e">
        <f t="shared" si="127"/>
        <v>#REF!</v>
      </c>
      <c r="KWX22" s="242" t="e">
        <f t="shared" si="127"/>
        <v>#REF!</v>
      </c>
      <c r="KWY22" s="242" t="e">
        <f t="shared" si="127"/>
        <v>#REF!</v>
      </c>
      <c r="KWZ22" s="242" t="e">
        <f t="shared" si="127"/>
        <v>#REF!</v>
      </c>
      <c r="KXA22" s="242" t="e">
        <f t="shared" si="127"/>
        <v>#REF!</v>
      </c>
      <c r="KXB22" s="242" t="e">
        <f t="shared" si="127"/>
        <v>#REF!</v>
      </c>
      <c r="KXC22" s="242" t="e">
        <f t="shared" si="127"/>
        <v>#REF!</v>
      </c>
      <c r="KXD22" s="242" t="e">
        <f t="shared" si="127"/>
        <v>#REF!</v>
      </c>
      <c r="KXE22" s="242" t="e">
        <f t="shared" si="127"/>
        <v>#REF!</v>
      </c>
      <c r="KXF22" s="242" t="e">
        <f t="shared" si="127"/>
        <v>#REF!</v>
      </c>
      <c r="KXG22" s="242" t="e">
        <f t="shared" si="127"/>
        <v>#REF!</v>
      </c>
      <c r="KXH22" s="242" t="e">
        <f t="shared" si="127"/>
        <v>#REF!</v>
      </c>
      <c r="KXI22" s="242" t="e">
        <f t="shared" si="127"/>
        <v>#REF!</v>
      </c>
      <c r="KXJ22" s="242" t="e">
        <f t="shared" si="127"/>
        <v>#REF!</v>
      </c>
      <c r="KXK22" s="242" t="e">
        <f t="shared" si="127"/>
        <v>#REF!</v>
      </c>
      <c r="KXL22" s="242" t="e">
        <f t="shared" si="127"/>
        <v>#REF!</v>
      </c>
      <c r="KXM22" s="242" t="e">
        <f t="shared" si="127"/>
        <v>#REF!</v>
      </c>
      <c r="KXN22" s="242" t="e">
        <f t="shared" si="127"/>
        <v>#REF!</v>
      </c>
      <c r="KXO22" s="242" t="e">
        <f t="shared" si="127"/>
        <v>#REF!</v>
      </c>
      <c r="KXP22" s="242" t="e">
        <f t="shared" si="127"/>
        <v>#REF!</v>
      </c>
      <c r="KXQ22" s="242" t="e">
        <f t="shared" si="127"/>
        <v>#REF!</v>
      </c>
      <c r="KXR22" s="242" t="e">
        <f t="shared" si="127"/>
        <v>#REF!</v>
      </c>
      <c r="KXS22" s="242" t="e">
        <f t="shared" si="127"/>
        <v>#REF!</v>
      </c>
      <c r="KXT22" s="242" t="e">
        <f t="shared" si="127"/>
        <v>#REF!</v>
      </c>
      <c r="KXU22" s="242" t="e">
        <f t="shared" si="127"/>
        <v>#REF!</v>
      </c>
      <c r="KXV22" s="242" t="e">
        <f t="shared" si="127"/>
        <v>#REF!</v>
      </c>
      <c r="KXW22" s="242" t="e">
        <f t="shared" si="127"/>
        <v>#REF!</v>
      </c>
      <c r="KXX22" s="242" t="e">
        <f t="shared" si="127"/>
        <v>#REF!</v>
      </c>
      <c r="KXY22" s="242" t="e">
        <f t="shared" ref="KXY22:LAJ22" si="128">KYE22</f>
        <v>#REF!</v>
      </c>
      <c r="KXZ22" s="242" t="e">
        <f t="shared" si="128"/>
        <v>#REF!</v>
      </c>
      <c r="KYA22" s="242" t="e">
        <f t="shared" si="128"/>
        <v>#REF!</v>
      </c>
      <c r="KYB22" s="242" t="e">
        <f t="shared" si="128"/>
        <v>#REF!</v>
      </c>
      <c r="KYC22" s="242" t="e">
        <f t="shared" si="128"/>
        <v>#REF!</v>
      </c>
      <c r="KYD22" s="242" t="e">
        <f t="shared" si="128"/>
        <v>#REF!</v>
      </c>
      <c r="KYE22" s="242" t="e">
        <f t="shared" si="128"/>
        <v>#REF!</v>
      </c>
      <c r="KYF22" s="242" t="e">
        <f t="shared" si="128"/>
        <v>#REF!</v>
      </c>
      <c r="KYG22" s="242" t="e">
        <f t="shared" si="128"/>
        <v>#REF!</v>
      </c>
      <c r="KYH22" s="242" t="e">
        <f t="shared" si="128"/>
        <v>#REF!</v>
      </c>
      <c r="KYI22" s="242" t="e">
        <f t="shared" si="128"/>
        <v>#REF!</v>
      </c>
      <c r="KYJ22" s="242" t="e">
        <f t="shared" si="128"/>
        <v>#REF!</v>
      </c>
      <c r="KYK22" s="242" t="e">
        <f t="shared" si="128"/>
        <v>#REF!</v>
      </c>
      <c r="KYL22" s="242" t="e">
        <f t="shared" si="128"/>
        <v>#REF!</v>
      </c>
      <c r="KYM22" s="242" t="e">
        <f t="shared" si="128"/>
        <v>#REF!</v>
      </c>
      <c r="KYN22" s="242" t="e">
        <f t="shared" si="128"/>
        <v>#REF!</v>
      </c>
      <c r="KYO22" s="242" t="e">
        <f t="shared" si="128"/>
        <v>#REF!</v>
      </c>
      <c r="KYP22" s="242" t="e">
        <f t="shared" si="128"/>
        <v>#REF!</v>
      </c>
      <c r="KYQ22" s="242" t="e">
        <f t="shared" si="128"/>
        <v>#REF!</v>
      </c>
      <c r="KYR22" s="242" t="e">
        <f t="shared" si="128"/>
        <v>#REF!</v>
      </c>
      <c r="KYS22" s="242" t="e">
        <f t="shared" si="128"/>
        <v>#REF!</v>
      </c>
      <c r="KYT22" s="242" t="e">
        <f t="shared" si="128"/>
        <v>#REF!</v>
      </c>
      <c r="KYU22" s="242" t="e">
        <f t="shared" si="128"/>
        <v>#REF!</v>
      </c>
      <c r="KYV22" s="242" t="e">
        <f t="shared" si="128"/>
        <v>#REF!</v>
      </c>
      <c r="KYW22" s="242" t="e">
        <f t="shared" si="128"/>
        <v>#REF!</v>
      </c>
      <c r="KYX22" s="242" t="e">
        <f t="shared" si="128"/>
        <v>#REF!</v>
      </c>
      <c r="KYY22" s="242" t="e">
        <f t="shared" si="128"/>
        <v>#REF!</v>
      </c>
      <c r="KYZ22" s="242" t="e">
        <f t="shared" si="128"/>
        <v>#REF!</v>
      </c>
      <c r="KZA22" s="242" t="e">
        <f t="shared" si="128"/>
        <v>#REF!</v>
      </c>
      <c r="KZB22" s="242" t="e">
        <f t="shared" si="128"/>
        <v>#REF!</v>
      </c>
      <c r="KZC22" s="242" t="e">
        <f t="shared" si="128"/>
        <v>#REF!</v>
      </c>
      <c r="KZD22" s="242" t="e">
        <f t="shared" si="128"/>
        <v>#REF!</v>
      </c>
      <c r="KZE22" s="242" t="e">
        <f t="shared" si="128"/>
        <v>#REF!</v>
      </c>
      <c r="KZF22" s="242" t="e">
        <f t="shared" si="128"/>
        <v>#REF!</v>
      </c>
      <c r="KZG22" s="242" t="e">
        <f t="shared" si="128"/>
        <v>#REF!</v>
      </c>
      <c r="KZH22" s="242" t="e">
        <f t="shared" si="128"/>
        <v>#REF!</v>
      </c>
      <c r="KZI22" s="242" t="e">
        <f t="shared" si="128"/>
        <v>#REF!</v>
      </c>
      <c r="KZJ22" s="242" t="e">
        <f t="shared" si="128"/>
        <v>#REF!</v>
      </c>
      <c r="KZK22" s="242" t="e">
        <f t="shared" si="128"/>
        <v>#REF!</v>
      </c>
      <c r="KZL22" s="242" t="e">
        <f t="shared" si="128"/>
        <v>#REF!</v>
      </c>
      <c r="KZM22" s="242" t="e">
        <f t="shared" si="128"/>
        <v>#REF!</v>
      </c>
      <c r="KZN22" s="242" t="e">
        <f t="shared" si="128"/>
        <v>#REF!</v>
      </c>
      <c r="KZO22" s="242" t="e">
        <f t="shared" si="128"/>
        <v>#REF!</v>
      </c>
      <c r="KZP22" s="242" t="e">
        <f t="shared" si="128"/>
        <v>#REF!</v>
      </c>
      <c r="KZQ22" s="242" t="e">
        <f t="shared" si="128"/>
        <v>#REF!</v>
      </c>
      <c r="KZR22" s="242" t="e">
        <f t="shared" si="128"/>
        <v>#REF!</v>
      </c>
      <c r="KZS22" s="242" t="e">
        <f t="shared" si="128"/>
        <v>#REF!</v>
      </c>
      <c r="KZT22" s="242" t="e">
        <f t="shared" si="128"/>
        <v>#REF!</v>
      </c>
      <c r="KZU22" s="242" t="e">
        <f t="shared" si="128"/>
        <v>#REF!</v>
      </c>
      <c r="KZV22" s="242" t="e">
        <f t="shared" si="128"/>
        <v>#REF!</v>
      </c>
      <c r="KZW22" s="242" t="e">
        <f t="shared" si="128"/>
        <v>#REF!</v>
      </c>
      <c r="KZX22" s="242" t="e">
        <f t="shared" si="128"/>
        <v>#REF!</v>
      </c>
      <c r="KZY22" s="242" t="e">
        <f t="shared" si="128"/>
        <v>#REF!</v>
      </c>
      <c r="KZZ22" s="242" t="e">
        <f t="shared" si="128"/>
        <v>#REF!</v>
      </c>
      <c r="LAA22" s="242" t="e">
        <f t="shared" si="128"/>
        <v>#REF!</v>
      </c>
      <c r="LAB22" s="242" t="e">
        <f t="shared" si="128"/>
        <v>#REF!</v>
      </c>
      <c r="LAC22" s="242" t="e">
        <f t="shared" si="128"/>
        <v>#REF!</v>
      </c>
      <c r="LAD22" s="242" t="e">
        <f t="shared" si="128"/>
        <v>#REF!</v>
      </c>
      <c r="LAE22" s="242" t="e">
        <f t="shared" si="128"/>
        <v>#REF!</v>
      </c>
      <c r="LAF22" s="242" t="e">
        <f t="shared" si="128"/>
        <v>#REF!</v>
      </c>
      <c r="LAG22" s="242" t="e">
        <f t="shared" si="128"/>
        <v>#REF!</v>
      </c>
      <c r="LAH22" s="242" t="e">
        <f t="shared" si="128"/>
        <v>#REF!</v>
      </c>
      <c r="LAI22" s="242" t="e">
        <f t="shared" si="128"/>
        <v>#REF!</v>
      </c>
      <c r="LAJ22" s="242" t="e">
        <f t="shared" si="128"/>
        <v>#REF!</v>
      </c>
      <c r="LAK22" s="242" t="e">
        <f t="shared" ref="LAK22:LCV22" si="129">LAQ22</f>
        <v>#REF!</v>
      </c>
      <c r="LAL22" s="242" t="e">
        <f t="shared" si="129"/>
        <v>#REF!</v>
      </c>
      <c r="LAM22" s="242" t="e">
        <f t="shared" si="129"/>
        <v>#REF!</v>
      </c>
      <c r="LAN22" s="242" t="e">
        <f t="shared" si="129"/>
        <v>#REF!</v>
      </c>
      <c r="LAO22" s="242" t="e">
        <f t="shared" si="129"/>
        <v>#REF!</v>
      </c>
      <c r="LAP22" s="242" t="e">
        <f t="shared" si="129"/>
        <v>#REF!</v>
      </c>
      <c r="LAQ22" s="242" t="e">
        <f t="shared" si="129"/>
        <v>#REF!</v>
      </c>
      <c r="LAR22" s="242" t="e">
        <f t="shared" si="129"/>
        <v>#REF!</v>
      </c>
      <c r="LAS22" s="242" t="e">
        <f t="shared" si="129"/>
        <v>#REF!</v>
      </c>
      <c r="LAT22" s="242" t="e">
        <f t="shared" si="129"/>
        <v>#REF!</v>
      </c>
      <c r="LAU22" s="242" t="e">
        <f t="shared" si="129"/>
        <v>#REF!</v>
      </c>
      <c r="LAV22" s="242" t="e">
        <f t="shared" si="129"/>
        <v>#REF!</v>
      </c>
      <c r="LAW22" s="242" t="e">
        <f t="shared" si="129"/>
        <v>#REF!</v>
      </c>
      <c r="LAX22" s="242" t="e">
        <f t="shared" si="129"/>
        <v>#REF!</v>
      </c>
      <c r="LAY22" s="242" t="e">
        <f t="shared" si="129"/>
        <v>#REF!</v>
      </c>
      <c r="LAZ22" s="242" t="e">
        <f t="shared" si="129"/>
        <v>#REF!</v>
      </c>
      <c r="LBA22" s="242" t="e">
        <f t="shared" si="129"/>
        <v>#REF!</v>
      </c>
      <c r="LBB22" s="242" t="e">
        <f t="shared" si="129"/>
        <v>#REF!</v>
      </c>
      <c r="LBC22" s="242" t="e">
        <f t="shared" si="129"/>
        <v>#REF!</v>
      </c>
      <c r="LBD22" s="242" t="e">
        <f t="shared" si="129"/>
        <v>#REF!</v>
      </c>
      <c r="LBE22" s="242" t="e">
        <f t="shared" si="129"/>
        <v>#REF!</v>
      </c>
      <c r="LBF22" s="242" t="e">
        <f t="shared" si="129"/>
        <v>#REF!</v>
      </c>
      <c r="LBG22" s="242" t="e">
        <f t="shared" si="129"/>
        <v>#REF!</v>
      </c>
      <c r="LBH22" s="242" t="e">
        <f t="shared" si="129"/>
        <v>#REF!</v>
      </c>
      <c r="LBI22" s="242" t="e">
        <f t="shared" si="129"/>
        <v>#REF!</v>
      </c>
      <c r="LBJ22" s="242" t="e">
        <f t="shared" si="129"/>
        <v>#REF!</v>
      </c>
      <c r="LBK22" s="242" t="e">
        <f t="shared" si="129"/>
        <v>#REF!</v>
      </c>
      <c r="LBL22" s="242" t="e">
        <f t="shared" si="129"/>
        <v>#REF!</v>
      </c>
      <c r="LBM22" s="242" t="e">
        <f t="shared" si="129"/>
        <v>#REF!</v>
      </c>
      <c r="LBN22" s="242" t="e">
        <f t="shared" si="129"/>
        <v>#REF!</v>
      </c>
      <c r="LBO22" s="242" t="e">
        <f t="shared" si="129"/>
        <v>#REF!</v>
      </c>
      <c r="LBP22" s="242" t="e">
        <f t="shared" si="129"/>
        <v>#REF!</v>
      </c>
      <c r="LBQ22" s="242" t="e">
        <f t="shared" si="129"/>
        <v>#REF!</v>
      </c>
      <c r="LBR22" s="242" t="e">
        <f t="shared" si="129"/>
        <v>#REF!</v>
      </c>
      <c r="LBS22" s="242" t="e">
        <f t="shared" si="129"/>
        <v>#REF!</v>
      </c>
      <c r="LBT22" s="242" t="e">
        <f t="shared" si="129"/>
        <v>#REF!</v>
      </c>
      <c r="LBU22" s="242" t="e">
        <f t="shared" si="129"/>
        <v>#REF!</v>
      </c>
      <c r="LBV22" s="242" t="e">
        <f t="shared" si="129"/>
        <v>#REF!</v>
      </c>
      <c r="LBW22" s="242" t="e">
        <f t="shared" si="129"/>
        <v>#REF!</v>
      </c>
      <c r="LBX22" s="242" t="e">
        <f t="shared" si="129"/>
        <v>#REF!</v>
      </c>
      <c r="LBY22" s="242" t="e">
        <f t="shared" si="129"/>
        <v>#REF!</v>
      </c>
      <c r="LBZ22" s="242" t="e">
        <f t="shared" si="129"/>
        <v>#REF!</v>
      </c>
      <c r="LCA22" s="242" t="e">
        <f t="shared" si="129"/>
        <v>#REF!</v>
      </c>
      <c r="LCB22" s="242" t="e">
        <f t="shared" si="129"/>
        <v>#REF!</v>
      </c>
      <c r="LCC22" s="242" t="e">
        <f t="shared" si="129"/>
        <v>#REF!</v>
      </c>
      <c r="LCD22" s="242" t="e">
        <f t="shared" si="129"/>
        <v>#REF!</v>
      </c>
      <c r="LCE22" s="242" t="e">
        <f t="shared" si="129"/>
        <v>#REF!</v>
      </c>
      <c r="LCF22" s="242" t="e">
        <f t="shared" si="129"/>
        <v>#REF!</v>
      </c>
      <c r="LCG22" s="242" t="e">
        <f t="shared" si="129"/>
        <v>#REF!</v>
      </c>
      <c r="LCH22" s="242" t="e">
        <f t="shared" si="129"/>
        <v>#REF!</v>
      </c>
      <c r="LCI22" s="242" t="e">
        <f t="shared" si="129"/>
        <v>#REF!</v>
      </c>
      <c r="LCJ22" s="242" t="e">
        <f t="shared" si="129"/>
        <v>#REF!</v>
      </c>
      <c r="LCK22" s="242" t="e">
        <f t="shared" si="129"/>
        <v>#REF!</v>
      </c>
      <c r="LCL22" s="242" t="e">
        <f t="shared" si="129"/>
        <v>#REF!</v>
      </c>
      <c r="LCM22" s="242" t="e">
        <f t="shared" si="129"/>
        <v>#REF!</v>
      </c>
      <c r="LCN22" s="242" t="e">
        <f t="shared" si="129"/>
        <v>#REF!</v>
      </c>
      <c r="LCO22" s="242" t="e">
        <f t="shared" si="129"/>
        <v>#REF!</v>
      </c>
      <c r="LCP22" s="242" t="e">
        <f t="shared" si="129"/>
        <v>#REF!</v>
      </c>
      <c r="LCQ22" s="242" t="e">
        <f t="shared" si="129"/>
        <v>#REF!</v>
      </c>
      <c r="LCR22" s="242" t="e">
        <f t="shared" si="129"/>
        <v>#REF!</v>
      </c>
      <c r="LCS22" s="242" t="e">
        <f t="shared" si="129"/>
        <v>#REF!</v>
      </c>
      <c r="LCT22" s="242" t="e">
        <f t="shared" si="129"/>
        <v>#REF!</v>
      </c>
      <c r="LCU22" s="242" t="e">
        <f t="shared" si="129"/>
        <v>#REF!</v>
      </c>
      <c r="LCV22" s="242" t="e">
        <f t="shared" si="129"/>
        <v>#REF!</v>
      </c>
      <c r="LCW22" s="242" t="e">
        <f t="shared" ref="LCW22:LFH22" si="130">LDC22</f>
        <v>#REF!</v>
      </c>
      <c r="LCX22" s="242" t="e">
        <f t="shared" si="130"/>
        <v>#REF!</v>
      </c>
      <c r="LCY22" s="242" t="e">
        <f t="shared" si="130"/>
        <v>#REF!</v>
      </c>
      <c r="LCZ22" s="242" t="e">
        <f t="shared" si="130"/>
        <v>#REF!</v>
      </c>
      <c r="LDA22" s="242" t="e">
        <f t="shared" si="130"/>
        <v>#REF!</v>
      </c>
      <c r="LDB22" s="242" t="e">
        <f t="shared" si="130"/>
        <v>#REF!</v>
      </c>
      <c r="LDC22" s="242" t="e">
        <f t="shared" si="130"/>
        <v>#REF!</v>
      </c>
      <c r="LDD22" s="242" t="e">
        <f t="shared" si="130"/>
        <v>#REF!</v>
      </c>
      <c r="LDE22" s="242" t="e">
        <f t="shared" si="130"/>
        <v>#REF!</v>
      </c>
      <c r="LDF22" s="242" t="e">
        <f t="shared" si="130"/>
        <v>#REF!</v>
      </c>
      <c r="LDG22" s="242" t="e">
        <f t="shared" si="130"/>
        <v>#REF!</v>
      </c>
      <c r="LDH22" s="242" t="e">
        <f t="shared" si="130"/>
        <v>#REF!</v>
      </c>
      <c r="LDI22" s="242" t="e">
        <f t="shared" si="130"/>
        <v>#REF!</v>
      </c>
      <c r="LDJ22" s="242" t="e">
        <f t="shared" si="130"/>
        <v>#REF!</v>
      </c>
      <c r="LDK22" s="242" t="e">
        <f t="shared" si="130"/>
        <v>#REF!</v>
      </c>
      <c r="LDL22" s="242" t="e">
        <f t="shared" si="130"/>
        <v>#REF!</v>
      </c>
      <c r="LDM22" s="242" t="e">
        <f t="shared" si="130"/>
        <v>#REF!</v>
      </c>
      <c r="LDN22" s="242" t="e">
        <f t="shared" si="130"/>
        <v>#REF!</v>
      </c>
      <c r="LDO22" s="242" t="e">
        <f t="shared" si="130"/>
        <v>#REF!</v>
      </c>
      <c r="LDP22" s="242" t="e">
        <f t="shared" si="130"/>
        <v>#REF!</v>
      </c>
      <c r="LDQ22" s="242" t="e">
        <f t="shared" si="130"/>
        <v>#REF!</v>
      </c>
      <c r="LDR22" s="242" t="e">
        <f t="shared" si="130"/>
        <v>#REF!</v>
      </c>
      <c r="LDS22" s="242" t="e">
        <f t="shared" si="130"/>
        <v>#REF!</v>
      </c>
      <c r="LDT22" s="242" t="e">
        <f t="shared" si="130"/>
        <v>#REF!</v>
      </c>
      <c r="LDU22" s="242" t="e">
        <f t="shared" si="130"/>
        <v>#REF!</v>
      </c>
      <c r="LDV22" s="242" t="e">
        <f t="shared" si="130"/>
        <v>#REF!</v>
      </c>
      <c r="LDW22" s="242" t="e">
        <f t="shared" si="130"/>
        <v>#REF!</v>
      </c>
      <c r="LDX22" s="242" t="e">
        <f t="shared" si="130"/>
        <v>#REF!</v>
      </c>
      <c r="LDY22" s="242" t="e">
        <f t="shared" si="130"/>
        <v>#REF!</v>
      </c>
      <c r="LDZ22" s="242" t="e">
        <f t="shared" si="130"/>
        <v>#REF!</v>
      </c>
      <c r="LEA22" s="242" t="e">
        <f t="shared" si="130"/>
        <v>#REF!</v>
      </c>
      <c r="LEB22" s="242" t="e">
        <f t="shared" si="130"/>
        <v>#REF!</v>
      </c>
      <c r="LEC22" s="242" t="e">
        <f t="shared" si="130"/>
        <v>#REF!</v>
      </c>
      <c r="LED22" s="242" t="e">
        <f t="shared" si="130"/>
        <v>#REF!</v>
      </c>
      <c r="LEE22" s="242" t="e">
        <f t="shared" si="130"/>
        <v>#REF!</v>
      </c>
      <c r="LEF22" s="242" t="e">
        <f t="shared" si="130"/>
        <v>#REF!</v>
      </c>
      <c r="LEG22" s="242" t="e">
        <f t="shared" si="130"/>
        <v>#REF!</v>
      </c>
      <c r="LEH22" s="242" t="e">
        <f t="shared" si="130"/>
        <v>#REF!</v>
      </c>
      <c r="LEI22" s="242" t="e">
        <f t="shared" si="130"/>
        <v>#REF!</v>
      </c>
      <c r="LEJ22" s="242" t="e">
        <f t="shared" si="130"/>
        <v>#REF!</v>
      </c>
      <c r="LEK22" s="242" t="e">
        <f t="shared" si="130"/>
        <v>#REF!</v>
      </c>
      <c r="LEL22" s="242" t="e">
        <f t="shared" si="130"/>
        <v>#REF!</v>
      </c>
      <c r="LEM22" s="242" t="e">
        <f t="shared" si="130"/>
        <v>#REF!</v>
      </c>
      <c r="LEN22" s="242" t="e">
        <f t="shared" si="130"/>
        <v>#REF!</v>
      </c>
      <c r="LEO22" s="242" t="e">
        <f t="shared" si="130"/>
        <v>#REF!</v>
      </c>
      <c r="LEP22" s="242" t="e">
        <f t="shared" si="130"/>
        <v>#REF!</v>
      </c>
      <c r="LEQ22" s="242" t="e">
        <f t="shared" si="130"/>
        <v>#REF!</v>
      </c>
      <c r="LER22" s="242" t="e">
        <f t="shared" si="130"/>
        <v>#REF!</v>
      </c>
      <c r="LES22" s="242" t="e">
        <f t="shared" si="130"/>
        <v>#REF!</v>
      </c>
      <c r="LET22" s="242" t="e">
        <f t="shared" si="130"/>
        <v>#REF!</v>
      </c>
      <c r="LEU22" s="242" t="e">
        <f t="shared" si="130"/>
        <v>#REF!</v>
      </c>
      <c r="LEV22" s="242" t="e">
        <f t="shared" si="130"/>
        <v>#REF!</v>
      </c>
      <c r="LEW22" s="242" t="e">
        <f t="shared" si="130"/>
        <v>#REF!</v>
      </c>
      <c r="LEX22" s="242" t="e">
        <f t="shared" si="130"/>
        <v>#REF!</v>
      </c>
      <c r="LEY22" s="242" t="e">
        <f t="shared" si="130"/>
        <v>#REF!</v>
      </c>
      <c r="LEZ22" s="242" t="e">
        <f t="shared" si="130"/>
        <v>#REF!</v>
      </c>
      <c r="LFA22" s="242" t="e">
        <f t="shared" si="130"/>
        <v>#REF!</v>
      </c>
      <c r="LFB22" s="242" t="e">
        <f t="shared" si="130"/>
        <v>#REF!</v>
      </c>
      <c r="LFC22" s="242" t="e">
        <f t="shared" si="130"/>
        <v>#REF!</v>
      </c>
      <c r="LFD22" s="242" t="e">
        <f t="shared" si="130"/>
        <v>#REF!</v>
      </c>
      <c r="LFE22" s="242" t="e">
        <f t="shared" si="130"/>
        <v>#REF!</v>
      </c>
      <c r="LFF22" s="242" t="e">
        <f t="shared" si="130"/>
        <v>#REF!</v>
      </c>
      <c r="LFG22" s="242" t="e">
        <f t="shared" si="130"/>
        <v>#REF!</v>
      </c>
      <c r="LFH22" s="242" t="e">
        <f t="shared" si="130"/>
        <v>#REF!</v>
      </c>
      <c r="LFI22" s="242" t="e">
        <f t="shared" ref="LFI22:LHT22" si="131">LFO22</f>
        <v>#REF!</v>
      </c>
      <c r="LFJ22" s="242" t="e">
        <f t="shared" si="131"/>
        <v>#REF!</v>
      </c>
      <c r="LFK22" s="242" t="e">
        <f t="shared" si="131"/>
        <v>#REF!</v>
      </c>
      <c r="LFL22" s="242" t="e">
        <f t="shared" si="131"/>
        <v>#REF!</v>
      </c>
      <c r="LFM22" s="242" t="e">
        <f t="shared" si="131"/>
        <v>#REF!</v>
      </c>
      <c r="LFN22" s="242" t="e">
        <f t="shared" si="131"/>
        <v>#REF!</v>
      </c>
      <c r="LFO22" s="242" t="e">
        <f t="shared" si="131"/>
        <v>#REF!</v>
      </c>
      <c r="LFP22" s="242" t="e">
        <f t="shared" si="131"/>
        <v>#REF!</v>
      </c>
      <c r="LFQ22" s="242" t="e">
        <f t="shared" si="131"/>
        <v>#REF!</v>
      </c>
      <c r="LFR22" s="242" t="e">
        <f t="shared" si="131"/>
        <v>#REF!</v>
      </c>
      <c r="LFS22" s="242" t="e">
        <f t="shared" si="131"/>
        <v>#REF!</v>
      </c>
      <c r="LFT22" s="242" t="e">
        <f t="shared" si="131"/>
        <v>#REF!</v>
      </c>
      <c r="LFU22" s="242" t="e">
        <f t="shared" si="131"/>
        <v>#REF!</v>
      </c>
      <c r="LFV22" s="242" t="e">
        <f t="shared" si="131"/>
        <v>#REF!</v>
      </c>
      <c r="LFW22" s="242" t="e">
        <f t="shared" si="131"/>
        <v>#REF!</v>
      </c>
      <c r="LFX22" s="242" t="e">
        <f t="shared" si="131"/>
        <v>#REF!</v>
      </c>
      <c r="LFY22" s="242" t="e">
        <f t="shared" si="131"/>
        <v>#REF!</v>
      </c>
      <c r="LFZ22" s="242" t="e">
        <f t="shared" si="131"/>
        <v>#REF!</v>
      </c>
      <c r="LGA22" s="242" t="e">
        <f t="shared" si="131"/>
        <v>#REF!</v>
      </c>
      <c r="LGB22" s="242" t="e">
        <f t="shared" si="131"/>
        <v>#REF!</v>
      </c>
      <c r="LGC22" s="242" t="e">
        <f t="shared" si="131"/>
        <v>#REF!</v>
      </c>
      <c r="LGD22" s="242" t="e">
        <f t="shared" si="131"/>
        <v>#REF!</v>
      </c>
      <c r="LGE22" s="242" t="e">
        <f t="shared" si="131"/>
        <v>#REF!</v>
      </c>
      <c r="LGF22" s="242" t="e">
        <f t="shared" si="131"/>
        <v>#REF!</v>
      </c>
      <c r="LGG22" s="242" t="e">
        <f t="shared" si="131"/>
        <v>#REF!</v>
      </c>
      <c r="LGH22" s="242" t="e">
        <f t="shared" si="131"/>
        <v>#REF!</v>
      </c>
      <c r="LGI22" s="242" t="e">
        <f t="shared" si="131"/>
        <v>#REF!</v>
      </c>
      <c r="LGJ22" s="242" t="e">
        <f t="shared" si="131"/>
        <v>#REF!</v>
      </c>
      <c r="LGK22" s="242" t="e">
        <f t="shared" si="131"/>
        <v>#REF!</v>
      </c>
      <c r="LGL22" s="242" t="e">
        <f t="shared" si="131"/>
        <v>#REF!</v>
      </c>
      <c r="LGM22" s="242" t="e">
        <f t="shared" si="131"/>
        <v>#REF!</v>
      </c>
      <c r="LGN22" s="242" t="e">
        <f t="shared" si="131"/>
        <v>#REF!</v>
      </c>
      <c r="LGO22" s="242" t="e">
        <f t="shared" si="131"/>
        <v>#REF!</v>
      </c>
      <c r="LGP22" s="242" t="e">
        <f t="shared" si="131"/>
        <v>#REF!</v>
      </c>
      <c r="LGQ22" s="242" t="e">
        <f t="shared" si="131"/>
        <v>#REF!</v>
      </c>
      <c r="LGR22" s="242" t="e">
        <f t="shared" si="131"/>
        <v>#REF!</v>
      </c>
      <c r="LGS22" s="242" t="e">
        <f t="shared" si="131"/>
        <v>#REF!</v>
      </c>
      <c r="LGT22" s="242" t="e">
        <f t="shared" si="131"/>
        <v>#REF!</v>
      </c>
      <c r="LGU22" s="242" t="e">
        <f t="shared" si="131"/>
        <v>#REF!</v>
      </c>
      <c r="LGV22" s="242" t="e">
        <f t="shared" si="131"/>
        <v>#REF!</v>
      </c>
      <c r="LGW22" s="242" t="e">
        <f t="shared" si="131"/>
        <v>#REF!</v>
      </c>
      <c r="LGX22" s="242" t="e">
        <f t="shared" si="131"/>
        <v>#REF!</v>
      </c>
      <c r="LGY22" s="242" t="e">
        <f t="shared" si="131"/>
        <v>#REF!</v>
      </c>
      <c r="LGZ22" s="242" t="e">
        <f t="shared" si="131"/>
        <v>#REF!</v>
      </c>
      <c r="LHA22" s="242" t="e">
        <f t="shared" si="131"/>
        <v>#REF!</v>
      </c>
      <c r="LHB22" s="242" t="e">
        <f t="shared" si="131"/>
        <v>#REF!</v>
      </c>
      <c r="LHC22" s="242" t="e">
        <f t="shared" si="131"/>
        <v>#REF!</v>
      </c>
      <c r="LHD22" s="242" t="e">
        <f t="shared" si="131"/>
        <v>#REF!</v>
      </c>
      <c r="LHE22" s="242" t="e">
        <f t="shared" si="131"/>
        <v>#REF!</v>
      </c>
      <c r="LHF22" s="242" t="e">
        <f t="shared" si="131"/>
        <v>#REF!</v>
      </c>
      <c r="LHG22" s="242" t="e">
        <f t="shared" si="131"/>
        <v>#REF!</v>
      </c>
      <c r="LHH22" s="242" t="e">
        <f t="shared" si="131"/>
        <v>#REF!</v>
      </c>
      <c r="LHI22" s="242" t="e">
        <f t="shared" si="131"/>
        <v>#REF!</v>
      </c>
      <c r="LHJ22" s="242" t="e">
        <f t="shared" si="131"/>
        <v>#REF!</v>
      </c>
      <c r="LHK22" s="242" t="e">
        <f t="shared" si="131"/>
        <v>#REF!</v>
      </c>
      <c r="LHL22" s="242" t="e">
        <f t="shared" si="131"/>
        <v>#REF!</v>
      </c>
      <c r="LHM22" s="242" t="e">
        <f t="shared" si="131"/>
        <v>#REF!</v>
      </c>
      <c r="LHN22" s="242" t="e">
        <f t="shared" si="131"/>
        <v>#REF!</v>
      </c>
      <c r="LHO22" s="242" t="e">
        <f t="shared" si="131"/>
        <v>#REF!</v>
      </c>
      <c r="LHP22" s="242" t="e">
        <f t="shared" si="131"/>
        <v>#REF!</v>
      </c>
      <c r="LHQ22" s="242" t="e">
        <f t="shared" si="131"/>
        <v>#REF!</v>
      </c>
      <c r="LHR22" s="242" t="e">
        <f t="shared" si="131"/>
        <v>#REF!</v>
      </c>
      <c r="LHS22" s="242" t="e">
        <f t="shared" si="131"/>
        <v>#REF!</v>
      </c>
      <c r="LHT22" s="242" t="e">
        <f t="shared" si="131"/>
        <v>#REF!</v>
      </c>
      <c r="LHU22" s="242" t="e">
        <f t="shared" ref="LHU22:LKF22" si="132">LIA22</f>
        <v>#REF!</v>
      </c>
      <c r="LHV22" s="242" t="e">
        <f t="shared" si="132"/>
        <v>#REF!</v>
      </c>
      <c r="LHW22" s="242" t="e">
        <f t="shared" si="132"/>
        <v>#REF!</v>
      </c>
      <c r="LHX22" s="242" t="e">
        <f t="shared" si="132"/>
        <v>#REF!</v>
      </c>
      <c r="LHY22" s="242" t="e">
        <f t="shared" si="132"/>
        <v>#REF!</v>
      </c>
      <c r="LHZ22" s="242" t="e">
        <f t="shared" si="132"/>
        <v>#REF!</v>
      </c>
      <c r="LIA22" s="242" t="e">
        <f t="shared" si="132"/>
        <v>#REF!</v>
      </c>
      <c r="LIB22" s="242" t="e">
        <f t="shared" si="132"/>
        <v>#REF!</v>
      </c>
      <c r="LIC22" s="242" t="e">
        <f t="shared" si="132"/>
        <v>#REF!</v>
      </c>
      <c r="LID22" s="242" t="e">
        <f t="shared" si="132"/>
        <v>#REF!</v>
      </c>
      <c r="LIE22" s="242" t="e">
        <f t="shared" si="132"/>
        <v>#REF!</v>
      </c>
      <c r="LIF22" s="242" t="e">
        <f t="shared" si="132"/>
        <v>#REF!</v>
      </c>
      <c r="LIG22" s="242" t="e">
        <f t="shared" si="132"/>
        <v>#REF!</v>
      </c>
      <c r="LIH22" s="242" t="e">
        <f t="shared" si="132"/>
        <v>#REF!</v>
      </c>
      <c r="LII22" s="242" t="e">
        <f t="shared" si="132"/>
        <v>#REF!</v>
      </c>
      <c r="LIJ22" s="242" t="e">
        <f t="shared" si="132"/>
        <v>#REF!</v>
      </c>
      <c r="LIK22" s="242" t="e">
        <f t="shared" si="132"/>
        <v>#REF!</v>
      </c>
      <c r="LIL22" s="242" t="e">
        <f t="shared" si="132"/>
        <v>#REF!</v>
      </c>
      <c r="LIM22" s="242" t="e">
        <f t="shared" si="132"/>
        <v>#REF!</v>
      </c>
      <c r="LIN22" s="242" t="e">
        <f t="shared" si="132"/>
        <v>#REF!</v>
      </c>
      <c r="LIO22" s="242" t="e">
        <f t="shared" si="132"/>
        <v>#REF!</v>
      </c>
      <c r="LIP22" s="242" t="e">
        <f t="shared" si="132"/>
        <v>#REF!</v>
      </c>
      <c r="LIQ22" s="242" t="e">
        <f t="shared" si="132"/>
        <v>#REF!</v>
      </c>
      <c r="LIR22" s="242" t="e">
        <f t="shared" si="132"/>
        <v>#REF!</v>
      </c>
      <c r="LIS22" s="242" t="e">
        <f t="shared" si="132"/>
        <v>#REF!</v>
      </c>
      <c r="LIT22" s="242" t="e">
        <f t="shared" si="132"/>
        <v>#REF!</v>
      </c>
      <c r="LIU22" s="242" t="e">
        <f t="shared" si="132"/>
        <v>#REF!</v>
      </c>
      <c r="LIV22" s="242" t="e">
        <f t="shared" si="132"/>
        <v>#REF!</v>
      </c>
      <c r="LIW22" s="242" t="e">
        <f t="shared" si="132"/>
        <v>#REF!</v>
      </c>
      <c r="LIX22" s="242" t="e">
        <f t="shared" si="132"/>
        <v>#REF!</v>
      </c>
      <c r="LIY22" s="242" t="e">
        <f t="shared" si="132"/>
        <v>#REF!</v>
      </c>
      <c r="LIZ22" s="242" t="e">
        <f t="shared" si="132"/>
        <v>#REF!</v>
      </c>
      <c r="LJA22" s="242" t="e">
        <f t="shared" si="132"/>
        <v>#REF!</v>
      </c>
      <c r="LJB22" s="242" t="e">
        <f t="shared" si="132"/>
        <v>#REF!</v>
      </c>
      <c r="LJC22" s="242" t="e">
        <f t="shared" si="132"/>
        <v>#REF!</v>
      </c>
      <c r="LJD22" s="242" t="e">
        <f t="shared" si="132"/>
        <v>#REF!</v>
      </c>
      <c r="LJE22" s="242" t="e">
        <f t="shared" si="132"/>
        <v>#REF!</v>
      </c>
      <c r="LJF22" s="242" t="e">
        <f t="shared" si="132"/>
        <v>#REF!</v>
      </c>
      <c r="LJG22" s="242" t="e">
        <f t="shared" si="132"/>
        <v>#REF!</v>
      </c>
      <c r="LJH22" s="242" t="e">
        <f t="shared" si="132"/>
        <v>#REF!</v>
      </c>
      <c r="LJI22" s="242" t="e">
        <f t="shared" si="132"/>
        <v>#REF!</v>
      </c>
      <c r="LJJ22" s="242" t="e">
        <f t="shared" si="132"/>
        <v>#REF!</v>
      </c>
      <c r="LJK22" s="242" t="e">
        <f t="shared" si="132"/>
        <v>#REF!</v>
      </c>
      <c r="LJL22" s="242" t="e">
        <f t="shared" si="132"/>
        <v>#REF!</v>
      </c>
      <c r="LJM22" s="242" t="e">
        <f t="shared" si="132"/>
        <v>#REF!</v>
      </c>
      <c r="LJN22" s="242" t="e">
        <f t="shared" si="132"/>
        <v>#REF!</v>
      </c>
      <c r="LJO22" s="242" t="e">
        <f t="shared" si="132"/>
        <v>#REF!</v>
      </c>
      <c r="LJP22" s="242" t="e">
        <f t="shared" si="132"/>
        <v>#REF!</v>
      </c>
      <c r="LJQ22" s="242" t="e">
        <f t="shared" si="132"/>
        <v>#REF!</v>
      </c>
      <c r="LJR22" s="242" t="e">
        <f t="shared" si="132"/>
        <v>#REF!</v>
      </c>
      <c r="LJS22" s="242" t="e">
        <f t="shared" si="132"/>
        <v>#REF!</v>
      </c>
      <c r="LJT22" s="242" t="e">
        <f t="shared" si="132"/>
        <v>#REF!</v>
      </c>
      <c r="LJU22" s="242" t="e">
        <f t="shared" si="132"/>
        <v>#REF!</v>
      </c>
      <c r="LJV22" s="242" t="e">
        <f t="shared" si="132"/>
        <v>#REF!</v>
      </c>
      <c r="LJW22" s="242" t="e">
        <f t="shared" si="132"/>
        <v>#REF!</v>
      </c>
      <c r="LJX22" s="242" t="e">
        <f t="shared" si="132"/>
        <v>#REF!</v>
      </c>
      <c r="LJY22" s="242" t="e">
        <f t="shared" si="132"/>
        <v>#REF!</v>
      </c>
      <c r="LJZ22" s="242" t="e">
        <f t="shared" si="132"/>
        <v>#REF!</v>
      </c>
      <c r="LKA22" s="242" t="e">
        <f t="shared" si="132"/>
        <v>#REF!</v>
      </c>
      <c r="LKB22" s="242" t="e">
        <f t="shared" si="132"/>
        <v>#REF!</v>
      </c>
      <c r="LKC22" s="242" t="e">
        <f t="shared" si="132"/>
        <v>#REF!</v>
      </c>
      <c r="LKD22" s="242" t="e">
        <f t="shared" si="132"/>
        <v>#REF!</v>
      </c>
      <c r="LKE22" s="242" t="e">
        <f t="shared" si="132"/>
        <v>#REF!</v>
      </c>
      <c r="LKF22" s="242" t="e">
        <f t="shared" si="132"/>
        <v>#REF!</v>
      </c>
      <c r="LKG22" s="242" t="e">
        <f t="shared" ref="LKG22:LMR22" si="133">LKM22</f>
        <v>#REF!</v>
      </c>
      <c r="LKH22" s="242" t="e">
        <f t="shared" si="133"/>
        <v>#REF!</v>
      </c>
      <c r="LKI22" s="242" t="e">
        <f t="shared" si="133"/>
        <v>#REF!</v>
      </c>
      <c r="LKJ22" s="242" t="e">
        <f t="shared" si="133"/>
        <v>#REF!</v>
      </c>
      <c r="LKK22" s="242" t="e">
        <f t="shared" si="133"/>
        <v>#REF!</v>
      </c>
      <c r="LKL22" s="242" t="e">
        <f t="shared" si="133"/>
        <v>#REF!</v>
      </c>
      <c r="LKM22" s="242" t="e">
        <f t="shared" si="133"/>
        <v>#REF!</v>
      </c>
      <c r="LKN22" s="242" t="e">
        <f t="shared" si="133"/>
        <v>#REF!</v>
      </c>
      <c r="LKO22" s="242" t="e">
        <f t="shared" si="133"/>
        <v>#REF!</v>
      </c>
      <c r="LKP22" s="242" t="e">
        <f t="shared" si="133"/>
        <v>#REF!</v>
      </c>
      <c r="LKQ22" s="242" t="e">
        <f t="shared" si="133"/>
        <v>#REF!</v>
      </c>
      <c r="LKR22" s="242" t="e">
        <f t="shared" si="133"/>
        <v>#REF!</v>
      </c>
      <c r="LKS22" s="242" t="e">
        <f t="shared" si="133"/>
        <v>#REF!</v>
      </c>
      <c r="LKT22" s="242" t="e">
        <f t="shared" si="133"/>
        <v>#REF!</v>
      </c>
      <c r="LKU22" s="242" t="e">
        <f t="shared" si="133"/>
        <v>#REF!</v>
      </c>
      <c r="LKV22" s="242" t="e">
        <f t="shared" si="133"/>
        <v>#REF!</v>
      </c>
      <c r="LKW22" s="242" t="e">
        <f t="shared" si="133"/>
        <v>#REF!</v>
      </c>
      <c r="LKX22" s="242" t="e">
        <f t="shared" si="133"/>
        <v>#REF!</v>
      </c>
      <c r="LKY22" s="242" t="e">
        <f t="shared" si="133"/>
        <v>#REF!</v>
      </c>
      <c r="LKZ22" s="242" t="e">
        <f t="shared" si="133"/>
        <v>#REF!</v>
      </c>
      <c r="LLA22" s="242" t="e">
        <f t="shared" si="133"/>
        <v>#REF!</v>
      </c>
      <c r="LLB22" s="242" t="e">
        <f t="shared" si="133"/>
        <v>#REF!</v>
      </c>
      <c r="LLC22" s="242" t="e">
        <f t="shared" si="133"/>
        <v>#REF!</v>
      </c>
      <c r="LLD22" s="242" t="e">
        <f t="shared" si="133"/>
        <v>#REF!</v>
      </c>
      <c r="LLE22" s="242" t="e">
        <f t="shared" si="133"/>
        <v>#REF!</v>
      </c>
      <c r="LLF22" s="242" t="e">
        <f t="shared" si="133"/>
        <v>#REF!</v>
      </c>
      <c r="LLG22" s="242" t="e">
        <f t="shared" si="133"/>
        <v>#REF!</v>
      </c>
      <c r="LLH22" s="242" t="e">
        <f t="shared" si="133"/>
        <v>#REF!</v>
      </c>
      <c r="LLI22" s="242" t="e">
        <f t="shared" si="133"/>
        <v>#REF!</v>
      </c>
      <c r="LLJ22" s="242" t="e">
        <f t="shared" si="133"/>
        <v>#REF!</v>
      </c>
      <c r="LLK22" s="242" t="e">
        <f t="shared" si="133"/>
        <v>#REF!</v>
      </c>
      <c r="LLL22" s="242" t="e">
        <f t="shared" si="133"/>
        <v>#REF!</v>
      </c>
      <c r="LLM22" s="242" t="e">
        <f t="shared" si="133"/>
        <v>#REF!</v>
      </c>
      <c r="LLN22" s="242" t="e">
        <f t="shared" si="133"/>
        <v>#REF!</v>
      </c>
      <c r="LLO22" s="242" t="e">
        <f t="shared" si="133"/>
        <v>#REF!</v>
      </c>
      <c r="LLP22" s="242" t="e">
        <f t="shared" si="133"/>
        <v>#REF!</v>
      </c>
      <c r="LLQ22" s="242" t="e">
        <f t="shared" si="133"/>
        <v>#REF!</v>
      </c>
      <c r="LLR22" s="242" t="e">
        <f t="shared" si="133"/>
        <v>#REF!</v>
      </c>
      <c r="LLS22" s="242" t="e">
        <f t="shared" si="133"/>
        <v>#REF!</v>
      </c>
      <c r="LLT22" s="242" t="e">
        <f t="shared" si="133"/>
        <v>#REF!</v>
      </c>
      <c r="LLU22" s="242" t="e">
        <f t="shared" si="133"/>
        <v>#REF!</v>
      </c>
      <c r="LLV22" s="242" t="e">
        <f t="shared" si="133"/>
        <v>#REF!</v>
      </c>
      <c r="LLW22" s="242" t="e">
        <f t="shared" si="133"/>
        <v>#REF!</v>
      </c>
      <c r="LLX22" s="242" t="e">
        <f t="shared" si="133"/>
        <v>#REF!</v>
      </c>
      <c r="LLY22" s="242" t="e">
        <f t="shared" si="133"/>
        <v>#REF!</v>
      </c>
      <c r="LLZ22" s="242" t="e">
        <f t="shared" si="133"/>
        <v>#REF!</v>
      </c>
      <c r="LMA22" s="242" t="e">
        <f t="shared" si="133"/>
        <v>#REF!</v>
      </c>
      <c r="LMB22" s="242" t="e">
        <f t="shared" si="133"/>
        <v>#REF!</v>
      </c>
      <c r="LMC22" s="242" t="e">
        <f t="shared" si="133"/>
        <v>#REF!</v>
      </c>
      <c r="LMD22" s="242" t="e">
        <f t="shared" si="133"/>
        <v>#REF!</v>
      </c>
      <c r="LME22" s="242" t="e">
        <f t="shared" si="133"/>
        <v>#REF!</v>
      </c>
      <c r="LMF22" s="242" t="e">
        <f t="shared" si="133"/>
        <v>#REF!</v>
      </c>
      <c r="LMG22" s="242" t="e">
        <f t="shared" si="133"/>
        <v>#REF!</v>
      </c>
      <c r="LMH22" s="242" t="e">
        <f t="shared" si="133"/>
        <v>#REF!</v>
      </c>
      <c r="LMI22" s="242" t="e">
        <f t="shared" si="133"/>
        <v>#REF!</v>
      </c>
      <c r="LMJ22" s="242" t="e">
        <f t="shared" si="133"/>
        <v>#REF!</v>
      </c>
      <c r="LMK22" s="242" t="e">
        <f t="shared" si="133"/>
        <v>#REF!</v>
      </c>
      <c r="LML22" s="242" t="e">
        <f t="shared" si="133"/>
        <v>#REF!</v>
      </c>
      <c r="LMM22" s="242" t="e">
        <f t="shared" si="133"/>
        <v>#REF!</v>
      </c>
      <c r="LMN22" s="242" t="e">
        <f t="shared" si="133"/>
        <v>#REF!</v>
      </c>
      <c r="LMO22" s="242" t="e">
        <f t="shared" si="133"/>
        <v>#REF!</v>
      </c>
      <c r="LMP22" s="242" t="e">
        <f t="shared" si="133"/>
        <v>#REF!</v>
      </c>
      <c r="LMQ22" s="242" t="e">
        <f t="shared" si="133"/>
        <v>#REF!</v>
      </c>
      <c r="LMR22" s="242" t="e">
        <f t="shared" si="133"/>
        <v>#REF!</v>
      </c>
      <c r="LMS22" s="242" t="e">
        <f t="shared" ref="LMS22:LPD22" si="134">LMY22</f>
        <v>#REF!</v>
      </c>
      <c r="LMT22" s="242" t="e">
        <f t="shared" si="134"/>
        <v>#REF!</v>
      </c>
      <c r="LMU22" s="242" t="e">
        <f t="shared" si="134"/>
        <v>#REF!</v>
      </c>
      <c r="LMV22" s="242" t="e">
        <f t="shared" si="134"/>
        <v>#REF!</v>
      </c>
      <c r="LMW22" s="242" t="e">
        <f t="shared" si="134"/>
        <v>#REF!</v>
      </c>
      <c r="LMX22" s="242" t="e">
        <f t="shared" si="134"/>
        <v>#REF!</v>
      </c>
      <c r="LMY22" s="242" t="e">
        <f t="shared" si="134"/>
        <v>#REF!</v>
      </c>
      <c r="LMZ22" s="242" t="e">
        <f t="shared" si="134"/>
        <v>#REF!</v>
      </c>
      <c r="LNA22" s="242" t="e">
        <f t="shared" si="134"/>
        <v>#REF!</v>
      </c>
      <c r="LNB22" s="242" t="e">
        <f t="shared" si="134"/>
        <v>#REF!</v>
      </c>
      <c r="LNC22" s="242" t="e">
        <f t="shared" si="134"/>
        <v>#REF!</v>
      </c>
      <c r="LND22" s="242" t="e">
        <f t="shared" si="134"/>
        <v>#REF!</v>
      </c>
      <c r="LNE22" s="242" t="e">
        <f t="shared" si="134"/>
        <v>#REF!</v>
      </c>
      <c r="LNF22" s="242" t="e">
        <f t="shared" si="134"/>
        <v>#REF!</v>
      </c>
      <c r="LNG22" s="242" t="e">
        <f t="shared" si="134"/>
        <v>#REF!</v>
      </c>
      <c r="LNH22" s="242" t="e">
        <f t="shared" si="134"/>
        <v>#REF!</v>
      </c>
      <c r="LNI22" s="242" t="e">
        <f t="shared" si="134"/>
        <v>#REF!</v>
      </c>
      <c r="LNJ22" s="242" t="e">
        <f t="shared" si="134"/>
        <v>#REF!</v>
      </c>
      <c r="LNK22" s="242" t="e">
        <f t="shared" si="134"/>
        <v>#REF!</v>
      </c>
      <c r="LNL22" s="242" t="e">
        <f t="shared" si="134"/>
        <v>#REF!</v>
      </c>
      <c r="LNM22" s="242" t="e">
        <f t="shared" si="134"/>
        <v>#REF!</v>
      </c>
      <c r="LNN22" s="242" t="e">
        <f t="shared" si="134"/>
        <v>#REF!</v>
      </c>
      <c r="LNO22" s="242" t="e">
        <f t="shared" si="134"/>
        <v>#REF!</v>
      </c>
      <c r="LNP22" s="242" t="e">
        <f t="shared" si="134"/>
        <v>#REF!</v>
      </c>
      <c r="LNQ22" s="242" t="e">
        <f t="shared" si="134"/>
        <v>#REF!</v>
      </c>
      <c r="LNR22" s="242" t="e">
        <f t="shared" si="134"/>
        <v>#REF!</v>
      </c>
      <c r="LNS22" s="242" t="e">
        <f t="shared" si="134"/>
        <v>#REF!</v>
      </c>
      <c r="LNT22" s="242" t="e">
        <f t="shared" si="134"/>
        <v>#REF!</v>
      </c>
      <c r="LNU22" s="242" t="e">
        <f t="shared" si="134"/>
        <v>#REF!</v>
      </c>
      <c r="LNV22" s="242" t="e">
        <f t="shared" si="134"/>
        <v>#REF!</v>
      </c>
      <c r="LNW22" s="242" t="e">
        <f t="shared" si="134"/>
        <v>#REF!</v>
      </c>
      <c r="LNX22" s="242" t="e">
        <f t="shared" si="134"/>
        <v>#REF!</v>
      </c>
      <c r="LNY22" s="242" t="e">
        <f t="shared" si="134"/>
        <v>#REF!</v>
      </c>
      <c r="LNZ22" s="242" t="e">
        <f t="shared" si="134"/>
        <v>#REF!</v>
      </c>
      <c r="LOA22" s="242" t="e">
        <f t="shared" si="134"/>
        <v>#REF!</v>
      </c>
      <c r="LOB22" s="242" t="e">
        <f t="shared" si="134"/>
        <v>#REF!</v>
      </c>
      <c r="LOC22" s="242" t="e">
        <f t="shared" si="134"/>
        <v>#REF!</v>
      </c>
      <c r="LOD22" s="242" t="e">
        <f t="shared" si="134"/>
        <v>#REF!</v>
      </c>
      <c r="LOE22" s="242" t="e">
        <f t="shared" si="134"/>
        <v>#REF!</v>
      </c>
      <c r="LOF22" s="242" t="e">
        <f t="shared" si="134"/>
        <v>#REF!</v>
      </c>
      <c r="LOG22" s="242" t="e">
        <f t="shared" si="134"/>
        <v>#REF!</v>
      </c>
      <c r="LOH22" s="242" t="e">
        <f t="shared" si="134"/>
        <v>#REF!</v>
      </c>
      <c r="LOI22" s="242" t="e">
        <f t="shared" si="134"/>
        <v>#REF!</v>
      </c>
      <c r="LOJ22" s="242" t="e">
        <f t="shared" si="134"/>
        <v>#REF!</v>
      </c>
      <c r="LOK22" s="242" t="e">
        <f t="shared" si="134"/>
        <v>#REF!</v>
      </c>
      <c r="LOL22" s="242" t="e">
        <f t="shared" si="134"/>
        <v>#REF!</v>
      </c>
      <c r="LOM22" s="242" t="e">
        <f t="shared" si="134"/>
        <v>#REF!</v>
      </c>
      <c r="LON22" s="242" t="e">
        <f t="shared" si="134"/>
        <v>#REF!</v>
      </c>
      <c r="LOO22" s="242" t="e">
        <f t="shared" si="134"/>
        <v>#REF!</v>
      </c>
      <c r="LOP22" s="242" t="e">
        <f t="shared" si="134"/>
        <v>#REF!</v>
      </c>
      <c r="LOQ22" s="242" t="e">
        <f t="shared" si="134"/>
        <v>#REF!</v>
      </c>
      <c r="LOR22" s="242" t="e">
        <f t="shared" si="134"/>
        <v>#REF!</v>
      </c>
      <c r="LOS22" s="242" t="e">
        <f t="shared" si="134"/>
        <v>#REF!</v>
      </c>
      <c r="LOT22" s="242" t="e">
        <f t="shared" si="134"/>
        <v>#REF!</v>
      </c>
      <c r="LOU22" s="242" t="e">
        <f t="shared" si="134"/>
        <v>#REF!</v>
      </c>
      <c r="LOV22" s="242" t="e">
        <f t="shared" si="134"/>
        <v>#REF!</v>
      </c>
      <c r="LOW22" s="242" t="e">
        <f t="shared" si="134"/>
        <v>#REF!</v>
      </c>
      <c r="LOX22" s="242" t="e">
        <f t="shared" si="134"/>
        <v>#REF!</v>
      </c>
      <c r="LOY22" s="242" t="e">
        <f t="shared" si="134"/>
        <v>#REF!</v>
      </c>
      <c r="LOZ22" s="242" t="e">
        <f t="shared" si="134"/>
        <v>#REF!</v>
      </c>
      <c r="LPA22" s="242" t="e">
        <f t="shared" si="134"/>
        <v>#REF!</v>
      </c>
      <c r="LPB22" s="242" t="e">
        <f t="shared" si="134"/>
        <v>#REF!</v>
      </c>
      <c r="LPC22" s="242" t="e">
        <f t="shared" si="134"/>
        <v>#REF!</v>
      </c>
      <c r="LPD22" s="242" t="e">
        <f t="shared" si="134"/>
        <v>#REF!</v>
      </c>
      <c r="LPE22" s="242" t="e">
        <f t="shared" ref="LPE22:LRP22" si="135">LPK22</f>
        <v>#REF!</v>
      </c>
      <c r="LPF22" s="242" t="e">
        <f t="shared" si="135"/>
        <v>#REF!</v>
      </c>
      <c r="LPG22" s="242" t="e">
        <f t="shared" si="135"/>
        <v>#REF!</v>
      </c>
      <c r="LPH22" s="242" t="e">
        <f t="shared" si="135"/>
        <v>#REF!</v>
      </c>
      <c r="LPI22" s="242" t="e">
        <f t="shared" si="135"/>
        <v>#REF!</v>
      </c>
      <c r="LPJ22" s="242" t="e">
        <f t="shared" si="135"/>
        <v>#REF!</v>
      </c>
      <c r="LPK22" s="242" t="e">
        <f t="shared" si="135"/>
        <v>#REF!</v>
      </c>
      <c r="LPL22" s="242" t="e">
        <f t="shared" si="135"/>
        <v>#REF!</v>
      </c>
      <c r="LPM22" s="242" t="e">
        <f t="shared" si="135"/>
        <v>#REF!</v>
      </c>
      <c r="LPN22" s="242" t="e">
        <f t="shared" si="135"/>
        <v>#REF!</v>
      </c>
      <c r="LPO22" s="242" t="e">
        <f t="shared" si="135"/>
        <v>#REF!</v>
      </c>
      <c r="LPP22" s="242" t="e">
        <f t="shared" si="135"/>
        <v>#REF!</v>
      </c>
      <c r="LPQ22" s="242" t="e">
        <f t="shared" si="135"/>
        <v>#REF!</v>
      </c>
      <c r="LPR22" s="242" t="e">
        <f t="shared" si="135"/>
        <v>#REF!</v>
      </c>
      <c r="LPS22" s="242" t="e">
        <f t="shared" si="135"/>
        <v>#REF!</v>
      </c>
      <c r="LPT22" s="242" t="e">
        <f t="shared" si="135"/>
        <v>#REF!</v>
      </c>
      <c r="LPU22" s="242" t="e">
        <f t="shared" si="135"/>
        <v>#REF!</v>
      </c>
      <c r="LPV22" s="242" t="e">
        <f t="shared" si="135"/>
        <v>#REF!</v>
      </c>
      <c r="LPW22" s="242" t="e">
        <f t="shared" si="135"/>
        <v>#REF!</v>
      </c>
      <c r="LPX22" s="242" t="e">
        <f t="shared" si="135"/>
        <v>#REF!</v>
      </c>
      <c r="LPY22" s="242" t="e">
        <f t="shared" si="135"/>
        <v>#REF!</v>
      </c>
      <c r="LPZ22" s="242" t="e">
        <f t="shared" si="135"/>
        <v>#REF!</v>
      </c>
      <c r="LQA22" s="242" t="e">
        <f t="shared" si="135"/>
        <v>#REF!</v>
      </c>
      <c r="LQB22" s="242" t="e">
        <f t="shared" si="135"/>
        <v>#REF!</v>
      </c>
      <c r="LQC22" s="242" t="e">
        <f t="shared" si="135"/>
        <v>#REF!</v>
      </c>
      <c r="LQD22" s="242" t="e">
        <f t="shared" si="135"/>
        <v>#REF!</v>
      </c>
      <c r="LQE22" s="242" t="e">
        <f t="shared" si="135"/>
        <v>#REF!</v>
      </c>
      <c r="LQF22" s="242" t="e">
        <f t="shared" si="135"/>
        <v>#REF!</v>
      </c>
      <c r="LQG22" s="242" t="e">
        <f t="shared" si="135"/>
        <v>#REF!</v>
      </c>
      <c r="LQH22" s="242" t="e">
        <f t="shared" si="135"/>
        <v>#REF!</v>
      </c>
      <c r="LQI22" s="242" t="e">
        <f t="shared" si="135"/>
        <v>#REF!</v>
      </c>
      <c r="LQJ22" s="242" t="e">
        <f t="shared" si="135"/>
        <v>#REF!</v>
      </c>
      <c r="LQK22" s="242" t="e">
        <f t="shared" si="135"/>
        <v>#REF!</v>
      </c>
      <c r="LQL22" s="242" t="e">
        <f t="shared" si="135"/>
        <v>#REF!</v>
      </c>
      <c r="LQM22" s="242" t="e">
        <f t="shared" si="135"/>
        <v>#REF!</v>
      </c>
      <c r="LQN22" s="242" t="e">
        <f t="shared" si="135"/>
        <v>#REF!</v>
      </c>
      <c r="LQO22" s="242" t="e">
        <f t="shared" si="135"/>
        <v>#REF!</v>
      </c>
      <c r="LQP22" s="242" t="e">
        <f t="shared" si="135"/>
        <v>#REF!</v>
      </c>
      <c r="LQQ22" s="242" t="e">
        <f t="shared" si="135"/>
        <v>#REF!</v>
      </c>
      <c r="LQR22" s="242" t="e">
        <f t="shared" si="135"/>
        <v>#REF!</v>
      </c>
      <c r="LQS22" s="242" t="e">
        <f t="shared" si="135"/>
        <v>#REF!</v>
      </c>
      <c r="LQT22" s="242" t="e">
        <f t="shared" si="135"/>
        <v>#REF!</v>
      </c>
      <c r="LQU22" s="242" t="e">
        <f t="shared" si="135"/>
        <v>#REF!</v>
      </c>
      <c r="LQV22" s="242" t="e">
        <f t="shared" si="135"/>
        <v>#REF!</v>
      </c>
      <c r="LQW22" s="242" t="e">
        <f t="shared" si="135"/>
        <v>#REF!</v>
      </c>
      <c r="LQX22" s="242" t="e">
        <f t="shared" si="135"/>
        <v>#REF!</v>
      </c>
      <c r="LQY22" s="242" t="e">
        <f t="shared" si="135"/>
        <v>#REF!</v>
      </c>
      <c r="LQZ22" s="242" t="e">
        <f t="shared" si="135"/>
        <v>#REF!</v>
      </c>
      <c r="LRA22" s="242" t="e">
        <f t="shared" si="135"/>
        <v>#REF!</v>
      </c>
      <c r="LRB22" s="242" t="e">
        <f t="shared" si="135"/>
        <v>#REF!</v>
      </c>
      <c r="LRC22" s="242" t="e">
        <f t="shared" si="135"/>
        <v>#REF!</v>
      </c>
      <c r="LRD22" s="242" t="e">
        <f t="shared" si="135"/>
        <v>#REF!</v>
      </c>
      <c r="LRE22" s="242" t="e">
        <f t="shared" si="135"/>
        <v>#REF!</v>
      </c>
      <c r="LRF22" s="242" t="e">
        <f t="shared" si="135"/>
        <v>#REF!</v>
      </c>
      <c r="LRG22" s="242" t="e">
        <f t="shared" si="135"/>
        <v>#REF!</v>
      </c>
      <c r="LRH22" s="242" t="e">
        <f t="shared" si="135"/>
        <v>#REF!</v>
      </c>
      <c r="LRI22" s="242" t="e">
        <f t="shared" si="135"/>
        <v>#REF!</v>
      </c>
      <c r="LRJ22" s="242" t="e">
        <f t="shared" si="135"/>
        <v>#REF!</v>
      </c>
      <c r="LRK22" s="242" t="e">
        <f t="shared" si="135"/>
        <v>#REF!</v>
      </c>
      <c r="LRL22" s="242" t="e">
        <f t="shared" si="135"/>
        <v>#REF!</v>
      </c>
      <c r="LRM22" s="242" t="e">
        <f t="shared" si="135"/>
        <v>#REF!</v>
      </c>
      <c r="LRN22" s="242" t="e">
        <f t="shared" si="135"/>
        <v>#REF!</v>
      </c>
      <c r="LRO22" s="242" t="e">
        <f t="shared" si="135"/>
        <v>#REF!</v>
      </c>
      <c r="LRP22" s="242" t="e">
        <f t="shared" si="135"/>
        <v>#REF!</v>
      </c>
      <c r="LRQ22" s="242" t="e">
        <f t="shared" ref="LRQ22:LUB22" si="136">LRW22</f>
        <v>#REF!</v>
      </c>
      <c r="LRR22" s="242" t="e">
        <f t="shared" si="136"/>
        <v>#REF!</v>
      </c>
      <c r="LRS22" s="242" t="e">
        <f t="shared" si="136"/>
        <v>#REF!</v>
      </c>
      <c r="LRT22" s="242" t="e">
        <f t="shared" si="136"/>
        <v>#REF!</v>
      </c>
      <c r="LRU22" s="242" t="e">
        <f t="shared" si="136"/>
        <v>#REF!</v>
      </c>
      <c r="LRV22" s="242" t="e">
        <f t="shared" si="136"/>
        <v>#REF!</v>
      </c>
      <c r="LRW22" s="242" t="e">
        <f t="shared" si="136"/>
        <v>#REF!</v>
      </c>
      <c r="LRX22" s="242" t="e">
        <f t="shared" si="136"/>
        <v>#REF!</v>
      </c>
      <c r="LRY22" s="242" t="e">
        <f t="shared" si="136"/>
        <v>#REF!</v>
      </c>
      <c r="LRZ22" s="242" t="e">
        <f t="shared" si="136"/>
        <v>#REF!</v>
      </c>
      <c r="LSA22" s="242" t="e">
        <f t="shared" si="136"/>
        <v>#REF!</v>
      </c>
      <c r="LSB22" s="242" t="e">
        <f t="shared" si="136"/>
        <v>#REF!</v>
      </c>
      <c r="LSC22" s="242" t="e">
        <f t="shared" si="136"/>
        <v>#REF!</v>
      </c>
      <c r="LSD22" s="242" t="e">
        <f t="shared" si="136"/>
        <v>#REF!</v>
      </c>
      <c r="LSE22" s="242" t="e">
        <f t="shared" si="136"/>
        <v>#REF!</v>
      </c>
      <c r="LSF22" s="242" t="e">
        <f t="shared" si="136"/>
        <v>#REF!</v>
      </c>
      <c r="LSG22" s="242" t="e">
        <f t="shared" si="136"/>
        <v>#REF!</v>
      </c>
      <c r="LSH22" s="242" t="e">
        <f t="shared" si="136"/>
        <v>#REF!</v>
      </c>
      <c r="LSI22" s="242" t="e">
        <f t="shared" si="136"/>
        <v>#REF!</v>
      </c>
      <c r="LSJ22" s="242" t="e">
        <f t="shared" si="136"/>
        <v>#REF!</v>
      </c>
      <c r="LSK22" s="242" t="e">
        <f t="shared" si="136"/>
        <v>#REF!</v>
      </c>
      <c r="LSL22" s="242" t="e">
        <f t="shared" si="136"/>
        <v>#REF!</v>
      </c>
      <c r="LSM22" s="242" t="e">
        <f t="shared" si="136"/>
        <v>#REF!</v>
      </c>
      <c r="LSN22" s="242" t="e">
        <f t="shared" si="136"/>
        <v>#REF!</v>
      </c>
      <c r="LSO22" s="242" t="e">
        <f t="shared" si="136"/>
        <v>#REF!</v>
      </c>
      <c r="LSP22" s="242" t="e">
        <f t="shared" si="136"/>
        <v>#REF!</v>
      </c>
      <c r="LSQ22" s="242" t="e">
        <f t="shared" si="136"/>
        <v>#REF!</v>
      </c>
      <c r="LSR22" s="242" t="e">
        <f t="shared" si="136"/>
        <v>#REF!</v>
      </c>
      <c r="LSS22" s="242" t="e">
        <f t="shared" si="136"/>
        <v>#REF!</v>
      </c>
      <c r="LST22" s="242" t="e">
        <f t="shared" si="136"/>
        <v>#REF!</v>
      </c>
      <c r="LSU22" s="242" t="e">
        <f t="shared" si="136"/>
        <v>#REF!</v>
      </c>
      <c r="LSV22" s="242" t="e">
        <f t="shared" si="136"/>
        <v>#REF!</v>
      </c>
      <c r="LSW22" s="242" t="e">
        <f t="shared" si="136"/>
        <v>#REF!</v>
      </c>
      <c r="LSX22" s="242" t="e">
        <f t="shared" si="136"/>
        <v>#REF!</v>
      </c>
      <c r="LSY22" s="242" t="e">
        <f t="shared" si="136"/>
        <v>#REF!</v>
      </c>
      <c r="LSZ22" s="242" t="e">
        <f t="shared" si="136"/>
        <v>#REF!</v>
      </c>
      <c r="LTA22" s="242" t="e">
        <f t="shared" si="136"/>
        <v>#REF!</v>
      </c>
      <c r="LTB22" s="242" t="e">
        <f t="shared" si="136"/>
        <v>#REF!</v>
      </c>
      <c r="LTC22" s="242" t="e">
        <f t="shared" si="136"/>
        <v>#REF!</v>
      </c>
      <c r="LTD22" s="242" t="e">
        <f t="shared" si="136"/>
        <v>#REF!</v>
      </c>
      <c r="LTE22" s="242" t="e">
        <f t="shared" si="136"/>
        <v>#REF!</v>
      </c>
      <c r="LTF22" s="242" t="e">
        <f t="shared" si="136"/>
        <v>#REF!</v>
      </c>
      <c r="LTG22" s="242" t="e">
        <f t="shared" si="136"/>
        <v>#REF!</v>
      </c>
      <c r="LTH22" s="242" t="e">
        <f t="shared" si="136"/>
        <v>#REF!</v>
      </c>
      <c r="LTI22" s="242" t="e">
        <f t="shared" si="136"/>
        <v>#REF!</v>
      </c>
      <c r="LTJ22" s="242" t="e">
        <f t="shared" si="136"/>
        <v>#REF!</v>
      </c>
      <c r="LTK22" s="242" t="e">
        <f t="shared" si="136"/>
        <v>#REF!</v>
      </c>
      <c r="LTL22" s="242" t="e">
        <f t="shared" si="136"/>
        <v>#REF!</v>
      </c>
      <c r="LTM22" s="242" t="e">
        <f t="shared" si="136"/>
        <v>#REF!</v>
      </c>
      <c r="LTN22" s="242" t="e">
        <f t="shared" si="136"/>
        <v>#REF!</v>
      </c>
      <c r="LTO22" s="242" t="e">
        <f t="shared" si="136"/>
        <v>#REF!</v>
      </c>
      <c r="LTP22" s="242" t="e">
        <f t="shared" si="136"/>
        <v>#REF!</v>
      </c>
      <c r="LTQ22" s="242" t="e">
        <f t="shared" si="136"/>
        <v>#REF!</v>
      </c>
      <c r="LTR22" s="242" t="e">
        <f t="shared" si="136"/>
        <v>#REF!</v>
      </c>
      <c r="LTS22" s="242" t="e">
        <f t="shared" si="136"/>
        <v>#REF!</v>
      </c>
      <c r="LTT22" s="242" t="e">
        <f t="shared" si="136"/>
        <v>#REF!</v>
      </c>
      <c r="LTU22" s="242" t="e">
        <f t="shared" si="136"/>
        <v>#REF!</v>
      </c>
      <c r="LTV22" s="242" t="e">
        <f t="shared" si="136"/>
        <v>#REF!</v>
      </c>
      <c r="LTW22" s="242" t="e">
        <f t="shared" si="136"/>
        <v>#REF!</v>
      </c>
      <c r="LTX22" s="242" t="e">
        <f t="shared" si="136"/>
        <v>#REF!</v>
      </c>
      <c r="LTY22" s="242" t="e">
        <f t="shared" si="136"/>
        <v>#REF!</v>
      </c>
      <c r="LTZ22" s="242" t="e">
        <f t="shared" si="136"/>
        <v>#REF!</v>
      </c>
      <c r="LUA22" s="242" t="e">
        <f t="shared" si="136"/>
        <v>#REF!</v>
      </c>
      <c r="LUB22" s="242" t="e">
        <f t="shared" si="136"/>
        <v>#REF!</v>
      </c>
      <c r="LUC22" s="242" t="e">
        <f t="shared" ref="LUC22:LWN22" si="137">LUI22</f>
        <v>#REF!</v>
      </c>
      <c r="LUD22" s="242" t="e">
        <f t="shared" si="137"/>
        <v>#REF!</v>
      </c>
      <c r="LUE22" s="242" t="e">
        <f t="shared" si="137"/>
        <v>#REF!</v>
      </c>
      <c r="LUF22" s="242" t="e">
        <f t="shared" si="137"/>
        <v>#REF!</v>
      </c>
      <c r="LUG22" s="242" t="e">
        <f t="shared" si="137"/>
        <v>#REF!</v>
      </c>
      <c r="LUH22" s="242" t="e">
        <f t="shared" si="137"/>
        <v>#REF!</v>
      </c>
      <c r="LUI22" s="242" t="e">
        <f t="shared" si="137"/>
        <v>#REF!</v>
      </c>
      <c r="LUJ22" s="242" t="e">
        <f t="shared" si="137"/>
        <v>#REF!</v>
      </c>
      <c r="LUK22" s="242" t="e">
        <f t="shared" si="137"/>
        <v>#REF!</v>
      </c>
      <c r="LUL22" s="242" t="e">
        <f t="shared" si="137"/>
        <v>#REF!</v>
      </c>
      <c r="LUM22" s="242" t="e">
        <f t="shared" si="137"/>
        <v>#REF!</v>
      </c>
      <c r="LUN22" s="242" t="e">
        <f t="shared" si="137"/>
        <v>#REF!</v>
      </c>
      <c r="LUO22" s="242" t="e">
        <f t="shared" si="137"/>
        <v>#REF!</v>
      </c>
      <c r="LUP22" s="242" t="e">
        <f t="shared" si="137"/>
        <v>#REF!</v>
      </c>
      <c r="LUQ22" s="242" t="e">
        <f t="shared" si="137"/>
        <v>#REF!</v>
      </c>
      <c r="LUR22" s="242" t="e">
        <f t="shared" si="137"/>
        <v>#REF!</v>
      </c>
      <c r="LUS22" s="242" t="e">
        <f t="shared" si="137"/>
        <v>#REF!</v>
      </c>
      <c r="LUT22" s="242" t="e">
        <f t="shared" si="137"/>
        <v>#REF!</v>
      </c>
      <c r="LUU22" s="242" t="e">
        <f t="shared" si="137"/>
        <v>#REF!</v>
      </c>
      <c r="LUV22" s="242" t="e">
        <f t="shared" si="137"/>
        <v>#REF!</v>
      </c>
      <c r="LUW22" s="242" t="e">
        <f t="shared" si="137"/>
        <v>#REF!</v>
      </c>
      <c r="LUX22" s="242" t="e">
        <f t="shared" si="137"/>
        <v>#REF!</v>
      </c>
      <c r="LUY22" s="242" t="e">
        <f t="shared" si="137"/>
        <v>#REF!</v>
      </c>
      <c r="LUZ22" s="242" t="e">
        <f t="shared" si="137"/>
        <v>#REF!</v>
      </c>
      <c r="LVA22" s="242" t="e">
        <f t="shared" si="137"/>
        <v>#REF!</v>
      </c>
      <c r="LVB22" s="242" t="e">
        <f t="shared" si="137"/>
        <v>#REF!</v>
      </c>
      <c r="LVC22" s="242" t="e">
        <f t="shared" si="137"/>
        <v>#REF!</v>
      </c>
      <c r="LVD22" s="242" t="e">
        <f t="shared" si="137"/>
        <v>#REF!</v>
      </c>
      <c r="LVE22" s="242" t="e">
        <f t="shared" si="137"/>
        <v>#REF!</v>
      </c>
      <c r="LVF22" s="242" t="e">
        <f t="shared" si="137"/>
        <v>#REF!</v>
      </c>
      <c r="LVG22" s="242" t="e">
        <f t="shared" si="137"/>
        <v>#REF!</v>
      </c>
      <c r="LVH22" s="242" t="e">
        <f t="shared" si="137"/>
        <v>#REF!</v>
      </c>
      <c r="LVI22" s="242" t="e">
        <f t="shared" si="137"/>
        <v>#REF!</v>
      </c>
      <c r="LVJ22" s="242" t="e">
        <f t="shared" si="137"/>
        <v>#REF!</v>
      </c>
      <c r="LVK22" s="242" t="e">
        <f t="shared" si="137"/>
        <v>#REF!</v>
      </c>
      <c r="LVL22" s="242" t="e">
        <f t="shared" si="137"/>
        <v>#REF!</v>
      </c>
      <c r="LVM22" s="242" t="e">
        <f t="shared" si="137"/>
        <v>#REF!</v>
      </c>
      <c r="LVN22" s="242" t="e">
        <f t="shared" si="137"/>
        <v>#REF!</v>
      </c>
      <c r="LVO22" s="242" t="e">
        <f t="shared" si="137"/>
        <v>#REF!</v>
      </c>
      <c r="LVP22" s="242" t="e">
        <f t="shared" si="137"/>
        <v>#REF!</v>
      </c>
      <c r="LVQ22" s="242" t="e">
        <f t="shared" si="137"/>
        <v>#REF!</v>
      </c>
      <c r="LVR22" s="242" t="e">
        <f t="shared" si="137"/>
        <v>#REF!</v>
      </c>
      <c r="LVS22" s="242" t="e">
        <f t="shared" si="137"/>
        <v>#REF!</v>
      </c>
      <c r="LVT22" s="242" t="e">
        <f t="shared" si="137"/>
        <v>#REF!</v>
      </c>
      <c r="LVU22" s="242" t="e">
        <f t="shared" si="137"/>
        <v>#REF!</v>
      </c>
      <c r="LVV22" s="242" t="e">
        <f t="shared" si="137"/>
        <v>#REF!</v>
      </c>
      <c r="LVW22" s="242" t="e">
        <f t="shared" si="137"/>
        <v>#REF!</v>
      </c>
      <c r="LVX22" s="242" t="e">
        <f t="shared" si="137"/>
        <v>#REF!</v>
      </c>
      <c r="LVY22" s="242" t="e">
        <f t="shared" si="137"/>
        <v>#REF!</v>
      </c>
      <c r="LVZ22" s="242" t="e">
        <f t="shared" si="137"/>
        <v>#REF!</v>
      </c>
      <c r="LWA22" s="242" t="e">
        <f t="shared" si="137"/>
        <v>#REF!</v>
      </c>
      <c r="LWB22" s="242" t="e">
        <f t="shared" si="137"/>
        <v>#REF!</v>
      </c>
      <c r="LWC22" s="242" t="e">
        <f t="shared" si="137"/>
        <v>#REF!</v>
      </c>
      <c r="LWD22" s="242" t="e">
        <f t="shared" si="137"/>
        <v>#REF!</v>
      </c>
      <c r="LWE22" s="242" t="e">
        <f t="shared" si="137"/>
        <v>#REF!</v>
      </c>
      <c r="LWF22" s="242" t="e">
        <f t="shared" si="137"/>
        <v>#REF!</v>
      </c>
      <c r="LWG22" s="242" t="e">
        <f t="shared" si="137"/>
        <v>#REF!</v>
      </c>
      <c r="LWH22" s="242" t="e">
        <f t="shared" si="137"/>
        <v>#REF!</v>
      </c>
      <c r="LWI22" s="242" t="e">
        <f t="shared" si="137"/>
        <v>#REF!</v>
      </c>
      <c r="LWJ22" s="242" t="e">
        <f t="shared" si="137"/>
        <v>#REF!</v>
      </c>
      <c r="LWK22" s="242" t="e">
        <f t="shared" si="137"/>
        <v>#REF!</v>
      </c>
      <c r="LWL22" s="242" t="e">
        <f t="shared" si="137"/>
        <v>#REF!</v>
      </c>
      <c r="LWM22" s="242" t="e">
        <f t="shared" si="137"/>
        <v>#REF!</v>
      </c>
      <c r="LWN22" s="242" t="e">
        <f t="shared" si="137"/>
        <v>#REF!</v>
      </c>
      <c r="LWO22" s="242" t="e">
        <f t="shared" ref="LWO22:LYZ22" si="138">LWU22</f>
        <v>#REF!</v>
      </c>
      <c r="LWP22" s="242" t="e">
        <f t="shared" si="138"/>
        <v>#REF!</v>
      </c>
      <c r="LWQ22" s="242" t="e">
        <f t="shared" si="138"/>
        <v>#REF!</v>
      </c>
      <c r="LWR22" s="242" t="e">
        <f t="shared" si="138"/>
        <v>#REF!</v>
      </c>
      <c r="LWS22" s="242" t="e">
        <f t="shared" si="138"/>
        <v>#REF!</v>
      </c>
      <c r="LWT22" s="242" t="e">
        <f t="shared" si="138"/>
        <v>#REF!</v>
      </c>
      <c r="LWU22" s="242" t="e">
        <f t="shared" si="138"/>
        <v>#REF!</v>
      </c>
      <c r="LWV22" s="242" t="e">
        <f t="shared" si="138"/>
        <v>#REF!</v>
      </c>
      <c r="LWW22" s="242" t="e">
        <f t="shared" si="138"/>
        <v>#REF!</v>
      </c>
      <c r="LWX22" s="242" t="e">
        <f t="shared" si="138"/>
        <v>#REF!</v>
      </c>
      <c r="LWY22" s="242" t="e">
        <f t="shared" si="138"/>
        <v>#REF!</v>
      </c>
      <c r="LWZ22" s="242" t="e">
        <f t="shared" si="138"/>
        <v>#REF!</v>
      </c>
      <c r="LXA22" s="242" t="e">
        <f t="shared" si="138"/>
        <v>#REF!</v>
      </c>
      <c r="LXB22" s="242" t="e">
        <f t="shared" si="138"/>
        <v>#REF!</v>
      </c>
      <c r="LXC22" s="242" t="e">
        <f t="shared" si="138"/>
        <v>#REF!</v>
      </c>
      <c r="LXD22" s="242" t="e">
        <f t="shared" si="138"/>
        <v>#REF!</v>
      </c>
      <c r="LXE22" s="242" t="e">
        <f t="shared" si="138"/>
        <v>#REF!</v>
      </c>
      <c r="LXF22" s="242" t="e">
        <f t="shared" si="138"/>
        <v>#REF!</v>
      </c>
      <c r="LXG22" s="242" t="e">
        <f t="shared" si="138"/>
        <v>#REF!</v>
      </c>
      <c r="LXH22" s="242" t="e">
        <f t="shared" si="138"/>
        <v>#REF!</v>
      </c>
      <c r="LXI22" s="242" t="e">
        <f t="shared" si="138"/>
        <v>#REF!</v>
      </c>
      <c r="LXJ22" s="242" t="e">
        <f t="shared" si="138"/>
        <v>#REF!</v>
      </c>
      <c r="LXK22" s="242" t="e">
        <f t="shared" si="138"/>
        <v>#REF!</v>
      </c>
      <c r="LXL22" s="242" t="e">
        <f t="shared" si="138"/>
        <v>#REF!</v>
      </c>
      <c r="LXM22" s="242" t="e">
        <f t="shared" si="138"/>
        <v>#REF!</v>
      </c>
      <c r="LXN22" s="242" t="e">
        <f t="shared" si="138"/>
        <v>#REF!</v>
      </c>
      <c r="LXO22" s="242" t="e">
        <f t="shared" si="138"/>
        <v>#REF!</v>
      </c>
      <c r="LXP22" s="242" t="e">
        <f t="shared" si="138"/>
        <v>#REF!</v>
      </c>
      <c r="LXQ22" s="242" t="e">
        <f t="shared" si="138"/>
        <v>#REF!</v>
      </c>
      <c r="LXR22" s="242" t="e">
        <f t="shared" si="138"/>
        <v>#REF!</v>
      </c>
      <c r="LXS22" s="242" t="e">
        <f t="shared" si="138"/>
        <v>#REF!</v>
      </c>
      <c r="LXT22" s="242" t="e">
        <f t="shared" si="138"/>
        <v>#REF!</v>
      </c>
      <c r="LXU22" s="242" t="e">
        <f t="shared" si="138"/>
        <v>#REF!</v>
      </c>
      <c r="LXV22" s="242" t="e">
        <f t="shared" si="138"/>
        <v>#REF!</v>
      </c>
      <c r="LXW22" s="242" t="e">
        <f t="shared" si="138"/>
        <v>#REF!</v>
      </c>
      <c r="LXX22" s="242" t="e">
        <f t="shared" si="138"/>
        <v>#REF!</v>
      </c>
      <c r="LXY22" s="242" t="e">
        <f t="shared" si="138"/>
        <v>#REF!</v>
      </c>
      <c r="LXZ22" s="242" t="e">
        <f t="shared" si="138"/>
        <v>#REF!</v>
      </c>
      <c r="LYA22" s="242" t="e">
        <f t="shared" si="138"/>
        <v>#REF!</v>
      </c>
      <c r="LYB22" s="242" t="e">
        <f t="shared" si="138"/>
        <v>#REF!</v>
      </c>
      <c r="LYC22" s="242" t="e">
        <f t="shared" si="138"/>
        <v>#REF!</v>
      </c>
      <c r="LYD22" s="242" t="e">
        <f t="shared" si="138"/>
        <v>#REF!</v>
      </c>
      <c r="LYE22" s="242" t="e">
        <f t="shared" si="138"/>
        <v>#REF!</v>
      </c>
      <c r="LYF22" s="242" t="e">
        <f t="shared" si="138"/>
        <v>#REF!</v>
      </c>
      <c r="LYG22" s="242" t="e">
        <f t="shared" si="138"/>
        <v>#REF!</v>
      </c>
      <c r="LYH22" s="242" t="e">
        <f t="shared" si="138"/>
        <v>#REF!</v>
      </c>
      <c r="LYI22" s="242" t="e">
        <f t="shared" si="138"/>
        <v>#REF!</v>
      </c>
      <c r="LYJ22" s="242" t="e">
        <f t="shared" si="138"/>
        <v>#REF!</v>
      </c>
      <c r="LYK22" s="242" t="e">
        <f t="shared" si="138"/>
        <v>#REF!</v>
      </c>
      <c r="LYL22" s="242" t="e">
        <f t="shared" si="138"/>
        <v>#REF!</v>
      </c>
      <c r="LYM22" s="242" t="e">
        <f t="shared" si="138"/>
        <v>#REF!</v>
      </c>
      <c r="LYN22" s="242" t="e">
        <f t="shared" si="138"/>
        <v>#REF!</v>
      </c>
      <c r="LYO22" s="242" t="e">
        <f t="shared" si="138"/>
        <v>#REF!</v>
      </c>
      <c r="LYP22" s="242" t="e">
        <f t="shared" si="138"/>
        <v>#REF!</v>
      </c>
      <c r="LYQ22" s="242" t="e">
        <f t="shared" si="138"/>
        <v>#REF!</v>
      </c>
      <c r="LYR22" s="242" t="e">
        <f t="shared" si="138"/>
        <v>#REF!</v>
      </c>
      <c r="LYS22" s="242" t="e">
        <f t="shared" si="138"/>
        <v>#REF!</v>
      </c>
      <c r="LYT22" s="242" t="e">
        <f t="shared" si="138"/>
        <v>#REF!</v>
      </c>
      <c r="LYU22" s="242" t="e">
        <f t="shared" si="138"/>
        <v>#REF!</v>
      </c>
      <c r="LYV22" s="242" t="e">
        <f t="shared" si="138"/>
        <v>#REF!</v>
      </c>
      <c r="LYW22" s="242" t="e">
        <f t="shared" si="138"/>
        <v>#REF!</v>
      </c>
      <c r="LYX22" s="242" t="e">
        <f t="shared" si="138"/>
        <v>#REF!</v>
      </c>
      <c r="LYY22" s="242" t="e">
        <f t="shared" si="138"/>
        <v>#REF!</v>
      </c>
      <c r="LYZ22" s="242" t="e">
        <f t="shared" si="138"/>
        <v>#REF!</v>
      </c>
      <c r="LZA22" s="242" t="e">
        <f t="shared" ref="LZA22:MBL22" si="139">LZG22</f>
        <v>#REF!</v>
      </c>
      <c r="LZB22" s="242" t="e">
        <f t="shared" si="139"/>
        <v>#REF!</v>
      </c>
      <c r="LZC22" s="242" t="e">
        <f t="shared" si="139"/>
        <v>#REF!</v>
      </c>
      <c r="LZD22" s="242" t="e">
        <f t="shared" si="139"/>
        <v>#REF!</v>
      </c>
      <c r="LZE22" s="242" t="e">
        <f t="shared" si="139"/>
        <v>#REF!</v>
      </c>
      <c r="LZF22" s="242" t="e">
        <f t="shared" si="139"/>
        <v>#REF!</v>
      </c>
      <c r="LZG22" s="242" t="e">
        <f t="shared" si="139"/>
        <v>#REF!</v>
      </c>
      <c r="LZH22" s="242" t="e">
        <f t="shared" si="139"/>
        <v>#REF!</v>
      </c>
      <c r="LZI22" s="242" t="e">
        <f t="shared" si="139"/>
        <v>#REF!</v>
      </c>
      <c r="LZJ22" s="242" t="e">
        <f t="shared" si="139"/>
        <v>#REF!</v>
      </c>
      <c r="LZK22" s="242" t="e">
        <f t="shared" si="139"/>
        <v>#REF!</v>
      </c>
      <c r="LZL22" s="242" t="e">
        <f t="shared" si="139"/>
        <v>#REF!</v>
      </c>
      <c r="LZM22" s="242" t="e">
        <f t="shared" si="139"/>
        <v>#REF!</v>
      </c>
      <c r="LZN22" s="242" t="e">
        <f t="shared" si="139"/>
        <v>#REF!</v>
      </c>
      <c r="LZO22" s="242" t="e">
        <f t="shared" si="139"/>
        <v>#REF!</v>
      </c>
      <c r="LZP22" s="242" t="e">
        <f t="shared" si="139"/>
        <v>#REF!</v>
      </c>
      <c r="LZQ22" s="242" t="e">
        <f t="shared" si="139"/>
        <v>#REF!</v>
      </c>
      <c r="LZR22" s="242" t="e">
        <f t="shared" si="139"/>
        <v>#REF!</v>
      </c>
      <c r="LZS22" s="242" t="e">
        <f t="shared" si="139"/>
        <v>#REF!</v>
      </c>
      <c r="LZT22" s="242" t="e">
        <f t="shared" si="139"/>
        <v>#REF!</v>
      </c>
      <c r="LZU22" s="242" t="e">
        <f t="shared" si="139"/>
        <v>#REF!</v>
      </c>
      <c r="LZV22" s="242" t="e">
        <f t="shared" si="139"/>
        <v>#REF!</v>
      </c>
      <c r="LZW22" s="242" t="e">
        <f t="shared" si="139"/>
        <v>#REF!</v>
      </c>
      <c r="LZX22" s="242" t="e">
        <f t="shared" si="139"/>
        <v>#REF!</v>
      </c>
      <c r="LZY22" s="242" t="e">
        <f t="shared" si="139"/>
        <v>#REF!</v>
      </c>
      <c r="LZZ22" s="242" t="e">
        <f t="shared" si="139"/>
        <v>#REF!</v>
      </c>
      <c r="MAA22" s="242" t="e">
        <f t="shared" si="139"/>
        <v>#REF!</v>
      </c>
      <c r="MAB22" s="242" t="e">
        <f t="shared" si="139"/>
        <v>#REF!</v>
      </c>
      <c r="MAC22" s="242" t="e">
        <f t="shared" si="139"/>
        <v>#REF!</v>
      </c>
      <c r="MAD22" s="242" t="e">
        <f t="shared" si="139"/>
        <v>#REF!</v>
      </c>
      <c r="MAE22" s="242" t="e">
        <f t="shared" si="139"/>
        <v>#REF!</v>
      </c>
      <c r="MAF22" s="242" t="e">
        <f t="shared" si="139"/>
        <v>#REF!</v>
      </c>
      <c r="MAG22" s="242" t="e">
        <f t="shared" si="139"/>
        <v>#REF!</v>
      </c>
      <c r="MAH22" s="242" t="e">
        <f t="shared" si="139"/>
        <v>#REF!</v>
      </c>
      <c r="MAI22" s="242" t="e">
        <f t="shared" si="139"/>
        <v>#REF!</v>
      </c>
      <c r="MAJ22" s="242" t="e">
        <f t="shared" si="139"/>
        <v>#REF!</v>
      </c>
      <c r="MAK22" s="242" t="e">
        <f t="shared" si="139"/>
        <v>#REF!</v>
      </c>
      <c r="MAL22" s="242" t="e">
        <f t="shared" si="139"/>
        <v>#REF!</v>
      </c>
      <c r="MAM22" s="242" t="e">
        <f t="shared" si="139"/>
        <v>#REF!</v>
      </c>
      <c r="MAN22" s="242" t="e">
        <f t="shared" si="139"/>
        <v>#REF!</v>
      </c>
      <c r="MAO22" s="242" t="e">
        <f t="shared" si="139"/>
        <v>#REF!</v>
      </c>
      <c r="MAP22" s="242" t="e">
        <f t="shared" si="139"/>
        <v>#REF!</v>
      </c>
      <c r="MAQ22" s="242" t="e">
        <f t="shared" si="139"/>
        <v>#REF!</v>
      </c>
      <c r="MAR22" s="242" t="e">
        <f t="shared" si="139"/>
        <v>#REF!</v>
      </c>
      <c r="MAS22" s="242" t="e">
        <f t="shared" si="139"/>
        <v>#REF!</v>
      </c>
      <c r="MAT22" s="242" t="e">
        <f t="shared" si="139"/>
        <v>#REF!</v>
      </c>
      <c r="MAU22" s="242" t="e">
        <f t="shared" si="139"/>
        <v>#REF!</v>
      </c>
      <c r="MAV22" s="242" t="e">
        <f t="shared" si="139"/>
        <v>#REF!</v>
      </c>
      <c r="MAW22" s="242" t="e">
        <f t="shared" si="139"/>
        <v>#REF!</v>
      </c>
      <c r="MAX22" s="242" t="e">
        <f t="shared" si="139"/>
        <v>#REF!</v>
      </c>
      <c r="MAY22" s="242" t="e">
        <f t="shared" si="139"/>
        <v>#REF!</v>
      </c>
      <c r="MAZ22" s="242" t="e">
        <f t="shared" si="139"/>
        <v>#REF!</v>
      </c>
      <c r="MBA22" s="242" t="e">
        <f t="shared" si="139"/>
        <v>#REF!</v>
      </c>
      <c r="MBB22" s="242" t="e">
        <f t="shared" si="139"/>
        <v>#REF!</v>
      </c>
      <c r="MBC22" s="242" t="e">
        <f t="shared" si="139"/>
        <v>#REF!</v>
      </c>
      <c r="MBD22" s="242" t="e">
        <f t="shared" si="139"/>
        <v>#REF!</v>
      </c>
      <c r="MBE22" s="242" t="e">
        <f t="shared" si="139"/>
        <v>#REF!</v>
      </c>
      <c r="MBF22" s="242" t="e">
        <f t="shared" si="139"/>
        <v>#REF!</v>
      </c>
      <c r="MBG22" s="242" t="e">
        <f t="shared" si="139"/>
        <v>#REF!</v>
      </c>
      <c r="MBH22" s="242" t="e">
        <f t="shared" si="139"/>
        <v>#REF!</v>
      </c>
      <c r="MBI22" s="242" t="e">
        <f t="shared" si="139"/>
        <v>#REF!</v>
      </c>
      <c r="MBJ22" s="242" t="e">
        <f t="shared" si="139"/>
        <v>#REF!</v>
      </c>
      <c r="MBK22" s="242" t="e">
        <f t="shared" si="139"/>
        <v>#REF!</v>
      </c>
      <c r="MBL22" s="242" t="e">
        <f t="shared" si="139"/>
        <v>#REF!</v>
      </c>
      <c r="MBM22" s="242" t="e">
        <f t="shared" ref="MBM22:MDX22" si="140">MBS22</f>
        <v>#REF!</v>
      </c>
      <c r="MBN22" s="242" t="e">
        <f t="shared" si="140"/>
        <v>#REF!</v>
      </c>
      <c r="MBO22" s="242" t="e">
        <f t="shared" si="140"/>
        <v>#REF!</v>
      </c>
      <c r="MBP22" s="242" t="e">
        <f t="shared" si="140"/>
        <v>#REF!</v>
      </c>
      <c r="MBQ22" s="242" t="e">
        <f t="shared" si="140"/>
        <v>#REF!</v>
      </c>
      <c r="MBR22" s="242" t="e">
        <f t="shared" si="140"/>
        <v>#REF!</v>
      </c>
      <c r="MBS22" s="242" t="e">
        <f t="shared" si="140"/>
        <v>#REF!</v>
      </c>
      <c r="MBT22" s="242" t="e">
        <f t="shared" si="140"/>
        <v>#REF!</v>
      </c>
      <c r="MBU22" s="242" t="e">
        <f t="shared" si="140"/>
        <v>#REF!</v>
      </c>
      <c r="MBV22" s="242" t="e">
        <f t="shared" si="140"/>
        <v>#REF!</v>
      </c>
      <c r="MBW22" s="242" t="e">
        <f t="shared" si="140"/>
        <v>#REF!</v>
      </c>
      <c r="MBX22" s="242" t="e">
        <f t="shared" si="140"/>
        <v>#REF!</v>
      </c>
      <c r="MBY22" s="242" t="e">
        <f t="shared" si="140"/>
        <v>#REF!</v>
      </c>
      <c r="MBZ22" s="242" t="e">
        <f t="shared" si="140"/>
        <v>#REF!</v>
      </c>
      <c r="MCA22" s="242" t="e">
        <f t="shared" si="140"/>
        <v>#REF!</v>
      </c>
      <c r="MCB22" s="242" t="e">
        <f t="shared" si="140"/>
        <v>#REF!</v>
      </c>
      <c r="MCC22" s="242" t="e">
        <f t="shared" si="140"/>
        <v>#REF!</v>
      </c>
      <c r="MCD22" s="242" t="e">
        <f t="shared" si="140"/>
        <v>#REF!</v>
      </c>
      <c r="MCE22" s="242" t="e">
        <f t="shared" si="140"/>
        <v>#REF!</v>
      </c>
      <c r="MCF22" s="242" t="e">
        <f t="shared" si="140"/>
        <v>#REF!</v>
      </c>
      <c r="MCG22" s="242" t="e">
        <f t="shared" si="140"/>
        <v>#REF!</v>
      </c>
      <c r="MCH22" s="242" t="e">
        <f t="shared" si="140"/>
        <v>#REF!</v>
      </c>
      <c r="MCI22" s="242" t="e">
        <f t="shared" si="140"/>
        <v>#REF!</v>
      </c>
      <c r="MCJ22" s="242" t="e">
        <f t="shared" si="140"/>
        <v>#REF!</v>
      </c>
      <c r="MCK22" s="242" t="e">
        <f t="shared" si="140"/>
        <v>#REF!</v>
      </c>
      <c r="MCL22" s="242" t="e">
        <f t="shared" si="140"/>
        <v>#REF!</v>
      </c>
      <c r="MCM22" s="242" t="e">
        <f t="shared" si="140"/>
        <v>#REF!</v>
      </c>
      <c r="MCN22" s="242" t="e">
        <f t="shared" si="140"/>
        <v>#REF!</v>
      </c>
      <c r="MCO22" s="242" t="e">
        <f t="shared" si="140"/>
        <v>#REF!</v>
      </c>
      <c r="MCP22" s="242" t="e">
        <f t="shared" si="140"/>
        <v>#REF!</v>
      </c>
      <c r="MCQ22" s="242" t="e">
        <f t="shared" si="140"/>
        <v>#REF!</v>
      </c>
      <c r="MCR22" s="242" t="e">
        <f t="shared" si="140"/>
        <v>#REF!</v>
      </c>
      <c r="MCS22" s="242" t="e">
        <f t="shared" si="140"/>
        <v>#REF!</v>
      </c>
      <c r="MCT22" s="242" t="e">
        <f t="shared" si="140"/>
        <v>#REF!</v>
      </c>
      <c r="MCU22" s="242" t="e">
        <f t="shared" si="140"/>
        <v>#REF!</v>
      </c>
      <c r="MCV22" s="242" t="e">
        <f t="shared" si="140"/>
        <v>#REF!</v>
      </c>
      <c r="MCW22" s="242" t="e">
        <f t="shared" si="140"/>
        <v>#REF!</v>
      </c>
      <c r="MCX22" s="242" t="e">
        <f t="shared" si="140"/>
        <v>#REF!</v>
      </c>
      <c r="MCY22" s="242" t="e">
        <f t="shared" si="140"/>
        <v>#REF!</v>
      </c>
      <c r="MCZ22" s="242" t="e">
        <f t="shared" si="140"/>
        <v>#REF!</v>
      </c>
      <c r="MDA22" s="242" t="e">
        <f t="shared" si="140"/>
        <v>#REF!</v>
      </c>
      <c r="MDB22" s="242" t="e">
        <f t="shared" si="140"/>
        <v>#REF!</v>
      </c>
      <c r="MDC22" s="242" t="e">
        <f t="shared" si="140"/>
        <v>#REF!</v>
      </c>
      <c r="MDD22" s="242" t="e">
        <f t="shared" si="140"/>
        <v>#REF!</v>
      </c>
      <c r="MDE22" s="242" t="e">
        <f t="shared" si="140"/>
        <v>#REF!</v>
      </c>
      <c r="MDF22" s="242" t="e">
        <f t="shared" si="140"/>
        <v>#REF!</v>
      </c>
      <c r="MDG22" s="242" t="e">
        <f t="shared" si="140"/>
        <v>#REF!</v>
      </c>
      <c r="MDH22" s="242" t="e">
        <f t="shared" si="140"/>
        <v>#REF!</v>
      </c>
      <c r="MDI22" s="242" t="e">
        <f t="shared" si="140"/>
        <v>#REF!</v>
      </c>
      <c r="MDJ22" s="242" t="e">
        <f t="shared" si="140"/>
        <v>#REF!</v>
      </c>
      <c r="MDK22" s="242" t="e">
        <f t="shared" si="140"/>
        <v>#REF!</v>
      </c>
      <c r="MDL22" s="242" t="e">
        <f t="shared" si="140"/>
        <v>#REF!</v>
      </c>
      <c r="MDM22" s="242" t="e">
        <f t="shared" si="140"/>
        <v>#REF!</v>
      </c>
      <c r="MDN22" s="242" t="e">
        <f t="shared" si="140"/>
        <v>#REF!</v>
      </c>
      <c r="MDO22" s="242" t="e">
        <f t="shared" si="140"/>
        <v>#REF!</v>
      </c>
      <c r="MDP22" s="242" t="e">
        <f t="shared" si="140"/>
        <v>#REF!</v>
      </c>
      <c r="MDQ22" s="242" t="e">
        <f t="shared" si="140"/>
        <v>#REF!</v>
      </c>
      <c r="MDR22" s="242" t="e">
        <f t="shared" si="140"/>
        <v>#REF!</v>
      </c>
      <c r="MDS22" s="242" t="e">
        <f t="shared" si="140"/>
        <v>#REF!</v>
      </c>
      <c r="MDT22" s="242" t="e">
        <f t="shared" si="140"/>
        <v>#REF!</v>
      </c>
      <c r="MDU22" s="242" t="e">
        <f t="shared" si="140"/>
        <v>#REF!</v>
      </c>
      <c r="MDV22" s="242" t="e">
        <f t="shared" si="140"/>
        <v>#REF!</v>
      </c>
      <c r="MDW22" s="242" t="e">
        <f t="shared" si="140"/>
        <v>#REF!</v>
      </c>
      <c r="MDX22" s="242" t="e">
        <f t="shared" si="140"/>
        <v>#REF!</v>
      </c>
      <c r="MDY22" s="242" t="e">
        <f t="shared" ref="MDY22:MGJ22" si="141">MEE22</f>
        <v>#REF!</v>
      </c>
      <c r="MDZ22" s="242" t="e">
        <f t="shared" si="141"/>
        <v>#REF!</v>
      </c>
      <c r="MEA22" s="242" t="e">
        <f t="shared" si="141"/>
        <v>#REF!</v>
      </c>
      <c r="MEB22" s="242" t="e">
        <f t="shared" si="141"/>
        <v>#REF!</v>
      </c>
      <c r="MEC22" s="242" t="e">
        <f t="shared" si="141"/>
        <v>#REF!</v>
      </c>
      <c r="MED22" s="242" t="e">
        <f t="shared" si="141"/>
        <v>#REF!</v>
      </c>
      <c r="MEE22" s="242" t="e">
        <f t="shared" si="141"/>
        <v>#REF!</v>
      </c>
      <c r="MEF22" s="242" t="e">
        <f t="shared" si="141"/>
        <v>#REF!</v>
      </c>
      <c r="MEG22" s="242" t="e">
        <f t="shared" si="141"/>
        <v>#REF!</v>
      </c>
      <c r="MEH22" s="242" t="e">
        <f t="shared" si="141"/>
        <v>#REF!</v>
      </c>
      <c r="MEI22" s="242" t="e">
        <f t="shared" si="141"/>
        <v>#REF!</v>
      </c>
      <c r="MEJ22" s="242" t="e">
        <f t="shared" si="141"/>
        <v>#REF!</v>
      </c>
      <c r="MEK22" s="242" t="e">
        <f t="shared" si="141"/>
        <v>#REF!</v>
      </c>
      <c r="MEL22" s="242" t="e">
        <f t="shared" si="141"/>
        <v>#REF!</v>
      </c>
      <c r="MEM22" s="242" t="e">
        <f t="shared" si="141"/>
        <v>#REF!</v>
      </c>
      <c r="MEN22" s="242" t="e">
        <f t="shared" si="141"/>
        <v>#REF!</v>
      </c>
      <c r="MEO22" s="242" t="e">
        <f t="shared" si="141"/>
        <v>#REF!</v>
      </c>
      <c r="MEP22" s="242" t="e">
        <f t="shared" si="141"/>
        <v>#REF!</v>
      </c>
      <c r="MEQ22" s="242" t="e">
        <f t="shared" si="141"/>
        <v>#REF!</v>
      </c>
      <c r="MER22" s="242" t="e">
        <f t="shared" si="141"/>
        <v>#REF!</v>
      </c>
      <c r="MES22" s="242" t="e">
        <f t="shared" si="141"/>
        <v>#REF!</v>
      </c>
      <c r="MET22" s="242" t="e">
        <f t="shared" si="141"/>
        <v>#REF!</v>
      </c>
      <c r="MEU22" s="242" t="e">
        <f t="shared" si="141"/>
        <v>#REF!</v>
      </c>
      <c r="MEV22" s="242" t="e">
        <f t="shared" si="141"/>
        <v>#REF!</v>
      </c>
      <c r="MEW22" s="242" t="e">
        <f t="shared" si="141"/>
        <v>#REF!</v>
      </c>
      <c r="MEX22" s="242" t="e">
        <f t="shared" si="141"/>
        <v>#REF!</v>
      </c>
      <c r="MEY22" s="242" t="e">
        <f t="shared" si="141"/>
        <v>#REF!</v>
      </c>
      <c r="MEZ22" s="242" t="e">
        <f t="shared" si="141"/>
        <v>#REF!</v>
      </c>
      <c r="MFA22" s="242" t="e">
        <f t="shared" si="141"/>
        <v>#REF!</v>
      </c>
      <c r="MFB22" s="242" t="e">
        <f t="shared" si="141"/>
        <v>#REF!</v>
      </c>
      <c r="MFC22" s="242" t="e">
        <f t="shared" si="141"/>
        <v>#REF!</v>
      </c>
      <c r="MFD22" s="242" t="e">
        <f t="shared" si="141"/>
        <v>#REF!</v>
      </c>
      <c r="MFE22" s="242" t="e">
        <f t="shared" si="141"/>
        <v>#REF!</v>
      </c>
      <c r="MFF22" s="242" t="e">
        <f t="shared" si="141"/>
        <v>#REF!</v>
      </c>
      <c r="MFG22" s="242" t="e">
        <f t="shared" si="141"/>
        <v>#REF!</v>
      </c>
      <c r="MFH22" s="242" t="e">
        <f t="shared" si="141"/>
        <v>#REF!</v>
      </c>
      <c r="MFI22" s="242" t="e">
        <f t="shared" si="141"/>
        <v>#REF!</v>
      </c>
      <c r="MFJ22" s="242" t="e">
        <f t="shared" si="141"/>
        <v>#REF!</v>
      </c>
      <c r="MFK22" s="242" t="e">
        <f t="shared" si="141"/>
        <v>#REF!</v>
      </c>
      <c r="MFL22" s="242" t="e">
        <f t="shared" si="141"/>
        <v>#REF!</v>
      </c>
      <c r="MFM22" s="242" t="e">
        <f t="shared" si="141"/>
        <v>#REF!</v>
      </c>
      <c r="MFN22" s="242" t="e">
        <f t="shared" si="141"/>
        <v>#REF!</v>
      </c>
      <c r="MFO22" s="242" t="e">
        <f t="shared" si="141"/>
        <v>#REF!</v>
      </c>
      <c r="MFP22" s="242" t="e">
        <f t="shared" si="141"/>
        <v>#REF!</v>
      </c>
      <c r="MFQ22" s="242" t="e">
        <f t="shared" si="141"/>
        <v>#REF!</v>
      </c>
      <c r="MFR22" s="242" t="e">
        <f t="shared" si="141"/>
        <v>#REF!</v>
      </c>
      <c r="MFS22" s="242" t="e">
        <f t="shared" si="141"/>
        <v>#REF!</v>
      </c>
      <c r="MFT22" s="242" t="e">
        <f t="shared" si="141"/>
        <v>#REF!</v>
      </c>
      <c r="MFU22" s="242" t="e">
        <f t="shared" si="141"/>
        <v>#REF!</v>
      </c>
      <c r="MFV22" s="242" t="e">
        <f t="shared" si="141"/>
        <v>#REF!</v>
      </c>
      <c r="MFW22" s="242" t="e">
        <f t="shared" si="141"/>
        <v>#REF!</v>
      </c>
      <c r="MFX22" s="242" t="e">
        <f t="shared" si="141"/>
        <v>#REF!</v>
      </c>
      <c r="MFY22" s="242" t="e">
        <f t="shared" si="141"/>
        <v>#REF!</v>
      </c>
      <c r="MFZ22" s="242" t="e">
        <f t="shared" si="141"/>
        <v>#REF!</v>
      </c>
      <c r="MGA22" s="242" t="e">
        <f t="shared" si="141"/>
        <v>#REF!</v>
      </c>
      <c r="MGB22" s="242" t="e">
        <f t="shared" si="141"/>
        <v>#REF!</v>
      </c>
      <c r="MGC22" s="242" t="e">
        <f t="shared" si="141"/>
        <v>#REF!</v>
      </c>
      <c r="MGD22" s="242" t="e">
        <f t="shared" si="141"/>
        <v>#REF!</v>
      </c>
      <c r="MGE22" s="242" t="e">
        <f t="shared" si="141"/>
        <v>#REF!</v>
      </c>
      <c r="MGF22" s="242" t="e">
        <f t="shared" si="141"/>
        <v>#REF!</v>
      </c>
      <c r="MGG22" s="242" t="e">
        <f t="shared" si="141"/>
        <v>#REF!</v>
      </c>
      <c r="MGH22" s="242" t="e">
        <f t="shared" si="141"/>
        <v>#REF!</v>
      </c>
      <c r="MGI22" s="242" t="e">
        <f t="shared" si="141"/>
        <v>#REF!</v>
      </c>
      <c r="MGJ22" s="242" t="e">
        <f t="shared" si="141"/>
        <v>#REF!</v>
      </c>
      <c r="MGK22" s="242" t="e">
        <f t="shared" ref="MGK22:MIV22" si="142">MGQ22</f>
        <v>#REF!</v>
      </c>
      <c r="MGL22" s="242" t="e">
        <f t="shared" si="142"/>
        <v>#REF!</v>
      </c>
      <c r="MGM22" s="242" t="e">
        <f t="shared" si="142"/>
        <v>#REF!</v>
      </c>
      <c r="MGN22" s="242" t="e">
        <f t="shared" si="142"/>
        <v>#REF!</v>
      </c>
      <c r="MGO22" s="242" t="e">
        <f t="shared" si="142"/>
        <v>#REF!</v>
      </c>
      <c r="MGP22" s="242" t="e">
        <f t="shared" si="142"/>
        <v>#REF!</v>
      </c>
      <c r="MGQ22" s="242" t="e">
        <f t="shared" si="142"/>
        <v>#REF!</v>
      </c>
      <c r="MGR22" s="242" t="e">
        <f t="shared" si="142"/>
        <v>#REF!</v>
      </c>
      <c r="MGS22" s="242" t="e">
        <f t="shared" si="142"/>
        <v>#REF!</v>
      </c>
      <c r="MGT22" s="242" t="e">
        <f t="shared" si="142"/>
        <v>#REF!</v>
      </c>
      <c r="MGU22" s="242" t="e">
        <f t="shared" si="142"/>
        <v>#REF!</v>
      </c>
      <c r="MGV22" s="242" t="e">
        <f t="shared" si="142"/>
        <v>#REF!</v>
      </c>
      <c r="MGW22" s="242" t="e">
        <f t="shared" si="142"/>
        <v>#REF!</v>
      </c>
      <c r="MGX22" s="242" t="e">
        <f t="shared" si="142"/>
        <v>#REF!</v>
      </c>
      <c r="MGY22" s="242" t="e">
        <f t="shared" si="142"/>
        <v>#REF!</v>
      </c>
      <c r="MGZ22" s="242" t="e">
        <f t="shared" si="142"/>
        <v>#REF!</v>
      </c>
      <c r="MHA22" s="242" t="e">
        <f t="shared" si="142"/>
        <v>#REF!</v>
      </c>
      <c r="MHB22" s="242" t="e">
        <f t="shared" si="142"/>
        <v>#REF!</v>
      </c>
      <c r="MHC22" s="242" t="e">
        <f t="shared" si="142"/>
        <v>#REF!</v>
      </c>
      <c r="MHD22" s="242" t="e">
        <f t="shared" si="142"/>
        <v>#REF!</v>
      </c>
      <c r="MHE22" s="242" t="e">
        <f t="shared" si="142"/>
        <v>#REF!</v>
      </c>
      <c r="MHF22" s="242" t="e">
        <f t="shared" si="142"/>
        <v>#REF!</v>
      </c>
      <c r="MHG22" s="242" t="e">
        <f t="shared" si="142"/>
        <v>#REF!</v>
      </c>
      <c r="MHH22" s="242" t="e">
        <f t="shared" si="142"/>
        <v>#REF!</v>
      </c>
      <c r="MHI22" s="242" t="e">
        <f t="shared" si="142"/>
        <v>#REF!</v>
      </c>
      <c r="MHJ22" s="242" t="e">
        <f t="shared" si="142"/>
        <v>#REF!</v>
      </c>
      <c r="MHK22" s="242" t="e">
        <f t="shared" si="142"/>
        <v>#REF!</v>
      </c>
      <c r="MHL22" s="242" t="e">
        <f t="shared" si="142"/>
        <v>#REF!</v>
      </c>
      <c r="MHM22" s="242" t="e">
        <f t="shared" si="142"/>
        <v>#REF!</v>
      </c>
      <c r="MHN22" s="242" t="e">
        <f t="shared" si="142"/>
        <v>#REF!</v>
      </c>
      <c r="MHO22" s="242" t="e">
        <f t="shared" si="142"/>
        <v>#REF!</v>
      </c>
      <c r="MHP22" s="242" t="e">
        <f t="shared" si="142"/>
        <v>#REF!</v>
      </c>
      <c r="MHQ22" s="242" t="e">
        <f t="shared" si="142"/>
        <v>#REF!</v>
      </c>
      <c r="MHR22" s="242" t="e">
        <f t="shared" si="142"/>
        <v>#REF!</v>
      </c>
      <c r="MHS22" s="242" t="e">
        <f t="shared" si="142"/>
        <v>#REF!</v>
      </c>
      <c r="MHT22" s="242" t="e">
        <f t="shared" si="142"/>
        <v>#REF!</v>
      </c>
      <c r="MHU22" s="242" t="e">
        <f t="shared" si="142"/>
        <v>#REF!</v>
      </c>
      <c r="MHV22" s="242" t="e">
        <f t="shared" si="142"/>
        <v>#REF!</v>
      </c>
      <c r="MHW22" s="242" t="e">
        <f t="shared" si="142"/>
        <v>#REF!</v>
      </c>
      <c r="MHX22" s="242" t="e">
        <f t="shared" si="142"/>
        <v>#REF!</v>
      </c>
      <c r="MHY22" s="242" t="e">
        <f t="shared" si="142"/>
        <v>#REF!</v>
      </c>
      <c r="MHZ22" s="242" t="e">
        <f t="shared" si="142"/>
        <v>#REF!</v>
      </c>
      <c r="MIA22" s="242" t="e">
        <f t="shared" si="142"/>
        <v>#REF!</v>
      </c>
      <c r="MIB22" s="242" t="e">
        <f t="shared" si="142"/>
        <v>#REF!</v>
      </c>
      <c r="MIC22" s="242" t="e">
        <f t="shared" si="142"/>
        <v>#REF!</v>
      </c>
      <c r="MID22" s="242" t="e">
        <f t="shared" si="142"/>
        <v>#REF!</v>
      </c>
      <c r="MIE22" s="242" t="e">
        <f t="shared" si="142"/>
        <v>#REF!</v>
      </c>
      <c r="MIF22" s="242" t="e">
        <f t="shared" si="142"/>
        <v>#REF!</v>
      </c>
      <c r="MIG22" s="242" t="e">
        <f t="shared" si="142"/>
        <v>#REF!</v>
      </c>
      <c r="MIH22" s="242" t="e">
        <f t="shared" si="142"/>
        <v>#REF!</v>
      </c>
      <c r="MII22" s="242" t="e">
        <f t="shared" si="142"/>
        <v>#REF!</v>
      </c>
      <c r="MIJ22" s="242" t="e">
        <f t="shared" si="142"/>
        <v>#REF!</v>
      </c>
      <c r="MIK22" s="242" t="e">
        <f t="shared" si="142"/>
        <v>#REF!</v>
      </c>
      <c r="MIL22" s="242" t="e">
        <f t="shared" si="142"/>
        <v>#REF!</v>
      </c>
      <c r="MIM22" s="242" t="e">
        <f t="shared" si="142"/>
        <v>#REF!</v>
      </c>
      <c r="MIN22" s="242" t="e">
        <f t="shared" si="142"/>
        <v>#REF!</v>
      </c>
      <c r="MIO22" s="242" t="e">
        <f t="shared" si="142"/>
        <v>#REF!</v>
      </c>
      <c r="MIP22" s="242" t="e">
        <f t="shared" si="142"/>
        <v>#REF!</v>
      </c>
      <c r="MIQ22" s="242" t="e">
        <f t="shared" si="142"/>
        <v>#REF!</v>
      </c>
      <c r="MIR22" s="242" t="e">
        <f t="shared" si="142"/>
        <v>#REF!</v>
      </c>
      <c r="MIS22" s="242" t="e">
        <f t="shared" si="142"/>
        <v>#REF!</v>
      </c>
      <c r="MIT22" s="242" t="e">
        <f t="shared" si="142"/>
        <v>#REF!</v>
      </c>
      <c r="MIU22" s="242" t="e">
        <f t="shared" si="142"/>
        <v>#REF!</v>
      </c>
      <c r="MIV22" s="242" t="e">
        <f t="shared" si="142"/>
        <v>#REF!</v>
      </c>
      <c r="MIW22" s="242" t="e">
        <f t="shared" ref="MIW22:MLH22" si="143">MJC22</f>
        <v>#REF!</v>
      </c>
      <c r="MIX22" s="242" t="e">
        <f t="shared" si="143"/>
        <v>#REF!</v>
      </c>
      <c r="MIY22" s="242" t="e">
        <f t="shared" si="143"/>
        <v>#REF!</v>
      </c>
      <c r="MIZ22" s="242" t="e">
        <f t="shared" si="143"/>
        <v>#REF!</v>
      </c>
      <c r="MJA22" s="242" t="e">
        <f t="shared" si="143"/>
        <v>#REF!</v>
      </c>
      <c r="MJB22" s="242" t="e">
        <f t="shared" si="143"/>
        <v>#REF!</v>
      </c>
      <c r="MJC22" s="242" t="e">
        <f t="shared" si="143"/>
        <v>#REF!</v>
      </c>
      <c r="MJD22" s="242" t="e">
        <f t="shared" si="143"/>
        <v>#REF!</v>
      </c>
      <c r="MJE22" s="242" t="e">
        <f t="shared" si="143"/>
        <v>#REF!</v>
      </c>
      <c r="MJF22" s="242" t="e">
        <f t="shared" si="143"/>
        <v>#REF!</v>
      </c>
      <c r="MJG22" s="242" t="e">
        <f t="shared" si="143"/>
        <v>#REF!</v>
      </c>
      <c r="MJH22" s="242" t="e">
        <f t="shared" si="143"/>
        <v>#REF!</v>
      </c>
      <c r="MJI22" s="242" t="e">
        <f t="shared" si="143"/>
        <v>#REF!</v>
      </c>
      <c r="MJJ22" s="242" t="e">
        <f t="shared" si="143"/>
        <v>#REF!</v>
      </c>
      <c r="MJK22" s="242" t="e">
        <f t="shared" si="143"/>
        <v>#REF!</v>
      </c>
      <c r="MJL22" s="242" t="e">
        <f t="shared" si="143"/>
        <v>#REF!</v>
      </c>
      <c r="MJM22" s="242" t="e">
        <f t="shared" si="143"/>
        <v>#REF!</v>
      </c>
      <c r="MJN22" s="242" t="e">
        <f t="shared" si="143"/>
        <v>#REF!</v>
      </c>
      <c r="MJO22" s="242" t="e">
        <f t="shared" si="143"/>
        <v>#REF!</v>
      </c>
      <c r="MJP22" s="242" t="e">
        <f t="shared" si="143"/>
        <v>#REF!</v>
      </c>
      <c r="MJQ22" s="242" t="e">
        <f t="shared" si="143"/>
        <v>#REF!</v>
      </c>
      <c r="MJR22" s="242" t="e">
        <f t="shared" si="143"/>
        <v>#REF!</v>
      </c>
      <c r="MJS22" s="242" t="e">
        <f t="shared" si="143"/>
        <v>#REF!</v>
      </c>
      <c r="MJT22" s="242" t="e">
        <f t="shared" si="143"/>
        <v>#REF!</v>
      </c>
      <c r="MJU22" s="242" t="e">
        <f t="shared" si="143"/>
        <v>#REF!</v>
      </c>
      <c r="MJV22" s="242" t="e">
        <f t="shared" si="143"/>
        <v>#REF!</v>
      </c>
      <c r="MJW22" s="242" t="e">
        <f t="shared" si="143"/>
        <v>#REF!</v>
      </c>
      <c r="MJX22" s="242" t="e">
        <f t="shared" si="143"/>
        <v>#REF!</v>
      </c>
      <c r="MJY22" s="242" t="e">
        <f t="shared" si="143"/>
        <v>#REF!</v>
      </c>
      <c r="MJZ22" s="242" t="e">
        <f t="shared" si="143"/>
        <v>#REF!</v>
      </c>
      <c r="MKA22" s="242" t="e">
        <f t="shared" si="143"/>
        <v>#REF!</v>
      </c>
      <c r="MKB22" s="242" t="e">
        <f t="shared" si="143"/>
        <v>#REF!</v>
      </c>
      <c r="MKC22" s="242" t="e">
        <f t="shared" si="143"/>
        <v>#REF!</v>
      </c>
      <c r="MKD22" s="242" t="e">
        <f t="shared" si="143"/>
        <v>#REF!</v>
      </c>
      <c r="MKE22" s="242" t="e">
        <f t="shared" si="143"/>
        <v>#REF!</v>
      </c>
      <c r="MKF22" s="242" t="e">
        <f t="shared" si="143"/>
        <v>#REF!</v>
      </c>
      <c r="MKG22" s="242" t="e">
        <f t="shared" si="143"/>
        <v>#REF!</v>
      </c>
      <c r="MKH22" s="242" t="e">
        <f t="shared" si="143"/>
        <v>#REF!</v>
      </c>
      <c r="MKI22" s="242" t="e">
        <f t="shared" si="143"/>
        <v>#REF!</v>
      </c>
      <c r="MKJ22" s="242" t="e">
        <f t="shared" si="143"/>
        <v>#REF!</v>
      </c>
      <c r="MKK22" s="242" t="e">
        <f t="shared" si="143"/>
        <v>#REF!</v>
      </c>
      <c r="MKL22" s="242" t="e">
        <f t="shared" si="143"/>
        <v>#REF!</v>
      </c>
      <c r="MKM22" s="242" t="e">
        <f t="shared" si="143"/>
        <v>#REF!</v>
      </c>
      <c r="MKN22" s="242" t="e">
        <f t="shared" si="143"/>
        <v>#REF!</v>
      </c>
      <c r="MKO22" s="242" t="e">
        <f t="shared" si="143"/>
        <v>#REF!</v>
      </c>
      <c r="MKP22" s="242" t="e">
        <f t="shared" si="143"/>
        <v>#REF!</v>
      </c>
      <c r="MKQ22" s="242" t="e">
        <f t="shared" si="143"/>
        <v>#REF!</v>
      </c>
      <c r="MKR22" s="242" t="e">
        <f t="shared" si="143"/>
        <v>#REF!</v>
      </c>
      <c r="MKS22" s="242" t="e">
        <f t="shared" si="143"/>
        <v>#REF!</v>
      </c>
      <c r="MKT22" s="242" t="e">
        <f t="shared" si="143"/>
        <v>#REF!</v>
      </c>
      <c r="MKU22" s="242" t="e">
        <f t="shared" si="143"/>
        <v>#REF!</v>
      </c>
      <c r="MKV22" s="242" t="e">
        <f t="shared" si="143"/>
        <v>#REF!</v>
      </c>
      <c r="MKW22" s="242" t="e">
        <f t="shared" si="143"/>
        <v>#REF!</v>
      </c>
      <c r="MKX22" s="242" t="e">
        <f t="shared" si="143"/>
        <v>#REF!</v>
      </c>
      <c r="MKY22" s="242" t="e">
        <f t="shared" si="143"/>
        <v>#REF!</v>
      </c>
      <c r="MKZ22" s="242" t="e">
        <f t="shared" si="143"/>
        <v>#REF!</v>
      </c>
      <c r="MLA22" s="242" t="e">
        <f t="shared" si="143"/>
        <v>#REF!</v>
      </c>
      <c r="MLB22" s="242" t="e">
        <f t="shared" si="143"/>
        <v>#REF!</v>
      </c>
      <c r="MLC22" s="242" t="e">
        <f t="shared" si="143"/>
        <v>#REF!</v>
      </c>
      <c r="MLD22" s="242" t="e">
        <f t="shared" si="143"/>
        <v>#REF!</v>
      </c>
      <c r="MLE22" s="242" t="e">
        <f t="shared" si="143"/>
        <v>#REF!</v>
      </c>
      <c r="MLF22" s="242" t="e">
        <f t="shared" si="143"/>
        <v>#REF!</v>
      </c>
      <c r="MLG22" s="242" t="e">
        <f t="shared" si="143"/>
        <v>#REF!</v>
      </c>
      <c r="MLH22" s="242" t="e">
        <f t="shared" si="143"/>
        <v>#REF!</v>
      </c>
      <c r="MLI22" s="242" t="e">
        <f t="shared" ref="MLI22:MNT22" si="144">MLO22</f>
        <v>#REF!</v>
      </c>
      <c r="MLJ22" s="242" t="e">
        <f t="shared" si="144"/>
        <v>#REF!</v>
      </c>
      <c r="MLK22" s="242" t="e">
        <f t="shared" si="144"/>
        <v>#REF!</v>
      </c>
      <c r="MLL22" s="242" t="e">
        <f t="shared" si="144"/>
        <v>#REF!</v>
      </c>
      <c r="MLM22" s="242" t="e">
        <f t="shared" si="144"/>
        <v>#REF!</v>
      </c>
      <c r="MLN22" s="242" t="e">
        <f t="shared" si="144"/>
        <v>#REF!</v>
      </c>
      <c r="MLO22" s="242" t="e">
        <f t="shared" si="144"/>
        <v>#REF!</v>
      </c>
      <c r="MLP22" s="242" t="e">
        <f t="shared" si="144"/>
        <v>#REF!</v>
      </c>
      <c r="MLQ22" s="242" t="e">
        <f t="shared" si="144"/>
        <v>#REF!</v>
      </c>
      <c r="MLR22" s="242" t="e">
        <f t="shared" si="144"/>
        <v>#REF!</v>
      </c>
      <c r="MLS22" s="242" t="e">
        <f t="shared" si="144"/>
        <v>#REF!</v>
      </c>
      <c r="MLT22" s="242" t="e">
        <f t="shared" si="144"/>
        <v>#REF!</v>
      </c>
      <c r="MLU22" s="242" t="e">
        <f t="shared" si="144"/>
        <v>#REF!</v>
      </c>
      <c r="MLV22" s="242" t="e">
        <f t="shared" si="144"/>
        <v>#REF!</v>
      </c>
      <c r="MLW22" s="242" t="e">
        <f t="shared" si="144"/>
        <v>#REF!</v>
      </c>
      <c r="MLX22" s="242" t="e">
        <f t="shared" si="144"/>
        <v>#REF!</v>
      </c>
      <c r="MLY22" s="242" t="e">
        <f t="shared" si="144"/>
        <v>#REF!</v>
      </c>
      <c r="MLZ22" s="242" t="e">
        <f t="shared" si="144"/>
        <v>#REF!</v>
      </c>
      <c r="MMA22" s="242" t="e">
        <f t="shared" si="144"/>
        <v>#REF!</v>
      </c>
      <c r="MMB22" s="242" t="e">
        <f t="shared" si="144"/>
        <v>#REF!</v>
      </c>
      <c r="MMC22" s="242" t="e">
        <f t="shared" si="144"/>
        <v>#REF!</v>
      </c>
      <c r="MMD22" s="242" t="e">
        <f t="shared" si="144"/>
        <v>#REF!</v>
      </c>
      <c r="MME22" s="242" t="e">
        <f t="shared" si="144"/>
        <v>#REF!</v>
      </c>
      <c r="MMF22" s="242" t="e">
        <f t="shared" si="144"/>
        <v>#REF!</v>
      </c>
      <c r="MMG22" s="242" t="e">
        <f t="shared" si="144"/>
        <v>#REF!</v>
      </c>
      <c r="MMH22" s="242" t="e">
        <f t="shared" si="144"/>
        <v>#REF!</v>
      </c>
      <c r="MMI22" s="242" t="e">
        <f t="shared" si="144"/>
        <v>#REF!</v>
      </c>
      <c r="MMJ22" s="242" t="e">
        <f t="shared" si="144"/>
        <v>#REF!</v>
      </c>
      <c r="MMK22" s="242" t="e">
        <f t="shared" si="144"/>
        <v>#REF!</v>
      </c>
      <c r="MML22" s="242" t="e">
        <f t="shared" si="144"/>
        <v>#REF!</v>
      </c>
      <c r="MMM22" s="242" t="e">
        <f t="shared" si="144"/>
        <v>#REF!</v>
      </c>
      <c r="MMN22" s="242" t="e">
        <f t="shared" si="144"/>
        <v>#REF!</v>
      </c>
      <c r="MMO22" s="242" t="e">
        <f t="shared" si="144"/>
        <v>#REF!</v>
      </c>
      <c r="MMP22" s="242" t="e">
        <f t="shared" si="144"/>
        <v>#REF!</v>
      </c>
      <c r="MMQ22" s="242" t="e">
        <f t="shared" si="144"/>
        <v>#REF!</v>
      </c>
      <c r="MMR22" s="242" t="e">
        <f t="shared" si="144"/>
        <v>#REF!</v>
      </c>
      <c r="MMS22" s="242" t="e">
        <f t="shared" si="144"/>
        <v>#REF!</v>
      </c>
      <c r="MMT22" s="242" t="e">
        <f t="shared" si="144"/>
        <v>#REF!</v>
      </c>
      <c r="MMU22" s="242" t="e">
        <f t="shared" si="144"/>
        <v>#REF!</v>
      </c>
      <c r="MMV22" s="242" t="e">
        <f t="shared" si="144"/>
        <v>#REF!</v>
      </c>
      <c r="MMW22" s="242" t="e">
        <f t="shared" si="144"/>
        <v>#REF!</v>
      </c>
      <c r="MMX22" s="242" t="e">
        <f t="shared" si="144"/>
        <v>#REF!</v>
      </c>
      <c r="MMY22" s="242" t="e">
        <f t="shared" si="144"/>
        <v>#REF!</v>
      </c>
      <c r="MMZ22" s="242" t="e">
        <f t="shared" si="144"/>
        <v>#REF!</v>
      </c>
      <c r="MNA22" s="242" t="e">
        <f t="shared" si="144"/>
        <v>#REF!</v>
      </c>
      <c r="MNB22" s="242" t="e">
        <f t="shared" si="144"/>
        <v>#REF!</v>
      </c>
      <c r="MNC22" s="242" t="e">
        <f t="shared" si="144"/>
        <v>#REF!</v>
      </c>
      <c r="MND22" s="242" t="e">
        <f t="shared" si="144"/>
        <v>#REF!</v>
      </c>
      <c r="MNE22" s="242" t="e">
        <f t="shared" si="144"/>
        <v>#REF!</v>
      </c>
      <c r="MNF22" s="242" t="e">
        <f t="shared" si="144"/>
        <v>#REF!</v>
      </c>
      <c r="MNG22" s="242" t="e">
        <f t="shared" si="144"/>
        <v>#REF!</v>
      </c>
      <c r="MNH22" s="242" t="e">
        <f t="shared" si="144"/>
        <v>#REF!</v>
      </c>
      <c r="MNI22" s="242" t="e">
        <f t="shared" si="144"/>
        <v>#REF!</v>
      </c>
      <c r="MNJ22" s="242" t="e">
        <f t="shared" si="144"/>
        <v>#REF!</v>
      </c>
      <c r="MNK22" s="242" t="e">
        <f t="shared" si="144"/>
        <v>#REF!</v>
      </c>
      <c r="MNL22" s="242" t="e">
        <f t="shared" si="144"/>
        <v>#REF!</v>
      </c>
      <c r="MNM22" s="242" t="e">
        <f t="shared" si="144"/>
        <v>#REF!</v>
      </c>
      <c r="MNN22" s="242" t="e">
        <f t="shared" si="144"/>
        <v>#REF!</v>
      </c>
      <c r="MNO22" s="242" t="e">
        <f t="shared" si="144"/>
        <v>#REF!</v>
      </c>
      <c r="MNP22" s="242" t="e">
        <f t="shared" si="144"/>
        <v>#REF!</v>
      </c>
      <c r="MNQ22" s="242" t="e">
        <f t="shared" si="144"/>
        <v>#REF!</v>
      </c>
      <c r="MNR22" s="242" t="e">
        <f t="shared" si="144"/>
        <v>#REF!</v>
      </c>
      <c r="MNS22" s="242" t="e">
        <f t="shared" si="144"/>
        <v>#REF!</v>
      </c>
      <c r="MNT22" s="242" t="e">
        <f t="shared" si="144"/>
        <v>#REF!</v>
      </c>
      <c r="MNU22" s="242" t="e">
        <f t="shared" ref="MNU22:MQF22" si="145">MOA22</f>
        <v>#REF!</v>
      </c>
      <c r="MNV22" s="242" t="e">
        <f t="shared" si="145"/>
        <v>#REF!</v>
      </c>
      <c r="MNW22" s="242" t="e">
        <f t="shared" si="145"/>
        <v>#REF!</v>
      </c>
      <c r="MNX22" s="242" t="e">
        <f t="shared" si="145"/>
        <v>#REF!</v>
      </c>
      <c r="MNY22" s="242" t="e">
        <f t="shared" si="145"/>
        <v>#REF!</v>
      </c>
      <c r="MNZ22" s="242" t="e">
        <f t="shared" si="145"/>
        <v>#REF!</v>
      </c>
      <c r="MOA22" s="242" t="e">
        <f t="shared" si="145"/>
        <v>#REF!</v>
      </c>
      <c r="MOB22" s="242" t="e">
        <f t="shared" si="145"/>
        <v>#REF!</v>
      </c>
      <c r="MOC22" s="242" t="e">
        <f t="shared" si="145"/>
        <v>#REF!</v>
      </c>
      <c r="MOD22" s="242" t="e">
        <f t="shared" si="145"/>
        <v>#REF!</v>
      </c>
      <c r="MOE22" s="242" t="e">
        <f t="shared" si="145"/>
        <v>#REF!</v>
      </c>
      <c r="MOF22" s="242" t="e">
        <f t="shared" si="145"/>
        <v>#REF!</v>
      </c>
      <c r="MOG22" s="242" t="e">
        <f t="shared" si="145"/>
        <v>#REF!</v>
      </c>
      <c r="MOH22" s="242" t="e">
        <f t="shared" si="145"/>
        <v>#REF!</v>
      </c>
      <c r="MOI22" s="242" t="e">
        <f t="shared" si="145"/>
        <v>#REF!</v>
      </c>
      <c r="MOJ22" s="242" t="e">
        <f t="shared" si="145"/>
        <v>#REF!</v>
      </c>
      <c r="MOK22" s="242" t="e">
        <f t="shared" si="145"/>
        <v>#REF!</v>
      </c>
      <c r="MOL22" s="242" t="e">
        <f t="shared" si="145"/>
        <v>#REF!</v>
      </c>
      <c r="MOM22" s="242" t="e">
        <f t="shared" si="145"/>
        <v>#REF!</v>
      </c>
      <c r="MON22" s="242" t="e">
        <f t="shared" si="145"/>
        <v>#REF!</v>
      </c>
      <c r="MOO22" s="242" t="e">
        <f t="shared" si="145"/>
        <v>#REF!</v>
      </c>
      <c r="MOP22" s="242" t="e">
        <f t="shared" si="145"/>
        <v>#REF!</v>
      </c>
      <c r="MOQ22" s="242" t="e">
        <f t="shared" si="145"/>
        <v>#REF!</v>
      </c>
      <c r="MOR22" s="242" t="e">
        <f t="shared" si="145"/>
        <v>#REF!</v>
      </c>
      <c r="MOS22" s="242" t="e">
        <f t="shared" si="145"/>
        <v>#REF!</v>
      </c>
      <c r="MOT22" s="242" t="e">
        <f t="shared" si="145"/>
        <v>#REF!</v>
      </c>
      <c r="MOU22" s="242" t="e">
        <f t="shared" si="145"/>
        <v>#REF!</v>
      </c>
      <c r="MOV22" s="242" t="e">
        <f t="shared" si="145"/>
        <v>#REF!</v>
      </c>
      <c r="MOW22" s="242" t="e">
        <f t="shared" si="145"/>
        <v>#REF!</v>
      </c>
      <c r="MOX22" s="242" t="e">
        <f t="shared" si="145"/>
        <v>#REF!</v>
      </c>
      <c r="MOY22" s="242" t="e">
        <f t="shared" si="145"/>
        <v>#REF!</v>
      </c>
      <c r="MOZ22" s="242" t="e">
        <f t="shared" si="145"/>
        <v>#REF!</v>
      </c>
      <c r="MPA22" s="242" t="e">
        <f t="shared" si="145"/>
        <v>#REF!</v>
      </c>
      <c r="MPB22" s="242" t="e">
        <f t="shared" si="145"/>
        <v>#REF!</v>
      </c>
      <c r="MPC22" s="242" t="e">
        <f t="shared" si="145"/>
        <v>#REF!</v>
      </c>
      <c r="MPD22" s="242" t="e">
        <f t="shared" si="145"/>
        <v>#REF!</v>
      </c>
      <c r="MPE22" s="242" t="e">
        <f t="shared" si="145"/>
        <v>#REF!</v>
      </c>
      <c r="MPF22" s="242" t="e">
        <f t="shared" si="145"/>
        <v>#REF!</v>
      </c>
      <c r="MPG22" s="242" t="e">
        <f t="shared" si="145"/>
        <v>#REF!</v>
      </c>
      <c r="MPH22" s="242" t="e">
        <f t="shared" si="145"/>
        <v>#REF!</v>
      </c>
      <c r="MPI22" s="242" t="e">
        <f t="shared" si="145"/>
        <v>#REF!</v>
      </c>
      <c r="MPJ22" s="242" t="e">
        <f t="shared" si="145"/>
        <v>#REF!</v>
      </c>
      <c r="MPK22" s="242" t="e">
        <f t="shared" si="145"/>
        <v>#REF!</v>
      </c>
      <c r="MPL22" s="242" t="e">
        <f t="shared" si="145"/>
        <v>#REF!</v>
      </c>
      <c r="MPM22" s="242" t="e">
        <f t="shared" si="145"/>
        <v>#REF!</v>
      </c>
      <c r="MPN22" s="242" t="e">
        <f t="shared" si="145"/>
        <v>#REF!</v>
      </c>
      <c r="MPO22" s="242" t="e">
        <f t="shared" si="145"/>
        <v>#REF!</v>
      </c>
      <c r="MPP22" s="242" t="e">
        <f t="shared" si="145"/>
        <v>#REF!</v>
      </c>
      <c r="MPQ22" s="242" t="e">
        <f t="shared" si="145"/>
        <v>#REF!</v>
      </c>
      <c r="MPR22" s="242" t="e">
        <f t="shared" si="145"/>
        <v>#REF!</v>
      </c>
      <c r="MPS22" s="242" t="e">
        <f t="shared" si="145"/>
        <v>#REF!</v>
      </c>
      <c r="MPT22" s="242" t="e">
        <f t="shared" si="145"/>
        <v>#REF!</v>
      </c>
      <c r="MPU22" s="242" t="e">
        <f t="shared" si="145"/>
        <v>#REF!</v>
      </c>
      <c r="MPV22" s="242" t="e">
        <f t="shared" si="145"/>
        <v>#REF!</v>
      </c>
      <c r="MPW22" s="242" t="e">
        <f t="shared" si="145"/>
        <v>#REF!</v>
      </c>
      <c r="MPX22" s="242" t="e">
        <f t="shared" si="145"/>
        <v>#REF!</v>
      </c>
      <c r="MPY22" s="242" t="e">
        <f t="shared" si="145"/>
        <v>#REF!</v>
      </c>
      <c r="MPZ22" s="242" t="e">
        <f t="shared" si="145"/>
        <v>#REF!</v>
      </c>
      <c r="MQA22" s="242" t="e">
        <f t="shared" si="145"/>
        <v>#REF!</v>
      </c>
      <c r="MQB22" s="242" t="e">
        <f t="shared" si="145"/>
        <v>#REF!</v>
      </c>
      <c r="MQC22" s="242" t="e">
        <f t="shared" si="145"/>
        <v>#REF!</v>
      </c>
      <c r="MQD22" s="242" t="e">
        <f t="shared" si="145"/>
        <v>#REF!</v>
      </c>
      <c r="MQE22" s="242" t="e">
        <f t="shared" si="145"/>
        <v>#REF!</v>
      </c>
      <c r="MQF22" s="242" t="e">
        <f t="shared" si="145"/>
        <v>#REF!</v>
      </c>
      <c r="MQG22" s="242" t="e">
        <f t="shared" ref="MQG22:MSR22" si="146">MQM22</f>
        <v>#REF!</v>
      </c>
      <c r="MQH22" s="242" t="e">
        <f t="shared" si="146"/>
        <v>#REF!</v>
      </c>
      <c r="MQI22" s="242" t="e">
        <f t="shared" si="146"/>
        <v>#REF!</v>
      </c>
      <c r="MQJ22" s="242" t="e">
        <f t="shared" si="146"/>
        <v>#REF!</v>
      </c>
      <c r="MQK22" s="242" t="e">
        <f t="shared" si="146"/>
        <v>#REF!</v>
      </c>
      <c r="MQL22" s="242" t="e">
        <f t="shared" si="146"/>
        <v>#REF!</v>
      </c>
      <c r="MQM22" s="242" t="e">
        <f t="shared" si="146"/>
        <v>#REF!</v>
      </c>
      <c r="MQN22" s="242" t="e">
        <f t="shared" si="146"/>
        <v>#REF!</v>
      </c>
      <c r="MQO22" s="242" t="e">
        <f t="shared" si="146"/>
        <v>#REF!</v>
      </c>
      <c r="MQP22" s="242" t="e">
        <f t="shared" si="146"/>
        <v>#REF!</v>
      </c>
      <c r="MQQ22" s="242" t="e">
        <f t="shared" si="146"/>
        <v>#REF!</v>
      </c>
      <c r="MQR22" s="242" t="e">
        <f t="shared" si="146"/>
        <v>#REF!</v>
      </c>
      <c r="MQS22" s="242" t="e">
        <f t="shared" si="146"/>
        <v>#REF!</v>
      </c>
      <c r="MQT22" s="242" t="e">
        <f t="shared" si="146"/>
        <v>#REF!</v>
      </c>
      <c r="MQU22" s="242" t="e">
        <f t="shared" si="146"/>
        <v>#REF!</v>
      </c>
      <c r="MQV22" s="242" t="e">
        <f t="shared" si="146"/>
        <v>#REF!</v>
      </c>
      <c r="MQW22" s="242" t="e">
        <f t="shared" si="146"/>
        <v>#REF!</v>
      </c>
      <c r="MQX22" s="242" t="e">
        <f t="shared" si="146"/>
        <v>#REF!</v>
      </c>
      <c r="MQY22" s="242" t="e">
        <f t="shared" si="146"/>
        <v>#REF!</v>
      </c>
      <c r="MQZ22" s="242" t="e">
        <f t="shared" si="146"/>
        <v>#REF!</v>
      </c>
      <c r="MRA22" s="242" t="e">
        <f t="shared" si="146"/>
        <v>#REF!</v>
      </c>
      <c r="MRB22" s="242" t="e">
        <f t="shared" si="146"/>
        <v>#REF!</v>
      </c>
      <c r="MRC22" s="242" t="e">
        <f t="shared" si="146"/>
        <v>#REF!</v>
      </c>
      <c r="MRD22" s="242" t="e">
        <f t="shared" si="146"/>
        <v>#REF!</v>
      </c>
      <c r="MRE22" s="242" t="e">
        <f t="shared" si="146"/>
        <v>#REF!</v>
      </c>
      <c r="MRF22" s="242" t="e">
        <f t="shared" si="146"/>
        <v>#REF!</v>
      </c>
      <c r="MRG22" s="242" t="e">
        <f t="shared" si="146"/>
        <v>#REF!</v>
      </c>
      <c r="MRH22" s="242" t="e">
        <f t="shared" si="146"/>
        <v>#REF!</v>
      </c>
      <c r="MRI22" s="242" t="e">
        <f t="shared" si="146"/>
        <v>#REF!</v>
      </c>
      <c r="MRJ22" s="242" t="e">
        <f t="shared" si="146"/>
        <v>#REF!</v>
      </c>
      <c r="MRK22" s="242" t="e">
        <f t="shared" si="146"/>
        <v>#REF!</v>
      </c>
      <c r="MRL22" s="242" t="e">
        <f t="shared" si="146"/>
        <v>#REF!</v>
      </c>
      <c r="MRM22" s="242" t="e">
        <f t="shared" si="146"/>
        <v>#REF!</v>
      </c>
      <c r="MRN22" s="242" t="e">
        <f t="shared" si="146"/>
        <v>#REF!</v>
      </c>
      <c r="MRO22" s="242" t="e">
        <f t="shared" si="146"/>
        <v>#REF!</v>
      </c>
      <c r="MRP22" s="242" t="e">
        <f t="shared" si="146"/>
        <v>#REF!</v>
      </c>
      <c r="MRQ22" s="242" t="e">
        <f t="shared" si="146"/>
        <v>#REF!</v>
      </c>
      <c r="MRR22" s="242" t="e">
        <f t="shared" si="146"/>
        <v>#REF!</v>
      </c>
      <c r="MRS22" s="242" t="e">
        <f t="shared" si="146"/>
        <v>#REF!</v>
      </c>
      <c r="MRT22" s="242" t="e">
        <f t="shared" si="146"/>
        <v>#REF!</v>
      </c>
      <c r="MRU22" s="242" t="e">
        <f t="shared" si="146"/>
        <v>#REF!</v>
      </c>
      <c r="MRV22" s="242" t="e">
        <f t="shared" si="146"/>
        <v>#REF!</v>
      </c>
      <c r="MRW22" s="242" t="e">
        <f t="shared" si="146"/>
        <v>#REF!</v>
      </c>
      <c r="MRX22" s="242" t="e">
        <f t="shared" si="146"/>
        <v>#REF!</v>
      </c>
      <c r="MRY22" s="242" t="e">
        <f t="shared" si="146"/>
        <v>#REF!</v>
      </c>
      <c r="MRZ22" s="242" t="e">
        <f t="shared" si="146"/>
        <v>#REF!</v>
      </c>
      <c r="MSA22" s="242" t="e">
        <f t="shared" si="146"/>
        <v>#REF!</v>
      </c>
      <c r="MSB22" s="242" t="e">
        <f t="shared" si="146"/>
        <v>#REF!</v>
      </c>
      <c r="MSC22" s="242" t="e">
        <f t="shared" si="146"/>
        <v>#REF!</v>
      </c>
      <c r="MSD22" s="242" t="e">
        <f t="shared" si="146"/>
        <v>#REF!</v>
      </c>
      <c r="MSE22" s="242" t="e">
        <f t="shared" si="146"/>
        <v>#REF!</v>
      </c>
      <c r="MSF22" s="242" t="e">
        <f t="shared" si="146"/>
        <v>#REF!</v>
      </c>
      <c r="MSG22" s="242" t="e">
        <f t="shared" si="146"/>
        <v>#REF!</v>
      </c>
      <c r="MSH22" s="242" t="e">
        <f t="shared" si="146"/>
        <v>#REF!</v>
      </c>
      <c r="MSI22" s="242" t="e">
        <f t="shared" si="146"/>
        <v>#REF!</v>
      </c>
      <c r="MSJ22" s="242" t="e">
        <f t="shared" si="146"/>
        <v>#REF!</v>
      </c>
      <c r="MSK22" s="242" t="e">
        <f t="shared" si="146"/>
        <v>#REF!</v>
      </c>
      <c r="MSL22" s="242" t="e">
        <f t="shared" si="146"/>
        <v>#REF!</v>
      </c>
      <c r="MSM22" s="242" t="e">
        <f t="shared" si="146"/>
        <v>#REF!</v>
      </c>
      <c r="MSN22" s="242" t="e">
        <f t="shared" si="146"/>
        <v>#REF!</v>
      </c>
      <c r="MSO22" s="242" t="e">
        <f t="shared" si="146"/>
        <v>#REF!</v>
      </c>
      <c r="MSP22" s="242" t="e">
        <f t="shared" si="146"/>
        <v>#REF!</v>
      </c>
      <c r="MSQ22" s="242" t="e">
        <f t="shared" si="146"/>
        <v>#REF!</v>
      </c>
      <c r="MSR22" s="242" t="e">
        <f t="shared" si="146"/>
        <v>#REF!</v>
      </c>
      <c r="MSS22" s="242" t="e">
        <f t="shared" ref="MSS22:MVD22" si="147">MSY22</f>
        <v>#REF!</v>
      </c>
      <c r="MST22" s="242" t="e">
        <f t="shared" si="147"/>
        <v>#REF!</v>
      </c>
      <c r="MSU22" s="242" t="e">
        <f t="shared" si="147"/>
        <v>#REF!</v>
      </c>
      <c r="MSV22" s="242" t="e">
        <f t="shared" si="147"/>
        <v>#REF!</v>
      </c>
      <c r="MSW22" s="242" t="e">
        <f t="shared" si="147"/>
        <v>#REF!</v>
      </c>
      <c r="MSX22" s="242" t="e">
        <f t="shared" si="147"/>
        <v>#REF!</v>
      </c>
      <c r="MSY22" s="242" t="e">
        <f t="shared" si="147"/>
        <v>#REF!</v>
      </c>
      <c r="MSZ22" s="242" t="e">
        <f t="shared" si="147"/>
        <v>#REF!</v>
      </c>
      <c r="MTA22" s="242" t="e">
        <f t="shared" si="147"/>
        <v>#REF!</v>
      </c>
      <c r="MTB22" s="242" t="e">
        <f t="shared" si="147"/>
        <v>#REF!</v>
      </c>
      <c r="MTC22" s="242" t="e">
        <f t="shared" si="147"/>
        <v>#REF!</v>
      </c>
      <c r="MTD22" s="242" t="e">
        <f t="shared" si="147"/>
        <v>#REF!</v>
      </c>
      <c r="MTE22" s="242" t="e">
        <f t="shared" si="147"/>
        <v>#REF!</v>
      </c>
      <c r="MTF22" s="242" t="e">
        <f t="shared" si="147"/>
        <v>#REF!</v>
      </c>
      <c r="MTG22" s="242" t="e">
        <f t="shared" si="147"/>
        <v>#REF!</v>
      </c>
      <c r="MTH22" s="242" t="e">
        <f t="shared" si="147"/>
        <v>#REF!</v>
      </c>
      <c r="MTI22" s="242" t="e">
        <f t="shared" si="147"/>
        <v>#REF!</v>
      </c>
      <c r="MTJ22" s="242" t="e">
        <f t="shared" si="147"/>
        <v>#REF!</v>
      </c>
      <c r="MTK22" s="242" t="e">
        <f t="shared" si="147"/>
        <v>#REF!</v>
      </c>
      <c r="MTL22" s="242" t="e">
        <f t="shared" si="147"/>
        <v>#REF!</v>
      </c>
      <c r="MTM22" s="242" t="e">
        <f t="shared" si="147"/>
        <v>#REF!</v>
      </c>
      <c r="MTN22" s="242" t="e">
        <f t="shared" si="147"/>
        <v>#REF!</v>
      </c>
      <c r="MTO22" s="242" t="e">
        <f t="shared" si="147"/>
        <v>#REF!</v>
      </c>
      <c r="MTP22" s="242" t="e">
        <f t="shared" si="147"/>
        <v>#REF!</v>
      </c>
      <c r="MTQ22" s="242" t="e">
        <f t="shared" si="147"/>
        <v>#REF!</v>
      </c>
      <c r="MTR22" s="242" t="e">
        <f t="shared" si="147"/>
        <v>#REF!</v>
      </c>
      <c r="MTS22" s="242" t="e">
        <f t="shared" si="147"/>
        <v>#REF!</v>
      </c>
      <c r="MTT22" s="242" t="e">
        <f t="shared" si="147"/>
        <v>#REF!</v>
      </c>
      <c r="MTU22" s="242" t="e">
        <f t="shared" si="147"/>
        <v>#REF!</v>
      </c>
      <c r="MTV22" s="242" t="e">
        <f t="shared" si="147"/>
        <v>#REF!</v>
      </c>
      <c r="MTW22" s="242" t="e">
        <f t="shared" si="147"/>
        <v>#REF!</v>
      </c>
      <c r="MTX22" s="242" t="e">
        <f t="shared" si="147"/>
        <v>#REF!</v>
      </c>
      <c r="MTY22" s="242" t="e">
        <f t="shared" si="147"/>
        <v>#REF!</v>
      </c>
      <c r="MTZ22" s="242" t="e">
        <f t="shared" si="147"/>
        <v>#REF!</v>
      </c>
      <c r="MUA22" s="242" t="e">
        <f t="shared" si="147"/>
        <v>#REF!</v>
      </c>
      <c r="MUB22" s="242" t="e">
        <f t="shared" si="147"/>
        <v>#REF!</v>
      </c>
      <c r="MUC22" s="242" t="e">
        <f t="shared" si="147"/>
        <v>#REF!</v>
      </c>
      <c r="MUD22" s="242" t="e">
        <f t="shared" si="147"/>
        <v>#REF!</v>
      </c>
      <c r="MUE22" s="242" t="e">
        <f t="shared" si="147"/>
        <v>#REF!</v>
      </c>
      <c r="MUF22" s="242" t="e">
        <f t="shared" si="147"/>
        <v>#REF!</v>
      </c>
      <c r="MUG22" s="242" t="e">
        <f t="shared" si="147"/>
        <v>#REF!</v>
      </c>
      <c r="MUH22" s="242" t="e">
        <f t="shared" si="147"/>
        <v>#REF!</v>
      </c>
      <c r="MUI22" s="242" t="e">
        <f t="shared" si="147"/>
        <v>#REF!</v>
      </c>
      <c r="MUJ22" s="242" t="e">
        <f t="shared" si="147"/>
        <v>#REF!</v>
      </c>
      <c r="MUK22" s="242" t="e">
        <f t="shared" si="147"/>
        <v>#REF!</v>
      </c>
      <c r="MUL22" s="242" t="e">
        <f t="shared" si="147"/>
        <v>#REF!</v>
      </c>
      <c r="MUM22" s="242" t="e">
        <f t="shared" si="147"/>
        <v>#REF!</v>
      </c>
      <c r="MUN22" s="242" t="e">
        <f t="shared" si="147"/>
        <v>#REF!</v>
      </c>
      <c r="MUO22" s="242" t="e">
        <f t="shared" si="147"/>
        <v>#REF!</v>
      </c>
      <c r="MUP22" s="242" t="e">
        <f t="shared" si="147"/>
        <v>#REF!</v>
      </c>
      <c r="MUQ22" s="242" t="e">
        <f t="shared" si="147"/>
        <v>#REF!</v>
      </c>
      <c r="MUR22" s="242" t="e">
        <f t="shared" si="147"/>
        <v>#REF!</v>
      </c>
      <c r="MUS22" s="242" t="e">
        <f t="shared" si="147"/>
        <v>#REF!</v>
      </c>
      <c r="MUT22" s="242" t="e">
        <f t="shared" si="147"/>
        <v>#REF!</v>
      </c>
      <c r="MUU22" s="242" t="e">
        <f t="shared" si="147"/>
        <v>#REF!</v>
      </c>
      <c r="MUV22" s="242" t="e">
        <f t="shared" si="147"/>
        <v>#REF!</v>
      </c>
      <c r="MUW22" s="242" t="e">
        <f t="shared" si="147"/>
        <v>#REF!</v>
      </c>
      <c r="MUX22" s="242" t="e">
        <f t="shared" si="147"/>
        <v>#REF!</v>
      </c>
      <c r="MUY22" s="242" t="e">
        <f t="shared" si="147"/>
        <v>#REF!</v>
      </c>
      <c r="MUZ22" s="242" t="e">
        <f t="shared" si="147"/>
        <v>#REF!</v>
      </c>
      <c r="MVA22" s="242" t="e">
        <f t="shared" si="147"/>
        <v>#REF!</v>
      </c>
      <c r="MVB22" s="242" t="e">
        <f t="shared" si="147"/>
        <v>#REF!</v>
      </c>
      <c r="MVC22" s="242" t="e">
        <f t="shared" si="147"/>
        <v>#REF!</v>
      </c>
      <c r="MVD22" s="242" t="e">
        <f t="shared" si="147"/>
        <v>#REF!</v>
      </c>
      <c r="MVE22" s="242" t="e">
        <f t="shared" ref="MVE22:MXP22" si="148">MVK22</f>
        <v>#REF!</v>
      </c>
      <c r="MVF22" s="242" t="e">
        <f t="shared" si="148"/>
        <v>#REF!</v>
      </c>
      <c r="MVG22" s="242" t="e">
        <f t="shared" si="148"/>
        <v>#REF!</v>
      </c>
      <c r="MVH22" s="242" t="e">
        <f t="shared" si="148"/>
        <v>#REF!</v>
      </c>
      <c r="MVI22" s="242" t="e">
        <f t="shared" si="148"/>
        <v>#REF!</v>
      </c>
      <c r="MVJ22" s="242" t="e">
        <f t="shared" si="148"/>
        <v>#REF!</v>
      </c>
      <c r="MVK22" s="242" t="e">
        <f t="shared" si="148"/>
        <v>#REF!</v>
      </c>
      <c r="MVL22" s="242" t="e">
        <f t="shared" si="148"/>
        <v>#REF!</v>
      </c>
      <c r="MVM22" s="242" t="e">
        <f t="shared" si="148"/>
        <v>#REF!</v>
      </c>
      <c r="MVN22" s="242" t="e">
        <f t="shared" si="148"/>
        <v>#REF!</v>
      </c>
      <c r="MVO22" s="242" t="e">
        <f t="shared" si="148"/>
        <v>#REF!</v>
      </c>
      <c r="MVP22" s="242" t="e">
        <f t="shared" si="148"/>
        <v>#REF!</v>
      </c>
      <c r="MVQ22" s="242" t="e">
        <f t="shared" si="148"/>
        <v>#REF!</v>
      </c>
      <c r="MVR22" s="242" t="e">
        <f t="shared" si="148"/>
        <v>#REF!</v>
      </c>
      <c r="MVS22" s="242" t="e">
        <f t="shared" si="148"/>
        <v>#REF!</v>
      </c>
      <c r="MVT22" s="242" t="e">
        <f t="shared" si="148"/>
        <v>#REF!</v>
      </c>
      <c r="MVU22" s="242" t="e">
        <f t="shared" si="148"/>
        <v>#REF!</v>
      </c>
      <c r="MVV22" s="242" t="e">
        <f t="shared" si="148"/>
        <v>#REF!</v>
      </c>
      <c r="MVW22" s="242" t="e">
        <f t="shared" si="148"/>
        <v>#REF!</v>
      </c>
      <c r="MVX22" s="242" t="e">
        <f t="shared" si="148"/>
        <v>#REF!</v>
      </c>
      <c r="MVY22" s="242" t="e">
        <f t="shared" si="148"/>
        <v>#REF!</v>
      </c>
      <c r="MVZ22" s="242" t="e">
        <f t="shared" si="148"/>
        <v>#REF!</v>
      </c>
      <c r="MWA22" s="242" t="e">
        <f t="shared" si="148"/>
        <v>#REF!</v>
      </c>
      <c r="MWB22" s="242" t="e">
        <f t="shared" si="148"/>
        <v>#REF!</v>
      </c>
      <c r="MWC22" s="242" t="e">
        <f t="shared" si="148"/>
        <v>#REF!</v>
      </c>
      <c r="MWD22" s="242" t="e">
        <f t="shared" si="148"/>
        <v>#REF!</v>
      </c>
      <c r="MWE22" s="242" t="e">
        <f t="shared" si="148"/>
        <v>#REF!</v>
      </c>
      <c r="MWF22" s="242" t="e">
        <f t="shared" si="148"/>
        <v>#REF!</v>
      </c>
      <c r="MWG22" s="242" t="e">
        <f t="shared" si="148"/>
        <v>#REF!</v>
      </c>
      <c r="MWH22" s="242" t="e">
        <f t="shared" si="148"/>
        <v>#REF!</v>
      </c>
      <c r="MWI22" s="242" t="e">
        <f t="shared" si="148"/>
        <v>#REF!</v>
      </c>
      <c r="MWJ22" s="242" t="e">
        <f t="shared" si="148"/>
        <v>#REF!</v>
      </c>
      <c r="MWK22" s="242" t="e">
        <f t="shared" si="148"/>
        <v>#REF!</v>
      </c>
      <c r="MWL22" s="242" t="e">
        <f t="shared" si="148"/>
        <v>#REF!</v>
      </c>
      <c r="MWM22" s="242" t="e">
        <f t="shared" si="148"/>
        <v>#REF!</v>
      </c>
      <c r="MWN22" s="242" t="e">
        <f t="shared" si="148"/>
        <v>#REF!</v>
      </c>
      <c r="MWO22" s="242" t="e">
        <f t="shared" si="148"/>
        <v>#REF!</v>
      </c>
      <c r="MWP22" s="242" t="e">
        <f t="shared" si="148"/>
        <v>#REF!</v>
      </c>
      <c r="MWQ22" s="242" t="e">
        <f t="shared" si="148"/>
        <v>#REF!</v>
      </c>
      <c r="MWR22" s="242" t="e">
        <f t="shared" si="148"/>
        <v>#REF!</v>
      </c>
      <c r="MWS22" s="242" t="e">
        <f t="shared" si="148"/>
        <v>#REF!</v>
      </c>
      <c r="MWT22" s="242" t="e">
        <f t="shared" si="148"/>
        <v>#REF!</v>
      </c>
      <c r="MWU22" s="242" t="e">
        <f t="shared" si="148"/>
        <v>#REF!</v>
      </c>
      <c r="MWV22" s="242" t="e">
        <f t="shared" si="148"/>
        <v>#REF!</v>
      </c>
      <c r="MWW22" s="242" t="e">
        <f t="shared" si="148"/>
        <v>#REF!</v>
      </c>
      <c r="MWX22" s="242" t="e">
        <f t="shared" si="148"/>
        <v>#REF!</v>
      </c>
      <c r="MWY22" s="242" t="e">
        <f t="shared" si="148"/>
        <v>#REF!</v>
      </c>
      <c r="MWZ22" s="242" t="e">
        <f t="shared" si="148"/>
        <v>#REF!</v>
      </c>
      <c r="MXA22" s="242" t="e">
        <f t="shared" si="148"/>
        <v>#REF!</v>
      </c>
      <c r="MXB22" s="242" t="e">
        <f t="shared" si="148"/>
        <v>#REF!</v>
      </c>
      <c r="MXC22" s="242" t="e">
        <f t="shared" si="148"/>
        <v>#REF!</v>
      </c>
      <c r="MXD22" s="242" t="e">
        <f t="shared" si="148"/>
        <v>#REF!</v>
      </c>
      <c r="MXE22" s="242" t="e">
        <f t="shared" si="148"/>
        <v>#REF!</v>
      </c>
      <c r="MXF22" s="242" t="e">
        <f t="shared" si="148"/>
        <v>#REF!</v>
      </c>
      <c r="MXG22" s="242" t="e">
        <f t="shared" si="148"/>
        <v>#REF!</v>
      </c>
      <c r="MXH22" s="242" t="e">
        <f t="shared" si="148"/>
        <v>#REF!</v>
      </c>
      <c r="MXI22" s="242" t="e">
        <f t="shared" si="148"/>
        <v>#REF!</v>
      </c>
      <c r="MXJ22" s="242" t="e">
        <f t="shared" si="148"/>
        <v>#REF!</v>
      </c>
      <c r="MXK22" s="242" t="e">
        <f t="shared" si="148"/>
        <v>#REF!</v>
      </c>
      <c r="MXL22" s="242" t="e">
        <f t="shared" si="148"/>
        <v>#REF!</v>
      </c>
      <c r="MXM22" s="242" t="e">
        <f t="shared" si="148"/>
        <v>#REF!</v>
      </c>
      <c r="MXN22" s="242" t="e">
        <f t="shared" si="148"/>
        <v>#REF!</v>
      </c>
      <c r="MXO22" s="242" t="e">
        <f t="shared" si="148"/>
        <v>#REF!</v>
      </c>
      <c r="MXP22" s="242" t="e">
        <f t="shared" si="148"/>
        <v>#REF!</v>
      </c>
      <c r="MXQ22" s="242" t="e">
        <f t="shared" ref="MXQ22:NAB22" si="149">MXW22</f>
        <v>#REF!</v>
      </c>
      <c r="MXR22" s="242" t="e">
        <f t="shared" si="149"/>
        <v>#REF!</v>
      </c>
      <c r="MXS22" s="242" t="e">
        <f t="shared" si="149"/>
        <v>#REF!</v>
      </c>
      <c r="MXT22" s="242" t="e">
        <f t="shared" si="149"/>
        <v>#REF!</v>
      </c>
      <c r="MXU22" s="242" t="e">
        <f t="shared" si="149"/>
        <v>#REF!</v>
      </c>
      <c r="MXV22" s="242" t="e">
        <f t="shared" si="149"/>
        <v>#REF!</v>
      </c>
      <c r="MXW22" s="242" t="e">
        <f t="shared" si="149"/>
        <v>#REF!</v>
      </c>
      <c r="MXX22" s="242" t="e">
        <f t="shared" si="149"/>
        <v>#REF!</v>
      </c>
      <c r="MXY22" s="242" t="e">
        <f t="shared" si="149"/>
        <v>#REF!</v>
      </c>
      <c r="MXZ22" s="242" t="e">
        <f t="shared" si="149"/>
        <v>#REF!</v>
      </c>
      <c r="MYA22" s="242" t="e">
        <f t="shared" si="149"/>
        <v>#REF!</v>
      </c>
      <c r="MYB22" s="242" t="e">
        <f t="shared" si="149"/>
        <v>#REF!</v>
      </c>
      <c r="MYC22" s="242" t="e">
        <f t="shared" si="149"/>
        <v>#REF!</v>
      </c>
      <c r="MYD22" s="242" t="e">
        <f t="shared" si="149"/>
        <v>#REF!</v>
      </c>
      <c r="MYE22" s="242" t="e">
        <f t="shared" si="149"/>
        <v>#REF!</v>
      </c>
      <c r="MYF22" s="242" t="e">
        <f t="shared" si="149"/>
        <v>#REF!</v>
      </c>
      <c r="MYG22" s="242" t="e">
        <f t="shared" si="149"/>
        <v>#REF!</v>
      </c>
      <c r="MYH22" s="242" t="e">
        <f t="shared" si="149"/>
        <v>#REF!</v>
      </c>
      <c r="MYI22" s="242" t="e">
        <f t="shared" si="149"/>
        <v>#REF!</v>
      </c>
      <c r="MYJ22" s="242" t="e">
        <f t="shared" si="149"/>
        <v>#REF!</v>
      </c>
      <c r="MYK22" s="242" t="e">
        <f t="shared" si="149"/>
        <v>#REF!</v>
      </c>
      <c r="MYL22" s="242" t="e">
        <f t="shared" si="149"/>
        <v>#REF!</v>
      </c>
      <c r="MYM22" s="242" t="e">
        <f t="shared" si="149"/>
        <v>#REF!</v>
      </c>
      <c r="MYN22" s="242" t="e">
        <f t="shared" si="149"/>
        <v>#REF!</v>
      </c>
      <c r="MYO22" s="242" t="e">
        <f t="shared" si="149"/>
        <v>#REF!</v>
      </c>
      <c r="MYP22" s="242" t="e">
        <f t="shared" si="149"/>
        <v>#REF!</v>
      </c>
      <c r="MYQ22" s="242" t="e">
        <f t="shared" si="149"/>
        <v>#REF!</v>
      </c>
      <c r="MYR22" s="242" t="e">
        <f t="shared" si="149"/>
        <v>#REF!</v>
      </c>
      <c r="MYS22" s="242" t="e">
        <f t="shared" si="149"/>
        <v>#REF!</v>
      </c>
      <c r="MYT22" s="242" t="e">
        <f t="shared" si="149"/>
        <v>#REF!</v>
      </c>
      <c r="MYU22" s="242" t="e">
        <f t="shared" si="149"/>
        <v>#REF!</v>
      </c>
      <c r="MYV22" s="242" t="e">
        <f t="shared" si="149"/>
        <v>#REF!</v>
      </c>
      <c r="MYW22" s="242" t="e">
        <f t="shared" si="149"/>
        <v>#REF!</v>
      </c>
      <c r="MYX22" s="242" t="e">
        <f t="shared" si="149"/>
        <v>#REF!</v>
      </c>
      <c r="MYY22" s="242" t="e">
        <f t="shared" si="149"/>
        <v>#REF!</v>
      </c>
      <c r="MYZ22" s="242" t="e">
        <f t="shared" si="149"/>
        <v>#REF!</v>
      </c>
      <c r="MZA22" s="242" t="e">
        <f t="shared" si="149"/>
        <v>#REF!</v>
      </c>
      <c r="MZB22" s="242" t="e">
        <f t="shared" si="149"/>
        <v>#REF!</v>
      </c>
      <c r="MZC22" s="242" t="e">
        <f t="shared" si="149"/>
        <v>#REF!</v>
      </c>
      <c r="MZD22" s="242" t="e">
        <f t="shared" si="149"/>
        <v>#REF!</v>
      </c>
      <c r="MZE22" s="242" t="e">
        <f t="shared" si="149"/>
        <v>#REF!</v>
      </c>
      <c r="MZF22" s="242" t="e">
        <f t="shared" si="149"/>
        <v>#REF!</v>
      </c>
      <c r="MZG22" s="242" t="e">
        <f t="shared" si="149"/>
        <v>#REF!</v>
      </c>
      <c r="MZH22" s="242" t="e">
        <f t="shared" si="149"/>
        <v>#REF!</v>
      </c>
      <c r="MZI22" s="242" t="e">
        <f t="shared" si="149"/>
        <v>#REF!</v>
      </c>
      <c r="MZJ22" s="242" t="e">
        <f t="shared" si="149"/>
        <v>#REF!</v>
      </c>
      <c r="MZK22" s="242" t="e">
        <f t="shared" si="149"/>
        <v>#REF!</v>
      </c>
      <c r="MZL22" s="242" t="e">
        <f t="shared" si="149"/>
        <v>#REF!</v>
      </c>
      <c r="MZM22" s="242" t="e">
        <f t="shared" si="149"/>
        <v>#REF!</v>
      </c>
      <c r="MZN22" s="242" t="e">
        <f t="shared" si="149"/>
        <v>#REF!</v>
      </c>
      <c r="MZO22" s="242" t="e">
        <f t="shared" si="149"/>
        <v>#REF!</v>
      </c>
      <c r="MZP22" s="242" t="e">
        <f t="shared" si="149"/>
        <v>#REF!</v>
      </c>
      <c r="MZQ22" s="242" t="e">
        <f t="shared" si="149"/>
        <v>#REF!</v>
      </c>
      <c r="MZR22" s="242" t="e">
        <f t="shared" si="149"/>
        <v>#REF!</v>
      </c>
      <c r="MZS22" s="242" t="e">
        <f t="shared" si="149"/>
        <v>#REF!</v>
      </c>
      <c r="MZT22" s="242" t="e">
        <f t="shared" si="149"/>
        <v>#REF!</v>
      </c>
      <c r="MZU22" s="242" t="e">
        <f t="shared" si="149"/>
        <v>#REF!</v>
      </c>
      <c r="MZV22" s="242" t="e">
        <f t="shared" si="149"/>
        <v>#REF!</v>
      </c>
      <c r="MZW22" s="242" t="e">
        <f t="shared" si="149"/>
        <v>#REF!</v>
      </c>
      <c r="MZX22" s="242" t="e">
        <f t="shared" si="149"/>
        <v>#REF!</v>
      </c>
      <c r="MZY22" s="242" t="e">
        <f t="shared" si="149"/>
        <v>#REF!</v>
      </c>
      <c r="MZZ22" s="242" t="e">
        <f t="shared" si="149"/>
        <v>#REF!</v>
      </c>
      <c r="NAA22" s="242" t="e">
        <f t="shared" si="149"/>
        <v>#REF!</v>
      </c>
      <c r="NAB22" s="242" t="e">
        <f t="shared" si="149"/>
        <v>#REF!</v>
      </c>
      <c r="NAC22" s="242" t="e">
        <f t="shared" ref="NAC22:NCN22" si="150">NAI22</f>
        <v>#REF!</v>
      </c>
      <c r="NAD22" s="242" t="e">
        <f t="shared" si="150"/>
        <v>#REF!</v>
      </c>
      <c r="NAE22" s="242" t="e">
        <f t="shared" si="150"/>
        <v>#REF!</v>
      </c>
      <c r="NAF22" s="242" t="e">
        <f t="shared" si="150"/>
        <v>#REF!</v>
      </c>
      <c r="NAG22" s="242" t="e">
        <f t="shared" si="150"/>
        <v>#REF!</v>
      </c>
      <c r="NAH22" s="242" t="e">
        <f t="shared" si="150"/>
        <v>#REF!</v>
      </c>
      <c r="NAI22" s="242" t="e">
        <f t="shared" si="150"/>
        <v>#REF!</v>
      </c>
      <c r="NAJ22" s="242" t="e">
        <f t="shared" si="150"/>
        <v>#REF!</v>
      </c>
      <c r="NAK22" s="242" t="e">
        <f t="shared" si="150"/>
        <v>#REF!</v>
      </c>
      <c r="NAL22" s="242" t="e">
        <f t="shared" si="150"/>
        <v>#REF!</v>
      </c>
      <c r="NAM22" s="242" t="e">
        <f t="shared" si="150"/>
        <v>#REF!</v>
      </c>
      <c r="NAN22" s="242" t="e">
        <f t="shared" si="150"/>
        <v>#REF!</v>
      </c>
      <c r="NAO22" s="242" t="e">
        <f t="shared" si="150"/>
        <v>#REF!</v>
      </c>
      <c r="NAP22" s="242" t="e">
        <f t="shared" si="150"/>
        <v>#REF!</v>
      </c>
      <c r="NAQ22" s="242" t="e">
        <f t="shared" si="150"/>
        <v>#REF!</v>
      </c>
      <c r="NAR22" s="242" t="e">
        <f t="shared" si="150"/>
        <v>#REF!</v>
      </c>
      <c r="NAS22" s="242" t="e">
        <f t="shared" si="150"/>
        <v>#REF!</v>
      </c>
      <c r="NAT22" s="242" t="e">
        <f t="shared" si="150"/>
        <v>#REF!</v>
      </c>
      <c r="NAU22" s="242" t="e">
        <f t="shared" si="150"/>
        <v>#REF!</v>
      </c>
      <c r="NAV22" s="242" t="e">
        <f t="shared" si="150"/>
        <v>#REF!</v>
      </c>
      <c r="NAW22" s="242" t="e">
        <f t="shared" si="150"/>
        <v>#REF!</v>
      </c>
      <c r="NAX22" s="242" t="e">
        <f t="shared" si="150"/>
        <v>#REF!</v>
      </c>
      <c r="NAY22" s="242" t="e">
        <f t="shared" si="150"/>
        <v>#REF!</v>
      </c>
      <c r="NAZ22" s="242" t="e">
        <f t="shared" si="150"/>
        <v>#REF!</v>
      </c>
      <c r="NBA22" s="242" t="e">
        <f t="shared" si="150"/>
        <v>#REF!</v>
      </c>
      <c r="NBB22" s="242" t="e">
        <f t="shared" si="150"/>
        <v>#REF!</v>
      </c>
      <c r="NBC22" s="242" t="e">
        <f t="shared" si="150"/>
        <v>#REF!</v>
      </c>
      <c r="NBD22" s="242" t="e">
        <f t="shared" si="150"/>
        <v>#REF!</v>
      </c>
      <c r="NBE22" s="242" t="e">
        <f t="shared" si="150"/>
        <v>#REF!</v>
      </c>
      <c r="NBF22" s="242" t="e">
        <f t="shared" si="150"/>
        <v>#REF!</v>
      </c>
      <c r="NBG22" s="242" t="e">
        <f t="shared" si="150"/>
        <v>#REF!</v>
      </c>
      <c r="NBH22" s="242" t="e">
        <f t="shared" si="150"/>
        <v>#REF!</v>
      </c>
      <c r="NBI22" s="242" t="e">
        <f t="shared" si="150"/>
        <v>#REF!</v>
      </c>
      <c r="NBJ22" s="242" t="e">
        <f t="shared" si="150"/>
        <v>#REF!</v>
      </c>
      <c r="NBK22" s="242" t="e">
        <f t="shared" si="150"/>
        <v>#REF!</v>
      </c>
      <c r="NBL22" s="242" t="e">
        <f t="shared" si="150"/>
        <v>#REF!</v>
      </c>
      <c r="NBM22" s="242" t="e">
        <f t="shared" si="150"/>
        <v>#REF!</v>
      </c>
      <c r="NBN22" s="242" t="e">
        <f t="shared" si="150"/>
        <v>#REF!</v>
      </c>
      <c r="NBO22" s="242" t="e">
        <f t="shared" si="150"/>
        <v>#REF!</v>
      </c>
      <c r="NBP22" s="242" t="e">
        <f t="shared" si="150"/>
        <v>#REF!</v>
      </c>
      <c r="NBQ22" s="242" t="e">
        <f t="shared" si="150"/>
        <v>#REF!</v>
      </c>
      <c r="NBR22" s="242" t="e">
        <f t="shared" si="150"/>
        <v>#REF!</v>
      </c>
      <c r="NBS22" s="242" t="e">
        <f t="shared" si="150"/>
        <v>#REF!</v>
      </c>
      <c r="NBT22" s="242" t="e">
        <f t="shared" si="150"/>
        <v>#REF!</v>
      </c>
      <c r="NBU22" s="242" t="e">
        <f t="shared" si="150"/>
        <v>#REF!</v>
      </c>
      <c r="NBV22" s="242" t="e">
        <f t="shared" si="150"/>
        <v>#REF!</v>
      </c>
      <c r="NBW22" s="242" t="e">
        <f t="shared" si="150"/>
        <v>#REF!</v>
      </c>
      <c r="NBX22" s="242" t="e">
        <f t="shared" si="150"/>
        <v>#REF!</v>
      </c>
      <c r="NBY22" s="242" t="e">
        <f t="shared" si="150"/>
        <v>#REF!</v>
      </c>
      <c r="NBZ22" s="242" t="e">
        <f t="shared" si="150"/>
        <v>#REF!</v>
      </c>
      <c r="NCA22" s="242" t="e">
        <f t="shared" si="150"/>
        <v>#REF!</v>
      </c>
      <c r="NCB22" s="242" t="e">
        <f t="shared" si="150"/>
        <v>#REF!</v>
      </c>
      <c r="NCC22" s="242" t="e">
        <f t="shared" si="150"/>
        <v>#REF!</v>
      </c>
      <c r="NCD22" s="242" t="e">
        <f t="shared" si="150"/>
        <v>#REF!</v>
      </c>
      <c r="NCE22" s="242" t="e">
        <f t="shared" si="150"/>
        <v>#REF!</v>
      </c>
      <c r="NCF22" s="242" t="e">
        <f t="shared" si="150"/>
        <v>#REF!</v>
      </c>
      <c r="NCG22" s="242" t="e">
        <f t="shared" si="150"/>
        <v>#REF!</v>
      </c>
      <c r="NCH22" s="242" t="e">
        <f t="shared" si="150"/>
        <v>#REF!</v>
      </c>
      <c r="NCI22" s="242" t="e">
        <f t="shared" si="150"/>
        <v>#REF!</v>
      </c>
      <c r="NCJ22" s="242" t="e">
        <f t="shared" si="150"/>
        <v>#REF!</v>
      </c>
      <c r="NCK22" s="242" t="e">
        <f t="shared" si="150"/>
        <v>#REF!</v>
      </c>
      <c r="NCL22" s="242" t="e">
        <f t="shared" si="150"/>
        <v>#REF!</v>
      </c>
      <c r="NCM22" s="242" t="e">
        <f t="shared" si="150"/>
        <v>#REF!</v>
      </c>
      <c r="NCN22" s="242" t="e">
        <f t="shared" si="150"/>
        <v>#REF!</v>
      </c>
      <c r="NCO22" s="242" t="e">
        <f t="shared" ref="NCO22:NEZ22" si="151">NCU22</f>
        <v>#REF!</v>
      </c>
      <c r="NCP22" s="242" t="e">
        <f t="shared" si="151"/>
        <v>#REF!</v>
      </c>
      <c r="NCQ22" s="242" t="e">
        <f t="shared" si="151"/>
        <v>#REF!</v>
      </c>
      <c r="NCR22" s="242" t="e">
        <f t="shared" si="151"/>
        <v>#REF!</v>
      </c>
      <c r="NCS22" s="242" t="e">
        <f t="shared" si="151"/>
        <v>#REF!</v>
      </c>
      <c r="NCT22" s="242" t="e">
        <f t="shared" si="151"/>
        <v>#REF!</v>
      </c>
      <c r="NCU22" s="242" t="e">
        <f t="shared" si="151"/>
        <v>#REF!</v>
      </c>
      <c r="NCV22" s="242" t="e">
        <f t="shared" si="151"/>
        <v>#REF!</v>
      </c>
      <c r="NCW22" s="242" t="e">
        <f t="shared" si="151"/>
        <v>#REF!</v>
      </c>
      <c r="NCX22" s="242" t="e">
        <f t="shared" si="151"/>
        <v>#REF!</v>
      </c>
      <c r="NCY22" s="242" t="e">
        <f t="shared" si="151"/>
        <v>#REF!</v>
      </c>
      <c r="NCZ22" s="242" t="e">
        <f t="shared" si="151"/>
        <v>#REF!</v>
      </c>
      <c r="NDA22" s="242" t="e">
        <f t="shared" si="151"/>
        <v>#REF!</v>
      </c>
      <c r="NDB22" s="242" t="e">
        <f t="shared" si="151"/>
        <v>#REF!</v>
      </c>
      <c r="NDC22" s="242" t="e">
        <f t="shared" si="151"/>
        <v>#REF!</v>
      </c>
      <c r="NDD22" s="242" t="e">
        <f t="shared" si="151"/>
        <v>#REF!</v>
      </c>
      <c r="NDE22" s="242" t="e">
        <f t="shared" si="151"/>
        <v>#REF!</v>
      </c>
      <c r="NDF22" s="242" t="e">
        <f t="shared" si="151"/>
        <v>#REF!</v>
      </c>
      <c r="NDG22" s="242" t="e">
        <f t="shared" si="151"/>
        <v>#REF!</v>
      </c>
      <c r="NDH22" s="242" t="e">
        <f t="shared" si="151"/>
        <v>#REF!</v>
      </c>
      <c r="NDI22" s="242" t="e">
        <f t="shared" si="151"/>
        <v>#REF!</v>
      </c>
      <c r="NDJ22" s="242" t="e">
        <f t="shared" si="151"/>
        <v>#REF!</v>
      </c>
      <c r="NDK22" s="242" t="e">
        <f t="shared" si="151"/>
        <v>#REF!</v>
      </c>
      <c r="NDL22" s="242" t="e">
        <f t="shared" si="151"/>
        <v>#REF!</v>
      </c>
      <c r="NDM22" s="242" t="e">
        <f t="shared" si="151"/>
        <v>#REF!</v>
      </c>
      <c r="NDN22" s="242" t="e">
        <f t="shared" si="151"/>
        <v>#REF!</v>
      </c>
      <c r="NDO22" s="242" t="e">
        <f t="shared" si="151"/>
        <v>#REF!</v>
      </c>
      <c r="NDP22" s="242" t="e">
        <f t="shared" si="151"/>
        <v>#REF!</v>
      </c>
      <c r="NDQ22" s="242" t="e">
        <f t="shared" si="151"/>
        <v>#REF!</v>
      </c>
      <c r="NDR22" s="242" t="e">
        <f t="shared" si="151"/>
        <v>#REF!</v>
      </c>
      <c r="NDS22" s="242" t="e">
        <f t="shared" si="151"/>
        <v>#REF!</v>
      </c>
      <c r="NDT22" s="242" t="e">
        <f t="shared" si="151"/>
        <v>#REF!</v>
      </c>
      <c r="NDU22" s="242" t="e">
        <f t="shared" si="151"/>
        <v>#REF!</v>
      </c>
      <c r="NDV22" s="242" t="e">
        <f t="shared" si="151"/>
        <v>#REF!</v>
      </c>
      <c r="NDW22" s="242" t="e">
        <f t="shared" si="151"/>
        <v>#REF!</v>
      </c>
      <c r="NDX22" s="242" t="e">
        <f t="shared" si="151"/>
        <v>#REF!</v>
      </c>
      <c r="NDY22" s="242" t="e">
        <f t="shared" si="151"/>
        <v>#REF!</v>
      </c>
      <c r="NDZ22" s="242" t="e">
        <f t="shared" si="151"/>
        <v>#REF!</v>
      </c>
      <c r="NEA22" s="242" t="e">
        <f t="shared" si="151"/>
        <v>#REF!</v>
      </c>
      <c r="NEB22" s="242" t="e">
        <f t="shared" si="151"/>
        <v>#REF!</v>
      </c>
      <c r="NEC22" s="242" t="e">
        <f t="shared" si="151"/>
        <v>#REF!</v>
      </c>
      <c r="NED22" s="242" t="e">
        <f t="shared" si="151"/>
        <v>#REF!</v>
      </c>
      <c r="NEE22" s="242" t="e">
        <f t="shared" si="151"/>
        <v>#REF!</v>
      </c>
      <c r="NEF22" s="242" t="e">
        <f t="shared" si="151"/>
        <v>#REF!</v>
      </c>
      <c r="NEG22" s="242" t="e">
        <f t="shared" si="151"/>
        <v>#REF!</v>
      </c>
      <c r="NEH22" s="242" t="e">
        <f t="shared" si="151"/>
        <v>#REF!</v>
      </c>
      <c r="NEI22" s="242" t="e">
        <f t="shared" si="151"/>
        <v>#REF!</v>
      </c>
      <c r="NEJ22" s="242" t="e">
        <f t="shared" si="151"/>
        <v>#REF!</v>
      </c>
      <c r="NEK22" s="242" t="e">
        <f t="shared" si="151"/>
        <v>#REF!</v>
      </c>
      <c r="NEL22" s="242" t="e">
        <f t="shared" si="151"/>
        <v>#REF!</v>
      </c>
      <c r="NEM22" s="242" t="e">
        <f t="shared" si="151"/>
        <v>#REF!</v>
      </c>
      <c r="NEN22" s="242" t="e">
        <f t="shared" si="151"/>
        <v>#REF!</v>
      </c>
      <c r="NEO22" s="242" t="e">
        <f t="shared" si="151"/>
        <v>#REF!</v>
      </c>
      <c r="NEP22" s="242" t="e">
        <f t="shared" si="151"/>
        <v>#REF!</v>
      </c>
      <c r="NEQ22" s="242" t="e">
        <f t="shared" si="151"/>
        <v>#REF!</v>
      </c>
      <c r="NER22" s="242" t="e">
        <f t="shared" si="151"/>
        <v>#REF!</v>
      </c>
      <c r="NES22" s="242" t="e">
        <f t="shared" si="151"/>
        <v>#REF!</v>
      </c>
      <c r="NET22" s="242" t="e">
        <f t="shared" si="151"/>
        <v>#REF!</v>
      </c>
      <c r="NEU22" s="242" t="e">
        <f t="shared" si="151"/>
        <v>#REF!</v>
      </c>
      <c r="NEV22" s="242" t="e">
        <f t="shared" si="151"/>
        <v>#REF!</v>
      </c>
      <c r="NEW22" s="242" t="e">
        <f t="shared" si="151"/>
        <v>#REF!</v>
      </c>
      <c r="NEX22" s="242" t="e">
        <f t="shared" si="151"/>
        <v>#REF!</v>
      </c>
      <c r="NEY22" s="242" t="e">
        <f t="shared" si="151"/>
        <v>#REF!</v>
      </c>
      <c r="NEZ22" s="242" t="e">
        <f t="shared" si="151"/>
        <v>#REF!</v>
      </c>
      <c r="NFA22" s="242" t="e">
        <f t="shared" ref="NFA22:NHL22" si="152">NFG22</f>
        <v>#REF!</v>
      </c>
      <c r="NFB22" s="242" t="e">
        <f t="shared" si="152"/>
        <v>#REF!</v>
      </c>
      <c r="NFC22" s="242" t="e">
        <f t="shared" si="152"/>
        <v>#REF!</v>
      </c>
      <c r="NFD22" s="242" t="e">
        <f t="shared" si="152"/>
        <v>#REF!</v>
      </c>
      <c r="NFE22" s="242" t="e">
        <f t="shared" si="152"/>
        <v>#REF!</v>
      </c>
      <c r="NFF22" s="242" t="e">
        <f t="shared" si="152"/>
        <v>#REF!</v>
      </c>
      <c r="NFG22" s="242" t="e">
        <f t="shared" si="152"/>
        <v>#REF!</v>
      </c>
      <c r="NFH22" s="242" t="e">
        <f t="shared" si="152"/>
        <v>#REF!</v>
      </c>
      <c r="NFI22" s="242" t="e">
        <f t="shared" si="152"/>
        <v>#REF!</v>
      </c>
      <c r="NFJ22" s="242" t="e">
        <f t="shared" si="152"/>
        <v>#REF!</v>
      </c>
      <c r="NFK22" s="242" t="e">
        <f t="shared" si="152"/>
        <v>#REF!</v>
      </c>
      <c r="NFL22" s="242" t="e">
        <f t="shared" si="152"/>
        <v>#REF!</v>
      </c>
      <c r="NFM22" s="242" t="e">
        <f t="shared" si="152"/>
        <v>#REF!</v>
      </c>
      <c r="NFN22" s="242" t="e">
        <f t="shared" si="152"/>
        <v>#REF!</v>
      </c>
      <c r="NFO22" s="242" t="e">
        <f t="shared" si="152"/>
        <v>#REF!</v>
      </c>
      <c r="NFP22" s="242" t="e">
        <f t="shared" si="152"/>
        <v>#REF!</v>
      </c>
      <c r="NFQ22" s="242" t="e">
        <f t="shared" si="152"/>
        <v>#REF!</v>
      </c>
      <c r="NFR22" s="242" t="e">
        <f t="shared" si="152"/>
        <v>#REF!</v>
      </c>
      <c r="NFS22" s="242" t="e">
        <f t="shared" si="152"/>
        <v>#REF!</v>
      </c>
      <c r="NFT22" s="242" t="e">
        <f t="shared" si="152"/>
        <v>#REF!</v>
      </c>
      <c r="NFU22" s="242" t="e">
        <f t="shared" si="152"/>
        <v>#REF!</v>
      </c>
      <c r="NFV22" s="242" t="e">
        <f t="shared" si="152"/>
        <v>#REF!</v>
      </c>
      <c r="NFW22" s="242" t="e">
        <f t="shared" si="152"/>
        <v>#REF!</v>
      </c>
      <c r="NFX22" s="242" t="e">
        <f t="shared" si="152"/>
        <v>#REF!</v>
      </c>
      <c r="NFY22" s="242" t="e">
        <f t="shared" si="152"/>
        <v>#REF!</v>
      </c>
      <c r="NFZ22" s="242" t="e">
        <f t="shared" si="152"/>
        <v>#REF!</v>
      </c>
      <c r="NGA22" s="242" t="e">
        <f t="shared" si="152"/>
        <v>#REF!</v>
      </c>
      <c r="NGB22" s="242" t="e">
        <f t="shared" si="152"/>
        <v>#REF!</v>
      </c>
      <c r="NGC22" s="242" t="e">
        <f t="shared" si="152"/>
        <v>#REF!</v>
      </c>
      <c r="NGD22" s="242" t="e">
        <f t="shared" si="152"/>
        <v>#REF!</v>
      </c>
      <c r="NGE22" s="242" t="e">
        <f t="shared" si="152"/>
        <v>#REF!</v>
      </c>
      <c r="NGF22" s="242" t="e">
        <f t="shared" si="152"/>
        <v>#REF!</v>
      </c>
      <c r="NGG22" s="242" t="e">
        <f t="shared" si="152"/>
        <v>#REF!</v>
      </c>
      <c r="NGH22" s="242" t="e">
        <f t="shared" si="152"/>
        <v>#REF!</v>
      </c>
      <c r="NGI22" s="242" t="e">
        <f t="shared" si="152"/>
        <v>#REF!</v>
      </c>
      <c r="NGJ22" s="242" t="e">
        <f t="shared" si="152"/>
        <v>#REF!</v>
      </c>
      <c r="NGK22" s="242" t="e">
        <f t="shared" si="152"/>
        <v>#REF!</v>
      </c>
      <c r="NGL22" s="242" t="e">
        <f t="shared" si="152"/>
        <v>#REF!</v>
      </c>
      <c r="NGM22" s="242" t="e">
        <f t="shared" si="152"/>
        <v>#REF!</v>
      </c>
      <c r="NGN22" s="242" t="e">
        <f t="shared" si="152"/>
        <v>#REF!</v>
      </c>
      <c r="NGO22" s="242" t="e">
        <f t="shared" si="152"/>
        <v>#REF!</v>
      </c>
      <c r="NGP22" s="242" t="e">
        <f t="shared" si="152"/>
        <v>#REF!</v>
      </c>
      <c r="NGQ22" s="242" t="e">
        <f t="shared" si="152"/>
        <v>#REF!</v>
      </c>
      <c r="NGR22" s="242" t="e">
        <f t="shared" si="152"/>
        <v>#REF!</v>
      </c>
      <c r="NGS22" s="242" t="e">
        <f t="shared" si="152"/>
        <v>#REF!</v>
      </c>
      <c r="NGT22" s="242" t="e">
        <f t="shared" si="152"/>
        <v>#REF!</v>
      </c>
      <c r="NGU22" s="242" t="e">
        <f t="shared" si="152"/>
        <v>#REF!</v>
      </c>
      <c r="NGV22" s="242" t="e">
        <f t="shared" si="152"/>
        <v>#REF!</v>
      </c>
      <c r="NGW22" s="242" t="e">
        <f t="shared" si="152"/>
        <v>#REF!</v>
      </c>
      <c r="NGX22" s="242" t="e">
        <f t="shared" si="152"/>
        <v>#REF!</v>
      </c>
      <c r="NGY22" s="242" t="e">
        <f t="shared" si="152"/>
        <v>#REF!</v>
      </c>
      <c r="NGZ22" s="242" t="e">
        <f t="shared" si="152"/>
        <v>#REF!</v>
      </c>
      <c r="NHA22" s="242" t="e">
        <f t="shared" si="152"/>
        <v>#REF!</v>
      </c>
      <c r="NHB22" s="242" t="e">
        <f t="shared" si="152"/>
        <v>#REF!</v>
      </c>
      <c r="NHC22" s="242" t="e">
        <f t="shared" si="152"/>
        <v>#REF!</v>
      </c>
      <c r="NHD22" s="242" t="e">
        <f t="shared" si="152"/>
        <v>#REF!</v>
      </c>
      <c r="NHE22" s="242" t="e">
        <f t="shared" si="152"/>
        <v>#REF!</v>
      </c>
      <c r="NHF22" s="242" t="e">
        <f t="shared" si="152"/>
        <v>#REF!</v>
      </c>
      <c r="NHG22" s="242" t="e">
        <f t="shared" si="152"/>
        <v>#REF!</v>
      </c>
      <c r="NHH22" s="242" t="e">
        <f t="shared" si="152"/>
        <v>#REF!</v>
      </c>
      <c r="NHI22" s="242" t="e">
        <f t="shared" si="152"/>
        <v>#REF!</v>
      </c>
      <c r="NHJ22" s="242" t="e">
        <f t="shared" si="152"/>
        <v>#REF!</v>
      </c>
      <c r="NHK22" s="242" t="e">
        <f t="shared" si="152"/>
        <v>#REF!</v>
      </c>
      <c r="NHL22" s="242" t="e">
        <f t="shared" si="152"/>
        <v>#REF!</v>
      </c>
      <c r="NHM22" s="242" t="e">
        <f t="shared" ref="NHM22:NJX22" si="153">NHS22</f>
        <v>#REF!</v>
      </c>
      <c r="NHN22" s="242" t="e">
        <f t="shared" si="153"/>
        <v>#REF!</v>
      </c>
      <c r="NHO22" s="242" t="e">
        <f t="shared" si="153"/>
        <v>#REF!</v>
      </c>
      <c r="NHP22" s="242" t="e">
        <f t="shared" si="153"/>
        <v>#REF!</v>
      </c>
      <c r="NHQ22" s="242" t="e">
        <f t="shared" si="153"/>
        <v>#REF!</v>
      </c>
      <c r="NHR22" s="242" t="e">
        <f t="shared" si="153"/>
        <v>#REF!</v>
      </c>
      <c r="NHS22" s="242" t="e">
        <f t="shared" si="153"/>
        <v>#REF!</v>
      </c>
      <c r="NHT22" s="242" t="e">
        <f t="shared" si="153"/>
        <v>#REF!</v>
      </c>
      <c r="NHU22" s="242" t="e">
        <f t="shared" si="153"/>
        <v>#REF!</v>
      </c>
      <c r="NHV22" s="242" t="e">
        <f t="shared" si="153"/>
        <v>#REF!</v>
      </c>
      <c r="NHW22" s="242" t="e">
        <f t="shared" si="153"/>
        <v>#REF!</v>
      </c>
      <c r="NHX22" s="242" t="e">
        <f t="shared" si="153"/>
        <v>#REF!</v>
      </c>
      <c r="NHY22" s="242" t="e">
        <f t="shared" si="153"/>
        <v>#REF!</v>
      </c>
      <c r="NHZ22" s="242" t="e">
        <f t="shared" si="153"/>
        <v>#REF!</v>
      </c>
      <c r="NIA22" s="242" t="e">
        <f t="shared" si="153"/>
        <v>#REF!</v>
      </c>
      <c r="NIB22" s="242" t="e">
        <f t="shared" si="153"/>
        <v>#REF!</v>
      </c>
      <c r="NIC22" s="242" t="e">
        <f t="shared" si="153"/>
        <v>#REF!</v>
      </c>
      <c r="NID22" s="242" t="e">
        <f t="shared" si="153"/>
        <v>#REF!</v>
      </c>
      <c r="NIE22" s="242" t="e">
        <f t="shared" si="153"/>
        <v>#REF!</v>
      </c>
      <c r="NIF22" s="242" t="e">
        <f t="shared" si="153"/>
        <v>#REF!</v>
      </c>
      <c r="NIG22" s="242" t="e">
        <f t="shared" si="153"/>
        <v>#REF!</v>
      </c>
      <c r="NIH22" s="242" t="e">
        <f t="shared" si="153"/>
        <v>#REF!</v>
      </c>
      <c r="NII22" s="242" t="e">
        <f t="shared" si="153"/>
        <v>#REF!</v>
      </c>
      <c r="NIJ22" s="242" t="e">
        <f t="shared" si="153"/>
        <v>#REF!</v>
      </c>
      <c r="NIK22" s="242" t="e">
        <f t="shared" si="153"/>
        <v>#REF!</v>
      </c>
      <c r="NIL22" s="242" t="e">
        <f t="shared" si="153"/>
        <v>#REF!</v>
      </c>
      <c r="NIM22" s="242" t="e">
        <f t="shared" si="153"/>
        <v>#REF!</v>
      </c>
      <c r="NIN22" s="242" t="e">
        <f t="shared" si="153"/>
        <v>#REF!</v>
      </c>
      <c r="NIO22" s="242" t="e">
        <f t="shared" si="153"/>
        <v>#REF!</v>
      </c>
      <c r="NIP22" s="242" t="e">
        <f t="shared" si="153"/>
        <v>#REF!</v>
      </c>
      <c r="NIQ22" s="242" t="e">
        <f t="shared" si="153"/>
        <v>#REF!</v>
      </c>
      <c r="NIR22" s="242" t="e">
        <f t="shared" si="153"/>
        <v>#REF!</v>
      </c>
      <c r="NIS22" s="242" t="e">
        <f t="shared" si="153"/>
        <v>#REF!</v>
      </c>
      <c r="NIT22" s="242" t="e">
        <f t="shared" si="153"/>
        <v>#REF!</v>
      </c>
      <c r="NIU22" s="242" t="e">
        <f t="shared" si="153"/>
        <v>#REF!</v>
      </c>
      <c r="NIV22" s="242" t="e">
        <f t="shared" si="153"/>
        <v>#REF!</v>
      </c>
      <c r="NIW22" s="242" t="e">
        <f t="shared" si="153"/>
        <v>#REF!</v>
      </c>
      <c r="NIX22" s="242" t="e">
        <f t="shared" si="153"/>
        <v>#REF!</v>
      </c>
      <c r="NIY22" s="242" t="e">
        <f t="shared" si="153"/>
        <v>#REF!</v>
      </c>
      <c r="NIZ22" s="242" t="e">
        <f t="shared" si="153"/>
        <v>#REF!</v>
      </c>
      <c r="NJA22" s="242" t="e">
        <f t="shared" si="153"/>
        <v>#REF!</v>
      </c>
      <c r="NJB22" s="242" t="e">
        <f t="shared" si="153"/>
        <v>#REF!</v>
      </c>
      <c r="NJC22" s="242" t="e">
        <f t="shared" si="153"/>
        <v>#REF!</v>
      </c>
      <c r="NJD22" s="242" t="e">
        <f t="shared" si="153"/>
        <v>#REF!</v>
      </c>
      <c r="NJE22" s="242" t="e">
        <f t="shared" si="153"/>
        <v>#REF!</v>
      </c>
      <c r="NJF22" s="242" t="e">
        <f t="shared" si="153"/>
        <v>#REF!</v>
      </c>
      <c r="NJG22" s="242" t="e">
        <f t="shared" si="153"/>
        <v>#REF!</v>
      </c>
      <c r="NJH22" s="242" t="e">
        <f t="shared" si="153"/>
        <v>#REF!</v>
      </c>
      <c r="NJI22" s="242" t="e">
        <f t="shared" si="153"/>
        <v>#REF!</v>
      </c>
      <c r="NJJ22" s="242" t="e">
        <f t="shared" si="153"/>
        <v>#REF!</v>
      </c>
      <c r="NJK22" s="242" t="e">
        <f t="shared" si="153"/>
        <v>#REF!</v>
      </c>
      <c r="NJL22" s="242" t="e">
        <f t="shared" si="153"/>
        <v>#REF!</v>
      </c>
      <c r="NJM22" s="242" t="e">
        <f t="shared" si="153"/>
        <v>#REF!</v>
      </c>
      <c r="NJN22" s="242" t="e">
        <f t="shared" si="153"/>
        <v>#REF!</v>
      </c>
      <c r="NJO22" s="242" t="e">
        <f t="shared" si="153"/>
        <v>#REF!</v>
      </c>
      <c r="NJP22" s="242" t="e">
        <f t="shared" si="153"/>
        <v>#REF!</v>
      </c>
      <c r="NJQ22" s="242" t="e">
        <f t="shared" si="153"/>
        <v>#REF!</v>
      </c>
      <c r="NJR22" s="242" t="e">
        <f t="shared" si="153"/>
        <v>#REF!</v>
      </c>
      <c r="NJS22" s="242" t="e">
        <f t="shared" si="153"/>
        <v>#REF!</v>
      </c>
      <c r="NJT22" s="242" t="e">
        <f t="shared" si="153"/>
        <v>#REF!</v>
      </c>
      <c r="NJU22" s="242" t="e">
        <f t="shared" si="153"/>
        <v>#REF!</v>
      </c>
      <c r="NJV22" s="242" t="e">
        <f t="shared" si="153"/>
        <v>#REF!</v>
      </c>
      <c r="NJW22" s="242" t="e">
        <f t="shared" si="153"/>
        <v>#REF!</v>
      </c>
      <c r="NJX22" s="242" t="e">
        <f t="shared" si="153"/>
        <v>#REF!</v>
      </c>
      <c r="NJY22" s="242" t="e">
        <f t="shared" ref="NJY22:NMJ22" si="154">NKE22</f>
        <v>#REF!</v>
      </c>
      <c r="NJZ22" s="242" t="e">
        <f t="shared" si="154"/>
        <v>#REF!</v>
      </c>
      <c r="NKA22" s="242" t="e">
        <f t="shared" si="154"/>
        <v>#REF!</v>
      </c>
      <c r="NKB22" s="242" t="e">
        <f t="shared" si="154"/>
        <v>#REF!</v>
      </c>
      <c r="NKC22" s="242" t="e">
        <f t="shared" si="154"/>
        <v>#REF!</v>
      </c>
      <c r="NKD22" s="242" t="e">
        <f t="shared" si="154"/>
        <v>#REF!</v>
      </c>
      <c r="NKE22" s="242" t="e">
        <f t="shared" si="154"/>
        <v>#REF!</v>
      </c>
      <c r="NKF22" s="242" t="e">
        <f t="shared" si="154"/>
        <v>#REF!</v>
      </c>
      <c r="NKG22" s="242" t="e">
        <f t="shared" si="154"/>
        <v>#REF!</v>
      </c>
      <c r="NKH22" s="242" t="e">
        <f t="shared" si="154"/>
        <v>#REF!</v>
      </c>
      <c r="NKI22" s="242" t="e">
        <f t="shared" si="154"/>
        <v>#REF!</v>
      </c>
      <c r="NKJ22" s="242" t="e">
        <f t="shared" si="154"/>
        <v>#REF!</v>
      </c>
      <c r="NKK22" s="242" t="e">
        <f t="shared" si="154"/>
        <v>#REF!</v>
      </c>
      <c r="NKL22" s="242" t="e">
        <f t="shared" si="154"/>
        <v>#REF!</v>
      </c>
      <c r="NKM22" s="242" t="e">
        <f t="shared" si="154"/>
        <v>#REF!</v>
      </c>
      <c r="NKN22" s="242" t="e">
        <f t="shared" si="154"/>
        <v>#REF!</v>
      </c>
      <c r="NKO22" s="242" t="e">
        <f t="shared" si="154"/>
        <v>#REF!</v>
      </c>
      <c r="NKP22" s="242" t="e">
        <f t="shared" si="154"/>
        <v>#REF!</v>
      </c>
      <c r="NKQ22" s="242" t="e">
        <f t="shared" si="154"/>
        <v>#REF!</v>
      </c>
      <c r="NKR22" s="242" t="e">
        <f t="shared" si="154"/>
        <v>#REF!</v>
      </c>
      <c r="NKS22" s="242" t="e">
        <f t="shared" si="154"/>
        <v>#REF!</v>
      </c>
      <c r="NKT22" s="242" t="e">
        <f t="shared" si="154"/>
        <v>#REF!</v>
      </c>
      <c r="NKU22" s="242" t="e">
        <f t="shared" si="154"/>
        <v>#REF!</v>
      </c>
      <c r="NKV22" s="242" t="e">
        <f t="shared" si="154"/>
        <v>#REF!</v>
      </c>
      <c r="NKW22" s="242" t="e">
        <f t="shared" si="154"/>
        <v>#REF!</v>
      </c>
      <c r="NKX22" s="242" t="e">
        <f t="shared" si="154"/>
        <v>#REF!</v>
      </c>
      <c r="NKY22" s="242" t="e">
        <f t="shared" si="154"/>
        <v>#REF!</v>
      </c>
      <c r="NKZ22" s="242" t="e">
        <f t="shared" si="154"/>
        <v>#REF!</v>
      </c>
      <c r="NLA22" s="242" t="e">
        <f t="shared" si="154"/>
        <v>#REF!</v>
      </c>
      <c r="NLB22" s="242" t="e">
        <f t="shared" si="154"/>
        <v>#REF!</v>
      </c>
      <c r="NLC22" s="242" t="e">
        <f t="shared" si="154"/>
        <v>#REF!</v>
      </c>
      <c r="NLD22" s="242" t="e">
        <f t="shared" si="154"/>
        <v>#REF!</v>
      </c>
      <c r="NLE22" s="242" t="e">
        <f t="shared" si="154"/>
        <v>#REF!</v>
      </c>
      <c r="NLF22" s="242" t="e">
        <f t="shared" si="154"/>
        <v>#REF!</v>
      </c>
      <c r="NLG22" s="242" t="e">
        <f t="shared" si="154"/>
        <v>#REF!</v>
      </c>
      <c r="NLH22" s="242" t="e">
        <f t="shared" si="154"/>
        <v>#REF!</v>
      </c>
      <c r="NLI22" s="242" t="e">
        <f t="shared" si="154"/>
        <v>#REF!</v>
      </c>
      <c r="NLJ22" s="242" t="e">
        <f t="shared" si="154"/>
        <v>#REF!</v>
      </c>
      <c r="NLK22" s="242" t="e">
        <f t="shared" si="154"/>
        <v>#REF!</v>
      </c>
      <c r="NLL22" s="242" t="e">
        <f t="shared" si="154"/>
        <v>#REF!</v>
      </c>
      <c r="NLM22" s="242" t="e">
        <f t="shared" si="154"/>
        <v>#REF!</v>
      </c>
      <c r="NLN22" s="242" t="e">
        <f t="shared" si="154"/>
        <v>#REF!</v>
      </c>
      <c r="NLO22" s="242" t="e">
        <f t="shared" si="154"/>
        <v>#REF!</v>
      </c>
      <c r="NLP22" s="242" t="e">
        <f t="shared" si="154"/>
        <v>#REF!</v>
      </c>
      <c r="NLQ22" s="242" t="e">
        <f t="shared" si="154"/>
        <v>#REF!</v>
      </c>
      <c r="NLR22" s="242" t="e">
        <f t="shared" si="154"/>
        <v>#REF!</v>
      </c>
      <c r="NLS22" s="242" t="e">
        <f t="shared" si="154"/>
        <v>#REF!</v>
      </c>
      <c r="NLT22" s="242" t="e">
        <f t="shared" si="154"/>
        <v>#REF!</v>
      </c>
      <c r="NLU22" s="242" t="e">
        <f t="shared" si="154"/>
        <v>#REF!</v>
      </c>
      <c r="NLV22" s="242" t="e">
        <f t="shared" si="154"/>
        <v>#REF!</v>
      </c>
      <c r="NLW22" s="242" t="e">
        <f t="shared" si="154"/>
        <v>#REF!</v>
      </c>
      <c r="NLX22" s="242" t="e">
        <f t="shared" si="154"/>
        <v>#REF!</v>
      </c>
      <c r="NLY22" s="242" t="e">
        <f t="shared" si="154"/>
        <v>#REF!</v>
      </c>
      <c r="NLZ22" s="242" t="e">
        <f t="shared" si="154"/>
        <v>#REF!</v>
      </c>
      <c r="NMA22" s="242" t="e">
        <f t="shared" si="154"/>
        <v>#REF!</v>
      </c>
      <c r="NMB22" s="242" t="e">
        <f t="shared" si="154"/>
        <v>#REF!</v>
      </c>
      <c r="NMC22" s="242" t="e">
        <f t="shared" si="154"/>
        <v>#REF!</v>
      </c>
      <c r="NMD22" s="242" t="e">
        <f t="shared" si="154"/>
        <v>#REF!</v>
      </c>
      <c r="NME22" s="242" t="e">
        <f t="shared" si="154"/>
        <v>#REF!</v>
      </c>
      <c r="NMF22" s="242" t="e">
        <f t="shared" si="154"/>
        <v>#REF!</v>
      </c>
      <c r="NMG22" s="242" t="e">
        <f t="shared" si="154"/>
        <v>#REF!</v>
      </c>
      <c r="NMH22" s="242" t="e">
        <f t="shared" si="154"/>
        <v>#REF!</v>
      </c>
      <c r="NMI22" s="242" t="e">
        <f t="shared" si="154"/>
        <v>#REF!</v>
      </c>
      <c r="NMJ22" s="242" t="e">
        <f t="shared" si="154"/>
        <v>#REF!</v>
      </c>
      <c r="NMK22" s="242" t="e">
        <f t="shared" ref="NMK22:NOV22" si="155">NMQ22</f>
        <v>#REF!</v>
      </c>
      <c r="NML22" s="242" t="e">
        <f t="shared" si="155"/>
        <v>#REF!</v>
      </c>
      <c r="NMM22" s="242" t="e">
        <f t="shared" si="155"/>
        <v>#REF!</v>
      </c>
      <c r="NMN22" s="242" t="e">
        <f t="shared" si="155"/>
        <v>#REF!</v>
      </c>
      <c r="NMO22" s="242" t="e">
        <f t="shared" si="155"/>
        <v>#REF!</v>
      </c>
      <c r="NMP22" s="242" t="e">
        <f t="shared" si="155"/>
        <v>#REF!</v>
      </c>
      <c r="NMQ22" s="242" t="e">
        <f t="shared" si="155"/>
        <v>#REF!</v>
      </c>
      <c r="NMR22" s="242" t="e">
        <f t="shared" si="155"/>
        <v>#REF!</v>
      </c>
      <c r="NMS22" s="242" t="e">
        <f t="shared" si="155"/>
        <v>#REF!</v>
      </c>
      <c r="NMT22" s="242" t="e">
        <f t="shared" si="155"/>
        <v>#REF!</v>
      </c>
      <c r="NMU22" s="242" t="e">
        <f t="shared" si="155"/>
        <v>#REF!</v>
      </c>
      <c r="NMV22" s="242" t="e">
        <f t="shared" si="155"/>
        <v>#REF!</v>
      </c>
      <c r="NMW22" s="242" t="e">
        <f t="shared" si="155"/>
        <v>#REF!</v>
      </c>
      <c r="NMX22" s="242" t="e">
        <f t="shared" si="155"/>
        <v>#REF!</v>
      </c>
      <c r="NMY22" s="242" t="e">
        <f t="shared" si="155"/>
        <v>#REF!</v>
      </c>
      <c r="NMZ22" s="242" t="e">
        <f t="shared" si="155"/>
        <v>#REF!</v>
      </c>
      <c r="NNA22" s="242" t="e">
        <f t="shared" si="155"/>
        <v>#REF!</v>
      </c>
      <c r="NNB22" s="242" t="e">
        <f t="shared" si="155"/>
        <v>#REF!</v>
      </c>
      <c r="NNC22" s="242" t="e">
        <f t="shared" si="155"/>
        <v>#REF!</v>
      </c>
      <c r="NND22" s="242" t="e">
        <f t="shared" si="155"/>
        <v>#REF!</v>
      </c>
      <c r="NNE22" s="242" t="e">
        <f t="shared" si="155"/>
        <v>#REF!</v>
      </c>
      <c r="NNF22" s="242" t="e">
        <f t="shared" si="155"/>
        <v>#REF!</v>
      </c>
      <c r="NNG22" s="242" t="e">
        <f t="shared" si="155"/>
        <v>#REF!</v>
      </c>
      <c r="NNH22" s="242" t="e">
        <f t="shared" si="155"/>
        <v>#REF!</v>
      </c>
      <c r="NNI22" s="242" t="e">
        <f t="shared" si="155"/>
        <v>#REF!</v>
      </c>
      <c r="NNJ22" s="242" t="e">
        <f t="shared" si="155"/>
        <v>#REF!</v>
      </c>
      <c r="NNK22" s="242" t="e">
        <f t="shared" si="155"/>
        <v>#REF!</v>
      </c>
      <c r="NNL22" s="242" t="e">
        <f t="shared" si="155"/>
        <v>#REF!</v>
      </c>
      <c r="NNM22" s="242" t="e">
        <f t="shared" si="155"/>
        <v>#REF!</v>
      </c>
      <c r="NNN22" s="242" t="e">
        <f t="shared" si="155"/>
        <v>#REF!</v>
      </c>
      <c r="NNO22" s="242" t="e">
        <f t="shared" si="155"/>
        <v>#REF!</v>
      </c>
      <c r="NNP22" s="242" t="e">
        <f t="shared" si="155"/>
        <v>#REF!</v>
      </c>
      <c r="NNQ22" s="242" t="e">
        <f t="shared" si="155"/>
        <v>#REF!</v>
      </c>
      <c r="NNR22" s="242" t="e">
        <f t="shared" si="155"/>
        <v>#REF!</v>
      </c>
      <c r="NNS22" s="242" t="e">
        <f t="shared" si="155"/>
        <v>#REF!</v>
      </c>
      <c r="NNT22" s="242" t="e">
        <f t="shared" si="155"/>
        <v>#REF!</v>
      </c>
      <c r="NNU22" s="242" t="e">
        <f t="shared" si="155"/>
        <v>#REF!</v>
      </c>
      <c r="NNV22" s="242" t="e">
        <f t="shared" si="155"/>
        <v>#REF!</v>
      </c>
      <c r="NNW22" s="242" t="e">
        <f t="shared" si="155"/>
        <v>#REF!</v>
      </c>
      <c r="NNX22" s="242" t="e">
        <f t="shared" si="155"/>
        <v>#REF!</v>
      </c>
      <c r="NNY22" s="242" t="e">
        <f t="shared" si="155"/>
        <v>#REF!</v>
      </c>
      <c r="NNZ22" s="242" t="e">
        <f t="shared" si="155"/>
        <v>#REF!</v>
      </c>
      <c r="NOA22" s="242" t="e">
        <f t="shared" si="155"/>
        <v>#REF!</v>
      </c>
      <c r="NOB22" s="242" t="e">
        <f t="shared" si="155"/>
        <v>#REF!</v>
      </c>
      <c r="NOC22" s="242" t="e">
        <f t="shared" si="155"/>
        <v>#REF!</v>
      </c>
      <c r="NOD22" s="242" t="e">
        <f t="shared" si="155"/>
        <v>#REF!</v>
      </c>
      <c r="NOE22" s="242" t="e">
        <f t="shared" si="155"/>
        <v>#REF!</v>
      </c>
      <c r="NOF22" s="242" t="e">
        <f t="shared" si="155"/>
        <v>#REF!</v>
      </c>
      <c r="NOG22" s="242" t="e">
        <f t="shared" si="155"/>
        <v>#REF!</v>
      </c>
      <c r="NOH22" s="242" t="e">
        <f t="shared" si="155"/>
        <v>#REF!</v>
      </c>
      <c r="NOI22" s="242" t="e">
        <f t="shared" si="155"/>
        <v>#REF!</v>
      </c>
      <c r="NOJ22" s="242" t="e">
        <f t="shared" si="155"/>
        <v>#REF!</v>
      </c>
      <c r="NOK22" s="242" t="e">
        <f t="shared" si="155"/>
        <v>#REF!</v>
      </c>
      <c r="NOL22" s="242" t="e">
        <f t="shared" si="155"/>
        <v>#REF!</v>
      </c>
      <c r="NOM22" s="242" t="e">
        <f t="shared" si="155"/>
        <v>#REF!</v>
      </c>
      <c r="NON22" s="242" t="e">
        <f t="shared" si="155"/>
        <v>#REF!</v>
      </c>
      <c r="NOO22" s="242" t="e">
        <f t="shared" si="155"/>
        <v>#REF!</v>
      </c>
      <c r="NOP22" s="242" t="e">
        <f t="shared" si="155"/>
        <v>#REF!</v>
      </c>
      <c r="NOQ22" s="242" t="e">
        <f t="shared" si="155"/>
        <v>#REF!</v>
      </c>
      <c r="NOR22" s="242" t="e">
        <f t="shared" si="155"/>
        <v>#REF!</v>
      </c>
      <c r="NOS22" s="242" t="e">
        <f t="shared" si="155"/>
        <v>#REF!</v>
      </c>
      <c r="NOT22" s="242" t="e">
        <f t="shared" si="155"/>
        <v>#REF!</v>
      </c>
      <c r="NOU22" s="242" t="e">
        <f t="shared" si="155"/>
        <v>#REF!</v>
      </c>
      <c r="NOV22" s="242" t="e">
        <f t="shared" si="155"/>
        <v>#REF!</v>
      </c>
      <c r="NOW22" s="242" t="e">
        <f t="shared" ref="NOW22:NRH22" si="156">NPC22</f>
        <v>#REF!</v>
      </c>
      <c r="NOX22" s="242" t="e">
        <f t="shared" si="156"/>
        <v>#REF!</v>
      </c>
      <c r="NOY22" s="242" t="e">
        <f t="shared" si="156"/>
        <v>#REF!</v>
      </c>
      <c r="NOZ22" s="242" t="e">
        <f t="shared" si="156"/>
        <v>#REF!</v>
      </c>
      <c r="NPA22" s="242" t="e">
        <f t="shared" si="156"/>
        <v>#REF!</v>
      </c>
      <c r="NPB22" s="242" t="e">
        <f t="shared" si="156"/>
        <v>#REF!</v>
      </c>
      <c r="NPC22" s="242" t="e">
        <f t="shared" si="156"/>
        <v>#REF!</v>
      </c>
      <c r="NPD22" s="242" t="e">
        <f t="shared" si="156"/>
        <v>#REF!</v>
      </c>
      <c r="NPE22" s="242" t="e">
        <f t="shared" si="156"/>
        <v>#REF!</v>
      </c>
      <c r="NPF22" s="242" t="e">
        <f t="shared" si="156"/>
        <v>#REF!</v>
      </c>
      <c r="NPG22" s="242" t="e">
        <f t="shared" si="156"/>
        <v>#REF!</v>
      </c>
      <c r="NPH22" s="242" t="e">
        <f t="shared" si="156"/>
        <v>#REF!</v>
      </c>
      <c r="NPI22" s="242" t="e">
        <f t="shared" si="156"/>
        <v>#REF!</v>
      </c>
      <c r="NPJ22" s="242" t="e">
        <f t="shared" si="156"/>
        <v>#REF!</v>
      </c>
      <c r="NPK22" s="242" t="e">
        <f t="shared" si="156"/>
        <v>#REF!</v>
      </c>
      <c r="NPL22" s="242" t="e">
        <f t="shared" si="156"/>
        <v>#REF!</v>
      </c>
      <c r="NPM22" s="242" t="e">
        <f t="shared" si="156"/>
        <v>#REF!</v>
      </c>
      <c r="NPN22" s="242" t="e">
        <f t="shared" si="156"/>
        <v>#REF!</v>
      </c>
      <c r="NPO22" s="242" t="e">
        <f t="shared" si="156"/>
        <v>#REF!</v>
      </c>
      <c r="NPP22" s="242" t="e">
        <f t="shared" si="156"/>
        <v>#REF!</v>
      </c>
      <c r="NPQ22" s="242" t="e">
        <f t="shared" si="156"/>
        <v>#REF!</v>
      </c>
      <c r="NPR22" s="242" t="e">
        <f t="shared" si="156"/>
        <v>#REF!</v>
      </c>
      <c r="NPS22" s="242" t="e">
        <f t="shared" si="156"/>
        <v>#REF!</v>
      </c>
      <c r="NPT22" s="242" t="e">
        <f t="shared" si="156"/>
        <v>#REF!</v>
      </c>
      <c r="NPU22" s="242" t="e">
        <f t="shared" si="156"/>
        <v>#REF!</v>
      </c>
      <c r="NPV22" s="242" t="e">
        <f t="shared" si="156"/>
        <v>#REF!</v>
      </c>
      <c r="NPW22" s="242" t="e">
        <f t="shared" si="156"/>
        <v>#REF!</v>
      </c>
      <c r="NPX22" s="242" t="e">
        <f t="shared" si="156"/>
        <v>#REF!</v>
      </c>
      <c r="NPY22" s="242" t="e">
        <f t="shared" si="156"/>
        <v>#REF!</v>
      </c>
      <c r="NPZ22" s="242" t="e">
        <f t="shared" si="156"/>
        <v>#REF!</v>
      </c>
      <c r="NQA22" s="242" t="e">
        <f t="shared" si="156"/>
        <v>#REF!</v>
      </c>
      <c r="NQB22" s="242" t="e">
        <f t="shared" si="156"/>
        <v>#REF!</v>
      </c>
      <c r="NQC22" s="242" t="e">
        <f t="shared" si="156"/>
        <v>#REF!</v>
      </c>
      <c r="NQD22" s="242" t="e">
        <f t="shared" si="156"/>
        <v>#REF!</v>
      </c>
      <c r="NQE22" s="242" t="e">
        <f t="shared" si="156"/>
        <v>#REF!</v>
      </c>
      <c r="NQF22" s="242" t="e">
        <f t="shared" si="156"/>
        <v>#REF!</v>
      </c>
      <c r="NQG22" s="242" t="e">
        <f t="shared" si="156"/>
        <v>#REF!</v>
      </c>
      <c r="NQH22" s="242" t="e">
        <f t="shared" si="156"/>
        <v>#REF!</v>
      </c>
      <c r="NQI22" s="242" t="e">
        <f t="shared" si="156"/>
        <v>#REF!</v>
      </c>
      <c r="NQJ22" s="242" t="e">
        <f t="shared" si="156"/>
        <v>#REF!</v>
      </c>
      <c r="NQK22" s="242" t="e">
        <f t="shared" si="156"/>
        <v>#REF!</v>
      </c>
      <c r="NQL22" s="242" t="e">
        <f t="shared" si="156"/>
        <v>#REF!</v>
      </c>
      <c r="NQM22" s="242" t="e">
        <f t="shared" si="156"/>
        <v>#REF!</v>
      </c>
      <c r="NQN22" s="242" t="e">
        <f t="shared" si="156"/>
        <v>#REF!</v>
      </c>
      <c r="NQO22" s="242" t="e">
        <f t="shared" si="156"/>
        <v>#REF!</v>
      </c>
      <c r="NQP22" s="242" t="e">
        <f t="shared" si="156"/>
        <v>#REF!</v>
      </c>
      <c r="NQQ22" s="242" t="e">
        <f t="shared" si="156"/>
        <v>#REF!</v>
      </c>
      <c r="NQR22" s="242" t="e">
        <f t="shared" si="156"/>
        <v>#REF!</v>
      </c>
      <c r="NQS22" s="242" t="e">
        <f t="shared" si="156"/>
        <v>#REF!</v>
      </c>
      <c r="NQT22" s="242" t="e">
        <f t="shared" si="156"/>
        <v>#REF!</v>
      </c>
      <c r="NQU22" s="242" t="e">
        <f t="shared" si="156"/>
        <v>#REF!</v>
      </c>
      <c r="NQV22" s="242" t="e">
        <f t="shared" si="156"/>
        <v>#REF!</v>
      </c>
      <c r="NQW22" s="242" t="e">
        <f t="shared" si="156"/>
        <v>#REF!</v>
      </c>
      <c r="NQX22" s="242" t="e">
        <f t="shared" si="156"/>
        <v>#REF!</v>
      </c>
      <c r="NQY22" s="242" t="e">
        <f t="shared" si="156"/>
        <v>#REF!</v>
      </c>
      <c r="NQZ22" s="242" t="e">
        <f t="shared" si="156"/>
        <v>#REF!</v>
      </c>
      <c r="NRA22" s="242" t="e">
        <f t="shared" si="156"/>
        <v>#REF!</v>
      </c>
      <c r="NRB22" s="242" t="e">
        <f t="shared" si="156"/>
        <v>#REF!</v>
      </c>
      <c r="NRC22" s="242" t="e">
        <f t="shared" si="156"/>
        <v>#REF!</v>
      </c>
      <c r="NRD22" s="242" t="e">
        <f t="shared" si="156"/>
        <v>#REF!</v>
      </c>
      <c r="NRE22" s="242" t="e">
        <f t="shared" si="156"/>
        <v>#REF!</v>
      </c>
      <c r="NRF22" s="242" t="e">
        <f t="shared" si="156"/>
        <v>#REF!</v>
      </c>
      <c r="NRG22" s="242" t="e">
        <f t="shared" si="156"/>
        <v>#REF!</v>
      </c>
      <c r="NRH22" s="242" t="e">
        <f t="shared" si="156"/>
        <v>#REF!</v>
      </c>
      <c r="NRI22" s="242" t="e">
        <f t="shared" ref="NRI22:NTT22" si="157">NRO22</f>
        <v>#REF!</v>
      </c>
      <c r="NRJ22" s="242" t="e">
        <f t="shared" si="157"/>
        <v>#REF!</v>
      </c>
      <c r="NRK22" s="242" t="e">
        <f t="shared" si="157"/>
        <v>#REF!</v>
      </c>
      <c r="NRL22" s="242" t="e">
        <f t="shared" si="157"/>
        <v>#REF!</v>
      </c>
      <c r="NRM22" s="242" t="e">
        <f t="shared" si="157"/>
        <v>#REF!</v>
      </c>
      <c r="NRN22" s="242" t="e">
        <f t="shared" si="157"/>
        <v>#REF!</v>
      </c>
      <c r="NRO22" s="242" t="e">
        <f t="shared" si="157"/>
        <v>#REF!</v>
      </c>
      <c r="NRP22" s="242" t="e">
        <f t="shared" si="157"/>
        <v>#REF!</v>
      </c>
      <c r="NRQ22" s="242" t="e">
        <f t="shared" si="157"/>
        <v>#REF!</v>
      </c>
      <c r="NRR22" s="242" t="e">
        <f t="shared" si="157"/>
        <v>#REF!</v>
      </c>
      <c r="NRS22" s="242" t="e">
        <f t="shared" si="157"/>
        <v>#REF!</v>
      </c>
      <c r="NRT22" s="242" t="e">
        <f t="shared" si="157"/>
        <v>#REF!</v>
      </c>
      <c r="NRU22" s="242" t="e">
        <f t="shared" si="157"/>
        <v>#REF!</v>
      </c>
      <c r="NRV22" s="242" t="e">
        <f t="shared" si="157"/>
        <v>#REF!</v>
      </c>
      <c r="NRW22" s="242" t="e">
        <f t="shared" si="157"/>
        <v>#REF!</v>
      </c>
      <c r="NRX22" s="242" t="e">
        <f t="shared" si="157"/>
        <v>#REF!</v>
      </c>
      <c r="NRY22" s="242" t="e">
        <f t="shared" si="157"/>
        <v>#REF!</v>
      </c>
      <c r="NRZ22" s="242" t="e">
        <f t="shared" si="157"/>
        <v>#REF!</v>
      </c>
      <c r="NSA22" s="242" t="e">
        <f t="shared" si="157"/>
        <v>#REF!</v>
      </c>
      <c r="NSB22" s="242" t="e">
        <f t="shared" si="157"/>
        <v>#REF!</v>
      </c>
      <c r="NSC22" s="242" t="e">
        <f t="shared" si="157"/>
        <v>#REF!</v>
      </c>
      <c r="NSD22" s="242" t="e">
        <f t="shared" si="157"/>
        <v>#REF!</v>
      </c>
      <c r="NSE22" s="242" t="e">
        <f t="shared" si="157"/>
        <v>#REF!</v>
      </c>
      <c r="NSF22" s="242" t="e">
        <f t="shared" si="157"/>
        <v>#REF!</v>
      </c>
      <c r="NSG22" s="242" t="e">
        <f t="shared" si="157"/>
        <v>#REF!</v>
      </c>
      <c r="NSH22" s="242" t="e">
        <f t="shared" si="157"/>
        <v>#REF!</v>
      </c>
      <c r="NSI22" s="242" t="e">
        <f t="shared" si="157"/>
        <v>#REF!</v>
      </c>
      <c r="NSJ22" s="242" t="e">
        <f t="shared" si="157"/>
        <v>#REF!</v>
      </c>
      <c r="NSK22" s="242" t="e">
        <f t="shared" si="157"/>
        <v>#REF!</v>
      </c>
      <c r="NSL22" s="242" t="e">
        <f t="shared" si="157"/>
        <v>#REF!</v>
      </c>
      <c r="NSM22" s="242" t="e">
        <f t="shared" si="157"/>
        <v>#REF!</v>
      </c>
      <c r="NSN22" s="242" t="e">
        <f t="shared" si="157"/>
        <v>#REF!</v>
      </c>
      <c r="NSO22" s="242" t="e">
        <f t="shared" si="157"/>
        <v>#REF!</v>
      </c>
      <c r="NSP22" s="242" t="e">
        <f t="shared" si="157"/>
        <v>#REF!</v>
      </c>
      <c r="NSQ22" s="242" t="e">
        <f t="shared" si="157"/>
        <v>#REF!</v>
      </c>
      <c r="NSR22" s="242" t="e">
        <f t="shared" si="157"/>
        <v>#REF!</v>
      </c>
      <c r="NSS22" s="242" t="e">
        <f t="shared" si="157"/>
        <v>#REF!</v>
      </c>
      <c r="NST22" s="242" t="e">
        <f t="shared" si="157"/>
        <v>#REF!</v>
      </c>
      <c r="NSU22" s="242" t="e">
        <f t="shared" si="157"/>
        <v>#REF!</v>
      </c>
      <c r="NSV22" s="242" t="e">
        <f t="shared" si="157"/>
        <v>#REF!</v>
      </c>
      <c r="NSW22" s="242" t="e">
        <f t="shared" si="157"/>
        <v>#REF!</v>
      </c>
      <c r="NSX22" s="242" t="e">
        <f t="shared" si="157"/>
        <v>#REF!</v>
      </c>
      <c r="NSY22" s="242" t="e">
        <f t="shared" si="157"/>
        <v>#REF!</v>
      </c>
      <c r="NSZ22" s="242" t="e">
        <f t="shared" si="157"/>
        <v>#REF!</v>
      </c>
      <c r="NTA22" s="242" t="e">
        <f t="shared" si="157"/>
        <v>#REF!</v>
      </c>
      <c r="NTB22" s="242" t="e">
        <f t="shared" si="157"/>
        <v>#REF!</v>
      </c>
      <c r="NTC22" s="242" t="e">
        <f t="shared" si="157"/>
        <v>#REF!</v>
      </c>
      <c r="NTD22" s="242" t="e">
        <f t="shared" si="157"/>
        <v>#REF!</v>
      </c>
      <c r="NTE22" s="242" t="e">
        <f t="shared" si="157"/>
        <v>#REF!</v>
      </c>
      <c r="NTF22" s="242" t="e">
        <f t="shared" si="157"/>
        <v>#REF!</v>
      </c>
      <c r="NTG22" s="242" t="e">
        <f t="shared" si="157"/>
        <v>#REF!</v>
      </c>
      <c r="NTH22" s="242" t="e">
        <f t="shared" si="157"/>
        <v>#REF!</v>
      </c>
      <c r="NTI22" s="242" t="e">
        <f t="shared" si="157"/>
        <v>#REF!</v>
      </c>
      <c r="NTJ22" s="242" t="e">
        <f t="shared" si="157"/>
        <v>#REF!</v>
      </c>
      <c r="NTK22" s="242" t="e">
        <f t="shared" si="157"/>
        <v>#REF!</v>
      </c>
      <c r="NTL22" s="242" t="e">
        <f t="shared" si="157"/>
        <v>#REF!</v>
      </c>
      <c r="NTM22" s="242" t="e">
        <f t="shared" si="157"/>
        <v>#REF!</v>
      </c>
      <c r="NTN22" s="242" t="e">
        <f t="shared" si="157"/>
        <v>#REF!</v>
      </c>
      <c r="NTO22" s="242" t="e">
        <f t="shared" si="157"/>
        <v>#REF!</v>
      </c>
      <c r="NTP22" s="242" t="e">
        <f t="shared" si="157"/>
        <v>#REF!</v>
      </c>
      <c r="NTQ22" s="242" t="e">
        <f t="shared" si="157"/>
        <v>#REF!</v>
      </c>
      <c r="NTR22" s="242" t="e">
        <f t="shared" si="157"/>
        <v>#REF!</v>
      </c>
      <c r="NTS22" s="242" t="e">
        <f t="shared" si="157"/>
        <v>#REF!</v>
      </c>
      <c r="NTT22" s="242" t="e">
        <f t="shared" si="157"/>
        <v>#REF!</v>
      </c>
      <c r="NTU22" s="242" t="e">
        <f t="shared" ref="NTU22:NWF22" si="158">NUA22</f>
        <v>#REF!</v>
      </c>
      <c r="NTV22" s="242" t="e">
        <f t="shared" si="158"/>
        <v>#REF!</v>
      </c>
      <c r="NTW22" s="242" t="e">
        <f t="shared" si="158"/>
        <v>#REF!</v>
      </c>
      <c r="NTX22" s="242" t="e">
        <f t="shared" si="158"/>
        <v>#REF!</v>
      </c>
      <c r="NTY22" s="242" t="e">
        <f t="shared" si="158"/>
        <v>#REF!</v>
      </c>
      <c r="NTZ22" s="242" t="e">
        <f t="shared" si="158"/>
        <v>#REF!</v>
      </c>
      <c r="NUA22" s="242" t="e">
        <f t="shared" si="158"/>
        <v>#REF!</v>
      </c>
      <c r="NUB22" s="242" t="e">
        <f t="shared" si="158"/>
        <v>#REF!</v>
      </c>
      <c r="NUC22" s="242" t="e">
        <f t="shared" si="158"/>
        <v>#REF!</v>
      </c>
      <c r="NUD22" s="242" t="e">
        <f t="shared" si="158"/>
        <v>#REF!</v>
      </c>
      <c r="NUE22" s="242" t="e">
        <f t="shared" si="158"/>
        <v>#REF!</v>
      </c>
      <c r="NUF22" s="242" t="e">
        <f t="shared" si="158"/>
        <v>#REF!</v>
      </c>
      <c r="NUG22" s="242" t="e">
        <f t="shared" si="158"/>
        <v>#REF!</v>
      </c>
      <c r="NUH22" s="242" t="e">
        <f t="shared" si="158"/>
        <v>#REF!</v>
      </c>
      <c r="NUI22" s="242" t="e">
        <f t="shared" si="158"/>
        <v>#REF!</v>
      </c>
      <c r="NUJ22" s="242" t="e">
        <f t="shared" si="158"/>
        <v>#REF!</v>
      </c>
      <c r="NUK22" s="242" t="e">
        <f t="shared" si="158"/>
        <v>#REF!</v>
      </c>
      <c r="NUL22" s="242" t="e">
        <f t="shared" si="158"/>
        <v>#REF!</v>
      </c>
      <c r="NUM22" s="242" t="e">
        <f t="shared" si="158"/>
        <v>#REF!</v>
      </c>
      <c r="NUN22" s="242" t="e">
        <f t="shared" si="158"/>
        <v>#REF!</v>
      </c>
      <c r="NUO22" s="242" t="e">
        <f t="shared" si="158"/>
        <v>#REF!</v>
      </c>
      <c r="NUP22" s="242" t="e">
        <f t="shared" si="158"/>
        <v>#REF!</v>
      </c>
      <c r="NUQ22" s="242" t="e">
        <f t="shared" si="158"/>
        <v>#REF!</v>
      </c>
      <c r="NUR22" s="242" t="e">
        <f t="shared" si="158"/>
        <v>#REF!</v>
      </c>
      <c r="NUS22" s="242" t="e">
        <f t="shared" si="158"/>
        <v>#REF!</v>
      </c>
      <c r="NUT22" s="242" t="e">
        <f t="shared" si="158"/>
        <v>#REF!</v>
      </c>
      <c r="NUU22" s="242" t="e">
        <f t="shared" si="158"/>
        <v>#REF!</v>
      </c>
      <c r="NUV22" s="242" t="e">
        <f t="shared" si="158"/>
        <v>#REF!</v>
      </c>
      <c r="NUW22" s="242" t="e">
        <f t="shared" si="158"/>
        <v>#REF!</v>
      </c>
      <c r="NUX22" s="242" t="e">
        <f t="shared" si="158"/>
        <v>#REF!</v>
      </c>
      <c r="NUY22" s="242" t="e">
        <f t="shared" si="158"/>
        <v>#REF!</v>
      </c>
      <c r="NUZ22" s="242" t="e">
        <f t="shared" si="158"/>
        <v>#REF!</v>
      </c>
      <c r="NVA22" s="242" t="e">
        <f t="shared" si="158"/>
        <v>#REF!</v>
      </c>
      <c r="NVB22" s="242" t="e">
        <f t="shared" si="158"/>
        <v>#REF!</v>
      </c>
      <c r="NVC22" s="242" t="e">
        <f t="shared" si="158"/>
        <v>#REF!</v>
      </c>
      <c r="NVD22" s="242" t="e">
        <f t="shared" si="158"/>
        <v>#REF!</v>
      </c>
      <c r="NVE22" s="242" t="e">
        <f t="shared" si="158"/>
        <v>#REF!</v>
      </c>
      <c r="NVF22" s="242" t="e">
        <f t="shared" si="158"/>
        <v>#REF!</v>
      </c>
      <c r="NVG22" s="242" t="e">
        <f t="shared" si="158"/>
        <v>#REF!</v>
      </c>
      <c r="NVH22" s="242" t="e">
        <f t="shared" si="158"/>
        <v>#REF!</v>
      </c>
      <c r="NVI22" s="242" t="e">
        <f t="shared" si="158"/>
        <v>#REF!</v>
      </c>
      <c r="NVJ22" s="242" t="e">
        <f t="shared" si="158"/>
        <v>#REF!</v>
      </c>
      <c r="NVK22" s="242" t="e">
        <f t="shared" si="158"/>
        <v>#REF!</v>
      </c>
      <c r="NVL22" s="242" t="e">
        <f t="shared" si="158"/>
        <v>#REF!</v>
      </c>
      <c r="NVM22" s="242" t="e">
        <f t="shared" si="158"/>
        <v>#REF!</v>
      </c>
      <c r="NVN22" s="242" t="e">
        <f t="shared" si="158"/>
        <v>#REF!</v>
      </c>
      <c r="NVO22" s="242" t="e">
        <f t="shared" si="158"/>
        <v>#REF!</v>
      </c>
      <c r="NVP22" s="242" t="e">
        <f t="shared" si="158"/>
        <v>#REF!</v>
      </c>
      <c r="NVQ22" s="242" t="e">
        <f t="shared" si="158"/>
        <v>#REF!</v>
      </c>
      <c r="NVR22" s="242" t="e">
        <f t="shared" si="158"/>
        <v>#REF!</v>
      </c>
      <c r="NVS22" s="242" t="e">
        <f t="shared" si="158"/>
        <v>#REF!</v>
      </c>
      <c r="NVT22" s="242" t="e">
        <f t="shared" si="158"/>
        <v>#REF!</v>
      </c>
      <c r="NVU22" s="242" t="e">
        <f t="shared" si="158"/>
        <v>#REF!</v>
      </c>
      <c r="NVV22" s="242" t="e">
        <f t="shared" si="158"/>
        <v>#REF!</v>
      </c>
      <c r="NVW22" s="242" t="e">
        <f t="shared" si="158"/>
        <v>#REF!</v>
      </c>
      <c r="NVX22" s="242" t="e">
        <f t="shared" si="158"/>
        <v>#REF!</v>
      </c>
      <c r="NVY22" s="242" t="e">
        <f t="shared" si="158"/>
        <v>#REF!</v>
      </c>
      <c r="NVZ22" s="242" t="e">
        <f t="shared" si="158"/>
        <v>#REF!</v>
      </c>
      <c r="NWA22" s="242" t="e">
        <f t="shared" si="158"/>
        <v>#REF!</v>
      </c>
      <c r="NWB22" s="242" t="e">
        <f t="shared" si="158"/>
        <v>#REF!</v>
      </c>
      <c r="NWC22" s="242" t="e">
        <f t="shared" si="158"/>
        <v>#REF!</v>
      </c>
      <c r="NWD22" s="242" t="e">
        <f t="shared" si="158"/>
        <v>#REF!</v>
      </c>
      <c r="NWE22" s="242" t="e">
        <f t="shared" si="158"/>
        <v>#REF!</v>
      </c>
      <c r="NWF22" s="242" t="e">
        <f t="shared" si="158"/>
        <v>#REF!</v>
      </c>
      <c r="NWG22" s="242" t="e">
        <f t="shared" ref="NWG22:NYR22" si="159">NWM22</f>
        <v>#REF!</v>
      </c>
      <c r="NWH22" s="242" t="e">
        <f t="shared" si="159"/>
        <v>#REF!</v>
      </c>
      <c r="NWI22" s="242" t="e">
        <f t="shared" si="159"/>
        <v>#REF!</v>
      </c>
      <c r="NWJ22" s="242" t="e">
        <f t="shared" si="159"/>
        <v>#REF!</v>
      </c>
      <c r="NWK22" s="242" t="e">
        <f t="shared" si="159"/>
        <v>#REF!</v>
      </c>
      <c r="NWL22" s="242" t="e">
        <f t="shared" si="159"/>
        <v>#REF!</v>
      </c>
      <c r="NWM22" s="242" t="e">
        <f t="shared" si="159"/>
        <v>#REF!</v>
      </c>
      <c r="NWN22" s="242" t="e">
        <f t="shared" si="159"/>
        <v>#REF!</v>
      </c>
      <c r="NWO22" s="242" t="e">
        <f t="shared" si="159"/>
        <v>#REF!</v>
      </c>
      <c r="NWP22" s="242" t="e">
        <f t="shared" si="159"/>
        <v>#REF!</v>
      </c>
      <c r="NWQ22" s="242" t="e">
        <f t="shared" si="159"/>
        <v>#REF!</v>
      </c>
      <c r="NWR22" s="242" t="e">
        <f t="shared" si="159"/>
        <v>#REF!</v>
      </c>
      <c r="NWS22" s="242" t="e">
        <f t="shared" si="159"/>
        <v>#REF!</v>
      </c>
      <c r="NWT22" s="242" t="e">
        <f t="shared" si="159"/>
        <v>#REF!</v>
      </c>
      <c r="NWU22" s="242" t="e">
        <f t="shared" si="159"/>
        <v>#REF!</v>
      </c>
      <c r="NWV22" s="242" t="e">
        <f t="shared" si="159"/>
        <v>#REF!</v>
      </c>
      <c r="NWW22" s="242" t="e">
        <f t="shared" si="159"/>
        <v>#REF!</v>
      </c>
      <c r="NWX22" s="242" t="e">
        <f t="shared" si="159"/>
        <v>#REF!</v>
      </c>
      <c r="NWY22" s="242" t="e">
        <f t="shared" si="159"/>
        <v>#REF!</v>
      </c>
      <c r="NWZ22" s="242" t="e">
        <f t="shared" si="159"/>
        <v>#REF!</v>
      </c>
      <c r="NXA22" s="242" t="e">
        <f t="shared" si="159"/>
        <v>#REF!</v>
      </c>
      <c r="NXB22" s="242" t="e">
        <f t="shared" si="159"/>
        <v>#REF!</v>
      </c>
      <c r="NXC22" s="242" t="e">
        <f t="shared" si="159"/>
        <v>#REF!</v>
      </c>
      <c r="NXD22" s="242" t="e">
        <f t="shared" si="159"/>
        <v>#REF!</v>
      </c>
      <c r="NXE22" s="242" t="e">
        <f t="shared" si="159"/>
        <v>#REF!</v>
      </c>
      <c r="NXF22" s="242" t="e">
        <f t="shared" si="159"/>
        <v>#REF!</v>
      </c>
      <c r="NXG22" s="242" t="e">
        <f t="shared" si="159"/>
        <v>#REF!</v>
      </c>
      <c r="NXH22" s="242" t="e">
        <f t="shared" si="159"/>
        <v>#REF!</v>
      </c>
      <c r="NXI22" s="242" t="e">
        <f t="shared" si="159"/>
        <v>#REF!</v>
      </c>
      <c r="NXJ22" s="242" t="e">
        <f t="shared" si="159"/>
        <v>#REF!</v>
      </c>
      <c r="NXK22" s="242" t="e">
        <f t="shared" si="159"/>
        <v>#REF!</v>
      </c>
      <c r="NXL22" s="242" t="e">
        <f t="shared" si="159"/>
        <v>#REF!</v>
      </c>
      <c r="NXM22" s="242" t="e">
        <f t="shared" si="159"/>
        <v>#REF!</v>
      </c>
      <c r="NXN22" s="242" t="e">
        <f t="shared" si="159"/>
        <v>#REF!</v>
      </c>
      <c r="NXO22" s="242" t="e">
        <f t="shared" si="159"/>
        <v>#REF!</v>
      </c>
      <c r="NXP22" s="242" t="e">
        <f t="shared" si="159"/>
        <v>#REF!</v>
      </c>
      <c r="NXQ22" s="242" t="e">
        <f t="shared" si="159"/>
        <v>#REF!</v>
      </c>
      <c r="NXR22" s="242" t="e">
        <f t="shared" si="159"/>
        <v>#REF!</v>
      </c>
      <c r="NXS22" s="242" t="e">
        <f t="shared" si="159"/>
        <v>#REF!</v>
      </c>
      <c r="NXT22" s="242" t="e">
        <f t="shared" si="159"/>
        <v>#REF!</v>
      </c>
      <c r="NXU22" s="242" t="e">
        <f t="shared" si="159"/>
        <v>#REF!</v>
      </c>
      <c r="NXV22" s="242" t="e">
        <f t="shared" si="159"/>
        <v>#REF!</v>
      </c>
      <c r="NXW22" s="242" t="e">
        <f t="shared" si="159"/>
        <v>#REF!</v>
      </c>
      <c r="NXX22" s="242" t="e">
        <f t="shared" si="159"/>
        <v>#REF!</v>
      </c>
      <c r="NXY22" s="242" t="e">
        <f t="shared" si="159"/>
        <v>#REF!</v>
      </c>
      <c r="NXZ22" s="242" t="e">
        <f t="shared" si="159"/>
        <v>#REF!</v>
      </c>
      <c r="NYA22" s="242" t="e">
        <f t="shared" si="159"/>
        <v>#REF!</v>
      </c>
      <c r="NYB22" s="242" t="e">
        <f t="shared" si="159"/>
        <v>#REF!</v>
      </c>
      <c r="NYC22" s="242" t="e">
        <f t="shared" si="159"/>
        <v>#REF!</v>
      </c>
      <c r="NYD22" s="242" t="e">
        <f t="shared" si="159"/>
        <v>#REF!</v>
      </c>
      <c r="NYE22" s="242" t="e">
        <f t="shared" si="159"/>
        <v>#REF!</v>
      </c>
      <c r="NYF22" s="242" t="e">
        <f t="shared" si="159"/>
        <v>#REF!</v>
      </c>
      <c r="NYG22" s="242" t="e">
        <f t="shared" si="159"/>
        <v>#REF!</v>
      </c>
      <c r="NYH22" s="242" t="e">
        <f t="shared" si="159"/>
        <v>#REF!</v>
      </c>
      <c r="NYI22" s="242" t="e">
        <f t="shared" si="159"/>
        <v>#REF!</v>
      </c>
      <c r="NYJ22" s="242" t="e">
        <f t="shared" si="159"/>
        <v>#REF!</v>
      </c>
      <c r="NYK22" s="242" t="e">
        <f t="shared" si="159"/>
        <v>#REF!</v>
      </c>
      <c r="NYL22" s="242" t="e">
        <f t="shared" si="159"/>
        <v>#REF!</v>
      </c>
      <c r="NYM22" s="242" t="e">
        <f t="shared" si="159"/>
        <v>#REF!</v>
      </c>
      <c r="NYN22" s="242" t="e">
        <f t="shared" si="159"/>
        <v>#REF!</v>
      </c>
      <c r="NYO22" s="242" t="e">
        <f t="shared" si="159"/>
        <v>#REF!</v>
      </c>
      <c r="NYP22" s="242" t="e">
        <f t="shared" si="159"/>
        <v>#REF!</v>
      </c>
      <c r="NYQ22" s="242" t="e">
        <f t="shared" si="159"/>
        <v>#REF!</v>
      </c>
      <c r="NYR22" s="242" t="e">
        <f t="shared" si="159"/>
        <v>#REF!</v>
      </c>
      <c r="NYS22" s="242" t="e">
        <f t="shared" ref="NYS22:OBD22" si="160">NYY22</f>
        <v>#REF!</v>
      </c>
      <c r="NYT22" s="242" t="e">
        <f t="shared" si="160"/>
        <v>#REF!</v>
      </c>
      <c r="NYU22" s="242" t="e">
        <f t="shared" si="160"/>
        <v>#REF!</v>
      </c>
      <c r="NYV22" s="242" t="e">
        <f t="shared" si="160"/>
        <v>#REF!</v>
      </c>
      <c r="NYW22" s="242" t="e">
        <f t="shared" si="160"/>
        <v>#REF!</v>
      </c>
      <c r="NYX22" s="242" t="e">
        <f t="shared" si="160"/>
        <v>#REF!</v>
      </c>
      <c r="NYY22" s="242" t="e">
        <f t="shared" si="160"/>
        <v>#REF!</v>
      </c>
      <c r="NYZ22" s="242" t="e">
        <f t="shared" si="160"/>
        <v>#REF!</v>
      </c>
      <c r="NZA22" s="242" t="e">
        <f t="shared" si="160"/>
        <v>#REF!</v>
      </c>
      <c r="NZB22" s="242" t="e">
        <f t="shared" si="160"/>
        <v>#REF!</v>
      </c>
      <c r="NZC22" s="242" t="e">
        <f t="shared" si="160"/>
        <v>#REF!</v>
      </c>
      <c r="NZD22" s="242" t="e">
        <f t="shared" si="160"/>
        <v>#REF!</v>
      </c>
      <c r="NZE22" s="242" t="e">
        <f t="shared" si="160"/>
        <v>#REF!</v>
      </c>
      <c r="NZF22" s="242" t="e">
        <f t="shared" si="160"/>
        <v>#REF!</v>
      </c>
      <c r="NZG22" s="242" t="e">
        <f t="shared" si="160"/>
        <v>#REF!</v>
      </c>
      <c r="NZH22" s="242" t="e">
        <f t="shared" si="160"/>
        <v>#REF!</v>
      </c>
      <c r="NZI22" s="242" t="e">
        <f t="shared" si="160"/>
        <v>#REF!</v>
      </c>
      <c r="NZJ22" s="242" t="e">
        <f t="shared" si="160"/>
        <v>#REF!</v>
      </c>
      <c r="NZK22" s="242" t="e">
        <f t="shared" si="160"/>
        <v>#REF!</v>
      </c>
      <c r="NZL22" s="242" t="e">
        <f t="shared" si="160"/>
        <v>#REF!</v>
      </c>
      <c r="NZM22" s="242" t="e">
        <f t="shared" si="160"/>
        <v>#REF!</v>
      </c>
      <c r="NZN22" s="242" t="e">
        <f t="shared" si="160"/>
        <v>#REF!</v>
      </c>
      <c r="NZO22" s="242" t="e">
        <f t="shared" si="160"/>
        <v>#REF!</v>
      </c>
      <c r="NZP22" s="242" t="e">
        <f t="shared" si="160"/>
        <v>#REF!</v>
      </c>
      <c r="NZQ22" s="242" t="e">
        <f t="shared" si="160"/>
        <v>#REF!</v>
      </c>
      <c r="NZR22" s="242" t="e">
        <f t="shared" si="160"/>
        <v>#REF!</v>
      </c>
      <c r="NZS22" s="242" t="e">
        <f t="shared" si="160"/>
        <v>#REF!</v>
      </c>
      <c r="NZT22" s="242" t="e">
        <f t="shared" si="160"/>
        <v>#REF!</v>
      </c>
      <c r="NZU22" s="242" t="e">
        <f t="shared" si="160"/>
        <v>#REF!</v>
      </c>
      <c r="NZV22" s="242" t="e">
        <f t="shared" si="160"/>
        <v>#REF!</v>
      </c>
      <c r="NZW22" s="242" t="e">
        <f t="shared" si="160"/>
        <v>#REF!</v>
      </c>
      <c r="NZX22" s="242" t="e">
        <f t="shared" si="160"/>
        <v>#REF!</v>
      </c>
      <c r="NZY22" s="242" t="e">
        <f t="shared" si="160"/>
        <v>#REF!</v>
      </c>
      <c r="NZZ22" s="242" t="e">
        <f t="shared" si="160"/>
        <v>#REF!</v>
      </c>
      <c r="OAA22" s="242" t="e">
        <f t="shared" si="160"/>
        <v>#REF!</v>
      </c>
      <c r="OAB22" s="242" t="e">
        <f t="shared" si="160"/>
        <v>#REF!</v>
      </c>
      <c r="OAC22" s="242" t="e">
        <f t="shared" si="160"/>
        <v>#REF!</v>
      </c>
      <c r="OAD22" s="242" t="e">
        <f t="shared" si="160"/>
        <v>#REF!</v>
      </c>
      <c r="OAE22" s="242" t="e">
        <f t="shared" si="160"/>
        <v>#REF!</v>
      </c>
      <c r="OAF22" s="242" t="e">
        <f t="shared" si="160"/>
        <v>#REF!</v>
      </c>
      <c r="OAG22" s="242" t="e">
        <f t="shared" si="160"/>
        <v>#REF!</v>
      </c>
      <c r="OAH22" s="242" t="e">
        <f t="shared" si="160"/>
        <v>#REF!</v>
      </c>
      <c r="OAI22" s="242" t="e">
        <f t="shared" si="160"/>
        <v>#REF!</v>
      </c>
      <c r="OAJ22" s="242" t="e">
        <f t="shared" si="160"/>
        <v>#REF!</v>
      </c>
      <c r="OAK22" s="242" t="e">
        <f t="shared" si="160"/>
        <v>#REF!</v>
      </c>
      <c r="OAL22" s="242" t="e">
        <f t="shared" si="160"/>
        <v>#REF!</v>
      </c>
      <c r="OAM22" s="242" t="e">
        <f t="shared" si="160"/>
        <v>#REF!</v>
      </c>
      <c r="OAN22" s="242" t="e">
        <f t="shared" si="160"/>
        <v>#REF!</v>
      </c>
      <c r="OAO22" s="242" t="e">
        <f t="shared" si="160"/>
        <v>#REF!</v>
      </c>
      <c r="OAP22" s="242" t="e">
        <f t="shared" si="160"/>
        <v>#REF!</v>
      </c>
      <c r="OAQ22" s="242" t="e">
        <f t="shared" si="160"/>
        <v>#REF!</v>
      </c>
      <c r="OAR22" s="242" t="e">
        <f t="shared" si="160"/>
        <v>#REF!</v>
      </c>
      <c r="OAS22" s="242" t="e">
        <f t="shared" si="160"/>
        <v>#REF!</v>
      </c>
      <c r="OAT22" s="242" t="e">
        <f t="shared" si="160"/>
        <v>#REF!</v>
      </c>
      <c r="OAU22" s="242" t="e">
        <f t="shared" si="160"/>
        <v>#REF!</v>
      </c>
      <c r="OAV22" s="242" t="e">
        <f t="shared" si="160"/>
        <v>#REF!</v>
      </c>
      <c r="OAW22" s="242" t="e">
        <f t="shared" si="160"/>
        <v>#REF!</v>
      </c>
      <c r="OAX22" s="242" t="e">
        <f t="shared" si="160"/>
        <v>#REF!</v>
      </c>
      <c r="OAY22" s="242" t="e">
        <f t="shared" si="160"/>
        <v>#REF!</v>
      </c>
      <c r="OAZ22" s="242" t="e">
        <f t="shared" si="160"/>
        <v>#REF!</v>
      </c>
      <c r="OBA22" s="242" t="e">
        <f t="shared" si="160"/>
        <v>#REF!</v>
      </c>
      <c r="OBB22" s="242" t="e">
        <f t="shared" si="160"/>
        <v>#REF!</v>
      </c>
      <c r="OBC22" s="242" t="e">
        <f t="shared" si="160"/>
        <v>#REF!</v>
      </c>
      <c r="OBD22" s="242" t="e">
        <f t="shared" si="160"/>
        <v>#REF!</v>
      </c>
      <c r="OBE22" s="242" t="e">
        <f t="shared" ref="OBE22:ODP22" si="161">OBK22</f>
        <v>#REF!</v>
      </c>
      <c r="OBF22" s="242" t="e">
        <f t="shared" si="161"/>
        <v>#REF!</v>
      </c>
      <c r="OBG22" s="242" t="e">
        <f t="shared" si="161"/>
        <v>#REF!</v>
      </c>
      <c r="OBH22" s="242" t="e">
        <f t="shared" si="161"/>
        <v>#REF!</v>
      </c>
      <c r="OBI22" s="242" t="e">
        <f t="shared" si="161"/>
        <v>#REF!</v>
      </c>
      <c r="OBJ22" s="242" t="e">
        <f t="shared" si="161"/>
        <v>#REF!</v>
      </c>
      <c r="OBK22" s="242" t="e">
        <f t="shared" si="161"/>
        <v>#REF!</v>
      </c>
      <c r="OBL22" s="242" t="e">
        <f t="shared" si="161"/>
        <v>#REF!</v>
      </c>
      <c r="OBM22" s="242" t="e">
        <f t="shared" si="161"/>
        <v>#REF!</v>
      </c>
      <c r="OBN22" s="242" t="e">
        <f t="shared" si="161"/>
        <v>#REF!</v>
      </c>
      <c r="OBO22" s="242" t="e">
        <f t="shared" si="161"/>
        <v>#REF!</v>
      </c>
      <c r="OBP22" s="242" t="e">
        <f t="shared" si="161"/>
        <v>#REF!</v>
      </c>
      <c r="OBQ22" s="242" t="e">
        <f t="shared" si="161"/>
        <v>#REF!</v>
      </c>
      <c r="OBR22" s="242" t="e">
        <f t="shared" si="161"/>
        <v>#REF!</v>
      </c>
      <c r="OBS22" s="242" t="e">
        <f t="shared" si="161"/>
        <v>#REF!</v>
      </c>
      <c r="OBT22" s="242" t="e">
        <f t="shared" si="161"/>
        <v>#REF!</v>
      </c>
      <c r="OBU22" s="242" t="e">
        <f t="shared" si="161"/>
        <v>#REF!</v>
      </c>
      <c r="OBV22" s="242" t="e">
        <f t="shared" si="161"/>
        <v>#REF!</v>
      </c>
      <c r="OBW22" s="242" t="e">
        <f t="shared" si="161"/>
        <v>#REF!</v>
      </c>
      <c r="OBX22" s="242" t="e">
        <f t="shared" si="161"/>
        <v>#REF!</v>
      </c>
      <c r="OBY22" s="242" t="e">
        <f t="shared" si="161"/>
        <v>#REF!</v>
      </c>
      <c r="OBZ22" s="242" t="e">
        <f t="shared" si="161"/>
        <v>#REF!</v>
      </c>
      <c r="OCA22" s="242" t="e">
        <f t="shared" si="161"/>
        <v>#REF!</v>
      </c>
      <c r="OCB22" s="242" t="e">
        <f t="shared" si="161"/>
        <v>#REF!</v>
      </c>
      <c r="OCC22" s="242" t="e">
        <f t="shared" si="161"/>
        <v>#REF!</v>
      </c>
      <c r="OCD22" s="242" t="e">
        <f t="shared" si="161"/>
        <v>#REF!</v>
      </c>
      <c r="OCE22" s="242" t="e">
        <f t="shared" si="161"/>
        <v>#REF!</v>
      </c>
      <c r="OCF22" s="242" t="e">
        <f t="shared" si="161"/>
        <v>#REF!</v>
      </c>
      <c r="OCG22" s="242" t="e">
        <f t="shared" si="161"/>
        <v>#REF!</v>
      </c>
      <c r="OCH22" s="242" t="e">
        <f t="shared" si="161"/>
        <v>#REF!</v>
      </c>
      <c r="OCI22" s="242" t="e">
        <f t="shared" si="161"/>
        <v>#REF!</v>
      </c>
      <c r="OCJ22" s="242" t="e">
        <f t="shared" si="161"/>
        <v>#REF!</v>
      </c>
      <c r="OCK22" s="242" t="e">
        <f t="shared" si="161"/>
        <v>#REF!</v>
      </c>
      <c r="OCL22" s="242" t="e">
        <f t="shared" si="161"/>
        <v>#REF!</v>
      </c>
      <c r="OCM22" s="242" t="e">
        <f t="shared" si="161"/>
        <v>#REF!</v>
      </c>
      <c r="OCN22" s="242" t="e">
        <f t="shared" si="161"/>
        <v>#REF!</v>
      </c>
      <c r="OCO22" s="242" t="e">
        <f t="shared" si="161"/>
        <v>#REF!</v>
      </c>
      <c r="OCP22" s="242" t="e">
        <f t="shared" si="161"/>
        <v>#REF!</v>
      </c>
      <c r="OCQ22" s="242" t="e">
        <f t="shared" si="161"/>
        <v>#REF!</v>
      </c>
      <c r="OCR22" s="242" t="e">
        <f t="shared" si="161"/>
        <v>#REF!</v>
      </c>
      <c r="OCS22" s="242" t="e">
        <f t="shared" si="161"/>
        <v>#REF!</v>
      </c>
      <c r="OCT22" s="242" t="e">
        <f t="shared" si="161"/>
        <v>#REF!</v>
      </c>
      <c r="OCU22" s="242" t="e">
        <f t="shared" si="161"/>
        <v>#REF!</v>
      </c>
      <c r="OCV22" s="242" t="e">
        <f t="shared" si="161"/>
        <v>#REF!</v>
      </c>
      <c r="OCW22" s="242" t="e">
        <f t="shared" si="161"/>
        <v>#REF!</v>
      </c>
      <c r="OCX22" s="242" t="e">
        <f t="shared" si="161"/>
        <v>#REF!</v>
      </c>
      <c r="OCY22" s="242" t="e">
        <f t="shared" si="161"/>
        <v>#REF!</v>
      </c>
      <c r="OCZ22" s="242" t="e">
        <f t="shared" si="161"/>
        <v>#REF!</v>
      </c>
      <c r="ODA22" s="242" t="e">
        <f t="shared" si="161"/>
        <v>#REF!</v>
      </c>
      <c r="ODB22" s="242" t="e">
        <f t="shared" si="161"/>
        <v>#REF!</v>
      </c>
      <c r="ODC22" s="242" t="e">
        <f t="shared" si="161"/>
        <v>#REF!</v>
      </c>
      <c r="ODD22" s="242" t="e">
        <f t="shared" si="161"/>
        <v>#REF!</v>
      </c>
      <c r="ODE22" s="242" t="e">
        <f t="shared" si="161"/>
        <v>#REF!</v>
      </c>
      <c r="ODF22" s="242" t="e">
        <f t="shared" si="161"/>
        <v>#REF!</v>
      </c>
      <c r="ODG22" s="242" t="e">
        <f t="shared" si="161"/>
        <v>#REF!</v>
      </c>
      <c r="ODH22" s="242" t="e">
        <f t="shared" si="161"/>
        <v>#REF!</v>
      </c>
      <c r="ODI22" s="242" t="e">
        <f t="shared" si="161"/>
        <v>#REF!</v>
      </c>
      <c r="ODJ22" s="242" t="e">
        <f t="shared" si="161"/>
        <v>#REF!</v>
      </c>
      <c r="ODK22" s="242" t="e">
        <f t="shared" si="161"/>
        <v>#REF!</v>
      </c>
      <c r="ODL22" s="242" t="e">
        <f t="shared" si="161"/>
        <v>#REF!</v>
      </c>
      <c r="ODM22" s="242" t="e">
        <f t="shared" si="161"/>
        <v>#REF!</v>
      </c>
      <c r="ODN22" s="242" t="e">
        <f t="shared" si="161"/>
        <v>#REF!</v>
      </c>
      <c r="ODO22" s="242" t="e">
        <f t="shared" si="161"/>
        <v>#REF!</v>
      </c>
      <c r="ODP22" s="242" t="e">
        <f t="shared" si="161"/>
        <v>#REF!</v>
      </c>
      <c r="ODQ22" s="242" t="e">
        <f t="shared" ref="ODQ22:OGB22" si="162">ODW22</f>
        <v>#REF!</v>
      </c>
      <c r="ODR22" s="242" t="e">
        <f t="shared" si="162"/>
        <v>#REF!</v>
      </c>
      <c r="ODS22" s="242" t="e">
        <f t="shared" si="162"/>
        <v>#REF!</v>
      </c>
      <c r="ODT22" s="242" t="e">
        <f t="shared" si="162"/>
        <v>#REF!</v>
      </c>
      <c r="ODU22" s="242" t="e">
        <f t="shared" si="162"/>
        <v>#REF!</v>
      </c>
      <c r="ODV22" s="242" t="e">
        <f t="shared" si="162"/>
        <v>#REF!</v>
      </c>
      <c r="ODW22" s="242" t="e">
        <f t="shared" si="162"/>
        <v>#REF!</v>
      </c>
      <c r="ODX22" s="242" t="e">
        <f t="shared" si="162"/>
        <v>#REF!</v>
      </c>
      <c r="ODY22" s="242" t="e">
        <f t="shared" si="162"/>
        <v>#REF!</v>
      </c>
      <c r="ODZ22" s="242" t="e">
        <f t="shared" si="162"/>
        <v>#REF!</v>
      </c>
      <c r="OEA22" s="242" t="e">
        <f t="shared" si="162"/>
        <v>#REF!</v>
      </c>
      <c r="OEB22" s="242" t="e">
        <f t="shared" si="162"/>
        <v>#REF!</v>
      </c>
      <c r="OEC22" s="242" t="e">
        <f t="shared" si="162"/>
        <v>#REF!</v>
      </c>
      <c r="OED22" s="242" t="e">
        <f t="shared" si="162"/>
        <v>#REF!</v>
      </c>
      <c r="OEE22" s="242" t="e">
        <f t="shared" si="162"/>
        <v>#REF!</v>
      </c>
      <c r="OEF22" s="242" t="e">
        <f t="shared" si="162"/>
        <v>#REF!</v>
      </c>
      <c r="OEG22" s="242" t="e">
        <f t="shared" si="162"/>
        <v>#REF!</v>
      </c>
      <c r="OEH22" s="242" t="e">
        <f t="shared" si="162"/>
        <v>#REF!</v>
      </c>
      <c r="OEI22" s="242" t="e">
        <f t="shared" si="162"/>
        <v>#REF!</v>
      </c>
      <c r="OEJ22" s="242" t="e">
        <f t="shared" si="162"/>
        <v>#REF!</v>
      </c>
      <c r="OEK22" s="242" t="e">
        <f t="shared" si="162"/>
        <v>#REF!</v>
      </c>
      <c r="OEL22" s="242" t="e">
        <f t="shared" si="162"/>
        <v>#REF!</v>
      </c>
      <c r="OEM22" s="242" t="e">
        <f t="shared" si="162"/>
        <v>#REF!</v>
      </c>
      <c r="OEN22" s="242" t="e">
        <f t="shared" si="162"/>
        <v>#REF!</v>
      </c>
      <c r="OEO22" s="242" t="e">
        <f t="shared" si="162"/>
        <v>#REF!</v>
      </c>
      <c r="OEP22" s="242" t="e">
        <f t="shared" si="162"/>
        <v>#REF!</v>
      </c>
      <c r="OEQ22" s="242" t="e">
        <f t="shared" si="162"/>
        <v>#REF!</v>
      </c>
      <c r="OER22" s="242" t="e">
        <f t="shared" si="162"/>
        <v>#REF!</v>
      </c>
      <c r="OES22" s="242" t="e">
        <f t="shared" si="162"/>
        <v>#REF!</v>
      </c>
      <c r="OET22" s="242" t="e">
        <f t="shared" si="162"/>
        <v>#REF!</v>
      </c>
      <c r="OEU22" s="242" t="e">
        <f t="shared" si="162"/>
        <v>#REF!</v>
      </c>
      <c r="OEV22" s="242" t="e">
        <f t="shared" si="162"/>
        <v>#REF!</v>
      </c>
      <c r="OEW22" s="242" t="e">
        <f t="shared" si="162"/>
        <v>#REF!</v>
      </c>
      <c r="OEX22" s="242" t="e">
        <f t="shared" si="162"/>
        <v>#REF!</v>
      </c>
      <c r="OEY22" s="242" t="e">
        <f t="shared" si="162"/>
        <v>#REF!</v>
      </c>
      <c r="OEZ22" s="242" t="e">
        <f t="shared" si="162"/>
        <v>#REF!</v>
      </c>
      <c r="OFA22" s="242" t="e">
        <f t="shared" si="162"/>
        <v>#REF!</v>
      </c>
      <c r="OFB22" s="242" t="e">
        <f t="shared" si="162"/>
        <v>#REF!</v>
      </c>
      <c r="OFC22" s="242" t="e">
        <f t="shared" si="162"/>
        <v>#REF!</v>
      </c>
      <c r="OFD22" s="242" t="e">
        <f t="shared" si="162"/>
        <v>#REF!</v>
      </c>
      <c r="OFE22" s="242" t="e">
        <f t="shared" si="162"/>
        <v>#REF!</v>
      </c>
      <c r="OFF22" s="242" t="e">
        <f t="shared" si="162"/>
        <v>#REF!</v>
      </c>
      <c r="OFG22" s="242" t="e">
        <f t="shared" si="162"/>
        <v>#REF!</v>
      </c>
      <c r="OFH22" s="242" t="e">
        <f t="shared" si="162"/>
        <v>#REF!</v>
      </c>
      <c r="OFI22" s="242" t="e">
        <f t="shared" si="162"/>
        <v>#REF!</v>
      </c>
      <c r="OFJ22" s="242" t="e">
        <f t="shared" si="162"/>
        <v>#REF!</v>
      </c>
      <c r="OFK22" s="242" t="e">
        <f t="shared" si="162"/>
        <v>#REF!</v>
      </c>
      <c r="OFL22" s="242" t="e">
        <f t="shared" si="162"/>
        <v>#REF!</v>
      </c>
      <c r="OFM22" s="242" t="e">
        <f t="shared" si="162"/>
        <v>#REF!</v>
      </c>
      <c r="OFN22" s="242" t="e">
        <f t="shared" si="162"/>
        <v>#REF!</v>
      </c>
      <c r="OFO22" s="242" t="e">
        <f t="shared" si="162"/>
        <v>#REF!</v>
      </c>
      <c r="OFP22" s="242" t="e">
        <f t="shared" si="162"/>
        <v>#REF!</v>
      </c>
      <c r="OFQ22" s="242" t="e">
        <f t="shared" si="162"/>
        <v>#REF!</v>
      </c>
      <c r="OFR22" s="242" t="e">
        <f t="shared" si="162"/>
        <v>#REF!</v>
      </c>
      <c r="OFS22" s="242" t="e">
        <f t="shared" si="162"/>
        <v>#REF!</v>
      </c>
      <c r="OFT22" s="242" t="e">
        <f t="shared" si="162"/>
        <v>#REF!</v>
      </c>
      <c r="OFU22" s="242" t="e">
        <f t="shared" si="162"/>
        <v>#REF!</v>
      </c>
      <c r="OFV22" s="242" t="e">
        <f t="shared" si="162"/>
        <v>#REF!</v>
      </c>
      <c r="OFW22" s="242" t="e">
        <f t="shared" si="162"/>
        <v>#REF!</v>
      </c>
      <c r="OFX22" s="242" t="e">
        <f t="shared" si="162"/>
        <v>#REF!</v>
      </c>
      <c r="OFY22" s="242" t="e">
        <f t="shared" si="162"/>
        <v>#REF!</v>
      </c>
      <c r="OFZ22" s="242" t="e">
        <f t="shared" si="162"/>
        <v>#REF!</v>
      </c>
      <c r="OGA22" s="242" t="e">
        <f t="shared" si="162"/>
        <v>#REF!</v>
      </c>
      <c r="OGB22" s="242" t="e">
        <f t="shared" si="162"/>
        <v>#REF!</v>
      </c>
      <c r="OGC22" s="242" t="e">
        <f t="shared" ref="OGC22:OIN22" si="163">OGI22</f>
        <v>#REF!</v>
      </c>
      <c r="OGD22" s="242" t="e">
        <f t="shared" si="163"/>
        <v>#REF!</v>
      </c>
      <c r="OGE22" s="242" t="e">
        <f t="shared" si="163"/>
        <v>#REF!</v>
      </c>
      <c r="OGF22" s="242" t="e">
        <f t="shared" si="163"/>
        <v>#REF!</v>
      </c>
      <c r="OGG22" s="242" t="e">
        <f t="shared" si="163"/>
        <v>#REF!</v>
      </c>
      <c r="OGH22" s="242" t="e">
        <f t="shared" si="163"/>
        <v>#REF!</v>
      </c>
      <c r="OGI22" s="242" t="e">
        <f t="shared" si="163"/>
        <v>#REF!</v>
      </c>
      <c r="OGJ22" s="242" t="e">
        <f t="shared" si="163"/>
        <v>#REF!</v>
      </c>
      <c r="OGK22" s="242" t="e">
        <f t="shared" si="163"/>
        <v>#REF!</v>
      </c>
      <c r="OGL22" s="242" t="e">
        <f t="shared" si="163"/>
        <v>#REF!</v>
      </c>
      <c r="OGM22" s="242" t="e">
        <f t="shared" si="163"/>
        <v>#REF!</v>
      </c>
      <c r="OGN22" s="242" t="e">
        <f t="shared" si="163"/>
        <v>#REF!</v>
      </c>
      <c r="OGO22" s="242" t="e">
        <f t="shared" si="163"/>
        <v>#REF!</v>
      </c>
      <c r="OGP22" s="242" t="e">
        <f t="shared" si="163"/>
        <v>#REF!</v>
      </c>
      <c r="OGQ22" s="242" t="e">
        <f t="shared" si="163"/>
        <v>#REF!</v>
      </c>
      <c r="OGR22" s="242" t="e">
        <f t="shared" si="163"/>
        <v>#REF!</v>
      </c>
      <c r="OGS22" s="242" t="e">
        <f t="shared" si="163"/>
        <v>#REF!</v>
      </c>
      <c r="OGT22" s="242" t="e">
        <f t="shared" si="163"/>
        <v>#REF!</v>
      </c>
      <c r="OGU22" s="242" t="e">
        <f t="shared" si="163"/>
        <v>#REF!</v>
      </c>
      <c r="OGV22" s="242" t="e">
        <f t="shared" si="163"/>
        <v>#REF!</v>
      </c>
      <c r="OGW22" s="242" t="e">
        <f t="shared" si="163"/>
        <v>#REF!</v>
      </c>
      <c r="OGX22" s="242" t="e">
        <f t="shared" si="163"/>
        <v>#REF!</v>
      </c>
      <c r="OGY22" s="242" t="e">
        <f t="shared" si="163"/>
        <v>#REF!</v>
      </c>
      <c r="OGZ22" s="242" t="e">
        <f t="shared" si="163"/>
        <v>#REF!</v>
      </c>
      <c r="OHA22" s="242" t="e">
        <f t="shared" si="163"/>
        <v>#REF!</v>
      </c>
      <c r="OHB22" s="242" t="e">
        <f t="shared" si="163"/>
        <v>#REF!</v>
      </c>
      <c r="OHC22" s="242" t="e">
        <f t="shared" si="163"/>
        <v>#REF!</v>
      </c>
      <c r="OHD22" s="242" t="e">
        <f t="shared" si="163"/>
        <v>#REF!</v>
      </c>
      <c r="OHE22" s="242" t="e">
        <f t="shared" si="163"/>
        <v>#REF!</v>
      </c>
      <c r="OHF22" s="242" t="e">
        <f t="shared" si="163"/>
        <v>#REF!</v>
      </c>
      <c r="OHG22" s="242" t="e">
        <f t="shared" si="163"/>
        <v>#REF!</v>
      </c>
      <c r="OHH22" s="242" t="e">
        <f t="shared" si="163"/>
        <v>#REF!</v>
      </c>
      <c r="OHI22" s="242" t="e">
        <f t="shared" si="163"/>
        <v>#REF!</v>
      </c>
      <c r="OHJ22" s="242" t="e">
        <f t="shared" si="163"/>
        <v>#REF!</v>
      </c>
      <c r="OHK22" s="242" t="e">
        <f t="shared" si="163"/>
        <v>#REF!</v>
      </c>
      <c r="OHL22" s="242" t="e">
        <f t="shared" si="163"/>
        <v>#REF!</v>
      </c>
      <c r="OHM22" s="242" t="e">
        <f t="shared" si="163"/>
        <v>#REF!</v>
      </c>
      <c r="OHN22" s="242" t="e">
        <f t="shared" si="163"/>
        <v>#REF!</v>
      </c>
      <c r="OHO22" s="242" t="e">
        <f t="shared" si="163"/>
        <v>#REF!</v>
      </c>
      <c r="OHP22" s="242" t="e">
        <f t="shared" si="163"/>
        <v>#REF!</v>
      </c>
      <c r="OHQ22" s="242" t="e">
        <f t="shared" si="163"/>
        <v>#REF!</v>
      </c>
      <c r="OHR22" s="242" t="e">
        <f t="shared" si="163"/>
        <v>#REF!</v>
      </c>
      <c r="OHS22" s="242" t="e">
        <f t="shared" si="163"/>
        <v>#REF!</v>
      </c>
      <c r="OHT22" s="242" t="e">
        <f t="shared" si="163"/>
        <v>#REF!</v>
      </c>
      <c r="OHU22" s="242" t="e">
        <f t="shared" si="163"/>
        <v>#REF!</v>
      </c>
      <c r="OHV22" s="242" t="e">
        <f t="shared" si="163"/>
        <v>#REF!</v>
      </c>
      <c r="OHW22" s="242" t="e">
        <f t="shared" si="163"/>
        <v>#REF!</v>
      </c>
      <c r="OHX22" s="242" t="e">
        <f t="shared" si="163"/>
        <v>#REF!</v>
      </c>
      <c r="OHY22" s="242" t="e">
        <f t="shared" si="163"/>
        <v>#REF!</v>
      </c>
      <c r="OHZ22" s="242" t="e">
        <f t="shared" si="163"/>
        <v>#REF!</v>
      </c>
      <c r="OIA22" s="242" t="e">
        <f t="shared" si="163"/>
        <v>#REF!</v>
      </c>
      <c r="OIB22" s="242" t="e">
        <f t="shared" si="163"/>
        <v>#REF!</v>
      </c>
      <c r="OIC22" s="242" t="e">
        <f t="shared" si="163"/>
        <v>#REF!</v>
      </c>
      <c r="OID22" s="242" t="e">
        <f t="shared" si="163"/>
        <v>#REF!</v>
      </c>
      <c r="OIE22" s="242" t="e">
        <f t="shared" si="163"/>
        <v>#REF!</v>
      </c>
      <c r="OIF22" s="242" t="e">
        <f t="shared" si="163"/>
        <v>#REF!</v>
      </c>
      <c r="OIG22" s="242" t="e">
        <f t="shared" si="163"/>
        <v>#REF!</v>
      </c>
      <c r="OIH22" s="242" t="e">
        <f t="shared" si="163"/>
        <v>#REF!</v>
      </c>
      <c r="OII22" s="242" t="e">
        <f t="shared" si="163"/>
        <v>#REF!</v>
      </c>
      <c r="OIJ22" s="242" t="e">
        <f t="shared" si="163"/>
        <v>#REF!</v>
      </c>
      <c r="OIK22" s="242" t="e">
        <f t="shared" si="163"/>
        <v>#REF!</v>
      </c>
      <c r="OIL22" s="242" t="e">
        <f t="shared" si="163"/>
        <v>#REF!</v>
      </c>
      <c r="OIM22" s="242" t="e">
        <f t="shared" si="163"/>
        <v>#REF!</v>
      </c>
      <c r="OIN22" s="242" t="e">
        <f t="shared" si="163"/>
        <v>#REF!</v>
      </c>
      <c r="OIO22" s="242" t="e">
        <f t="shared" ref="OIO22:OKZ22" si="164">OIU22</f>
        <v>#REF!</v>
      </c>
      <c r="OIP22" s="242" t="e">
        <f t="shared" si="164"/>
        <v>#REF!</v>
      </c>
      <c r="OIQ22" s="242" t="e">
        <f t="shared" si="164"/>
        <v>#REF!</v>
      </c>
      <c r="OIR22" s="242" t="e">
        <f t="shared" si="164"/>
        <v>#REF!</v>
      </c>
      <c r="OIS22" s="242" t="e">
        <f t="shared" si="164"/>
        <v>#REF!</v>
      </c>
      <c r="OIT22" s="242" t="e">
        <f t="shared" si="164"/>
        <v>#REF!</v>
      </c>
      <c r="OIU22" s="242" t="e">
        <f t="shared" si="164"/>
        <v>#REF!</v>
      </c>
      <c r="OIV22" s="242" t="e">
        <f t="shared" si="164"/>
        <v>#REF!</v>
      </c>
      <c r="OIW22" s="242" t="e">
        <f t="shared" si="164"/>
        <v>#REF!</v>
      </c>
      <c r="OIX22" s="242" t="e">
        <f t="shared" si="164"/>
        <v>#REF!</v>
      </c>
      <c r="OIY22" s="242" t="e">
        <f t="shared" si="164"/>
        <v>#REF!</v>
      </c>
      <c r="OIZ22" s="242" t="e">
        <f t="shared" si="164"/>
        <v>#REF!</v>
      </c>
      <c r="OJA22" s="242" t="e">
        <f t="shared" si="164"/>
        <v>#REF!</v>
      </c>
      <c r="OJB22" s="242" t="e">
        <f t="shared" si="164"/>
        <v>#REF!</v>
      </c>
      <c r="OJC22" s="242" t="e">
        <f t="shared" si="164"/>
        <v>#REF!</v>
      </c>
      <c r="OJD22" s="242" t="e">
        <f t="shared" si="164"/>
        <v>#REF!</v>
      </c>
      <c r="OJE22" s="242" t="e">
        <f t="shared" si="164"/>
        <v>#REF!</v>
      </c>
      <c r="OJF22" s="242" t="e">
        <f t="shared" si="164"/>
        <v>#REF!</v>
      </c>
      <c r="OJG22" s="242" t="e">
        <f t="shared" si="164"/>
        <v>#REF!</v>
      </c>
      <c r="OJH22" s="242" t="e">
        <f t="shared" si="164"/>
        <v>#REF!</v>
      </c>
      <c r="OJI22" s="242" t="e">
        <f t="shared" si="164"/>
        <v>#REF!</v>
      </c>
      <c r="OJJ22" s="242" t="e">
        <f t="shared" si="164"/>
        <v>#REF!</v>
      </c>
      <c r="OJK22" s="242" t="e">
        <f t="shared" si="164"/>
        <v>#REF!</v>
      </c>
      <c r="OJL22" s="242" t="e">
        <f t="shared" si="164"/>
        <v>#REF!</v>
      </c>
      <c r="OJM22" s="242" t="e">
        <f t="shared" si="164"/>
        <v>#REF!</v>
      </c>
      <c r="OJN22" s="242" t="e">
        <f t="shared" si="164"/>
        <v>#REF!</v>
      </c>
      <c r="OJO22" s="242" t="e">
        <f t="shared" si="164"/>
        <v>#REF!</v>
      </c>
      <c r="OJP22" s="242" t="e">
        <f t="shared" si="164"/>
        <v>#REF!</v>
      </c>
      <c r="OJQ22" s="242" t="e">
        <f t="shared" si="164"/>
        <v>#REF!</v>
      </c>
      <c r="OJR22" s="242" t="e">
        <f t="shared" si="164"/>
        <v>#REF!</v>
      </c>
      <c r="OJS22" s="242" t="e">
        <f t="shared" si="164"/>
        <v>#REF!</v>
      </c>
      <c r="OJT22" s="242" t="e">
        <f t="shared" si="164"/>
        <v>#REF!</v>
      </c>
      <c r="OJU22" s="242" t="e">
        <f t="shared" si="164"/>
        <v>#REF!</v>
      </c>
      <c r="OJV22" s="242" t="e">
        <f t="shared" si="164"/>
        <v>#REF!</v>
      </c>
      <c r="OJW22" s="242" t="e">
        <f t="shared" si="164"/>
        <v>#REF!</v>
      </c>
      <c r="OJX22" s="242" t="e">
        <f t="shared" si="164"/>
        <v>#REF!</v>
      </c>
      <c r="OJY22" s="242" t="e">
        <f t="shared" si="164"/>
        <v>#REF!</v>
      </c>
      <c r="OJZ22" s="242" t="e">
        <f t="shared" si="164"/>
        <v>#REF!</v>
      </c>
      <c r="OKA22" s="242" t="e">
        <f t="shared" si="164"/>
        <v>#REF!</v>
      </c>
      <c r="OKB22" s="242" t="e">
        <f t="shared" si="164"/>
        <v>#REF!</v>
      </c>
      <c r="OKC22" s="242" t="e">
        <f t="shared" si="164"/>
        <v>#REF!</v>
      </c>
      <c r="OKD22" s="242" t="e">
        <f t="shared" si="164"/>
        <v>#REF!</v>
      </c>
      <c r="OKE22" s="242" t="e">
        <f t="shared" si="164"/>
        <v>#REF!</v>
      </c>
      <c r="OKF22" s="242" t="e">
        <f t="shared" si="164"/>
        <v>#REF!</v>
      </c>
      <c r="OKG22" s="242" t="e">
        <f t="shared" si="164"/>
        <v>#REF!</v>
      </c>
      <c r="OKH22" s="242" t="e">
        <f t="shared" si="164"/>
        <v>#REF!</v>
      </c>
      <c r="OKI22" s="242" t="e">
        <f t="shared" si="164"/>
        <v>#REF!</v>
      </c>
      <c r="OKJ22" s="242" t="e">
        <f t="shared" si="164"/>
        <v>#REF!</v>
      </c>
      <c r="OKK22" s="242" t="e">
        <f t="shared" si="164"/>
        <v>#REF!</v>
      </c>
      <c r="OKL22" s="242" t="e">
        <f t="shared" si="164"/>
        <v>#REF!</v>
      </c>
      <c r="OKM22" s="242" t="e">
        <f t="shared" si="164"/>
        <v>#REF!</v>
      </c>
      <c r="OKN22" s="242" t="e">
        <f t="shared" si="164"/>
        <v>#REF!</v>
      </c>
      <c r="OKO22" s="242" t="e">
        <f t="shared" si="164"/>
        <v>#REF!</v>
      </c>
      <c r="OKP22" s="242" t="e">
        <f t="shared" si="164"/>
        <v>#REF!</v>
      </c>
      <c r="OKQ22" s="242" t="e">
        <f t="shared" si="164"/>
        <v>#REF!</v>
      </c>
      <c r="OKR22" s="242" t="e">
        <f t="shared" si="164"/>
        <v>#REF!</v>
      </c>
      <c r="OKS22" s="242" t="e">
        <f t="shared" si="164"/>
        <v>#REF!</v>
      </c>
      <c r="OKT22" s="242" t="e">
        <f t="shared" si="164"/>
        <v>#REF!</v>
      </c>
      <c r="OKU22" s="242" t="e">
        <f t="shared" si="164"/>
        <v>#REF!</v>
      </c>
      <c r="OKV22" s="242" t="e">
        <f t="shared" si="164"/>
        <v>#REF!</v>
      </c>
      <c r="OKW22" s="242" t="e">
        <f t="shared" si="164"/>
        <v>#REF!</v>
      </c>
      <c r="OKX22" s="242" t="e">
        <f t="shared" si="164"/>
        <v>#REF!</v>
      </c>
      <c r="OKY22" s="242" t="e">
        <f t="shared" si="164"/>
        <v>#REF!</v>
      </c>
      <c r="OKZ22" s="242" t="e">
        <f t="shared" si="164"/>
        <v>#REF!</v>
      </c>
      <c r="OLA22" s="242" t="e">
        <f t="shared" ref="OLA22:ONL22" si="165">OLG22</f>
        <v>#REF!</v>
      </c>
      <c r="OLB22" s="242" t="e">
        <f t="shared" si="165"/>
        <v>#REF!</v>
      </c>
      <c r="OLC22" s="242" t="e">
        <f t="shared" si="165"/>
        <v>#REF!</v>
      </c>
      <c r="OLD22" s="242" t="e">
        <f t="shared" si="165"/>
        <v>#REF!</v>
      </c>
      <c r="OLE22" s="242" t="e">
        <f t="shared" si="165"/>
        <v>#REF!</v>
      </c>
      <c r="OLF22" s="242" t="e">
        <f t="shared" si="165"/>
        <v>#REF!</v>
      </c>
      <c r="OLG22" s="242" t="e">
        <f t="shared" si="165"/>
        <v>#REF!</v>
      </c>
      <c r="OLH22" s="242" t="e">
        <f t="shared" si="165"/>
        <v>#REF!</v>
      </c>
      <c r="OLI22" s="242" t="e">
        <f t="shared" si="165"/>
        <v>#REF!</v>
      </c>
      <c r="OLJ22" s="242" t="e">
        <f t="shared" si="165"/>
        <v>#REF!</v>
      </c>
      <c r="OLK22" s="242" t="e">
        <f t="shared" si="165"/>
        <v>#REF!</v>
      </c>
      <c r="OLL22" s="242" t="e">
        <f t="shared" si="165"/>
        <v>#REF!</v>
      </c>
      <c r="OLM22" s="242" t="e">
        <f t="shared" si="165"/>
        <v>#REF!</v>
      </c>
      <c r="OLN22" s="242" t="e">
        <f t="shared" si="165"/>
        <v>#REF!</v>
      </c>
      <c r="OLO22" s="242" t="e">
        <f t="shared" si="165"/>
        <v>#REF!</v>
      </c>
      <c r="OLP22" s="242" t="e">
        <f t="shared" si="165"/>
        <v>#REF!</v>
      </c>
      <c r="OLQ22" s="242" t="e">
        <f t="shared" si="165"/>
        <v>#REF!</v>
      </c>
      <c r="OLR22" s="242" t="e">
        <f t="shared" si="165"/>
        <v>#REF!</v>
      </c>
      <c r="OLS22" s="242" t="e">
        <f t="shared" si="165"/>
        <v>#REF!</v>
      </c>
      <c r="OLT22" s="242" t="e">
        <f t="shared" si="165"/>
        <v>#REF!</v>
      </c>
      <c r="OLU22" s="242" t="e">
        <f t="shared" si="165"/>
        <v>#REF!</v>
      </c>
      <c r="OLV22" s="242" t="e">
        <f t="shared" si="165"/>
        <v>#REF!</v>
      </c>
      <c r="OLW22" s="242" t="e">
        <f t="shared" si="165"/>
        <v>#REF!</v>
      </c>
      <c r="OLX22" s="242" t="e">
        <f t="shared" si="165"/>
        <v>#REF!</v>
      </c>
      <c r="OLY22" s="242" t="e">
        <f t="shared" si="165"/>
        <v>#REF!</v>
      </c>
      <c r="OLZ22" s="242" t="e">
        <f t="shared" si="165"/>
        <v>#REF!</v>
      </c>
      <c r="OMA22" s="242" t="e">
        <f t="shared" si="165"/>
        <v>#REF!</v>
      </c>
      <c r="OMB22" s="242" t="e">
        <f t="shared" si="165"/>
        <v>#REF!</v>
      </c>
      <c r="OMC22" s="242" t="e">
        <f t="shared" si="165"/>
        <v>#REF!</v>
      </c>
      <c r="OMD22" s="242" t="e">
        <f t="shared" si="165"/>
        <v>#REF!</v>
      </c>
      <c r="OME22" s="242" t="e">
        <f t="shared" si="165"/>
        <v>#REF!</v>
      </c>
      <c r="OMF22" s="242" t="e">
        <f t="shared" si="165"/>
        <v>#REF!</v>
      </c>
      <c r="OMG22" s="242" t="e">
        <f t="shared" si="165"/>
        <v>#REF!</v>
      </c>
      <c r="OMH22" s="242" t="e">
        <f t="shared" si="165"/>
        <v>#REF!</v>
      </c>
      <c r="OMI22" s="242" t="e">
        <f t="shared" si="165"/>
        <v>#REF!</v>
      </c>
      <c r="OMJ22" s="242" t="e">
        <f t="shared" si="165"/>
        <v>#REF!</v>
      </c>
      <c r="OMK22" s="242" t="e">
        <f t="shared" si="165"/>
        <v>#REF!</v>
      </c>
      <c r="OML22" s="242" t="e">
        <f t="shared" si="165"/>
        <v>#REF!</v>
      </c>
      <c r="OMM22" s="242" t="e">
        <f t="shared" si="165"/>
        <v>#REF!</v>
      </c>
      <c r="OMN22" s="242" t="e">
        <f t="shared" si="165"/>
        <v>#REF!</v>
      </c>
      <c r="OMO22" s="242" t="e">
        <f t="shared" si="165"/>
        <v>#REF!</v>
      </c>
      <c r="OMP22" s="242" t="e">
        <f t="shared" si="165"/>
        <v>#REF!</v>
      </c>
      <c r="OMQ22" s="242" t="e">
        <f t="shared" si="165"/>
        <v>#REF!</v>
      </c>
      <c r="OMR22" s="242" t="e">
        <f t="shared" si="165"/>
        <v>#REF!</v>
      </c>
      <c r="OMS22" s="242" t="e">
        <f t="shared" si="165"/>
        <v>#REF!</v>
      </c>
      <c r="OMT22" s="242" t="e">
        <f t="shared" si="165"/>
        <v>#REF!</v>
      </c>
      <c r="OMU22" s="242" t="e">
        <f t="shared" si="165"/>
        <v>#REF!</v>
      </c>
      <c r="OMV22" s="242" t="e">
        <f t="shared" si="165"/>
        <v>#REF!</v>
      </c>
      <c r="OMW22" s="242" t="e">
        <f t="shared" si="165"/>
        <v>#REF!</v>
      </c>
      <c r="OMX22" s="242" t="e">
        <f t="shared" si="165"/>
        <v>#REF!</v>
      </c>
      <c r="OMY22" s="242" t="e">
        <f t="shared" si="165"/>
        <v>#REF!</v>
      </c>
      <c r="OMZ22" s="242" t="e">
        <f t="shared" si="165"/>
        <v>#REF!</v>
      </c>
      <c r="ONA22" s="242" t="e">
        <f t="shared" si="165"/>
        <v>#REF!</v>
      </c>
      <c r="ONB22" s="242" t="e">
        <f t="shared" si="165"/>
        <v>#REF!</v>
      </c>
      <c r="ONC22" s="242" t="e">
        <f t="shared" si="165"/>
        <v>#REF!</v>
      </c>
      <c r="OND22" s="242" t="e">
        <f t="shared" si="165"/>
        <v>#REF!</v>
      </c>
      <c r="ONE22" s="242" t="e">
        <f t="shared" si="165"/>
        <v>#REF!</v>
      </c>
      <c r="ONF22" s="242" t="e">
        <f t="shared" si="165"/>
        <v>#REF!</v>
      </c>
      <c r="ONG22" s="242" t="e">
        <f t="shared" si="165"/>
        <v>#REF!</v>
      </c>
      <c r="ONH22" s="242" t="e">
        <f t="shared" si="165"/>
        <v>#REF!</v>
      </c>
      <c r="ONI22" s="242" t="e">
        <f t="shared" si="165"/>
        <v>#REF!</v>
      </c>
      <c r="ONJ22" s="242" t="e">
        <f t="shared" si="165"/>
        <v>#REF!</v>
      </c>
      <c r="ONK22" s="242" t="e">
        <f t="shared" si="165"/>
        <v>#REF!</v>
      </c>
      <c r="ONL22" s="242" t="e">
        <f t="shared" si="165"/>
        <v>#REF!</v>
      </c>
      <c r="ONM22" s="242" t="e">
        <f t="shared" ref="ONM22:OPX22" si="166">ONS22</f>
        <v>#REF!</v>
      </c>
      <c r="ONN22" s="242" t="e">
        <f t="shared" si="166"/>
        <v>#REF!</v>
      </c>
      <c r="ONO22" s="242" t="e">
        <f t="shared" si="166"/>
        <v>#REF!</v>
      </c>
      <c r="ONP22" s="242" t="e">
        <f t="shared" si="166"/>
        <v>#REF!</v>
      </c>
      <c r="ONQ22" s="242" t="e">
        <f t="shared" si="166"/>
        <v>#REF!</v>
      </c>
      <c r="ONR22" s="242" t="e">
        <f t="shared" si="166"/>
        <v>#REF!</v>
      </c>
      <c r="ONS22" s="242" t="e">
        <f t="shared" si="166"/>
        <v>#REF!</v>
      </c>
      <c r="ONT22" s="242" t="e">
        <f t="shared" si="166"/>
        <v>#REF!</v>
      </c>
      <c r="ONU22" s="242" t="e">
        <f t="shared" si="166"/>
        <v>#REF!</v>
      </c>
      <c r="ONV22" s="242" t="e">
        <f t="shared" si="166"/>
        <v>#REF!</v>
      </c>
      <c r="ONW22" s="242" t="e">
        <f t="shared" si="166"/>
        <v>#REF!</v>
      </c>
      <c r="ONX22" s="242" t="e">
        <f t="shared" si="166"/>
        <v>#REF!</v>
      </c>
      <c r="ONY22" s="242" t="e">
        <f t="shared" si="166"/>
        <v>#REF!</v>
      </c>
      <c r="ONZ22" s="242" t="e">
        <f t="shared" si="166"/>
        <v>#REF!</v>
      </c>
      <c r="OOA22" s="242" t="e">
        <f t="shared" si="166"/>
        <v>#REF!</v>
      </c>
      <c r="OOB22" s="242" t="e">
        <f t="shared" si="166"/>
        <v>#REF!</v>
      </c>
      <c r="OOC22" s="242" t="e">
        <f t="shared" si="166"/>
        <v>#REF!</v>
      </c>
      <c r="OOD22" s="242" t="e">
        <f t="shared" si="166"/>
        <v>#REF!</v>
      </c>
      <c r="OOE22" s="242" t="e">
        <f t="shared" si="166"/>
        <v>#REF!</v>
      </c>
      <c r="OOF22" s="242" t="e">
        <f t="shared" si="166"/>
        <v>#REF!</v>
      </c>
      <c r="OOG22" s="242" t="e">
        <f t="shared" si="166"/>
        <v>#REF!</v>
      </c>
      <c r="OOH22" s="242" t="e">
        <f t="shared" si="166"/>
        <v>#REF!</v>
      </c>
      <c r="OOI22" s="242" t="e">
        <f t="shared" si="166"/>
        <v>#REF!</v>
      </c>
      <c r="OOJ22" s="242" t="e">
        <f t="shared" si="166"/>
        <v>#REF!</v>
      </c>
      <c r="OOK22" s="242" t="e">
        <f t="shared" si="166"/>
        <v>#REF!</v>
      </c>
      <c r="OOL22" s="242" t="e">
        <f t="shared" si="166"/>
        <v>#REF!</v>
      </c>
      <c r="OOM22" s="242" t="e">
        <f t="shared" si="166"/>
        <v>#REF!</v>
      </c>
      <c r="OON22" s="242" t="e">
        <f t="shared" si="166"/>
        <v>#REF!</v>
      </c>
      <c r="OOO22" s="242" t="e">
        <f t="shared" si="166"/>
        <v>#REF!</v>
      </c>
      <c r="OOP22" s="242" t="e">
        <f t="shared" si="166"/>
        <v>#REF!</v>
      </c>
      <c r="OOQ22" s="242" t="e">
        <f t="shared" si="166"/>
        <v>#REF!</v>
      </c>
      <c r="OOR22" s="242" t="e">
        <f t="shared" si="166"/>
        <v>#REF!</v>
      </c>
      <c r="OOS22" s="242" t="e">
        <f t="shared" si="166"/>
        <v>#REF!</v>
      </c>
      <c r="OOT22" s="242" t="e">
        <f t="shared" si="166"/>
        <v>#REF!</v>
      </c>
      <c r="OOU22" s="242" t="e">
        <f t="shared" si="166"/>
        <v>#REF!</v>
      </c>
      <c r="OOV22" s="242" t="e">
        <f t="shared" si="166"/>
        <v>#REF!</v>
      </c>
      <c r="OOW22" s="242" t="e">
        <f t="shared" si="166"/>
        <v>#REF!</v>
      </c>
      <c r="OOX22" s="242" t="e">
        <f t="shared" si="166"/>
        <v>#REF!</v>
      </c>
      <c r="OOY22" s="242" t="e">
        <f t="shared" si="166"/>
        <v>#REF!</v>
      </c>
      <c r="OOZ22" s="242" t="e">
        <f t="shared" si="166"/>
        <v>#REF!</v>
      </c>
      <c r="OPA22" s="242" t="e">
        <f t="shared" si="166"/>
        <v>#REF!</v>
      </c>
      <c r="OPB22" s="242" t="e">
        <f t="shared" si="166"/>
        <v>#REF!</v>
      </c>
      <c r="OPC22" s="242" t="e">
        <f t="shared" si="166"/>
        <v>#REF!</v>
      </c>
      <c r="OPD22" s="242" t="e">
        <f t="shared" si="166"/>
        <v>#REF!</v>
      </c>
      <c r="OPE22" s="242" t="e">
        <f t="shared" si="166"/>
        <v>#REF!</v>
      </c>
      <c r="OPF22" s="242" t="e">
        <f t="shared" si="166"/>
        <v>#REF!</v>
      </c>
      <c r="OPG22" s="242" t="e">
        <f t="shared" si="166"/>
        <v>#REF!</v>
      </c>
      <c r="OPH22" s="242" t="e">
        <f t="shared" si="166"/>
        <v>#REF!</v>
      </c>
      <c r="OPI22" s="242" t="e">
        <f t="shared" si="166"/>
        <v>#REF!</v>
      </c>
      <c r="OPJ22" s="242" t="e">
        <f t="shared" si="166"/>
        <v>#REF!</v>
      </c>
      <c r="OPK22" s="242" t="e">
        <f t="shared" si="166"/>
        <v>#REF!</v>
      </c>
      <c r="OPL22" s="242" t="e">
        <f t="shared" si="166"/>
        <v>#REF!</v>
      </c>
      <c r="OPM22" s="242" t="e">
        <f t="shared" si="166"/>
        <v>#REF!</v>
      </c>
      <c r="OPN22" s="242" t="e">
        <f t="shared" si="166"/>
        <v>#REF!</v>
      </c>
      <c r="OPO22" s="242" t="e">
        <f t="shared" si="166"/>
        <v>#REF!</v>
      </c>
      <c r="OPP22" s="242" t="e">
        <f t="shared" si="166"/>
        <v>#REF!</v>
      </c>
      <c r="OPQ22" s="242" t="e">
        <f t="shared" si="166"/>
        <v>#REF!</v>
      </c>
      <c r="OPR22" s="242" t="e">
        <f t="shared" si="166"/>
        <v>#REF!</v>
      </c>
      <c r="OPS22" s="242" t="e">
        <f t="shared" si="166"/>
        <v>#REF!</v>
      </c>
      <c r="OPT22" s="242" t="e">
        <f t="shared" si="166"/>
        <v>#REF!</v>
      </c>
      <c r="OPU22" s="242" t="e">
        <f t="shared" si="166"/>
        <v>#REF!</v>
      </c>
      <c r="OPV22" s="242" t="e">
        <f t="shared" si="166"/>
        <v>#REF!</v>
      </c>
      <c r="OPW22" s="242" t="e">
        <f t="shared" si="166"/>
        <v>#REF!</v>
      </c>
      <c r="OPX22" s="242" t="e">
        <f t="shared" si="166"/>
        <v>#REF!</v>
      </c>
      <c r="OPY22" s="242" t="e">
        <f t="shared" ref="OPY22:OSJ22" si="167">OQE22</f>
        <v>#REF!</v>
      </c>
      <c r="OPZ22" s="242" t="e">
        <f t="shared" si="167"/>
        <v>#REF!</v>
      </c>
      <c r="OQA22" s="242" t="e">
        <f t="shared" si="167"/>
        <v>#REF!</v>
      </c>
      <c r="OQB22" s="242" t="e">
        <f t="shared" si="167"/>
        <v>#REF!</v>
      </c>
      <c r="OQC22" s="242" t="e">
        <f t="shared" si="167"/>
        <v>#REF!</v>
      </c>
      <c r="OQD22" s="242" t="e">
        <f t="shared" si="167"/>
        <v>#REF!</v>
      </c>
      <c r="OQE22" s="242" t="e">
        <f t="shared" si="167"/>
        <v>#REF!</v>
      </c>
      <c r="OQF22" s="242" t="e">
        <f t="shared" si="167"/>
        <v>#REF!</v>
      </c>
      <c r="OQG22" s="242" t="e">
        <f t="shared" si="167"/>
        <v>#REF!</v>
      </c>
      <c r="OQH22" s="242" t="e">
        <f t="shared" si="167"/>
        <v>#REF!</v>
      </c>
      <c r="OQI22" s="242" t="e">
        <f t="shared" si="167"/>
        <v>#REF!</v>
      </c>
      <c r="OQJ22" s="242" t="e">
        <f t="shared" si="167"/>
        <v>#REF!</v>
      </c>
      <c r="OQK22" s="242" t="e">
        <f t="shared" si="167"/>
        <v>#REF!</v>
      </c>
      <c r="OQL22" s="242" t="e">
        <f t="shared" si="167"/>
        <v>#REF!</v>
      </c>
      <c r="OQM22" s="242" t="e">
        <f t="shared" si="167"/>
        <v>#REF!</v>
      </c>
      <c r="OQN22" s="242" t="e">
        <f t="shared" si="167"/>
        <v>#REF!</v>
      </c>
      <c r="OQO22" s="242" t="e">
        <f t="shared" si="167"/>
        <v>#REF!</v>
      </c>
      <c r="OQP22" s="242" t="e">
        <f t="shared" si="167"/>
        <v>#REF!</v>
      </c>
      <c r="OQQ22" s="242" t="e">
        <f t="shared" si="167"/>
        <v>#REF!</v>
      </c>
      <c r="OQR22" s="242" t="e">
        <f t="shared" si="167"/>
        <v>#REF!</v>
      </c>
      <c r="OQS22" s="242" t="e">
        <f t="shared" si="167"/>
        <v>#REF!</v>
      </c>
      <c r="OQT22" s="242" t="e">
        <f t="shared" si="167"/>
        <v>#REF!</v>
      </c>
      <c r="OQU22" s="242" t="e">
        <f t="shared" si="167"/>
        <v>#REF!</v>
      </c>
      <c r="OQV22" s="242" t="e">
        <f t="shared" si="167"/>
        <v>#REF!</v>
      </c>
      <c r="OQW22" s="242" t="e">
        <f t="shared" si="167"/>
        <v>#REF!</v>
      </c>
      <c r="OQX22" s="242" t="e">
        <f t="shared" si="167"/>
        <v>#REF!</v>
      </c>
      <c r="OQY22" s="242" t="e">
        <f t="shared" si="167"/>
        <v>#REF!</v>
      </c>
      <c r="OQZ22" s="242" t="e">
        <f t="shared" si="167"/>
        <v>#REF!</v>
      </c>
      <c r="ORA22" s="242" t="e">
        <f t="shared" si="167"/>
        <v>#REF!</v>
      </c>
      <c r="ORB22" s="242" t="e">
        <f t="shared" si="167"/>
        <v>#REF!</v>
      </c>
      <c r="ORC22" s="242" t="e">
        <f t="shared" si="167"/>
        <v>#REF!</v>
      </c>
      <c r="ORD22" s="242" t="e">
        <f t="shared" si="167"/>
        <v>#REF!</v>
      </c>
      <c r="ORE22" s="242" t="e">
        <f t="shared" si="167"/>
        <v>#REF!</v>
      </c>
      <c r="ORF22" s="242" t="e">
        <f t="shared" si="167"/>
        <v>#REF!</v>
      </c>
      <c r="ORG22" s="242" t="e">
        <f t="shared" si="167"/>
        <v>#REF!</v>
      </c>
      <c r="ORH22" s="242" t="e">
        <f t="shared" si="167"/>
        <v>#REF!</v>
      </c>
      <c r="ORI22" s="242" t="e">
        <f t="shared" si="167"/>
        <v>#REF!</v>
      </c>
      <c r="ORJ22" s="242" t="e">
        <f t="shared" si="167"/>
        <v>#REF!</v>
      </c>
      <c r="ORK22" s="242" t="e">
        <f t="shared" si="167"/>
        <v>#REF!</v>
      </c>
      <c r="ORL22" s="242" t="e">
        <f t="shared" si="167"/>
        <v>#REF!</v>
      </c>
      <c r="ORM22" s="242" t="e">
        <f t="shared" si="167"/>
        <v>#REF!</v>
      </c>
      <c r="ORN22" s="242" t="e">
        <f t="shared" si="167"/>
        <v>#REF!</v>
      </c>
      <c r="ORO22" s="242" t="e">
        <f t="shared" si="167"/>
        <v>#REF!</v>
      </c>
      <c r="ORP22" s="242" t="e">
        <f t="shared" si="167"/>
        <v>#REF!</v>
      </c>
      <c r="ORQ22" s="242" t="e">
        <f t="shared" si="167"/>
        <v>#REF!</v>
      </c>
      <c r="ORR22" s="242" t="e">
        <f t="shared" si="167"/>
        <v>#REF!</v>
      </c>
      <c r="ORS22" s="242" t="e">
        <f t="shared" si="167"/>
        <v>#REF!</v>
      </c>
      <c r="ORT22" s="242" t="e">
        <f t="shared" si="167"/>
        <v>#REF!</v>
      </c>
      <c r="ORU22" s="242" t="e">
        <f t="shared" si="167"/>
        <v>#REF!</v>
      </c>
      <c r="ORV22" s="242" t="e">
        <f t="shared" si="167"/>
        <v>#REF!</v>
      </c>
      <c r="ORW22" s="242" t="e">
        <f t="shared" si="167"/>
        <v>#REF!</v>
      </c>
      <c r="ORX22" s="242" t="e">
        <f t="shared" si="167"/>
        <v>#REF!</v>
      </c>
      <c r="ORY22" s="242" t="e">
        <f t="shared" si="167"/>
        <v>#REF!</v>
      </c>
      <c r="ORZ22" s="242" t="e">
        <f t="shared" si="167"/>
        <v>#REF!</v>
      </c>
      <c r="OSA22" s="242" t="e">
        <f t="shared" si="167"/>
        <v>#REF!</v>
      </c>
      <c r="OSB22" s="242" t="e">
        <f t="shared" si="167"/>
        <v>#REF!</v>
      </c>
      <c r="OSC22" s="242" t="e">
        <f t="shared" si="167"/>
        <v>#REF!</v>
      </c>
      <c r="OSD22" s="242" t="e">
        <f t="shared" si="167"/>
        <v>#REF!</v>
      </c>
      <c r="OSE22" s="242" t="e">
        <f t="shared" si="167"/>
        <v>#REF!</v>
      </c>
      <c r="OSF22" s="242" t="e">
        <f t="shared" si="167"/>
        <v>#REF!</v>
      </c>
      <c r="OSG22" s="242" t="e">
        <f t="shared" si="167"/>
        <v>#REF!</v>
      </c>
      <c r="OSH22" s="242" t="e">
        <f t="shared" si="167"/>
        <v>#REF!</v>
      </c>
      <c r="OSI22" s="242" t="e">
        <f t="shared" si="167"/>
        <v>#REF!</v>
      </c>
      <c r="OSJ22" s="242" t="e">
        <f t="shared" si="167"/>
        <v>#REF!</v>
      </c>
      <c r="OSK22" s="242" t="e">
        <f t="shared" ref="OSK22:OUV22" si="168">OSQ22</f>
        <v>#REF!</v>
      </c>
      <c r="OSL22" s="242" t="e">
        <f t="shared" si="168"/>
        <v>#REF!</v>
      </c>
      <c r="OSM22" s="242" t="e">
        <f t="shared" si="168"/>
        <v>#REF!</v>
      </c>
      <c r="OSN22" s="242" t="e">
        <f t="shared" si="168"/>
        <v>#REF!</v>
      </c>
      <c r="OSO22" s="242" t="e">
        <f t="shared" si="168"/>
        <v>#REF!</v>
      </c>
      <c r="OSP22" s="242" t="e">
        <f t="shared" si="168"/>
        <v>#REF!</v>
      </c>
      <c r="OSQ22" s="242" t="e">
        <f t="shared" si="168"/>
        <v>#REF!</v>
      </c>
      <c r="OSR22" s="242" t="e">
        <f t="shared" si="168"/>
        <v>#REF!</v>
      </c>
      <c r="OSS22" s="242" t="e">
        <f t="shared" si="168"/>
        <v>#REF!</v>
      </c>
      <c r="OST22" s="242" t="e">
        <f t="shared" si="168"/>
        <v>#REF!</v>
      </c>
      <c r="OSU22" s="242" t="e">
        <f t="shared" si="168"/>
        <v>#REF!</v>
      </c>
      <c r="OSV22" s="242" t="e">
        <f t="shared" si="168"/>
        <v>#REF!</v>
      </c>
      <c r="OSW22" s="242" t="e">
        <f t="shared" si="168"/>
        <v>#REF!</v>
      </c>
      <c r="OSX22" s="242" t="e">
        <f t="shared" si="168"/>
        <v>#REF!</v>
      </c>
      <c r="OSY22" s="242" t="e">
        <f t="shared" si="168"/>
        <v>#REF!</v>
      </c>
      <c r="OSZ22" s="242" t="e">
        <f t="shared" si="168"/>
        <v>#REF!</v>
      </c>
      <c r="OTA22" s="242" t="e">
        <f t="shared" si="168"/>
        <v>#REF!</v>
      </c>
      <c r="OTB22" s="242" t="e">
        <f t="shared" si="168"/>
        <v>#REF!</v>
      </c>
      <c r="OTC22" s="242" t="e">
        <f t="shared" si="168"/>
        <v>#REF!</v>
      </c>
      <c r="OTD22" s="242" t="e">
        <f t="shared" si="168"/>
        <v>#REF!</v>
      </c>
      <c r="OTE22" s="242" t="e">
        <f t="shared" si="168"/>
        <v>#REF!</v>
      </c>
      <c r="OTF22" s="242" t="e">
        <f t="shared" si="168"/>
        <v>#REF!</v>
      </c>
      <c r="OTG22" s="242" t="e">
        <f t="shared" si="168"/>
        <v>#REF!</v>
      </c>
      <c r="OTH22" s="242" t="e">
        <f t="shared" si="168"/>
        <v>#REF!</v>
      </c>
      <c r="OTI22" s="242" t="e">
        <f t="shared" si="168"/>
        <v>#REF!</v>
      </c>
      <c r="OTJ22" s="242" t="e">
        <f t="shared" si="168"/>
        <v>#REF!</v>
      </c>
      <c r="OTK22" s="242" t="e">
        <f t="shared" si="168"/>
        <v>#REF!</v>
      </c>
      <c r="OTL22" s="242" t="e">
        <f t="shared" si="168"/>
        <v>#REF!</v>
      </c>
      <c r="OTM22" s="242" t="e">
        <f t="shared" si="168"/>
        <v>#REF!</v>
      </c>
      <c r="OTN22" s="242" t="e">
        <f t="shared" si="168"/>
        <v>#REF!</v>
      </c>
      <c r="OTO22" s="242" t="e">
        <f t="shared" si="168"/>
        <v>#REF!</v>
      </c>
      <c r="OTP22" s="242" t="e">
        <f t="shared" si="168"/>
        <v>#REF!</v>
      </c>
      <c r="OTQ22" s="242" t="e">
        <f t="shared" si="168"/>
        <v>#REF!</v>
      </c>
      <c r="OTR22" s="242" t="e">
        <f t="shared" si="168"/>
        <v>#REF!</v>
      </c>
      <c r="OTS22" s="242" t="e">
        <f t="shared" si="168"/>
        <v>#REF!</v>
      </c>
      <c r="OTT22" s="242" t="e">
        <f t="shared" si="168"/>
        <v>#REF!</v>
      </c>
      <c r="OTU22" s="242" t="e">
        <f t="shared" si="168"/>
        <v>#REF!</v>
      </c>
      <c r="OTV22" s="242" t="e">
        <f t="shared" si="168"/>
        <v>#REF!</v>
      </c>
      <c r="OTW22" s="242" t="e">
        <f t="shared" si="168"/>
        <v>#REF!</v>
      </c>
      <c r="OTX22" s="242" t="e">
        <f t="shared" si="168"/>
        <v>#REF!</v>
      </c>
      <c r="OTY22" s="242" t="e">
        <f t="shared" si="168"/>
        <v>#REF!</v>
      </c>
      <c r="OTZ22" s="242" t="e">
        <f t="shared" si="168"/>
        <v>#REF!</v>
      </c>
      <c r="OUA22" s="242" t="e">
        <f t="shared" si="168"/>
        <v>#REF!</v>
      </c>
      <c r="OUB22" s="242" t="e">
        <f t="shared" si="168"/>
        <v>#REF!</v>
      </c>
      <c r="OUC22" s="242" t="e">
        <f t="shared" si="168"/>
        <v>#REF!</v>
      </c>
      <c r="OUD22" s="242" t="e">
        <f t="shared" si="168"/>
        <v>#REF!</v>
      </c>
      <c r="OUE22" s="242" t="e">
        <f t="shared" si="168"/>
        <v>#REF!</v>
      </c>
      <c r="OUF22" s="242" t="e">
        <f t="shared" si="168"/>
        <v>#REF!</v>
      </c>
      <c r="OUG22" s="242" t="e">
        <f t="shared" si="168"/>
        <v>#REF!</v>
      </c>
      <c r="OUH22" s="242" t="e">
        <f t="shared" si="168"/>
        <v>#REF!</v>
      </c>
      <c r="OUI22" s="242" t="e">
        <f t="shared" si="168"/>
        <v>#REF!</v>
      </c>
      <c r="OUJ22" s="242" t="e">
        <f t="shared" si="168"/>
        <v>#REF!</v>
      </c>
      <c r="OUK22" s="242" t="e">
        <f t="shared" si="168"/>
        <v>#REF!</v>
      </c>
      <c r="OUL22" s="242" t="e">
        <f t="shared" si="168"/>
        <v>#REF!</v>
      </c>
      <c r="OUM22" s="242" t="e">
        <f t="shared" si="168"/>
        <v>#REF!</v>
      </c>
      <c r="OUN22" s="242" t="e">
        <f t="shared" si="168"/>
        <v>#REF!</v>
      </c>
      <c r="OUO22" s="242" t="e">
        <f t="shared" si="168"/>
        <v>#REF!</v>
      </c>
      <c r="OUP22" s="242" t="e">
        <f t="shared" si="168"/>
        <v>#REF!</v>
      </c>
      <c r="OUQ22" s="242" t="e">
        <f t="shared" si="168"/>
        <v>#REF!</v>
      </c>
      <c r="OUR22" s="242" t="e">
        <f t="shared" si="168"/>
        <v>#REF!</v>
      </c>
      <c r="OUS22" s="242" t="e">
        <f t="shared" si="168"/>
        <v>#REF!</v>
      </c>
      <c r="OUT22" s="242" t="e">
        <f t="shared" si="168"/>
        <v>#REF!</v>
      </c>
      <c r="OUU22" s="242" t="e">
        <f t="shared" si="168"/>
        <v>#REF!</v>
      </c>
      <c r="OUV22" s="242" t="e">
        <f t="shared" si="168"/>
        <v>#REF!</v>
      </c>
      <c r="OUW22" s="242" t="e">
        <f t="shared" ref="OUW22:OXH22" si="169">OVC22</f>
        <v>#REF!</v>
      </c>
      <c r="OUX22" s="242" t="e">
        <f t="shared" si="169"/>
        <v>#REF!</v>
      </c>
      <c r="OUY22" s="242" t="e">
        <f t="shared" si="169"/>
        <v>#REF!</v>
      </c>
      <c r="OUZ22" s="242" t="e">
        <f t="shared" si="169"/>
        <v>#REF!</v>
      </c>
      <c r="OVA22" s="242" t="e">
        <f t="shared" si="169"/>
        <v>#REF!</v>
      </c>
      <c r="OVB22" s="242" t="e">
        <f t="shared" si="169"/>
        <v>#REF!</v>
      </c>
      <c r="OVC22" s="242" t="e">
        <f t="shared" si="169"/>
        <v>#REF!</v>
      </c>
      <c r="OVD22" s="242" t="e">
        <f t="shared" si="169"/>
        <v>#REF!</v>
      </c>
      <c r="OVE22" s="242" t="e">
        <f t="shared" si="169"/>
        <v>#REF!</v>
      </c>
      <c r="OVF22" s="242" t="e">
        <f t="shared" si="169"/>
        <v>#REF!</v>
      </c>
      <c r="OVG22" s="242" t="e">
        <f t="shared" si="169"/>
        <v>#REF!</v>
      </c>
      <c r="OVH22" s="242" t="e">
        <f t="shared" si="169"/>
        <v>#REF!</v>
      </c>
      <c r="OVI22" s="242" t="e">
        <f t="shared" si="169"/>
        <v>#REF!</v>
      </c>
      <c r="OVJ22" s="242" t="e">
        <f t="shared" si="169"/>
        <v>#REF!</v>
      </c>
      <c r="OVK22" s="242" t="e">
        <f t="shared" si="169"/>
        <v>#REF!</v>
      </c>
      <c r="OVL22" s="242" t="e">
        <f t="shared" si="169"/>
        <v>#REF!</v>
      </c>
      <c r="OVM22" s="242" t="e">
        <f t="shared" si="169"/>
        <v>#REF!</v>
      </c>
      <c r="OVN22" s="242" t="e">
        <f t="shared" si="169"/>
        <v>#REF!</v>
      </c>
      <c r="OVO22" s="242" t="e">
        <f t="shared" si="169"/>
        <v>#REF!</v>
      </c>
      <c r="OVP22" s="242" t="e">
        <f t="shared" si="169"/>
        <v>#REF!</v>
      </c>
      <c r="OVQ22" s="242" t="e">
        <f t="shared" si="169"/>
        <v>#REF!</v>
      </c>
      <c r="OVR22" s="242" t="e">
        <f t="shared" si="169"/>
        <v>#REF!</v>
      </c>
      <c r="OVS22" s="242" t="e">
        <f t="shared" si="169"/>
        <v>#REF!</v>
      </c>
      <c r="OVT22" s="242" t="e">
        <f t="shared" si="169"/>
        <v>#REF!</v>
      </c>
      <c r="OVU22" s="242" t="e">
        <f t="shared" si="169"/>
        <v>#REF!</v>
      </c>
      <c r="OVV22" s="242" t="e">
        <f t="shared" si="169"/>
        <v>#REF!</v>
      </c>
      <c r="OVW22" s="242" t="e">
        <f t="shared" si="169"/>
        <v>#REF!</v>
      </c>
      <c r="OVX22" s="242" t="e">
        <f t="shared" si="169"/>
        <v>#REF!</v>
      </c>
      <c r="OVY22" s="242" t="e">
        <f t="shared" si="169"/>
        <v>#REF!</v>
      </c>
      <c r="OVZ22" s="242" t="e">
        <f t="shared" si="169"/>
        <v>#REF!</v>
      </c>
      <c r="OWA22" s="242" t="e">
        <f t="shared" si="169"/>
        <v>#REF!</v>
      </c>
      <c r="OWB22" s="242" t="e">
        <f t="shared" si="169"/>
        <v>#REF!</v>
      </c>
      <c r="OWC22" s="242" t="e">
        <f t="shared" si="169"/>
        <v>#REF!</v>
      </c>
      <c r="OWD22" s="242" t="e">
        <f t="shared" si="169"/>
        <v>#REF!</v>
      </c>
      <c r="OWE22" s="242" t="e">
        <f t="shared" si="169"/>
        <v>#REF!</v>
      </c>
      <c r="OWF22" s="242" t="e">
        <f t="shared" si="169"/>
        <v>#REF!</v>
      </c>
      <c r="OWG22" s="242" t="e">
        <f t="shared" si="169"/>
        <v>#REF!</v>
      </c>
      <c r="OWH22" s="242" t="e">
        <f t="shared" si="169"/>
        <v>#REF!</v>
      </c>
      <c r="OWI22" s="242" t="e">
        <f t="shared" si="169"/>
        <v>#REF!</v>
      </c>
      <c r="OWJ22" s="242" t="e">
        <f t="shared" si="169"/>
        <v>#REF!</v>
      </c>
      <c r="OWK22" s="242" t="e">
        <f t="shared" si="169"/>
        <v>#REF!</v>
      </c>
      <c r="OWL22" s="242" t="e">
        <f t="shared" si="169"/>
        <v>#REF!</v>
      </c>
      <c r="OWM22" s="242" t="e">
        <f t="shared" si="169"/>
        <v>#REF!</v>
      </c>
      <c r="OWN22" s="242" t="e">
        <f t="shared" si="169"/>
        <v>#REF!</v>
      </c>
      <c r="OWO22" s="242" t="e">
        <f t="shared" si="169"/>
        <v>#REF!</v>
      </c>
      <c r="OWP22" s="242" t="e">
        <f t="shared" si="169"/>
        <v>#REF!</v>
      </c>
      <c r="OWQ22" s="242" t="e">
        <f t="shared" si="169"/>
        <v>#REF!</v>
      </c>
      <c r="OWR22" s="242" t="e">
        <f t="shared" si="169"/>
        <v>#REF!</v>
      </c>
      <c r="OWS22" s="242" t="e">
        <f t="shared" si="169"/>
        <v>#REF!</v>
      </c>
      <c r="OWT22" s="242" t="e">
        <f t="shared" si="169"/>
        <v>#REF!</v>
      </c>
      <c r="OWU22" s="242" t="e">
        <f t="shared" si="169"/>
        <v>#REF!</v>
      </c>
      <c r="OWV22" s="242" t="e">
        <f t="shared" si="169"/>
        <v>#REF!</v>
      </c>
      <c r="OWW22" s="242" t="e">
        <f t="shared" si="169"/>
        <v>#REF!</v>
      </c>
      <c r="OWX22" s="242" t="e">
        <f t="shared" si="169"/>
        <v>#REF!</v>
      </c>
      <c r="OWY22" s="242" t="e">
        <f t="shared" si="169"/>
        <v>#REF!</v>
      </c>
      <c r="OWZ22" s="242" t="e">
        <f t="shared" si="169"/>
        <v>#REF!</v>
      </c>
      <c r="OXA22" s="242" t="e">
        <f t="shared" si="169"/>
        <v>#REF!</v>
      </c>
      <c r="OXB22" s="242" t="e">
        <f t="shared" si="169"/>
        <v>#REF!</v>
      </c>
      <c r="OXC22" s="242" t="e">
        <f t="shared" si="169"/>
        <v>#REF!</v>
      </c>
      <c r="OXD22" s="242" t="e">
        <f t="shared" si="169"/>
        <v>#REF!</v>
      </c>
      <c r="OXE22" s="242" t="e">
        <f t="shared" si="169"/>
        <v>#REF!</v>
      </c>
      <c r="OXF22" s="242" t="e">
        <f t="shared" si="169"/>
        <v>#REF!</v>
      </c>
      <c r="OXG22" s="242" t="e">
        <f t="shared" si="169"/>
        <v>#REF!</v>
      </c>
      <c r="OXH22" s="242" t="e">
        <f t="shared" si="169"/>
        <v>#REF!</v>
      </c>
      <c r="OXI22" s="242" t="e">
        <f t="shared" ref="OXI22:OZT22" si="170">OXO22</f>
        <v>#REF!</v>
      </c>
      <c r="OXJ22" s="242" t="e">
        <f t="shared" si="170"/>
        <v>#REF!</v>
      </c>
      <c r="OXK22" s="242" t="e">
        <f t="shared" si="170"/>
        <v>#REF!</v>
      </c>
      <c r="OXL22" s="242" t="e">
        <f t="shared" si="170"/>
        <v>#REF!</v>
      </c>
      <c r="OXM22" s="242" t="e">
        <f t="shared" si="170"/>
        <v>#REF!</v>
      </c>
      <c r="OXN22" s="242" t="e">
        <f t="shared" si="170"/>
        <v>#REF!</v>
      </c>
      <c r="OXO22" s="242" t="e">
        <f t="shared" si="170"/>
        <v>#REF!</v>
      </c>
      <c r="OXP22" s="242" t="e">
        <f t="shared" si="170"/>
        <v>#REF!</v>
      </c>
      <c r="OXQ22" s="242" t="e">
        <f t="shared" si="170"/>
        <v>#REF!</v>
      </c>
      <c r="OXR22" s="242" t="e">
        <f t="shared" si="170"/>
        <v>#REF!</v>
      </c>
      <c r="OXS22" s="242" t="e">
        <f t="shared" si="170"/>
        <v>#REF!</v>
      </c>
      <c r="OXT22" s="242" t="e">
        <f t="shared" si="170"/>
        <v>#REF!</v>
      </c>
      <c r="OXU22" s="242" t="e">
        <f t="shared" si="170"/>
        <v>#REF!</v>
      </c>
      <c r="OXV22" s="242" t="e">
        <f t="shared" si="170"/>
        <v>#REF!</v>
      </c>
      <c r="OXW22" s="242" t="e">
        <f t="shared" si="170"/>
        <v>#REF!</v>
      </c>
      <c r="OXX22" s="242" t="e">
        <f t="shared" si="170"/>
        <v>#REF!</v>
      </c>
      <c r="OXY22" s="242" t="e">
        <f t="shared" si="170"/>
        <v>#REF!</v>
      </c>
      <c r="OXZ22" s="242" t="e">
        <f t="shared" si="170"/>
        <v>#REF!</v>
      </c>
      <c r="OYA22" s="242" t="e">
        <f t="shared" si="170"/>
        <v>#REF!</v>
      </c>
      <c r="OYB22" s="242" t="e">
        <f t="shared" si="170"/>
        <v>#REF!</v>
      </c>
      <c r="OYC22" s="242" t="e">
        <f t="shared" si="170"/>
        <v>#REF!</v>
      </c>
      <c r="OYD22" s="242" t="e">
        <f t="shared" si="170"/>
        <v>#REF!</v>
      </c>
      <c r="OYE22" s="242" t="e">
        <f t="shared" si="170"/>
        <v>#REF!</v>
      </c>
      <c r="OYF22" s="242" t="e">
        <f t="shared" si="170"/>
        <v>#REF!</v>
      </c>
      <c r="OYG22" s="242" t="e">
        <f t="shared" si="170"/>
        <v>#REF!</v>
      </c>
      <c r="OYH22" s="242" t="e">
        <f t="shared" si="170"/>
        <v>#REF!</v>
      </c>
      <c r="OYI22" s="242" t="e">
        <f t="shared" si="170"/>
        <v>#REF!</v>
      </c>
      <c r="OYJ22" s="242" t="e">
        <f t="shared" si="170"/>
        <v>#REF!</v>
      </c>
      <c r="OYK22" s="242" t="e">
        <f t="shared" si="170"/>
        <v>#REF!</v>
      </c>
      <c r="OYL22" s="242" t="e">
        <f t="shared" si="170"/>
        <v>#REF!</v>
      </c>
      <c r="OYM22" s="242" t="e">
        <f t="shared" si="170"/>
        <v>#REF!</v>
      </c>
      <c r="OYN22" s="242" t="e">
        <f t="shared" si="170"/>
        <v>#REF!</v>
      </c>
      <c r="OYO22" s="242" t="e">
        <f t="shared" si="170"/>
        <v>#REF!</v>
      </c>
      <c r="OYP22" s="242" t="e">
        <f t="shared" si="170"/>
        <v>#REF!</v>
      </c>
      <c r="OYQ22" s="242" t="e">
        <f t="shared" si="170"/>
        <v>#REF!</v>
      </c>
      <c r="OYR22" s="242" t="e">
        <f t="shared" si="170"/>
        <v>#REF!</v>
      </c>
      <c r="OYS22" s="242" t="e">
        <f t="shared" si="170"/>
        <v>#REF!</v>
      </c>
      <c r="OYT22" s="242" t="e">
        <f t="shared" si="170"/>
        <v>#REF!</v>
      </c>
      <c r="OYU22" s="242" t="e">
        <f t="shared" si="170"/>
        <v>#REF!</v>
      </c>
      <c r="OYV22" s="242" t="e">
        <f t="shared" si="170"/>
        <v>#REF!</v>
      </c>
      <c r="OYW22" s="242" t="e">
        <f t="shared" si="170"/>
        <v>#REF!</v>
      </c>
      <c r="OYX22" s="242" t="e">
        <f t="shared" si="170"/>
        <v>#REF!</v>
      </c>
      <c r="OYY22" s="242" t="e">
        <f t="shared" si="170"/>
        <v>#REF!</v>
      </c>
      <c r="OYZ22" s="242" t="e">
        <f t="shared" si="170"/>
        <v>#REF!</v>
      </c>
      <c r="OZA22" s="242" t="e">
        <f t="shared" si="170"/>
        <v>#REF!</v>
      </c>
      <c r="OZB22" s="242" t="e">
        <f t="shared" si="170"/>
        <v>#REF!</v>
      </c>
      <c r="OZC22" s="242" t="e">
        <f t="shared" si="170"/>
        <v>#REF!</v>
      </c>
      <c r="OZD22" s="242" t="e">
        <f t="shared" si="170"/>
        <v>#REF!</v>
      </c>
      <c r="OZE22" s="242" t="e">
        <f t="shared" si="170"/>
        <v>#REF!</v>
      </c>
      <c r="OZF22" s="242" t="e">
        <f t="shared" si="170"/>
        <v>#REF!</v>
      </c>
      <c r="OZG22" s="242" t="e">
        <f t="shared" si="170"/>
        <v>#REF!</v>
      </c>
      <c r="OZH22" s="242" t="e">
        <f t="shared" si="170"/>
        <v>#REF!</v>
      </c>
      <c r="OZI22" s="242" t="e">
        <f t="shared" si="170"/>
        <v>#REF!</v>
      </c>
      <c r="OZJ22" s="242" t="e">
        <f t="shared" si="170"/>
        <v>#REF!</v>
      </c>
      <c r="OZK22" s="242" t="e">
        <f t="shared" si="170"/>
        <v>#REF!</v>
      </c>
      <c r="OZL22" s="242" t="e">
        <f t="shared" si="170"/>
        <v>#REF!</v>
      </c>
      <c r="OZM22" s="242" t="e">
        <f t="shared" si="170"/>
        <v>#REF!</v>
      </c>
      <c r="OZN22" s="242" t="e">
        <f t="shared" si="170"/>
        <v>#REF!</v>
      </c>
      <c r="OZO22" s="242" t="e">
        <f t="shared" si="170"/>
        <v>#REF!</v>
      </c>
      <c r="OZP22" s="242" t="e">
        <f t="shared" si="170"/>
        <v>#REF!</v>
      </c>
      <c r="OZQ22" s="242" t="e">
        <f t="shared" si="170"/>
        <v>#REF!</v>
      </c>
      <c r="OZR22" s="242" t="e">
        <f t="shared" si="170"/>
        <v>#REF!</v>
      </c>
      <c r="OZS22" s="242" t="e">
        <f t="shared" si="170"/>
        <v>#REF!</v>
      </c>
      <c r="OZT22" s="242" t="e">
        <f t="shared" si="170"/>
        <v>#REF!</v>
      </c>
      <c r="OZU22" s="242" t="e">
        <f t="shared" ref="OZU22:PCF22" si="171">PAA22</f>
        <v>#REF!</v>
      </c>
      <c r="OZV22" s="242" t="e">
        <f t="shared" si="171"/>
        <v>#REF!</v>
      </c>
      <c r="OZW22" s="242" t="e">
        <f t="shared" si="171"/>
        <v>#REF!</v>
      </c>
      <c r="OZX22" s="242" t="e">
        <f t="shared" si="171"/>
        <v>#REF!</v>
      </c>
      <c r="OZY22" s="242" t="e">
        <f t="shared" si="171"/>
        <v>#REF!</v>
      </c>
      <c r="OZZ22" s="242" t="e">
        <f t="shared" si="171"/>
        <v>#REF!</v>
      </c>
      <c r="PAA22" s="242" t="e">
        <f t="shared" si="171"/>
        <v>#REF!</v>
      </c>
      <c r="PAB22" s="242" t="e">
        <f t="shared" si="171"/>
        <v>#REF!</v>
      </c>
      <c r="PAC22" s="242" t="e">
        <f t="shared" si="171"/>
        <v>#REF!</v>
      </c>
      <c r="PAD22" s="242" t="e">
        <f t="shared" si="171"/>
        <v>#REF!</v>
      </c>
      <c r="PAE22" s="242" t="e">
        <f t="shared" si="171"/>
        <v>#REF!</v>
      </c>
      <c r="PAF22" s="242" t="e">
        <f t="shared" si="171"/>
        <v>#REF!</v>
      </c>
      <c r="PAG22" s="242" t="e">
        <f t="shared" si="171"/>
        <v>#REF!</v>
      </c>
      <c r="PAH22" s="242" t="e">
        <f t="shared" si="171"/>
        <v>#REF!</v>
      </c>
      <c r="PAI22" s="242" t="e">
        <f t="shared" si="171"/>
        <v>#REF!</v>
      </c>
      <c r="PAJ22" s="242" t="e">
        <f t="shared" si="171"/>
        <v>#REF!</v>
      </c>
      <c r="PAK22" s="242" t="e">
        <f t="shared" si="171"/>
        <v>#REF!</v>
      </c>
      <c r="PAL22" s="242" t="e">
        <f t="shared" si="171"/>
        <v>#REF!</v>
      </c>
      <c r="PAM22" s="242" t="e">
        <f t="shared" si="171"/>
        <v>#REF!</v>
      </c>
      <c r="PAN22" s="242" t="e">
        <f t="shared" si="171"/>
        <v>#REF!</v>
      </c>
      <c r="PAO22" s="242" t="e">
        <f t="shared" si="171"/>
        <v>#REF!</v>
      </c>
      <c r="PAP22" s="242" t="e">
        <f t="shared" si="171"/>
        <v>#REF!</v>
      </c>
      <c r="PAQ22" s="242" t="e">
        <f t="shared" si="171"/>
        <v>#REF!</v>
      </c>
      <c r="PAR22" s="242" t="e">
        <f t="shared" si="171"/>
        <v>#REF!</v>
      </c>
      <c r="PAS22" s="242" t="e">
        <f t="shared" si="171"/>
        <v>#REF!</v>
      </c>
      <c r="PAT22" s="242" t="e">
        <f t="shared" si="171"/>
        <v>#REF!</v>
      </c>
      <c r="PAU22" s="242" t="e">
        <f t="shared" si="171"/>
        <v>#REF!</v>
      </c>
      <c r="PAV22" s="242" t="e">
        <f t="shared" si="171"/>
        <v>#REF!</v>
      </c>
      <c r="PAW22" s="242" t="e">
        <f t="shared" si="171"/>
        <v>#REF!</v>
      </c>
      <c r="PAX22" s="242" t="e">
        <f t="shared" si="171"/>
        <v>#REF!</v>
      </c>
      <c r="PAY22" s="242" t="e">
        <f t="shared" si="171"/>
        <v>#REF!</v>
      </c>
      <c r="PAZ22" s="242" t="e">
        <f t="shared" si="171"/>
        <v>#REF!</v>
      </c>
      <c r="PBA22" s="242" t="e">
        <f t="shared" si="171"/>
        <v>#REF!</v>
      </c>
      <c r="PBB22" s="242" t="e">
        <f t="shared" si="171"/>
        <v>#REF!</v>
      </c>
      <c r="PBC22" s="242" t="e">
        <f t="shared" si="171"/>
        <v>#REF!</v>
      </c>
      <c r="PBD22" s="242" t="e">
        <f t="shared" si="171"/>
        <v>#REF!</v>
      </c>
      <c r="PBE22" s="242" t="e">
        <f t="shared" si="171"/>
        <v>#REF!</v>
      </c>
      <c r="PBF22" s="242" t="e">
        <f t="shared" si="171"/>
        <v>#REF!</v>
      </c>
      <c r="PBG22" s="242" t="e">
        <f t="shared" si="171"/>
        <v>#REF!</v>
      </c>
      <c r="PBH22" s="242" t="e">
        <f t="shared" si="171"/>
        <v>#REF!</v>
      </c>
      <c r="PBI22" s="242" t="e">
        <f t="shared" si="171"/>
        <v>#REF!</v>
      </c>
      <c r="PBJ22" s="242" t="e">
        <f t="shared" si="171"/>
        <v>#REF!</v>
      </c>
      <c r="PBK22" s="242" t="e">
        <f t="shared" si="171"/>
        <v>#REF!</v>
      </c>
      <c r="PBL22" s="242" t="e">
        <f t="shared" si="171"/>
        <v>#REF!</v>
      </c>
      <c r="PBM22" s="242" t="e">
        <f t="shared" si="171"/>
        <v>#REF!</v>
      </c>
      <c r="PBN22" s="242" t="e">
        <f t="shared" si="171"/>
        <v>#REF!</v>
      </c>
      <c r="PBO22" s="242" t="e">
        <f t="shared" si="171"/>
        <v>#REF!</v>
      </c>
      <c r="PBP22" s="242" t="e">
        <f t="shared" si="171"/>
        <v>#REF!</v>
      </c>
      <c r="PBQ22" s="242" t="e">
        <f t="shared" si="171"/>
        <v>#REF!</v>
      </c>
      <c r="PBR22" s="242" t="e">
        <f t="shared" si="171"/>
        <v>#REF!</v>
      </c>
      <c r="PBS22" s="242" t="e">
        <f t="shared" si="171"/>
        <v>#REF!</v>
      </c>
      <c r="PBT22" s="242" t="e">
        <f t="shared" si="171"/>
        <v>#REF!</v>
      </c>
      <c r="PBU22" s="242" t="e">
        <f t="shared" si="171"/>
        <v>#REF!</v>
      </c>
      <c r="PBV22" s="242" t="e">
        <f t="shared" si="171"/>
        <v>#REF!</v>
      </c>
      <c r="PBW22" s="242" t="e">
        <f t="shared" si="171"/>
        <v>#REF!</v>
      </c>
      <c r="PBX22" s="242" t="e">
        <f t="shared" si="171"/>
        <v>#REF!</v>
      </c>
      <c r="PBY22" s="242" t="e">
        <f t="shared" si="171"/>
        <v>#REF!</v>
      </c>
      <c r="PBZ22" s="242" t="e">
        <f t="shared" si="171"/>
        <v>#REF!</v>
      </c>
      <c r="PCA22" s="242" t="e">
        <f t="shared" si="171"/>
        <v>#REF!</v>
      </c>
      <c r="PCB22" s="242" t="e">
        <f t="shared" si="171"/>
        <v>#REF!</v>
      </c>
      <c r="PCC22" s="242" t="e">
        <f t="shared" si="171"/>
        <v>#REF!</v>
      </c>
      <c r="PCD22" s="242" t="e">
        <f t="shared" si="171"/>
        <v>#REF!</v>
      </c>
      <c r="PCE22" s="242" t="e">
        <f t="shared" si="171"/>
        <v>#REF!</v>
      </c>
      <c r="PCF22" s="242" t="e">
        <f t="shared" si="171"/>
        <v>#REF!</v>
      </c>
      <c r="PCG22" s="242" t="e">
        <f t="shared" ref="PCG22:PER22" si="172">PCM22</f>
        <v>#REF!</v>
      </c>
      <c r="PCH22" s="242" t="e">
        <f t="shared" si="172"/>
        <v>#REF!</v>
      </c>
      <c r="PCI22" s="242" t="e">
        <f t="shared" si="172"/>
        <v>#REF!</v>
      </c>
      <c r="PCJ22" s="242" t="e">
        <f t="shared" si="172"/>
        <v>#REF!</v>
      </c>
      <c r="PCK22" s="242" t="e">
        <f t="shared" si="172"/>
        <v>#REF!</v>
      </c>
      <c r="PCL22" s="242" t="e">
        <f t="shared" si="172"/>
        <v>#REF!</v>
      </c>
      <c r="PCM22" s="242" t="e">
        <f t="shared" si="172"/>
        <v>#REF!</v>
      </c>
      <c r="PCN22" s="242" t="e">
        <f t="shared" si="172"/>
        <v>#REF!</v>
      </c>
      <c r="PCO22" s="242" t="e">
        <f t="shared" si="172"/>
        <v>#REF!</v>
      </c>
      <c r="PCP22" s="242" t="e">
        <f t="shared" si="172"/>
        <v>#REF!</v>
      </c>
      <c r="PCQ22" s="242" t="e">
        <f t="shared" si="172"/>
        <v>#REF!</v>
      </c>
      <c r="PCR22" s="242" t="e">
        <f t="shared" si="172"/>
        <v>#REF!</v>
      </c>
      <c r="PCS22" s="242" t="e">
        <f t="shared" si="172"/>
        <v>#REF!</v>
      </c>
      <c r="PCT22" s="242" t="e">
        <f t="shared" si="172"/>
        <v>#REF!</v>
      </c>
      <c r="PCU22" s="242" t="e">
        <f t="shared" si="172"/>
        <v>#REF!</v>
      </c>
      <c r="PCV22" s="242" t="e">
        <f t="shared" si="172"/>
        <v>#REF!</v>
      </c>
      <c r="PCW22" s="242" t="e">
        <f t="shared" si="172"/>
        <v>#REF!</v>
      </c>
      <c r="PCX22" s="242" t="e">
        <f t="shared" si="172"/>
        <v>#REF!</v>
      </c>
      <c r="PCY22" s="242" t="e">
        <f t="shared" si="172"/>
        <v>#REF!</v>
      </c>
      <c r="PCZ22" s="242" t="e">
        <f t="shared" si="172"/>
        <v>#REF!</v>
      </c>
      <c r="PDA22" s="242" t="e">
        <f t="shared" si="172"/>
        <v>#REF!</v>
      </c>
      <c r="PDB22" s="242" t="e">
        <f t="shared" si="172"/>
        <v>#REF!</v>
      </c>
      <c r="PDC22" s="242" t="e">
        <f t="shared" si="172"/>
        <v>#REF!</v>
      </c>
      <c r="PDD22" s="242" t="e">
        <f t="shared" si="172"/>
        <v>#REF!</v>
      </c>
      <c r="PDE22" s="242" t="e">
        <f t="shared" si="172"/>
        <v>#REF!</v>
      </c>
      <c r="PDF22" s="242" t="e">
        <f t="shared" si="172"/>
        <v>#REF!</v>
      </c>
      <c r="PDG22" s="242" t="e">
        <f t="shared" si="172"/>
        <v>#REF!</v>
      </c>
      <c r="PDH22" s="242" t="e">
        <f t="shared" si="172"/>
        <v>#REF!</v>
      </c>
      <c r="PDI22" s="242" t="e">
        <f t="shared" si="172"/>
        <v>#REF!</v>
      </c>
      <c r="PDJ22" s="242" t="e">
        <f t="shared" si="172"/>
        <v>#REF!</v>
      </c>
      <c r="PDK22" s="242" t="e">
        <f t="shared" si="172"/>
        <v>#REF!</v>
      </c>
      <c r="PDL22" s="242" t="e">
        <f t="shared" si="172"/>
        <v>#REF!</v>
      </c>
      <c r="PDM22" s="242" t="e">
        <f t="shared" si="172"/>
        <v>#REF!</v>
      </c>
      <c r="PDN22" s="242" t="e">
        <f t="shared" si="172"/>
        <v>#REF!</v>
      </c>
      <c r="PDO22" s="242" t="e">
        <f t="shared" si="172"/>
        <v>#REF!</v>
      </c>
      <c r="PDP22" s="242" t="e">
        <f t="shared" si="172"/>
        <v>#REF!</v>
      </c>
      <c r="PDQ22" s="242" t="e">
        <f t="shared" si="172"/>
        <v>#REF!</v>
      </c>
      <c r="PDR22" s="242" t="e">
        <f t="shared" si="172"/>
        <v>#REF!</v>
      </c>
      <c r="PDS22" s="242" t="e">
        <f t="shared" si="172"/>
        <v>#REF!</v>
      </c>
      <c r="PDT22" s="242" t="e">
        <f t="shared" si="172"/>
        <v>#REF!</v>
      </c>
      <c r="PDU22" s="242" t="e">
        <f t="shared" si="172"/>
        <v>#REF!</v>
      </c>
      <c r="PDV22" s="242" t="e">
        <f t="shared" si="172"/>
        <v>#REF!</v>
      </c>
      <c r="PDW22" s="242" t="e">
        <f t="shared" si="172"/>
        <v>#REF!</v>
      </c>
      <c r="PDX22" s="242" t="e">
        <f t="shared" si="172"/>
        <v>#REF!</v>
      </c>
      <c r="PDY22" s="242" t="e">
        <f t="shared" si="172"/>
        <v>#REF!</v>
      </c>
      <c r="PDZ22" s="242" t="e">
        <f t="shared" si="172"/>
        <v>#REF!</v>
      </c>
      <c r="PEA22" s="242" t="e">
        <f t="shared" si="172"/>
        <v>#REF!</v>
      </c>
      <c r="PEB22" s="242" t="e">
        <f t="shared" si="172"/>
        <v>#REF!</v>
      </c>
      <c r="PEC22" s="242" t="e">
        <f t="shared" si="172"/>
        <v>#REF!</v>
      </c>
      <c r="PED22" s="242" t="e">
        <f t="shared" si="172"/>
        <v>#REF!</v>
      </c>
      <c r="PEE22" s="242" t="e">
        <f t="shared" si="172"/>
        <v>#REF!</v>
      </c>
      <c r="PEF22" s="242" t="e">
        <f t="shared" si="172"/>
        <v>#REF!</v>
      </c>
      <c r="PEG22" s="242" t="e">
        <f t="shared" si="172"/>
        <v>#REF!</v>
      </c>
      <c r="PEH22" s="242" t="e">
        <f t="shared" si="172"/>
        <v>#REF!</v>
      </c>
      <c r="PEI22" s="242" t="e">
        <f t="shared" si="172"/>
        <v>#REF!</v>
      </c>
      <c r="PEJ22" s="242" t="e">
        <f t="shared" si="172"/>
        <v>#REF!</v>
      </c>
      <c r="PEK22" s="242" t="e">
        <f t="shared" si="172"/>
        <v>#REF!</v>
      </c>
      <c r="PEL22" s="242" t="e">
        <f t="shared" si="172"/>
        <v>#REF!</v>
      </c>
      <c r="PEM22" s="242" t="e">
        <f t="shared" si="172"/>
        <v>#REF!</v>
      </c>
      <c r="PEN22" s="242" t="e">
        <f t="shared" si="172"/>
        <v>#REF!</v>
      </c>
      <c r="PEO22" s="242" t="e">
        <f t="shared" si="172"/>
        <v>#REF!</v>
      </c>
      <c r="PEP22" s="242" t="e">
        <f t="shared" si="172"/>
        <v>#REF!</v>
      </c>
      <c r="PEQ22" s="242" t="e">
        <f t="shared" si="172"/>
        <v>#REF!</v>
      </c>
      <c r="PER22" s="242" t="e">
        <f t="shared" si="172"/>
        <v>#REF!</v>
      </c>
      <c r="PES22" s="242" t="e">
        <f t="shared" ref="PES22:PHD22" si="173">PEY22</f>
        <v>#REF!</v>
      </c>
      <c r="PET22" s="242" t="e">
        <f t="shared" si="173"/>
        <v>#REF!</v>
      </c>
      <c r="PEU22" s="242" t="e">
        <f t="shared" si="173"/>
        <v>#REF!</v>
      </c>
      <c r="PEV22" s="242" t="e">
        <f t="shared" si="173"/>
        <v>#REF!</v>
      </c>
      <c r="PEW22" s="242" t="e">
        <f t="shared" si="173"/>
        <v>#REF!</v>
      </c>
      <c r="PEX22" s="242" t="e">
        <f t="shared" si="173"/>
        <v>#REF!</v>
      </c>
      <c r="PEY22" s="242" t="e">
        <f t="shared" si="173"/>
        <v>#REF!</v>
      </c>
      <c r="PEZ22" s="242" t="e">
        <f t="shared" si="173"/>
        <v>#REF!</v>
      </c>
      <c r="PFA22" s="242" t="e">
        <f t="shared" si="173"/>
        <v>#REF!</v>
      </c>
      <c r="PFB22" s="242" t="e">
        <f t="shared" si="173"/>
        <v>#REF!</v>
      </c>
      <c r="PFC22" s="242" t="e">
        <f t="shared" si="173"/>
        <v>#REF!</v>
      </c>
      <c r="PFD22" s="242" t="e">
        <f t="shared" si="173"/>
        <v>#REF!</v>
      </c>
      <c r="PFE22" s="242" t="e">
        <f t="shared" si="173"/>
        <v>#REF!</v>
      </c>
      <c r="PFF22" s="242" t="e">
        <f t="shared" si="173"/>
        <v>#REF!</v>
      </c>
      <c r="PFG22" s="242" t="e">
        <f t="shared" si="173"/>
        <v>#REF!</v>
      </c>
      <c r="PFH22" s="242" t="e">
        <f t="shared" si="173"/>
        <v>#REF!</v>
      </c>
      <c r="PFI22" s="242" t="e">
        <f t="shared" si="173"/>
        <v>#REF!</v>
      </c>
      <c r="PFJ22" s="242" t="e">
        <f t="shared" si="173"/>
        <v>#REF!</v>
      </c>
      <c r="PFK22" s="242" t="e">
        <f t="shared" si="173"/>
        <v>#REF!</v>
      </c>
      <c r="PFL22" s="242" t="e">
        <f t="shared" si="173"/>
        <v>#REF!</v>
      </c>
      <c r="PFM22" s="242" t="e">
        <f t="shared" si="173"/>
        <v>#REF!</v>
      </c>
      <c r="PFN22" s="242" t="e">
        <f t="shared" si="173"/>
        <v>#REF!</v>
      </c>
      <c r="PFO22" s="242" t="e">
        <f t="shared" si="173"/>
        <v>#REF!</v>
      </c>
      <c r="PFP22" s="242" t="e">
        <f t="shared" si="173"/>
        <v>#REF!</v>
      </c>
      <c r="PFQ22" s="242" t="e">
        <f t="shared" si="173"/>
        <v>#REF!</v>
      </c>
      <c r="PFR22" s="242" t="e">
        <f t="shared" si="173"/>
        <v>#REF!</v>
      </c>
      <c r="PFS22" s="242" t="e">
        <f t="shared" si="173"/>
        <v>#REF!</v>
      </c>
      <c r="PFT22" s="242" t="e">
        <f t="shared" si="173"/>
        <v>#REF!</v>
      </c>
      <c r="PFU22" s="242" t="e">
        <f t="shared" si="173"/>
        <v>#REF!</v>
      </c>
      <c r="PFV22" s="242" t="e">
        <f t="shared" si="173"/>
        <v>#REF!</v>
      </c>
      <c r="PFW22" s="242" t="e">
        <f t="shared" si="173"/>
        <v>#REF!</v>
      </c>
      <c r="PFX22" s="242" t="e">
        <f t="shared" si="173"/>
        <v>#REF!</v>
      </c>
      <c r="PFY22" s="242" t="e">
        <f t="shared" si="173"/>
        <v>#REF!</v>
      </c>
      <c r="PFZ22" s="242" t="e">
        <f t="shared" si="173"/>
        <v>#REF!</v>
      </c>
      <c r="PGA22" s="242" t="e">
        <f t="shared" si="173"/>
        <v>#REF!</v>
      </c>
      <c r="PGB22" s="242" t="e">
        <f t="shared" si="173"/>
        <v>#REF!</v>
      </c>
      <c r="PGC22" s="242" t="e">
        <f t="shared" si="173"/>
        <v>#REF!</v>
      </c>
      <c r="PGD22" s="242" t="e">
        <f t="shared" si="173"/>
        <v>#REF!</v>
      </c>
      <c r="PGE22" s="242" t="e">
        <f t="shared" si="173"/>
        <v>#REF!</v>
      </c>
      <c r="PGF22" s="242" t="e">
        <f t="shared" si="173"/>
        <v>#REF!</v>
      </c>
      <c r="PGG22" s="242" t="e">
        <f t="shared" si="173"/>
        <v>#REF!</v>
      </c>
      <c r="PGH22" s="242" t="e">
        <f t="shared" si="173"/>
        <v>#REF!</v>
      </c>
      <c r="PGI22" s="242" t="e">
        <f t="shared" si="173"/>
        <v>#REF!</v>
      </c>
      <c r="PGJ22" s="242" t="e">
        <f t="shared" si="173"/>
        <v>#REF!</v>
      </c>
      <c r="PGK22" s="242" t="e">
        <f t="shared" si="173"/>
        <v>#REF!</v>
      </c>
      <c r="PGL22" s="242" t="e">
        <f t="shared" si="173"/>
        <v>#REF!</v>
      </c>
      <c r="PGM22" s="242" t="e">
        <f t="shared" si="173"/>
        <v>#REF!</v>
      </c>
      <c r="PGN22" s="242" t="e">
        <f t="shared" si="173"/>
        <v>#REF!</v>
      </c>
      <c r="PGO22" s="242" t="e">
        <f t="shared" si="173"/>
        <v>#REF!</v>
      </c>
      <c r="PGP22" s="242" t="e">
        <f t="shared" si="173"/>
        <v>#REF!</v>
      </c>
      <c r="PGQ22" s="242" t="e">
        <f t="shared" si="173"/>
        <v>#REF!</v>
      </c>
      <c r="PGR22" s="242" t="e">
        <f t="shared" si="173"/>
        <v>#REF!</v>
      </c>
      <c r="PGS22" s="242" t="e">
        <f t="shared" si="173"/>
        <v>#REF!</v>
      </c>
      <c r="PGT22" s="242" t="e">
        <f t="shared" si="173"/>
        <v>#REF!</v>
      </c>
      <c r="PGU22" s="242" t="e">
        <f t="shared" si="173"/>
        <v>#REF!</v>
      </c>
      <c r="PGV22" s="242" t="e">
        <f t="shared" si="173"/>
        <v>#REF!</v>
      </c>
      <c r="PGW22" s="242" t="e">
        <f t="shared" si="173"/>
        <v>#REF!</v>
      </c>
      <c r="PGX22" s="242" t="e">
        <f t="shared" si="173"/>
        <v>#REF!</v>
      </c>
      <c r="PGY22" s="242" t="e">
        <f t="shared" si="173"/>
        <v>#REF!</v>
      </c>
      <c r="PGZ22" s="242" t="e">
        <f t="shared" si="173"/>
        <v>#REF!</v>
      </c>
      <c r="PHA22" s="242" t="e">
        <f t="shared" si="173"/>
        <v>#REF!</v>
      </c>
      <c r="PHB22" s="242" t="e">
        <f t="shared" si="173"/>
        <v>#REF!</v>
      </c>
      <c r="PHC22" s="242" t="e">
        <f t="shared" si="173"/>
        <v>#REF!</v>
      </c>
      <c r="PHD22" s="242" t="e">
        <f t="shared" si="173"/>
        <v>#REF!</v>
      </c>
      <c r="PHE22" s="242" t="e">
        <f t="shared" ref="PHE22:PJP22" si="174">PHK22</f>
        <v>#REF!</v>
      </c>
      <c r="PHF22" s="242" t="e">
        <f t="shared" si="174"/>
        <v>#REF!</v>
      </c>
      <c r="PHG22" s="242" t="e">
        <f t="shared" si="174"/>
        <v>#REF!</v>
      </c>
      <c r="PHH22" s="242" t="e">
        <f t="shared" si="174"/>
        <v>#REF!</v>
      </c>
      <c r="PHI22" s="242" t="e">
        <f t="shared" si="174"/>
        <v>#REF!</v>
      </c>
      <c r="PHJ22" s="242" t="e">
        <f t="shared" si="174"/>
        <v>#REF!</v>
      </c>
      <c r="PHK22" s="242" t="e">
        <f t="shared" si="174"/>
        <v>#REF!</v>
      </c>
      <c r="PHL22" s="242" t="e">
        <f t="shared" si="174"/>
        <v>#REF!</v>
      </c>
      <c r="PHM22" s="242" t="e">
        <f t="shared" si="174"/>
        <v>#REF!</v>
      </c>
      <c r="PHN22" s="242" t="e">
        <f t="shared" si="174"/>
        <v>#REF!</v>
      </c>
      <c r="PHO22" s="242" t="e">
        <f t="shared" si="174"/>
        <v>#REF!</v>
      </c>
      <c r="PHP22" s="242" t="e">
        <f t="shared" si="174"/>
        <v>#REF!</v>
      </c>
      <c r="PHQ22" s="242" t="e">
        <f t="shared" si="174"/>
        <v>#REF!</v>
      </c>
      <c r="PHR22" s="242" t="e">
        <f t="shared" si="174"/>
        <v>#REF!</v>
      </c>
      <c r="PHS22" s="242" t="e">
        <f t="shared" si="174"/>
        <v>#REF!</v>
      </c>
      <c r="PHT22" s="242" t="e">
        <f t="shared" si="174"/>
        <v>#REF!</v>
      </c>
      <c r="PHU22" s="242" t="e">
        <f t="shared" si="174"/>
        <v>#REF!</v>
      </c>
      <c r="PHV22" s="242" t="e">
        <f t="shared" si="174"/>
        <v>#REF!</v>
      </c>
      <c r="PHW22" s="242" t="e">
        <f t="shared" si="174"/>
        <v>#REF!</v>
      </c>
      <c r="PHX22" s="242" t="e">
        <f t="shared" si="174"/>
        <v>#REF!</v>
      </c>
      <c r="PHY22" s="242" t="e">
        <f t="shared" si="174"/>
        <v>#REF!</v>
      </c>
      <c r="PHZ22" s="242" t="e">
        <f t="shared" si="174"/>
        <v>#REF!</v>
      </c>
      <c r="PIA22" s="242" t="e">
        <f t="shared" si="174"/>
        <v>#REF!</v>
      </c>
      <c r="PIB22" s="242" t="e">
        <f t="shared" si="174"/>
        <v>#REF!</v>
      </c>
      <c r="PIC22" s="242" t="e">
        <f t="shared" si="174"/>
        <v>#REF!</v>
      </c>
      <c r="PID22" s="242" t="e">
        <f t="shared" si="174"/>
        <v>#REF!</v>
      </c>
      <c r="PIE22" s="242" t="e">
        <f t="shared" si="174"/>
        <v>#REF!</v>
      </c>
      <c r="PIF22" s="242" t="e">
        <f t="shared" si="174"/>
        <v>#REF!</v>
      </c>
      <c r="PIG22" s="242" t="e">
        <f t="shared" si="174"/>
        <v>#REF!</v>
      </c>
      <c r="PIH22" s="242" t="e">
        <f t="shared" si="174"/>
        <v>#REF!</v>
      </c>
      <c r="PII22" s="242" t="e">
        <f t="shared" si="174"/>
        <v>#REF!</v>
      </c>
      <c r="PIJ22" s="242" t="e">
        <f t="shared" si="174"/>
        <v>#REF!</v>
      </c>
      <c r="PIK22" s="242" t="e">
        <f t="shared" si="174"/>
        <v>#REF!</v>
      </c>
      <c r="PIL22" s="242" t="e">
        <f t="shared" si="174"/>
        <v>#REF!</v>
      </c>
      <c r="PIM22" s="242" t="e">
        <f t="shared" si="174"/>
        <v>#REF!</v>
      </c>
      <c r="PIN22" s="242" t="e">
        <f t="shared" si="174"/>
        <v>#REF!</v>
      </c>
      <c r="PIO22" s="242" t="e">
        <f t="shared" si="174"/>
        <v>#REF!</v>
      </c>
      <c r="PIP22" s="242" t="e">
        <f t="shared" si="174"/>
        <v>#REF!</v>
      </c>
      <c r="PIQ22" s="242" t="e">
        <f t="shared" si="174"/>
        <v>#REF!</v>
      </c>
      <c r="PIR22" s="242" t="e">
        <f t="shared" si="174"/>
        <v>#REF!</v>
      </c>
      <c r="PIS22" s="242" t="e">
        <f t="shared" si="174"/>
        <v>#REF!</v>
      </c>
      <c r="PIT22" s="242" t="e">
        <f t="shared" si="174"/>
        <v>#REF!</v>
      </c>
      <c r="PIU22" s="242" t="e">
        <f t="shared" si="174"/>
        <v>#REF!</v>
      </c>
      <c r="PIV22" s="242" t="e">
        <f t="shared" si="174"/>
        <v>#REF!</v>
      </c>
      <c r="PIW22" s="242" t="e">
        <f t="shared" si="174"/>
        <v>#REF!</v>
      </c>
      <c r="PIX22" s="242" t="e">
        <f t="shared" si="174"/>
        <v>#REF!</v>
      </c>
      <c r="PIY22" s="242" t="e">
        <f t="shared" si="174"/>
        <v>#REF!</v>
      </c>
      <c r="PIZ22" s="242" t="e">
        <f t="shared" si="174"/>
        <v>#REF!</v>
      </c>
      <c r="PJA22" s="242" t="e">
        <f t="shared" si="174"/>
        <v>#REF!</v>
      </c>
      <c r="PJB22" s="242" t="e">
        <f t="shared" si="174"/>
        <v>#REF!</v>
      </c>
      <c r="PJC22" s="242" t="e">
        <f t="shared" si="174"/>
        <v>#REF!</v>
      </c>
      <c r="PJD22" s="242" t="e">
        <f t="shared" si="174"/>
        <v>#REF!</v>
      </c>
      <c r="PJE22" s="242" t="e">
        <f t="shared" si="174"/>
        <v>#REF!</v>
      </c>
      <c r="PJF22" s="242" t="e">
        <f t="shared" si="174"/>
        <v>#REF!</v>
      </c>
      <c r="PJG22" s="242" t="e">
        <f t="shared" si="174"/>
        <v>#REF!</v>
      </c>
      <c r="PJH22" s="242" t="e">
        <f t="shared" si="174"/>
        <v>#REF!</v>
      </c>
      <c r="PJI22" s="242" t="e">
        <f t="shared" si="174"/>
        <v>#REF!</v>
      </c>
      <c r="PJJ22" s="242" t="e">
        <f t="shared" si="174"/>
        <v>#REF!</v>
      </c>
      <c r="PJK22" s="242" t="e">
        <f t="shared" si="174"/>
        <v>#REF!</v>
      </c>
      <c r="PJL22" s="242" t="e">
        <f t="shared" si="174"/>
        <v>#REF!</v>
      </c>
      <c r="PJM22" s="242" t="e">
        <f t="shared" si="174"/>
        <v>#REF!</v>
      </c>
      <c r="PJN22" s="242" t="e">
        <f t="shared" si="174"/>
        <v>#REF!</v>
      </c>
      <c r="PJO22" s="242" t="e">
        <f t="shared" si="174"/>
        <v>#REF!</v>
      </c>
      <c r="PJP22" s="242" t="e">
        <f t="shared" si="174"/>
        <v>#REF!</v>
      </c>
      <c r="PJQ22" s="242" t="e">
        <f t="shared" ref="PJQ22:PMB22" si="175">PJW22</f>
        <v>#REF!</v>
      </c>
      <c r="PJR22" s="242" t="e">
        <f t="shared" si="175"/>
        <v>#REF!</v>
      </c>
      <c r="PJS22" s="242" t="e">
        <f t="shared" si="175"/>
        <v>#REF!</v>
      </c>
      <c r="PJT22" s="242" t="e">
        <f t="shared" si="175"/>
        <v>#REF!</v>
      </c>
      <c r="PJU22" s="242" t="e">
        <f t="shared" si="175"/>
        <v>#REF!</v>
      </c>
      <c r="PJV22" s="242" t="e">
        <f t="shared" si="175"/>
        <v>#REF!</v>
      </c>
      <c r="PJW22" s="242" t="e">
        <f t="shared" si="175"/>
        <v>#REF!</v>
      </c>
      <c r="PJX22" s="242" t="e">
        <f t="shared" si="175"/>
        <v>#REF!</v>
      </c>
      <c r="PJY22" s="242" t="e">
        <f t="shared" si="175"/>
        <v>#REF!</v>
      </c>
      <c r="PJZ22" s="242" t="e">
        <f t="shared" si="175"/>
        <v>#REF!</v>
      </c>
      <c r="PKA22" s="242" t="e">
        <f t="shared" si="175"/>
        <v>#REF!</v>
      </c>
      <c r="PKB22" s="242" t="e">
        <f t="shared" si="175"/>
        <v>#REF!</v>
      </c>
      <c r="PKC22" s="242" t="e">
        <f t="shared" si="175"/>
        <v>#REF!</v>
      </c>
      <c r="PKD22" s="242" t="e">
        <f t="shared" si="175"/>
        <v>#REF!</v>
      </c>
      <c r="PKE22" s="242" t="e">
        <f t="shared" si="175"/>
        <v>#REF!</v>
      </c>
      <c r="PKF22" s="242" t="e">
        <f t="shared" si="175"/>
        <v>#REF!</v>
      </c>
      <c r="PKG22" s="242" t="e">
        <f t="shared" si="175"/>
        <v>#REF!</v>
      </c>
      <c r="PKH22" s="242" t="e">
        <f t="shared" si="175"/>
        <v>#REF!</v>
      </c>
      <c r="PKI22" s="242" t="e">
        <f t="shared" si="175"/>
        <v>#REF!</v>
      </c>
      <c r="PKJ22" s="242" t="e">
        <f t="shared" si="175"/>
        <v>#REF!</v>
      </c>
      <c r="PKK22" s="242" t="e">
        <f t="shared" si="175"/>
        <v>#REF!</v>
      </c>
      <c r="PKL22" s="242" t="e">
        <f t="shared" si="175"/>
        <v>#REF!</v>
      </c>
      <c r="PKM22" s="242" t="e">
        <f t="shared" si="175"/>
        <v>#REF!</v>
      </c>
      <c r="PKN22" s="242" t="e">
        <f t="shared" si="175"/>
        <v>#REF!</v>
      </c>
      <c r="PKO22" s="242" t="e">
        <f t="shared" si="175"/>
        <v>#REF!</v>
      </c>
      <c r="PKP22" s="242" t="e">
        <f t="shared" si="175"/>
        <v>#REF!</v>
      </c>
      <c r="PKQ22" s="242" t="e">
        <f t="shared" si="175"/>
        <v>#REF!</v>
      </c>
      <c r="PKR22" s="242" t="e">
        <f t="shared" si="175"/>
        <v>#REF!</v>
      </c>
      <c r="PKS22" s="242" t="e">
        <f t="shared" si="175"/>
        <v>#REF!</v>
      </c>
      <c r="PKT22" s="242" t="e">
        <f t="shared" si="175"/>
        <v>#REF!</v>
      </c>
      <c r="PKU22" s="242" t="e">
        <f t="shared" si="175"/>
        <v>#REF!</v>
      </c>
      <c r="PKV22" s="242" t="e">
        <f t="shared" si="175"/>
        <v>#REF!</v>
      </c>
      <c r="PKW22" s="242" t="e">
        <f t="shared" si="175"/>
        <v>#REF!</v>
      </c>
      <c r="PKX22" s="242" t="e">
        <f t="shared" si="175"/>
        <v>#REF!</v>
      </c>
      <c r="PKY22" s="242" t="e">
        <f t="shared" si="175"/>
        <v>#REF!</v>
      </c>
      <c r="PKZ22" s="242" t="e">
        <f t="shared" si="175"/>
        <v>#REF!</v>
      </c>
      <c r="PLA22" s="242" t="e">
        <f t="shared" si="175"/>
        <v>#REF!</v>
      </c>
      <c r="PLB22" s="242" t="e">
        <f t="shared" si="175"/>
        <v>#REF!</v>
      </c>
      <c r="PLC22" s="242" t="e">
        <f t="shared" si="175"/>
        <v>#REF!</v>
      </c>
      <c r="PLD22" s="242" t="e">
        <f t="shared" si="175"/>
        <v>#REF!</v>
      </c>
      <c r="PLE22" s="242" t="e">
        <f t="shared" si="175"/>
        <v>#REF!</v>
      </c>
      <c r="PLF22" s="242" t="e">
        <f t="shared" si="175"/>
        <v>#REF!</v>
      </c>
      <c r="PLG22" s="242" t="e">
        <f t="shared" si="175"/>
        <v>#REF!</v>
      </c>
      <c r="PLH22" s="242" t="e">
        <f t="shared" si="175"/>
        <v>#REF!</v>
      </c>
      <c r="PLI22" s="242" t="e">
        <f t="shared" si="175"/>
        <v>#REF!</v>
      </c>
      <c r="PLJ22" s="242" t="e">
        <f t="shared" si="175"/>
        <v>#REF!</v>
      </c>
      <c r="PLK22" s="242" t="e">
        <f t="shared" si="175"/>
        <v>#REF!</v>
      </c>
      <c r="PLL22" s="242" t="e">
        <f t="shared" si="175"/>
        <v>#REF!</v>
      </c>
      <c r="PLM22" s="242" t="e">
        <f t="shared" si="175"/>
        <v>#REF!</v>
      </c>
      <c r="PLN22" s="242" t="e">
        <f t="shared" si="175"/>
        <v>#REF!</v>
      </c>
      <c r="PLO22" s="242" t="e">
        <f t="shared" si="175"/>
        <v>#REF!</v>
      </c>
      <c r="PLP22" s="242" t="e">
        <f t="shared" si="175"/>
        <v>#REF!</v>
      </c>
      <c r="PLQ22" s="242" t="e">
        <f t="shared" si="175"/>
        <v>#REF!</v>
      </c>
      <c r="PLR22" s="242" t="e">
        <f t="shared" si="175"/>
        <v>#REF!</v>
      </c>
      <c r="PLS22" s="242" t="e">
        <f t="shared" si="175"/>
        <v>#REF!</v>
      </c>
      <c r="PLT22" s="242" t="e">
        <f t="shared" si="175"/>
        <v>#REF!</v>
      </c>
      <c r="PLU22" s="242" t="e">
        <f t="shared" si="175"/>
        <v>#REF!</v>
      </c>
      <c r="PLV22" s="242" t="e">
        <f t="shared" si="175"/>
        <v>#REF!</v>
      </c>
      <c r="PLW22" s="242" t="e">
        <f t="shared" si="175"/>
        <v>#REF!</v>
      </c>
      <c r="PLX22" s="242" t="e">
        <f t="shared" si="175"/>
        <v>#REF!</v>
      </c>
      <c r="PLY22" s="242" t="e">
        <f t="shared" si="175"/>
        <v>#REF!</v>
      </c>
      <c r="PLZ22" s="242" t="e">
        <f t="shared" si="175"/>
        <v>#REF!</v>
      </c>
      <c r="PMA22" s="242" t="e">
        <f t="shared" si="175"/>
        <v>#REF!</v>
      </c>
      <c r="PMB22" s="242" t="e">
        <f t="shared" si="175"/>
        <v>#REF!</v>
      </c>
      <c r="PMC22" s="242" t="e">
        <f t="shared" ref="PMC22:PON22" si="176">PMI22</f>
        <v>#REF!</v>
      </c>
      <c r="PMD22" s="242" t="e">
        <f t="shared" si="176"/>
        <v>#REF!</v>
      </c>
      <c r="PME22" s="242" t="e">
        <f t="shared" si="176"/>
        <v>#REF!</v>
      </c>
      <c r="PMF22" s="242" t="e">
        <f t="shared" si="176"/>
        <v>#REF!</v>
      </c>
      <c r="PMG22" s="242" t="e">
        <f t="shared" si="176"/>
        <v>#REF!</v>
      </c>
      <c r="PMH22" s="242" t="e">
        <f t="shared" si="176"/>
        <v>#REF!</v>
      </c>
      <c r="PMI22" s="242" t="e">
        <f t="shared" si="176"/>
        <v>#REF!</v>
      </c>
      <c r="PMJ22" s="242" t="e">
        <f t="shared" si="176"/>
        <v>#REF!</v>
      </c>
      <c r="PMK22" s="242" t="e">
        <f t="shared" si="176"/>
        <v>#REF!</v>
      </c>
      <c r="PML22" s="242" t="e">
        <f t="shared" si="176"/>
        <v>#REF!</v>
      </c>
      <c r="PMM22" s="242" t="e">
        <f t="shared" si="176"/>
        <v>#REF!</v>
      </c>
      <c r="PMN22" s="242" t="e">
        <f t="shared" si="176"/>
        <v>#REF!</v>
      </c>
      <c r="PMO22" s="242" t="e">
        <f t="shared" si="176"/>
        <v>#REF!</v>
      </c>
      <c r="PMP22" s="242" t="e">
        <f t="shared" si="176"/>
        <v>#REF!</v>
      </c>
      <c r="PMQ22" s="242" t="e">
        <f t="shared" si="176"/>
        <v>#REF!</v>
      </c>
      <c r="PMR22" s="242" t="e">
        <f t="shared" si="176"/>
        <v>#REF!</v>
      </c>
      <c r="PMS22" s="242" t="e">
        <f t="shared" si="176"/>
        <v>#REF!</v>
      </c>
      <c r="PMT22" s="242" t="e">
        <f t="shared" si="176"/>
        <v>#REF!</v>
      </c>
      <c r="PMU22" s="242" t="e">
        <f t="shared" si="176"/>
        <v>#REF!</v>
      </c>
      <c r="PMV22" s="242" t="e">
        <f t="shared" si="176"/>
        <v>#REF!</v>
      </c>
      <c r="PMW22" s="242" t="e">
        <f t="shared" si="176"/>
        <v>#REF!</v>
      </c>
      <c r="PMX22" s="242" t="e">
        <f t="shared" si="176"/>
        <v>#REF!</v>
      </c>
      <c r="PMY22" s="242" t="e">
        <f t="shared" si="176"/>
        <v>#REF!</v>
      </c>
      <c r="PMZ22" s="242" t="e">
        <f t="shared" si="176"/>
        <v>#REF!</v>
      </c>
      <c r="PNA22" s="242" t="e">
        <f t="shared" si="176"/>
        <v>#REF!</v>
      </c>
      <c r="PNB22" s="242" t="e">
        <f t="shared" si="176"/>
        <v>#REF!</v>
      </c>
      <c r="PNC22" s="242" t="e">
        <f t="shared" si="176"/>
        <v>#REF!</v>
      </c>
      <c r="PND22" s="242" t="e">
        <f t="shared" si="176"/>
        <v>#REF!</v>
      </c>
      <c r="PNE22" s="242" t="e">
        <f t="shared" si="176"/>
        <v>#REF!</v>
      </c>
      <c r="PNF22" s="242" t="e">
        <f t="shared" si="176"/>
        <v>#REF!</v>
      </c>
      <c r="PNG22" s="242" t="e">
        <f t="shared" si="176"/>
        <v>#REF!</v>
      </c>
      <c r="PNH22" s="242" t="e">
        <f t="shared" si="176"/>
        <v>#REF!</v>
      </c>
      <c r="PNI22" s="242" t="e">
        <f t="shared" si="176"/>
        <v>#REF!</v>
      </c>
      <c r="PNJ22" s="242" t="e">
        <f t="shared" si="176"/>
        <v>#REF!</v>
      </c>
      <c r="PNK22" s="242" t="e">
        <f t="shared" si="176"/>
        <v>#REF!</v>
      </c>
      <c r="PNL22" s="242" t="e">
        <f t="shared" si="176"/>
        <v>#REF!</v>
      </c>
      <c r="PNM22" s="242" t="e">
        <f t="shared" si="176"/>
        <v>#REF!</v>
      </c>
      <c r="PNN22" s="242" t="e">
        <f t="shared" si="176"/>
        <v>#REF!</v>
      </c>
      <c r="PNO22" s="242" t="e">
        <f t="shared" si="176"/>
        <v>#REF!</v>
      </c>
      <c r="PNP22" s="242" t="e">
        <f t="shared" si="176"/>
        <v>#REF!</v>
      </c>
      <c r="PNQ22" s="242" t="e">
        <f t="shared" si="176"/>
        <v>#REF!</v>
      </c>
      <c r="PNR22" s="242" t="e">
        <f t="shared" si="176"/>
        <v>#REF!</v>
      </c>
      <c r="PNS22" s="242" t="e">
        <f t="shared" si="176"/>
        <v>#REF!</v>
      </c>
      <c r="PNT22" s="242" t="e">
        <f t="shared" si="176"/>
        <v>#REF!</v>
      </c>
      <c r="PNU22" s="242" t="e">
        <f t="shared" si="176"/>
        <v>#REF!</v>
      </c>
      <c r="PNV22" s="242" t="e">
        <f t="shared" si="176"/>
        <v>#REF!</v>
      </c>
      <c r="PNW22" s="242" t="e">
        <f t="shared" si="176"/>
        <v>#REF!</v>
      </c>
      <c r="PNX22" s="242" t="e">
        <f t="shared" si="176"/>
        <v>#REF!</v>
      </c>
      <c r="PNY22" s="242" t="e">
        <f t="shared" si="176"/>
        <v>#REF!</v>
      </c>
      <c r="PNZ22" s="242" t="e">
        <f t="shared" si="176"/>
        <v>#REF!</v>
      </c>
      <c r="POA22" s="242" t="e">
        <f t="shared" si="176"/>
        <v>#REF!</v>
      </c>
      <c r="POB22" s="242" t="e">
        <f t="shared" si="176"/>
        <v>#REF!</v>
      </c>
      <c r="POC22" s="242" t="e">
        <f t="shared" si="176"/>
        <v>#REF!</v>
      </c>
      <c r="POD22" s="242" t="e">
        <f t="shared" si="176"/>
        <v>#REF!</v>
      </c>
      <c r="POE22" s="242" t="e">
        <f t="shared" si="176"/>
        <v>#REF!</v>
      </c>
      <c r="POF22" s="242" t="e">
        <f t="shared" si="176"/>
        <v>#REF!</v>
      </c>
      <c r="POG22" s="242" t="e">
        <f t="shared" si="176"/>
        <v>#REF!</v>
      </c>
      <c r="POH22" s="242" t="e">
        <f t="shared" si="176"/>
        <v>#REF!</v>
      </c>
      <c r="POI22" s="242" t="e">
        <f t="shared" si="176"/>
        <v>#REF!</v>
      </c>
      <c r="POJ22" s="242" t="e">
        <f t="shared" si="176"/>
        <v>#REF!</v>
      </c>
      <c r="POK22" s="242" t="e">
        <f t="shared" si="176"/>
        <v>#REF!</v>
      </c>
      <c r="POL22" s="242" t="e">
        <f t="shared" si="176"/>
        <v>#REF!</v>
      </c>
      <c r="POM22" s="242" t="e">
        <f t="shared" si="176"/>
        <v>#REF!</v>
      </c>
      <c r="PON22" s="242" t="e">
        <f t="shared" si="176"/>
        <v>#REF!</v>
      </c>
      <c r="POO22" s="242" t="e">
        <f t="shared" ref="POO22:PQZ22" si="177">POU22</f>
        <v>#REF!</v>
      </c>
      <c r="POP22" s="242" t="e">
        <f t="shared" si="177"/>
        <v>#REF!</v>
      </c>
      <c r="POQ22" s="242" t="e">
        <f t="shared" si="177"/>
        <v>#REF!</v>
      </c>
      <c r="POR22" s="242" t="e">
        <f t="shared" si="177"/>
        <v>#REF!</v>
      </c>
      <c r="POS22" s="242" t="e">
        <f t="shared" si="177"/>
        <v>#REF!</v>
      </c>
      <c r="POT22" s="242" t="e">
        <f t="shared" si="177"/>
        <v>#REF!</v>
      </c>
      <c r="POU22" s="242" t="e">
        <f t="shared" si="177"/>
        <v>#REF!</v>
      </c>
      <c r="POV22" s="242" t="e">
        <f t="shared" si="177"/>
        <v>#REF!</v>
      </c>
      <c r="POW22" s="242" t="e">
        <f t="shared" si="177"/>
        <v>#REF!</v>
      </c>
      <c r="POX22" s="242" t="e">
        <f t="shared" si="177"/>
        <v>#REF!</v>
      </c>
      <c r="POY22" s="242" t="e">
        <f t="shared" si="177"/>
        <v>#REF!</v>
      </c>
      <c r="POZ22" s="242" t="e">
        <f t="shared" si="177"/>
        <v>#REF!</v>
      </c>
      <c r="PPA22" s="242" t="e">
        <f t="shared" si="177"/>
        <v>#REF!</v>
      </c>
      <c r="PPB22" s="242" t="e">
        <f t="shared" si="177"/>
        <v>#REF!</v>
      </c>
      <c r="PPC22" s="242" t="e">
        <f t="shared" si="177"/>
        <v>#REF!</v>
      </c>
      <c r="PPD22" s="242" t="e">
        <f t="shared" si="177"/>
        <v>#REF!</v>
      </c>
      <c r="PPE22" s="242" t="e">
        <f t="shared" si="177"/>
        <v>#REF!</v>
      </c>
      <c r="PPF22" s="242" t="e">
        <f t="shared" si="177"/>
        <v>#REF!</v>
      </c>
      <c r="PPG22" s="242" t="e">
        <f t="shared" si="177"/>
        <v>#REF!</v>
      </c>
      <c r="PPH22" s="242" t="e">
        <f t="shared" si="177"/>
        <v>#REF!</v>
      </c>
      <c r="PPI22" s="242" t="e">
        <f t="shared" si="177"/>
        <v>#REF!</v>
      </c>
      <c r="PPJ22" s="242" t="e">
        <f t="shared" si="177"/>
        <v>#REF!</v>
      </c>
      <c r="PPK22" s="242" t="e">
        <f t="shared" si="177"/>
        <v>#REF!</v>
      </c>
      <c r="PPL22" s="242" t="e">
        <f t="shared" si="177"/>
        <v>#REF!</v>
      </c>
      <c r="PPM22" s="242" t="e">
        <f t="shared" si="177"/>
        <v>#REF!</v>
      </c>
      <c r="PPN22" s="242" t="e">
        <f t="shared" si="177"/>
        <v>#REF!</v>
      </c>
      <c r="PPO22" s="242" t="e">
        <f t="shared" si="177"/>
        <v>#REF!</v>
      </c>
      <c r="PPP22" s="242" t="e">
        <f t="shared" si="177"/>
        <v>#REF!</v>
      </c>
      <c r="PPQ22" s="242" t="e">
        <f t="shared" si="177"/>
        <v>#REF!</v>
      </c>
      <c r="PPR22" s="242" t="e">
        <f t="shared" si="177"/>
        <v>#REF!</v>
      </c>
      <c r="PPS22" s="242" t="e">
        <f t="shared" si="177"/>
        <v>#REF!</v>
      </c>
      <c r="PPT22" s="242" t="e">
        <f t="shared" si="177"/>
        <v>#REF!</v>
      </c>
      <c r="PPU22" s="242" t="e">
        <f t="shared" si="177"/>
        <v>#REF!</v>
      </c>
      <c r="PPV22" s="242" t="e">
        <f t="shared" si="177"/>
        <v>#REF!</v>
      </c>
      <c r="PPW22" s="242" t="e">
        <f t="shared" si="177"/>
        <v>#REF!</v>
      </c>
      <c r="PPX22" s="242" t="e">
        <f t="shared" si="177"/>
        <v>#REF!</v>
      </c>
      <c r="PPY22" s="242" t="e">
        <f t="shared" si="177"/>
        <v>#REF!</v>
      </c>
      <c r="PPZ22" s="242" t="e">
        <f t="shared" si="177"/>
        <v>#REF!</v>
      </c>
      <c r="PQA22" s="242" t="e">
        <f t="shared" si="177"/>
        <v>#REF!</v>
      </c>
      <c r="PQB22" s="242" t="e">
        <f t="shared" si="177"/>
        <v>#REF!</v>
      </c>
      <c r="PQC22" s="242" t="e">
        <f t="shared" si="177"/>
        <v>#REF!</v>
      </c>
      <c r="PQD22" s="242" t="e">
        <f t="shared" si="177"/>
        <v>#REF!</v>
      </c>
      <c r="PQE22" s="242" t="e">
        <f t="shared" si="177"/>
        <v>#REF!</v>
      </c>
      <c r="PQF22" s="242" t="e">
        <f t="shared" si="177"/>
        <v>#REF!</v>
      </c>
      <c r="PQG22" s="242" t="e">
        <f t="shared" si="177"/>
        <v>#REF!</v>
      </c>
      <c r="PQH22" s="242" t="e">
        <f t="shared" si="177"/>
        <v>#REF!</v>
      </c>
      <c r="PQI22" s="242" t="e">
        <f t="shared" si="177"/>
        <v>#REF!</v>
      </c>
      <c r="PQJ22" s="242" t="e">
        <f t="shared" si="177"/>
        <v>#REF!</v>
      </c>
      <c r="PQK22" s="242" t="e">
        <f t="shared" si="177"/>
        <v>#REF!</v>
      </c>
      <c r="PQL22" s="242" t="e">
        <f t="shared" si="177"/>
        <v>#REF!</v>
      </c>
      <c r="PQM22" s="242" t="e">
        <f t="shared" si="177"/>
        <v>#REF!</v>
      </c>
      <c r="PQN22" s="242" t="e">
        <f t="shared" si="177"/>
        <v>#REF!</v>
      </c>
      <c r="PQO22" s="242" t="e">
        <f t="shared" si="177"/>
        <v>#REF!</v>
      </c>
      <c r="PQP22" s="242" t="e">
        <f t="shared" si="177"/>
        <v>#REF!</v>
      </c>
      <c r="PQQ22" s="242" t="e">
        <f t="shared" si="177"/>
        <v>#REF!</v>
      </c>
      <c r="PQR22" s="242" t="e">
        <f t="shared" si="177"/>
        <v>#REF!</v>
      </c>
      <c r="PQS22" s="242" t="e">
        <f t="shared" si="177"/>
        <v>#REF!</v>
      </c>
      <c r="PQT22" s="242" t="e">
        <f t="shared" si="177"/>
        <v>#REF!</v>
      </c>
      <c r="PQU22" s="242" t="e">
        <f t="shared" si="177"/>
        <v>#REF!</v>
      </c>
      <c r="PQV22" s="242" t="e">
        <f t="shared" si="177"/>
        <v>#REF!</v>
      </c>
      <c r="PQW22" s="242" t="e">
        <f t="shared" si="177"/>
        <v>#REF!</v>
      </c>
      <c r="PQX22" s="242" t="e">
        <f t="shared" si="177"/>
        <v>#REF!</v>
      </c>
      <c r="PQY22" s="242" t="e">
        <f t="shared" si="177"/>
        <v>#REF!</v>
      </c>
      <c r="PQZ22" s="242" t="e">
        <f t="shared" si="177"/>
        <v>#REF!</v>
      </c>
      <c r="PRA22" s="242" t="e">
        <f t="shared" ref="PRA22:PTL22" si="178">PRG22</f>
        <v>#REF!</v>
      </c>
      <c r="PRB22" s="242" t="e">
        <f t="shared" si="178"/>
        <v>#REF!</v>
      </c>
      <c r="PRC22" s="242" t="e">
        <f t="shared" si="178"/>
        <v>#REF!</v>
      </c>
      <c r="PRD22" s="242" t="e">
        <f t="shared" si="178"/>
        <v>#REF!</v>
      </c>
      <c r="PRE22" s="242" t="e">
        <f t="shared" si="178"/>
        <v>#REF!</v>
      </c>
      <c r="PRF22" s="242" t="e">
        <f t="shared" si="178"/>
        <v>#REF!</v>
      </c>
      <c r="PRG22" s="242" t="e">
        <f t="shared" si="178"/>
        <v>#REF!</v>
      </c>
      <c r="PRH22" s="242" t="e">
        <f t="shared" si="178"/>
        <v>#REF!</v>
      </c>
      <c r="PRI22" s="242" t="e">
        <f t="shared" si="178"/>
        <v>#REF!</v>
      </c>
      <c r="PRJ22" s="242" t="e">
        <f t="shared" si="178"/>
        <v>#REF!</v>
      </c>
      <c r="PRK22" s="242" t="e">
        <f t="shared" si="178"/>
        <v>#REF!</v>
      </c>
      <c r="PRL22" s="242" t="e">
        <f t="shared" si="178"/>
        <v>#REF!</v>
      </c>
      <c r="PRM22" s="242" t="e">
        <f t="shared" si="178"/>
        <v>#REF!</v>
      </c>
      <c r="PRN22" s="242" t="e">
        <f t="shared" si="178"/>
        <v>#REF!</v>
      </c>
      <c r="PRO22" s="242" t="e">
        <f t="shared" si="178"/>
        <v>#REF!</v>
      </c>
      <c r="PRP22" s="242" t="e">
        <f t="shared" si="178"/>
        <v>#REF!</v>
      </c>
      <c r="PRQ22" s="242" t="e">
        <f t="shared" si="178"/>
        <v>#REF!</v>
      </c>
      <c r="PRR22" s="242" t="e">
        <f t="shared" si="178"/>
        <v>#REF!</v>
      </c>
      <c r="PRS22" s="242" t="e">
        <f t="shared" si="178"/>
        <v>#REF!</v>
      </c>
      <c r="PRT22" s="242" t="e">
        <f t="shared" si="178"/>
        <v>#REF!</v>
      </c>
      <c r="PRU22" s="242" t="e">
        <f t="shared" si="178"/>
        <v>#REF!</v>
      </c>
      <c r="PRV22" s="242" t="e">
        <f t="shared" si="178"/>
        <v>#REF!</v>
      </c>
      <c r="PRW22" s="242" t="e">
        <f t="shared" si="178"/>
        <v>#REF!</v>
      </c>
      <c r="PRX22" s="242" t="e">
        <f t="shared" si="178"/>
        <v>#REF!</v>
      </c>
      <c r="PRY22" s="242" t="e">
        <f t="shared" si="178"/>
        <v>#REF!</v>
      </c>
      <c r="PRZ22" s="242" t="e">
        <f t="shared" si="178"/>
        <v>#REF!</v>
      </c>
      <c r="PSA22" s="242" t="e">
        <f t="shared" si="178"/>
        <v>#REF!</v>
      </c>
      <c r="PSB22" s="242" t="e">
        <f t="shared" si="178"/>
        <v>#REF!</v>
      </c>
      <c r="PSC22" s="242" t="e">
        <f t="shared" si="178"/>
        <v>#REF!</v>
      </c>
      <c r="PSD22" s="242" t="e">
        <f t="shared" si="178"/>
        <v>#REF!</v>
      </c>
      <c r="PSE22" s="242" t="e">
        <f t="shared" si="178"/>
        <v>#REF!</v>
      </c>
      <c r="PSF22" s="242" t="e">
        <f t="shared" si="178"/>
        <v>#REF!</v>
      </c>
      <c r="PSG22" s="242" t="e">
        <f t="shared" si="178"/>
        <v>#REF!</v>
      </c>
      <c r="PSH22" s="242" t="e">
        <f t="shared" si="178"/>
        <v>#REF!</v>
      </c>
      <c r="PSI22" s="242" t="e">
        <f t="shared" si="178"/>
        <v>#REF!</v>
      </c>
      <c r="PSJ22" s="242" t="e">
        <f t="shared" si="178"/>
        <v>#REF!</v>
      </c>
      <c r="PSK22" s="242" t="e">
        <f t="shared" si="178"/>
        <v>#REF!</v>
      </c>
      <c r="PSL22" s="242" t="e">
        <f t="shared" si="178"/>
        <v>#REF!</v>
      </c>
      <c r="PSM22" s="242" t="e">
        <f t="shared" si="178"/>
        <v>#REF!</v>
      </c>
      <c r="PSN22" s="242" t="e">
        <f t="shared" si="178"/>
        <v>#REF!</v>
      </c>
      <c r="PSO22" s="242" t="e">
        <f t="shared" si="178"/>
        <v>#REF!</v>
      </c>
      <c r="PSP22" s="242" t="e">
        <f t="shared" si="178"/>
        <v>#REF!</v>
      </c>
      <c r="PSQ22" s="242" t="e">
        <f t="shared" si="178"/>
        <v>#REF!</v>
      </c>
      <c r="PSR22" s="242" t="e">
        <f t="shared" si="178"/>
        <v>#REF!</v>
      </c>
      <c r="PSS22" s="242" t="e">
        <f t="shared" si="178"/>
        <v>#REF!</v>
      </c>
      <c r="PST22" s="242" t="e">
        <f t="shared" si="178"/>
        <v>#REF!</v>
      </c>
      <c r="PSU22" s="242" t="e">
        <f t="shared" si="178"/>
        <v>#REF!</v>
      </c>
      <c r="PSV22" s="242" t="e">
        <f t="shared" si="178"/>
        <v>#REF!</v>
      </c>
      <c r="PSW22" s="242" t="e">
        <f t="shared" si="178"/>
        <v>#REF!</v>
      </c>
      <c r="PSX22" s="242" t="e">
        <f t="shared" si="178"/>
        <v>#REF!</v>
      </c>
      <c r="PSY22" s="242" t="e">
        <f t="shared" si="178"/>
        <v>#REF!</v>
      </c>
      <c r="PSZ22" s="242" t="e">
        <f t="shared" si="178"/>
        <v>#REF!</v>
      </c>
      <c r="PTA22" s="242" t="e">
        <f t="shared" si="178"/>
        <v>#REF!</v>
      </c>
      <c r="PTB22" s="242" t="e">
        <f t="shared" si="178"/>
        <v>#REF!</v>
      </c>
      <c r="PTC22" s="242" t="e">
        <f t="shared" si="178"/>
        <v>#REF!</v>
      </c>
      <c r="PTD22" s="242" t="e">
        <f t="shared" si="178"/>
        <v>#REF!</v>
      </c>
      <c r="PTE22" s="242" t="e">
        <f t="shared" si="178"/>
        <v>#REF!</v>
      </c>
      <c r="PTF22" s="242" t="e">
        <f t="shared" si="178"/>
        <v>#REF!</v>
      </c>
      <c r="PTG22" s="242" t="e">
        <f t="shared" si="178"/>
        <v>#REF!</v>
      </c>
      <c r="PTH22" s="242" t="e">
        <f t="shared" si="178"/>
        <v>#REF!</v>
      </c>
      <c r="PTI22" s="242" t="e">
        <f t="shared" si="178"/>
        <v>#REF!</v>
      </c>
      <c r="PTJ22" s="242" t="e">
        <f t="shared" si="178"/>
        <v>#REF!</v>
      </c>
      <c r="PTK22" s="242" t="e">
        <f t="shared" si="178"/>
        <v>#REF!</v>
      </c>
      <c r="PTL22" s="242" t="e">
        <f t="shared" si="178"/>
        <v>#REF!</v>
      </c>
      <c r="PTM22" s="242" t="e">
        <f t="shared" ref="PTM22:PVX22" si="179">PTS22</f>
        <v>#REF!</v>
      </c>
      <c r="PTN22" s="242" t="e">
        <f t="shared" si="179"/>
        <v>#REF!</v>
      </c>
      <c r="PTO22" s="242" t="e">
        <f t="shared" si="179"/>
        <v>#REF!</v>
      </c>
      <c r="PTP22" s="242" t="e">
        <f t="shared" si="179"/>
        <v>#REF!</v>
      </c>
      <c r="PTQ22" s="242" t="e">
        <f t="shared" si="179"/>
        <v>#REF!</v>
      </c>
      <c r="PTR22" s="242" t="e">
        <f t="shared" si="179"/>
        <v>#REF!</v>
      </c>
      <c r="PTS22" s="242" t="e">
        <f t="shared" si="179"/>
        <v>#REF!</v>
      </c>
      <c r="PTT22" s="242" t="e">
        <f t="shared" si="179"/>
        <v>#REF!</v>
      </c>
      <c r="PTU22" s="242" t="e">
        <f t="shared" si="179"/>
        <v>#REF!</v>
      </c>
      <c r="PTV22" s="242" t="e">
        <f t="shared" si="179"/>
        <v>#REF!</v>
      </c>
      <c r="PTW22" s="242" t="e">
        <f t="shared" si="179"/>
        <v>#REF!</v>
      </c>
      <c r="PTX22" s="242" t="e">
        <f t="shared" si="179"/>
        <v>#REF!</v>
      </c>
      <c r="PTY22" s="242" t="e">
        <f t="shared" si="179"/>
        <v>#REF!</v>
      </c>
      <c r="PTZ22" s="242" t="e">
        <f t="shared" si="179"/>
        <v>#REF!</v>
      </c>
      <c r="PUA22" s="242" t="e">
        <f t="shared" si="179"/>
        <v>#REF!</v>
      </c>
      <c r="PUB22" s="242" t="e">
        <f t="shared" si="179"/>
        <v>#REF!</v>
      </c>
      <c r="PUC22" s="242" t="e">
        <f t="shared" si="179"/>
        <v>#REF!</v>
      </c>
      <c r="PUD22" s="242" t="e">
        <f t="shared" si="179"/>
        <v>#REF!</v>
      </c>
      <c r="PUE22" s="242" t="e">
        <f t="shared" si="179"/>
        <v>#REF!</v>
      </c>
      <c r="PUF22" s="242" t="e">
        <f t="shared" si="179"/>
        <v>#REF!</v>
      </c>
      <c r="PUG22" s="242" t="e">
        <f t="shared" si="179"/>
        <v>#REF!</v>
      </c>
      <c r="PUH22" s="242" t="e">
        <f t="shared" si="179"/>
        <v>#REF!</v>
      </c>
      <c r="PUI22" s="242" t="e">
        <f t="shared" si="179"/>
        <v>#REF!</v>
      </c>
      <c r="PUJ22" s="242" t="e">
        <f t="shared" si="179"/>
        <v>#REF!</v>
      </c>
      <c r="PUK22" s="242" t="e">
        <f t="shared" si="179"/>
        <v>#REF!</v>
      </c>
      <c r="PUL22" s="242" t="e">
        <f t="shared" si="179"/>
        <v>#REF!</v>
      </c>
      <c r="PUM22" s="242" t="e">
        <f t="shared" si="179"/>
        <v>#REF!</v>
      </c>
      <c r="PUN22" s="242" t="e">
        <f t="shared" si="179"/>
        <v>#REF!</v>
      </c>
      <c r="PUO22" s="242" t="e">
        <f t="shared" si="179"/>
        <v>#REF!</v>
      </c>
      <c r="PUP22" s="242" t="e">
        <f t="shared" si="179"/>
        <v>#REF!</v>
      </c>
      <c r="PUQ22" s="242" t="e">
        <f t="shared" si="179"/>
        <v>#REF!</v>
      </c>
      <c r="PUR22" s="242" t="e">
        <f t="shared" si="179"/>
        <v>#REF!</v>
      </c>
      <c r="PUS22" s="242" t="e">
        <f t="shared" si="179"/>
        <v>#REF!</v>
      </c>
      <c r="PUT22" s="242" t="e">
        <f t="shared" si="179"/>
        <v>#REF!</v>
      </c>
      <c r="PUU22" s="242" t="e">
        <f t="shared" si="179"/>
        <v>#REF!</v>
      </c>
      <c r="PUV22" s="242" t="e">
        <f t="shared" si="179"/>
        <v>#REF!</v>
      </c>
      <c r="PUW22" s="242" t="e">
        <f t="shared" si="179"/>
        <v>#REF!</v>
      </c>
      <c r="PUX22" s="242" t="e">
        <f t="shared" si="179"/>
        <v>#REF!</v>
      </c>
      <c r="PUY22" s="242" t="e">
        <f t="shared" si="179"/>
        <v>#REF!</v>
      </c>
      <c r="PUZ22" s="242" t="e">
        <f t="shared" si="179"/>
        <v>#REF!</v>
      </c>
      <c r="PVA22" s="242" t="e">
        <f t="shared" si="179"/>
        <v>#REF!</v>
      </c>
      <c r="PVB22" s="242" t="e">
        <f t="shared" si="179"/>
        <v>#REF!</v>
      </c>
      <c r="PVC22" s="242" t="e">
        <f t="shared" si="179"/>
        <v>#REF!</v>
      </c>
      <c r="PVD22" s="242" t="e">
        <f t="shared" si="179"/>
        <v>#REF!</v>
      </c>
      <c r="PVE22" s="242" t="e">
        <f t="shared" si="179"/>
        <v>#REF!</v>
      </c>
      <c r="PVF22" s="242" t="e">
        <f t="shared" si="179"/>
        <v>#REF!</v>
      </c>
      <c r="PVG22" s="242" t="e">
        <f t="shared" si="179"/>
        <v>#REF!</v>
      </c>
      <c r="PVH22" s="242" t="e">
        <f t="shared" si="179"/>
        <v>#REF!</v>
      </c>
      <c r="PVI22" s="242" t="e">
        <f t="shared" si="179"/>
        <v>#REF!</v>
      </c>
      <c r="PVJ22" s="242" t="e">
        <f t="shared" si="179"/>
        <v>#REF!</v>
      </c>
      <c r="PVK22" s="242" t="e">
        <f t="shared" si="179"/>
        <v>#REF!</v>
      </c>
      <c r="PVL22" s="242" t="e">
        <f t="shared" si="179"/>
        <v>#REF!</v>
      </c>
      <c r="PVM22" s="242" t="e">
        <f t="shared" si="179"/>
        <v>#REF!</v>
      </c>
      <c r="PVN22" s="242" t="e">
        <f t="shared" si="179"/>
        <v>#REF!</v>
      </c>
      <c r="PVO22" s="242" t="e">
        <f t="shared" si="179"/>
        <v>#REF!</v>
      </c>
      <c r="PVP22" s="242" t="e">
        <f t="shared" si="179"/>
        <v>#REF!</v>
      </c>
      <c r="PVQ22" s="242" t="e">
        <f t="shared" si="179"/>
        <v>#REF!</v>
      </c>
      <c r="PVR22" s="242" t="e">
        <f t="shared" si="179"/>
        <v>#REF!</v>
      </c>
      <c r="PVS22" s="242" t="e">
        <f t="shared" si="179"/>
        <v>#REF!</v>
      </c>
      <c r="PVT22" s="242" t="e">
        <f t="shared" si="179"/>
        <v>#REF!</v>
      </c>
      <c r="PVU22" s="242" t="e">
        <f t="shared" si="179"/>
        <v>#REF!</v>
      </c>
      <c r="PVV22" s="242" t="e">
        <f t="shared" si="179"/>
        <v>#REF!</v>
      </c>
      <c r="PVW22" s="242" t="e">
        <f t="shared" si="179"/>
        <v>#REF!</v>
      </c>
      <c r="PVX22" s="242" t="e">
        <f t="shared" si="179"/>
        <v>#REF!</v>
      </c>
      <c r="PVY22" s="242" t="e">
        <f t="shared" ref="PVY22:PYJ22" si="180">PWE22</f>
        <v>#REF!</v>
      </c>
      <c r="PVZ22" s="242" t="e">
        <f t="shared" si="180"/>
        <v>#REF!</v>
      </c>
      <c r="PWA22" s="242" t="e">
        <f t="shared" si="180"/>
        <v>#REF!</v>
      </c>
      <c r="PWB22" s="242" t="e">
        <f t="shared" si="180"/>
        <v>#REF!</v>
      </c>
      <c r="PWC22" s="242" t="e">
        <f t="shared" si="180"/>
        <v>#REF!</v>
      </c>
      <c r="PWD22" s="242" t="e">
        <f t="shared" si="180"/>
        <v>#REF!</v>
      </c>
      <c r="PWE22" s="242" t="e">
        <f t="shared" si="180"/>
        <v>#REF!</v>
      </c>
      <c r="PWF22" s="242" t="e">
        <f t="shared" si="180"/>
        <v>#REF!</v>
      </c>
      <c r="PWG22" s="242" t="e">
        <f t="shared" si="180"/>
        <v>#REF!</v>
      </c>
      <c r="PWH22" s="242" t="e">
        <f t="shared" si="180"/>
        <v>#REF!</v>
      </c>
      <c r="PWI22" s="242" t="e">
        <f t="shared" si="180"/>
        <v>#REF!</v>
      </c>
      <c r="PWJ22" s="242" t="e">
        <f t="shared" si="180"/>
        <v>#REF!</v>
      </c>
      <c r="PWK22" s="242" t="e">
        <f t="shared" si="180"/>
        <v>#REF!</v>
      </c>
      <c r="PWL22" s="242" t="e">
        <f t="shared" si="180"/>
        <v>#REF!</v>
      </c>
      <c r="PWM22" s="242" t="e">
        <f t="shared" si="180"/>
        <v>#REF!</v>
      </c>
      <c r="PWN22" s="242" t="e">
        <f t="shared" si="180"/>
        <v>#REF!</v>
      </c>
      <c r="PWO22" s="242" t="e">
        <f t="shared" si="180"/>
        <v>#REF!</v>
      </c>
      <c r="PWP22" s="242" t="e">
        <f t="shared" si="180"/>
        <v>#REF!</v>
      </c>
      <c r="PWQ22" s="242" t="e">
        <f t="shared" si="180"/>
        <v>#REF!</v>
      </c>
      <c r="PWR22" s="242" t="e">
        <f t="shared" si="180"/>
        <v>#REF!</v>
      </c>
      <c r="PWS22" s="242" t="e">
        <f t="shared" si="180"/>
        <v>#REF!</v>
      </c>
      <c r="PWT22" s="242" t="e">
        <f t="shared" si="180"/>
        <v>#REF!</v>
      </c>
      <c r="PWU22" s="242" t="e">
        <f t="shared" si="180"/>
        <v>#REF!</v>
      </c>
      <c r="PWV22" s="242" t="e">
        <f t="shared" si="180"/>
        <v>#REF!</v>
      </c>
      <c r="PWW22" s="242" t="e">
        <f t="shared" si="180"/>
        <v>#REF!</v>
      </c>
      <c r="PWX22" s="242" t="e">
        <f t="shared" si="180"/>
        <v>#REF!</v>
      </c>
      <c r="PWY22" s="242" t="e">
        <f t="shared" si="180"/>
        <v>#REF!</v>
      </c>
      <c r="PWZ22" s="242" t="e">
        <f t="shared" si="180"/>
        <v>#REF!</v>
      </c>
      <c r="PXA22" s="242" t="e">
        <f t="shared" si="180"/>
        <v>#REF!</v>
      </c>
      <c r="PXB22" s="242" t="e">
        <f t="shared" si="180"/>
        <v>#REF!</v>
      </c>
      <c r="PXC22" s="242" t="e">
        <f t="shared" si="180"/>
        <v>#REF!</v>
      </c>
      <c r="PXD22" s="242" t="e">
        <f t="shared" si="180"/>
        <v>#REF!</v>
      </c>
      <c r="PXE22" s="242" t="e">
        <f t="shared" si="180"/>
        <v>#REF!</v>
      </c>
      <c r="PXF22" s="242" t="e">
        <f t="shared" si="180"/>
        <v>#REF!</v>
      </c>
      <c r="PXG22" s="242" t="e">
        <f t="shared" si="180"/>
        <v>#REF!</v>
      </c>
      <c r="PXH22" s="242" t="e">
        <f t="shared" si="180"/>
        <v>#REF!</v>
      </c>
      <c r="PXI22" s="242" t="e">
        <f t="shared" si="180"/>
        <v>#REF!</v>
      </c>
      <c r="PXJ22" s="242" t="e">
        <f t="shared" si="180"/>
        <v>#REF!</v>
      </c>
      <c r="PXK22" s="242" t="e">
        <f t="shared" si="180"/>
        <v>#REF!</v>
      </c>
      <c r="PXL22" s="242" t="e">
        <f t="shared" si="180"/>
        <v>#REF!</v>
      </c>
      <c r="PXM22" s="242" t="e">
        <f t="shared" si="180"/>
        <v>#REF!</v>
      </c>
      <c r="PXN22" s="242" t="e">
        <f t="shared" si="180"/>
        <v>#REF!</v>
      </c>
      <c r="PXO22" s="242" t="e">
        <f t="shared" si="180"/>
        <v>#REF!</v>
      </c>
      <c r="PXP22" s="242" t="e">
        <f t="shared" si="180"/>
        <v>#REF!</v>
      </c>
      <c r="PXQ22" s="242" t="e">
        <f t="shared" si="180"/>
        <v>#REF!</v>
      </c>
      <c r="PXR22" s="242" t="e">
        <f t="shared" si="180"/>
        <v>#REF!</v>
      </c>
      <c r="PXS22" s="242" t="e">
        <f t="shared" si="180"/>
        <v>#REF!</v>
      </c>
      <c r="PXT22" s="242" t="e">
        <f t="shared" si="180"/>
        <v>#REF!</v>
      </c>
      <c r="PXU22" s="242" t="e">
        <f t="shared" si="180"/>
        <v>#REF!</v>
      </c>
      <c r="PXV22" s="242" t="e">
        <f t="shared" si="180"/>
        <v>#REF!</v>
      </c>
      <c r="PXW22" s="242" t="e">
        <f t="shared" si="180"/>
        <v>#REF!</v>
      </c>
      <c r="PXX22" s="242" t="e">
        <f t="shared" si="180"/>
        <v>#REF!</v>
      </c>
      <c r="PXY22" s="242" t="e">
        <f t="shared" si="180"/>
        <v>#REF!</v>
      </c>
      <c r="PXZ22" s="242" t="e">
        <f t="shared" si="180"/>
        <v>#REF!</v>
      </c>
      <c r="PYA22" s="242" t="e">
        <f t="shared" si="180"/>
        <v>#REF!</v>
      </c>
      <c r="PYB22" s="242" t="e">
        <f t="shared" si="180"/>
        <v>#REF!</v>
      </c>
      <c r="PYC22" s="242" t="e">
        <f t="shared" si="180"/>
        <v>#REF!</v>
      </c>
      <c r="PYD22" s="242" t="e">
        <f t="shared" si="180"/>
        <v>#REF!</v>
      </c>
      <c r="PYE22" s="242" t="e">
        <f t="shared" si="180"/>
        <v>#REF!</v>
      </c>
      <c r="PYF22" s="242" t="e">
        <f t="shared" si="180"/>
        <v>#REF!</v>
      </c>
      <c r="PYG22" s="242" t="e">
        <f t="shared" si="180"/>
        <v>#REF!</v>
      </c>
      <c r="PYH22" s="242" t="e">
        <f t="shared" si="180"/>
        <v>#REF!</v>
      </c>
      <c r="PYI22" s="242" t="e">
        <f t="shared" si="180"/>
        <v>#REF!</v>
      </c>
      <c r="PYJ22" s="242" t="e">
        <f t="shared" si="180"/>
        <v>#REF!</v>
      </c>
      <c r="PYK22" s="242" t="e">
        <f t="shared" ref="PYK22:QAV22" si="181">PYQ22</f>
        <v>#REF!</v>
      </c>
      <c r="PYL22" s="242" t="e">
        <f t="shared" si="181"/>
        <v>#REF!</v>
      </c>
      <c r="PYM22" s="242" t="e">
        <f t="shared" si="181"/>
        <v>#REF!</v>
      </c>
      <c r="PYN22" s="242" t="e">
        <f t="shared" si="181"/>
        <v>#REF!</v>
      </c>
      <c r="PYO22" s="242" t="e">
        <f t="shared" si="181"/>
        <v>#REF!</v>
      </c>
      <c r="PYP22" s="242" t="e">
        <f t="shared" si="181"/>
        <v>#REF!</v>
      </c>
      <c r="PYQ22" s="242" t="e">
        <f t="shared" si="181"/>
        <v>#REF!</v>
      </c>
      <c r="PYR22" s="242" t="e">
        <f t="shared" si="181"/>
        <v>#REF!</v>
      </c>
      <c r="PYS22" s="242" t="e">
        <f t="shared" si="181"/>
        <v>#REF!</v>
      </c>
      <c r="PYT22" s="242" t="e">
        <f t="shared" si="181"/>
        <v>#REF!</v>
      </c>
      <c r="PYU22" s="242" t="e">
        <f t="shared" si="181"/>
        <v>#REF!</v>
      </c>
      <c r="PYV22" s="242" t="e">
        <f t="shared" si="181"/>
        <v>#REF!</v>
      </c>
      <c r="PYW22" s="242" t="e">
        <f t="shared" si="181"/>
        <v>#REF!</v>
      </c>
      <c r="PYX22" s="242" t="e">
        <f t="shared" si="181"/>
        <v>#REF!</v>
      </c>
      <c r="PYY22" s="242" t="e">
        <f t="shared" si="181"/>
        <v>#REF!</v>
      </c>
      <c r="PYZ22" s="242" t="e">
        <f t="shared" si="181"/>
        <v>#REF!</v>
      </c>
      <c r="PZA22" s="242" t="e">
        <f t="shared" si="181"/>
        <v>#REF!</v>
      </c>
      <c r="PZB22" s="242" t="e">
        <f t="shared" si="181"/>
        <v>#REF!</v>
      </c>
      <c r="PZC22" s="242" t="e">
        <f t="shared" si="181"/>
        <v>#REF!</v>
      </c>
      <c r="PZD22" s="242" t="e">
        <f t="shared" si="181"/>
        <v>#REF!</v>
      </c>
      <c r="PZE22" s="242" t="e">
        <f t="shared" si="181"/>
        <v>#REF!</v>
      </c>
      <c r="PZF22" s="242" t="e">
        <f t="shared" si="181"/>
        <v>#REF!</v>
      </c>
      <c r="PZG22" s="242" t="e">
        <f t="shared" si="181"/>
        <v>#REF!</v>
      </c>
      <c r="PZH22" s="242" t="e">
        <f t="shared" si="181"/>
        <v>#REF!</v>
      </c>
      <c r="PZI22" s="242" t="e">
        <f t="shared" si="181"/>
        <v>#REF!</v>
      </c>
      <c r="PZJ22" s="242" t="e">
        <f t="shared" si="181"/>
        <v>#REF!</v>
      </c>
      <c r="PZK22" s="242" t="e">
        <f t="shared" si="181"/>
        <v>#REF!</v>
      </c>
      <c r="PZL22" s="242" t="e">
        <f t="shared" si="181"/>
        <v>#REF!</v>
      </c>
      <c r="PZM22" s="242" t="e">
        <f t="shared" si="181"/>
        <v>#REF!</v>
      </c>
      <c r="PZN22" s="242" t="e">
        <f t="shared" si="181"/>
        <v>#REF!</v>
      </c>
      <c r="PZO22" s="242" t="e">
        <f t="shared" si="181"/>
        <v>#REF!</v>
      </c>
      <c r="PZP22" s="242" t="e">
        <f t="shared" si="181"/>
        <v>#REF!</v>
      </c>
      <c r="PZQ22" s="242" t="e">
        <f t="shared" si="181"/>
        <v>#REF!</v>
      </c>
      <c r="PZR22" s="242" t="e">
        <f t="shared" si="181"/>
        <v>#REF!</v>
      </c>
      <c r="PZS22" s="242" t="e">
        <f t="shared" si="181"/>
        <v>#REF!</v>
      </c>
      <c r="PZT22" s="242" t="e">
        <f t="shared" si="181"/>
        <v>#REF!</v>
      </c>
      <c r="PZU22" s="242" t="e">
        <f t="shared" si="181"/>
        <v>#REF!</v>
      </c>
      <c r="PZV22" s="242" t="e">
        <f t="shared" si="181"/>
        <v>#REF!</v>
      </c>
      <c r="PZW22" s="242" t="e">
        <f t="shared" si="181"/>
        <v>#REF!</v>
      </c>
      <c r="PZX22" s="242" t="e">
        <f t="shared" si="181"/>
        <v>#REF!</v>
      </c>
      <c r="PZY22" s="242" t="e">
        <f t="shared" si="181"/>
        <v>#REF!</v>
      </c>
      <c r="PZZ22" s="242" t="e">
        <f t="shared" si="181"/>
        <v>#REF!</v>
      </c>
      <c r="QAA22" s="242" t="e">
        <f t="shared" si="181"/>
        <v>#REF!</v>
      </c>
      <c r="QAB22" s="242" t="e">
        <f t="shared" si="181"/>
        <v>#REF!</v>
      </c>
      <c r="QAC22" s="242" t="e">
        <f t="shared" si="181"/>
        <v>#REF!</v>
      </c>
      <c r="QAD22" s="242" t="e">
        <f t="shared" si="181"/>
        <v>#REF!</v>
      </c>
      <c r="QAE22" s="242" t="e">
        <f t="shared" si="181"/>
        <v>#REF!</v>
      </c>
      <c r="QAF22" s="242" t="e">
        <f t="shared" si="181"/>
        <v>#REF!</v>
      </c>
      <c r="QAG22" s="242" t="e">
        <f t="shared" si="181"/>
        <v>#REF!</v>
      </c>
      <c r="QAH22" s="242" t="e">
        <f t="shared" si="181"/>
        <v>#REF!</v>
      </c>
      <c r="QAI22" s="242" t="e">
        <f t="shared" si="181"/>
        <v>#REF!</v>
      </c>
      <c r="QAJ22" s="242" t="e">
        <f t="shared" si="181"/>
        <v>#REF!</v>
      </c>
      <c r="QAK22" s="242" t="e">
        <f t="shared" si="181"/>
        <v>#REF!</v>
      </c>
      <c r="QAL22" s="242" t="e">
        <f t="shared" si="181"/>
        <v>#REF!</v>
      </c>
      <c r="QAM22" s="242" t="e">
        <f t="shared" si="181"/>
        <v>#REF!</v>
      </c>
      <c r="QAN22" s="242" t="e">
        <f t="shared" si="181"/>
        <v>#REF!</v>
      </c>
      <c r="QAO22" s="242" t="e">
        <f t="shared" si="181"/>
        <v>#REF!</v>
      </c>
      <c r="QAP22" s="242" t="e">
        <f t="shared" si="181"/>
        <v>#REF!</v>
      </c>
      <c r="QAQ22" s="242" t="e">
        <f t="shared" si="181"/>
        <v>#REF!</v>
      </c>
      <c r="QAR22" s="242" t="e">
        <f t="shared" si="181"/>
        <v>#REF!</v>
      </c>
      <c r="QAS22" s="242" t="e">
        <f t="shared" si="181"/>
        <v>#REF!</v>
      </c>
      <c r="QAT22" s="242" t="e">
        <f t="shared" si="181"/>
        <v>#REF!</v>
      </c>
      <c r="QAU22" s="242" t="e">
        <f t="shared" si="181"/>
        <v>#REF!</v>
      </c>
      <c r="QAV22" s="242" t="e">
        <f t="shared" si="181"/>
        <v>#REF!</v>
      </c>
      <c r="QAW22" s="242" t="e">
        <f t="shared" ref="QAW22:QDH22" si="182">QBC22</f>
        <v>#REF!</v>
      </c>
      <c r="QAX22" s="242" t="e">
        <f t="shared" si="182"/>
        <v>#REF!</v>
      </c>
      <c r="QAY22" s="242" t="e">
        <f t="shared" si="182"/>
        <v>#REF!</v>
      </c>
      <c r="QAZ22" s="242" t="e">
        <f t="shared" si="182"/>
        <v>#REF!</v>
      </c>
      <c r="QBA22" s="242" t="e">
        <f t="shared" si="182"/>
        <v>#REF!</v>
      </c>
      <c r="QBB22" s="242" t="e">
        <f t="shared" si="182"/>
        <v>#REF!</v>
      </c>
      <c r="QBC22" s="242" t="e">
        <f t="shared" si="182"/>
        <v>#REF!</v>
      </c>
      <c r="QBD22" s="242" t="e">
        <f t="shared" si="182"/>
        <v>#REF!</v>
      </c>
      <c r="QBE22" s="242" t="e">
        <f t="shared" si="182"/>
        <v>#REF!</v>
      </c>
      <c r="QBF22" s="242" t="e">
        <f t="shared" si="182"/>
        <v>#REF!</v>
      </c>
      <c r="QBG22" s="242" t="e">
        <f t="shared" si="182"/>
        <v>#REF!</v>
      </c>
      <c r="QBH22" s="242" t="e">
        <f t="shared" si="182"/>
        <v>#REF!</v>
      </c>
      <c r="QBI22" s="242" t="e">
        <f t="shared" si="182"/>
        <v>#REF!</v>
      </c>
      <c r="QBJ22" s="242" t="e">
        <f t="shared" si="182"/>
        <v>#REF!</v>
      </c>
      <c r="QBK22" s="242" t="e">
        <f t="shared" si="182"/>
        <v>#REF!</v>
      </c>
      <c r="QBL22" s="242" t="e">
        <f t="shared" si="182"/>
        <v>#REF!</v>
      </c>
      <c r="QBM22" s="242" t="e">
        <f t="shared" si="182"/>
        <v>#REF!</v>
      </c>
      <c r="QBN22" s="242" t="e">
        <f t="shared" si="182"/>
        <v>#REF!</v>
      </c>
      <c r="QBO22" s="242" t="e">
        <f t="shared" si="182"/>
        <v>#REF!</v>
      </c>
      <c r="QBP22" s="242" t="e">
        <f t="shared" si="182"/>
        <v>#REF!</v>
      </c>
      <c r="QBQ22" s="242" t="e">
        <f t="shared" si="182"/>
        <v>#REF!</v>
      </c>
      <c r="QBR22" s="242" t="e">
        <f t="shared" si="182"/>
        <v>#REF!</v>
      </c>
      <c r="QBS22" s="242" t="e">
        <f t="shared" si="182"/>
        <v>#REF!</v>
      </c>
      <c r="QBT22" s="242" t="e">
        <f t="shared" si="182"/>
        <v>#REF!</v>
      </c>
      <c r="QBU22" s="242" t="e">
        <f t="shared" si="182"/>
        <v>#REF!</v>
      </c>
      <c r="QBV22" s="242" t="e">
        <f t="shared" si="182"/>
        <v>#REF!</v>
      </c>
      <c r="QBW22" s="242" t="e">
        <f t="shared" si="182"/>
        <v>#REF!</v>
      </c>
      <c r="QBX22" s="242" t="e">
        <f t="shared" si="182"/>
        <v>#REF!</v>
      </c>
      <c r="QBY22" s="242" t="e">
        <f t="shared" si="182"/>
        <v>#REF!</v>
      </c>
      <c r="QBZ22" s="242" t="e">
        <f t="shared" si="182"/>
        <v>#REF!</v>
      </c>
      <c r="QCA22" s="242" t="e">
        <f t="shared" si="182"/>
        <v>#REF!</v>
      </c>
      <c r="QCB22" s="242" t="e">
        <f t="shared" si="182"/>
        <v>#REF!</v>
      </c>
      <c r="QCC22" s="242" t="e">
        <f t="shared" si="182"/>
        <v>#REF!</v>
      </c>
      <c r="QCD22" s="242" t="e">
        <f t="shared" si="182"/>
        <v>#REF!</v>
      </c>
      <c r="QCE22" s="242" t="e">
        <f t="shared" si="182"/>
        <v>#REF!</v>
      </c>
      <c r="QCF22" s="242" t="e">
        <f t="shared" si="182"/>
        <v>#REF!</v>
      </c>
      <c r="QCG22" s="242" t="e">
        <f t="shared" si="182"/>
        <v>#REF!</v>
      </c>
      <c r="QCH22" s="242" t="e">
        <f t="shared" si="182"/>
        <v>#REF!</v>
      </c>
      <c r="QCI22" s="242" t="e">
        <f t="shared" si="182"/>
        <v>#REF!</v>
      </c>
      <c r="QCJ22" s="242" t="e">
        <f t="shared" si="182"/>
        <v>#REF!</v>
      </c>
      <c r="QCK22" s="242" t="e">
        <f t="shared" si="182"/>
        <v>#REF!</v>
      </c>
      <c r="QCL22" s="242" t="e">
        <f t="shared" si="182"/>
        <v>#REF!</v>
      </c>
      <c r="QCM22" s="242" t="e">
        <f t="shared" si="182"/>
        <v>#REF!</v>
      </c>
      <c r="QCN22" s="242" t="e">
        <f t="shared" si="182"/>
        <v>#REF!</v>
      </c>
      <c r="QCO22" s="242" t="e">
        <f t="shared" si="182"/>
        <v>#REF!</v>
      </c>
      <c r="QCP22" s="242" t="e">
        <f t="shared" si="182"/>
        <v>#REF!</v>
      </c>
      <c r="QCQ22" s="242" t="e">
        <f t="shared" si="182"/>
        <v>#REF!</v>
      </c>
      <c r="QCR22" s="242" t="e">
        <f t="shared" si="182"/>
        <v>#REF!</v>
      </c>
      <c r="QCS22" s="242" t="e">
        <f t="shared" si="182"/>
        <v>#REF!</v>
      </c>
      <c r="QCT22" s="242" t="e">
        <f t="shared" si="182"/>
        <v>#REF!</v>
      </c>
      <c r="QCU22" s="242" t="e">
        <f t="shared" si="182"/>
        <v>#REF!</v>
      </c>
      <c r="QCV22" s="242" t="e">
        <f t="shared" si="182"/>
        <v>#REF!</v>
      </c>
      <c r="QCW22" s="242" t="e">
        <f t="shared" si="182"/>
        <v>#REF!</v>
      </c>
      <c r="QCX22" s="242" t="e">
        <f t="shared" si="182"/>
        <v>#REF!</v>
      </c>
      <c r="QCY22" s="242" t="e">
        <f t="shared" si="182"/>
        <v>#REF!</v>
      </c>
      <c r="QCZ22" s="242" t="e">
        <f t="shared" si="182"/>
        <v>#REF!</v>
      </c>
      <c r="QDA22" s="242" t="e">
        <f t="shared" si="182"/>
        <v>#REF!</v>
      </c>
      <c r="QDB22" s="242" t="e">
        <f t="shared" si="182"/>
        <v>#REF!</v>
      </c>
      <c r="QDC22" s="242" t="e">
        <f t="shared" si="182"/>
        <v>#REF!</v>
      </c>
      <c r="QDD22" s="242" t="e">
        <f t="shared" si="182"/>
        <v>#REF!</v>
      </c>
      <c r="QDE22" s="242" t="e">
        <f t="shared" si="182"/>
        <v>#REF!</v>
      </c>
      <c r="QDF22" s="242" t="e">
        <f t="shared" si="182"/>
        <v>#REF!</v>
      </c>
      <c r="QDG22" s="242" t="e">
        <f t="shared" si="182"/>
        <v>#REF!</v>
      </c>
      <c r="QDH22" s="242" t="e">
        <f t="shared" si="182"/>
        <v>#REF!</v>
      </c>
      <c r="QDI22" s="242" t="e">
        <f t="shared" ref="QDI22:QFT22" si="183">QDO22</f>
        <v>#REF!</v>
      </c>
      <c r="QDJ22" s="242" t="e">
        <f t="shared" si="183"/>
        <v>#REF!</v>
      </c>
      <c r="QDK22" s="242" t="e">
        <f t="shared" si="183"/>
        <v>#REF!</v>
      </c>
      <c r="QDL22" s="242" t="e">
        <f t="shared" si="183"/>
        <v>#REF!</v>
      </c>
      <c r="QDM22" s="242" t="e">
        <f t="shared" si="183"/>
        <v>#REF!</v>
      </c>
      <c r="QDN22" s="242" t="e">
        <f t="shared" si="183"/>
        <v>#REF!</v>
      </c>
      <c r="QDO22" s="242" t="e">
        <f t="shared" si="183"/>
        <v>#REF!</v>
      </c>
      <c r="QDP22" s="242" t="e">
        <f t="shared" si="183"/>
        <v>#REF!</v>
      </c>
      <c r="QDQ22" s="242" t="e">
        <f t="shared" si="183"/>
        <v>#REF!</v>
      </c>
      <c r="QDR22" s="242" t="e">
        <f t="shared" si="183"/>
        <v>#REF!</v>
      </c>
      <c r="QDS22" s="242" t="e">
        <f t="shared" si="183"/>
        <v>#REF!</v>
      </c>
      <c r="QDT22" s="242" t="e">
        <f t="shared" si="183"/>
        <v>#REF!</v>
      </c>
      <c r="QDU22" s="242" t="e">
        <f t="shared" si="183"/>
        <v>#REF!</v>
      </c>
      <c r="QDV22" s="242" t="e">
        <f t="shared" si="183"/>
        <v>#REF!</v>
      </c>
      <c r="QDW22" s="242" t="e">
        <f t="shared" si="183"/>
        <v>#REF!</v>
      </c>
      <c r="QDX22" s="242" t="e">
        <f t="shared" si="183"/>
        <v>#REF!</v>
      </c>
      <c r="QDY22" s="242" t="e">
        <f t="shared" si="183"/>
        <v>#REF!</v>
      </c>
      <c r="QDZ22" s="242" t="e">
        <f t="shared" si="183"/>
        <v>#REF!</v>
      </c>
      <c r="QEA22" s="242" t="e">
        <f t="shared" si="183"/>
        <v>#REF!</v>
      </c>
      <c r="QEB22" s="242" t="e">
        <f t="shared" si="183"/>
        <v>#REF!</v>
      </c>
      <c r="QEC22" s="242" t="e">
        <f t="shared" si="183"/>
        <v>#REF!</v>
      </c>
      <c r="QED22" s="242" t="e">
        <f t="shared" si="183"/>
        <v>#REF!</v>
      </c>
      <c r="QEE22" s="242" t="e">
        <f t="shared" si="183"/>
        <v>#REF!</v>
      </c>
      <c r="QEF22" s="242" t="e">
        <f t="shared" si="183"/>
        <v>#REF!</v>
      </c>
      <c r="QEG22" s="242" t="e">
        <f t="shared" si="183"/>
        <v>#REF!</v>
      </c>
      <c r="QEH22" s="242" t="e">
        <f t="shared" si="183"/>
        <v>#REF!</v>
      </c>
      <c r="QEI22" s="242" t="e">
        <f t="shared" si="183"/>
        <v>#REF!</v>
      </c>
      <c r="QEJ22" s="242" t="e">
        <f t="shared" si="183"/>
        <v>#REF!</v>
      </c>
      <c r="QEK22" s="242" t="e">
        <f t="shared" si="183"/>
        <v>#REF!</v>
      </c>
      <c r="QEL22" s="242" t="e">
        <f t="shared" si="183"/>
        <v>#REF!</v>
      </c>
      <c r="QEM22" s="242" t="e">
        <f t="shared" si="183"/>
        <v>#REF!</v>
      </c>
      <c r="QEN22" s="242" t="e">
        <f t="shared" si="183"/>
        <v>#REF!</v>
      </c>
      <c r="QEO22" s="242" t="e">
        <f t="shared" si="183"/>
        <v>#REF!</v>
      </c>
      <c r="QEP22" s="242" t="e">
        <f t="shared" si="183"/>
        <v>#REF!</v>
      </c>
      <c r="QEQ22" s="242" t="e">
        <f t="shared" si="183"/>
        <v>#REF!</v>
      </c>
      <c r="QER22" s="242" t="e">
        <f t="shared" si="183"/>
        <v>#REF!</v>
      </c>
      <c r="QES22" s="242" t="e">
        <f t="shared" si="183"/>
        <v>#REF!</v>
      </c>
      <c r="QET22" s="242" t="e">
        <f t="shared" si="183"/>
        <v>#REF!</v>
      </c>
      <c r="QEU22" s="242" t="e">
        <f t="shared" si="183"/>
        <v>#REF!</v>
      </c>
      <c r="QEV22" s="242" t="e">
        <f t="shared" si="183"/>
        <v>#REF!</v>
      </c>
      <c r="QEW22" s="242" t="e">
        <f t="shared" si="183"/>
        <v>#REF!</v>
      </c>
      <c r="QEX22" s="242" t="e">
        <f t="shared" si="183"/>
        <v>#REF!</v>
      </c>
      <c r="QEY22" s="242" t="e">
        <f t="shared" si="183"/>
        <v>#REF!</v>
      </c>
      <c r="QEZ22" s="242" t="e">
        <f t="shared" si="183"/>
        <v>#REF!</v>
      </c>
      <c r="QFA22" s="242" t="e">
        <f t="shared" si="183"/>
        <v>#REF!</v>
      </c>
      <c r="QFB22" s="242" t="e">
        <f t="shared" si="183"/>
        <v>#REF!</v>
      </c>
      <c r="QFC22" s="242" t="e">
        <f t="shared" si="183"/>
        <v>#REF!</v>
      </c>
      <c r="QFD22" s="242" t="e">
        <f t="shared" si="183"/>
        <v>#REF!</v>
      </c>
      <c r="QFE22" s="242" t="e">
        <f t="shared" si="183"/>
        <v>#REF!</v>
      </c>
      <c r="QFF22" s="242" t="e">
        <f t="shared" si="183"/>
        <v>#REF!</v>
      </c>
      <c r="QFG22" s="242" t="e">
        <f t="shared" si="183"/>
        <v>#REF!</v>
      </c>
      <c r="QFH22" s="242" t="e">
        <f t="shared" si="183"/>
        <v>#REF!</v>
      </c>
      <c r="QFI22" s="242" t="e">
        <f t="shared" si="183"/>
        <v>#REF!</v>
      </c>
      <c r="QFJ22" s="242" t="e">
        <f t="shared" si="183"/>
        <v>#REF!</v>
      </c>
      <c r="QFK22" s="242" t="e">
        <f t="shared" si="183"/>
        <v>#REF!</v>
      </c>
      <c r="QFL22" s="242" t="e">
        <f t="shared" si="183"/>
        <v>#REF!</v>
      </c>
      <c r="QFM22" s="242" t="e">
        <f t="shared" si="183"/>
        <v>#REF!</v>
      </c>
      <c r="QFN22" s="242" t="e">
        <f t="shared" si="183"/>
        <v>#REF!</v>
      </c>
      <c r="QFO22" s="242" t="e">
        <f t="shared" si="183"/>
        <v>#REF!</v>
      </c>
      <c r="QFP22" s="242" t="e">
        <f t="shared" si="183"/>
        <v>#REF!</v>
      </c>
      <c r="QFQ22" s="242" t="e">
        <f t="shared" si="183"/>
        <v>#REF!</v>
      </c>
      <c r="QFR22" s="242" t="e">
        <f t="shared" si="183"/>
        <v>#REF!</v>
      </c>
      <c r="QFS22" s="242" t="e">
        <f t="shared" si="183"/>
        <v>#REF!</v>
      </c>
      <c r="QFT22" s="242" t="e">
        <f t="shared" si="183"/>
        <v>#REF!</v>
      </c>
      <c r="QFU22" s="242" t="e">
        <f t="shared" ref="QFU22:QIF22" si="184">QGA22</f>
        <v>#REF!</v>
      </c>
      <c r="QFV22" s="242" t="e">
        <f t="shared" si="184"/>
        <v>#REF!</v>
      </c>
      <c r="QFW22" s="242" t="e">
        <f t="shared" si="184"/>
        <v>#REF!</v>
      </c>
      <c r="QFX22" s="242" t="e">
        <f t="shared" si="184"/>
        <v>#REF!</v>
      </c>
      <c r="QFY22" s="242" t="e">
        <f t="shared" si="184"/>
        <v>#REF!</v>
      </c>
      <c r="QFZ22" s="242" t="e">
        <f t="shared" si="184"/>
        <v>#REF!</v>
      </c>
      <c r="QGA22" s="242" t="e">
        <f t="shared" si="184"/>
        <v>#REF!</v>
      </c>
      <c r="QGB22" s="242" t="e">
        <f t="shared" si="184"/>
        <v>#REF!</v>
      </c>
      <c r="QGC22" s="242" t="e">
        <f t="shared" si="184"/>
        <v>#REF!</v>
      </c>
      <c r="QGD22" s="242" t="e">
        <f t="shared" si="184"/>
        <v>#REF!</v>
      </c>
      <c r="QGE22" s="242" t="e">
        <f t="shared" si="184"/>
        <v>#REF!</v>
      </c>
      <c r="QGF22" s="242" t="e">
        <f t="shared" si="184"/>
        <v>#REF!</v>
      </c>
      <c r="QGG22" s="242" t="e">
        <f t="shared" si="184"/>
        <v>#REF!</v>
      </c>
      <c r="QGH22" s="242" t="e">
        <f t="shared" si="184"/>
        <v>#REF!</v>
      </c>
      <c r="QGI22" s="242" t="e">
        <f t="shared" si="184"/>
        <v>#REF!</v>
      </c>
      <c r="QGJ22" s="242" t="e">
        <f t="shared" si="184"/>
        <v>#REF!</v>
      </c>
      <c r="QGK22" s="242" t="e">
        <f t="shared" si="184"/>
        <v>#REF!</v>
      </c>
      <c r="QGL22" s="242" t="e">
        <f t="shared" si="184"/>
        <v>#REF!</v>
      </c>
      <c r="QGM22" s="242" t="e">
        <f t="shared" si="184"/>
        <v>#REF!</v>
      </c>
      <c r="QGN22" s="242" t="e">
        <f t="shared" si="184"/>
        <v>#REF!</v>
      </c>
      <c r="QGO22" s="242" t="e">
        <f t="shared" si="184"/>
        <v>#REF!</v>
      </c>
      <c r="QGP22" s="242" t="e">
        <f t="shared" si="184"/>
        <v>#REF!</v>
      </c>
      <c r="QGQ22" s="242" t="e">
        <f t="shared" si="184"/>
        <v>#REF!</v>
      </c>
      <c r="QGR22" s="242" t="e">
        <f t="shared" si="184"/>
        <v>#REF!</v>
      </c>
      <c r="QGS22" s="242" t="e">
        <f t="shared" si="184"/>
        <v>#REF!</v>
      </c>
      <c r="QGT22" s="242" t="e">
        <f t="shared" si="184"/>
        <v>#REF!</v>
      </c>
      <c r="QGU22" s="242" t="e">
        <f t="shared" si="184"/>
        <v>#REF!</v>
      </c>
      <c r="QGV22" s="242" t="e">
        <f t="shared" si="184"/>
        <v>#REF!</v>
      </c>
      <c r="QGW22" s="242" t="e">
        <f t="shared" si="184"/>
        <v>#REF!</v>
      </c>
      <c r="QGX22" s="242" t="e">
        <f t="shared" si="184"/>
        <v>#REF!</v>
      </c>
      <c r="QGY22" s="242" t="e">
        <f t="shared" si="184"/>
        <v>#REF!</v>
      </c>
      <c r="QGZ22" s="242" t="e">
        <f t="shared" si="184"/>
        <v>#REF!</v>
      </c>
      <c r="QHA22" s="242" t="e">
        <f t="shared" si="184"/>
        <v>#REF!</v>
      </c>
      <c r="QHB22" s="242" t="e">
        <f t="shared" si="184"/>
        <v>#REF!</v>
      </c>
      <c r="QHC22" s="242" t="e">
        <f t="shared" si="184"/>
        <v>#REF!</v>
      </c>
      <c r="QHD22" s="242" t="e">
        <f t="shared" si="184"/>
        <v>#REF!</v>
      </c>
      <c r="QHE22" s="242" t="e">
        <f t="shared" si="184"/>
        <v>#REF!</v>
      </c>
      <c r="QHF22" s="242" t="e">
        <f t="shared" si="184"/>
        <v>#REF!</v>
      </c>
      <c r="QHG22" s="242" t="e">
        <f t="shared" si="184"/>
        <v>#REF!</v>
      </c>
      <c r="QHH22" s="242" t="e">
        <f t="shared" si="184"/>
        <v>#REF!</v>
      </c>
      <c r="QHI22" s="242" t="e">
        <f t="shared" si="184"/>
        <v>#REF!</v>
      </c>
      <c r="QHJ22" s="242" t="e">
        <f t="shared" si="184"/>
        <v>#REF!</v>
      </c>
      <c r="QHK22" s="242" t="e">
        <f t="shared" si="184"/>
        <v>#REF!</v>
      </c>
      <c r="QHL22" s="242" t="e">
        <f t="shared" si="184"/>
        <v>#REF!</v>
      </c>
      <c r="QHM22" s="242" t="e">
        <f t="shared" si="184"/>
        <v>#REF!</v>
      </c>
      <c r="QHN22" s="242" t="e">
        <f t="shared" si="184"/>
        <v>#REF!</v>
      </c>
      <c r="QHO22" s="242" t="e">
        <f t="shared" si="184"/>
        <v>#REF!</v>
      </c>
      <c r="QHP22" s="242" t="e">
        <f t="shared" si="184"/>
        <v>#REF!</v>
      </c>
      <c r="QHQ22" s="242" t="e">
        <f t="shared" si="184"/>
        <v>#REF!</v>
      </c>
      <c r="QHR22" s="242" t="e">
        <f t="shared" si="184"/>
        <v>#REF!</v>
      </c>
      <c r="QHS22" s="242" t="e">
        <f t="shared" si="184"/>
        <v>#REF!</v>
      </c>
      <c r="QHT22" s="242" t="e">
        <f t="shared" si="184"/>
        <v>#REF!</v>
      </c>
      <c r="QHU22" s="242" t="e">
        <f t="shared" si="184"/>
        <v>#REF!</v>
      </c>
      <c r="QHV22" s="242" t="e">
        <f t="shared" si="184"/>
        <v>#REF!</v>
      </c>
      <c r="QHW22" s="242" t="e">
        <f t="shared" si="184"/>
        <v>#REF!</v>
      </c>
      <c r="QHX22" s="242" t="e">
        <f t="shared" si="184"/>
        <v>#REF!</v>
      </c>
      <c r="QHY22" s="242" t="e">
        <f t="shared" si="184"/>
        <v>#REF!</v>
      </c>
      <c r="QHZ22" s="242" t="e">
        <f t="shared" si="184"/>
        <v>#REF!</v>
      </c>
      <c r="QIA22" s="242" t="e">
        <f t="shared" si="184"/>
        <v>#REF!</v>
      </c>
      <c r="QIB22" s="242" t="e">
        <f t="shared" si="184"/>
        <v>#REF!</v>
      </c>
      <c r="QIC22" s="242" t="e">
        <f t="shared" si="184"/>
        <v>#REF!</v>
      </c>
      <c r="QID22" s="242" t="e">
        <f t="shared" si="184"/>
        <v>#REF!</v>
      </c>
      <c r="QIE22" s="242" t="e">
        <f t="shared" si="184"/>
        <v>#REF!</v>
      </c>
      <c r="QIF22" s="242" t="e">
        <f t="shared" si="184"/>
        <v>#REF!</v>
      </c>
      <c r="QIG22" s="242" t="e">
        <f t="shared" ref="QIG22:QKR22" si="185">QIM22</f>
        <v>#REF!</v>
      </c>
      <c r="QIH22" s="242" t="e">
        <f t="shared" si="185"/>
        <v>#REF!</v>
      </c>
      <c r="QII22" s="242" t="e">
        <f t="shared" si="185"/>
        <v>#REF!</v>
      </c>
      <c r="QIJ22" s="242" t="e">
        <f t="shared" si="185"/>
        <v>#REF!</v>
      </c>
      <c r="QIK22" s="242" t="e">
        <f t="shared" si="185"/>
        <v>#REF!</v>
      </c>
      <c r="QIL22" s="242" t="e">
        <f t="shared" si="185"/>
        <v>#REF!</v>
      </c>
      <c r="QIM22" s="242" t="e">
        <f t="shared" si="185"/>
        <v>#REF!</v>
      </c>
      <c r="QIN22" s="242" t="e">
        <f t="shared" si="185"/>
        <v>#REF!</v>
      </c>
      <c r="QIO22" s="242" t="e">
        <f t="shared" si="185"/>
        <v>#REF!</v>
      </c>
      <c r="QIP22" s="242" t="e">
        <f t="shared" si="185"/>
        <v>#REF!</v>
      </c>
      <c r="QIQ22" s="242" t="e">
        <f t="shared" si="185"/>
        <v>#REF!</v>
      </c>
      <c r="QIR22" s="242" t="e">
        <f t="shared" si="185"/>
        <v>#REF!</v>
      </c>
      <c r="QIS22" s="242" t="e">
        <f t="shared" si="185"/>
        <v>#REF!</v>
      </c>
      <c r="QIT22" s="242" t="e">
        <f t="shared" si="185"/>
        <v>#REF!</v>
      </c>
      <c r="QIU22" s="242" t="e">
        <f t="shared" si="185"/>
        <v>#REF!</v>
      </c>
      <c r="QIV22" s="242" t="e">
        <f t="shared" si="185"/>
        <v>#REF!</v>
      </c>
      <c r="QIW22" s="242" t="e">
        <f t="shared" si="185"/>
        <v>#REF!</v>
      </c>
      <c r="QIX22" s="242" t="e">
        <f t="shared" si="185"/>
        <v>#REF!</v>
      </c>
      <c r="QIY22" s="242" t="e">
        <f t="shared" si="185"/>
        <v>#REF!</v>
      </c>
      <c r="QIZ22" s="242" t="e">
        <f t="shared" si="185"/>
        <v>#REF!</v>
      </c>
      <c r="QJA22" s="242" t="e">
        <f t="shared" si="185"/>
        <v>#REF!</v>
      </c>
      <c r="QJB22" s="242" t="e">
        <f t="shared" si="185"/>
        <v>#REF!</v>
      </c>
      <c r="QJC22" s="242" t="e">
        <f t="shared" si="185"/>
        <v>#REF!</v>
      </c>
      <c r="QJD22" s="242" t="e">
        <f t="shared" si="185"/>
        <v>#REF!</v>
      </c>
      <c r="QJE22" s="242" t="e">
        <f t="shared" si="185"/>
        <v>#REF!</v>
      </c>
      <c r="QJF22" s="242" t="e">
        <f t="shared" si="185"/>
        <v>#REF!</v>
      </c>
      <c r="QJG22" s="242" t="e">
        <f t="shared" si="185"/>
        <v>#REF!</v>
      </c>
      <c r="QJH22" s="242" t="e">
        <f t="shared" si="185"/>
        <v>#REF!</v>
      </c>
      <c r="QJI22" s="242" t="e">
        <f t="shared" si="185"/>
        <v>#REF!</v>
      </c>
      <c r="QJJ22" s="242" t="e">
        <f t="shared" si="185"/>
        <v>#REF!</v>
      </c>
      <c r="QJK22" s="242" t="e">
        <f t="shared" si="185"/>
        <v>#REF!</v>
      </c>
      <c r="QJL22" s="242" t="e">
        <f t="shared" si="185"/>
        <v>#REF!</v>
      </c>
      <c r="QJM22" s="242" t="e">
        <f t="shared" si="185"/>
        <v>#REF!</v>
      </c>
      <c r="QJN22" s="242" t="e">
        <f t="shared" si="185"/>
        <v>#REF!</v>
      </c>
      <c r="QJO22" s="242" t="e">
        <f t="shared" si="185"/>
        <v>#REF!</v>
      </c>
      <c r="QJP22" s="242" t="e">
        <f t="shared" si="185"/>
        <v>#REF!</v>
      </c>
      <c r="QJQ22" s="242" t="e">
        <f t="shared" si="185"/>
        <v>#REF!</v>
      </c>
      <c r="QJR22" s="242" t="e">
        <f t="shared" si="185"/>
        <v>#REF!</v>
      </c>
      <c r="QJS22" s="242" t="e">
        <f t="shared" si="185"/>
        <v>#REF!</v>
      </c>
      <c r="QJT22" s="242" t="e">
        <f t="shared" si="185"/>
        <v>#REF!</v>
      </c>
      <c r="QJU22" s="242" t="e">
        <f t="shared" si="185"/>
        <v>#REF!</v>
      </c>
      <c r="QJV22" s="242" t="e">
        <f t="shared" si="185"/>
        <v>#REF!</v>
      </c>
      <c r="QJW22" s="242" t="e">
        <f t="shared" si="185"/>
        <v>#REF!</v>
      </c>
      <c r="QJX22" s="242" t="e">
        <f t="shared" si="185"/>
        <v>#REF!</v>
      </c>
      <c r="QJY22" s="242" t="e">
        <f t="shared" si="185"/>
        <v>#REF!</v>
      </c>
      <c r="QJZ22" s="242" t="e">
        <f t="shared" si="185"/>
        <v>#REF!</v>
      </c>
      <c r="QKA22" s="242" t="e">
        <f t="shared" si="185"/>
        <v>#REF!</v>
      </c>
      <c r="QKB22" s="242" t="e">
        <f t="shared" si="185"/>
        <v>#REF!</v>
      </c>
      <c r="QKC22" s="242" t="e">
        <f t="shared" si="185"/>
        <v>#REF!</v>
      </c>
      <c r="QKD22" s="242" t="e">
        <f t="shared" si="185"/>
        <v>#REF!</v>
      </c>
      <c r="QKE22" s="242" t="e">
        <f t="shared" si="185"/>
        <v>#REF!</v>
      </c>
      <c r="QKF22" s="242" t="e">
        <f t="shared" si="185"/>
        <v>#REF!</v>
      </c>
      <c r="QKG22" s="242" t="e">
        <f t="shared" si="185"/>
        <v>#REF!</v>
      </c>
      <c r="QKH22" s="242" t="e">
        <f t="shared" si="185"/>
        <v>#REF!</v>
      </c>
      <c r="QKI22" s="242" t="e">
        <f t="shared" si="185"/>
        <v>#REF!</v>
      </c>
      <c r="QKJ22" s="242" t="e">
        <f t="shared" si="185"/>
        <v>#REF!</v>
      </c>
      <c r="QKK22" s="242" t="e">
        <f t="shared" si="185"/>
        <v>#REF!</v>
      </c>
      <c r="QKL22" s="242" t="e">
        <f t="shared" si="185"/>
        <v>#REF!</v>
      </c>
      <c r="QKM22" s="242" t="e">
        <f t="shared" si="185"/>
        <v>#REF!</v>
      </c>
      <c r="QKN22" s="242" t="e">
        <f t="shared" si="185"/>
        <v>#REF!</v>
      </c>
      <c r="QKO22" s="242" t="e">
        <f t="shared" si="185"/>
        <v>#REF!</v>
      </c>
      <c r="QKP22" s="242" t="e">
        <f t="shared" si="185"/>
        <v>#REF!</v>
      </c>
      <c r="QKQ22" s="242" t="e">
        <f t="shared" si="185"/>
        <v>#REF!</v>
      </c>
      <c r="QKR22" s="242" t="e">
        <f t="shared" si="185"/>
        <v>#REF!</v>
      </c>
      <c r="QKS22" s="242" t="e">
        <f t="shared" ref="QKS22:QND22" si="186">QKY22</f>
        <v>#REF!</v>
      </c>
      <c r="QKT22" s="242" t="e">
        <f t="shared" si="186"/>
        <v>#REF!</v>
      </c>
      <c r="QKU22" s="242" t="e">
        <f t="shared" si="186"/>
        <v>#REF!</v>
      </c>
      <c r="QKV22" s="242" t="e">
        <f t="shared" si="186"/>
        <v>#REF!</v>
      </c>
      <c r="QKW22" s="242" t="e">
        <f t="shared" si="186"/>
        <v>#REF!</v>
      </c>
      <c r="QKX22" s="242" t="e">
        <f t="shared" si="186"/>
        <v>#REF!</v>
      </c>
      <c r="QKY22" s="242" t="e">
        <f t="shared" si="186"/>
        <v>#REF!</v>
      </c>
      <c r="QKZ22" s="242" t="e">
        <f t="shared" si="186"/>
        <v>#REF!</v>
      </c>
      <c r="QLA22" s="242" t="e">
        <f t="shared" si="186"/>
        <v>#REF!</v>
      </c>
      <c r="QLB22" s="242" t="e">
        <f t="shared" si="186"/>
        <v>#REF!</v>
      </c>
      <c r="QLC22" s="242" t="e">
        <f t="shared" si="186"/>
        <v>#REF!</v>
      </c>
      <c r="QLD22" s="242" t="e">
        <f t="shared" si="186"/>
        <v>#REF!</v>
      </c>
      <c r="QLE22" s="242" t="e">
        <f t="shared" si="186"/>
        <v>#REF!</v>
      </c>
      <c r="QLF22" s="242" t="e">
        <f t="shared" si="186"/>
        <v>#REF!</v>
      </c>
      <c r="QLG22" s="242" t="e">
        <f t="shared" si="186"/>
        <v>#REF!</v>
      </c>
      <c r="QLH22" s="242" t="e">
        <f t="shared" si="186"/>
        <v>#REF!</v>
      </c>
      <c r="QLI22" s="242" t="e">
        <f t="shared" si="186"/>
        <v>#REF!</v>
      </c>
      <c r="QLJ22" s="242" t="e">
        <f t="shared" si="186"/>
        <v>#REF!</v>
      </c>
      <c r="QLK22" s="242" t="e">
        <f t="shared" si="186"/>
        <v>#REF!</v>
      </c>
      <c r="QLL22" s="242" t="e">
        <f t="shared" si="186"/>
        <v>#REF!</v>
      </c>
      <c r="QLM22" s="242" t="e">
        <f t="shared" si="186"/>
        <v>#REF!</v>
      </c>
      <c r="QLN22" s="242" t="e">
        <f t="shared" si="186"/>
        <v>#REF!</v>
      </c>
      <c r="QLO22" s="242" t="e">
        <f t="shared" si="186"/>
        <v>#REF!</v>
      </c>
      <c r="QLP22" s="242" t="e">
        <f t="shared" si="186"/>
        <v>#REF!</v>
      </c>
      <c r="QLQ22" s="242" t="e">
        <f t="shared" si="186"/>
        <v>#REF!</v>
      </c>
      <c r="QLR22" s="242" t="e">
        <f t="shared" si="186"/>
        <v>#REF!</v>
      </c>
      <c r="QLS22" s="242" t="e">
        <f t="shared" si="186"/>
        <v>#REF!</v>
      </c>
      <c r="QLT22" s="242" t="e">
        <f t="shared" si="186"/>
        <v>#REF!</v>
      </c>
      <c r="QLU22" s="242" t="e">
        <f t="shared" si="186"/>
        <v>#REF!</v>
      </c>
      <c r="QLV22" s="242" t="e">
        <f t="shared" si="186"/>
        <v>#REF!</v>
      </c>
      <c r="QLW22" s="242" t="e">
        <f t="shared" si="186"/>
        <v>#REF!</v>
      </c>
      <c r="QLX22" s="242" t="e">
        <f t="shared" si="186"/>
        <v>#REF!</v>
      </c>
      <c r="QLY22" s="242" t="e">
        <f t="shared" si="186"/>
        <v>#REF!</v>
      </c>
      <c r="QLZ22" s="242" t="e">
        <f t="shared" si="186"/>
        <v>#REF!</v>
      </c>
      <c r="QMA22" s="242" t="e">
        <f t="shared" si="186"/>
        <v>#REF!</v>
      </c>
      <c r="QMB22" s="242" t="e">
        <f t="shared" si="186"/>
        <v>#REF!</v>
      </c>
      <c r="QMC22" s="242" t="e">
        <f t="shared" si="186"/>
        <v>#REF!</v>
      </c>
      <c r="QMD22" s="242" t="e">
        <f t="shared" si="186"/>
        <v>#REF!</v>
      </c>
      <c r="QME22" s="242" t="e">
        <f t="shared" si="186"/>
        <v>#REF!</v>
      </c>
      <c r="QMF22" s="242" t="e">
        <f t="shared" si="186"/>
        <v>#REF!</v>
      </c>
      <c r="QMG22" s="242" t="e">
        <f t="shared" si="186"/>
        <v>#REF!</v>
      </c>
      <c r="QMH22" s="242" t="e">
        <f t="shared" si="186"/>
        <v>#REF!</v>
      </c>
      <c r="QMI22" s="242" t="e">
        <f t="shared" si="186"/>
        <v>#REF!</v>
      </c>
      <c r="QMJ22" s="242" t="e">
        <f t="shared" si="186"/>
        <v>#REF!</v>
      </c>
      <c r="QMK22" s="242" t="e">
        <f t="shared" si="186"/>
        <v>#REF!</v>
      </c>
      <c r="QML22" s="242" t="e">
        <f t="shared" si="186"/>
        <v>#REF!</v>
      </c>
      <c r="QMM22" s="242" t="e">
        <f t="shared" si="186"/>
        <v>#REF!</v>
      </c>
      <c r="QMN22" s="242" t="e">
        <f t="shared" si="186"/>
        <v>#REF!</v>
      </c>
      <c r="QMO22" s="242" t="e">
        <f t="shared" si="186"/>
        <v>#REF!</v>
      </c>
      <c r="QMP22" s="242" t="e">
        <f t="shared" si="186"/>
        <v>#REF!</v>
      </c>
      <c r="QMQ22" s="242" t="e">
        <f t="shared" si="186"/>
        <v>#REF!</v>
      </c>
      <c r="QMR22" s="242" t="e">
        <f t="shared" si="186"/>
        <v>#REF!</v>
      </c>
      <c r="QMS22" s="242" t="e">
        <f t="shared" si="186"/>
        <v>#REF!</v>
      </c>
      <c r="QMT22" s="242" t="e">
        <f t="shared" si="186"/>
        <v>#REF!</v>
      </c>
      <c r="QMU22" s="242" t="e">
        <f t="shared" si="186"/>
        <v>#REF!</v>
      </c>
      <c r="QMV22" s="242" t="e">
        <f t="shared" si="186"/>
        <v>#REF!</v>
      </c>
      <c r="QMW22" s="242" t="e">
        <f t="shared" si="186"/>
        <v>#REF!</v>
      </c>
      <c r="QMX22" s="242" t="e">
        <f t="shared" si="186"/>
        <v>#REF!</v>
      </c>
      <c r="QMY22" s="242" t="e">
        <f t="shared" si="186"/>
        <v>#REF!</v>
      </c>
      <c r="QMZ22" s="242" t="e">
        <f t="shared" si="186"/>
        <v>#REF!</v>
      </c>
      <c r="QNA22" s="242" t="e">
        <f t="shared" si="186"/>
        <v>#REF!</v>
      </c>
      <c r="QNB22" s="242" t="e">
        <f t="shared" si="186"/>
        <v>#REF!</v>
      </c>
      <c r="QNC22" s="242" t="e">
        <f t="shared" si="186"/>
        <v>#REF!</v>
      </c>
      <c r="QND22" s="242" t="e">
        <f t="shared" si="186"/>
        <v>#REF!</v>
      </c>
      <c r="QNE22" s="242" t="e">
        <f t="shared" ref="QNE22:QPP22" si="187">QNK22</f>
        <v>#REF!</v>
      </c>
      <c r="QNF22" s="242" t="e">
        <f t="shared" si="187"/>
        <v>#REF!</v>
      </c>
      <c r="QNG22" s="242" t="e">
        <f t="shared" si="187"/>
        <v>#REF!</v>
      </c>
      <c r="QNH22" s="242" t="e">
        <f t="shared" si="187"/>
        <v>#REF!</v>
      </c>
      <c r="QNI22" s="242" t="e">
        <f t="shared" si="187"/>
        <v>#REF!</v>
      </c>
      <c r="QNJ22" s="242" t="e">
        <f t="shared" si="187"/>
        <v>#REF!</v>
      </c>
      <c r="QNK22" s="242" t="e">
        <f t="shared" si="187"/>
        <v>#REF!</v>
      </c>
      <c r="QNL22" s="242" t="e">
        <f t="shared" si="187"/>
        <v>#REF!</v>
      </c>
      <c r="QNM22" s="242" t="e">
        <f t="shared" si="187"/>
        <v>#REF!</v>
      </c>
      <c r="QNN22" s="242" t="e">
        <f t="shared" si="187"/>
        <v>#REF!</v>
      </c>
      <c r="QNO22" s="242" t="e">
        <f t="shared" si="187"/>
        <v>#REF!</v>
      </c>
      <c r="QNP22" s="242" t="e">
        <f t="shared" si="187"/>
        <v>#REF!</v>
      </c>
      <c r="QNQ22" s="242" t="e">
        <f t="shared" si="187"/>
        <v>#REF!</v>
      </c>
      <c r="QNR22" s="242" t="e">
        <f t="shared" si="187"/>
        <v>#REF!</v>
      </c>
      <c r="QNS22" s="242" t="e">
        <f t="shared" si="187"/>
        <v>#REF!</v>
      </c>
      <c r="QNT22" s="242" t="e">
        <f t="shared" si="187"/>
        <v>#REF!</v>
      </c>
      <c r="QNU22" s="242" t="e">
        <f t="shared" si="187"/>
        <v>#REF!</v>
      </c>
      <c r="QNV22" s="242" t="e">
        <f t="shared" si="187"/>
        <v>#REF!</v>
      </c>
      <c r="QNW22" s="242" t="e">
        <f t="shared" si="187"/>
        <v>#REF!</v>
      </c>
      <c r="QNX22" s="242" t="e">
        <f t="shared" si="187"/>
        <v>#REF!</v>
      </c>
      <c r="QNY22" s="242" t="e">
        <f t="shared" si="187"/>
        <v>#REF!</v>
      </c>
      <c r="QNZ22" s="242" t="e">
        <f t="shared" si="187"/>
        <v>#REF!</v>
      </c>
      <c r="QOA22" s="242" t="e">
        <f t="shared" si="187"/>
        <v>#REF!</v>
      </c>
      <c r="QOB22" s="242" t="e">
        <f t="shared" si="187"/>
        <v>#REF!</v>
      </c>
      <c r="QOC22" s="242" t="e">
        <f t="shared" si="187"/>
        <v>#REF!</v>
      </c>
      <c r="QOD22" s="242" t="e">
        <f t="shared" si="187"/>
        <v>#REF!</v>
      </c>
      <c r="QOE22" s="242" t="e">
        <f t="shared" si="187"/>
        <v>#REF!</v>
      </c>
      <c r="QOF22" s="242" t="e">
        <f t="shared" si="187"/>
        <v>#REF!</v>
      </c>
      <c r="QOG22" s="242" t="e">
        <f t="shared" si="187"/>
        <v>#REF!</v>
      </c>
      <c r="QOH22" s="242" t="e">
        <f t="shared" si="187"/>
        <v>#REF!</v>
      </c>
      <c r="QOI22" s="242" t="e">
        <f t="shared" si="187"/>
        <v>#REF!</v>
      </c>
      <c r="QOJ22" s="242" t="e">
        <f t="shared" si="187"/>
        <v>#REF!</v>
      </c>
      <c r="QOK22" s="242" t="e">
        <f t="shared" si="187"/>
        <v>#REF!</v>
      </c>
      <c r="QOL22" s="242" t="e">
        <f t="shared" si="187"/>
        <v>#REF!</v>
      </c>
      <c r="QOM22" s="242" t="e">
        <f t="shared" si="187"/>
        <v>#REF!</v>
      </c>
      <c r="QON22" s="242" t="e">
        <f t="shared" si="187"/>
        <v>#REF!</v>
      </c>
      <c r="QOO22" s="242" t="e">
        <f t="shared" si="187"/>
        <v>#REF!</v>
      </c>
      <c r="QOP22" s="242" t="e">
        <f t="shared" si="187"/>
        <v>#REF!</v>
      </c>
      <c r="QOQ22" s="242" t="e">
        <f t="shared" si="187"/>
        <v>#REF!</v>
      </c>
      <c r="QOR22" s="242" t="e">
        <f t="shared" si="187"/>
        <v>#REF!</v>
      </c>
      <c r="QOS22" s="242" t="e">
        <f t="shared" si="187"/>
        <v>#REF!</v>
      </c>
      <c r="QOT22" s="242" t="e">
        <f t="shared" si="187"/>
        <v>#REF!</v>
      </c>
      <c r="QOU22" s="242" t="e">
        <f t="shared" si="187"/>
        <v>#REF!</v>
      </c>
      <c r="QOV22" s="242" t="e">
        <f t="shared" si="187"/>
        <v>#REF!</v>
      </c>
      <c r="QOW22" s="242" t="e">
        <f t="shared" si="187"/>
        <v>#REF!</v>
      </c>
      <c r="QOX22" s="242" t="e">
        <f t="shared" si="187"/>
        <v>#REF!</v>
      </c>
      <c r="QOY22" s="242" t="e">
        <f t="shared" si="187"/>
        <v>#REF!</v>
      </c>
      <c r="QOZ22" s="242" t="e">
        <f t="shared" si="187"/>
        <v>#REF!</v>
      </c>
      <c r="QPA22" s="242" t="e">
        <f t="shared" si="187"/>
        <v>#REF!</v>
      </c>
      <c r="QPB22" s="242" t="e">
        <f t="shared" si="187"/>
        <v>#REF!</v>
      </c>
      <c r="QPC22" s="242" t="e">
        <f t="shared" si="187"/>
        <v>#REF!</v>
      </c>
      <c r="QPD22" s="242" t="e">
        <f t="shared" si="187"/>
        <v>#REF!</v>
      </c>
      <c r="QPE22" s="242" t="e">
        <f t="shared" si="187"/>
        <v>#REF!</v>
      </c>
      <c r="QPF22" s="242" t="e">
        <f t="shared" si="187"/>
        <v>#REF!</v>
      </c>
      <c r="QPG22" s="242" t="e">
        <f t="shared" si="187"/>
        <v>#REF!</v>
      </c>
      <c r="QPH22" s="242" t="e">
        <f t="shared" si="187"/>
        <v>#REF!</v>
      </c>
      <c r="QPI22" s="242" t="e">
        <f t="shared" si="187"/>
        <v>#REF!</v>
      </c>
      <c r="QPJ22" s="242" t="e">
        <f t="shared" si="187"/>
        <v>#REF!</v>
      </c>
      <c r="QPK22" s="242" t="e">
        <f t="shared" si="187"/>
        <v>#REF!</v>
      </c>
      <c r="QPL22" s="242" t="e">
        <f t="shared" si="187"/>
        <v>#REF!</v>
      </c>
      <c r="QPM22" s="242" t="e">
        <f t="shared" si="187"/>
        <v>#REF!</v>
      </c>
      <c r="QPN22" s="242" t="e">
        <f t="shared" si="187"/>
        <v>#REF!</v>
      </c>
      <c r="QPO22" s="242" t="e">
        <f t="shared" si="187"/>
        <v>#REF!</v>
      </c>
      <c r="QPP22" s="242" t="e">
        <f t="shared" si="187"/>
        <v>#REF!</v>
      </c>
      <c r="QPQ22" s="242" t="e">
        <f t="shared" ref="QPQ22:QSB22" si="188">QPW22</f>
        <v>#REF!</v>
      </c>
      <c r="QPR22" s="242" t="e">
        <f t="shared" si="188"/>
        <v>#REF!</v>
      </c>
      <c r="QPS22" s="242" t="e">
        <f t="shared" si="188"/>
        <v>#REF!</v>
      </c>
      <c r="QPT22" s="242" t="e">
        <f t="shared" si="188"/>
        <v>#REF!</v>
      </c>
      <c r="QPU22" s="242" t="e">
        <f t="shared" si="188"/>
        <v>#REF!</v>
      </c>
      <c r="QPV22" s="242" t="e">
        <f t="shared" si="188"/>
        <v>#REF!</v>
      </c>
      <c r="QPW22" s="242" t="e">
        <f t="shared" si="188"/>
        <v>#REF!</v>
      </c>
      <c r="QPX22" s="242" t="e">
        <f t="shared" si="188"/>
        <v>#REF!</v>
      </c>
      <c r="QPY22" s="242" t="e">
        <f t="shared" si="188"/>
        <v>#REF!</v>
      </c>
      <c r="QPZ22" s="242" t="e">
        <f t="shared" si="188"/>
        <v>#REF!</v>
      </c>
      <c r="QQA22" s="242" t="e">
        <f t="shared" si="188"/>
        <v>#REF!</v>
      </c>
      <c r="QQB22" s="242" t="e">
        <f t="shared" si="188"/>
        <v>#REF!</v>
      </c>
      <c r="QQC22" s="242" t="e">
        <f t="shared" si="188"/>
        <v>#REF!</v>
      </c>
      <c r="QQD22" s="242" t="e">
        <f t="shared" si="188"/>
        <v>#REF!</v>
      </c>
      <c r="QQE22" s="242" t="e">
        <f t="shared" si="188"/>
        <v>#REF!</v>
      </c>
      <c r="QQF22" s="242" t="e">
        <f t="shared" si="188"/>
        <v>#REF!</v>
      </c>
      <c r="QQG22" s="242" t="e">
        <f t="shared" si="188"/>
        <v>#REF!</v>
      </c>
      <c r="QQH22" s="242" t="e">
        <f t="shared" si="188"/>
        <v>#REF!</v>
      </c>
      <c r="QQI22" s="242" t="e">
        <f t="shared" si="188"/>
        <v>#REF!</v>
      </c>
      <c r="QQJ22" s="242" t="e">
        <f t="shared" si="188"/>
        <v>#REF!</v>
      </c>
      <c r="QQK22" s="242" t="e">
        <f t="shared" si="188"/>
        <v>#REF!</v>
      </c>
      <c r="QQL22" s="242" t="e">
        <f t="shared" si="188"/>
        <v>#REF!</v>
      </c>
      <c r="QQM22" s="242" t="e">
        <f t="shared" si="188"/>
        <v>#REF!</v>
      </c>
      <c r="QQN22" s="242" t="e">
        <f t="shared" si="188"/>
        <v>#REF!</v>
      </c>
      <c r="QQO22" s="242" t="e">
        <f t="shared" si="188"/>
        <v>#REF!</v>
      </c>
      <c r="QQP22" s="242" t="e">
        <f t="shared" si="188"/>
        <v>#REF!</v>
      </c>
      <c r="QQQ22" s="242" t="e">
        <f t="shared" si="188"/>
        <v>#REF!</v>
      </c>
      <c r="QQR22" s="242" t="e">
        <f t="shared" si="188"/>
        <v>#REF!</v>
      </c>
      <c r="QQS22" s="242" t="e">
        <f t="shared" si="188"/>
        <v>#REF!</v>
      </c>
      <c r="QQT22" s="242" t="e">
        <f t="shared" si="188"/>
        <v>#REF!</v>
      </c>
      <c r="QQU22" s="242" t="e">
        <f t="shared" si="188"/>
        <v>#REF!</v>
      </c>
      <c r="QQV22" s="242" t="e">
        <f t="shared" si="188"/>
        <v>#REF!</v>
      </c>
      <c r="QQW22" s="242" t="e">
        <f t="shared" si="188"/>
        <v>#REF!</v>
      </c>
      <c r="QQX22" s="242" t="e">
        <f t="shared" si="188"/>
        <v>#REF!</v>
      </c>
      <c r="QQY22" s="242" t="e">
        <f t="shared" si="188"/>
        <v>#REF!</v>
      </c>
      <c r="QQZ22" s="242" t="e">
        <f t="shared" si="188"/>
        <v>#REF!</v>
      </c>
      <c r="QRA22" s="242" t="e">
        <f t="shared" si="188"/>
        <v>#REF!</v>
      </c>
      <c r="QRB22" s="242" t="e">
        <f t="shared" si="188"/>
        <v>#REF!</v>
      </c>
      <c r="QRC22" s="242" t="e">
        <f t="shared" si="188"/>
        <v>#REF!</v>
      </c>
      <c r="QRD22" s="242" t="e">
        <f t="shared" si="188"/>
        <v>#REF!</v>
      </c>
      <c r="QRE22" s="242" t="e">
        <f t="shared" si="188"/>
        <v>#REF!</v>
      </c>
      <c r="QRF22" s="242" t="e">
        <f t="shared" si="188"/>
        <v>#REF!</v>
      </c>
      <c r="QRG22" s="242" t="e">
        <f t="shared" si="188"/>
        <v>#REF!</v>
      </c>
      <c r="QRH22" s="242" t="e">
        <f t="shared" si="188"/>
        <v>#REF!</v>
      </c>
      <c r="QRI22" s="242" t="e">
        <f t="shared" si="188"/>
        <v>#REF!</v>
      </c>
      <c r="QRJ22" s="242" t="e">
        <f t="shared" si="188"/>
        <v>#REF!</v>
      </c>
      <c r="QRK22" s="242" t="e">
        <f t="shared" si="188"/>
        <v>#REF!</v>
      </c>
      <c r="QRL22" s="242" t="e">
        <f t="shared" si="188"/>
        <v>#REF!</v>
      </c>
      <c r="QRM22" s="242" t="e">
        <f t="shared" si="188"/>
        <v>#REF!</v>
      </c>
      <c r="QRN22" s="242" t="e">
        <f t="shared" si="188"/>
        <v>#REF!</v>
      </c>
      <c r="QRO22" s="242" t="e">
        <f t="shared" si="188"/>
        <v>#REF!</v>
      </c>
      <c r="QRP22" s="242" t="e">
        <f t="shared" si="188"/>
        <v>#REF!</v>
      </c>
      <c r="QRQ22" s="242" t="e">
        <f t="shared" si="188"/>
        <v>#REF!</v>
      </c>
      <c r="QRR22" s="242" t="e">
        <f t="shared" si="188"/>
        <v>#REF!</v>
      </c>
      <c r="QRS22" s="242" t="e">
        <f t="shared" si="188"/>
        <v>#REF!</v>
      </c>
      <c r="QRT22" s="242" t="e">
        <f t="shared" si="188"/>
        <v>#REF!</v>
      </c>
      <c r="QRU22" s="242" t="e">
        <f t="shared" si="188"/>
        <v>#REF!</v>
      </c>
      <c r="QRV22" s="242" t="e">
        <f t="shared" si="188"/>
        <v>#REF!</v>
      </c>
      <c r="QRW22" s="242" t="e">
        <f t="shared" si="188"/>
        <v>#REF!</v>
      </c>
      <c r="QRX22" s="242" t="e">
        <f t="shared" si="188"/>
        <v>#REF!</v>
      </c>
      <c r="QRY22" s="242" t="e">
        <f t="shared" si="188"/>
        <v>#REF!</v>
      </c>
      <c r="QRZ22" s="242" t="e">
        <f t="shared" si="188"/>
        <v>#REF!</v>
      </c>
      <c r="QSA22" s="242" t="e">
        <f t="shared" si="188"/>
        <v>#REF!</v>
      </c>
      <c r="QSB22" s="242" t="e">
        <f t="shared" si="188"/>
        <v>#REF!</v>
      </c>
      <c r="QSC22" s="242" t="e">
        <f t="shared" ref="QSC22:QUN22" si="189">QSI22</f>
        <v>#REF!</v>
      </c>
      <c r="QSD22" s="242" t="e">
        <f t="shared" si="189"/>
        <v>#REF!</v>
      </c>
      <c r="QSE22" s="242" t="e">
        <f t="shared" si="189"/>
        <v>#REF!</v>
      </c>
      <c r="QSF22" s="242" t="e">
        <f t="shared" si="189"/>
        <v>#REF!</v>
      </c>
      <c r="QSG22" s="242" t="e">
        <f t="shared" si="189"/>
        <v>#REF!</v>
      </c>
      <c r="QSH22" s="242" t="e">
        <f t="shared" si="189"/>
        <v>#REF!</v>
      </c>
      <c r="QSI22" s="242" t="e">
        <f t="shared" si="189"/>
        <v>#REF!</v>
      </c>
      <c r="QSJ22" s="242" t="e">
        <f t="shared" si="189"/>
        <v>#REF!</v>
      </c>
      <c r="QSK22" s="242" t="e">
        <f t="shared" si="189"/>
        <v>#REF!</v>
      </c>
      <c r="QSL22" s="242" t="e">
        <f t="shared" si="189"/>
        <v>#REF!</v>
      </c>
      <c r="QSM22" s="242" t="e">
        <f t="shared" si="189"/>
        <v>#REF!</v>
      </c>
      <c r="QSN22" s="242" t="e">
        <f t="shared" si="189"/>
        <v>#REF!</v>
      </c>
      <c r="QSO22" s="242" t="e">
        <f t="shared" si="189"/>
        <v>#REF!</v>
      </c>
      <c r="QSP22" s="242" t="e">
        <f t="shared" si="189"/>
        <v>#REF!</v>
      </c>
      <c r="QSQ22" s="242" t="e">
        <f t="shared" si="189"/>
        <v>#REF!</v>
      </c>
      <c r="QSR22" s="242" t="e">
        <f t="shared" si="189"/>
        <v>#REF!</v>
      </c>
      <c r="QSS22" s="242" t="e">
        <f t="shared" si="189"/>
        <v>#REF!</v>
      </c>
      <c r="QST22" s="242" t="e">
        <f t="shared" si="189"/>
        <v>#REF!</v>
      </c>
      <c r="QSU22" s="242" t="e">
        <f t="shared" si="189"/>
        <v>#REF!</v>
      </c>
      <c r="QSV22" s="242" t="e">
        <f t="shared" si="189"/>
        <v>#REF!</v>
      </c>
      <c r="QSW22" s="242" t="e">
        <f t="shared" si="189"/>
        <v>#REF!</v>
      </c>
      <c r="QSX22" s="242" t="e">
        <f t="shared" si="189"/>
        <v>#REF!</v>
      </c>
      <c r="QSY22" s="242" t="e">
        <f t="shared" si="189"/>
        <v>#REF!</v>
      </c>
      <c r="QSZ22" s="242" t="e">
        <f t="shared" si="189"/>
        <v>#REF!</v>
      </c>
      <c r="QTA22" s="242" t="e">
        <f t="shared" si="189"/>
        <v>#REF!</v>
      </c>
      <c r="QTB22" s="242" t="e">
        <f t="shared" si="189"/>
        <v>#REF!</v>
      </c>
      <c r="QTC22" s="242" t="e">
        <f t="shared" si="189"/>
        <v>#REF!</v>
      </c>
      <c r="QTD22" s="242" t="e">
        <f t="shared" si="189"/>
        <v>#REF!</v>
      </c>
      <c r="QTE22" s="242" t="e">
        <f t="shared" si="189"/>
        <v>#REF!</v>
      </c>
      <c r="QTF22" s="242" t="e">
        <f t="shared" si="189"/>
        <v>#REF!</v>
      </c>
      <c r="QTG22" s="242" t="e">
        <f t="shared" si="189"/>
        <v>#REF!</v>
      </c>
      <c r="QTH22" s="242" t="e">
        <f t="shared" si="189"/>
        <v>#REF!</v>
      </c>
      <c r="QTI22" s="242" t="e">
        <f t="shared" si="189"/>
        <v>#REF!</v>
      </c>
      <c r="QTJ22" s="242" t="e">
        <f t="shared" si="189"/>
        <v>#REF!</v>
      </c>
      <c r="QTK22" s="242" t="e">
        <f t="shared" si="189"/>
        <v>#REF!</v>
      </c>
      <c r="QTL22" s="242" t="e">
        <f t="shared" si="189"/>
        <v>#REF!</v>
      </c>
      <c r="QTM22" s="242" t="e">
        <f t="shared" si="189"/>
        <v>#REF!</v>
      </c>
      <c r="QTN22" s="242" t="e">
        <f t="shared" si="189"/>
        <v>#REF!</v>
      </c>
      <c r="QTO22" s="242" t="e">
        <f t="shared" si="189"/>
        <v>#REF!</v>
      </c>
      <c r="QTP22" s="242" t="e">
        <f t="shared" si="189"/>
        <v>#REF!</v>
      </c>
      <c r="QTQ22" s="242" t="e">
        <f t="shared" si="189"/>
        <v>#REF!</v>
      </c>
      <c r="QTR22" s="242" t="e">
        <f t="shared" si="189"/>
        <v>#REF!</v>
      </c>
      <c r="QTS22" s="242" t="e">
        <f t="shared" si="189"/>
        <v>#REF!</v>
      </c>
      <c r="QTT22" s="242" t="e">
        <f t="shared" si="189"/>
        <v>#REF!</v>
      </c>
      <c r="QTU22" s="242" t="e">
        <f t="shared" si="189"/>
        <v>#REF!</v>
      </c>
      <c r="QTV22" s="242" t="e">
        <f t="shared" si="189"/>
        <v>#REF!</v>
      </c>
      <c r="QTW22" s="242" t="e">
        <f t="shared" si="189"/>
        <v>#REF!</v>
      </c>
      <c r="QTX22" s="242" t="e">
        <f t="shared" si="189"/>
        <v>#REF!</v>
      </c>
      <c r="QTY22" s="242" t="e">
        <f t="shared" si="189"/>
        <v>#REF!</v>
      </c>
      <c r="QTZ22" s="242" t="e">
        <f t="shared" si="189"/>
        <v>#REF!</v>
      </c>
      <c r="QUA22" s="242" t="e">
        <f t="shared" si="189"/>
        <v>#REF!</v>
      </c>
      <c r="QUB22" s="242" t="e">
        <f t="shared" si="189"/>
        <v>#REF!</v>
      </c>
      <c r="QUC22" s="242" t="e">
        <f t="shared" si="189"/>
        <v>#REF!</v>
      </c>
      <c r="QUD22" s="242" t="e">
        <f t="shared" si="189"/>
        <v>#REF!</v>
      </c>
      <c r="QUE22" s="242" t="e">
        <f t="shared" si="189"/>
        <v>#REF!</v>
      </c>
      <c r="QUF22" s="242" t="e">
        <f t="shared" si="189"/>
        <v>#REF!</v>
      </c>
      <c r="QUG22" s="242" t="e">
        <f t="shared" si="189"/>
        <v>#REF!</v>
      </c>
      <c r="QUH22" s="242" t="e">
        <f t="shared" si="189"/>
        <v>#REF!</v>
      </c>
      <c r="QUI22" s="242" t="e">
        <f t="shared" si="189"/>
        <v>#REF!</v>
      </c>
      <c r="QUJ22" s="242" t="e">
        <f t="shared" si="189"/>
        <v>#REF!</v>
      </c>
      <c r="QUK22" s="242" t="e">
        <f t="shared" si="189"/>
        <v>#REF!</v>
      </c>
      <c r="QUL22" s="242" t="e">
        <f t="shared" si="189"/>
        <v>#REF!</v>
      </c>
      <c r="QUM22" s="242" t="e">
        <f t="shared" si="189"/>
        <v>#REF!</v>
      </c>
      <c r="QUN22" s="242" t="e">
        <f t="shared" si="189"/>
        <v>#REF!</v>
      </c>
      <c r="QUO22" s="242" t="e">
        <f t="shared" ref="QUO22:QWZ22" si="190">QUU22</f>
        <v>#REF!</v>
      </c>
      <c r="QUP22" s="242" t="e">
        <f t="shared" si="190"/>
        <v>#REF!</v>
      </c>
      <c r="QUQ22" s="242" t="e">
        <f t="shared" si="190"/>
        <v>#REF!</v>
      </c>
      <c r="QUR22" s="242" t="e">
        <f t="shared" si="190"/>
        <v>#REF!</v>
      </c>
      <c r="QUS22" s="242" t="e">
        <f t="shared" si="190"/>
        <v>#REF!</v>
      </c>
      <c r="QUT22" s="242" t="e">
        <f t="shared" si="190"/>
        <v>#REF!</v>
      </c>
      <c r="QUU22" s="242" t="e">
        <f t="shared" si="190"/>
        <v>#REF!</v>
      </c>
      <c r="QUV22" s="242" t="e">
        <f t="shared" si="190"/>
        <v>#REF!</v>
      </c>
      <c r="QUW22" s="242" t="e">
        <f t="shared" si="190"/>
        <v>#REF!</v>
      </c>
      <c r="QUX22" s="242" t="e">
        <f t="shared" si="190"/>
        <v>#REF!</v>
      </c>
      <c r="QUY22" s="242" t="e">
        <f t="shared" si="190"/>
        <v>#REF!</v>
      </c>
      <c r="QUZ22" s="242" t="e">
        <f t="shared" si="190"/>
        <v>#REF!</v>
      </c>
      <c r="QVA22" s="242" t="e">
        <f t="shared" si="190"/>
        <v>#REF!</v>
      </c>
      <c r="QVB22" s="242" t="e">
        <f t="shared" si="190"/>
        <v>#REF!</v>
      </c>
      <c r="QVC22" s="242" t="e">
        <f t="shared" si="190"/>
        <v>#REF!</v>
      </c>
      <c r="QVD22" s="242" t="e">
        <f t="shared" si="190"/>
        <v>#REF!</v>
      </c>
      <c r="QVE22" s="242" t="e">
        <f t="shared" si="190"/>
        <v>#REF!</v>
      </c>
      <c r="QVF22" s="242" t="e">
        <f t="shared" si="190"/>
        <v>#REF!</v>
      </c>
      <c r="QVG22" s="242" t="e">
        <f t="shared" si="190"/>
        <v>#REF!</v>
      </c>
      <c r="QVH22" s="242" t="e">
        <f t="shared" si="190"/>
        <v>#REF!</v>
      </c>
      <c r="QVI22" s="242" t="e">
        <f t="shared" si="190"/>
        <v>#REF!</v>
      </c>
      <c r="QVJ22" s="242" t="e">
        <f t="shared" si="190"/>
        <v>#REF!</v>
      </c>
      <c r="QVK22" s="242" t="e">
        <f t="shared" si="190"/>
        <v>#REF!</v>
      </c>
      <c r="QVL22" s="242" t="e">
        <f t="shared" si="190"/>
        <v>#REF!</v>
      </c>
      <c r="QVM22" s="242" t="e">
        <f t="shared" si="190"/>
        <v>#REF!</v>
      </c>
      <c r="QVN22" s="242" t="e">
        <f t="shared" si="190"/>
        <v>#REF!</v>
      </c>
      <c r="QVO22" s="242" t="e">
        <f t="shared" si="190"/>
        <v>#REF!</v>
      </c>
      <c r="QVP22" s="242" t="e">
        <f t="shared" si="190"/>
        <v>#REF!</v>
      </c>
      <c r="QVQ22" s="242" t="e">
        <f t="shared" si="190"/>
        <v>#REF!</v>
      </c>
      <c r="QVR22" s="242" t="e">
        <f t="shared" si="190"/>
        <v>#REF!</v>
      </c>
      <c r="QVS22" s="242" t="e">
        <f t="shared" si="190"/>
        <v>#REF!</v>
      </c>
      <c r="QVT22" s="242" t="e">
        <f t="shared" si="190"/>
        <v>#REF!</v>
      </c>
      <c r="QVU22" s="242" t="e">
        <f t="shared" si="190"/>
        <v>#REF!</v>
      </c>
      <c r="QVV22" s="242" t="e">
        <f t="shared" si="190"/>
        <v>#REF!</v>
      </c>
      <c r="QVW22" s="242" t="e">
        <f t="shared" si="190"/>
        <v>#REF!</v>
      </c>
      <c r="QVX22" s="242" t="e">
        <f t="shared" si="190"/>
        <v>#REF!</v>
      </c>
      <c r="QVY22" s="242" t="e">
        <f t="shared" si="190"/>
        <v>#REF!</v>
      </c>
      <c r="QVZ22" s="242" t="e">
        <f t="shared" si="190"/>
        <v>#REF!</v>
      </c>
      <c r="QWA22" s="242" t="e">
        <f t="shared" si="190"/>
        <v>#REF!</v>
      </c>
      <c r="QWB22" s="242" t="e">
        <f t="shared" si="190"/>
        <v>#REF!</v>
      </c>
      <c r="QWC22" s="242" t="e">
        <f t="shared" si="190"/>
        <v>#REF!</v>
      </c>
      <c r="QWD22" s="242" t="e">
        <f t="shared" si="190"/>
        <v>#REF!</v>
      </c>
      <c r="QWE22" s="242" t="e">
        <f t="shared" si="190"/>
        <v>#REF!</v>
      </c>
      <c r="QWF22" s="242" t="e">
        <f t="shared" si="190"/>
        <v>#REF!</v>
      </c>
      <c r="QWG22" s="242" t="e">
        <f t="shared" si="190"/>
        <v>#REF!</v>
      </c>
      <c r="QWH22" s="242" t="e">
        <f t="shared" si="190"/>
        <v>#REF!</v>
      </c>
      <c r="QWI22" s="242" t="e">
        <f t="shared" si="190"/>
        <v>#REF!</v>
      </c>
      <c r="QWJ22" s="242" t="e">
        <f t="shared" si="190"/>
        <v>#REF!</v>
      </c>
      <c r="QWK22" s="242" t="e">
        <f t="shared" si="190"/>
        <v>#REF!</v>
      </c>
      <c r="QWL22" s="242" t="e">
        <f t="shared" si="190"/>
        <v>#REF!</v>
      </c>
      <c r="QWM22" s="242" t="e">
        <f t="shared" si="190"/>
        <v>#REF!</v>
      </c>
      <c r="QWN22" s="242" t="e">
        <f t="shared" si="190"/>
        <v>#REF!</v>
      </c>
      <c r="QWO22" s="242" t="e">
        <f t="shared" si="190"/>
        <v>#REF!</v>
      </c>
      <c r="QWP22" s="242" t="e">
        <f t="shared" si="190"/>
        <v>#REF!</v>
      </c>
      <c r="QWQ22" s="242" t="e">
        <f t="shared" si="190"/>
        <v>#REF!</v>
      </c>
      <c r="QWR22" s="242" t="e">
        <f t="shared" si="190"/>
        <v>#REF!</v>
      </c>
      <c r="QWS22" s="242" t="e">
        <f t="shared" si="190"/>
        <v>#REF!</v>
      </c>
      <c r="QWT22" s="242" t="e">
        <f t="shared" si="190"/>
        <v>#REF!</v>
      </c>
      <c r="QWU22" s="242" t="e">
        <f t="shared" si="190"/>
        <v>#REF!</v>
      </c>
      <c r="QWV22" s="242" t="e">
        <f t="shared" si="190"/>
        <v>#REF!</v>
      </c>
      <c r="QWW22" s="242" t="e">
        <f t="shared" si="190"/>
        <v>#REF!</v>
      </c>
      <c r="QWX22" s="242" t="e">
        <f t="shared" si="190"/>
        <v>#REF!</v>
      </c>
      <c r="QWY22" s="242" t="e">
        <f t="shared" si="190"/>
        <v>#REF!</v>
      </c>
      <c r="QWZ22" s="242" t="e">
        <f t="shared" si="190"/>
        <v>#REF!</v>
      </c>
      <c r="QXA22" s="242" t="e">
        <f t="shared" ref="QXA22:QZL22" si="191">QXG22</f>
        <v>#REF!</v>
      </c>
      <c r="QXB22" s="242" t="e">
        <f t="shared" si="191"/>
        <v>#REF!</v>
      </c>
      <c r="QXC22" s="242" t="e">
        <f t="shared" si="191"/>
        <v>#REF!</v>
      </c>
      <c r="QXD22" s="242" t="e">
        <f t="shared" si="191"/>
        <v>#REF!</v>
      </c>
      <c r="QXE22" s="242" t="e">
        <f t="shared" si="191"/>
        <v>#REF!</v>
      </c>
      <c r="QXF22" s="242" t="e">
        <f t="shared" si="191"/>
        <v>#REF!</v>
      </c>
      <c r="QXG22" s="242" t="e">
        <f t="shared" si="191"/>
        <v>#REF!</v>
      </c>
      <c r="QXH22" s="242" t="e">
        <f t="shared" si="191"/>
        <v>#REF!</v>
      </c>
      <c r="QXI22" s="242" t="e">
        <f t="shared" si="191"/>
        <v>#REF!</v>
      </c>
      <c r="QXJ22" s="242" t="e">
        <f t="shared" si="191"/>
        <v>#REF!</v>
      </c>
      <c r="QXK22" s="242" t="e">
        <f t="shared" si="191"/>
        <v>#REF!</v>
      </c>
      <c r="QXL22" s="242" t="e">
        <f t="shared" si="191"/>
        <v>#REF!</v>
      </c>
      <c r="QXM22" s="242" t="e">
        <f t="shared" si="191"/>
        <v>#REF!</v>
      </c>
      <c r="QXN22" s="242" t="e">
        <f t="shared" si="191"/>
        <v>#REF!</v>
      </c>
      <c r="QXO22" s="242" t="e">
        <f t="shared" si="191"/>
        <v>#REF!</v>
      </c>
      <c r="QXP22" s="242" t="e">
        <f t="shared" si="191"/>
        <v>#REF!</v>
      </c>
      <c r="QXQ22" s="242" t="e">
        <f t="shared" si="191"/>
        <v>#REF!</v>
      </c>
      <c r="QXR22" s="242" t="e">
        <f t="shared" si="191"/>
        <v>#REF!</v>
      </c>
      <c r="QXS22" s="242" t="e">
        <f t="shared" si="191"/>
        <v>#REF!</v>
      </c>
      <c r="QXT22" s="242" t="e">
        <f t="shared" si="191"/>
        <v>#REF!</v>
      </c>
      <c r="QXU22" s="242" t="e">
        <f t="shared" si="191"/>
        <v>#REF!</v>
      </c>
      <c r="QXV22" s="242" t="e">
        <f t="shared" si="191"/>
        <v>#REF!</v>
      </c>
      <c r="QXW22" s="242" t="e">
        <f t="shared" si="191"/>
        <v>#REF!</v>
      </c>
      <c r="QXX22" s="242" t="e">
        <f t="shared" si="191"/>
        <v>#REF!</v>
      </c>
      <c r="QXY22" s="242" t="e">
        <f t="shared" si="191"/>
        <v>#REF!</v>
      </c>
      <c r="QXZ22" s="242" t="e">
        <f t="shared" si="191"/>
        <v>#REF!</v>
      </c>
      <c r="QYA22" s="242" t="e">
        <f t="shared" si="191"/>
        <v>#REF!</v>
      </c>
      <c r="QYB22" s="242" t="e">
        <f t="shared" si="191"/>
        <v>#REF!</v>
      </c>
      <c r="QYC22" s="242" t="e">
        <f t="shared" si="191"/>
        <v>#REF!</v>
      </c>
      <c r="QYD22" s="242" t="e">
        <f t="shared" si="191"/>
        <v>#REF!</v>
      </c>
      <c r="QYE22" s="242" t="e">
        <f t="shared" si="191"/>
        <v>#REF!</v>
      </c>
      <c r="QYF22" s="242" t="e">
        <f t="shared" si="191"/>
        <v>#REF!</v>
      </c>
      <c r="QYG22" s="242" t="e">
        <f t="shared" si="191"/>
        <v>#REF!</v>
      </c>
      <c r="QYH22" s="242" t="e">
        <f t="shared" si="191"/>
        <v>#REF!</v>
      </c>
      <c r="QYI22" s="242" t="e">
        <f t="shared" si="191"/>
        <v>#REF!</v>
      </c>
      <c r="QYJ22" s="242" t="e">
        <f t="shared" si="191"/>
        <v>#REF!</v>
      </c>
      <c r="QYK22" s="242" t="e">
        <f t="shared" si="191"/>
        <v>#REF!</v>
      </c>
      <c r="QYL22" s="242" t="e">
        <f t="shared" si="191"/>
        <v>#REF!</v>
      </c>
      <c r="QYM22" s="242" t="e">
        <f t="shared" si="191"/>
        <v>#REF!</v>
      </c>
      <c r="QYN22" s="242" t="e">
        <f t="shared" si="191"/>
        <v>#REF!</v>
      </c>
      <c r="QYO22" s="242" t="e">
        <f t="shared" si="191"/>
        <v>#REF!</v>
      </c>
      <c r="QYP22" s="242" t="e">
        <f t="shared" si="191"/>
        <v>#REF!</v>
      </c>
      <c r="QYQ22" s="242" t="e">
        <f t="shared" si="191"/>
        <v>#REF!</v>
      </c>
      <c r="QYR22" s="242" t="e">
        <f t="shared" si="191"/>
        <v>#REF!</v>
      </c>
      <c r="QYS22" s="242" t="e">
        <f t="shared" si="191"/>
        <v>#REF!</v>
      </c>
      <c r="QYT22" s="242" t="e">
        <f t="shared" si="191"/>
        <v>#REF!</v>
      </c>
      <c r="QYU22" s="242" t="e">
        <f t="shared" si="191"/>
        <v>#REF!</v>
      </c>
      <c r="QYV22" s="242" t="e">
        <f t="shared" si="191"/>
        <v>#REF!</v>
      </c>
      <c r="QYW22" s="242" t="e">
        <f t="shared" si="191"/>
        <v>#REF!</v>
      </c>
      <c r="QYX22" s="242" t="e">
        <f t="shared" si="191"/>
        <v>#REF!</v>
      </c>
      <c r="QYY22" s="242" t="e">
        <f t="shared" si="191"/>
        <v>#REF!</v>
      </c>
      <c r="QYZ22" s="242" t="e">
        <f t="shared" si="191"/>
        <v>#REF!</v>
      </c>
      <c r="QZA22" s="242" t="e">
        <f t="shared" si="191"/>
        <v>#REF!</v>
      </c>
      <c r="QZB22" s="242" t="e">
        <f t="shared" si="191"/>
        <v>#REF!</v>
      </c>
      <c r="QZC22" s="242" t="e">
        <f t="shared" si="191"/>
        <v>#REF!</v>
      </c>
      <c r="QZD22" s="242" t="e">
        <f t="shared" si="191"/>
        <v>#REF!</v>
      </c>
      <c r="QZE22" s="242" t="e">
        <f t="shared" si="191"/>
        <v>#REF!</v>
      </c>
      <c r="QZF22" s="242" t="e">
        <f t="shared" si="191"/>
        <v>#REF!</v>
      </c>
      <c r="QZG22" s="242" t="e">
        <f t="shared" si="191"/>
        <v>#REF!</v>
      </c>
      <c r="QZH22" s="242" t="e">
        <f t="shared" si="191"/>
        <v>#REF!</v>
      </c>
      <c r="QZI22" s="242" t="e">
        <f t="shared" si="191"/>
        <v>#REF!</v>
      </c>
      <c r="QZJ22" s="242" t="e">
        <f t="shared" si="191"/>
        <v>#REF!</v>
      </c>
      <c r="QZK22" s="242" t="e">
        <f t="shared" si="191"/>
        <v>#REF!</v>
      </c>
      <c r="QZL22" s="242" t="e">
        <f t="shared" si="191"/>
        <v>#REF!</v>
      </c>
      <c r="QZM22" s="242" t="e">
        <f t="shared" ref="QZM22:RBX22" si="192">QZS22</f>
        <v>#REF!</v>
      </c>
      <c r="QZN22" s="242" t="e">
        <f t="shared" si="192"/>
        <v>#REF!</v>
      </c>
      <c r="QZO22" s="242" t="e">
        <f t="shared" si="192"/>
        <v>#REF!</v>
      </c>
      <c r="QZP22" s="242" t="e">
        <f t="shared" si="192"/>
        <v>#REF!</v>
      </c>
      <c r="QZQ22" s="242" t="e">
        <f t="shared" si="192"/>
        <v>#REF!</v>
      </c>
      <c r="QZR22" s="242" t="e">
        <f t="shared" si="192"/>
        <v>#REF!</v>
      </c>
      <c r="QZS22" s="242" t="e">
        <f t="shared" si="192"/>
        <v>#REF!</v>
      </c>
      <c r="QZT22" s="242" t="e">
        <f t="shared" si="192"/>
        <v>#REF!</v>
      </c>
      <c r="QZU22" s="242" t="e">
        <f t="shared" si="192"/>
        <v>#REF!</v>
      </c>
      <c r="QZV22" s="242" t="e">
        <f t="shared" si="192"/>
        <v>#REF!</v>
      </c>
      <c r="QZW22" s="242" t="e">
        <f t="shared" si="192"/>
        <v>#REF!</v>
      </c>
      <c r="QZX22" s="242" t="e">
        <f t="shared" si="192"/>
        <v>#REF!</v>
      </c>
      <c r="QZY22" s="242" t="e">
        <f t="shared" si="192"/>
        <v>#REF!</v>
      </c>
      <c r="QZZ22" s="242" t="e">
        <f t="shared" si="192"/>
        <v>#REF!</v>
      </c>
      <c r="RAA22" s="242" t="e">
        <f t="shared" si="192"/>
        <v>#REF!</v>
      </c>
      <c r="RAB22" s="242" t="e">
        <f t="shared" si="192"/>
        <v>#REF!</v>
      </c>
      <c r="RAC22" s="242" t="e">
        <f t="shared" si="192"/>
        <v>#REF!</v>
      </c>
      <c r="RAD22" s="242" t="e">
        <f t="shared" si="192"/>
        <v>#REF!</v>
      </c>
      <c r="RAE22" s="242" t="e">
        <f t="shared" si="192"/>
        <v>#REF!</v>
      </c>
      <c r="RAF22" s="242" t="e">
        <f t="shared" si="192"/>
        <v>#REF!</v>
      </c>
      <c r="RAG22" s="242" t="e">
        <f t="shared" si="192"/>
        <v>#REF!</v>
      </c>
      <c r="RAH22" s="242" t="e">
        <f t="shared" si="192"/>
        <v>#REF!</v>
      </c>
      <c r="RAI22" s="242" t="e">
        <f t="shared" si="192"/>
        <v>#REF!</v>
      </c>
      <c r="RAJ22" s="242" t="e">
        <f t="shared" si="192"/>
        <v>#REF!</v>
      </c>
      <c r="RAK22" s="242" t="e">
        <f t="shared" si="192"/>
        <v>#REF!</v>
      </c>
      <c r="RAL22" s="242" t="e">
        <f t="shared" si="192"/>
        <v>#REF!</v>
      </c>
      <c r="RAM22" s="242" t="e">
        <f t="shared" si="192"/>
        <v>#REF!</v>
      </c>
      <c r="RAN22" s="242" t="e">
        <f t="shared" si="192"/>
        <v>#REF!</v>
      </c>
      <c r="RAO22" s="242" t="e">
        <f t="shared" si="192"/>
        <v>#REF!</v>
      </c>
      <c r="RAP22" s="242" t="e">
        <f t="shared" si="192"/>
        <v>#REF!</v>
      </c>
      <c r="RAQ22" s="242" t="e">
        <f t="shared" si="192"/>
        <v>#REF!</v>
      </c>
      <c r="RAR22" s="242" t="e">
        <f t="shared" si="192"/>
        <v>#REF!</v>
      </c>
      <c r="RAS22" s="242" t="e">
        <f t="shared" si="192"/>
        <v>#REF!</v>
      </c>
      <c r="RAT22" s="242" t="e">
        <f t="shared" si="192"/>
        <v>#REF!</v>
      </c>
      <c r="RAU22" s="242" t="e">
        <f t="shared" si="192"/>
        <v>#REF!</v>
      </c>
      <c r="RAV22" s="242" t="e">
        <f t="shared" si="192"/>
        <v>#REF!</v>
      </c>
      <c r="RAW22" s="242" t="e">
        <f t="shared" si="192"/>
        <v>#REF!</v>
      </c>
      <c r="RAX22" s="242" t="e">
        <f t="shared" si="192"/>
        <v>#REF!</v>
      </c>
      <c r="RAY22" s="242" t="e">
        <f t="shared" si="192"/>
        <v>#REF!</v>
      </c>
      <c r="RAZ22" s="242" t="e">
        <f t="shared" si="192"/>
        <v>#REF!</v>
      </c>
      <c r="RBA22" s="242" t="e">
        <f t="shared" si="192"/>
        <v>#REF!</v>
      </c>
      <c r="RBB22" s="242" t="e">
        <f t="shared" si="192"/>
        <v>#REF!</v>
      </c>
      <c r="RBC22" s="242" t="e">
        <f t="shared" si="192"/>
        <v>#REF!</v>
      </c>
      <c r="RBD22" s="242" t="e">
        <f t="shared" si="192"/>
        <v>#REF!</v>
      </c>
      <c r="RBE22" s="242" t="e">
        <f t="shared" si="192"/>
        <v>#REF!</v>
      </c>
      <c r="RBF22" s="242" t="e">
        <f t="shared" si="192"/>
        <v>#REF!</v>
      </c>
      <c r="RBG22" s="242" t="e">
        <f t="shared" si="192"/>
        <v>#REF!</v>
      </c>
      <c r="RBH22" s="242" t="e">
        <f t="shared" si="192"/>
        <v>#REF!</v>
      </c>
      <c r="RBI22" s="242" t="e">
        <f t="shared" si="192"/>
        <v>#REF!</v>
      </c>
      <c r="RBJ22" s="242" t="e">
        <f t="shared" si="192"/>
        <v>#REF!</v>
      </c>
      <c r="RBK22" s="242" t="e">
        <f t="shared" si="192"/>
        <v>#REF!</v>
      </c>
      <c r="RBL22" s="242" t="e">
        <f t="shared" si="192"/>
        <v>#REF!</v>
      </c>
      <c r="RBM22" s="242" t="e">
        <f t="shared" si="192"/>
        <v>#REF!</v>
      </c>
      <c r="RBN22" s="242" t="e">
        <f t="shared" si="192"/>
        <v>#REF!</v>
      </c>
      <c r="RBO22" s="242" t="e">
        <f t="shared" si="192"/>
        <v>#REF!</v>
      </c>
      <c r="RBP22" s="242" t="e">
        <f t="shared" si="192"/>
        <v>#REF!</v>
      </c>
      <c r="RBQ22" s="242" t="e">
        <f t="shared" si="192"/>
        <v>#REF!</v>
      </c>
      <c r="RBR22" s="242" t="e">
        <f t="shared" si="192"/>
        <v>#REF!</v>
      </c>
      <c r="RBS22" s="242" t="e">
        <f t="shared" si="192"/>
        <v>#REF!</v>
      </c>
      <c r="RBT22" s="242" t="e">
        <f t="shared" si="192"/>
        <v>#REF!</v>
      </c>
      <c r="RBU22" s="242" t="e">
        <f t="shared" si="192"/>
        <v>#REF!</v>
      </c>
      <c r="RBV22" s="242" t="e">
        <f t="shared" si="192"/>
        <v>#REF!</v>
      </c>
      <c r="RBW22" s="242" t="e">
        <f t="shared" si="192"/>
        <v>#REF!</v>
      </c>
      <c r="RBX22" s="242" t="e">
        <f t="shared" si="192"/>
        <v>#REF!</v>
      </c>
      <c r="RBY22" s="242" t="e">
        <f t="shared" ref="RBY22:REJ22" si="193">RCE22</f>
        <v>#REF!</v>
      </c>
      <c r="RBZ22" s="242" t="e">
        <f t="shared" si="193"/>
        <v>#REF!</v>
      </c>
      <c r="RCA22" s="242" t="e">
        <f t="shared" si="193"/>
        <v>#REF!</v>
      </c>
      <c r="RCB22" s="242" t="e">
        <f t="shared" si="193"/>
        <v>#REF!</v>
      </c>
      <c r="RCC22" s="242" t="e">
        <f t="shared" si="193"/>
        <v>#REF!</v>
      </c>
      <c r="RCD22" s="242" t="e">
        <f t="shared" si="193"/>
        <v>#REF!</v>
      </c>
      <c r="RCE22" s="242" t="e">
        <f t="shared" si="193"/>
        <v>#REF!</v>
      </c>
      <c r="RCF22" s="242" t="e">
        <f t="shared" si="193"/>
        <v>#REF!</v>
      </c>
      <c r="RCG22" s="242" t="e">
        <f t="shared" si="193"/>
        <v>#REF!</v>
      </c>
      <c r="RCH22" s="242" t="e">
        <f t="shared" si="193"/>
        <v>#REF!</v>
      </c>
      <c r="RCI22" s="242" t="e">
        <f t="shared" si="193"/>
        <v>#REF!</v>
      </c>
      <c r="RCJ22" s="242" t="e">
        <f t="shared" si="193"/>
        <v>#REF!</v>
      </c>
      <c r="RCK22" s="242" t="e">
        <f t="shared" si="193"/>
        <v>#REF!</v>
      </c>
      <c r="RCL22" s="242" t="e">
        <f t="shared" si="193"/>
        <v>#REF!</v>
      </c>
      <c r="RCM22" s="242" t="e">
        <f t="shared" si="193"/>
        <v>#REF!</v>
      </c>
      <c r="RCN22" s="242" t="e">
        <f t="shared" si="193"/>
        <v>#REF!</v>
      </c>
      <c r="RCO22" s="242" t="e">
        <f t="shared" si="193"/>
        <v>#REF!</v>
      </c>
      <c r="RCP22" s="242" t="e">
        <f t="shared" si="193"/>
        <v>#REF!</v>
      </c>
      <c r="RCQ22" s="242" t="e">
        <f t="shared" si="193"/>
        <v>#REF!</v>
      </c>
      <c r="RCR22" s="242" t="e">
        <f t="shared" si="193"/>
        <v>#REF!</v>
      </c>
      <c r="RCS22" s="242" t="e">
        <f t="shared" si="193"/>
        <v>#REF!</v>
      </c>
      <c r="RCT22" s="242" t="e">
        <f t="shared" si="193"/>
        <v>#REF!</v>
      </c>
      <c r="RCU22" s="242" t="e">
        <f t="shared" si="193"/>
        <v>#REF!</v>
      </c>
      <c r="RCV22" s="242" t="e">
        <f t="shared" si="193"/>
        <v>#REF!</v>
      </c>
      <c r="RCW22" s="242" t="e">
        <f t="shared" si="193"/>
        <v>#REF!</v>
      </c>
      <c r="RCX22" s="242" t="e">
        <f t="shared" si="193"/>
        <v>#REF!</v>
      </c>
      <c r="RCY22" s="242" t="e">
        <f t="shared" si="193"/>
        <v>#REF!</v>
      </c>
      <c r="RCZ22" s="242" t="e">
        <f t="shared" si="193"/>
        <v>#REF!</v>
      </c>
      <c r="RDA22" s="242" t="e">
        <f t="shared" si="193"/>
        <v>#REF!</v>
      </c>
      <c r="RDB22" s="242" t="e">
        <f t="shared" si="193"/>
        <v>#REF!</v>
      </c>
      <c r="RDC22" s="242" t="e">
        <f t="shared" si="193"/>
        <v>#REF!</v>
      </c>
      <c r="RDD22" s="242" t="e">
        <f t="shared" si="193"/>
        <v>#REF!</v>
      </c>
      <c r="RDE22" s="242" t="e">
        <f t="shared" si="193"/>
        <v>#REF!</v>
      </c>
      <c r="RDF22" s="242" t="e">
        <f t="shared" si="193"/>
        <v>#REF!</v>
      </c>
      <c r="RDG22" s="242" t="e">
        <f t="shared" si="193"/>
        <v>#REF!</v>
      </c>
      <c r="RDH22" s="242" t="e">
        <f t="shared" si="193"/>
        <v>#REF!</v>
      </c>
      <c r="RDI22" s="242" t="e">
        <f t="shared" si="193"/>
        <v>#REF!</v>
      </c>
      <c r="RDJ22" s="242" t="e">
        <f t="shared" si="193"/>
        <v>#REF!</v>
      </c>
      <c r="RDK22" s="242" t="e">
        <f t="shared" si="193"/>
        <v>#REF!</v>
      </c>
      <c r="RDL22" s="242" t="e">
        <f t="shared" si="193"/>
        <v>#REF!</v>
      </c>
      <c r="RDM22" s="242" t="e">
        <f t="shared" si="193"/>
        <v>#REF!</v>
      </c>
      <c r="RDN22" s="242" t="e">
        <f t="shared" si="193"/>
        <v>#REF!</v>
      </c>
      <c r="RDO22" s="242" t="e">
        <f t="shared" si="193"/>
        <v>#REF!</v>
      </c>
      <c r="RDP22" s="242" t="e">
        <f t="shared" si="193"/>
        <v>#REF!</v>
      </c>
      <c r="RDQ22" s="242" t="e">
        <f t="shared" si="193"/>
        <v>#REF!</v>
      </c>
      <c r="RDR22" s="242" t="e">
        <f t="shared" si="193"/>
        <v>#REF!</v>
      </c>
      <c r="RDS22" s="242" t="e">
        <f t="shared" si="193"/>
        <v>#REF!</v>
      </c>
      <c r="RDT22" s="242" t="e">
        <f t="shared" si="193"/>
        <v>#REF!</v>
      </c>
      <c r="RDU22" s="242" t="e">
        <f t="shared" si="193"/>
        <v>#REF!</v>
      </c>
      <c r="RDV22" s="242" t="e">
        <f t="shared" si="193"/>
        <v>#REF!</v>
      </c>
      <c r="RDW22" s="242" t="e">
        <f t="shared" si="193"/>
        <v>#REF!</v>
      </c>
      <c r="RDX22" s="242" t="e">
        <f t="shared" si="193"/>
        <v>#REF!</v>
      </c>
      <c r="RDY22" s="242" t="e">
        <f t="shared" si="193"/>
        <v>#REF!</v>
      </c>
      <c r="RDZ22" s="242" t="e">
        <f t="shared" si="193"/>
        <v>#REF!</v>
      </c>
      <c r="REA22" s="242" t="e">
        <f t="shared" si="193"/>
        <v>#REF!</v>
      </c>
      <c r="REB22" s="242" t="e">
        <f t="shared" si="193"/>
        <v>#REF!</v>
      </c>
      <c r="REC22" s="242" t="e">
        <f t="shared" si="193"/>
        <v>#REF!</v>
      </c>
      <c r="RED22" s="242" t="e">
        <f t="shared" si="193"/>
        <v>#REF!</v>
      </c>
      <c r="REE22" s="242" t="e">
        <f t="shared" si="193"/>
        <v>#REF!</v>
      </c>
      <c r="REF22" s="242" t="e">
        <f t="shared" si="193"/>
        <v>#REF!</v>
      </c>
      <c r="REG22" s="242" t="e">
        <f t="shared" si="193"/>
        <v>#REF!</v>
      </c>
      <c r="REH22" s="242" t="e">
        <f t="shared" si="193"/>
        <v>#REF!</v>
      </c>
      <c r="REI22" s="242" t="e">
        <f t="shared" si="193"/>
        <v>#REF!</v>
      </c>
      <c r="REJ22" s="242" t="e">
        <f t="shared" si="193"/>
        <v>#REF!</v>
      </c>
      <c r="REK22" s="242" t="e">
        <f t="shared" ref="REK22:RGV22" si="194">REQ22</f>
        <v>#REF!</v>
      </c>
      <c r="REL22" s="242" t="e">
        <f t="shared" si="194"/>
        <v>#REF!</v>
      </c>
      <c r="REM22" s="242" t="e">
        <f t="shared" si="194"/>
        <v>#REF!</v>
      </c>
      <c r="REN22" s="242" t="e">
        <f t="shared" si="194"/>
        <v>#REF!</v>
      </c>
      <c r="REO22" s="242" t="e">
        <f t="shared" si="194"/>
        <v>#REF!</v>
      </c>
      <c r="REP22" s="242" t="e">
        <f t="shared" si="194"/>
        <v>#REF!</v>
      </c>
      <c r="REQ22" s="242" t="e">
        <f t="shared" si="194"/>
        <v>#REF!</v>
      </c>
      <c r="RER22" s="242" t="e">
        <f t="shared" si="194"/>
        <v>#REF!</v>
      </c>
      <c r="RES22" s="242" t="e">
        <f t="shared" si="194"/>
        <v>#REF!</v>
      </c>
      <c r="RET22" s="242" t="e">
        <f t="shared" si="194"/>
        <v>#REF!</v>
      </c>
      <c r="REU22" s="242" t="e">
        <f t="shared" si="194"/>
        <v>#REF!</v>
      </c>
      <c r="REV22" s="242" t="e">
        <f t="shared" si="194"/>
        <v>#REF!</v>
      </c>
      <c r="REW22" s="242" t="e">
        <f t="shared" si="194"/>
        <v>#REF!</v>
      </c>
      <c r="REX22" s="242" t="e">
        <f t="shared" si="194"/>
        <v>#REF!</v>
      </c>
      <c r="REY22" s="242" t="e">
        <f t="shared" si="194"/>
        <v>#REF!</v>
      </c>
      <c r="REZ22" s="242" t="e">
        <f t="shared" si="194"/>
        <v>#REF!</v>
      </c>
      <c r="RFA22" s="242" t="e">
        <f t="shared" si="194"/>
        <v>#REF!</v>
      </c>
      <c r="RFB22" s="242" t="e">
        <f t="shared" si="194"/>
        <v>#REF!</v>
      </c>
      <c r="RFC22" s="242" t="e">
        <f t="shared" si="194"/>
        <v>#REF!</v>
      </c>
      <c r="RFD22" s="242" t="e">
        <f t="shared" si="194"/>
        <v>#REF!</v>
      </c>
      <c r="RFE22" s="242" t="e">
        <f t="shared" si="194"/>
        <v>#REF!</v>
      </c>
      <c r="RFF22" s="242" t="e">
        <f t="shared" si="194"/>
        <v>#REF!</v>
      </c>
      <c r="RFG22" s="242" t="e">
        <f t="shared" si="194"/>
        <v>#REF!</v>
      </c>
      <c r="RFH22" s="242" t="e">
        <f t="shared" si="194"/>
        <v>#REF!</v>
      </c>
      <c r="RFI22" s="242" t="e">
        <f t="shared" si="194"/>
        <v>#REF!</v>
      </c>
      <c r="RFJ22" s="242" t="e">
        <f t="shared" si="194"/>
        <v>#REF!</v>
      </c>
      <c r="RFK22" s="242" t="e">
        <f t="shared" si="194"/>
        <v>#REF!</v>
      </c>
      <c r="RFL22" s="242" t="e">
        <f t="shared" si="194"/>
        <v>#REF!</v>
      </c>
      <c r="RFM22" s="242" t="e">
        <f t="shared" si="194"/>
        <v>#REF!</v>
      </c>
      <c r="RFN22" s="242" t="e">
        <f t="shared" si="194"/>
        <v>#REF!</v>
      </c>
      <c r="RFO22" s="242" t="e">
        <f t="shared" si="194"/>
        <v>#REF!</v>
      </c>
      <c r="RFP22" s="242" t="e">
        <f t="shared" si="194"/>
        <v>#REF!</v>
      </c>
      <c r="RFQ22" s="242" t="e">
        <f t="shared" si="194"/>
        <v>#REF!</v>
      </c>
      <c r="RFR22" s="242" t="e">
        <f t="shared" si="194"/>
        <v>#REF!</v>
      </c>
      <c r="RFS22" s="242" t="e">
        <f t="shared" si="194"/>
        <v>#REF!</v>
      </c>
      <c r="RFT22" s="242" t="e">
        <f t="shared" si="194"/>
        <v>#REF!</v>
      </c>
      <c r="RFU22" s="242" t="e">
        <f t="shared" si="194"/>
        <v>#REF!</v>
      </c>
      <c r="RFV22" s="242" t="e">
        <f t="shared" si="194"/>
        <v>#REF!</v>
      </c>
      <c r="RFW22" s="242" t="e">
        <f t="shared" si="194"/>
        <v>#REF!</v>
      </c>
      <c r="RFX22" s="242" t="e">
        <f t="shared" si="194"/>
        <v>#REF!</v>
      </c>
      <c r="RFY22" s="242" t="e">
        <f t="shared" si="194"/>
        <v>#REF!</v>
      </c>
      <c r="RFZ22" s="242" t="e">
        <f t="shared" si="194"/>
        <v>#REF!</v>
      </c>
      <c r="RGA22" s="242" t="e">
        <f t="shared" si="194"/>
        <v>#REF!</v>
      </c>
      <c r="RGB22" s="242" t="e">
        <f t="shared" si="194"/>
        <v>#REF!</v>
      </c>
      <c r="RGC22" s="242" t="e">
        <f t="shared" si="194"/>
        <v>#REF!</v>
      </c>
      <c r="RGD22" s="242" t="e">
        <f t="shared" si="194"/>
        <v>#REF!</v>
      </c>
      <c r="RGE22" s="242" t="e">
        <f t="shared" si="194"/>
        <v>#REF!</v>
      </c>
      <c r="RGF22" s="242" t="e">
        <f t="shared" si="194"/>
        <v>#REF!</v>
      </c>
      <c r="RGG22" s="242" t="e">
        <f t="shared" si="194"/>
        <v>#REF!</v>
      </c>
      <c r="RGH22" s="242" t="e">
        <f t="shared" si="194"/>
        <v>#REF!</v>
      </c>
      <c r="RGI22" s="242" t="e">
        <f t="shared" si="194"/>
        <v>#REF!</v>
      </c>
      <c r="RGJ22" s="242" t="e">
        <f t="shared" si="194"/>
        <v>#REF!</v>
      </c>
      <c r="RGK22" s="242" t="e">
        <f t="shared" si="194"/>
        <v>#REF!</v>
      </c>
      <c r="RGL22" s="242" t="e">
        <f t="shared" si="194"/>
        <v>#REF!</v>
      </c>
      <c r="RGM22" s="242" t="e">
        <f t="shared" si="194"/>
        <v>#REF!</v>
      </c>
      <c r="RGN22" s="242" t="e">
        <f t="shared" si="194"/>
        <v>#REF!</v>
      </c>
      <c r="RGO22" s="242" t="e">
        <f t="shared" si="194"/>
        <v>#REF!</v>
      </c>
      <c r="RGP22" s="242" t="e">
        <f t="shared" si="194"/>
        <v>#REF!</v>
      </c>
      <c r="RGQ22" s="242" t="e">
        <f t="shared" si="194"/>
        <v>#REF!</v>
      </c>
      <c r="RGR22" s="242" t="e">
        <f t="shared" si="194"/>
        <v>#REF!</v>
      </c>
      <c r="RGS22" s="242" t="e">
        <f t="shared" si="194"/>
        <v>#REF!</v>
      </c>
      <c r="RGT22" s="242" t="e">
        <f t="shared" si="194"/>
        <v>#REF!</v>
      </c>
      <c r="RGU22" s="242" t="e">
        <f t="shared" si="194"/>
        <v>#REF!</v>
      </c>
      <c r="RGV22" s="242" t="e">
        <f t="shared" si="194"/>
        <v>#REF!</v>
      </c>
      <c r="RGW22" s="242" t="e">
        <f t="shared" ref="RGW22:RJH22" si="195">RHC22</f>
        <v>#REF!</v>
      </c>
      <c r="RGX22" s="242" t="e">
        <f t="shared" si="195"/>
        <v>#REF!</v>
      </c>
      <c r="RGY22" s="242" t="e">
        <f t="shared" si="195"/>
        <v>#REF!</v>
      </c>
      <c r="RGZ22" s="242" t="e">
        <f t="shared" si="195"/>
        <v>#REF!</v>
      </c>
      <c r="RHA22" s="242" t="e">
        <f t="shared" si="195"/>
        <v>#REF!</v>
      </c>
      <c r="RHB22" s="242" t="e">
        <f t="shared" si="195"/>
        <v>#REF!</v>
      </c>
      <c r="RHC22" s="242" t="e">
        <f t="shared" si="195"/>
        <v>#REF!</v>
      </c>
      <c r="RHD22" s="242" t="e">
        <f t="shared" si="195"/>
        <v>#REF!</v>
      </c>
      <c r="RHE22" s="242" t="e">
        <f t="shared" si="195"/>
        <v>#REF!</v>
      </c>
      <c r="RHF22" s="242" t="e">
        <f t="shared" si="195"/>
        <v>#REF!</v>
      </c>
      <c r="RHG22" s="242" t="e">
        <f t="shared" si="195"/>
        <v>#REF!</v>
      </c>
      <c r="RHH22" s="242" t="e">
        <f t="shared" si="195"/>
        <v>#REF!</v>
      </c>
      <c r="RHI22" s="242" t="e">
        <f t="shared" si="195"/>
        <v>#REF!</v>
      </c>
      <c r="RHJ22" s="242" t="e">
        <f t="shared" si="195"/>
        <v>#REF!</v>
      </c>
      <c r="RHK22" s="242" t="e">
        <f t="shared" si="195"/>
        <v>#REF!</v>
      </c>
      <c r="RHL22" s="242" t="e">
        <f t="shared" si="195"/>
        <v>#REF!</v>
      </c>
      <c r="RHM22" s="242" t="e">
        <f t="shared" si="195"/>
        <v>#REF!</v>
      </c>
      <c r="RHN22" s="242" t="e">
        <f t="shared" si="195"/>
        <v>#REF!</v>
      </c>
      <c r="RHO22" s="242" t="e">
        <f t="shared" si="195"/>
        <v>#REF!</v>
      </c>
      <c r="RHP22" s="242" t="e">
        <f t="shared" si="195"/>
        <v>#REF!</v>
      </c>
      <c r="RHQ22" s="242" t="e">
        <f t="shared" si="195"/>
        <v>#REF!</v>
      </c>
      <c r="RHR22" s="242" t="e">
        <f t="shared" si="195"/>
        <v>#REF!</v>
      </c>
      <c r="RHS22" s="242" t="e">
        <f t="shared" si="195"/>
        <v>#REF!</v>
      </c>
      <c r="RHT22" s="242" t="e">
        <f t="shared" si="195"/>
        <v>#REF!</v>
      </c>
      <c r="RHU22" s="242" t="e">
        <f t="shared" si="195"/>
        <v>#REF!</v>
      </c>
      <c r="RHV22" s="242" t="e">
        <f t="shared" si="195"/>
        <v>#REF!</v>
      </c>
      <c r="RHW22" s="242" t="e">
        <f t="shared" si="195"/>
        <v>#REF!</v>
      </c>
      <c r="RHX22" s="242" t="e">
        <f t="shared" si="195"/>
        <v>#REF!</v>
      </c>
      <c r="RHY22" s="242" t="e">
        <f t="shared" si="195"/>
        <v>#REF!</v>
      </c>
      <c r="RHZ22" s="242" t="e">
        <f t="shared" si="195"/>
        <v>#REF!</v>
      </c>
      <c r="RIA22" s="242" t="e">
        <f t="shared" si="195"/>
        <v>#REF!</v>
      </c>
      <c r="RIB22" s="242" t="e">
        <f t="shared" si="195"/>
        <v>#REF!</v>
      </c>
      <c r="RIC22" s="242" t="e">
        <f t="shared" si="195"/>
        <v>#REF!</v>
      </c>
      <c r="RID22" s="242" t="e">
        <f t="shared" si="195"/>
        <v>#REF!</v>
      </c>
      <c r="RIE22" s="242" t="e">
        <f t="shared" si="195"/>
        <v>#REF!</v>
      </c>
      <c r="RIF22" s="242" t="e">
        <f t="shared" si="195"/>
        <v>#REF!</v>
      </c>
      <c r="RIG22" s="242" t="e">
        <f t="shared" si="195"/>
        <v>#REF!</v>
      </c>
      <c r="RIH22" s="242" t="e">
        <f t="shared" si="195"/>
        <v>#REF!</v>
      </c>
      <c r="RII22" s="242" t="e">
        <f t="shared" si="195"/>
        <v>#REF!</v>
      </c>
      <c r="RIJ22" s="242" t="e">
        <f t="shared" si="195"/>
        <v>#REF!</v>
      </c>
      <c r="RIK22" s="242" t="e">
        <f t="shared" si="195"/>
        <v>#REF!</v>
      </c>
      <c r="RIL22" s="242" t="e">
        <f t="shared" si="195"/>
        <v>#REF!</v>
      </c>
      <c r="RIM22" s="242" t="e">
        <f t="shared" si="195"/>
        <v>#REF!</v>
      </c>
      <c r="RIN22" s="242" t="e">
        <f t="shared" si="195"/>
        <v>#REF!</v>
      </c>
      <c r="RIO22" s="242" t="e">
        <f t="shared" si="195"/>
        <v>#REF!</v>
      </c>
      <c r="RIP22" s="242" t="e">
        <f t="shared" si="195"/>
        <v>#REF!</v>
      </c>
      <c r="RIQ22" s="242" t="e">
        <f t="shared" si="195"/>
        <v>#REF!</v>
      </c>
      <c r="RIR22" s="242" t="e">
        <f t="shared" si="195"/>
        <v>#REF!</v>
      </c>
      <c r="RIS22" s="242" t="e">
        <f t="shared" si="195"/>
        <v>#REF!</v>
      </c>
      <c r="RIT22" s="242" t="e">
        <f t="shared" si="195"/>
        <v>#REF!</v>
      </c>
      <c r="RIU22" s="242" t="e">
        <f t="shared" si="195"/>
        <v>#REF!</v>
      </c>
      <c r="RIV22" s="242" t="e">
        <f t="shared" si="195"/>
        <v>#REF!</v>
      </c>
      <c r="RIW22" s="242" t="e">
        <f t="shared" si="195"/>
        <v>#REF!</v>
      </c>
      <c r="RIX22" s="242" t="e">
        <f t="shared" si="195"/>
        <v>#REF!</v>
      </c>
      <c r="RIY22" s="242" t="e">
        <f t="shared" si="195"/>
        <v>#REF!</v>
      </c>
      <c r="RIZ22" s="242" t="e">
        <f t="shared" si="195"/>
        <v>#REF!</v>
      </c>
      <c r="RJA22" s="242" t="e">
        <f t="shared" si="195"/>
        <v>#REF!</v>
      </c>
      <c r="RJB22" s="242" t="e">
        <f t="shared" si="195"/>
        <v>#REF!</v>
      </c>
      <c r="RJC22" s="242" t="e">
        <f t="shared" si="195"/>
        <v>#REF!</v>
      </c>
      <c r="RJD22" s="242" t="e">
        <f t="shared" si="195"/>
        <v>#REF!</v>
      </c>
      <c r="RJE22" s="242" t="e">
        <f t="shared" si="195"/>
        <v>#REF!</v>
      </c>
      <c r="RJF22" s="242" t="e">
        <f t="shared" si="195"/>
        <v>#REF!</v>
      </c>
      <c r="RJG22" s="242" t="e">
        <f t="shared" si="195"/>
        <v>#REF!</v>
      </c>
      <c r="RJH22" s="242" t="e">
        <f t="shared" si="195"/>
        <v>#REF!</v>
      </c>
      <c r="RJI22" s="242" t="e">
        <f t="shared" ref="RJI22:RLT22" si="196">RJO22</f>
        <v>#REF!</v>
      </c>
      <c r="RJJ22" s="242" t="e">
        <f t="shared" si="196"/>
        <v>#REF!</v>
      </c>
      <c r="RJK22" s="242" t="e">
        <f t="shared" si="196"/>
        <v>#REF!</v>
      </c>
      <c r="RJL22" s="242" t="e">
        <f t="shared" si="196"/>
        <v>#REF!</v>
      </c>
      <c r="RJM22" s="242" t="e">
        <f t="shared" si="196"/>
        <v>#REF!</v>
      </c>
      <c r="RJN22" s="242" t="e">
        <f t="shared" si="196"/>
        <v>#REF!</v>
      </c>
      <c r="RJO22" s="242" t="e">
        <f t="shared" si="196"/>
        <v>#REF!</v>
      </c>
      <c r="RJP22" s="242" t="e">
        <f t="shared" si="196"/>
        <v>#REF!</v>
      </c>
      <c r="RJQ22" s="242" t="e">
        <f t="shared" si="196"/>
        <v>#REF!</v>
      </c>
      <c r="RJR22" s="242" t="e">
        <f t="shared" si="196"/>
        <v>#REF!</v>
      </c>
      <c r="RJS22" s="242" t="e">
        <f t="shared" si="196"/>
        <v>#REF!</v>
      </c>
      <c r="RJT22" s="242" t="e">
        <f t="shared" si="196"/>
        <v>#REF!</v>
      </c>
      <c r="RJU22" s="242" t="e">
        <f t="shared" si="196"/>
        <v>#REF!</v>
      </c>
      <c r="RJV22" s="242" t="e">
        <f t="shared" si="196"/>
        <v>#REF!</v>
      </c>
      <c r="RJW22" s="242" t="e">
        <f t="shared" si="196"/>
        <v>#REF!</v>
      </c>
      <c r="RJX22" s="242" t="e">
        <f t="shared" si="196"/>
        <v>#REF!</v>
      </c>
      <c r="RJY22" s="242" t="e">
        <f t="shared" si="196"/>
        <v>#REF!</v>
      </c>
      <c r="RJZ22" s="242" t="e">
        <f t="shared" si="196"/>
        <v>#REF!</v>
      </c>
      <c r="RKA22" s="242" t="e">
        <f t="shared" si="196"/>
        <v>#REF!</v>
      </c>
      <c r="RKB22" s="242" t="e">
        <f t="shared" si="196"/>
        <v>#REF!</v>
      </c>
      <c r="RKC22" s="242" t="e">
        <f t="shared" si="196"/>
        <v>#REF!</v>
      </c>
      <c r="RKD22" s="242" t="e">
        <f t="shared" si="196"/>
        <v>#REF!</v>
      </c>
      <c r="RKE22" s="242" t="e">
        <f t="shared" si="196"/>
        <v>#REF!</v>
      </c>
      <c r="RKF22" s="242" t="e">
        <f t="shared" si="196"/>
        <v>#REF!</v>
      </c>
      <c r="RKG22" s="242" t="e">
        <f t="shared" si="196"/>
        <v>#REF!</v>
      </c>
      <c r="RKH22" s="242" t="e">
        <f t="shared" si="196"/>
        <v>#REF!</v>
      </c>
      <c r="RKI22" s="242" t="e">
        <f t="shared" si="196"/>
        <v>#REF!</v>
      </c>
      <c r="RKJ22" s="242" t="e">
        <f t="shared" si="196"/>
        <v>#REF!</v>
      </c>
      <c r="RKK22" s="242" t="e">
        <f t="shared" si="196"/>
        <v>#REF!</v>
      </c>
      <c r="RKL22" s="242" t="e">
        <f t="shared" si="196"/>
        <v>#REF!</v>
      </c>
      <c r="RKM22" s="242" t="e">
        <f t="shared" si="196"/>
        <v>#REF!</v>
      </c>
      <c r="RKN22" s="242" t="e">
        <f t="shared" si="196"/>
        <v>#REF!</v>
      </c>
      <c r="RKO22" s="242" t="e">
        <f t="shared" si="196"/>
        <v>#REF!</v>
      </c>
      <c r="RKP22" s="242" t="e">
        <f t="shared" si="196"/>
        <v>#REF!</v>
      </c>
      <c r="RKQ22" s="242" t="e">
        <f t="shared" si="196"/>
        <v>#REF!</v>
      </c>
      <c r="RKR22" s="242" t="e">
        <f t="shared" si="196"/>
        <v>#REF!</v>
      </c>
      <c r="RKS22" s="242" t="e">
        <f t="shared" si="196"/>
        <v>#REF!</v>
      </c>
      <c r="RKT22" s="242" t="e">
        <f t="shared" si="196"/>
        <v>#REF!</v>
      </c>
      <c r="RKU22" s="242" t="e">
        <f t="shared" si="196"/>
        <v>#REF!</v>
      </c>
      <c r="RKV22" s="242" t="e">
        <f t="shared" si="196"/>
        <v>#REF!</v>
      </c>
      <c r="RKW22" s="242" t="e">
        <f t="shared" si="196"/>
        <v>#REF!</v>
      </c>
      <c r="RKX22" s="242" t="e">
        <f t="shared" si="196"/>
        <v>#REF!</v>
      </c>
      <c r="RKY22" s="242" t="e">
        <f t="shared" si="196"/>
        <v>#REF!</v>
      </c>
      <c r="RKZ22" s="242" t="e">
        <f t="shared" si="196"/>
        <v>#REF!</v>
      </c>
      <c r="RLA22" s="242" t="e">
        <f t="shared" si="196"/>
        <v>#REF!</v>
      </c>
      <c r="RLB22" s="242" t="e">
        <f t="shared" si="196"/>
        <v>#REF!</v>
      </c>
      <c r="RLC22" s="242" t="e">
        <f t="shared" si="196"/>
        <v>#REF!</v>
      </c>
      <c r="RLD22" s="242" t="e">
        <f t="shared" si="196"/>
        <v>#REF!</v>
      </c>
      <c r="RLE22" s="242" t="e">
        <f t="shared" si="196"/>
        <v>#REF!</v>
      </c>
      <c r="RLF22" s="242" t="e">
        <f t="shared" si="196"/>
        <v>#REF!</v>
      </c>
      <c r="RLG22" s="242" t="e">
        <f t="shared" si="196"/>
        <v>#REF!</v>
      </c>
      <c r="RLH22" s="242" t="e">
        <f t="shared" si="196"/>
        <v>#REF!</v>
      </c>
      <c r="RLI22" s="242" t="e">
        <f t="shared" si="196"/>
        <v>#REF!</v>
      </c>
      <c r="RLJ22" s="242" t="e">
        <f t="shared" si="196"/>
        <v>#REF!</v>
      </c>
      <c r="RLK22" s="242" t="e">
        <f t="shared" si="196"/>
        <v>#REF!</v>
      </c>
      <c r="RLL22" s="242" t="e">
        <f t="shared" si="196"/>
        <v>#REF!</v>
      </c>
      <c r="RLM22" s="242" t="e">
        <f t="shared" si="196"/>
        <v>#REF!</v>
      </c>
      <c r="RLN22" s="242" t="e">
        <f t="shared" si="196"/>
        <v>#REF!</v>
      </c>
      <c r="RLO22" s="242" t="e">
        <f t="shared" si="196"/>
        <v>#REF!</v>
      </c>
      <c r="RLP22" s="242" t="e">
        <f t="shared" si="196"/>
        <v>#REF!</v>
      </c>
      <c r="RLQ22" s="242" t="e">
        <f t="shared" si="196"/>
        <v>#REF!</v>
      </c>
      <c r="RLR22" s="242" t="e">
        <f t="shared" si="196"/>
        <v>#REF!</v>
      </c>
      <c r="RLS22" s="242" t="e">
        <f t="shared" si="196"/>
        <v>#REF!</v>
      </c>
      <c r="RLT22" s="242" t="e">
        <f t="shared" si="196"/>
        <v>#REF!</v>
      </c>
      <c r="RLU22" s="242" t="e">
        <f t="shared" ref="RLU22:ROF22" si="197">RMA22</f>
        <v>#REF!</v>
      </c>
      <c r="RLV22" s="242" t="e">
        <f t="shared" si="197"/>
        <v>#REF!</v>
      </c>
      <c r="RLW22" s="242" t="e">
        <f t="shared" si="197"/>
        <v>#REF!</v>
      </c>
      <c r="RLX22" s="242" t="e">
        <f t="shared" si="197"/>
        <v>#REF!</v>
      </c>
      <c r="RLY22" s="242" t="e">
        <f t="shared" si="197"/>
        <v>#REF!</v>
      </c>
      <c r="RLZ22" s="242" t="e">
        <f t="shared" si="197"/>
        <v>#REF!</v>
      </c>
      <c r="RMA22" s="242" t="e">
        <f t="shared" si="197"/>
        <v>#REF!</v>
      </c>
      <c r="RMB22" s="242" t="e">
        <f t="shared" si="197"/>
        <v>#REF!</v>
      </c>
      <c r="RMC22" s="242" t="e">
        <f t="shared" si="197"/>
        <v>#REF!</v>
      </c>
      <c r="RMD22" s="242" t="e">
        <f t="shared" si="197"/>
        <v>#REF!</v>
      </c>
      <c r="RME22" s="242" t="e">
        <f t="shared" si="197"/>
        <v>#REF!</v>
      </c>
      <c r="RMF22" s="242" t="e">
        <f t="shared" si="197"/>
        <v>#REF!</v>
      </c>
      <c r="RMG22" s="242" t="e">
        <f t="shared" si="197"/>
        <v>#REF!</v>
      </c>
      <c r="RMH22" s="242" t="e">
        <f t="shared" si="197"/>
        <v>#REF!</v>
      </c>
      <c r="RMI22" s="242" t="e">
        <f t="shared" si="197"/>
        <v>#REF!</v>
      </c>
      <c r="RMJ22" s="242" t="e">
        <f t="shared" si="197"/>
        <v>#REF!</v>
      </c>
      <c r="RMK22" s="242" t="e">
        <f t="shared" si="197"/>
        <v>#REF!</v>
      </c>
      <c r="RML22" s="242" t="e">
        <f t="shared" si="197"/>
        <v>#REF!</v>
      </c>
      <c r="RMM22" s="242" t="e">
        <f t="shared" si="197"/>
        <v>#REF!</v>
      </c>
      <c r="RMN22" s="242" t="e">
        <f t="shared" si="197"/>
        <v>#REF!</v>
      </c>
      <c r="RMO22" s="242" t="e">
        <f t="shared" si="197"/>
        <v>#REF!</v>
      </c>
      <c r="RMP22" s="242" t="e">
        <f t="shared" si="197"/>
        <v>#REF!</v>
      </c>
      <c r="RMQ22" s="242" t="e">
        <f t="shared" si="197"/>
        <v>#REF!</v>
      </c>
      <c r="RMR22" s="242" t="e">
        <f t="shared" si="197"/>
        <v>#REF!</v>
      </c>
      <c r="RMS22" s="242" t="e">
        <f t="shared" si="197"/>
        <v>#REF!</v>
      </c>
      <c r="RMT22" s="242" t="e">
        <f t="shared" si="197"/>
        <v>#REF!</v>
      </c>
      <c r="RMU22" s="242" t="e">
        <f t="shared" si="197"/>
        <v>#REF!</v>
      </c>
      <c r="RMV22" s="242" t="e">
        <f t="shared" si="197"/>
        <v>#REF!</v>
      </c>
      <c r="RMW22" s="242" t="e">
        <f t="shared" si="197"/>
        <v>#REF!</v>
      </c>
      <c r="RMX22" s="242" t="e">
        <f t="shared" si="197"/>
        <v>#REF!</v>
      </c>
      <c r="RMY22" s="242" t="e">
        <f t="shared" si="197"/>
        <v>#REF!</v>
      </c>
      <c r="RMZ22" s="242" t="e">
        <f t="shared" si="197"/>
        <v>#REF!</v>
      </c>
      <c r="RNA22" s="242" t="e">
        <f t="shared" si="197"/>
        <v>#REF!</v>
      </c>
      <c r="RNB22" s="242" t="e">
        <f t="shared" si="197"/>
        <v>#REF!</v>
      </c>
      <c r="RNC22" s="242" t="e">
        <f t="shared" si="197"/>
        <v>#REF!</v>
      </c>
      <c r="RND22" s="242" t="e">
        <f t="shared" si="197"/>
        <v>#REF!</v>
      </c>
      <c r="RNE22" s="242" t="e">
        <f t="shared" si="197"/>
        <v>#REF!</v>
      </c>
      <c r="RNF22" s="242" t="e">
        <f t="shared" si="197"/>
        <v>#REF!</v>
      </c>
      <c r="RNG22" s="242" t="e">
        <f t="shared" si="197"/>
        <v>#REF!</v>
      </c>
      <c r="RNH22" s="242" t="e">
        <f t="shared" si="197"/>
        <v>#REF!</v>
      </c>
      <c r="RNI22" s="242" t="e">
        <f t="shared" si="197"/>
        <v>#REF!</v>
      </c>
      <c r="RNJ22" s="242" t="e">
        <f t="shared" si="197"/>
        <v>#REF!</v>
      </c>
      <c r="RNK22" s="242" t="e">
        <f t="shared" si="197"/>
        <v>#REF!</v>
      </c>
      <c r="RNL22" s="242" t="e">
        <f t="shared" si="197"/>
        <v>#REF!</v>
      </c>
      <c r="RNM22" s="242" t="e">
        <f t="shared" si="197"/>
        <v>#REF!</v>
      </c>
      <c r="RNN22" s="242" t="e">
        <f t="shared" si="197"/>
        <v>#REF!</v>
      </c>
      <c r="RNO22" s="242" t="e">
        <f t="shared" si="197"/>
        <v>#REF!</v>
      </c>
      <c r="RNP22" s="242" t="e">
        <f t="shared" si="197"/>
        <v>#REF!</v>
      </c>
      <c r="RNQ22" s="242" t="e">
        <f t="shared" si="197"/>
        <v>#REF!</v>
      </c>
      <c r="RNR22" s="242" t="e">
        <f t="shared" si="197"/>
        <v>#REF!</v>
      </c>
      <c r="RNS22" s="242" t="e">
        <f t="shared" si="197"/>
        <v>#REF!</v>
      </c>
      <c r="RNT22" s="242" t="e">
        <f t="shared" si="197"/>
        <v>#REF!</v>
      </c>
      <c r="RNU22" s="242" t="e">
        <f t="shared" si="197"/>
        <v>#REF!</v>
      </c>
      <c r="RNV22" s="242" t="e">
        <f t="shared" si="197"/>
        <v>#REF!</v>
      </c>
      <c r="RNW22" s="242" t="e">
        <f t="shared" si="197"/>
        <v>#REF!</v>
      </c>
      <c r="RNX22" s="242" t="e">
        <f t="shared" si="197"/>
        <v>#REF!</v>
      </c>
      <c r="RNY22" s="242" t="e">
        <f t="shared" si="197"/>
        <v>#REF!</v>
      </c>
      <c r="RNZ22" s="242" t="e">
        <f t="shared" si="197"/>
        <v>#REF!</v>
      </c>
      <c r="ROA22" s="242" t="e">
        <f t="shared" si="197"/>
        <v>#REF!</v>
      </c>
      <c r="ROB22" s="242" t="e">
        <f t="shared" si="197"/>
        <v>#REF!</v>
      </c>
      <c r="ROC22" s="242" t="e">
        <f t="shared" si="197"/>
        <v>#REF!</v>
      </c>
      <c r="ROD22" s="242" t="e">
        <f t="shared" si="197"/>
        <v>#REF!</v>
      </c>
      <c r="ROE22" s="242" t="e">
        <f t="shared" si="197"/>
        <v>#REF!</v>
      </c>
      <c r="ROF22" s="242" t="e">
        <f t="shared" si="197"/>
        <v>#REF!</v>
      </c>
      <c r="ROG22" s="242" t="e">
        <f t="shared" ref="ROG22:RQR22" si="198">ROM22</f>
        <v>#REF!</v>
      </c>
      <c r="ROH22" s="242" t="e">
        <f t="shared" si="198"/>
        <v>#REF!</v>
      </c>
      <c r="ROI22" s="242" t="e">
        <f t="shared" si="198"/>
        <v>#REF!</v>
      </c>
      <c r="ROJ22" s="242" t="e">
        <f t="shared" si="198"/>
        <v>#REF!</v>
      </c>
      <c r="ROK22" s="242" t="e">
        <f t="shared" si="198"/>
        <v>#REF!</v>
      </c>
      <c r="ROL22" s="242" t="e">
        <f t="shared" si="198"/>
        <v>#REF!</v>
      </c>
      <c r="ROM22" s="242" t="e">
        <f t="shared" si="198"/>
        <v>#REF!</v>
      </c>
      <c r="RON22" s="242" t="e">
        <f t="shared" si="198"/>
        <v>#REF!</v>
      </c>
      <c r="ROO22" s="242" t="e">
        <f t="shared" si="198"/>
        <v>#REF!</v>
      </c>
      <c r="ROP22" s="242" t="e">
        <f t="shared" si="198"/>
        <v>#REF!</v>
      </c>
      <c r="ROQ22" s="242" t="e">
        <f t="shared" si="198"/>
        <v>#REF!</v>
      </c>
      <c r="ROR22" s="242" t="e">
        <f t="shared" si="198"/>
        <v>#REF!</v>
      </c>
      <c r="ROS22" s="242" t="e">
        <f t="shared" si="198"/>
        <v>#REF!</v>
      </c>
      <c r="ROT22" s="242" t="e">
        <f t="shared" si="198"/>
        <v>#REF!</v>
      </c>
      <c r="ROU22" s="242" t="e">
        <f t="shared" si="198"/>
        <v>#REF!</v>
      </c>
      <c r="ROV22" s="242" t="e">
        <f t="shared" si="198"/>
        <v>#REF!</v>
      </c>
      <c r="ROW22" s="242" t="e">
        <f t="shared" si="198"/>
        <v>#REF!</v>
      </c>
      <c r="ROX22" s="242" t="e">
        <f t="shared" si="198"/>
        <v>#REF!</v>
      </c>
      <c r="ROY22" s="242" t="e">
        <f t="shared" si="198"/>
        <v>#REF!</v>
      </c>
      <c r="ROZ22" s="242" t="e">
        <f t="shared" si="198"/>
        <v>#REF!</v>
      </c>
      <c r="RPA22" s="242" t="e">
        <f t="shared" si="198"/>
        <v>#REF!</v>
      </c>
      <c r="RPB22" s="242" t="e">
        <f t="shared" si="198"/>
        <v>#REF!</v>
      </c>
      <c r="RPC22" s="242" t="e">
        <f t="shared" si="198"/>
        <v>#REF!</v>
      </c>
      <c r="RPD22" s="242" t="e">
        <f t="shared" si="198"/>
        <v>#REF!</v>
      </c>
      <c r="RPE22" s="242" t="e">
        <f t="shared" si="198"/>
        <v>#REF!</v>
      </c>
      <c r="RPF22" s="242" t="e">
        <f t="shared" si="198"/>
        <v>#REF!</v>
      </c>
      <c r="RPG22" s="242" t="e">
        <f t="shared" si="198"/>
        <v>#REF!</v>
      </c>
      <c r="RPH22" s="242" t="e">
        <f t="shared" si="198"/>
        <v>#REF!</v>
      </c>
      <c r="RPI22" s="242" t="e">
        <f t="shared" si="198"/>
        <v>#REF!</v>
      </c>
      <c r="RPJ22" s="242" t="e">
        <f t="shared" si="198"/>
        <v>#REF!</v>
      </c>
      <c r="RPK22" s="242" t="e">
        <f t="shared" si="198"/>
        <v>#REF!</v>
      </c>
      <c r="RPL22" s="242" t="e">
        <f t="shared" si="198"/>
        <v>#REF!</v>
      </c>
      <c r="RPM22" s="242" t="e">
        <f t="shared" si="198"/>
        <v>#REF!</v>
      </c>
      <c r="RPN22" s="242" t="e">
        <f t="shared" si="198"/>
        <v>#REF!</v>
      </c>
      <c r="RPO22" s="242" t="e">
        <f t="shared" si="198"/>
        <v>#REF!</v>
      </c>
      <c r="RPP22" s="242" t="e">
        <f t="shared" si="198"/>
        <v>#REF!</v>
      </c>
      <c r="RPQ22" s="242" t="e">
        <f t="shared" si="198"/>
        <v>#REF!</v>
      </c>
      <c r="RPR22" s="242" t="e">
        <f t="shared" si="198"/>
        <v>#REF!</v>
      </c>
      <c r="RPS22" s="242" t="e">
        <f t="shared" si="198"/>
        <v>#REF!</v>
      </c>
      <c r="RPT22" s="242" t="e">
        <f t="shared" si="198"/>
        <v>#REF!</v>
      </c>
      <c r="RPU22" s="242" t="e">
        <f t="shared" si="198"/>
        <v>#REF!</v>
      </c>
      <c r="RPV22" s="242" t="e">
        <f t="shared" si="198"/>
        <v>#REF!</v>
      </c>
      <c r="RPW22" s="242" t="e">
        <f t="shared" si="198"/>
        <v>#REF!</v>
      </c>
      <c r="RPX22" s="242" t="e">
        <f t="shared" si="198"/>
        <v>#REF!</v>
      </c>
      <c r="RPY22" s="242" t="e">
        <f t="shared" si="198"/>
        <v>#REF!</v>
      </c>
      <c r="RPZ22" s="242" t="e">
        <f t="shared" si="198"/>
        <v>#REF!</v>
      </c>
      <c r="RQA22" s="242" t="e">
        <f t="shared" si="198"/>
        <v>#REF!</v>
      </c>
      <c r="RQB22" s="242" t="e">
        <f t="shared" si="198"/>
        <v>#REF!</v>
      </c>
      <c r="RQC22" s="242" t="e">
        <f t="shared" si="198"/>
        <v>#REF!</v>
      </c>
      <c r="RQD22" s="242" t="e">
        <f t="shared" si="198"/>
        <v>#REF!</v>
      </c>
      <c r="RQE22" s="242" t="e">
        <f t="shared" si="198"/>
        <v>#REF!</v>
      </c>
      <c r="RQF22" s="242" t="e">
        <f t="shared" si="198"/>
        <v>#REF!</v>
      </c>
      <c r="RQG22" s="242" t="e">
        <f t="shared" si="198"/>
        <v>#REF!</v>
      </c>
      <c r="RQH22" s="242" t="e">
        <f t="shared" si="198"/>
        <v>#REF!</v>
      </c>
      <c r="RQI22" s="242" t="e">
        <f t="shared" si="198"/>
        <v>#REF!</v>
      </c>
      <c r="RQJ22" s="242" t="e">
        <f t="shared" si="198"/>
        <v>#REF!</v>
      </c>
      <c r="RQK22" s="242" t="e">
        <f t="shared" si="198"/>
        <v>#REF!</v>
      </c>
      <c r="RQL22" s="242" t="e">
        <f t="shared" si="198"/>
        <v>#REF!</v>
      </c>
      <c r="RQM22" s="242" t="e">
        <f t="shared" si="198"/>
        <v>#REF!</v>
      </c>
      <c r="RQN22" s="242" t="e">
        <f t="shared" si="198"/>
        <v>#REF!</v>
      </c>
      <c r="RQO22" s="242" t="e">
        <f t="shared" si="198"/>
        <v>#REF!</v>
      </c>
      <c r="RQP22" s="242" t="e">
        <f t="shared" si="198"/>
        <v>#REF!</v>
      </c>
      <c r="RQQ22" s="242" t="e">
        <f t="shared" si="198"/>
        <v>#REF!</v>
      </c>
      <c r="RQR22" s="242" t="e">
        <f t="shared" si="198"/>
        <v>#REF!</v>
      </c>
      <c r="RQS22" s="242" t="e">
        <f t="shared" ref="RQS22:RTD22" si="199">RQY22</f>
        <v>#REF!</v>
      </c>
      <c r="RQT22" s="242" t="e">
        <f t="shared" si="199"/>
        <v>#REF!</v>
      </c>
      <c r="RQU22" s="242" t="e">
        <f t="shared" si="199"/>
        <v>#REF!</v>
      </c>
      <c r="RQV22" s="242" t="e">
        <f t="shared" si="199"/>
        <v>#REF!</v>
      </c>
      <c r="RQW22" s="242" t="e">
        <f t="shared" si="199"/>
        <v>#REF!</v>
      </c>
      <c r="RQX22" s="242" t="e">
        <f t="shared" si="199"/>
        <v>#REF!</v>
      </c>
      <c r="RQY22" s="242" t="e">
        <f t="shared" si="199"/>
        <v>#REF!</v>
      </c>
      <c r="RQZ22" s="242" t="e">
        <f t="shared" si="199"/>
        <v>#REF!</v>
      </c>
      <c r="RRA22" s="242" t="e">
        <f t="shared" si="199"/>
        <v>#REF!</v>
      </c>
      <c r="RRB22" s="242" t="e">
        <f t="shared" si="199"/>
        <v>#REF!</v>
      </c>
      <c r="RRC22" s="242" t="e">
        <f t="shared" si="199"/>
        <v>#REF!</v>
      </c>
      <c r="RRD22" s="242" t="e">
        <f t="shared" si="199"/>
        <v>#REF!</v>
      </c>
      <c r="RRE22" s="242" t="e">
        <f t="shared" si="199"/>
        <v>#REF!</v>
      </c>
      <c r="RRF22" s="242" t="e">
        <f t="shared" si="199"/>
        <v>#REF!</v>
      </c>
      <c r="RRG22" s="242" t="e">
        <f t="shared" si="199"/>
        <v>#REF!</v>
      </c>
      <c r="RRH22" s="242" t="e">
        <f t="shared" si="199"/>
        <v>#REF!</v>
      </c>
      <c r="RRI22" s="242" t="e">
        <f t="shared" si="199"/>
        <v>#REF!</v>
      </c>
      <c r="RRJ22" s="242" t="e">
        <f t="shared" si="199"/>
        <v>#REF!</v>
      </c>
      <c r="RRK22" s="242" t="e">
        <f t="shared" si="199"/>
        <v>#REF!</v>
      </c>
      <c r="RRL22" s="242" t="e">
        <f t="shared" si="199"/>
        <v>#REF!</v>
      </c>
      <c r="RRM22" s="242" t="e">
        <f t="shared" si="199"/>
        <v>#REF!</v>
      </c>
      <c r="RRN22" s="242" t="e">
        <f t="shared" si="199"/>
        <v>#REF!</v>
      </c>
      <c r="RRO22" s="242" t="e">
        <f t="shared" si="199"/>
        <v>#REF!</v>
      </c>
      <c r="RRP22" s="242" t="e">
        <f t="shared" si="199"/>
        <v>#REF!</v>
      </c>
      <c r="RRQ22" s="242" t="e">
        <f t="shared" si="199"/>
        <v>#REF!</v>
      </c>
      <c r="RRR22" s="242" t="e">
        <f t="shared" si="199"/>
        <v>#REF!</v>
      </c>
      <c r="RRS22" s="242" t="e">
        <f t="shared" si="199"/>
        <v>#REF!</v>
      </c>
      <c r="RRT22" s="242" t="e">
        <f t="shared" si="199"/>
        <v>#REF!</v>
      </c>
      <c r="RRU22" s="242" t="e">
        <f t="shared" si="199"/>
        <v>#REF!</v>
      </c>
      <c r="RRV22" s="242" t="e">
        <f t="shared" si="199"/>
        <v>#REF!</v>
      </c>
      <c r="RRW22" s="242" t="e">
        <f t="shared" si="199"/>
        <v>#REF!</v>
      </c>
      <c r="RRX22" s="242" t="e">
        <f t="shared" si="199"/>
        <v>#REF!</v>
      </c>
      <c r="RRY22" s="242" t="e">
        <f t="shared" si="199"/>
        <v>#REF!</v>
      </c>
      <c r="RRZ22" s="242" t="e">
        <f t="shared" si="199"/>
        <v>#REF!</v>
      </c>
      <c r="RSA22" s="242" t="e">
        <f t="shared" si="199"/>
        <v>#REF!</v>
      </c>
      <c r="RSB22" s="242" t="e">
        <f t="shared" si="199"/>
        <v>#REF!</v>
      </c>
      <c r="RSC22" s="242" t="e">
        <f t="shared" si="199"/>
        <v>#REF!</v>
      </c>
      <c r="RSD22" s="242" t="e">
        <f t="shared" si="199"/>
        <v>#REF!</v>
      </c>
      <c r="RSE22" s="242" t="e">
        <f t="shared" si="199"/>
        <v>#REF!</v>
      </c>
      <c r="RSF22" s="242" t="e">
        <f t="shared" si="199"/>
        <v>#REF!</v>
      </c>
      <c r="RSG22" s="242" t="e">
        <f t="shared" si="199"/>
        <v>#REF!</v>
      </c>
      <c r="RSH22" s="242" t="e">
        <f t="shared" si="199"/>
        <v>#REF!</v>
      </c>
      <c r="RSI22" s="242" t="e">
        <f t="shared" si="199"/>
        <v>#REF!</v>
      </c>
      <c r="RSJ22" s="242" t="e">
        <f t="shared" si="199"/>
        <v>#REF!</v>
      </c>
      <c r="RSK22" s="242" t="e">
        <f t="shared" si="199"/>
        <v>#REF!</v>
      </c>
      <c r="RSL22" s="242" t="e">
        <f t="shared" si="199"/>
        <v>#REF!</v>
      </c>
      <c r="RSM22" s="242" t="e">
        <f t="shared" si="199"/>
        <v>#REF!</v>
      </c>
      <c r="RSN22" s="242" t="e">
        <f t="shared" si="199"/>
        <v>#REF!</v>
      </c>
      <c r="RSO22" s="242" t="e">
        <f t="shared" si="199"/>
        <v>#REF!</v>
      </c>
      <c r="RSP22" s="242" t="e">
        <f t="shared" si="199"/>
        <v>#REF!</v>
      </c>
      <c r="RSQ22" s="242" t="e">
        <f t="shared" si="199"/>
        <v>#REF!</v>
      </c>
      <c r="RSR22" s="242" t="e">
        <f t="shared" si="199"/>
        <v>#REF!</v>
      </c>
      <c r="RSS22" s="242" t="e">
        <f t="shared" si="199"/>
        <v>#REF!</v>
      </c>
      <c r="RST22" s="242" t="e">
        <f t="shared" si="199"/>
        <v>#REF!</v>
      </c>
      <c r="RSU22" s="242" t="e">
        <f t="shared" si="199"/>
        <v>#REF!</v>
      </c>
      <c r="RSV22" s="242" t="e">
        <f t="shared" si="199"/>
        <v>#REF!</v>
      </c>
      <c r="RSW22" s="242" t="e">
        <f t="shared" si="199"/>
        <v>#REF!</v>
      </c>
      <c r="RSX22" s="242" t="e">
        <f t="shared" si="199"/>
        <v>#REF!</v>
      </c>
      <c r="RSY22" s="242" t="e">
        <f t="shared" si="199"/>
        <v>#REF!</v>
      </c>
      <c r="RSZ22" s="242" t="e">
        <f t="shared" si="199"/>
        <v>#REF!</v>
      </c>
      <c r="RTA22" s="242" t="e">
        <f t="shared" si="199"/>
        <v>#REF!</v>
      </c>
      <c r="RTB22" s="242" t="e">
        <f t="shared" si="199"/>
        <v>#REF!</v>
      </c>
      <c r="RTC22" s="242" t="e">
        <f t="shared" si="199"/>
        <v>#REF!</v>
      </c>
      <c r="RTD22" s="242" t="e">
        <f t="shared" si="199"/>
        <v>#REF!</v>
      </c>
      <c r="RTE22" s="242" t="e">
        <f t="shared" ref="RTE22:RVP22" si="200">RTK22</f>
        <v>#REF!</v>
      </c>
      <c r="RTF22" s="242" t="e">
        <f t="shared" si="200"/>
        <v>#REF!</v>
      </c>
      <c r="RTG22" s="242" t="e">
        <f t="shared" si="200"/>
        <v>#REF!</v>
      </c>
      <c r="RTH22" s="242" t="e">
        <f t="shared" si="200"/>
        <v>#REF!</v>
      </c>
      <c r="RTI22" s="242" t="e">
        <f t="shared" si="200"/>
        <v>#REF!</v>
      </c>
      <c r="RTJ22" s="242" t="e">
        <f t="shared" si="200"/>
        <v>#REF!</v>
      </c>
      <c r="RTK22" s="242" t="e">
        <f t="shared" si="200"/>
        <v>#REF!</v>
      </c>
      <c r="RTL22" s="242" t="e">
        <f t="shared" si="200"/>
        <v>#REF!</v>
      </c>
      <c r="RTM22" s="242" t="e">
        <f t="shared" si="200"/>
        <v>#REF!</v>
      </c>
      <c r="RTN22" s="242" t="e">
        <f t="shared" si="200"/>
        <v>#REF!</v>
      </c>
      <c r="RTO22" s="242" t="e">
        <f t="shared" si="200"/>
        <v>#REF!</v>
      </c>
      <c r="RTP22" s="242" t="e">
        <f t="shared" si="200"/>
        <v>#REF!</v>
      </c>
      <c r="RTQ22" s="242" t="e">
        <f t="shared" si="200"/>
        <v>#REF!</v>
      </c>
      <c r="RTR22" s="242" t="e">
        <f t="shared" si="200"/>
        <v>#REF!</v>
      </c>
      <c r="RTS22" s="242" t="e">
        <f t="shared" si="200"/>
        <v>#REF!</v>
      </c>
      <c r="RTT22" s="242" t="e">
        <f t="shared" si="200"/>
        <v>#REF!</v>
      </c>
      <c r="RTU22" s="242" t="e">
        <f t="shared" si="200"/>
        <v>#REF!</v>
      </c>
      <c r="RTV22" s="242" t="e">
        <f t="shared" si="200"/>
        <v>#REF!</v>
      </c>
      <c r="RTW22" s="242" t="e">
        <f t="shared" si="200"/>
        <v>#REF!</v>
      </c>
      <c r="RTX22" s="242" t="e">
        <f t="shared" si="200"/>
        <v>#REF!</v>
      </c>
      <c r="RTY22" s="242" t="e">
        <f t="shared" si="200"/>
        <v>#REF!</v>
      </c>
      <c r="RTZ22" s="242" t="e">
        <f t="shared" si="200"/>
        <v>#REF!</v>
      </c>
      <c r="RUA22" s="242" t="e">
        <f t="shared" si="200"/>
        <v>#REF!</v>
      </c>
      <c r="RUB22" s="242" t="e">
        <f t="shared" si="200"/>
        <v>#REF!</v>
      </c>
      <c r="RUC22" s="242" t="e">
        <f t="shared" si="200"/>
        <v>#REF!</v>
      </c>
      <c r="RUD22" s="242" t="e">
        <f t="shared" si="200"/>
        <v>#REF!</v>
      </c>
      <c r="RUE22" s="242" t="e">
        <f t="shared" si="200"/>
        <v>#REF!</v>
      </c>
      <c r="RUF22" s="242" t="e">
        <f t="shared" si="200"/>
        <v>#REF!</v>
      </c>
      <c r="RUG22" s="242" t="e">
        <f t="shared" si="200"/>
        <v>#REF!</v>
      </c>
      <c r="RUH22" s="242" t="e">
        <f t="shared" si="200"/>
        <v>#REF!</v>
      </c>
      <c r="RUI22" s="242" t="e">
        <f t="shared" si="200"/>
        <v>#REF!</v>
      </c>
      <c r="RUJ22" s="242" t="e">
        <f t="shared" si="200"/>
        <v>#REF!</v>
      </c>
      <c r="RUK22" s="242" t="e">
        <f t="shared" si="200"/>
        <v>#REF!</v>
      </c>
      <c r="RUL22" s="242" t="e">
        <f t="shared" si="200"/>
        <v>#REF!</v>
      </c>
      <c r="RUM22" s="242" t="e">
        <f t="shared" si="200"/>
        <v>#REF!</v>
      </c>
      <c r="RUN22" s="242" t="e">
        <f t="shared" si="200"/>
        <v>#REF!</v>
      </c>
      <c r="RUO22" s="242" t="e">
        <f t="shared" si="200"/>
        <v>#REF!</v>
      </c>
      <c r="RUP22" s="242" t="e">
        <f t="shared" si="200"/>
        <v>#REF!</v>
      </c>
      <c r="RUQ22" s="242" t="e">
        <f t="shared" si="200"/>
        <v>#REF!</v>
      </c>
      <c r="RUR22" s="242" t="e">
        <f t="shared" si="200"/>
        <v>#REF!</v>
      </c>
      <c r="RUS22" s="242" t="e">
        <f t="shared" si="200"/>
        <v>#REF!</v>
      </c>
      <c r="RUT22" s="242" t="e">
        <f t="shared" si="200"/>
        <v>#REF!</v>
      </c>
      <c r="RUU22" s="242" t="e">
        <f t="shared" si="200"/>
        <v>#REF!</v>
      </c>
      <c r="RUV22" s="242" t="e">
        <f t="shared" si="200"/>
        <v>#REF!</v>
      </c>
      <c r="RUW22" s="242" t="e">
        <f t="shared" si="200"/>
        <v>#REF!</v>
      </c>
      <c r="RUX22" s="242" t="e">
        <f t="shared" si="200"/>
        <v>#REF!</v>
      </c>
      <c r="RUY22" s="242" t="e">
        <f t="shared" si="200"/>
        <v>#REF!</v>
      </c>
      <c r="RUZ22" s="242" t="e">
        <f t="shared" si="200"/>
        <v>#REF!</v>
      </c>
      <c r="RVA22" s="242" t="e">
        <f t="shared" si="200"/>
        <v>#REF!</v>
      </c>
      <c r="RVB22" s="242" t="e">
        <f t="shared" si="200"/>
        <v>#REF!</v>
      </c>
      <c r="RVC22" s="242" t="e">
        <f t="shared" si="200"/>
        <v>#REF!</v>
      </c>
      <c r="RVD22" s="242" t="e">
        <f t="shared" si="200"/>
        <v>#REF!</v>
      </c>
      <c r="RVE22" s="242" t="e">
        <f t="shared" si="200"/>
        <v>#REF!</v>
      </c>
      <c r="RVF22" s="242" t="e">
        <f t="shared" si="200"/>
        <v>#REF!</v>
      </c>
      <c r="RVG22" s="242" t="e">
        <f t="shared" si="200"/>
        <v>#REF!</v>
      </c>
      <c r="RVH22" s="242" t="e">
        <f t="shared" si="200"/>
        <v>#REF!</v>
      </c>
      <c r="RVI22" s="242" t="e">
        <f t="shared" si="200"/>
        <v>#REF!</v>
      </c>
      <c r="RVJ22" s="242" t="e">
        <f t="shared" si="200"/>
        <v>#REF!</v>
      </c>
      <c r="RVK22" s="242" t="e">
        <f t="shared" si="200"/>
        <v>#REF!</v>
      </c>
      <c r="RVL22" s="242" t="e">
        <f t="shared" si="200"/>
        <v>#REF!</v>
      </c>
      <c r="RVM22" s="242" t="e">
        <f t="shared" si="200"/>
        <v>#REF!</v>
      </c>
      <c r="RVN22" s="242" t="e">
        <f t="shared" si="200"/>
        <v>#REF!</v>
      </c>
      <c r="RVO22" s="242" t="e">
        <f t="shared" si="200"/>
        <v>#REF!</v>
      </c>
      <c r="RVP22" s="242" t="e">
        <f t="shared" si="200"/>
        <v>#REF!</v>
      </c>
      <c r="RVQ22" s="242" t="e">
        <f t="shared" ref="RVQ22:RYB22" si="201">RVW22</f>
        <v>#REF!</v>
      </c>
      <c r="RVR22" s="242" t="e">
        <f t="shared" si="201"/>
        <v>#REF!</v>
      </c>
      <c r="RVS22" s="242" t="e">
        <f t="shared" si="201"/>
        <v>#REF!</v>
      </c>
      <c r="RVT22" s="242" t="e">
        <f t="shared" si="201"/>
        <v>#REF!</v>
      </c>
      <c r="RVU22" s="242" t="e">
        <f t="shared" si="201"/>
        <v>#REF!</v>
      </c>
      <c r="RVV22" s="242" t="e">
        <f t="shared" si="201"/>
        <v>#REF!</v>
      </c>
      <c r="RVW22" s="242" t="e">
        <f t="shared" si="201"/>
        <v>#REF!</v>
      </c>
      <c r="RVX22" s="242" t="e">
        <f t="shared" si="201"/>
        <v>#REF!</v>
      </c>
      <c r="RVY22" s="242" t="e">
        <f t="shared" si="201"/>
        <v>#REF!</v>
      </c>
      <c r="RVZ22" s="242" t="e">
        <f t="shared" si="201"/>
        <v>#REF!</v>
      </c>
      <c r="RWA22" s="242" t="e">
        <f t="shared" si="201"/>
        <v>#REF!</v>
      </c>
      <c r="RWB22" s="242" t="e">
        <f t="shared" si="201"/>
        <v>#REF!</v>
      </c>
      <c r="RWC22" s="242" t="e">
        <f t="shared" si="201"/>
        <v>#REF!</v>
      </c>
      <c r="RWD22" s="242" t="e">
        <f t="shared" si="201"/>
        <v>#REF!</v>
      </c>
      <c r="RWE22" s="242" t="e">
        <f t="shared" si="201"/>
        <v>#REF!</v>
      </c>
      <c r="RWF22" s="242" t="e">
        <f t="shared" si="201"/>
        <v>#REF!</v>
      </c>
      <c r="RWG22" s="242" t="e">
        <f t="shared" si="201"/>
        <v>#REF!</v>
      </c>
      <c r="RWH22" s="242" t="e">
        <f t="shared" si="201"/>
        <v>#REF!</v>
      </c>
      <c r="RWI22" s="242" t="e">
        <f t="shared" si="201"/>
        <v>#REF!</v>
      </c>
      <c r="RWJ22" s="242" t="e">
        <f t="shared" si="201"/>
        <v>#REF!</v>
      </c>
      <c r="RWK22" s="242" t="e">
        <f t="shared" si="201"/>
        <v>#REF!</v>
      </c>
      <c r="RWL22" s="242" t="e">
        <f t="shared" si="201"/>
        <v>#REF!</v>
      </c>
      <c r="RWM22" s="242" t="e">
        <f t="shared" si="201"/>
        <v>#REF!</v>
      </c>
      <c r="RWN22" s="242" t="e">
        <f t="shared" si="201"/>
        <v>#REF!</v>
      </c>
      <c r="RWO22" s="242" t="e">
        <f t="shared" si="201"/>
        <v>#REF!</v>
      </c>
      <c r="RWP22" s="242" t="e">
        <f t="shared" si="201"/>
        <v>#REF!</v>
      </c>
      <c r="RWQ22" s="242" t="e">
        <f t="shared" si="201"/>
        <v>#REF!</v>
      </c>
      <c r="RWR22" s="242" t="e">
        <f t="shared" si="201"/>
        <v>#REF!</v>
      </c>
      <c r="RWS22" s="242" t="e">
        <f t="shared" si="201"/>
        <v>#REF!</v>
      </c>
      <c r="RWT22" s="242" t="e">
        <f t="shared" si="201"/>
        <v>#REF!</v>
      </c>
      <c r="RWU22" s="242" t="e">
        <f t="shared" si="201"/>
        <v>#REF!</v>
      </c>
      <c r="RWV22" s="242" t="e">
        <f t="shared" si="201"/>
        <v>#REF!</v>
      </c>
      <c r="RWW22" s="242" t="e">
        <f t="shared" si="201"/>
        <v>#REF!</v>
      </c>
      <c r="RWX22" s="242" t="e">
        <f t="shared" si="201"/>
        <v>#REF!</v>
      </c>
      <c r="RWY22" s="242" t="e">
        <f t="shared" si="201"/>
        <v>#REF!</v>
      </c>
      <c r="RWZ22" s="242" t="e">
        <f t="shared" si="201"/>
        <v>#REF!</v>
      </c>
      <c r="RXA22" s="242" t="e">
        <f t="shared" si="201"/>
        <v>#REF!</v>
      </c>
      <c r="RXB22" s="242" t="e">
        <f t="shared" si="201"/>
        <v>#REF!</v>
      </c>
      <c r="RXC22" s="242" t="e">
        <f t="shared" si="201"/>
        <v>#REF!</v>
      </c>
      <c r="RXD22" s="242" t="e">
        <f t="shared" si="201"/>
        <v>#REF!</v>
      </c>
      <c r="RXE22" s="242" t="e">
        <f t="shared" si="201"/>
        <v>#REF!</v>
      </c>
      <c r="RXF22" s="242" t="e">
        <f t="shared" si="201"/>
        <v>#REF!</v>
      </c>
      <c r="RXG22" s="242" t="e">
        <f t="shared" si="201"/>
        <v>#REF!</v>
      </c>
      <c r="RXH22" s="242" t="e">
        <f t="shared" si="201"/>
        <v>#REF!</v>
      </c>
      <c r="RXI22" s="242" t="e">
        <f t="shared" si="201"/>
        <v>#REF!</v>
      </c>
      <c r="RXJ22" s="242" t="e">
        <f t="shared" si="201"/>
        <v>#REF!</v>
      </c>
      <c r="RXK22" s="242" t="e">
        <f t="shared" si="201"/>
        <v>#REF!</v>
      </c>
      <c r="RXL22" s="242" t="e">
        <f t="shared" si="201"/>
        <v>#REF!</v>
      </c>
      <c r="RXM22" s="242" t="e">
        <f t="shared" si="201"/>
        <v>#REF!</v>
      </c>
      <c r="RXN22" s="242" t="e">
        <f t="shared" si="201"/>
        <v>#REF!</v>
      </c>
      <c r="RXO22" s="242" t="e">
        <f t="shared" si="201"/>
        <v>#REF!</v>
      </c>
      <c r="RXP22" s="242" t="e">
        <f t="shared" si="201"/>
        <v>#REF!</v>
      </c>
      <c r="RXQ22" s="242" t="e">
        <f t="shared" si="201"/>
        <v>#REF!</v>
      </c>
      <c r="RXR22" s="242" t="e">
        <f t="shared" si="201"/>
        <v>#REF!</v>
      </c>
      <c r="RXS22" s="242" t="e">
        <f t="shared" si="201"/>
        <v>#REF!</v>
      </c>
      <c r="RXT22" s="242" t="e">
        <f t="shared" si="201"/>
        <v>#REF!</v>
      </c>
      <c r="RXU22" s="242" t="e">
        <f t="shared" si="201"/>
        <v>#REF!</v>
      </c>
      <c r="RXV22" s="242" t="e">
        <f t="shared" si="201"/>
        <v>#REF!</v>
      </c>
      <c r="RXW22" s="242" t="e">
        <f t="shared" si="201"/>
        <v>#REF!</v>
      </c>
      <c r="RXX22" s="242" t="e">
        <f t="shared" si="201"/>
        <v>#REF!</v>
      </c>
      <c r="RXY22" s="242" t="e">
        <f t="shared" si="201"/>
        <v>#REF!</v>
      </c>
      <c r="RXZ22" s="242" t="e">
        <f t="shared" si="201"/>
        <v>#REF!</v>
      </c>
      <c r="RYA22" s="242" t="e">
        <f t="shared" si="201"/>
        <v>#REF!</v>
      </c>
      <c r="RYB22" s="242" t="e">
        <f t="shared" si="201"/>
        <v>#REF!</v>
      </c>
      <c r="RYC22" s="242" t="e">
        <f t="shared" ref="RYC22:SAN22" si="202">RYI22</f>
        <v>#REF!</v>
      </c>
      <c r="RYD22" s="242" t="e">
        <f t="shared" si="202"/>
        <v>#REF!</v>
      </c>
      <c r="RYE22" s="242" t="e">
        <f t="shared" si="202"/>
        <v>#REF!</v>
      </c>
      <c r="RYF22" s="242" t="e">
        <f t="shared" si="202"/>
        <v>#REF!</v>
      </c>
      <c r="RYG22" s="242" t="e">
        <f t="shared" si="202"/>
        <v>#REF!</v>
      </c>
      <c r="RYH22" s="242" t="e">
        <f t="shared" si="202"/>
        <v>#REF!</v>
      </c>
      <c r="RYI22" s="242" t="e">
        <f t="shared" si="202"/>
        <v>#REF!</v>
      </c>
      <c r="RYJ22" s="242" t="e">
        <f t="shared" si="202"/>
        <v>#REF!</v>
      </c>
      <c r="RYK22" s="242" t="e">
        <f t="shared" si="202"/>
        <v>#REF!</v>
      </c>
      <c r="RYL22" s="242" t="e">
        <f t="shared" si="202"/>
        <v>#REF!</v>
      </c>
      <c r="RYM22" s="242" t="e">
        <f t="shared" si="202"/>
        <v>#REF!</v>
      </c>
      <c r="RYN22" s="242" t="e">
        <f t="shared" si="202"/>
        <v>#REF!</v>
      </c>
      <c r="RYO22" s="242" t="e">
        <f t="shared" si="202"/>
        <v>#REF!</v>
      </c>
      <c r="RYP22" s="242" t="e">
        <f t="shared" si="202"/>
        <v>#REF!</v>
      </c>
      <c r="RYQ22" s="242" t="e">
        <f t="shared" si="202"/>
        <v>#REF!</v>
      </c>
      <c r="RYR22" s="242" t="e">
        <f t="shared" si="202"/>
        <v>#REF!</v>
      </c>
      <c r="RYS22" s="242" t="e">
        <f t="shared" si="202"/>
        <v>#REF!</v>
      </c>
      <c r="RYT22" s="242" t="e">
        <f t="shared" si="202"/>
        <v>#REF!</v>
      </c>
      <c r="RYU22" s="242" t="e">
        <f t="shared" si="202"/>
        <v>#REF!</v>
      </c>
      <c r="RYV22" s="242" t="e">
        <f t="shared" si="202"/>
        <v>#REF!</v>
      </c>
      <c r="RYW22" s="242" t="e">
        <f t="shared" si="202"/>
        <v>#REF!</v>
      </c>
      <c r="RYX22" s="242" t="e">
        <f t="shared" si="202"/>
        <v>#REF!</v>
      </c>
      <c r="RYY22" s="242" t="e">
        <f t="shared" si="202"/>
        <v>#REF!</v>
      </c>
      <c r="RYZ22" s="242" t="e">
        <f t="shared" si="202"/>
        <v>#REF!</v>
      </c>
      <c r="RZA22" s="242" t="e">
        <f t="shared" si="202"/>
        <v>#REF!</v>
      </c>
      <c r="RZB22" s="242" t="e">
        <f t="shared" si="202"/>
        <v>#REF!</v>
      </c>
      <c r="RZC22" s="242" t="e">
        <f t="shared" si="202"/>
        <v>#REF!</v>
      </c>
      <c r="RZD22" s="242" t="e">
        <f t="shared" si="202"/>
        <v>#REF!</v>
      </c>
      <c r="RZE22" s="242" t="e">
        <f t="shared" si="202"/>
        <v>#REF!</v>
      </c>
      <c r="RZF22" s="242" t="e">
        <f t="shared" si="202"/>
        <v>#REF!</v>
      </c>
      <c r="RZG22" s="242" t="e">
        <f t="shared" si="202"/>
        <v>#REF!</v>
      </c>
      <c r="RZH22" s="242" t="e">
        <f t="shared" si="202"/>
        <v>#REF!</v>
      </c>
      <c r="RZI22" s="242" t="e">
        <f t="shared" si="202"/>
        <v>#REF!</v>
      </c>
      <c r="RZJ22" s="242" t="e">
        <f t="shared" si="202"/>
        <v>#REF!</v>
      </c>
      <c r="RZK22" s="242" t="e">
        <f t="shared" si="202"/>
        <v>#REF!</v>
      </c>
      <c r="RZL22" s="242" t="e">
        <f t="shared" si="202"/>
        <v>#REF!</v>
      </c>
      <c r="RZM22" s="242" t="e">
        <f t="shared" si="202"/>
        <v>#REF!</v>
      </c>
      <c r="RZN22" s="242" t="e">
        <f t="shared" si="202"/>
        <v>#REF!</v>
      </c>
      <c r="RZO22" s="242" t="e">
        <f t="shared" si="202"/>
        <v>#REF!</v>
      </c>
      <c r="RZP22" s="242" t="e">
        <f t="shared" si="202"/>
        <v>#REF!</v>
      </c>
      <c r="RZQ22" s="242" t="e">
        <f t="shared" si="202"/>
        <v>#REF!</v>
      </c>
      <c r="RZR22" s="242" t="e">
        <f t="shared" si="202"/>
        <v>#REF!</v>
      </c>
      <c r="RZS22" s="242" t="e">
        <f t="shared" si="202"/>
        <v>#REF!</v>
      </c>
      <c r="RZT22" s="242" t="e">
        <f t="shared" si="202"/>
        <v>#REF!</v>
      </c>
      <c r="RZU22" s="242" t="e">
        <f t="shared" si="202"/>
        <v>#REF!</v>
      </c>
      <c r="RZV22" s="242" t="e">
        <f t="shared" si="202"/>
        <v>#REF!</v>
      </c>
      <c r="RZW22" s="242" t="e">
        <f t="shared" si="202"/>
        <v>#REF!</v>
      </c>
      <c r="RZX22" s="242" t="e">
        <f t="shared" si="202"/>
        <v>#REF!</v>
      </c>
      <c r="RZY22" s="242" t="e">
        <f t="shared" si="202"/>
        <v>#REF!</v>
      </c>
      <c r="RZZ22" s="242" t="e">
        <f t="shared" si="202"/>
        <v>#REF!</v>
      </c>
      <c r="SAA22" s="242" t="e">
        <f t="shared" si="202"/>
        <v>#REF!</v>
      </c>
      <c r="SAB22" s="242" t="e">
        <f t="shared" si="202"/>
        <v>#REF!</v>
      </c>
      <c r="SAC22" s="242" t="e">
        <f t="shared" si="202"/>
        <v>#REF!</v>
      </c>
      <c r="SAD22" s="242" t="e">
        <f t="shared" si="202"/>
        <v>#REF!</v>
      </c>
      <c r="SAE22" s="242" t="e">
        <f t="shared" si="202"/>
        <v>#REF!</v>
      </c>
      <c r="SAF22" s="242" t="e">
        <f t="shared" si="202"/>
        <v>#REF!</v>
      </c>
      <c r="SAG22" s="242" t="e">
        <f t="shared" si="202"/>
        <v>#REF!</v>
      </c>
      <c r="SAH22" s="242" t="e">
        <f t="shared" si="202"/>
        <v>#REF!</v>
      </c>
      <c r="SAI22" s="242" t="e">
        <f t="shared" si="202"/>
        <v>#REF!</v>
      </c>
      <c r="SAJ22" s="242" t="e">
        <f t="shared" si="202"/>
        <v>#REF!</v>
      </c>
      <c r="SAK22" s="242" t="e">
        <f t="shared" si="202"/>
        <v>#REF!</v>
      </c>
      <c r="SAL22" s="242" t="e">
        <f t="shared" si="202"/>
        <v>#REF!</v>
      </c>
      <c r="SAM22" s="242" t="e">
        <f t="shared" si="202"/>
        <v>#REF!</v>
      </c>
      <c r="SAN22" s="242" t="e">
        <f t="shared" si="202"/>
        <v>#REF!</v>
      </c>
      <c r="SAO22" s="242" t="e">
        <f t="shared" ref="SAO22:SCZ22" si="203">SAU22</f>
        <v>#REF!</v>
      </c>
      <c r="SAP22" s="242" t="e">
        <f t="shared" si="203"/>
        <v>#REF!</v>
      </c>
      <c r="SAQ22" s="242" t="e">
        <f t="shared" si="203"/>
        <v>#REF!</v>
      </c>
      <c r="SAR22" s="242" t="e">
        <f t="shared" si="203"/>
        <v>#REF!</v>
      </c>
      <c r="SAS22" s="242" t="e">
        <f t="shared" si="203"/>
        <v>#REF!</v>
      </c>
      <c r="SAT22" s="242" t="e">
        <f t="shared" si="203"/>
        <v>#REF!</v>
      </c>
      <c r="SAU22" s="242" t="e">
        <f t="shared" si="203"/>
        <v>#REF!</v>
      </c>
      <c r="SAV22" s="242" t="e">
        <f t="shared" si="203"/>
        <v>#REF!</v>
      </c>
      <c r="SAW22" s="242" t="e">
        <f t="shared" si="203"/>
        <v>#REF!</v>
      </c>
      <c r="SAX22" s="242" t="e">
        <f t="shared" si="203"/>
        <v>#REF!</v>
      </c>
      <c r="SAY22" s="242" t="e">
        <f t="shared" si="203"/>
        <v>#REF!</v>
      </c>
      <c r="SAZ22" s="242" t="e">
        <f t="shared" si="203"/>
        <v>#REF!</v>
      </c>
      <c r="SBA22" s="242" t="e">
        <f t="shared" si="203"/>
        <v>#REF!</v>
      </c>
      <c r="SBB22" s="242" t="e">
        <f t="shared" si="203"/>
        <v>#REF!</v>
      </c>
      <c r="SBC22" s="242" t="e">
        <f t="shared" si="203"/>
        <v>#REF!</v>
      </c>
      <c r="SBD22" s="242" t="e">
        <f t="shared" si="203"/>
        <v>#REF!</v>
      </c>
      <c r="SBE22" s="242" t="e">
        <f t="shared" si="203"/>
        <v>#REF!</v>
      </c>
      <c r="SBF22" s="242" t="e">
        <f t="shared" si="203"/>
        <v>#REF!</v>
      </c>
      <c r="SBG22" s="242" t="e">
        <f t="shared" si="203"/>
        <v>#REF!</v>
      </c>
      <c r="SBH22" s="242" t="e">
        <f t="shared" si="203"/>
        <v>#REF!</v>
      </c>
      <c r="SBI22" s="242" t="e">
        <f t="shared" si="203"/>
        <v>#REF!</v>
      </c>
      <c r="SBJ22" s="242" t="e">
        <f t="shared" si="203"/>
        <v>#REF!</v>
      </c>
      <c r="SBK22" s="242" t="e">
        <f t="shared" si="203"/>
        <v>#REF!</v>
      </c>
      <c r="SBL22" s="242" t="e">
        <f t="shared" si="203"/>
        <v>#REF!</v>
      </c>
      <c r="SBM22" s="242" t="e">
        <f t="shared" si="203"/>
        <v>#REF!</v>
      </c>
      <c r="SBN22" s="242" t="e">
        <f t="shared" si="203"/>
        <v>#REF!</v>
      </c>
      <c r="SBO22" s="242" t="e">
        <f t="shared" si="203"/>
        <v>#REF!</v>
      </c>
      <c r="SBP22" s="242" t="e">
        <f t="shared" si="203"/>
        <v>#REF!</v>
      </c>
      <c r="SBQ22" s="242" t="e">
        <f t="shared" si="203"/>
        <v>#REF!</v>
      </c>
      <c r="SBR22" s="242" t="e">
        <f t="shared" si="203"/>
        <v>#REF!</v>
      </c>
      <c r="SBS22" s="242" t="e">
        <f t="shared" si="203"/>
        <v>#REF!</v>
      </c>
      <c r="SBT22" s="242" t="e">
        <f t="shared" si="203"/>
        <v>#REF!</v>
      </c>
      <c r="SBU22" s="242" t="e">
        <f t="shared" si="203"/>
        <v>#REF!</v>
      </c>
      <c r="SBV22" s="242" t="e">
        <f t="shared" si="203"/>
        <v>#REF!</v>
      </c>
      <c r="SBW22" s="242" t="e">
        <f t="shared" si="203"/>
        <v>#REF!</v>
      </c>
      <c r="SBX22" s="242" t="e">
        <f t="shared" si="203"/>
        <v>#REF!</v>
      </c>
      <c r="SBY22" s="242" t="e">
        <f t="shared" si="203"/>
        <v>#REF!</v>
      </c>
      <c r="SBZ22" s="242" t="e">
        <f t="shared" si="203"/>
        <v>#REF!</v>
      </c>
      <c r="SCA22" s="242" t="e">
        <f t="shared" si="203"/>
        <v>#REF!</v>
      </c>
      <c r="SCB22" s="242" t="e">
        <f t="shared" si="203"/>
        <v>#REF!</v>
      </c>
      <c r="SCC22" s="242" t="e">
        <f t="shared" si="203"/>
        <v>#REF!</v>
      </c>
      <c r="SCD22" s="242" t="e">
        <f t="shared" si="203"/>
        <v>#REF!</v>
      </c>
      <c r="SCE22" s="242" t="e">
        <f t="shared" si="203"/>
        <v>#REF!</v>
      </c>
      <c r="SCF22" s="242" t="e">
        <f t="shared" si="203"/>
        <v>#REF!</v>
      </c>
      <c r="SCG22" s="242" t="e">
        <f t="shared" si="203"/>
        <v>#REF!</v>
      </c>
      <c r="SCH22" s="242" t="e">
        <f t="shared" si="203"/>
        <v>#REF!</v>
      </c>
      <c r="SCI22" s="242" t="e">
        <f t="shared" si="203"/>
        <v>#REF!</v>
      </c>
      <c r="SCJ22" s="242" t="e">
        <f t="shared" si="203"/>
        <v>#REF!</v>
      </c>
      <c r="SCK22" s="242" t="e">
        <f t="shared" si="203"/>
        <v>#REF!</v>
      </c>
      <c r="SCL22" s="242" t="e">
        <f t="shared" si="203"/>
        <v>#REF!</v>
      </c>
      <c r="SCM22" s="242" t="e">
        <f t="shared" si="203"/>
        <v>#REF!</v>
      </c>
      <c r="SCN22" s="242" t="e">
        <f t="shared" si="203"/>
        <v>#REF!</v>
      </c>
      <c r="SCO22" s="242" t="e">
        <f t="shared" si="203"/>
        <v>#REF!</v>
      </c>
      <c r="SCP22" s="242" t="e">
        <f t="shared" si="203"/>
        <v>#REF!</v>
      </c>
      <c r="SCQ22" s="242" t="e">
        <f t="shared" si="203"/>
        <v>#REF!</v>
      </c>
      <c r="SCR22" s="242" t="e">
        <f t="shared" si="203"/>
        <v>#REF!</v>
      </c>
      <c r="SCS22" s="242" t="e">
        <f t="shared" si="203"/>
        <v>#REF!</v>
      </c>
      <c r="SCT22" s="242" t="e">
        <f t="shared" si="203"/>
        <v>#REF!</v>
      </c>
      <c r="SCU22" s="242" t="e">
        <f t="shared" si="203"/>
        <v>#REF!</v>
      </c>
      <c r="SCV22" s="242" t="e">
        <f t="shared" si="203"/>
        <v>#REF!</v>
      </c>
      <c r="SCW22" s="242" t="e">
        <f t="shared" si="203"/>
        <v>#REF!</v>
      </c>
      <c r="SCX22" s="242" t="e">
        <f t="shared" si="203"/>
        <v>#REF!</v>
      </c>
      <c r="SCY22" s="242" t="e">
        <f t="shared" si="203"/>
        <v>#REF!</v>
      </c>
      <c r="SCZ22" s="242" t="e">
        <f t="shared" si="203"/>
        <v>#REF!</v>
      </c>
      <c r="SDA22" s="242" t="e">
        <f t="shared" ref="SDA22:SFL22" si="204">SDG22</f>
        <v>#REF!</v>
      </c>
      <c r="SDB22" s="242" t="e">
        <f t="shared" si="204"/>
        <v>#REF!</v>
      </c>
      <c r="SDC22" s="242" t="e">
        <f t="shared" si="204"/>
        <v>#REF!</v>
      </c>
      <c r="SDD22" s="242" t="e">
        <f t="shared" si="204"/>
        <v>#REF!</v>
      </c>
      <c r="SDE22" s="242" t="e">
        <f t="shared" si="204"/>
        <v>#REF!</v>
      </c>
      <c r="SDF22" s="242" t="e">
        <f t="shared" si="204"/>
        <v>#REF!</v>
      </c>
      <c r="SDG22" s="242" t="e">
        <f t="shared" si="204"/>
        <v>#REF!</v>
      </c>
      <c r="SDH22" s="242" t="e">
        <f t="shared" si="204"/>
        <v>#REF!</v>
      </c>
      <c r="SDI22" s="242" t="e">
        <f t="shared" si="204"/>
        <v>#REF!</v>
      </c>
      <c r="SDJ22" s="242" t="e">
        <f t="shared" si="204"/>
        <v>#REF!</v>
      </c>
      <c r="SDK22" s="242" t="e">
        <f t="shared" si="204"/>
        <v>#REF!</v>
      </c>
      <c r="SDL22" s="242" t="e">
        <f t="shared" si="204"/>
        <v>#REF!</v>
      </c>
      <c r="SDM22" s="242" t="e">
        <f t="shared" si="204"/>
        <v>#REF!</v>
      </c>
      <c r="SDN22" s="242" t="e">
        <f t="shared" si="204"/>
        <v>#REF!</v>
      </c>
      <c r="SDO22" s="242" t="e">
        <f t="shared" si="204"/>
        <v>#REF!</v>
      </c>
      <c r="SDP22" s="242" t="e">
        <f t="shared" si="204"/>
        <v>#REF!</v>
      </c>
      <c r="SDQ22" s="242" t="e">
        <f t="shared" si="204"/>
        <v>#REF!</v>
      </c>
      <c r="SDR22" s="242" t="e">
        <f t="shared" si="204"/>
        <v>#REF!</v>
      </c>
      <c r="SDS22" s="242" t="e">
        <f t="shared" si="204"/>
        <v>#REF!</v>
      </c>
      <c r="SDT22" s="242" t="e">
        <f t="shared" si="204"/>
        <v>#REF!</v>
      </c>
      <c r="SDU22" s="242" t="e">
        <f t="shared" si="204"/>
        <v>#REF!</v>
      </c>
      <c r="SDV22" s="242" t="e">
        <f t="shared" si="204"/>
        <v>#REF!</v>
      </c>
      <c r="SDW22" s="242" t="e">
        <f t="shared" si="204"/>
        <v>#REF!</v>
      </c>
      <c r="SDX22" s="242" t="e">
        <f t="shared" si="204"/>
        <v>#REF!</v>
      </c>
      <c r="SDY22" s="242" t="e">
        <f t="shared" si="204"/>
        <v>#REF!</v>
      </c>
      <c r="SDZ22" s="242" t="e">
        <f t="shared" si="204"/>
        <v>#REF!</v>
      </c>
      <c r="SEA22" s="242" t="e">
        <f t="shared" si="204"/>
        <v>#REF!</v>
      </c>
      <c r="SEB22" s="242" t="e">
        <f t="shared" si="204"/>
        <v>#REF!</v>
      </c>
      <c r="SEC22" s="242" t="e">
        <f t="shared" si="204"/>
        <v>#REF!</v>
      </c>
      <c r="SED22" s="242" t="e">
        <f t="shared" si="204"/>
        <v>#REF!</v>
      </c>
      <c r="SEE22" s="242" t="e">
        <f t="shared" si="204"/>
        <v>#REF!</v>
      </c>
      <c r="SEF22" s="242" t="e">
        <f t="shared" si="204"/>
        <v>#REF!</v>
      </c>
      <c r="SEG22" s="242" t="e">
        <f t="shared" si="204"/>
        <v>#REF!</v>
      </c>
      <c r="SEH22" s="242" t="e">
        <f t="shared" si="204"/>
        <v>#REF!</v>
      </c>
      <c r="SEI22" s="242" t="e">
        <f t="shared" si="204"/>
        <v>#REF!</v>
      </c>
      <c r="SEJ22" s="242" t="e">
        <f t="shared" si="204"/>
        <v>#REF!</v>
      </c>
      <c r="SEK22" s="242" t="e">
        <f t="shared" si="204"/>
        <v>#REF!</v>
      </c>
      <c r="SEL22" s="242" t="e">
        <f t="shared" si="204"/>
        <v>#REF!</v>
      </c>
      <c r="SEM22" s="242" t="e">
        <f t="shared" si="204"/>
        <v>#REF!</v>
      </c>
      <c r="SEN22" s="242" t="e">
        <f t="shared" si="204"/>
        <v>#REF!</v>
      </c>
      <c r="SEO22" s="242" t="e">
        <f t="shared" si="204"/>
        <v>#REF!</v>
      </c>
      <c r="SEP22" s="242" t="e">
        <f t="shared" si="204"/>
        <v>#REF!</v>
      </c>
      <c r="SEQ22" s="242" t="e">
        <f t="shared" si="204"/>
        <v>#REF!</v>
      </c>
      <c r="SER22" s="242" t="e">
        <f t="shared" si="204"/>
        <v>#REF!</v>
      </c>
      <c r="SES22" s="242" t="e">
        <f t="shared" si="204"/>
        <v>#REF!</v>
      </c>
      <c r="SET22" s="242" t="e">
        <f t="shared" si="204"/>
        <v>#REF!</v>
      </c>
      <c r="SEU22" s="242" t="e">
        <f t="shared" si="204"/>
        <v>#REF!</v>
      </c>
      <c r="SEV22" s="242" t="e">
        <f t="shared" si="204"/>
        <v>#REF!</v>
      </c>
      <c r="SEW22" s="242" t="e">
        <f t="shared" si="204"/>
        <v>#REF!</v>
      </c>
      <c r="SEX22" s="242" t="e">
        <f t="shared" si="204"/>
        <v>#REF!</v>
      </c>
      <c r="SEY22" s="242" t="e">
        <f t="shared" si="204"/>
        <v>#REF!</v>
      </c>
      <c r="SEZ22" s="242" t="e">
        <f t="shared" si="204"/>
        <v>#REF!</v>
      </c>
      <c r="SFA22" s="242" t="e">
        <f t="shared" si="204"/>
        <v>#REF!</v>
      </c>
      <c r="SFB22" s="242" t="e">
        <f t="shared" si="204"/>
        <v>#REF!</v>
      </c>
      <c r="SFC22" s="242" t="e">
        <f t="shared" si="204"/>
        <v>#REF!</v>
      </c>
      <c r="SFD22" s="242" t="e">
        <f t="shared" si="204"/>
        <v>#REF!</v>
      </c>
      <c r="SFE22" s="242" t="e">
        <f t="shared" si="204"/>
        <v>#REF!</v>
      </c>
      <c r="SFF22" s="242" t="e">
        <f t="shared" si="204"/>
        <v>#REF!</v>
      </c>
      <c r="SFG22" s="242" t="e">
        <f t="shared" si="204"/>
        <v>#REF!</v>
      </c>
      <c r="SFH22" s="242" t="e">
        <f t="shared" si="204"/>
        <v>#REF!</v>
      </c>
      <c r="SFI22" s="242" t="e">
        <f t="shared" si="204"/>
        <v>#REF!</v>
      </c>
      <c r="SFJ22" s="242" t="e">
        <f t="shared" si="204"/>
        <v>#REF!</v>
      </c>
      <c r="SFK22" s="242" t="e">
        <f t="shared" si="204"/>
        <v>#REF!</v>
      </c>
      <c r="SFL22" s="242" t="e">
        <f t="shared" si="204"/>
        <v>#REF!</v>
      </c>
      <c r="SFM22" s="242" t="e">
        <f t="shared" ref="SFM22:SHX22" si="205">SFS22</f>
        <v>#REF!</v>
      </c>
      <c r="SFN22" s="242" t="e">
        <f t="shared" si="205"/>
        <v>#REF!</v>
      </c>
      <c r="SFO22" s="242" t="e">
        <f t="shared" si="205"/>
        <v>#REF!</v>
      </c>
      <c r="SFP22" s="242" t="e">
        <f t="shared" si="205"/>
        <v>#REF!</v>
      </c>
      <c r="SFQ22" s="242" t="e">
        <f t="shared" si="205"/>
        <v>#REF!</v>
      </c>
      <c r="SFR22" s="242" t="e">
        <f t="shared" si="205"/>
        <v>#REF!</v>
      </c>
      <c r="SFS22" s="242" t="e">
        <f t="shared" si="205"/>
        <v>#REF!</v>
      </c>
      <c r="SFT22" s="242" t="e">
        <f t="shared" si="205"/>
        <v>#REF!</v>
      </c>
      <c r="SFU22" s="242" t="e">
        <f t="shared" si="205"/>
        <v>#REF!</v>
      </c>
      <c r="SFV22" s="242" t="e">
        <f t="shared" si="205"/>
        <v>#REF!</v>
      </c>
      <c r="SFW22" s="242" t="e">
        <f t="shared" si="205"/>
        <v>#REF!</v>
      </c>
      <c r="SFX22" s="242" t="e">
        <f t="shared" si="205"/>
        <v>#REF!</v>
      </c>
      <c r="SFY22" s="242" t="e">
        <f t="shared" si="205"/>
        <v>#REF!</v>
      </c>
      <c r="SFZ22" s="242" t="e">
        <f t="shared" si="205"/>
        <v>#REF!</v>
      </c>
      <c r="SGA22" s="242" t="e">
        <f t="shared" si="205"/>
        <v>#REF!</v>
      </c>
      <c r="SGB22" s="242" t="e">
        <f t="shared" si="205"/>
        <v>#REF!</v>
      </c>
      <c r="SGC22" s="242" t="e">
        <f t="shared" si="205"/>
        <v>#REF!</v>
      </c>
      <c r="SGD22" s="242" t="e">
        <f t="shared" si="205"/>
        <v>#REF!</v>
      </c>
      <c r="SGE22" s="242" t="e">
        <f t="shared" si="205"/>
        <v>#REF!</v>
      </c>
      <c r="SGF22" s="242" t="e">
        <f t="shared" si="205"/>
        <v>#REF!</v>
      </c>
      <c r="SGG22" s="242" t="e">
        <f t="shared" si="205"/>
        <v>#REF!</v>
      </c>
      <c r="SGH22" s="242" t="e">
        <f t="shared" si="205"/>
        <v>#REF!</v>
      </c>
      <c r="SGI22" s="242" t="e">
        <f t="shared" si="205"/>
        <v>#REF!</v>
      </c>
      <c r="SGJ22" s="242" t="e">
        <f t="shared" si="205"/>
        <v>#REF!</v>
      </c>
      <c r="SGK22" s="242" t="e">
        <f t="shared" si="205"/>
        <v>#REF!</v>
      </c>
      <c r="SGL22" s="242" t="e">
        <f t="shared" si="205"/>
        <v>#REF!</v>
      </c>
      <c r="SGM22" s="242" t="e">
        <f t="shared" si="205"/>
        <v>#REF!</v>
      </c>
      <c r="SGN22" s="242" t="e">
        <f t="shared" si="205"/>
        <v>#REF!</v>
      </c>
      <c r="SGO22" s="242" t="e">
        <f t="shared" si="205"/>
        <v>#REF!</v>
      </c>
      <c r="SGP22" s="242" t="e">
        <f t="shared" si="205"/>
        <v>#REF!</v>
      </c>
      <c r="SGQ22" s="242" t="e">
        <f t="shared" si="205"/>
        <v>#REF!</v>
      </c>
      <c r="SGR22" s="242" t="e">
        <f t="shared" si="205"/>
        <v>#REF!</v>
      </c>
      <c r="SGS22" s="242" t="e">
        <f t="shared" si="205"/>
        <v>#REF!</v>
      </c>
      <c r="SGT22" s="242" t="e">
        <f t="shared" si="205"/>
        <v>#REF!</v>
      </c>
      <c r="SGU22" s="242" t="e">
        <f t="shared" si="205"/>
        <v>#REF!</v>
      </c>
      <c r="SGV22" s="242" t="e">
        <f t="shared" si="205"/>
        <v>#REF!</v>
      </c>
      <c r="SGW22" s="242" t="e">
        <f t="shared" si="205"/>
        <v>#REF!</v>
      </c>
      <c r="SGX22" s="242" t="e">
        <f t="shared" si="205"/>
        <v>#REF!</v>
      </c>
      <c r="SGY22" s="242" t="e">
        <f t="shared" si="205"/>
        <v>#REF!</v>
      </c>
      <c r="SGZ22" s="242" t="e">
        <f t="shared" si="205"/>
        <v>#REF!</v>
      </c>
      <c r="SHA22" s="242" t="e">
        <f t="shared" si="205"/>
        <v>#REF!</v>
      </c>
      <c r="SHB22" s="242" t="e">
        <f t="shared" si="205"/>
        <v>#REF!</v>
      </c>
      <c r="SHC22" s="242" t="e">
        <f t="shared" si="205"/>
        <v>#REF!</v>
      </c>
      <c r="SHD22" s="242" t="e">
        <f t="shared" si="205"/>
        <v>#REF!</v>
      </c>
      <c r="SHE22" s="242" t="e">
        <f t="shared" si="205"/>
        <v>#REF!</v>
      </c>
      <c r="SHF22" s="242" t="e">
        <f t="shared" si="205"/>
        <v>#REF!</v>
      </c>
      <c r="SHG22" s="242" t="e">
        <f t="shared" si="205"/>
        <v>#REF!</v>
      </c>
      <c r="SHH22" s="242" t="e">
        <f t="shared" si="205"/>
        <v>#REF!</v>
      </c>
      <c r="SHI22" s="242" t="e">
        <f t="shared" si="205"/>
        <v>#REF!</v>
      </c>
      <c r="SHJ22" s="242" t="e">
        <f t="shared" si="205"/>
        <v>#REF!</v>
      </c>
      <c r="SHK22" s="242" t="e">
        <f t="shared" si="205"/>
        <v>#REF!</v>
      </c>
      <c r="SHL22" s="242" t="e">
        <f t="shared" si="205"/>
        <v>#REF!</v>
      </c>
      <c r="SHM22" s="242" t="e">
        <f t="shared" si="205"/>
        <v>#REF!</v>
      </c>
      <c r="SHN22" s="242" t="e">
        <f t="shared" si="205"/>
        <v>#REF!</v>
      </c>
      <c r="SHO22" s="242" t="e">
        <f t="shared" si="205"/>
        <v>#REF!</v>
      </c>
      <c r="SHP22" s="242" t="e">
        <f t="shared" si="205"/>
        <v>#REF!</v>
      </c>
      <c r="SHQ22" s="242" t="e">
        <f t="shared" si="205"/>
        <v>#REF!</v>
      </c>
      <c r="SHR22" s="242" t="e">
        <f t="shared" si="205"/>
        <v>#REF!</v>
      </c>
      <c r="SHS22" s="242" t="e">
        <f t="shared" si="205"/>
        <v>#REF!</v>
      </c>
      <c r="SHT22" s="242" t="e">
        <f t="shared" si="205"/>
        <v>#REF!</v>
      </c>
      <c r="SHU22" s="242" t="e">
        <f t="shared" si="205"/>
        <v>#REF!</v>
      </c>
      <c r="SHV22" s="242" t="e">
        <f t="shared" si="205"/>
        <v>#REF!</v>
      </c>
      <c r="SHW22" s="242" t="e">
        <f t="shared" si="205"/>
        <v>#REF!</v>
      </c>
      <c r="SHX22" s="242" t="e">
        <f t="shared" si="205"/>
        <v>#REF!</v>
      </c>
      <c r="SHY22" s="242" t="e">
        <f t="shared" ref="SHY22:SKJ22" si="206">SIE22</f>
        <v>#REF!</v>
      </c>
      <c r="SHZ22" s="242" t="e">
        <f t="shared" si="206"/>
        <v>#REF!</v>
      </c>
      <c r="SIA22" s="242" t="e">
        <f t="shared" si="206"/>
        <v>#REF!</v>
      </c>
      <c r="SIB22" s="242" t="e">
        <f t="shared" si="206"/>
        <v>#REF!</v>
      </c>
      <c r="SIC22" s="242" t="e">
        <f t="shared" si="206"/>
        <v>#REF!</v>
      </c>
      <c r="SID22" s="242" t="e">
        <f t="shared" si="206"/>
        <v>#REF!</v>
      </c>
      <c r="SIE22" s="242" t="e">
        <f t="shared" si="206"/>
        <v>#REF!</v>
      </c>
      <c r="SIF22" s="242" t="e">
        <f t="shared" si="206"/>
        <v>#REF!</v>
      </c>
      <c r="SIG22" s="242" t="e">
        <f t="shared" si="206"/>
        <v>#REF!</v>
      </c>
      <c r="SIH22" s="242" t="e">
        <f t="shared" si="206"/>
        <v>#REF!</v>
      </c>
      <c r="SII22" s="242" t="e">
        <f t="shared" si="206"/>
        <v>#REF!</v>
      </c>
      <c r="SIJ22" s="242" t="e">
        <f t="shared" si="206"/>
        <v>#REF!</v>
      </c>
      <c r="SIK22" s="242" t="e">
        <f t="shared" si="206"/>
        <v>#REF!</v>
      </c>
      <c r="SIL22" s="242" t="e">
        <f t="shared" si="206"/>
        <v>#REF!</v>
      </c>
      <c r="SIM22" s="242" t="e">
        <f t="shared" si="206"/>
        <v>#REF!</v>
      </c>
      <c r="SIN22" s="242" t="e">
        <f t="shared" si="206"/>
        <v>#REF!</v>
      </c>
      <c r="SIO22" s="242" t="e">
        <f t="shared" si="206"/>
        <v>#REF!</v>
      </c>
      <c r="SIP22" s="242" t="e">
        <f t="shared" si="206"/>
        <v>#REF!</v>
      </c>
      <c r="SIQ22" s="242" t="e">
        <f t="shared" si="206"/>
        <v>#REF!</v>
      </c>
      <c r="SIR22" s="242" t="e">
        <f t="shared" si="206"/>
        <v>#REF!</v>
      </c>
      <c r="SIS22" s="242" t="e">
        <f t="shared" si="206"/>
        <v>#REF!</v>
      </c>
      <c r="SIT22" s="242" t="e">
        <f t="shared" si="206"/>
        <v>#REF!</v>
      </c>
      <c r="SIU22" s="242" t="e">
        <f t="shared" si="206"/>
        <v>#REF!</v>
      </c>
      <c r="SIV22" s="242" t="e">
        <f t="shared" si="206"/>
        <v>#REF!</v>
      </c>
      <c r="SIW22" s="242" t="e">
        <f t="shared" si="206"/>
        <v>#REF!</v>
      </c>
      <c r="SIX22" s="242" t="e">
        <f t="shared" si="206"/>
        <v>#REF!</v>
      </c>
      <c r="SIY22" s="242" t="e">
        <f t="shared" si="206"/>
        <v>#REF!</v>
      </c>
      <c r="SIZ22" s="242" t="e">
        <f t="shared" si="206"/>
        <v>#REF!</v>
      </c>
      <c r="SJA22" s="242" t="e">
        <f t="shared" si="206"/>
        <v>#REF!</v>
      </c>
      <c r="SJB22" s="242" t="e">
        <f t="shared" si="206"/>
        <v>#REF!</v>
      </c>
      <c r="SJC22" s="242" t="e">
        <f t="shared" si="206"/>
        <v>#REF!</v>
      </c>
      <c r="SJD22" s="242" t="e">
        <f t="shared" si="206"/>
        <v>#REF!</v>
      </c>
      <c r="SJE22" s="242" t="e">
        <f t="shared" si="206"/>
        <v>#REF!</v>
      </c>
      <c r="SJF22" s="242" t="e">
        <f t="shared" si="206"/>
        <v>#REF!</v>
      </c>
      <c r="SJG22" s="242" t="e">
        <f t="shared" si="206"/>
        <v>#REF!</v>
      </c>
      <c r="SJH22" s="242" t="e">
        <f t="shared" si="206"/>
        <v>#REF!</v>
      </c>
      <c r="SJI22" s="242" t="e">
        <f t="shared" si="206"/>
        <v>#REF!</v>
      </c>
      <c r="SJJ22" s="242" t="e">
        <f t="shared" si="206"/>
        <v>#REF!</v>
      </c>
      <c r="SJK22" s="242" t="e">
        <f t="shared" si="206"/>
        <v>#REF!</v>
      </c>
      <c r="SJL22" s="242" t="e">
        <f t="shared" si="206"/>
        <v>#REF!</v>
      </c>
      <c r="SJM22" s="242" t="e">
        <f t="shared" si="206"/>
        <v>#REF!</v>
      </c>
      <c r="SJN22" s="242" t="e">
        <f t="shared" si="206"/>
        <v>#REF!</v>
      </c>
      <c r="SJO22" s="242" t="e">
        <f t="shared" si="206"/>
        <v>#REF!</v>
      </c>
      <c r="SJP22" s="242" t="e">
        <f t="shared" si="206"/>
        <v>#REF!</v>
      </c>
      <c r="SJQ22" s="242" t="e">
        <f t="shared" si="206"/>
        <v>#REF!</v>
      </c>
      <c r="SJR22" s="242" t="e">
        <f t="shared" si="206"/>
        <v>#REF!</v>
      </c>
      <c r="SJS22" s="242" t="e">
        <f t="shared" si="206"/>
        <v>#REF!</v>
      </c>
      <c r="SJT22" s="242" t="e">
        <f t="shared" si="206"/>
        <v>#REF!</v>
      </c>
      <c r="SJU22" s="242" t="e">
        <f t="shared" si="206"/>
        <v>#REF!</v>
      </c>
      <c r="SJV22" s="242" t="e">
        <f t="shared" si="206"/>
        <v>#REF!</v>
      </c>
      <c r="SJW22" s="242" t="e">
        <f t="shared" si="206"/>
        <v>#REF!</v>
      </c>
      <c r="SJX22" s="242" t="e">
        <f t="shared" si="206"/>
        <v>#REF!</v>
      </c>
      <c r="SJY22" s="242" t="e">
        <f t="shared" si="206"/>
        <v>#REF!</v>
      </c>
      <c r="SJZ22" s="242" t="e">
        <f t="shared" si="206"/>
        <v>#REF!</v>
      </c>
      <c r="SKA22" s="242" t="e">
        <f t="shared" si="206"/>
        <v>#REF!</v>
      </c>
      <c r="SKB22" s="242" t="e">
        <f t="shared" si="206"/>
        <v>#REF!</v>
      </c>
      <c r="SKC22" s="242" t="e">
        <f t="shared" si="206"/>
        <v>#REF!</v>
      </c>
      <c r="SKD22" s="242" t="e">
        <f t="shared" si="206"/>
        <v>#REF!</v>
      </c>
      <c r="SKE22" s="242" t="e">
        <f t="shared" si="206"/>
        <v>#REF!</v>
      </c>
      <c r="SKF22" s="242" t="e">
        <f t="shared" si="206"/>
        <v>#REF!</v>
      </c>
      <c r="SKG22" s="242" t="e">
        <f t="shared" si="206"/>
        <v>#REF!</v>
      </c>
      <c r="SKH22" s="242" t="e">
        <f t="shared" si="206"/>
        <v>#REF!</v>
      </c>
      <c r="SKI22" s="242" t="e">
        <f t="shared" si="206"/>
        <v>#REF!</v>
      </c>
      <c r="SKJ22" s="242" t="e">
        <f t="shared" si="206"/>
        <v>#REF!</v>
      </c>
      <c r="SKK22" s="242" t="e">
        <f t="shared" ref="SKK22:SMV22" si="207">SKQ22</f>
        <v>#REF!</v>
      </c>
      <c r="SKL22" s="242" t="e">
        <f t="shared" si="207"/>
        <v>#REF!</v>
      </c>
      <c r="SKM22" s="242" t="e">
        <f t="shared" si="207"/>
        <v>#REF!</v>
      </c>
      <c r="SKN22" s="242" t="e">
        <f t="shared" si="207"/>
        <v>#REF!</v>
      </c>
      <c r="SKO22" s="242" t="e">
        <f t="shared" si="207"/>
        <v>#REF!</v>
      </c>
      <c r="SKP22" s="242" t="e">
        <f t="shared" si="207"/>
        <v>#REF!</v>
      </c>
      <c r="SKQ22" s="242" t="e">
        <f t="shared" si="207"/>
        <v>#REF!</v>
      </c>
      <c r="SKR22" s="242" t="e">
        <f t="shared" si="207"/>
        <v>#REF!</v>
      </c>
      <c r="SKS22" s="242" t="e">
        <f t="shared" si="207"/>
        <v>#REF!</v>
      </c>
      <c r="SKT22" s="242" t="e">
        <f t="shared" si="207"/>
        <v>#REF!</v>
      </c>
      <c r="SKU22" s="242" t="e">
        <f t="shared" si="207"/>
        <v>#REF!</v>
      </c>
      <c r="SKV22" s="242" t="e">
        <f t="shared" si="207"/>
        <v>#REF!</v>
      </c>
      <c r="SKW22" s="242" t="e">
        <f t="shared" si="207"/>
        <v>#REF!</v>
      </c>
      <c r="SKX22" s="242" t="e">
        <f t="shared" si="207"/>
        <v>#REF!</v>
      </c>
      <c r="SKY22" s="242" t="e">
        <f t="shared" si="207"/>
        <v>#REF!</v>
      </c>
      <c r="SKZ22" s="242" t="e">
        <f t="shared" si="207"/>
        <v>#REF!</v>
      </c>
      <c r="SLA22" s="242" t="e">
        <f t="shared" si="207"/>
        <v>#REF!</v>
      </c>
      <c r="SLB22" s="242" t="e">
        <f t="shared" si="207"/>
        <v>#REF!</v>
      </c>
      <c r="SLC22" s="242" t="e">
        <f t="shared" si="207"/>
        <v>#REF!</v>
      </c>
      <c r="SLD22" s="242" t="e">
        <f t="shared" si="207"/>
        <v>#REF!</v>
      </c>
      <c r="SLE22" s="242" t="e">
        <f t="shared" si="207"/>
        <v>#REF!</v>
      </c>
      <c r="SLF22" s="242" t="e">
        <f t="shared" si="207"/>
        <v>#REF!</v>
      </c>
      <c r="SLG22" s="242" t="e">
        <f t="shared" si="207"/>
        <v>#REF!</v>
      </c>
      <c r="SLH22" s="242" t="e">
        <f t="shared" si="207"/>
        <v>#REF!</v>
      </c>
      <c r="SLI22" s="242" t="e">
        <f t="shared" si="207"/>
        <v>#REF!</v>
      </c>
      <c r="SLJ22" s="242" t="e">
        <f t="shared" si="207"/>
        <v>#REF!</v>
      </c>
      <c r="SLK22" s="242" t="e">
        <f t="shared" si="207"/>
        <v>#REF!</v>
      </c>
      <c r="SLL22" s="242" t="e">
        <f t="shared" si="207"/>
        <v>#REF!</v>
      </c>
      <c r="SLM22" s="242" t="e">
        <f t="shared" si="207"/>
        <v>#REF!</v>
      </c>
      <c r="SLN22" s="242" t="e">
        <f t="shared" si="207"/>
        <v>#REF!</v>
      </c>
      <c r="SLO22" s="242" t="e">
        <f t="shared" si="207"/>
        <v>#REF!</v>
      </c>
      <c r="SLP22" s="242" t="e">
        <f t="shared" si="207"/>
        <v>#REF!</v>
      </c>
      <c r="SLQ22" s="242" t="e">
        <f t="shared" si="207"/>
        <v>#REF!</v>
      </c>
      <c r="SLR22" s="242" t="e">
        <f t="shared" si="207"/>
        <v>#REF!</v>
      </c>
      <c r="SLS22" s="242" t="e">
        <f t="shared" si="207"/>
        <v>#REF!</v>
      </c>
      <c r="SLT22" s="242" t="e">
        <f t="shared" si="207"/>
        <v>#REF!</v>
      </c>
      <c r="SLU22" s="242" t="e">
        <f t="shared" si="207"/>
        <v>#REF!</v>
      </c>
      <c r="SLV22" s="242" t="e">
        <f t="shared" si="207"/>
        <v>#REF!</v>
      </c>
      <c r="SLW22" s="242" t="e">
        <f t="shared" si="207"/>
        <v>#REF!</v>
      </c>
      <c r="SLX22" s="242" t="e">
        <f t="shared" si="207"/>
        <v>#REF!</v>
      </c>
      <c r="SLY22" s="242" t="e">
        <f t="shared" si="207"/>
        <v>#REF!</v>
      </c>
      <c r="SLZ22" s="242" t="e">
        <f t="shared" si="207"/>
        <v>#REF!</v>
      </c>
      <c r="SMA22" s="242" t="e">
        <f t="shared" si="207"/>
        <v>#REF!</v>
      </c>
      <c r="SMB22" s="242" t="e">
        <f t="shared" si="207"/>
        <v>#REF!</v>
      </c>
      <c r="SMC22" s="242" t="e">
        <f t="shared" si="207"/>
        <v>#REF!</v>
      </c>
      <c r="SMD22" s="242" t="e">
        <f t="shared" si="207"/>
        <v>#REF!</v>
      </c>
      <c r="SME22" s="242" t="e">
        <f t="shared" si="207"/>
        <v>#REF!</v>
      </c>
      <c r="SMF22" s="242" t="e">
        <f t="shared" si="207"/>
        <v>#REF!</v>
      </c>
      <c r="SMG22" s="242" t="e">
        <f t="shared" si="207"/>
        <v>#REF!</v>
      </c>
      <c r="SMH22" s="242" t="e">
        <f t="shared" si="207"/>
        <v>#REF!</v>
      </c>
      <c r="SMI22" s="242" t="e">
        <f t="shared" si="207"/>
        <v>#REF!</v>
      </c>
      <c r="SMJ22" s="242" t="e">
        <f t="shared" si="207"/>
        <v>#REF!</v>
      </c>
      <c r="SMK22" s="242" t="e">
        <f t="shared" si="207"/>
        <v>#REF!</v>
      </c>
      <c r="SML22" s="242" t="e">
        <f t="shared" si="207"/>
        <v>#REF!</v>
      </c>
      <c r="SMM22" s="242" t="e">
        <f t="shared" si="207"/>
        <v>#REF!</v>
      </c>
      <c r="SMN22" s="242" t="e">
        <f t="shared" si="207"/>
        <v>#REF!</v>
      </c>
      <c r="SMO22" s="242" t="e">
        <f t="shared" si="207"/>
        <v>#REF!</v>
      </c>
      <c r="SMP22" s="242" t="e">
        <f t="shared" si="207"/>
        <v>#REF!</v>
      </c>
      <c r="SMQ22" s="242" t="e">
        <f t="shared" si="207"/>
        <v>#REF!</v>
      </c>
      <c r="SMR22" s="242" t="e">
        <f t="shared" si="207"/>
        <v>#REF!</v>
      </c>
      <c r="SMS22" s="242" t="e">
        <f t="shared" si="207"/>
        <v>#REF!</v>
      </c>
      <c r="SMT22" s="242" t="e">
        <f t="shared" si="207"/>
        <v>#REF!</v>
      </c>
      <c r="SMU22" s="242" t="e">
        <f t="shared" si="207"/>
        <v>#REF!</v>
      </c>
      <c r="SMV22" s="242" t="e">
        <f t="shared" si="207"/>
        <v>#REF!</v>
      </c>
      <c r="SMW22" s="242" t="e">
        <f t="shared" ref="SMW22:SPH22" si="208">SNC22</f>
        <v>#REF!</v>
      </c>
      <c r="SMX22" s="242" t="e">
        <f t="shared" si="208"/>
        <v>#REF!</v>
      </c>
      <c r="SMY22" s="242" t="e">
        <f t="shared" si="208"/>
        <v>#REF!</v>
      </c>
      <c r="SMZ22" s="242" t="e">
        <f t="shared" si="208"/>
        <v>#REF!</v>
      </c>
      <c r="SNA22" s="242" t="e">
        <f t="shared" si="208"/>
        <v>#REF!</v>
      </c>
      <c r="SNB22" s="242" t="e">
        <f t="shared" si="208"/>
        <v>#REF!</v>
      </c>
      <c r="SNC22" s="242" t="e">
        <f t="shared" si="208"/>
        <v>#REF!</v>
      </c>
      <c r="SND22" s="242" t="e">
        <f t="shared" si="208"/>
        <v>#REF!</v>
      </c>
      <c r="SNE22" s="242" t="e">
        <f t="shared" si="208"/>
        <v>#REF!</v>
      </c>
      <c r="SNF22" s="242" t="e">
        <f t="shared" si="208"/>
        <v>#REF!</v>
      </c>
      <c r="SNG22" s="242" t="e">
        <f t="shared" si="208"/>
        <v>#REF!</v>
      </c>
      <c r="SNH22" s="242" t="e">
        <f t="shared" si="208"/>
        <v>#REF!</v>
      </c>
      <c r="SNI22" s="242" t="e">
        <f t="shared" si="208"/>
        <v>#REF!</v>
      </c>
      <c r="SNJ22" s="242" t="e">
        <f t="shared" si="208"/>
        <v>#REF!</v>
      </c>
      <c r="SNK22" s="242" t="e">
        <f t="shared" si="208"/>
        <v>#REF!</v>
      </c>
      <c r="SNL22" s="242" t="e">
        <f t="shared" si="208"/>
        <v>#REF!</v>
      </c>
      <c r="SNM22" s="242" t="e">
        <f t="shared" si="208"/>
        <v>#REF!</v>
      </c>
      <c r="SNN22" s="242" t="e">
        <f t="shared" si="208"/>
        <v>#REF!</v>
      </c>
      <c r="SNO22" s="242" t="e">
        <f t="shared" si="208"/>
        <v>#REF!</v>
      </c>
      <c r="SNP22" s="242" t="e">
        <f t="shared" si="208"/>
        <v>#REF!</v>
      </c>
      <c r="SNQ22" s="242" t="e">
        <f t="shared" si="208"/>
        <v>#REF!</v>
      </c>
      <c r="SNR22" s="242" t="e">
        <f t="shared" si="208"/>
        <v>#REF!</v>
      </c>
      <c r="SNS22" s="242" t="e">
        <f t="shared" si="208"/>
        <v>#REF!</v>
      </c>
      <c r="SNT22" s="242" t="e">
        <f t="shared" si="208"/>
        <v>#REF!</v>
      </c>
      <c r="SNU22" s="242" t="e">
        <f t="shared" si="208"/>
        <v>#REF!</v>
      </c>
      <c r="SNV22" s="242" t="e">
        <f t="shared" si="208"/>
        <v>#REF!</v>
      </c>
      <c r="SNW22" s="242" t="e">
        <f t="shared" si="208"/>
        <v>#REF!</v>
      </c>
      <c r="SNX22" s="242" t="e">
        <f t="shared" si="208"/>
        <v>#REF!</v>
      </c>
      <c r="SNY22" s="242" t="e">
        <f t="shared" si="208"/>
        <v>#REF!</v>
      </c>
      <c r="SNZ22" s="242" t="e">
        <f t="shared" si="208"/>
        <v>#REF!</v>
      </c>
      <c r="SOA22" s="242" t="e">
        <f t="shared" si="208"/>
        <v>#REF!</v>
      </c>
      <c r="SOB22" s="242" t="e">
        <f t="shared" si="208"/>
        <v>#REF!</v>
      </c>
      <c r="SOC22" s="242" t="e">
        <f t="shared" si="208"/>
        <v>#REF!</v>
      </c>
      <c r="SOD22" s="242" t="e">
        <f t="shared" si="208"/>
        <v>#REF!</v>
      </c>
      <c r="SOE22" s="242" t="e">
        <f t="shared" si="208"/>
        <v>#REF!</v>
      </c>
      <c r="SOF22" s="242" t="e">
        <f t="shared" si="208"/>
        <v>#REF!</v>
      </c>
      <c r="SOG22" s="242" t="e">
        <f t="shared" si="208"/>
        <v>#REF!</v>
      </c>
      <c r="SOH22" s="242" t="e">
        <f t="shared" si="208"/>
        <v>#REF!</v>
      </c>
      <c r="SOI22" s="242" t="e">
        <f t="shared" si="208"/>
        <v>#REF!</v>
      </c>
      <c r="SOJ22" s="242" t="e">
        <f t="shared" si="208"/>
        <v>#REF!</v>
      </c>
      <c r="SOK22" s="242" t="e">
        <f t="shared" si="208"/>
        <v>#REF!</v>
      </c>
      <c r="SOL22" s="242" t="e">
        <f t="shared" si="208"/>
        <v>#REF!</v>
      </c>
      <c r="SOM22" s="242" t="e">
        <f t="shared" si="208"/>
        <v>#REF!</v>
      </c>
      <c r="SON22" s="242" t="e">
        <f t="shared" si="208"/>
        <v>#REF!</v>
      </c>
      <c r="SOO22" s="242" t="e">
        <f t="shared" si="208"/>
        <v>#REF!</v>
      </c>
      <c r="SOP22" s="242" t="e">
        <f t="shared" si="208"/>
        <v>#REF!</v>
      </c>
      <c r="SOQ22" s="242" t="e">
        <f t="shared" si="208"/>
        <v>#REF!</v>
      </c>
      <c r="SOR22" s="242" t="e">
        <f t="shared" si="208"/>
        <v>#REF!</v>
      </c>
      <c r="SOS22" s="242" t="e">
        <f t="shared" si="208"/>
        <v>#REF!</v>
      </c>
      <c r="SOT22" s="242" t="e">
        <f t="shared" si="208"/>
        <v>#REF!</v>
      </c>
      <c r="SOU22" s="242" t="e">
        <f t="shared" si="208"/>
        <v>#REF!</v>
      </c>
      <c r="SOV22" s="242" t="e">
        <f t="shared" si="208"/>
        <v>#REF!</v>
      </c>
      <c r="SOW22" s="242" t="e">
        <f t="shared" si="208"/>
        <v>#REF!</v>
      </c>
      <c r="SOX22" s="242" t="e">
        <f t="shared" si="208"/>
        <v>#REF!</v>
      </c>
      <c r="SOY22" s="242" t="e">
        <f t="shared" si="208"/>
        <v>#REF!</v>
      </c>
      <c r="SOZ22" s="242" t="e">
        <f t="shared" si="208"/>
        <v>#REF!</v>
      </c>
      <c r="SPA22" s="242" t="e">
        <f t="shared" si="208"/>
        <v>#REF!</v>
      </c>
      <c r="SPB22" s="242" t="e">
        <f t="shared" si="208"/>
        <v>#REF!</v>
      </c>
      <c r="SPC22" s="242" t="e">
        <f t="shared" si="208"/>
        <v>#REF!</v>
      </c>
      <c r="SPD22" s="242" t="e">
        <f t="shared" si="208"/>
        <v>#REF!</v>
      </c>
      <c r="SPE22" s="242" t="e">
        <f t="shared" si="208"/>
        <v>#REF!</v>
      </c>
      <c r="SPF22" s="242" t="e">
        <f t="shared" si="208"/>
        <v>#REF!</v>
      </c>
      <c r="SPG22" s="242" t="e">
        <f t="shared" si="208"/>
        <v>#REF!</v>
      </c>
      <c r="SPH22" s="242" t="e">
        <f t="shared" si="208"/>
        <v>#REF!</v>
      </c>
      <c r="SPI22" s="242" t="e">
        <f t="shared" ref="SPI22:SRT22" si="209">SPO22</f>
        <v>#REF!</v>
      </c>
      <c r="SPJ22" s="242" t="e">
        <f t="shared" si="209"/>
        <v>#REF!</v>
      </c>
      <c r="SPK22" s="242" t="e">
        <f t="shared" si="209"/>
        <v>#REF!</v>
      </c>
      <c r="SPL22" s="242" t="e">
        <f t="shared" si="209"/>
        <v>#REF!</v>
      </c>
      <c r="SPM22" s="242" t="e">
        <f t="shared" si="209"/>
        <v>#REF!</v>
      </c>
      <c r="SPN22" s="242" t="e">
        <f t="shared" si="209"/>
        <v>#REF!</v>
      </c>
      <c r="SPO22" s="242" t="e">
        <f t="shared" si="209"/>
        <v>#REF!</v>
      </c>
      <c r="SPP22" s="242" t="e">
        <f t="shared" si="209"/>
        <v>#REF!</v>
      </c>
      <c r="SPQ22" s="242" t="e">
        <f t="shared" si="209"/>
        <v>#REF!</v>
      </c>
      <c r="SPR22" s="242" t="e">
        <f t="shared" si="209"/>
        <v>#REF!</v>
      </c>
      <c r="SPS22" s="242" t="e">
        <f t="shared" si="209"/>
        <v>#REF!</v>
      </c>
      <c r="SPT22" s="242" t="e">
        <f t="shared" si="209"/>
        <v>#REF!</v>
      </c>
      <c r="SPU22" s="242" t="e">
        <f t="shared" si="209"/>
        <v>#REF!</v>
      </c>
      <c r="SPV22" s="242" t="e">
        <f t="shared" si="209"/>
        <v>#REF!</v>
      </c>
      <c r="SPW22" s="242" t="e">
        <f t="shared" si="209"/>
        <v>#REF!</v>
      </c>
      <c r="SPX22" s="242" t="e">
        <f t="shared" si="209"/>
        <v>#REF!</v>
      </c>
      <c r="SPY22" s="242" t="e">
        <f t="shared" si="209"/>
        <v>#REF!</v>
      </c>
      <c r="SPZ22" s="242" t="e">
        <f t="shared" si="209"/>
        <v>#REF!</v>
      </c>
      <c r="SQA22" s="242" t="e">
        <f t="shared" si="209"/>
        <v>#REF!</v>
      </c>
      <c r="SQB22" s="242" t="e">
        <f t="shared" si="209"/>
        <v>#REF!</v>
      </c>
      <c r="SQC22" s="242" t="e">
        <f t="shared" si="209"/>
        <v>#REF!</v>
      </c>
      <c r="SQD22" s="242" t="e">
        <f t="shared" si="209"/>
        <v>#REF!</v>
      </c>
      <c r="SQE22" s="242" t="e">
        <f t="shared" si="209"/>
        <v>#REF!</v>
      </c>
      <c r="SQF22" s="242" t="e">
        <f t="shared" si="209"/>
        <v>#REF!</v>
      </c>
      <c r="SQG22" s="242" t="e">
        <f t="shared" si="209"/>
        <v>#REF!</v>
      </c>
      <c r="SQH22" s="242" t="e">
        <f t="shared" si="209"/>
        <v>#REF!</v>
      </c>
      <c r="SQI22" s="242" t="e">
        <f t="shared" si="209"/>
        <v>#REF!</v>
      </c>
      <c r="SQJ22" s="242" t="e">
        <f t="shared" si="209"/>
        <v>#REF!</v>
      </c>
      <c r="SQK22" s="242" t="e">
        <f t="shared" si="209"/>
        <v>#REF!</v>
      </c>
      <c r="SQL22" s="242" t="e">
        <f t="shared" si="209"/>
        <v>#REF!</v>
      </c>
      <c r="SQM22" s="242" t="e">
        <f t="shared" si="209"/>
        <v>#REF!</v>
      </c>
      <c r="SQN22" s="242" t="e">
        <f t="shared" si="209"/>
        <v>#REF!</v>
      </c>
      <c r="SQO22" s="242" t="e">
        <f t="shared" si="209"/>
        <v>#REF!</v>
      </c>
      <c r="SQP22" s="242" t="e">
        <f t="shared" si="209"/>
        <v>#REF!</v>
      </c>
      <c r="SQQ22" s="242" t="e">
        <f t="shared" si="209"/>
        <v>#REF!</v>
      </c>
      <c r="SQR22" s="242" t="e">
        <f t="shared" si="209"/>
        <v>#REF!</v>
      </c>
      <c r="SQS22" s="242" t="e">
        <f t="shared" si="209"/>
        <v>#REF!</v>
      </c>
      <c r="SQT22" s="242" t="e">
        <f t="shared" si="209"/>
        <v>#REF!</v>
      </c>
      <c r="SQU22" s="242" t="e">
        <f t="shared" si="209"/>
        <v>#REF!</v>
      </c>
      <c r="SQV22" s="242" t="e">
        <f t="shared" si="209"/>
        <v>#REF!</v>
      </c>
      <c r="SQW22" s="242" t="e">
        <f t="shared" si="209"/>
        <v>#REF!</v>
      </c>
      <c r="SQX22" s="242" t="e">
        <f t="shared" si="209"/>
        <v>#REF!</v>
      </c>
      <c r="SQY22" s="242" t="e">
        <f t="shared" si="209"/>
        <v>#REF!</v>
      </c>
      <c r="SQZ22" s="242" t="e">
        <f t="shared" si="209"/>
        <v>#REF!</v>
      </c>
      <c r="SRA22" s="242" t="e">
        <f t="shared" si="209"/>
        <v>#REF!</v>
      </c>
      <c r="SRB22" s="242" t="e">
        <f t="shared" si="209"/>
        <v>#REF!</v>
      </c>
      <c r="SRC22" s="242" t="e">
        <f t="shared" si="209"/>
        <v>#REF!</v>
      </c>
      <c r="SRD22" s="242" t="e">
        <f t="shared" si="209"/>
        <v>#REF!</v>
      </c>
      <c r="SRE22" s="242" t="e">
        <f t="shared" si="209"/>
        <v>#REF!</v>
      </c>
      <c r="SRF22" s="242" t="e">
        <f t="shared" si="209"/>
        <v>#REF!</v>
      </c>
      <c r="SRG22" s="242" t="e">
        <f t="shared" si="209"/>
        <v>#REF!</v>
      </c>
      <c r="SRH22" s="242" t="e">
        <f t="shared" si="209"/>
        <v>#REF!</v>
      </c>
      <c r="SRI22" s="242" t="e">
        <f t="shared" si="209"/>
        <v>#REF!</v>
      </c>
      <c r="SRJ22" s="242" t="e">
        <f t="shared" si="209"/>
        <v>#REF!</v>
      </c>
      <c r="SRK22" s="242" t="e">
        <f t="shared" si="209"/>
        <v>#REF!</v>
      </c>
      <c r="SRL22" s="242" t="e">
        <f t="shared" si="209"/>
        <v>#REF!</v>
      </c>
      <c r="SRM22" s="242" t="e">
        <f t="shared" si="209"/>
        <v>#REF!</v>
      </c>
      <c r="SRN22" s="242" t="e">
        <f t="shared" si="209"/>
        <v>#REF!</v>
      </c>
      <c r="SRO22" s="242" t="e">
        <f t="shared" si="209"/>
        <v>#REF!</v>
      </c>
      <c r="SRP22" s="242" t="e">
        <f t="shared" si="209"/>
        <v>#REF!</v>
      </c>
      <c r="SRQ22" s="242" t="e">
        <f t="shared" si="209"/>
        <v>#REF!</v>
      </c>
      <c r="SRR22" s="242" t="e">
        <f t="shared" si="209"/>
        <v>#REF!</v>
      </c>
      <c r="SRS22" s="242" t="e">
        <f t="shared" si="209"/>
        <v>#REF!</v>
      </c>
      <c r="SRT22" s="242" t="e">
        <f t="shared" si="209"/>
        <v>#REF!</v>
      </c>
      <c r="SRU22" s="242" t="e">
        <f t="shared" ref="SRU22:SUF22" si="210">SSA22</f>
        <v>#REF!</v>
      </c>
      <c r="SRV22" s="242" t="e">
        <f t="shared" si="210"/>
        <v>#REF!</v>
      </c>
      <c r="SRW22" s="242" t="e">
        <f t="shared" si="210"/>
        <v>#REF!</v>
      </c>
      <c r="SRX22" s="242" t="e">
        <f t="shared" si="210"/>
        <v>#REF!</v>
      </c>
      <c r="SRY22" s="242" t="e">
        <f t="shared" si="210"/>
        <v>#REF!</v>
      </c>
      <c r="SRZ22" s="242" t="e">
        <f t="shared" si="210"/>
        <v>#REF!</v>
      </c>
      <c r="SSA22" s="242" t="e">
        <f t="shared" si="210"/>
        <v>#REF!</v>
      </c>
      <c r="SSB22" s="242" t="e">
        <f t="shared" si="210"/>
        <v>#REF!</v>
      </c>
      <c r="SSC22" s="242" t="e">
        <f t="shared" si="210"/>
        <v>#REF!</v>
      </c>
      <c r="SSD22" s="242" t="e">
        <f t="shared" si="210"/>
        <v>#REF!</v>
      </c>
      <c r="SSE22" s="242" t="e">
        <f t="shared" si="210"/>
        <v>#REF!</v>
      </c>
      <c r="SSF22" s="242" t="e">
        <f t="shared" si="210"/>
        <v>#REF!</v>
      </c>
      <c r="SSG22" s="242" t="e">
        <f t="shared" si="210"/>
        <v>#REF!</v>
      </c>
      <c r="SSH22" s="242" t="e">
        <f t="shared" si="210"/>
        <v>#REF!</v>
      </c>
      <c r="SSI22" s="242" t="e">
        <f t="shared" si="210"/>
        <v>#REF!</v>
      </c>
      <c r="SSJ22" s="242" t="e">
        <f t="shared" si="210"/>
        <v>#REF!</v>
      </c>
      <c r="SSK22" s="242" t="e">
        <f t="shared" si="210"/>
        <v>#REF!</v>
      </c>
      <c r="SSL22" s="242" t="e">
        <f t="shared" si="210"/>
        <v>#REF!</v>
      </c>
      <c r="SSM22" s="242" t="e">
        <f t="shared" si="210"/>
        <v>#REF!</v>
      </c>
      <c r="SSN22" s="242" t="e">
        <f t="shared" si="210"/>
        <v>#REF!</v>
      </c>
      <c r="SSO22" s="242" t="e">
        <f t="shared" si="210"/>
        <v>#REF!</v>
      </c>
      <c r="SSP22" s="242" t="e">
        <f t="shared" si="210"/>
        <v>#REF!</v>
      </c>
      <c r="SSQ22" s="242" t="e">
        <f t="shared" si="210"/>
        <v>#REF!</v>
      </c>
      <c r="SSR22" s="242" t="e">
        <f t="shared" si="210"/>
        <v>#REF!</v>
      </c>
      <c r="SSS22" s="242" t="e">
        <f t="shared" si="210"/>
        <v>#REF!</v>
      </c>
      <c r="SST22" s="242" t="e">
        <f t="shared" si="210"/>
        <v>#REF!</v>
      </c>
      <c r="SSU22" s="242" t="e">
        <f t="shared" si="210"/>
        <v>#REF!</v>
      </c>
      <c r="SSV22" s="242" t="e">
        <f t="shared" si="210"/>
        <v>#REF!</v>
      </c>
      <c r="SSW22" s="242" t="e">
        <f t="shared" si="210"/>
        <v>#REF!</v>
      </c>
      <c r="SSX22" s="242" t="e">
        <f t="shared" si="210"/>
        <v>#REF!</v>
      </c>
      <c r="SSY22" s="242" t="e">
        <f t="shared" si="210"/>
        <v>#REF!</v>
      </c>
      <c r="SSZ22" s="242" t="e">
        <f t="shared" si="210"/>
        <v>#REF!</v>
      </c>
      <c r="STA22" s="242" t="e">
        <f t="shared" si="210"/>
        <v>#REF!</v>
      </c>
      <c r="STB22" s="242" t="e">
        <f t="shared" si="210"/>
        <v>#REF!</v>
      </c>
      <c r="STC22" s="242" t="e">
        <f t="shared" si="210"/>
        <v>#REF!</v>
      </c>
      <c r="STD22" s="242" t="e">
        <f t="shared" si="210"/>
        <v>#REF!</v>
      </c>
      <c r="STE22" s="242" t="e">
        <f t="shared" si="210"/>
        <v>#REF!</v>
      </c>
      <c r="STF22" s="242" t="e">
        <f t="shared" si="210"/>
        <v>#REF!</v>
      </c>
      <c r="STG22" s="242" t="e">
        <f t="shared" si="210"/>
        <v>#REF!</v>
      </c>
      <c r="STH22" s="242" t="e">
        <f t="shared" si="210"/>
        <v>#REF!</v>
      </c>
      <c r="STI22" s="242" t="e">
        <f t="shared" si="210"/>
        <v>#REF!</v>
      </c>
      <c r="STJ22" s="242" t="e">
        <f t="shared" si="210"/>
        <v>#REF!</v>
      </c>
      <c r="STK22" s="242" t="e">
        <f t="shared" si="210"/>
        <v>#REF!</v>
      </c>
      <c r="STL22" s="242" t="e">
        <f t="shared" si="210"/>
        <v>#REF!</v>
      </c>
      <c r="STM22" s="242" t="e">
        <f t="shared" si="210"/>
        <v>#REF!</v>
      </c>
      <c r="STN22" s="242" t="e">
        <f t="shared" si="210"/>
        <v>#REF!</v>
      </c>
      <c r="STO22" s="242" t="e">
        <f t="shared" si="210"/>
        <v>#REF!</v>
      </c>
      <c r="STP22" s="242" t="e">
        <f t="shared" si="210"/>
        <v>#REF!</v>
      </c>
      <c r="STQ22" s="242" t="e">
        <f t="shared" si="210"/>
        <v>#REF!</v>
      </c>
      <c r="STR22" s="242" t="e">
        <f t="shared" si="210"/>
        <v>#REF!</v>
      </c>
      <c r="STS22" s="242" t="e">
        <f t="shared" si="210"/>
        <v>#REF!</v>
      </c>
      <c r="STT22" s="242" t="e">
        <f t="shared" si="210"/>
        <v>#REF!</v>
      </c>
      <c r="STU22" s="242" t="e">
        <f t="shared" si="210"/>
        <v>#REF!</v>
      </c>
      <c r="STV22" s="242" t="e">
        <f t="shared" si="210"/>
        <v>#REF!</v>
      </c>
      <c r="STW22" s="242" t="e">
        <f t="shared" si="210"/>
        <v>#REF!</v>
      </c>
      <c r="STX22" s="242" t="e">
        <f t="shared" si="210"/>
        <v>#REF!</v>
      </c>
      <c r="STY22" s="242" t="e">
        <f t="shared" si="210"/>
        <v>#REF!</v>
      </c>
      <c r="STZ22" s="242" t="e">
        <f t="shared" si="210"/>
        <v>#REF!</v>
      </c>
      <c r="SUA22" s="242" t="e">
        <f t="shared" si="210"/>
        <v>#REF!</v>
      </c>
      <c r="SUB22" s="242" t="e">
        <f t="shared" si="210"/>
        <v>#REF!</v>
      </c>
      <c r="SUC22" s="242" t="e">
        <f t="shared" si="210"/>
        <v>#REF!</v>
      </c>
      <c r="SUD22" s="242" t="e">
        <f t="shared" si="210"/>
        <v>#REF!</v>
      </c>
      <c r="SUE22" s="242" t="e">
        <f t="shared" si="210"/>
        <v>#REF!</v>
      </c>
      <c r="SUF22" s="242" t="e">
        <f t="shared" si="210"/>
        <v>#REF!</v>
      </c>
      <c r="SUG22" s="242" t="e">
        <f t="shared" ref="SUG22:SWR22" si="211">SUM22</f>
        <v>#REF!</v>
      </c>
      <c r="SUH22" s="242" t="e">
        <f t="shared" si="211"/>
        <v>#REF!</v>
      </c>
      <c r="SUI22" s="242" t="e">
        <f t="shared" si="211"/>
        <v>#REF!</v>
      </c>
      <c r="SUJ22" s="242" t="e">
        <f t="shared" si="211"/>
        <v>#REF!</v>
      </c>
      <c r="SUK22" s="242" t="e">
        <f t="shared" si="211"/>
        <v>#REF!</v>
      </c>
      <c r="SUL22" s="242" t="e">
        <f t="shared" si="211"/>
        <v>#REF!</v>
      </c>
      <c r="SUM22" s="242" t="e">
        <f t="shared" si="211"/>
        <v>#REF!</v>
      </c>
      <c r="SUN22" s="242" t="e">
        <f t="shared" si="211"/>
        <v>#REF!</v>
      </c>
      <c r="SUO22" s="242" t="e">
        <f t="shared" si="211"/>
        <v>#REF!</v>
      </c>
      <c r="SUP22" s="242" t="e">
        <f t="shared" si="211"/>
        <v>#REF!</v>
      </c>
      <c r="SUQ22" s="242" t="e">
        <f t="shared" si="211"/>
        <v>#REF!</v>
      </c>
      <c r="SUR22" s="242" t="e">
        <f t="shared" si="211"/>
        <v>#REF!</v>
      </c>
      <c r="SUS22" s="242" t="e">
        <f t="shared" si="211"/>
        <v>#REF!</v>
      </c>
      <c r="SUT22" s="242" t="e">
        <f t="shared" si="211"/>
        <v>#REF!</v>
      </c>
      <c r="SUU22" s="242" t="e">
        <f t="shared" si="211"/>
        <v>#REF!</v>
      </c>
      <c r="SUV22" s="242" t="e">
        <f t="shared" si="211"/>
        <v>#REF!</v>
      </c>
      <c r="SUW22" s="242" t="e">
        <f t="shared" si="211"/>
        <v>#REF!</v>
      </c>
      <c r="SUX22" s="242" t="e">
        <f t="shared" si="211"/>
        <v>#REF!</v>
      </c>
      <c r="SUY22" s="242" t="e">
        <f t="shared" si="211"/>
        <v>#REF!</v>
      </c>
      <c r="SUZ22" s="242" t="e">
        <f t="shared" si="211"/>
        <v>#REF!</v>
      </c>
      <c r="SVA22" s="242" t="e">
        <f t="shared" si="211"/>
        <v>#REF!</v>
      </c>
      <c r="SVB22" s="242" t="e">
        <f t="shared" si="211"/>
        <v>#REF!</v>
      </c>
      <c r="SVC22" s="242" t="e">
        <f t="shared" si="211"/>
        <v>#REF!</v>
      </c>
      <c r="SVD22" s="242" t="e">
        <f t="shared" si="211"/>
        <v>#REF!</v>
      </c>
      <c r="SVE22" s="242" t="e">
        <f t="shared" si="211"/>
        <v>#REF!</v>
      </c>
      <c r="SVF22" s="242" t="e">
        <f t="shared" si="211"/>
        <v>#REF!</v>
      </c>
      <c r="SVG22" s="242" t="e">
        <f t="shared" si="211"/>
        <v>#REF!</v>
      </c>
      <c r="SVH22" s="242" t="e">
        <f t="shared" si="211"/>
        <v>#REF!</v>
      </c>
      <c r="SVI22" s="242" t="e">
        <f t="shared" si="211"/>
        <v>#REF!</v>
      </c>
      <c r="SVJ22" s="242" t="e">
        <f t="shared" si="211"/>
        <v>#REF!</v>
      </c>
      <c r="SVK22" s="242" t="e">
        <f t="shared" si="211"/>
        <v>#REF!</v>
      </c>
      <c r="SVL22" s="242" t="e">
        <f t="shared" si="211"/>
        <v>#REF!</v>
      </c>
      <c r="SVM22" s="242" t="e">
        <f t="shared" si="211"/>
        <v>#REF!</v>
      </c>
      <c r="SVN22" s="242" t="e">
        <f t="shared" si="211"/>
        <v>#REF!</v>
      </c>
      <c r="SVO22" s="242" t="e">
        <f t="shared" si="211"/>
        <v>#REF!</v>
      </c>
      <c r="SVP22" s="242" t="e">
        <f t="shared" si="211"/>
        <v>#REF!</v>
      </c>
      <c r="SVQ22" s="242" t="e">
        <f t="shared" si="211"/>
        <v>#REF!</v>
      </c>
      <c r="SVR22" s="242" t="e">
        <f t="shared" si="211"/>
        <v>#REF!</v>
      </c>
      <c r="SVS22" s="242" t="e">
        <f t="shared" si="211"/>
        <v>#REF!</v>
      </c>
      <c r="SVT22" s="242" t="e">
        <f t="shared" si="211"/>
        <v>#REF!</v>
      </c>
      <c r="SVU22" s="242" t="e">
        <f t="shared" si="211"/>
        <v>#REF!</v>
      </c>
      <c r="SVV22" s="242" t="e">
        <f t="shared" si="211"/>
        <v>#REF!</v>
      </c>
      <c r="SVW22" s="242" t="e">
        <f t="shared" si="211"/>
        <v>#REF!</v>
      </c>
      <c r="SVX22" s="242" t="e">
        <f t="shared" si="211"/>
        <v>#REF!</v>
      </c>
      <c r="SVY22" s="242" t="e">
        <f t="shared" si="211"/>
        <v>#REF!</v>
      </c>
      <c r="SVZ22" s="242" t="e">
        <f t="shared" si="211"/>
        <v>#REF!</v>
      </c>
      <c r="SWA22" s="242" t="e">
        <f t="shared" si="211"/>
        <v>#REF!</v>
      </c>
      <c r="SWB22" s="242" t="e">
        <f t="shared" si="211"/>
        <v>#REF!</v>
      </c>
      <c r="SWC22" s="242" t="e">
        <f t="shared" si="211"/>
        <v>#REF!</v>
      </c>
      <c r="SWD22" s="242" t="e">
        <f t="shared" si="211"/>
        <v>#REF!</v>
      </c>
      <c r="SWE22" s="242" t="e">
        <f t="shared" si="211"/>
        <v>#REF!</v>
      </c>
      <c r="SWF22" s="242" t="e">
        <f t="shared" si="211"/>
        <v>#REF!</v>
      </c>
      <c r="SWG22" s="242" t="e">
        <f t="shared" si="211"/>
        <v>#REF!</v>
      </c>
      <c r="SWH22" s="242" t="e">
        <f t="shared" si="211"/>
        <v>#REF!</v>
      </c>
      <c r="SWI22" s="242" t="e">
        <f t="shared" si="211"/>
        <v>#REF!</v>
      </c>
      <c r="SWJ22" s="242" t="e">
        <f t="shared" si="211"/>
        <v>#REF!</v>
      </c>
      <c r="SWK22" s="242" t="e">
        <f t="shared" si="211"/>
        <v>#REF!</v>
      </c>
      <c r="SWL22" s="242" t="e">
        <f t="shared" si="211"/>
        <v>#REF!</v>
      </c>
      <c r="SWM22" s="242" t="e">
        <f t="shared" si="211"/>
        <v>#REF!</v>
      </c>
      <c r="SWN22" s="242" t="e">
        <f t="shared" si="211"/>
        <v>#REF!</v>
      </c>
      <c r="SWO22" s="242" t="e">
        <f t="shared" si="211"/>
        <v>#REF!</v>
      </c>
      <c r="SWP22" s="242" t="e">
        <f t="shared" si="211"/>
        <v>#REF!</v>
      </c>
      <c r="SWQ22" s="242" t="e">
        <f t="shared" si="211"/>
        <v>#REF!</v>
      </c>
      <c r="SWR22" s="242" t="e">
        <f t="shared" si="211"/>
        <v>#REF!</v>
      </c>
      <c r="SWS22" s="242" t="e">
        <f t="shared" ref="SWS22:SZD22" si="212">SWY22</f>
        <v>#REF!</v>
      </c>
      <c r="SWT22" s="242" t="e">
        <f t="shared" si="212"/>
        <v>#REF!</v>
      </c>
      <c r="SWU22" s="242" t="e">
        <f t="shared" si="212"/>
        <v>#REF!</v>
      </c>
      <c r="SWV22" s="242" t="e">
        <f t="shared" si="212"/>
        <v>#REF!</v>
      </c>
      <c r="SWW22" s="242" t="e">
        <f t="shared" si="212"/>
        <v>#REF!</v>
      </c>
      <c r="SWX22" s="242" t="e">
        <f t="shared" si="212"/>
        <v>#REF!</v>
      </c>
      <c r="SWY22" s="242" t="e">
        <f t="shared" si="212"/>
        <v>#REF!</v>
      </c>
      <c r="SWZ22" s="242" t="e">
        <f t="shared" si="212"/>
        <v>#REF!</v>
      </c>
      <c r="SXA22" s="242" t="e">
        <f t="shared" si="212"/>
        <v>#REF!</v>
      </c>
      <c r="SXB22" s="242" t="e">
        <f t="shared" si="212"/>
        <v>#REF!</v>
      </c>
      <c r="SXC22" s="242" t="e">
        <f t="shared" si="212"/>
        <v>#REF!</v>
      </c>
      <c r="SXD22" s="242" t="e">
        <f t="shared" si="212"/>
        <v>#REF!</v>
      </c>
      <c r="SXE22" s="242" t="e">
        <f t="shared" si="212"/>
        <v>#REF!</v>
      </c>
      <c r="SXF22" s="242" t="e">
        <f t="shared" si="212"/>
        <v>#REF!</v>
      </c>
      <c r="SXG22" s="242" t="e">
        <f t="shared" si="212"/>
        <v>#REF!</v>
      </c>
      <c r="SXH22" s="242" t="e">
        <f t="shared" si="212"/>
        <v>#REF!</v>
      </c>
      <c r="SXI22" s="242" t="e">
        <f t="shared" si="212"/>
        <v>#REF!</v>
      </c>
      <c r="SXJ22" s="242" t="e">
        <f t="shared" si="212"/>
        <v>#REF!</v>
      </c>
      <c r="SXK22" s="242" t="e">
        <f t="shared" si="212"/>
        <v>#REF!</v>
      </c>
      <c r="SXL22" s="242" t="e">
        <f t="shared" si="212"/>
        <v>#REF!</v>
      </c>
      <c r="SXM22" s="242" t="e">
        <f t="shared" si="212"/>
        <v>#REF!</v>
      </c>
      <c r="SXN22" s="242" t="e">
        <f t="shared" si="212"/>
        <v>#REF!</v>
      </c>
      <c r="SXO22" s="242" t="e">
        <f t="shared" si="212"/>
        <v>#REF!</v>
      </c>
      <c r="SXP22" s="242" t="e">
        <f t="shared" si="212"/>
        <v>#REF!</v>
      </c>
      <c r="SXQ22" s="242" t="e">
        <f t="shared" si="212"/>
        <v>#REF!</v>
      </c>
      <c r="SXR22" s="242" t="e">
        <f t="shared" si="212"/>
        <v>#REF!</v>
      </c>
      <c r="SXS22" s="242" t="e">
        <f t="shared" si="212"/>
        <v>#REF!</v>
      </c>
      <c r="SXT22" s="242" t="e">
        <f t="shared" si="212"/>
        <v>#REF!</v>
      </c>
      <c r="SXU22" s="242" t="e">
        <f t="shared" si="212"/>
        <v>#REF!</v>
      </c>
      <c r="SXV22" s="242" t="e">
        <f t="shared" si="212"/>
        <v>#REF!</v>
      </c>
      <c r="SXW22" s="242" t="e">
        <f t="shared" si="212"/>
        <v>#REF!</v>
      </c>
      <c r="SXX22" s="242" t="e">
        <f t="shared" si="212"/>
        <v>#REF!</v>
      </c>
      <c r="SXY22" s="242" t="e">
        <f t="shared" si="212"/>
        <v>#REF!</v>
      </c>
      <c r="SXZ22" s="242" t="e">
        <f t="shared" si="212"/>
        <v>#REF!</v>
      </c>
      <c r="SYA22" s="242" t="e">
        <f t="shared" si="212"/>
        <v>#REF!</v>
      </c>
      <c r="SYB22" s="242" t="e">
        <f t="shared" si="212"/>
        <v>#REF!</v>
      </c>
      <c r="SYC22" s="242" t="e">
        <f t="shared" si="212"/>
        <v>#REF!</v>
      </c>
      <c r="SYD22" s="242" t="e">
        <f t="shared" si="212"/>
        <v>#REF!</v>
      </c>
      <c r="SYE22" s="242" t="e">
        <f t="shared" si="212"/>
        <v>#REF!</v>
      </c>
      <c r="SYF22" s="242" t="e">
        <f t="shared" si="212"/>
        <v>#REF!</v>
      </c>
      <c r="SYG22" s="242" t="e">
        <f t="shared" si="212"/>
        <v>#REF!</v>
      </c>
      <c r="SYH22" s="242" t="e">
        <f t="shared" si="212"/>
        <v>#REF!</v>
      </c>
      <c r="SYI22" s="242" t="e">
        <f t="shared" si="212"/>
        <v>#REF!</v>
      </c>
      <c r="SYJ22" s="242" t="e">
        <f t="shared" si="212"/>
        <v>#REF!</v>
      </c>
      <c r="SYK22" s="242" t="e">
        <f t="shared" si="212"/>
        <v>#REF!</v>
      </c>
      <c r="SYL22" s="242" t="e">
        <f t="shared" si="212"/>
        <v>#REF!</v>
      </c>
      <c r="SYM22" s="242" t="e">
        <f t="shared" si="212"/>
        <v>#REF!</v>
      </c>
      <c r="SYN22" s="242" t="e">
        <f t="shared" si="212"/>
        <v>#REF!</v>
      </c>
      <c r="SYO22" s="242" t="e">
        <f t="shared" si="212"/>
        <v>#REF!</v>
      </c>
      <c r="SYP22" s="242" t="e">
        <f t="shared" si="212"/>
        <v>#REF!</v>
      </c>
      <c r="SYQ22" s="242" t="e">
        <f t="shared" si="212"/>
        <v>#REF!</v>
      </c>
      <c r="SYR22" s="242" t="e">
        <f t="shared" si="212"/>
        <v>#REF!</v>
      </c>
      <c r="SYS22" s="242" t="e">
        <f t="shared" si="212"/>
        <v>#REF!</v>
      </c>
      <c r="SYT22" s="242" t="e">
        <f t="shared" si="212"/>
        <v>#REF!</v>
      </c>
      <c r="SYU22" s="242" t="e">
        <f t="shared" si="212"/>
        <v>#REF!</v>
      </c>
      <c r="SYV22" s="242" t="e">
        <f t="shared" si="212"/>
        <v>#REF!</v>
      </c>
      <c r="SYW22" s="242" t="e">
        <f t="shared" si="212"/>
        <v>#REF!</v>
      </c>
      <c r="SYX22" s="242" t="e">
        <f t="shared" si="212"/>
        <v>#REF!</v>
      </c>
      <c r="SYY22" s="242" t="e">
        <f t="shared" si="212"/>
        <v>#REF!</v>
      </c>
      <c r="SYZ22" s="242" t="e">
        <f t="shared" si="212"/>
        <v>#REF!</v>
      </c>
      <c r="SZA22" s="242" t="e">
        <f t="shared" si="212"/>
        <v>#REF!</v>
      </c>
      <c r="SZB22" s="242" t="e">
        <f t="shared" si="212"/>
        <v>#REF!</v>
      </c>
      <c r="SZC22" s="242" t="e">
        <f t="shared" si="212"/>
        <v>#REF!</v>
      </c>
      <c r="SZD22" s="242" t="e">
        <f t="shared" si="212"/>
        <v>#REF!</v>
      </c>
      <c r="SZE22" s="242" t="e">
        <f t="shared" ref="SZE22:TBP22" si="213">SZK22</f>
        <v>#REF!</v>
      </c>
      <c r="SZF22" s="242" t="e">
        <f t="shared" si="213"/>
        <v>#REF!</v>
      </c>
      <c r="SZG22" s="242" t="e">
        <f t="shared" si="213"/>
        <v>#REF!</v>
      </c>
      <c r="SZH22" s="242" t="e">
        <f t="shared" si="213"/>
        <v>#REF!</v>
      </c>
      <c r="SZI22" s="242" t="e">
        <f t="shared" si="213"/>
        <v>#REF!</v>
      </c>
      <c r="SZJ22" s="242" t="e">
        <f t="shared" si="213"/>
        <v>#REF!</v>
      </c>
      <c r="SZK22" s="242" t="e">
        <f t="shared" si="213"/>
        <v>#REF!</v>
      </c>
      <c r="SZL22" s="242" t="e">
        <f t="shared" si="213"/>
        <v>#REF!</v>
      </c>
      <c r="SZM22" s="242" t="e">
        <f t="shared" si="213"/>
        <v>#REF!</v>
      </c>
      <c r="SZN22" s="242" t="e">
        <f t="shared" si="213"/>
        <v>#REF!</v>
      </c>
      <c r="SZO22" s="242" t="e">
        <f t="shared" si="213"/>
        <v>#REF!</v>
      </c>
      <c r="SZP22" s="242" t="e">
        <f t="shared" si="213"/>
        <v>#REF!</v>
      </c>
      <c r="SZQ22" s="242" t="e">
        <f t="shared" si="213"/>
        <v>#REF!</v>
      </c>
      <c r="SZR22" s="242" t="e">
        <f t="shared" si="213"/>
        <v>#REF!</v>
      </c>
      <c r="SZS22" s="242" t="e">
        <f t="shared" si="213"/>
        <v>#REF!</v>
      </c>
      <c r="SZT22" s="242" t="e">
        <f t="shared" si="213"/>
        <v>#REF!</v>
      </c>
      <c r="SZU22" s="242" t="e">
        <f t="shared" si="213"/>
        <v>#REF!</v>
      </c>
      <c r="SZV22" s="242" t="e">
        <f t="shared" si="213"/>
        <v>#REF!</v>
      </c>
      <c r="SZW22" s="242" t="e">
        <f t="shared" si="213"/>
        <v>#REF!</v>
      </c>
      <c r="SZX22" s="242" t="e">
        <f t="shared" si="213"/>
        <v>#REF!</v>
      </c>
      <c r="SZY22" s="242" t="e">
        <f t="shared" si="213"/>
        <v>#REF!</v>
      </c>
      <c r="SZZ22" s="242" t="e">
        <f t="shared" si="213"/>
        <v>#REF!</v>
      </c>
      <c r="TAA22" s="242" t="e">
        <f t="shared" si="213"/>
        <v>#REF!</v>
      </c>
      <c r="TAB22" s="242" t="e">
        <f t="shared" si="213"/>
        <v>#REF!</v>
      </c>
      <c r="TAC22" s="242" t="e">
        <f t="shared" si="213"/>
        <v>#REF!</v>
      </c>
      <c r="TAD22" s="242" t="e">
        <f t="shared" si="213"/>
        <v>#REF!</v>
      </c>
      <c r="TAE22" s="242" t="e">
        <f t="shared" si="213"/>
        <v>#REF!</v>
      </c>
      <c r="TAF22" s="242" t="e">
        <f t="shared" si="213"/>
        <v>#REF!</v>
      </c>
      <c r="TAG22" s="242" t="e">
        <f t="shared" si="213"/>
        <v>#REF!</v>
      </c>
      <c r="TAH22" s="242" t="e">
        <f t="shared" si="213"/>
        <v>#REF!</v>
      </c>
      <c r="TAI22" s="242" t="e">
        <f t="shared" si="213"/>
        <v>#REF!</v>
      </c>
      <c r="TAJ22" s="242" t="e">
        <f t="shared" si="213"/>
        <v>#REF!</v>
      </c>
      <c r="TAK22" s="242" t="e">
        <f t="shared" si="213"/>
        <v>#REF!</v>
      </c>
      <c r="TAL22" s="242" t="e">
        <f t="shared" si="213"/>
        <v>#REF!</v>
      </c>
      <c r="TAM22" s="242" t="e">
        <f t="shared" si="213"/>
        <v>#REF!</v>
      </c>
      <c r="TAN22" s="242" t="e">
        <f t="shared" si="213"/>
        <v>#REF!</v>
      </c>
      <c r="TAO22" s="242" t="e">
        <f t="shared" si="213"/>
        <v>#REF!</v>
      </c>
      <c r="TAP22" s="242" t="e">
        <f t="shared" si="213"/>
        <v>#REF!</v>
      </c>
      <c r="TAQ22" s="242" t="e">
        <f t="shared" si="213"/>
        <v>#REF!</v>
      </c>
      <c r="TAR22" s="242" t="e">
        <f t="shared" si="213"/>
        <v>#REF!</v>
      </c>
      <c r="TAS22" s="242" t="e">
        <f t="shared" si="213"/>
        <v>#REF!</v>
      </c>
      <c r="TAT22" s="242" t="e">
        <f t="shared" si="213"/>
        <v>#REF!</v>
      </c>
      <c r="TAU22" s="242" t="e">
        <f t="shared" si="213"/>
        <v>#REF!</v>
      </c>
      <c r="TAV22" s="242" t="e">
        <f t="shared" si="213"/>
        <v>#REF!</v>
      </c>
      <c r="TAW22" s="242" t="e">
        <f t="shared" si="213"/>
        <v>#REF!</v>
      </c>
      <c r="TAX22" s="242" t="e">
        <f t="shared" si="213"/>
        <v>#REF!</v>
      </c>
      <c r="TAY22" s="242" t="e">
        <f t="shared" si="213"/>
        <v>#REF!</v>
      </c>
      <c r="TAZ22" s="242" t="e">
        <f t="shared" si="213"/>
        <v>#REF!</v>
      </c>
      <c r="TBA22" s="242" t="e">
        <f t="shared" si="213"/>
        <v>#REF!</v>
      </c>
      <c r="TBB22" s="242" t="e">
        <f t="shared" si="213"/>
        <v>#REF!</v>
      </c>
      <c r="TBC22" s="242" t="e">
        <f t="shared" si="213"/>
        <v>#REF!</v>
      </c>
      <c r="TBD22" s="242" t="e">
        <f t="shared" si="213"/>
        <v>#REF!</v>
      </c>
      <c r="TBE22" s="242" t="e">
        <f t="shared" si="213"/>
        <v>#REF!</v>
      </c>
      <c r="TBF22" s="242" t="e">
        <f t="shared" si="213"/>
        <v>#REF!</v>
      </c>
      <c r="TBG22" s="242" t="e">
        <f t="shared" si="213"/>
        <v>#REF!</v>
      </c>
      <c r="TBH22" s="242" t="e">
        <f t="shared" si="213"/>
        <v>#REF!</v>
      </c>
      <c r="TBI22" s="242" t="e">
        <f t="shared" si="213"/>
        <v>#REF!</v>
      </c>
      <c r="TBJ22" s="242" t="e">
        <f t="shared" si="213"/>
        <v>#REF!</v>
      </c>
      <c r="TBK22" s="242" t="e">
        <f t="shared" si="213"/>
        <v>#REF!</v>
      </c>
      <c r="TBL22" s="242" t="e">
        <f t="shared" si="213"/>
        <v>#REF!</v>
      </c>
      <c r="TBM22" s="242" t="e">
        <f t="shared" si="213"/>
        <v>#REF!</v>
      </c>
      <c r="TBN22" s="242" t="e">
        <f t="shared" si="213"/>
        <v>#REF!</v>
      </c>
      <c r="TBO22" s="242" t="e">
        <f t="shared" si="213"/>
        <v>#REF!</v>
      </c>
      <c r="TBP22" s="242" t="e">
        <f t="shared" si="213"/>
        <v>#REF!</v>
      </c>
      <c r="TBQ22" s="242" t="e">
        <f t="shared" ref="TBQ22:TEB22" si="214">TBW22</f>
        <v>#REF!</v>
      </c>
      <c r="TBR22" s="242" t="e">
        <f t="shared" si="214"/>
        <v>#REF!</v>
      </c>
      <c r="TBS22" s="242" t="e">
        <f t="shared" si="214"/>
        <v>#REF!</v>
      </c>
      <c r="TBT22" s="242" t="e">
        <f t="shared" si="214"/>
        <v>#REF!</v>
      </c>
      <c r="TBU22" s="242" t="e">
        <f t="shared" si="214"/>
        <v>#REF!</v>
      </c>
      <c r="TBV22" s="242" t="e">
        <f t="shared" si="214"/>
        <v>#REF!</v>
      </c>
      <c r="TBW22" s="242" t="e">
        <f t="shared" si="214"/>
        <v>#REF!</v>
      </c>
      <c r="TBX22" s="242" t="e">
        <f t="shared" si="214"/>
        <v>#REF!</v>
      </c>
      <c r="TBY22" s="242" t="e">
        <f t="shared" si="214"/>
        <v>#REF!</v>
      </c>
      <c r="TBZ22" s="242" t="e">
        <f t="shared" si="214"/>
        <v>#REF!</v>
      </c>
      <c r="TCA22" s="242" t="e">
        <f t="shared" si="214"/>
        <v>#REF!</v>
      </c>
      <c r="TCB22" s="242" t="e">
        <f t="shared" si="214"/>
        <v>#REF!</v>
      </c>
      <c r="TCC22" s="242" t="e">
        <f t="shared" si="214"/>
        <v>#REF!</v>
      </c>
      <c r="TCD22" s="242" t="e">
        <f t="shared" si="214"/>
        <v>#REF!</v>
      </c>
      <c r="TCE22" s="242" t="e">
        <f t="shared" si="214"/>
        <v>#REF!</v>
      </c>
      <c r="TCF22" s="242" t="e">
        <f t="shared" si="214"/>
        <v>#REF!</v>
      </c>
      <c r="TCG22" s="242" t="e">
        <f t="shared" si="214"/>
        <v>#REF!</v>
      </c>
      <c r="TCH22" s="242" t="e">
        <f t="shared" si="214"/>
        <v>#REF!</v>
      </c>
      <c r="TCI22" s="242" t="e">
        <f t="shared" si="214"/>
        <v>#REF!</v>
      </c>
      <c r="TCJ22" s="242" t="e">
        <f t="shared" si="214"/>
        <v>#REF!</v>
      </c>
      <c r="TCK22" s="242" t="e">
        <f t="shared" si="214"/>
        <v>#REF!</v>
      </c>
      <c r="TCL22" s="242" t="e">
        <f t="shared" si="214"/>
        <v>#REF!</v>
      </c>
      <c r="TCM22" s="242" t="e">
        <f t="shared" si="214"/>
        <v>#REF!</v>
      </c>
      <c r="TCN22" s="242" t="e">
        <f t="shared" si="214"/>
        <v>#REF!</v>
      </c>
      <c r="TCO22" s="242" t="e">
        <f t="shared" si="214"/>
        <v>#REF!</v>
      </c>
      <c r="TCP22" s="242" t="e">
        <f t="shared" si="214"/>
        <v>#REF!</v>
      </c>
      <c r="TCQ22" s="242" t="e">
        <f t="shared" si="214"/>
        <v>#REF!</v>
      </c>
      <c r="TCR22" s="242" t="e">
        <f t="shared" si="214"/>
        <v>#REF!</v>
      </c>
      <c r="TCS22" s="242" t="e">
        <f t="shared" si="214"/>
        <v>#REF!</v>
      </c>
      <c r="TCT22" s="242" t="e">
        <f t="shared" si="214"/>
        <v>#REF!</v>
      </c>
      <c r="TCU22" s="242" t="e">
        <f t="shared" si="214"/>
        <v>#REF!</v>
      </c>
      <c r="TCV22" s="242" t="e">
        <f t="shared" si="214"/>
        <v>#REF!</v>
      </c>
      <c r="TCW22" s="242" t="e">
        <f t="shared" si="214"/>
        <v>#REF!</v>
      </c>
      <c r="TCX22" s="242" t="e">
        <f t="shared" si="214"/>
        <v>#REF!</v>
      </c>
      <c r="TCY22" s="242" t="e">
        <f t="shared" si="214"/>
        <v>#REF!</v>
      </c>
      <c r="TCZ22" s="242" t="e">
        <f t="shared" si="214"/>
        <v>#REF!</v>
      </c>
      <c r="TDA22" s="242" t="e">
        <f t="shared" si="214"/>
        <v>#REF!</v>
      </c>
      <c r="TDB22" s="242" t="e">
        <f t="shared" si="214"/>
        <v>#REF!</v>
      </c>
      <c r="TDC22" s="242" t="e">
        <f t="shared" si="214"/>
        <v>#REF!</v>
      </c>
      <c r="TDD22" s="242" t="e">
        <f t="shared" si="214"/>
        <v>#REF!</v>
      </c>
      <c r="TDE22" s="242" t="e">
        <f t="shared" si="214"/>
        <v>#REF!</v>
      </c>
      <c r="TDF22" s="242" t="e">
        <f t="shared" si="214"/>
        <v>#REF!</v>
      </c>
      <c r="TDG22" s="242" t="e">
        <f t="shared" si="214"/>
        <v>#REF!</v>
      </c>
      <c r="TDH22" s="242" t="e">
        <f t="shared" si="214"/>
        <v>#REF!</v>
      </c>
      <c r="TDI22" s="242" t="e">
        <f t="shared" si="214"/>
        <v>#REF!</v>
      </c>
      <c r="TDJ22" s="242" t="e">
        <f t="shared" si="214"/>
        <v>#REF!</v>
      </c>
      <c r="TDK22" s="242" t="e">
        <f t="shared" si="214"/>
        <v>#REF!</v>
      </c>
      <c r="TDL22" s="242" t="e">
        <f t="shared" si="214"/>
        <v>#REF!</v>
      </c>
      <c r="TDM22" s="242" t="e">
        <f t="shared" si="214"/>
        <v>#REF!</v>
      </c>
      <c r="TDN22" s="242" t="e">
        <f t="shared" si="214"/>
        <v>#REF!</v>
      </c>
      <c r="TDO22" s="242" t="e">
        <f t="shared" si="214"/>
        <v>#REF!</v>
      </c>
      <c r="TDP22" s="242" t="e">
        <f t="shared" si="214"/>
        <v>#REF!</v>
      </c>
      <c r="TDQ22" s="242" t="e">
        <f t="shared" si="214"/>
        <v>#REF!</v>
      </c>
      <c r="TDR22" s="242" t="e">
        <f t="shared" si="214"/>
        <v>#REF!</v>
      </c>
      <c r="TDS22" s="242" t="e">
        <f t="shared" si="214"/>
        <v>#REF!</v>
      </c>
      <c r="TDT22" s="242" t="e">
        <f t="shared" si="214"/>
        <v>#REF!</v>
      </c>
      <c r="TDU22" s="242" t="e">
        <f t="shared" si="214"/>
        <v>#REF!</v>
      </c>
      <c r="TDV22" s="242" t="e">
        <f t="shared" si="214"/>
        <v>#REF!</v>
      </c>
      <c r="TDW22" s="242" t="e">
        <f t="shared" si="214"/>
        <v>#REF!</v>
      </c>
      <c r="TDX22" s="242" t="e">
        <f t="shared" si="214"/>
        <v>#REF!</v>
      </c>
      <c r="TDY22" s="242" t="e">
        <f t="shared" si="214"/>
        <v>#REF!</v>
      </c>
      <c r="TDZ22" s="242" t="e">
        <f t="shared" si="214"/>
        <v>#REF!</v>
      </c>
      <c r="TEA22" s="242" t="e">
        <f t="shared" si="214"/>
        <v>#REF!</v>
      </c>
      <c r="TEB22" s="242" t="e">
        <f t="shared" si="214"/>
        <v>#REF!</v>
      </c>
      <c r="TEC22" s="242" t="e">
        <f t="shared" ref="TEC22:TGN22" si="215">TEI22</f>
        <v>#REF!</v>
      </c>
      <c r="TED22" s="242" t="e">
        <f t="shared" si="215"/>
        <v>#REF!</v>
      </c>
      <c r="TEE22" s="242" t="e">
        <f t="shared" si="215"/>
        <v>#REF!</v>
      </c>
      <c r="TEF22" s="242" t="e">
        <f t="shared" si="215"/>
        <v>#REF!</v>
      </c>
      <c r="TEG22" s="242" t="e">
        <f t="shared" si="215"/>
        <v>#REF!</v>
      </c>
      <c r="TEH22" s="242" t="e">
        <f t="shared" si="215"/>
        <v>#REF!</v>
      </c>
      <c r="TEI22" s="242" t="e">
        <f t="shared" si="215"/>
        <v>#REF!</v>
      </c>
      <c r="TEJ22" s="242" t="e">
        <f t="shared" si="215"/>
        <v>#REF!</v>
      </c>
      <c r="TEK22" s="242" t="e">
        <f t="shared" si="215"/>
        <v>#REF!</v>
      </c>
      <c r="TEL22" s="242" t="e">
        <f t="shared" si="215"/>
        <v>#REF!</v>
      </c>
      <c r="TEM22" s="242" t="e">
        <f t="shared" si="215"/>
        <v>#REF!</v>
      </c>
      <c r="TEN22" s="242" t="e">
        <f t="shared" si="215"/>
        <v>#REF!</v>
      </c>
      <c r="TEO22" s="242" t="e">
        <f t="shared" si="215"/>
        <v>#REF!</v>
      </c>
      <c r="TEP22" s="242" t="e">
        <f t="shared" si="215"/>
        <v>#REF!</v>
      </c>
      <c r="TEQ22" s="242" t="e">
        <f t="shared" si="215"/>
        <v>#REF!</v>
      </c>
      <c r="TER22" s="242" t="e">
        <f t="shared" si="215"/>
        <v>#REF!</v>
      </c>
      <c r="TES22" s="242" t="e">
        <f t="shared" si="215"/>
        <v>#REF!</v>
      </c>
      <c r="TET22" s="242" t="e">
        <f t="shared" si="215"/>
        <v>#REF!</v>
      </c>
      <c r="TEU22" s="242" t="e">
        <f t="shared" si="215"/>
        <v>#REF!</v>
      </c>
      <c r="TEV22" s="242" t="e">
        <f t="shared" si="215"/>
        <v>#REF!</v>
      </c>
      <c r="TEW22" s="242" t="e">
        <f t="shared" si="215"/>
        <v>#REF!</v>
      </c>
      <c r="TEX22" s="242" t="e">
        <f t="shared" si="215"/>
        <v>#REF!</v>
      </c>
      <c r="TEY22" s="242" t="e">
        <f t="shared" si="215"/>
        <v>#REF!</v>
      </c>
      <c r="TEZ22" s="242" t="e">
        <f t="shared" si="215"/>
        <v>#REF!</v>
      </c>
      <c r="TFA22" s="242" t="e">
        <f t="shared" si="215"/>
        <v>#REF!</v>
      </c>
      <c r="TFB22" s="242" t="e">
        <f t="shared" si="215"/>
        <v>#REF!</v>
      </c>
      <c r="TFC22" s="242" t="e">
        <f t="shared" si="215"/>
        <v>#REF!</v>
      </c>
      <c r="TFD22" s="242" t="e">
        <f t="shared" si="215"/>
        <v>#REF!</v>
      </c>
      <c r="TFE22" s="242" t="e">
        <f t="shared" si="215"/>
        <v>#REF!</v>
      </c>
      <c r="TFF22" s="242" t="e">
        <f t="shared" si="215"/>
        <v>#REF!</v>
      </c>
      <c r="TFG22" s="242" t="e">
        <f t="shared" si="215"/>
        <v>#REF!</v>
      </c>
      <c r="TFH22" s="242" t="e">
        <f t="shared" si="215"/>
        <v>#REF!</v>
      </c>
      <c r="TFI22" s="242" t="e">
        <f t="shared" si="215"/>
        <v>#REF!</v>
      </c>
      <c r="TFJ22" s="242" t="e">
        <f t="shared" si="215"/>
        <v>#REF!</v>
      </c>
      <c r="TFK22" s="242" t="e">
        <f t="shared" si="215"/>
        <v>#REF!</v>
      </c>
      <c r="TFL22" s="242" t="e">
        <f t="shared" si="215"/>
        <v>#REF!</v>
      </c>
      <c r="TFM22" s="242" t="e">
        <f t="shared" si="215"/>
        <v>#REF!</v>
      </c>
      <c r="TFN22" s="242" t="e">
        <f t="shared" si="215"/>
        <v>#REF!</v>
      </c>
      <c r="TFO22" s="242" t="e">
        <f t="shared" si="215"/>
        <v>#REF!</v>
      </c>
      <c r="TFP22" s="242" t="e">
        <f t="shared" si="215"/>
        <v>#REF!</v>
      </c>
      <c r="TFQ22" s="242" t="e">
        <f t="shared" si="215"/>
        <v>#REF!</v>
      </c>
      <c r="TFR22" s="242" t="e">
        <f t="shared" si="215"/>
        <v>#REF!</v>
      </c>
      <c r="TFS22" s="242" t="e">
        <f t="shared" si="215"/>
        <v>#REF!</v>
      </c>
      <c r="TFT22" s="242" t="e">
        <f t="shared" si="215"/>
        <v>#REF!</v>
      </c>
      <c r="TFU22" s="242" t="e">
        <f t="shared" si="215"/>
        <v>#REF!</v>
      </c>
      <c r="TFV22" s="242" t="e">
        <f t="shared" si="215"/>
        <v>#REF!</v>
      </c>
      <c r="TFW22" s="242" t="e">
        <f t="shared" si="215"/>
        <v>#REF!</v>
      </c>
      <c r="TFX22" s="242" t="e">
        <f t="shared" si="215"/>
        <v>#REF!</v>
      </c>
      <c r="TFY22" s="242" t="e">
        <f t="shared" si="215"/>
        <v>#REF!</v>
      </c>
      <c r="TFZ22" s="242" t="e">
        <f t="shared" si="215"/>
        <v>#REF!</v>
      </c>
      <c r="TGA22" s="242" t="e">
        <f t="shared" si="215"/>
        <v>#REF!</v>
      </c>
      <c r="TGB22" s="242" t="e">
        <f t="shared" si="215"/>
        <v>#REF!</v>
      </c>
      <c r="TGC22" s="242" t="e">
        <f t="shared" si="215"/>
        <v>#REF!</v>
      </c>
      <c r="TGD22" s="242" t="e">
        <f t="shared" si="215"/>
        <v>#REF!</v>
      </c>
      <c r="TGE22" s="242" t="e">
        <f t="shared" si="215"/>
        <v>#REF!</v>
      </c>
      <c r="TGF22" s="242" t="e">
        <f t="shared" si="215"/>
        <v>#REF!</v>
      </c>
      <c r="TGG22" s="242" t="e">
        <f t="shared" si="215"/>
        <v>#REF!</v>
      </c>
      <c r="TGH22" s="242" t="e">
        <f t="shared" si="215"/>
        <v>#REF!</v>
      </c>
      <c r="TGI22" s="242" t="e">
        <f t="shared" si="215"/>
        <v>#REF!</v>
      </c>
      <c r="TGJ22" s="242" t="e">
        <f t="shared" si="215"/>
        <v>#REF!</v>
      </c>
      <c r="TGK22" s="242" t="e">
        <f t="shared" si="215"/>
        <v>#REF!</v>
      </c>
      <c r="TGL22" s="242" t="e">
        <f t="shared" si="215"/>
        <v>#REF!</v>
      </c>
      <c r="TGM22" s="242" t="e">
        <f t="shared" si="215"/>
        <v>#REF!</v>
      </c>
      <c r="TGN22" s="242" t="e">
        <f t="shared" si="215"/>
        <v>#REF!</v>
      </c>
      <c r="TGO22" s="242" t="e">
        <f t="shared" ref="TGO22:TIZ22" si="216">TGU22</f>
        <v>#REF!</v>
      </c>
      <c r="TGP22" s="242" t="e">
        <f t="shared" si="216"/>
        <v>#REF!</v>
      </c>
      <c r="TGQ22" s="242" t="e">
        <f t="shared" si="216"/>
        <v>#REF!</v>
      </c>
      <c r="TGR22" s="242" t="e">
        <f t="shared" si="216"/>
        <v>#REF!</v>
      </c>
      <c r="TGS22" s="242" t="e">
        <f t="shared" si="216"/>
        <v>#REF!</v>
      </c>
      <c r="TGT22" s="242" t="e">
        <f t="shared" si="216"/>
        <v>#REF!</v>
      </c>
      <c r="TGU22" s="242" t="e">
        <f t="shared" si="216"/>
        <v>#REF!</v>
      </c>
      <c r="TGV22" s="242" t="e">
        <f t="shared" si="216"/>
        <v>#REF!</v>
      </c>
      <c r="TGW22" s="242" t="e">
        <f t="shared" si="216"/>
        <v>#REF!</v>
      </c>
      <c r="TGX22" s="242" t="e">
        <f t="shared" si="216"/>
        <v>#REF!</v>
      </c>
      <c r="TGY22" s="242" t="e">
        <f t="shared" si="216"/>
        <v>#REF!</v>
      </c>
      <c r="TGZ22" s="242" t="e">
        <f t="shared" si="216"/>
        <v>#REF!</v>
      </c>
      <c r="THA22" s="242" t="e">
        <f t="shared" si="216"/>
        <v>#REF!</v>
      </c>
      <c r="THB22" s="242" t="e">
        <f t="shared" si="216"/>
        <v>#REF!</v>
      </c>
      <c r="THC22" s="242" t="e">
        <f t="shared" si="216"/>
        <v>#REF!</v>
      </c>
      <c r="THD22" s="242" t="e">
        <f t="shared" si="216"/>
        <v>#REF!</v>
      </c>
      <c r="THE22" s="242" t="e">
        <f t="shared" si="216"/>
        <v>#REF!</v>
      </c>
      <c r="THF22" s="242" t="e">
        <f t="shared" si="216"/>
        <v>#REF!</v>
      </c>
      <c r="THG22" s="242" t="e">
        <f t="shared" si="216"/>
        <v>#REF!</v>
      </c>
      <c r="THH22" s="242" t="e">
        <f t="shared" si="216"/>
        <v>#REF!</v>
      </c>
      <c r="THI22" s="242" t="e">
        <f t="shared" si="216"/>
        <v>#REF!</v>
      </c>
      <c r="THJ22" s="242" t="e">
        <f t="shared" si="216"/>
        <v>#REF!</v>
      </c>
      <c r="THK22" s="242" t="e">
        <f t="shared" si="216"/>
        <v>#REF!</v>
      </c>
      <c r="THL22" s="242" t="e">
        <f t="shared" si="216"/>
        <v>#REF!</v>
      </c>
      <c r="THM22" s="242" t="e">
        <f t="shared" si="216"/>
        <v>#REF!</v>
      </c>
      <c r="THN22" s="242" t="e">
        <f t="shared" si="216"/>
        <v>#REF!</v>
      </c>
      <c r="THO22" s="242" t="e">
        <f t="shared" si="216"/>
        <v>#REF!</v>
      </c>
      <c r="THP22" s="242" t="e">
        <f t="shared" si="216"/>
        <v>#REF!</v>
      </c>
      <c r="THQ22" s="242" t="e">
        <f t="shared" si="216"/>
        <v>#REF!</v>
      </c>
      <c r="THR22" s="242" t="e">
        <f t="shared" si="216"/>
        <v>#REF!</v>
      </c>
      <c r="THS22" s="242" t="e">
        <f t="shared" si="216"/>
        <v>#REF!</v>
      </c>
      <c r="THT22" s="242" t="e">
        <f t="shared" si="216"/>
        <v>#REF!</v>
      </c>
      <c r="THU22" s="242" t="e">
        <f t="shared" si="216"/>
        <v>#REF!</v>
      </c>
      <c r="THV22" s="242" t="e">
        <f t="shared" si="216"/>
        <v>#REF!</v>
      </c>
      <c r="THW22" s="242" t="e">
        <f t="shared" si="216"/>
        <v>#REF!</v>
      </c>
      <c r="THX22" s="242" t="e">
        <f t="shared" si="216"/>
        <v>#REF!</v>
      </c>
      <c r="THY22" s="242" t="e">
        <f t="shared" si="216"/>
        <v>#REF!</v>
      </c>
      <c r="THZ22" s="242" t="e">
        <f t="shared" si="216"/>
        <v>#REF!</v>
      </c>
      <c r="TIA22" s="242" t="e">
        <f t="shared" si="216"/>
        <v>#REF!</v>
      </c>
      <c r="TIB22" s="242" t="e">
        <f t="shared" si="216"/>
        <v>#REF!</v>
      </c>
      <c r="TIC22" s="242" t="e">
        <f t="shared" si="216"/>
        <v>#REF!</v>
      </c>
      <c r="TID22" s="242" t="e">
        <f t="shared" si="216"/>
        <v>#REF!</v>
      </c>
      <c r="TIE22" s="242" t="e">
        <f t="shared" si="216"/>
        <v>#REF!</v>
      </c>
      <c r="TIF22" s="242" t="e">
        <f t="shared" si="216"/>
        <v>#REF!</v>
      </c>
      <c r="TIG22" s="242" t="e">
        <f t="shared" si="216"/>
        <v>#REF!</v>
      </c>
      <c r="TIH22" s="242" t="e">
        <f t="shared" si="216"/>
        <v>#REF!</v>
      </c>
      <c r="TII22" s="242" t="e">
        <f t="shared" si="216"/>
        <v>#REF!</v>
      </c>
      <c r="TIJ22" s="242" t="e">
        <f t="shared" si="216"/>
        <v>#REF!</v>
      </c>
      <c r="TIK22" s="242" t="e">
        <f t="shared" si="216"/>
        <v>#REF!</v>
      </c>
      <c r="TIL22" s="242" t="e">
        <f t="shared" si="216"/>
        <v>#REF!</v>
      </c>
      <c r="TIM22" s="242" t="e">
        <f t="shared" si="216"/>
        <v>#REF!</v>
      </c>
      <c r="TIN22" s="242" t="e">
        <f t="shared" si="216"/>
        <v>#REF!</v>
      </c>
      <c r="TIO22" s="242" t="e">
        <f t="shared" si="216"/>
        <v>#REF!</v>
      </c>
      <c r="TIP22" s="242" t="e">
        <f t="shared" si="216"/>
        <v>#REF!</v>
      </c>
      <c r="TIQ22" s="242" t="e">
        <f t="shared" si="216"/>
        <v>#REF!</v>
      </c>
      <c r="TIR22" s="242" t="e">
        <f t="shared" si="216"/>
        <v>#REF!</v>
      </c>
      <c r="TIS22" s="242" t="e">
        <f t="shared" si="216"/>
        <v>#REF!</v>
      </c>
      <c r="TIT22" s="242" t="e">
        <f t="shared" si="216"/>
        <v>#REF!</v>
      </c>
      <c r="TIU22" s="242" t="e">
        <f t="shared" si="216"/>
        <v>#REF!</v>
      </c>
      <c r="TIV22" s="242" t="e">
        <f t="shared" si="216"/>
        <v>#REF!</v>
      </c>
      <c r="TIW22" s="242" t="e">
        <f t="shared" si="216"/>
        <v>#REF!</v>
      </c>
      <c r="TIX22" s="242" t="e">
        <f t="shared" si="216"/>
        <v>#REF!</v>
      </c>
      <c r="TIY22" s="242" t="e">
        <f t="shared" si="216"/>
        <v>#REF!</v>
      </c>
      <c r="TIZ22" s="242" t="e">
        <f t="shared" si="216"/>
        <v>#REF!</v>
      </c>
      <c r="TJA22" s="242" t="e">
        <f t="shared" ref="TJA22:TLL22" si="217">TJG22</f>
        <v>#REF!</v>
      </c>
      <c r="TJB22" s="242" t="e">
        <f t="shared" si="217"/>
        <v>#REF!</v>
      </c>
      <c r="TJC22" s="242" t="e">
        <f t="shared" si="217"/>
        <v>#REF!</v>
      </c>
      <c r="TJD22" s="242" t="e">
        <f t="shared" si="217"/>
        <v>#REF!</v>
      </c>
      <c r="TJE22" s="242" t="e">
        <f t="shared" si="217"/>
        <v>#REF!</v>
      </c>
      <c r="TJF22" s="242" t="e">
        <f t="shared" si="217"/>
        <v>#REF!</v>
      </c>
      <c r="TJG22" s="242" t="e">
        <f t="shared" si="217"/>
        <v>#REF!</v>
      </c>
      <c r="TJH22" s="242" t="e">
        <f t="shared" si="217"/>
        <v>#REF!</v>
      </c>
      <c r="TJI22" s="242" t="e">
        <f t="shared" si="217"/>
        <v>#REF!</v>
      </c>
      <c r="TJJ22" s="242" t="e">
        <f t="shared" si="217"/>
        <v>#REF!</v>
      </c>
      <c r="TJK22" s="242" t="e">
        <f t="shared" si="217"/>
        <v>#REF!</v>
      </c>
      <c r="TJL22" s="242" t="e">
        <f t="shared" si="217"/>
        <v>#REF!</v>
      </c>
      <c r="TJM22" s="242" t="e">
        <f t="shared" si="217"/>
        <v>#REF!</v>
      </c>
      <c r="TJN22" s="242" t="e">
        <f t="shared" si="217"/>
        <v>#REF!</v>
      </c>
      <c r="TJO22" s="242" t="e">
        <f t="shared" si="217"/>
        <v>#REF!</v>
      </c>
      <c r="TJP22" s="242" t="e">
        <f t="shared" si="217"/>
        <v>#REF!</v>
      </c>
      <c r="TJQ22" s="242" t="e">
        <f t="shared" si="217"/>
        <v>#REF!</v>
      </c>
      <c r="TJR22" s="242" t="e">
        <f t="shared" si="217"/>
        <v>#REF!</v>
      </c>
      <c r="TJS22" s="242" t="e">
        <f t="shared" si="217"/>
        <v>#REF!</v>
      </c>
      <c r="TJT22" s="242" t="e">
        <f t="shared" si="217"/>
        <v>#REF!</v>
      </c>
      <c r="TJU22" s="242" t="e">
        <f t="shared" si="217"/>
        <v>#REF!</v>
      </c>
      <c r="TJV22" s="242" t="e">
        <f t="shared" si="217"/>
        <v>#REF!</v>
      </c>
      <c r="TJW22" s="242" t="e">
        <f t="shared" si="217"/>
        <v>#REF!</v>
      </c>
      <c r="TJX22" s="242" t="e">
        <f t="shared" si="217"/>
        <v>#REF!</v>
      </c>
      <c r="TJY22" s="242" t="e">
        <f t="shared" si="217"/>
        <v>#REF!</v>
      </c>
      <c r="TJZ22" s="242" t="e">
        <f t="shared" si="217"/>
        <v>#REF!</v>
      </c>
      <c r="TKA22" s="242" t="e">
        <f t="shared" si="217"/>
        <v>#REF!</v>
      </c>
      <c r="TKB22" s="242" t="e">
        <f t="shared" si="217"/>
        <v>#REF!</v>
      </c>
      <c r="TKC22" s="242" t="e">
        <f t="shared" si="217"/>
        <v>#REF!</v>
      </c>
      <c r="TKD22" s="242" t="e">
        <f t="shared" si="217"/>
        <v>#REF!</v>
      </c>
      <c r="TKE22" s="242" t="e">
        <f t="shared" si="217"/>
        <v>#REF!</v>
      </c>
      <c r="TKF22" s="242" t="e">
        <f t="shared" si="217"/>
        <v>#REF!</v>
      </c>
      <c r="TKG22" s="242" t="e">
        <f t="shared" si="217"/>
        <v>#REF!</v>
      </c>
      <c r="TKH22" s="242" t="e">
        <f t="shared" si="217"/>
        <v>#REF!</v>
      </c>
      <c r="TKI22" s="242" t="e">
        <f t="shared" si="217"/>
        <v>#REF!</v>
      </c>
      <c r="TKJ22" s="242" t="e">
        <f t="shared" si="217"/>
        <v>#REF!</v>
      </c>
      <c r="TKK22" s="242" t="e">
        <f t="shared" si="217"/>
        <v>#REF!</v>
      </c>
      <c r="TKL22" s="242" t="e">
        <f t="shared" si="217"/>
        <v>#REF!</v>
      </c>
      <c r="TKM22" s="242" t="e">
        <f t="shared" si="217"/>
        <v>#REF!</v>
      </c>
      <c r="TKN22" s="242" t="e">
        <f t="shared" si="217"/>
        <v>#REF!</v>
      </c>
      <c r="TKO22" s="242" t="e">
        <f t="shared" si="217"/>
        <v>#REF!</v>
      </c>
      <c r="TKP22" s="242" t="e">
        <f t="shared" si="217"/>
        <v>#REF!</v>
      </c>
      <c r="TKQ22" s="242" t="e">
        <f t="shared" si="217"/>
        <v>#REF!</v>
      </c>
      <c r="TKR22" s="242" t="e">
        <f t="shared" si="217"/>
        <v>#REF!</v>
      </c>
      <c r="TKS22" s="242" t="e">
        <f t="shared" si="217"/>
        <v>#REF!</v>
      </c>
      <c r="TKT22" s="242" t="e">
        <f t="shared" si="217"/>
        <v>#REF!</v>
      </c>
      <c r="TKU22" s="242" t="e">
        <f t="shared" si="217"/>
        <v>#REF!</v>
      </c>
      <c r="TKV22" s="242" t="e">
        <f t="shared" si="217"/>
        <v>#REF!</v>
      </c>
      <c r="TKW22" s="242" t="e">
        <f t="shared" si="217"/>
        <v>#REF!</v>
      </c>
      <c r="TKX22" s="242" t="e">
        <f t="shared" si="217"/>
        <v>#REF!</v>
      </c>
      <c r="TKY22" s="242" t="e">
        <f t="shared" si="217"/>
        <v>#REF!</v>
      </c>
      <c r="TKZ22" s="242" t="e">
        <f t="shared" si="217"/>
        <v>#REF!</v>
      </c>
      <c r="TLA22" s="242" t="e">
        <f t="shared" si="217"/>
        <v>#REF!</v>
      </c>
      <c r="TLB22" s="242" t="e">
        <f t="shared" si="217"/>
        <v>#REF!</v>
      </c>
      <c r="TLC22" s="242" t="e">
        <f t="shared" si="217"/>
        <v>#REF!</v>
      </c>
      <c r="TLD22" s="242" t="e">
        <f t="shared" si="217"/>
        <v>#REF!</v>
      </c>
      <c r="TLE22" s="242" t="e">
        <f t="shared" si="217"/>
        <v>#REF!</v>
      </c>
      <c r="TLF22" s="242" t="e">
        <f t="shared" si="217"/>
        <v>#REF!</v>
      </c>
      <c r="TLG22" s="242" t="e">
        <f t="shared" si="217"/>
        <v>#REF!</v>
      </c>
      <c r="TLH22" s="242" t="e">
        <f t="shared" si="217"/>
        <v>#REF!</v>
      </c>
      <c r="TLI22" s="242" t="e">
        <f t="shared" si="217"/>
        <v>#REF!</v>
      </c>
      <c r="TLJ22" s="242" t="e">
        <f t="shared" si="217"/>
        <v>#REF!</v>
      </c>
      <c r="TLK22" s="242" t="e">
        <f t="shared" si="217"/>
        <v>#REF!</v>
      </c>
      <c r="TLL22" s="242" t="e">
        <f t="shared" si="217"/>
        <v>#REF!</v>
      </c>
      <c r="TLM22" s="242" t="e">
        <f t="shared" ref="TLM22:TNX22" si="218">TLS22</f>
        <v>#REF!</v>
      </c>
      <c r="TLN22" s="242" t="e">
        <f t="shared" si="218"/>
        <v>#REF!</v>
      </c>
      <c r="TLO22" s="242" t="e">
        <f t="shared" si="218"/>
        <v>#REF!</v>
      </c>
      <c r="TLP22" s="242" t="e">
        <f t="shared" si="218"/>
        <v>#REF!</v>
      </c>
      <c r="TLQ22" s="242" t="e">
        <f t="shared" si="218"/>
        <v>#REF!</v>
      </c>
      <c r="TLR22" s="242" t="e">
        <f t="shared" si="218"/>
        <v>#REF!</v>
      </c>
      <c r="TLS22" s="242" t="e">
        <f t="shared" si="218"/>
        <v>#REF!</v>
      </c>
      <c r="TLT22" s="242" t="e">
        <f t="shared" si="218"/>
        <v>#REF!</v>
      </c>
      <c r="TLU22" s="242" t="e">
        <f t="shared" si="218"/>
        <v>#REF!</v>
      </c>
      <c r="TLV22" s="242" t="e">
        <f t="shared" si="218"/>
        <v>#REF!</v>
      </c>
      <c r="TLW22" s="242" t="e">
        <f t="shared" si="218"/>
        <v>#REF!</v>
      </c>
      <c r="TLX22" s="242" t="e">
        <f t="shared" si="218"/>
        <v>#REF!</v>
      </c>
      <c r="TLY22" s="242" t="e">
        <f t="shared" si="218"/>
        <v>#REF!</v>
      </c>
      <c r="TLZ22" s="242" t="e">
        <f t="shared" si="218"/>
        <v>#REF!</v>
      </c>
      <c r="TMA22" s="242" t="e">
        <f t="shared" si="218"/>
        <v>#REF!</v>
      </c>
      <c r="TMB22" s="242" t="e">
        <f t="shared" si="218"/>
        <v>#REF!</v>
      </c>
      <c r="TMC22" s="242" t="e">
        <f t="shared" si="218"/>
        <v>#REF!</v>
      </c>
      <c r="TMD22" s="242" t="e">
        <f t="shared" si="218"/>
        <v>#REF!</v>
      </c>
      <c r="TME22" s="242" t="e">
        <f t="shared" si="218"/>
        <v>#REF!</v>
      </c>
      <c r="TMF22" s="242" t="e">
        <f t="shared" si="218"/>
        <v>#REF!</v>
      </c>
      <c r="TMG22" s="242" t="e">
        <f t="shared" si="218"/>
        <v>#REF!</v>
      </c>
      <c r="TMH22" s="242" t="e">
        <f t="shared" si="218"/>
        <v>#REF!</v>
      </c>
      <c r="TMI22" s="242" t="e">
        <f t="shared" si="218"/>
        <v>#REF!</v>
      </c>
      <c r="TMJ22" s="242" t="e">
        <f t="shared" si="218"/>
        <v>#REF!</v>
      </c>
      <c r="TMK22" s="242" t="e">
        <f t="shared" si="218"/>
        <v>#REF!</v>
      </c>
      <c r="TML22" s="242" t="e">
        <f t="shared" si="218"/>
        <v>#REF!</v>
      </c>
      <c r="TMM22" s="242" t="e">
        <f t="shared" si="218"/>
        <v>#REF!</v>
      </c>
      <c r="TMN22" s="242" t="e">
        <f t="shared" si="218"/>
        <v>#REF!</v>
      </c>
      <c r="TMO22" s="242" t="e">
        <f t="shared" si="218"/>
        <v>#REF!</v>
      </c>
      <c r="TMP22" s="242" t="e">
        <f t="shared" si="218"/>
        <v>#REF!</v>
      </c>
      <c r="TMQ22" s="242" t="e">
        <f t="shared" si="218"/>
        <v>#REF!</v>
      </c>
      <c r="TMR22" s="242" t="e">
        <f t="shared" si="218"/>
        <v>#REF!</v>
      </c>
      <c r="TMS22" s="242" t="e">
        <f t="shared" si="218"/>
        <v>#REF!</v>
      </c>
      <c r="TMT22" s="242" t="e">
        <f t="shared" si="218"/>
        <v>#REF!</v>
      </c>
      <c r="TMU22" s="242" t="e">
        <f t="shared" si="218"/>
        <v>#REF!</v>
      </c>
      <c r="TMV22" s="242" t="e">
        <f t="shared" si="218"/>
        <v>#REF!</v>
      </c>
      <c r="TMW22" s="242" t="e">
        <f t="shared" si="218"/>
        <v>#REF!</v>
      </c>
      <c r="TMX22" s="242" t="e">
        <f t="shared" si="218"/>
        <v>#REF!</v>
      </c>
      <c r="TMY22" s="242" t="e">
        <f t="shared" si="218"/>
        <v>#REF!</v>
      </c>
      <c r="TMZ22" s="242" t="e">
        <f t="shared" si="218"/>
        <v>#REF!</v>
      </c>
      <c r="TNA22" s="242" t="e">
        <f t="shared" si="218"/>
        <v>#REF!</v>
      </c>
      <c r="TNB22" s="242" t="e">
        <f t="shared" si="218"/>
        <v>#REF!</v>
      </c>
      <c r="TNC22" s="242" t="e">
        <f t="shared" si="218"/>
        <v>#REF!</v>
      </c>
      <c r="TND22" s="242" t="e">
        <f t="shared" si="218"/>
        <v>#REF!</v>
      </c>
      <c r="TNE22" s="242" t="e">
        <f t="shared" si="218"/>
        <v>#REF!</v>
      </c>
      <c r="TNF22" s="242" t="e">
        <f t="shared" si="218"/>
        <v>#REF!</v>
      </c>
      <c r="TNG22" s="242" t="e">
        <f t="shared" si="218"/>
        <v>#REF!</v>
      </c>
      <c r="TNH22" s="242" t="e">
        <f t="shared" si="218"/>
        <v>#REF!</v>
      </c>
      <c r="TNI22" s="242" t="e">
        <f t="shared" si="218"/>
        <v>#REF!</v>
      </c>
      <c r="TNJ22" s="242" t="e">
        <f t="shared" si="218"/>
        <v>#REF!</v>
      </c>
      <c r="TNK22" s="242" t="e">
        <f t="shared" si="218"/>
        <v>#REF!</v>
      </c>
      <c r="TNL22" s="242" t="e">
        <f t="shared" si="218"/>
        <v>#REF!</v>
      </c>
      <c r="TNM22" s="242" t="e">
        <f t="shared" si="218"/>
        <v>#REF!</v>
      </c>
      <c r="TNN22" s="242" t="e">
        <f t="shared" si="218"/>
        <v>#REF!</v>
      </c>
      <c r="TNO22" s="242" t="e">
        <f t="shared" si="218"/>
        <v>#REF!</v>
      </c>
      <c r="TNP22" s="242" t="e">
        <f t="shared" si="218"/>
        <v>#REF!</v>
      </c>
      <c r="TNQ22" s="242" t="e">
        <f t="shared" si="218"/>
        <v>#REF!</v>
      </c>
      <c r="TNR22" s="242" t="e">
        <f t="shared" si="218"/>
        <v>#REF!</v>
      </c>
      <c r="TNS22" s="242" t="e">
        <f t="shared" si="218"/>
        <v>#REF!</v>
      </c>
      <c r="TNT22" s="242" t="e">
        <f t="shared" si="218"/>
        <v>#REF!</v>
      </c>
      <c r="TNU22" s="242" t="e">
        <f t="shared" si="218"/>
        <v>#REF!</v>
      </c>
      <c r="TNV22" s="242" t="e">
        <f t="shared" si="218"/>
        <v>#REF!</v>
      </c>
      <c r="TNW22" s="242" t="e">
        <f t="shared" si="218"/>
        <v>#REF!</v>
      </c>
      <c r="TNX22" s="242" t="e">
        <f t="shared" si="218"/>
        <v>#REF!</v>
      </c>
      <c r="TNY22" s="242" t="e">
        <f t="shared" ref="TNY22:TQJ22" si="219">TOE22</f>
        <v>#REF!</v>
      </c>
      <c r="TNZ22" s="242" t="e">
        <f t="shared" si="219"/>
        <v>#REF!</v>
      </c>
      <c r="TOA22" s="242" t="e">
        <f t="shared" si="219"/>
        <v>#REF!</v>
      </c>
      <c r="TOB22" s="242" t="e">
        <f t="shared" si="219"/>
        <v>#REF!</v>
      </c>
      <c r="TOC22" s="242" t="e">
        <f t="shared" si="219"/>
        <v>#REF!</v>
      </c>
      <c r="TOD22" s="242" t="e">
        <f t="shared" si="219"/>
        <v>#REF!</v>
      </c>
      <c r="TOE22" s="242" t="e">
        <f t="shared" si="219"/>
        <v>#REF!</v>
      </c>
      <c r="TOF22" s="242" t="e">
        <f t="shared" si="219"/>
        <v>#REF!</v>
      </c>
      <c r="TOG22" s="242" t="e">
        <f t="shared" si="219"/>
        <v>#REF!</v>
      </c>
      <c r="TOH22" s="242" t="e">
        <f t="shared" si="219"/>
        <v>#REF!</v>
      </c>
      <c r="TOI22" s="242" t="e">
        <f t="shared" si="219"/>
        <v>#REF!</v>
      </c>
      <c r="TOJ22" s="242" t="e">
        <f t="shared" si="219"/>
        <v>#REF!</v>
      </c>
      <c r="TOK22" s="242" t="e">
        <f t="shared" si="219"/>
        <v>#REF!</v>
      </c>
      <c r="TOL22" s="242" t="e">
        <f t="shared" si="219"/>
        <v>#REF!</v>
      </c>
      <c r="TOM22" s="242" t="e">
        <f t="shared" si="219"/>
        <v>#REF!</v>
      </c>
      <c r="TON22" s="242" t="e">
        <f t="shared" si="219"/>
        <v>#REF!</v>
      </c>
      <c r="TOO22" s="242" t="e">
        <f t="shared" si="219"/>
        <v>#REF!</v>
      </c>
      <c r="TOP22" s="242" t="e">
        <f t="shared" si="219"/>
        <v>#REF!</v>
      </c>
      <c r="TOQ22" s="242" t="e">
        <f t="shared" si="219"/>
        <v>#REF!</v>
      </c>
      <c r="TOR22" s="242" t="e">
        <f t="shared" si="219"/>
        <v>#REF!</v>
      </c>
      <c r="TOS22" s="242" t="e">
        <f t="shared" si="219"/>
        <v>#REF!</v>
      </c>
      <c r="TOT22" s="242" t="e">
        <f t="shared" si="219"/>
        <v>#REF!</v>
      </c>
      <c r="TOU22" s="242" t="e">
        <f t="shared" si="219"/>
        <v>#REF!</v>
      </c>
      <c r="TOV22" s="242" t="e">
        <f t="shared" si="219"/>
        <v>#REF!</v>
      </c>
      <c r="TOW22" s="242" t="e">
        <f t="shared" si="219"/>
        <v>#REF!</v>
      </c>
      <c r="TOX22" s="242" t="e">
        <f t="shared" si="219"/>
        <v>#REF!</v>
      </c>
      <c r="TOY22" s="242" t="e">
        <f t="shared" si="219"/>
        <v>#REF!</v>
      </c>
      <c r="TOZ22" s="242" t="e">
        <f t="shared" si="219"/>
        <v>#REF!</v>
      </c>
      <c r="TPA22" s="242" t="e">
        <f t="shared" si="219"/>
        <v>#REF!</v>
      </c>
      <c r="TPB22" s="242" t="e">
        <f t="shared" si="219"/>
        <v>#REF!</v>
      </c>
      <c r="TPC22" s="242" t="e">
        <f t="shared" si="219"/>
        <v>#REF!</v>
      </c>
      <c r="TPD22" s="242" t="e">
        <f t="shared" si="219"/>
        <v>#REF!</v>
      </c>
      <c r="TPE22" s="242" t="e">
        <f t="shared" si="219"/>
        <v>#REF!</v>
      </c>
      <c r="TPF22" s="242" t="e">
        <f t="shared" si="219"/>
        <v>#REF!</v>
      </c>
      <c r="TPG22" s="242" t="e">
        <f t="shared" si="219"/>
        <v>#REF!</v>
      </c>
      <c r="TPH22" s="242" t="e">
        <f t="shared" si="219"/>
        <v>#REF!</v>
      </c>
      <c r="TPI22" s="242" t="e">
        <f t="shared" si="219"/>
        <v>#REF!</v>
      </c>
      <c r="TPJ22" s="242" t="e">
        <f t="shared" si="219"/>
        <v>#REF!</v>
      </c>
      <c r="TPK22" s="242" t="e">
        <f t="shared" si="219"/>
        <v>#REF!</v>
      </c>
      <c r="TPL22" s="242" t="e">
        <f t="shared" si="219"/>
        <v>#REF!</v>
      </c>
      <c r="TPM22" s="242" t="e">
        <f t="shared" si="219"/>
        <v>#REF!</v>
      </c>
      <c r="TPN22" s="242" t="e">
        <f t="shared" si="219"/>
        <v>#REF!</v>
      </c>
      <c r="TPO22" s="242" t="e">
        <f t="shared" si="219"/>
        <v>#REF!</v>
      </c>
      <c r="TPP22" s="242" t="e">
        <f t="shared" si="219"/>
        <v>#REF!</v>
      </c>
      <c r="TPQ22" s="242" t="e">
        <f t="shared" si="219"/>
        <v>#REF!</v>
      </c>
      <c r="TPR22" s="242" t="e">
        <f t="shared" si="219"/>
        <v>#REF!</v>
      </c>
      <c r="TPS22" s="242" t="e">
        <f t="shared" si="219"/>
        <v>#REF!</v>
      </c>
      <c r="TPT22" s="242" t="e">
        <f t="shared" si="219"/>
        <v>#REF!</v>
      </c>
      <c r="TPU22" s="242" t="e">
        <f t="shared" si="219"/>
        <v>#REF!</v>
      </c>
      <c r="TPV22" s="242" t="e">
        <f t="shared" si="219"/>
        <v>#REF!</v>
      </c>
      <c r="TPW22" s="242" t="e">
        <f t="shared" si="219"/>
        <v>#REF!</v>
      </c>
      <c r="TPX22" s="242" t="e">
        <f t="shared" si="219"/>
        <v>#REF!</v>
      </c>
      <c r="TPY22" s="242" t="e">
        <f t="shared" si="219"/>
        <v>#REF!</v>
      </c>
      <c r="TPZ22" s="242" t="e">
        <f t="shared" si="219"/>
        <v>#REF!</v>
      </c>
      <c r="TQA22" s="242" t="e">
        <f t="shared" si="219"/>
        <v>#REF!</v>
      </c>
      <c r="TQB22" s="242" t="e">
        <f t="shared" si="219"/>
        <v>#REF!</v>
      </c>
      <c r="TQC22" s="242" t="e">
        <f t="shared" si="219"/>
        <v>#REF!</v>
      </c>
      <c r="TQD22" s="242" t="e">
        <f t="shared" si="219"/>
        <v>#REF!</v>
      </c>
      <c r="TQE22" s="242" t="e">
        <f t="shared" si="219"/>
        <v>#REF!</v>
      </c>
      <c r="TQF22" s="242" t="e">
        <f t="shared" si="219"/>
        <v>#REF!</v>
      </c>
      <c r="TQG22" s="242" t="e">
        <f t="shared" si="219"/>
        <v>#REF!</v>
      </c>
      <c r="TQH22" s="242" t="e">
        <f t="shared" si="219"/>
        <v>#REF!</v>
      </c>
      <c r="TQI22" s="242" t="e">
        <f t="shared" si="219"/>
        <v>#REF!</v>
      </c>
      <c r="TQJ22" s="242" t="e">
        <f t="shared" si="219"/>
        <v>#REF!</v>
      </c>
      <c r="TQK22" s="242" t="e">
        <f t="shared" ref="TQK22:TSV22" si="220">TQQ22</f>
        <v>#REF!</v>
      </c>
      <c r="TQL22" s="242" t="e">
        <f t="shared" si="220"/>
        <v>#REF!</v>
      </c>
      <c r="TQM22" s="242" t="e">
        <f t="shared" si="220"/>
        <v>#REF!</v>
      </c>
      <c r="TQN22" s="242" t="e">
        <f t="shared" si="220"/>
        <v>#REF!</v>
      </c>
      <c r="TQO22" s="242" t="e">
        <f t="shared" si="220"/>
        <v>#REF!</v>
      </c>
      <c r="TQP22" s="242" t="e">
        <f t="shared" si="220"/>
        <v>#REF!</v>
      </c>
      <c r="TQQ22" s="242" t="e">
        <f t="shared" si="220"/>
        <v>#REF!</v>
      </c>
      <c r="TQR22" s="242" t="e">
        <f t="shared" si="220"/>
        <v>#REF!</v>
      </c>
      <c r="TQS22" s="242" t="e">
        <f t="shared" si="220"/>
        <v>#REF!</v>
      </c>
      <c r="TQT22" s="242" t="e">
        <f t="shared" si="220"/>
        <v>#REF!</v>
      </c>
      <c r="TQU22" s="242" t="e">
        <f t="shared" si="220"/>
        <v>#REF!</v>
      </c>
      <c r="TQV22" s="242" t="e">
        <f t="shared" si="220"/>
        <v>#REF!</v>
      </c>
      <c r="TQW22" s="242" t="e">
        <f t="shared" si="220"/>
        <v>#REF!</v>
      </c>
      <c r="TQX22" s="242" t="e">
        <f t="shared" si="220"/>
        <v>#REF!</v>
      </c>
      <c r="TQY22" s="242" t="e">
        <f t="shared" si="220"/>
        <v>#REF!</v>
      </c>
      <c r="TQZ22" s="242" t="e">
        <f t="shared" si="220"/>
        <v>#REF!</v>
      </c>
      <c r="TRA22" s="242" t="e">
        <f t="shared" si="220"/>
        <v>#REF!</v>
      </c>
      <c r="TRB22" s="242" t="e">
        <f t="shared" si="220"/>
        <v>#REF!</v>
      </c>
      <c r="TRC22" s="242" t="e">
        <f t="shared" si="220"/>
        <v>#REF!</v>
      </c>
      <c r="TRD22" s="242" t="e">
        <f t="shared" si="220"/>
        <v>#REF!</v>
      </c>
      <c r="TRE22" s="242" t="e">
        <f t="shared" si="220"/>
        <v>#REF!</v>
      </c>
      <c r="TRF22" s="242" t="e">
        <f t="shared" si="220"/>
        <v>#REF!</v>
      </c>
      <c r="TRG22" s="242" t="e">
        <f t="shared" si="220"/>
        <v>#REF!</v>
      </c>
      <c r="TRH22" s="242" t="e">
        <f t="shared" si="220"/>
        <v>#REF!</v>
      </c>
      <c r="TRI22" s="242" t="e">
        <f t="shared" si="220"/>
        <v>#REF!</v>
      </c>
      <c r="TRJ22" s="242" t="e">
        <f t="shared" si="220"/>
        <v>#REF!</v>
      </c>
      <c r="TRK22" s="242" t="e">
        <f t="shared" si="220"/>
        <v>#REF!</v>
      </c>
      <c r="TRL22" s="242" t="e">
        <f t="shared" si="220"/>
        <v>#REF!</v>
      </c>
      <c r="TRM22" s="242" t="e">
        <f t="shared" si="220"/>
        <v>#REF!</v>
      </c>
      <c r="TRN22" s="242" t="e">
        <f t="shared" si="220"/>
        <v>#REF!</v>
      </c>
      <c r="TRO22" s="242" t="e">
        <f t="shared" si="220"/>
        <v>#REF!</v>
      </c>
      <c r="TRP22" s="242" t="e">
        <f t="shared" si="220"/>
        <v>#REF!</v>
      </c>
      <c r="TRQ22" s="242" t="e">
        <f t="shared" si="220"/>
        <v>#REF!</v>
      </c>
      <c r="TRR22" s="242" t="e">
        <f t="shared" si="220"/>
        <v>#REF!</v>
      </c>
      <c r="TRS22" s="242" t="e">
        <f t="shared" si="220"/>
        <v>#REF!</v>
      </c>
      <c r="TRT22" s="242" t="e">
        <f t="shared" si="220"/>
        <v>#REF!</v>
      </c>
      <c r="TRU22" s="242" t="e">
        <f t="shared" si="220"/>
        <v>#REF!</v>
      </c>
      <c r="TRV22" s="242" t="e">
        <f t="shared" si="220"/>
        <v>#REF!</v>
      </c>
      <c r="TRW22" s="242" t="e">
        <f t="shared" si="220"/>
        <v>#REF!</v>
      </c>
      <c r="TRX22" s="242" t="e">
        <f t="shared" si="220"/>
        <v>#REF!</v>
      </c>
      <c r="TRY22" s="242" t="e">
        <f t="shared" si="220"/>
        <v>#REF!</v>
      </c>
      <c r="TRZ22" s="242" t="e">
        <f t="shared" si="220"/>
        <v>#REF!</v>
      </c>
      <c r="TSA22" s="242" t="e">
        <f t="shared" si="220"/>
        <v>#REF!</v>
      </c>
      <c r="TSB22" s="242" t="e">
        <f t="shared" si="220"/>
        <v>#REF!</v>
      </c>
      <c r="TSC22" s="242" t="e">
        <f t="shared" si="220"/>
        <v>#REF!</v>
      </c>
      <c r="TSD22" s="242" t="e">
        <f t="shared" si="220"/>
        <v>#REF!</v>
      </c>
      <c r="TSE22" s="242" t="e">
        <f t="shared" si="220"/>
        <v>#REF!</v>
      </c>
      <c r="TSF22" s="242" t="e">
        <f t="shared" si="220"/>
        <v>#REF!</v>
      </c>
      <c r="TSG22" s="242" t="e">
        <f t="shared" si="220"/>
        <v>#REF!</v>
      </c>
      <c r="TSH22" s="242" t="e">
        <f t="shared" si="220"/>
        <v>#REF!</v>
      </c>
      <c r="TSI22" s="242" t="e">
        <f t="shared" si="220"/>
        <v>#REF!</v>
      </c>
      <c r="TSJ22" s="242" t="e">
        <f t="shared" si="220"/>
        <v>#REF!</v>
      </c>
      <c r="TSK22" s="242" t="e">
        <f t="shared" si="220"/>
        <v>#REF!</v>
      </c>
      <c r="TSL22" s="242" t="e">
        <f t="shared" si="220"/>
        <v>#REF!</v>
      </c>
      <c r="TSM22" s="242" t="e">
        <f t="shared" si="220"/>
        <v>#REF!</v>
      </c>
      <c r="TSN22" s="242" t="e">
        <f t="shared" si="220"/>
        <v>#REF!</v>
      </c>
      <c r="TSO22" s="242" t="e">
        <f t="shared" si="220"/>
        <v>#REF!</v>
      </c>
      <c r="TSP22" s="242" t="e">
        <f t="shared" si="220"/>
        <v>#REF!</v>
      </c>
      <c r="TSQ22" s="242" t="e">
        <f t="shared" si="220"/>
        <v>#REF!</v>
      </c>
      <c r="TSR22" s="242" t="e">
        <f t="shared" si="220"/>
        <v>#REF!</v>
      </c>
      <c r="TSS22" s="242" t="e">
        <f t="shared" si="220"/>
        <v>#REF!</v>
      </c>
      <c r="TST22" s="242" t="e">
        <f t="shared" si="220"/>
        <v>#REF!</v>
      </c>
      <c r="TSU22" s="242" t="e">
        <f t="shared" si="220"/>
        <v>#REF!</v>
      </c>
      <c r="TSV22" s="242" t="e">
        <f t="shared" si="220"/>
        <v>#REF!</v>
      </c>
      <c r="TSW22" s="242" t="e">
        <f t="shared" ref="TSW22:TVH22" si="221">TTC22</f>
        <v>#REF!</v>
      </c>
      <c r="TSX22" s="242" t="e">
        <f t="shared" si="221"/>
        <v>#REF!</v>
      </c>
      <c r="TSY22" s="242" t="e">
        <f t="shared" si="221"/>
        <v>#REF!</v>
      </c>
      <c r="TSZ22" s="242" t="e">
        <f t="shared" si="221"/>
        <v>#REF!</v>
      </c>
      <c r="TTA22" s="242" t="e">
        <f t="shared" si="221"/>
        <v>#REF!</v>
      </c>
      <c r="TTB22" s="242" t="e">
        <f t="shared" si="221"/>
        <v>#REF!</v>
      </c>
      <c r="TTC22" s="242" t="e">
        <f t="shared" si="221"/>
        <v>#REF!</v>
      </c>
      <c r="TTD22" s="242" t="e">
        <f t="shared" si="221"/>
        <v>#REF!</v>
      </c>
      <c r="TTE22" s="242" t="e">
        <f t="shared" si="221"/>
        <v>#REF!</v>
      </c>
      <c r="TTF22" s="242" t="e">
        <f t="shared" si="221"/>
        <v>#REF!</v>
      </c>
      <c r="TTG22" s="242" t="e">
        <f t="shared" si="221"/>
        <v>#REF!</v>
      </c>
      <c r="TTH22" s="242" t="e">
        <f t="shared" si="221"/>
        <v>#REF!</v>
      </c>
      <c r="TTI22" s="242" t="e">
        <f t="shared" si="221"/>
        <v>#REF!</v>
      </c>
      <c r="TTJ22" s="242" t="e">
        <f t="shared" si="221"/>
        <v>#REF!</v>
      </c>
      <c r="TTK22" s="242" t="e">
        <f t="shared" si="221"/>
        <v>#REF!</v>
      </c>
      <c r="TTL22" s="242" t="e">
        <f t="shared" si="221"/>
        <v>#REF!</v>
      </c>
      <c r="TTM22" s="242" t="e">
        <f t="shared" si="221"/>
        <v>#REF!</v>
      </c>
      <c r="TTN22" s="242" t="e">
        <f t="shared" si="221"/>
        <v>#REF!</v>
      </c>
      <c r="TTO22" s="242" t="e">
        <f t="shared" si="221"/>
        <v>#REF!</v>
      </c>
      <c r="TTP22" s="242" t="e">
        <f t="shared" si="221"/>
        <v>#REF!</v>
      </c>
      <c r="TTQ22" s="242" t="e">
        <f t="shared" si="221"/>
        <v>#REF!</v>
      </c>
      <c r="TTR22" s="242" t="e">
        <f t="shared" si="221"/>
        <v>#REF!</v>
      </c>
      <c r="TTS22" s="242" t="e">
        <f t="shared" si="221"/>
        <v>#REF!</v>
      </c>
      <c r="TTT22" s="242" t="e">
        <f t="shared" si="221"/>
        <v>#REF!</v>
      </c>
      <c r="TTU22" s="242" t="e">
        <f t="shared" si="221"/>
        <v>#REF!</v>
      </c>
      <c r="TTV22" s="242" t="e">
        <f t="shared" si="221"/>
        <v>#REF!</v>
      </c>
      <c r="TTW22" s="242" t="e">
        <f t="shared" si="221"/>
        <v>#REF!</v>
      </c>
      <c r="TTX22" s="242" t="e">
        <f t="shared" si="221"/>
        <v>#REF!</v>
      </c>
      <c r="TTY22" s="242" t="e">
        <f t="shared" si="221"/>
        <v>#REF!</v>
      </c>
      <c r="TTZ22" s="242" t="e">
        <f t="shared" si="221"/>
        <v>#REF!</v>
      </c>
      <c r="TUA22" s="242" t="e">
        <f t="shared" si="221"/>
        <v>#REF!</v>
      </c>
      <c r="TUB22" s="242" t="e">
        <f t="shared" si="221"/>
        <v>#REF!</v>
      </c>
      <c r="TUC22" s="242" t="e">
        <f t="shared" si="221"/>
        <v>#REF!</v>
      </c>
      <c r="TUD22" s="242" t="e">
        <f t="shared" si="221"/>
        <v>#REF!</v>
      </c>
      <c r="TUE22" s="242" t="e">
        <f t="shared" si="221"/>
        <v>#REF!</v>
      </c>
      <c r="TUF22" s="242" t="e">
        <f t="shared" si="221"/>
        <v>#REF!</v>
      </c>
      <c r="TUG22" s="242" t="e">
        <f t="shared" si="221"/>
        <v>#REF!</v>
      </c>
      <c r="TUH22" s="242" t="e">
        <f t="shared" si="221"/>
        <v>#REF!</v>
      </c>
      <c r="TUI22" s="242" t="e">
        <f t="shared" si="221"/>
        <v>#REF!</v>
      </c>
      <c r="TUJ22" s="242" t="e">
        <f t="shared" si="221"/>
        <v>#REF!</v>
      </c>
      <c r="TUK22" s="242" t="e">
        <f t="shared" si="221"/>
        <v>#REF!</v>
      </c>
      <c r="TUL22" s="242" t="e">
        <f t="shared" si="221"/>
        <v>#REF!</v>
      </c>
      <c r="TUM22" s="242" t="e">
        <f t="shared" si="221"/>
        <v>#REF!</v>
      </c>
      <c r="TUN22" s="242" t="e">
        <f t="shared" si="221"/>
        <v>#REF!</v>
      </c>
      <c r="TUO22" s="242" t="e">
        <f t="shared" si="221"/>
        <v>#REF!</v>
      </c>
      <c r="TUP22" s="242" t="e">
        <f t="shared" si="221"/>
        <v>#REF!</v>
      </c>
      <c r="TUQ22" s="242" t="e">
        <f t="shared" si="221"/>
        <v>#REF!</v>
      </c>
      <c r="TUR22" s="242" t="e">
        <f t="shared" si="221"/>
        <v>#REF!</v>
      </c>
      <c r="TUS22" s="242" t="e">
        <f t="shared" si="221"/>
        <v>#REF!</v>
      </c>
      <c r="TUT22" s="242" t="e">
        <f t="shared" si="221"/>
        <v>#REF!</v>
      </c>
      <c r="TUU22" s="242" t="e">
        <f t="shared" si="221"/>
        <v>#REF!</v>
      </c>
      <c r="TUV22" s="242" t="e">
        <f t="shared" si="221"/>
        <v>#REF!</v>
      </c>
      <c r="TUW22" s="242" t="e">
        <f t="shared" si="221"/>
        <v>#REF!</v>
      </c>
      <c r="TUX22" s="242" t="e">
        <f t="shared" si="221"/>
        <v>#REF!</v>
      </c>
      <c r="TUY22" s="242" t="e">
        <f t="shared" si="221"/>
        <v>#REF!</v>
      </c>
      <c r="TUZ22" s="242" t="e">
        <f t="shared" si="221"/>
        <v>#REF!</v>
      </c>
      <c r="TVA22" s="242" t="e">
        <f t="shared" si="221"/>
        <v>#REF!</v>
      </c>
      <c r="TVB22" s="242" t="e">
        <f t="shared" si="221"/>
        <v>#REF!</v>
      </c>
      <c r="TVC22" s="242" t="e">
        <f t="shared" si="221"/>
        <v>#REF!</v>
      </c>
      <c r="TVD22" s="242" t="e">
        <f t="shared" si="221"/>
        <v>#REF!</v>
      </c>
      <c r="TVE22" s="242" t="e">
        <f t="shared" si="221"/>
        <v>#REF!</v>
      </c>
      <c r="TVF22" s="242" t="e">
        <f t="shared" si="221"/>
        <v>#REF!</v>
      </c>
      <c r="TVG22" s="242" t="e">
        <f t="shared" si="221"/>
        <v>#REF!</v>
      </c>
      <c r="TVH22" s="242" t="e">
        <f t="shared" si="221"/>
        <v>#REF!</v>
      </c>
      <c r="TVI22" s="242" t="e">
        <f t="shared" ref="TVI22:TXT22" si="222">TVO22</f>
        <v>#REF!</v>
      </c>
      <c r="TVJ22" s="242" t="e">
        <f t="shared" si="222"/>
        <v>#REF!</v>
      </c>
      <c r="TVK22" s="242" t="e">
        <f t="shared" si="222"/>
        <v>#REF!</v>
      </c>
      <c r="TVL22" s="242" t="e">
        <f t="shared" si="222"/>
        <v>#REF!</v>
      </c>
      <c r="TVM22" s="242" t="e">
        <f t="shared" si="222"/>
        <v>#REF!</v>
      </c>
      <c r="TVN22" s="242" t="e">
        <f t="shared" si="222"/>
        <v>#REF!</v>
      </c>
      <c r="TVO22" s="242" t="e">
        <f t="shared" si="222"/>
        <v>#REF!</v>
      </c>
      <c r="TVP22" s="242" t="e">
        <f t="shared" si="222"/>
        <v>#REF!</v>
      </c>
      <c r="TVQ22" s="242" t="e">
        <f t="shared" si="222"/>
        <v>#REF!</v>
      </c>
      <c r="TVR22" s="242" t="e">
        <f t="shared" si="222"/>
        <v>#REF!</v>
      </c>
      <c r="TVS22" s="242" t="e">
        <f t="shared" si="222"/>
        <v>#REF!</v>
      </c>
      <c r="TVT22" s="242" t="e">
        <f t="shared" si="222"/>
        <v>#REF!</v>
      </c>
      <c r="TVU22" s="242" t="e">
        <f t="shared" si="222"/>
        <v>#REF!</v>
      </c>
      <c r="TVV22" s="242" t="e">
        <f t="shared" si="222"/>
        <v>#REF!</v>
      </c>
      <c r="TVW22" s="242" t="e">
        <f t="shared" si="222"/>
        <v>#REF!</v>
      </c>
      <c r="TVX22" s="242" t="e">
        <f t="shared" si="222"/>
        <v>#REF!</v>
      </c>
      <c r="TVY22" s="242" t="e">
        <f t="shared" si="222"/>
        <v>#REF!</v>
      </c>
      <c r="TVZ22" s="242" t="e">
        <f t="shared" si="222"/>
        <v>#REF!</v>
      </c>
      <c r="TWA22" s="242" t="e">
        <f t="shared" si="222"/>
        <v>#REF!</v>
      </c>
      <c r="TWB22" s="242" t="e">
        <f t="shared" si="222"/>
        <v>#REF!</v>
      </c>
      <c r="TWC22" s="242" t="e">
        <f t="shared" si="222"/>
        <v>#REF!</v>
      </c>
      <c r="TWD22" s="242" t="e">
        <f t="shared" si="222"/>
        <v>#REF!</v>
      </c>
      <c r="TWE22" s="242" t="e">
        <f t="shared" si="222"/>
        <v>#REF!</v>
      </c>
      <c r="TWF22" s="242" t="e">
        <f t="shared" si="222"/>
        <v>#REF!</v>
      </c>
      <c r="TWG22" s="242" t="e">
        <f t="shared" si="222"/>
        <v>#REF!</v>
      </c>
      <c r="TWH22" s="242" t="e">
        <f t="shared" si="222"/>
        <v>#REF!</v>
      </c>
      <c r="TWI22" s="242" t="e">
        <f t="shared" si="222"/>
        <v>#REF!</v>
      </c>
      <c r="TWJ22" s="242" t="e">
        <f t="shared" si="222"/>
        <v>#REF!</v>
      </c>
      <c r="TWK22" s="242" t="e">
        <f t="shared" si="222"/>
        <v>#REF!</v>
      </c>
      <c r="TWL22" s="242" t="e">
        <f t="shared" si="222"/>
        <v>#REF!</v>
      </c>
      <c r="TWM22" s="242" t="e">
        <f t="shared" si="222"/>
        <v>#REF!</v>
      </c>
      <c r="TWN22" s="242" t="e">
        <f t="shared" si="222"/>
        <v>#REF!</v>
      </c>
      <c r="TWO22" s="242" t="e">
        <f t="shared" si="222"/>
        <v>#REF!</v>
      </c>
      <c r="TWP22" s="242" t="e">
        <f t="shared" si="222"/>
        <v>#REF!</v>
      </c>
      <c r="TWQ22" s="242" t="e">
        <f t="shared" si="222"/>
        <v>#REF!</v>
      </c>
      <c r="TWR22" s="242" t="e">
        <f t="shared" si="222"/>
        <v>#REF!</v>
      </c>
      <c r="TWS22" s="242" t="e">
        <f t="shared" si="222"/>
        <v>#REF!</v>
      </c>
      <c r="TWT22" s="242" t="e">
        <f t="shared" si="222"/>
        <v>#REF!</v>
      </c>
      <c r="TWU22" s="242" t="e">
        <f t="shared" si="222"/>
        <v>#REF!</v>
      </c>
      <c r="TWV22" s="242" t="e">
        <f t="shared" si="222"/>
        <v>#REF!</v>
      </c>
      <c r="TWW22" s="242" t="e">
        <f t="shared" si="222"/>
        <v>#REF!</v>
      </c>
      <c r="TWX22" s="242" t="e">
        <f t="shared" si="222"/>
        <v>#REF!</v>
      </c>
      <c r="TWY22" s="242" t="e">
        <f t="shared" si="222"/>
        <v>#REF!</v>
      </c>
      <c r="TWZ22" s="242" t="e">
        <f t="shared" si="222"/>
        <v>#REF!</v>
      </c>
      <c r="TXA22" s="242" t="e">
        <f t="shared" si="222"/>
        <v>#REF!</v>
      </c>
      <c r="TXB22" s="242" t="e">
        <f t="shared" si="222"/>
        <v>#REF!</v>
      </c>
      <c r="TXC22" s="242" t="e">
        <f t="shared" si="222"/>
        <v>#REF!</v>
      </c>
      <c r="TXD22" s="242" t="e">
        <f t="shared" si="222"/>
        <v>#REF!</v>
      </c>
      <c r="TXE22" s="242" t="e">
        <f t="shared" si="222"/>
        <v>#REF!</v>
      </c>
      <c r="TXF22" s="242" t="e">
        <f t="shared" si="222"/>
        <v>#REF!</v>
      </c>
      <c r="TXG22" s="242" t="e">
        <f t="shared" si="222"/>
        <v>#REF!</v>
      </c>
      <c r="TXH22" s="242" t="e">
        <f t="shared" si="222"/>
        <v>#REF!</v>
      </c>
      <c r="TXI22" s="242" t="e">
        <f t="shared" si="222"/>
        <v>#REF!</v>
      </c>
      <c r="TXJ22" s="242" t="e">
        <f t="shared" si="222"/>
        <v>#REF!</v>
      </c>
      <c r="TXK22" s="242" t="e">
        <f t="shared" si="222"/>
        <v>#REF!</v>
      </c>
      <c r="TXL22" s="242" t="e">
        <f t="shared" si="222"/>
        <v>#REF!</v>
      </c>
      <c r="TXM22" s="242" t="e">
        <f t="shared" si="222"/>
        <v>#REF!</v>
      </c>
      <c r="TXN22" s="242" t="e">
        <f t="shared" si="222"/>
        <v>#REF!</v>
      </c>
      <c r="TXO22" s="242" t="e">
        <f t="shared" si="222"/>
        <v>#REF!</v>
      </c>
      <c r="TXP22" s="242" t="e">
        <f t="shared" si="222"/>
        <v>#REF!</v>
      </c>
      <c r="TXQ22" s="242" t="e">
        <f t="shared" si="222"/>
        <v>#REF!</v>
      </c>
      <c r="TXR22" s="242" t="e">
        <f t="shared" si="222"/>
        <v>#REF!</v>
      </c>
      <c r="TXS22" s="242" t="e">
        <f t="shared" si="222"/>
        <v>#REF!</v>
      </c>
      <c r="TXT22" s="242" t="e">
        <f t="shared" si="222"/>
        <v>#REF!</v>
      </c>
      <c r="TXU22" s="242" t="e">
        <f t="shared" ref="TXU22:UAF22" si="223">TYA22</f>
        <v>#REF!</v>
      </c>
      <c r="TXV22" s="242" t="e">
        <f t="shared" si="223"/>
        <v>#REF!</v>
      </c>
      <c r="TXW22" s="242" t="e">
        <f t="shared" si="223"/>
        <v>#REF!</v>
      </c>
      <c r="TXX22" s="242" t="e">
        <f t="shared" si="223"/>
        <v>#REF!</v>
      </c>
      <c r="TXY22" s="242" t="e">
        <f t="shared" si="223"/>
        <v>#REF!</v>
      </c>
      <c r="TXZ22" s="242" t="e">
        <f t="shared" si="223"/>
        <v>#REF!</v>
      </c>
      <c r="TYA22" s="242" t="e">
        <f t="shared" si="223"/>
        <v>#REF!</v>
      </c>
      <c r="TYB22" s="242" t="e">
        <f t="shared" si="223"/>
        <v>#REF!</v>
      </c>
      <c r="TYC22" s="242" t="e">
        <f t="shared" si="223"/>
        <v>#REF!</v>
      </c>
      <c r="TYD22" s="242" t="e">
        <f t="shared" si="223"/>
        <v>#REF!</v>
      </c>
      <c r="TYE22" s="242" t="e">
        <f t="shared" si="223"/>
        <v>#REF!</v>
      </c>
      <c r="TYF22" s="242" t="e">
        <f t="shared" si="223"/>
        <v>#REF!</v>
      </c>
      <c r="TYG22" s="242" t="e">
        <f t="shared" si="223"/>
        <v>#REF!</v>
      </c>
      <c r="TYH22" s="242" t="e">
        <f t="shared" si="223"/>
        <v>#REF!</v>
      </c>
      <c r="TYI22" s="242" t="e">
        <f t="shared" si="223"/>
        <v>#REF!</v>
      </c>
      <c r="TYJ22" s="242" t="e">
        <f t="shared" si="223"/>
        <v>#REF!</v>
      </c>
      <c r="TYK22" s="242" t="e">
        <f t="shared" si="223"/>
        <v>#REF!</v>
      </c>
      <c r="TYL22" s="242" t="e">
        <f t="shared" si="223"/>
        <v>#REF!</v>
      </c>
      <c r="TYM22" s="242" t="e">
        <f t="shared" si="223"/>
        <v>#REF!</v>
      </c>
      <c r="TYN22" s="242" t="e">
        <f t="shared" si="223"/>
        <v>#REF!</v>
      </c>
      <c r="TYO22" s="242" t="e">
        <f t="shared" si="223"/>
        <v>#REF!</v>
      </c>
      <c r="TYP22" s="242" t="e">
        <f t="shared" si="223"/>
        <v>#REF!</v>
      </c>
      <c r="TYQ22" s="242" t="e">
        <f t="shared" si="223"/>
        <v>#REF!</v>
      </c>
      <c r="TYR22" s="242" t="e">
        <f t="shared" si="223"/>
        <v>#REF!</v>
      </c>
      <c r="TYS22" s="242" t="e">
        <f t="shared" si="223"/>
        <v>#REF!</v>
      </c>
      <c r="TYT22" s="242" t="e">
        <f t="shared" si="223"/>
        <v>#REF!</v>
      </c>
      <c r="TYU22" s="242" t="e">
        <f t="shared" si="223"/>
        <v>#REF!</v>
      </c>
      <c r="TYV22" s="242" t="e">
        <f t="shared" si="223"/>
        <v>#REF!</v>
      </c>
      <c r="TYW22" s="242" t="e">
        <f t="shared" si="223"/>
        <v>#REF!</v>
      </c>
      <c r="TYX22" s="242" t="e">
        <f t="shared" si="223"/>
        <v>#REF!</v>
      </c>
      <c r="TYY22" s="242" t="e">
        <f t="shared" si="223"/>
        <v>#REF!</v>
      </c>
      <c r="TYZ22" s="242" t="e">
        <f t="shared" si="223"/>
        <v>#REF!</v>
      </c>
      <c r="TZA22" s="242" t="e">
        <f t="shared" si="223"/>
        <v>#REF!</v>
      </c>
      <c r="TZB22" s="242" t="e">
        <f t="shared" si="223"/>
        <v>#REF!</v>
      </c>
      <c r="TZC22" s="242" t="e">
        <f t="shared" si="223"/>
        <v>#REF!</v>
      </c>
      <c r="TZD22" s="242" t="e">
        <f t="shared" si="223"/>
        <v>#REF!</v>
      </c>
      <c r="TZE22" s="242" t="e">
        <f t="shared" si="223"/>
        <v>#REF!</v>
      </c>
      <c r="TZF22" s="242" t="e">
        <f t="shared" si="223"/>
        <v>#REF!</v>
      </c>
      <c r="TZG22" s="242" t="e">
        <f t="shared" si="223"/>
        <v>#REF!</v>
      </c>
      <c r="TZH22" s="242" t="e">
        <f t="shared" si="223"/>
        <v>#REF!</v>
      </c>
      <c r="TZI22" s="242" t="e">
        <f t="shared" si="223"/>
        <v>#REF!</v>
      </c>
      <c r="TZJ22" s="242" t="e">
        <f t="shared" si="223"/>
        <v>#REF!</v>
      </c>
      <c r="TZK22" s="242" t="e">
        <f t="shared" si="223"/>
        <v>#REF!</v>
      </c>
      <c r="TZL22" s="242" t="e">
        <f t="shared" si="223"/>
        <v>#REF!</v>
      </c>
      <c r="TZM22" s="242" t="e">
        <f t="shared" si="223"/>
        <v>#REF!</v>
      </c>
      <c r="TZN22" s="242" t="e">
        <f t="shared" si="223"/>
        <v>#REF!</v>
      </c>
      <c r="TZO22" s="242" t="e">
        <f t="shared" si="223"/>
        <v>#REF!</v>
      </c>
      <c r="TZP22" s="242" t="e">
        <f t="shared" si="223"/>
        <v>#REF!</v>
      </c>
      <c r="TZQ22" s="242" t="e">
        <f t="shared" si="223"/>
        <v>#REF!</v>
      </c>
      <c r="TZR22" s="242" t="e">
        <f t="shared" si="223"/>
        <v>#REF!</v>
      </c>
      <c r="TZS22" s="242" t="e">
        <f t="shared" si="223"/>
        <v>#REF!</v>
      </c>
      <c r="TZT22" s="242" t="e">
        <f t="shared" si="223"/>
        <v>#REF!</v>
      </c>
      <c r="TZU22" s="242" t="e">
        <f t="shared" si="223"/>
        <v>#REF!</v>
      </c>
      <c r="TZV22" s="242" t="e">
        <f t="shared" si="223"/>
        <v>#REF!</v>
      </c>
      <c r="TZW22" s="242" t="e">
        <f t="shared" si="223"/>
        <v>#REF!</v>
      </c>
      <c r="TZX22" s="242" t="e">
        <f t="shared" si="223"/>
        <v>#REF!</v>
      </c>
      <c r="TZY22" s="242" t="e">
        <f t="shared" si="223"/>
        <v>#REF!</v>
      </c>
      <c r="TZZ22" s="242" t="e">
        <f t="shared" si="223"/>
        <v>#REF!</v>
      </c>
      <c r="UAA22" s="242" t="e">
        <f t="shared" si="223"/>
        <v>#REF!</v>
      </c>
      <c r="UAB22" s="242" t="e">
        <f t="shared" si="223"/>
        <v>#REF!</v>
      </c>
      <c r="UAC22" s="242" t="e">
        <f t="shared" si="223"/>
        <v>#REF!</v>
      </c>
      <c r="UAD22" s="242" t="e">
        <f t="shared" si="223"/>
        <v>#REF!</v>
      </c>
      <c r="UAE22" s="242" t="e">
        <f t="shared" si="223"/>
        <v>#REF!</v>
      </c>
      <c r="UAF22" s="242" t="e">
        <f t="shared" si="223"/>
        <v>#REF!</v>
      </c>
      <c r="UAG22" s="242" t="e">
        <f t="shared" ref="UAG22:UCR22" si="224">UAM22</f>
        <v>#REF!</v>
      </c>
      <c r="UAH22" s="242" t="e">
        <f t="shared" si="224"/>
        <v>#REF!</v>
      </c>
      <c r="UAI22" s="242" t="e">
        <f t="shared" si="224"/>
        <v>#REF!</v>
      </c>
      <c r="UAJ22" s="242" t="e">
        <f t="shared" si="224"/>
        <v>#REF!</v>
      </c>
      <c r="UAK22" s="242" t="e">
        <f t="shared" si="224"/>
        <v>#REF!</v>
      </c>
      <c r="UAL22" s="242" t="e">
        <f t="shared" si="224"/>
        <v>#REF!</v>
      </c>
      <c r="UAM22" s="242" t="e">
        <f t="shared" si="224"/>
        <v>#REF!</v>
      </c>
      <c r="UAN22" s="242" t="e">
        <f t="shared" si="224"/>
        <v>#REF!</v>
      </c>
      <c r="UAO22" s="242" t="e">
        <f t="shared" si="224"/>
        <v>#REF!</v>
      </c>
      <c r="UAP22" s="242" t="e">
        <f t="shared" si="224"/>
        <v>#REF!</v>
      </c>
      <c r="UAQ22" s="242" t="e">
        <f t="shared" si="224"/>
        <v>#REF!</v>
      </c>
      <c r="UAR22" s="242" t="e">
        <f t="shared" si="224"/>
        <v>#REF!</v>
      </c>
      <c r="UAS22" s="242" t="e">
        <f t="shared" si="224"/>
        <v>#REF!</v>
      </c>
      <c r="UAT22" s="242" t="e">
        <f t="shared" si="224"/>
        <v>#REF!</v>
      </c>
      <c r="UAU22" s="242" t="e">
        <f t="shared" si="224"/>
        <v>#REF!</v>
      </c>
      <c r="UAV22" s="242" t="e">
        <f t="shared" si="224"/>
        <v>#REF!</v>
      </c>
      <c r="UAW22" s="242" t="e">
        <f t="shared" si="224"/>
        <v>#REF!</v>
      </c>
      <c r="UAX22" s="242" t="e">
        <f t="shared" si="224"/>
        <v>#REF!</v>
      </c>
      <c r="UAY22" s="242" t="e">
        <f t="shared" si="224"/>
        <v>#REF!</v>
      </c>
      <c r="UAZ22" s="242" t="e">
        <f t="shared" si="224"/>
        <v>#REF!</v>
      </c>
      <c r="UBA22" s="242" t="e">
        <f t="shared" si="224"/>
        <v>#REF!</v>
      </c>
      <c r="UBB22" s="242" t="e">
        <f t="shared" si="224"/>
        <v>#REF!</v>
      </c>
      <c r="UBC22" s="242" t="e">
        <f t="shared" si="224"/>
        <v>#REF!</v>
      </c>
      <c r="UBD22" s="242" t="e">
        <f t="shared" si="224"/>
        <v>#REF!</v>
      </c>
      <c r="UBE22" s="242" t="e">
        <f t="shared" si="224"/>
        <v>#REF!</v>
      </c>
      <c r="UBF22" s="242" t="e">
        <f t="shared" si="224"/>
        <v>#REF!</v>
      </c>
      <c r="UBG22" s="242" t="e">
        <f t="shared" si="224"/>
        <v>#REF!</v>
      </c>
      <c r="UBH22" s="242" t="e">
        <f t="shared" si="224"/>
        <v>#REF!</v>
      </c>
      <c r="UBI22" s="242" t="e">
        <f t="shared" si="224"/>
        <v>#REF!</v>
      </c>
      <c r="UBJ22" s="242" t="e">
        <f t="shared" si="224"/>
        <v>#REF!</v>
      </c>
      <c r="UBK22" s="242" t="e">
        <f t="shared" si="224"/>
        <v>#REF!</v>
      </c>
      <c r="UBL22" s="242" t="e">
        <f t="shared" si="224"/>
        <v>#REF!</v>
      </c>
      <c r="UBM22" s="242" t="e">
        <f t="shared" si="224"/>
        <v>#REF!</v>
      </c>
      <c r="UBN22" s="242" t="e">
        <f t="shared" si="224"/>
        <v>#REF!</v>
      </c>
      <c r="UBO22" s="242" t="e">
        <f t="shared" si="224"/>
        <v>#REF!</v>
      </c>
      <c r="UBP22" s="242" t="e">
        <f t="shared" si="224"/>
        <v>#REF!</v>
      </c>
      <c r="UBQ22" s="242" t="e">
        <f t="shared" si="224"/>
        <v>#REF!</v>
      </c>
      <c r="UBR22" s="242" t="e">
        <f t="shared" si="224"/>
        <v>#REF!</v>
      </c>
      <c r="UBS22" s="242" t="e">
        <f t="shared" si="224"/>
        <v>#REF!</v>
      </c>
      <c r="UBT22" s="242" t="e">
        <f t="shared" si="224"/>
        <v>#REF!</v>
      </c>
      <c r="UBU22" s="242" t="e">
        <f t="shared" si="224"/>
        <v>#REF!</v>
      </c>
      <c r="UBV22" s="242" t="e">
        <f t="shared" si="224"/>
        <v>#REF!</v>
      </c>
      <c r="UBW22" s="242" t="e">
        <f t="shared" si="224"/>
        <v>#REF!</v>
      </c>
      <c r="UBX22" s="242" t="e">
        <f t="shared" si="224"/>
        <v>#REF!</v>
      </c>
      <c r="UBY22" s="242" t="e">
        <f t="shared" si="224"/>
        <v>#REF!</v>
      </c>
      <c r="UBZ22" s="242" t="e">
        <f t="shared" si="224"/>
        <v>#REF!</v>
      </c>
      <c r="UCA22" s="242" t="e">
        <f t="shared" si="224"/>
        <v>#REF!</v>
      </c>
      <c r="UCB22" s="242" t="e">
        <f t="shared" si="224"/>
        <v>#REF!</v>
      </c>
      <c r="UCC22" s="242" t="e">
        <f t="shared" si="224"/>
        <v>#REF!</v>
      </c>
      <c r="UCD22" s="242" t="e">
        <f t="shared" si="224"/>
        <v>#REF!</v>
      </c>
      <c r="UCE22" s="242" t="e">
        <f t="shared" si="224"/>
        <v>#REF!</v>
      </c>
      <c r="UCF22" s="242" t="e">
        <f t="shared" si="224"/>
        <v>#REF!</v>
      </c>
      <c r="UCG22" s="242" t="e">
        <f t="shared" si="224"/>
        <v>#REF!</v>
      </c>
      <c r="UCH22" s="242" t="e">
        <f t="shared" si="224"/>
        <v>#REF!</v>
      </c>
      <c r="UCI22" s="242" t="e">
        <f t="shared" si="224"/>
        <v>#REF!</v>
      </c>
      <c r="UCJ22" s="242" t="e">
        <f t="shared" si="224"/>
        <v>#REF!</v>
      </c>
      <c r="UCK22" s="242" t="e">
        <f t="shared" si="224"/>
        <v>#REF!</v>
      </c>
      <c r="UCL22" s="242" t="e">
        <f t="shared" si="224"/>
        <v>#REF!</v>
      </c>
      <c r="UCM22" s="242" t="e">
        <f t="shared" si="224"/>
        <v>#REF!</v>
      </c>
      <c r="UCN22" s="242" t="e">
        <f t="shared" si="224"/>
        <v>#REF!</v>
      </c>
      <c r="UCO22" s="242" t="e">
        <f t="shared" si="224"/>
        <v>#REF!</v>
      </c>
      <c r="UCP22" s="242" t="e">
        <f t="shared" si="224"/>
        <v>#REF!</v>
      </c>
      <c r="UCQ22" s="242" t="e">
        <f t="shared" si="224"/>
        <v>#REF!</v>
      </c>
      <c r="UCR22" s="242" t="e">
        <f t="shared" si="224"/>
        <v>#REF!</v>
      </c>
      <c r="UCS22" s="242" t="e">
        <f t="shared" ref="UCS22:UFD22" si="225">UCY22</f>
        <v>#REF!</v>
      </c>
      <c r="UCT22" s="242" t="e">
        <f t="shared" si="225"/>
        <v>#REF!</v>
      </c>
      <c r="UCU22" s="242" t="e">
        <f t="shared" si="225"/>
        <v>#REF!</v>
      </c>
      <c r="UCV22" s="242" t="e">
        <f t="shared" si="225"/>
        <v>#REF!</v>
      </c>
      <c r="UCW22" s="242" t="e">
        <f t="shared" si="225"/>
        <v>#REF!</v>
      </c>
      <c r="UCX22" s="242" t="e">
        <f t="shared" si="225"/>
        <v>#REF!</v>
      </c>
      <c r="UCY22" s="242" t="e">
        <f t="shared" si="225"/>
        <v>#REF!</v>
      </c>
      <c r="UCZ22" s="242" t="e">
        <f t="shared" si="225"/>
        <v>#REF!</v>
      </c>
      <c r="UDA22" s="242" t="e">
        <f t="shared" si="225"/>
        <v>#REF!</v>
      </c>
      <c r="UDB22" s="242" t="e">
        <f t="shared" si="225"/>
        <v>#REF!</v>
      </c>
      <c r="UDC22" s="242" t="e">
        <f t="shared" si="225"/>
        <v>#REF!</v>
      </c>
      <c r="UDD22" s="242" t="e">
        <f t="shared" si="225"/>
        <v>#REF!</v>
      </c>
      <c r="UDE22" s="242" t="e">
        <f t="shared" si="225"/>
        <v>#REF!</v>
      </c>
      <c r="UDF22" s="242" t="e">
        <f t="shared" si="225"/>
        <v>#REF!</v>
      </c>
      <c r="UDG22" s="242" t="e">
        <f t="shared" si="225"/>
        <v>#REF!</v>
      </c>
      <c r="UDH22" s="242" t="e">
        <f t="shared" si="225"/>
        <v>#REF!</v>
      </c>
      <c r="UDI22" s="242" t="e">
        <f t="shared" si="225"/>
        <v>#REF!</v>
      </c>
      <c r="UDJ22" s="242" t="e">
        <f t="shared" si="225"/>
        <v>#REF!</v>
      </c>
      <c r="UDK22" s="242" t="e">
        <f t="shared" si="225"/>
        <v>#REF!</v>
      </c>
      <c r="UDL22" s="242" t="e">
        <f t="shared" si="225"/>
        <v>#REF!</v>
      </c>
      <c r="UDM22" s="242" t="e">
        <f t="shared" si="225"/>
        <v>#REF!</v>
      </c>
      <c r="UDN22" s="242" t="e">
        <f t="shared" si="225"/>
        <v>#REF!</v>
      </c>
      <c r="UDO22" s="242" t="e">
        <f t="shared" si="225"/>
        <v>#REF!</v>
      </c>
      <c r="UDP22" s="242" t="e">
        <f t="shared" si="225"/>
        <v>#REF!</v>
      </c>
      <c r="UDQ22" s="242" t="e">
        <f t="shared" si="225"/>
        <v>#REF!</v>
      </c>
      <c r="UDR22" s="242" t="e">
        <f t="shared" si="225"/>
        <v>#REF!</v>
      </c>
      <c r="UDS22" s="242" t="e">
        <f t="shared" si="225"/>
        <v>#REF!</v>
      </c>
      <c r="UDT22" s="242" t="e">
        <f t="shared" si="225"/>
        <v>#REF!</v>
      </c>
      <c r="UDU22" s="242" t="e">
        <f t="shared" si="225"/>
        <v>#REF!</v>
      </c>
      <c r="UDV22" s="242" t="e">
        <f t="shared" si="225"/>
        <v>#REF!</v>
      </c>
      <c r="UDW22" s="242" t="e">
        <f t="shared" si="225"/>
        <v>#REF!</v>
      </c>
      <c r="UDX22" s="242" t="e">
        <f t="shared" si="225"/>
        <v>#REF!</v>
      </c>
      <c r="UDY22" s="242" t="e">
        <f t="shared" si="225"/>
        <v>#REF!</v>
      </c>
      <c r="UDZ22" s="242" t="e">
        <f t="shared" si="225"/>
        <v>#REF!</v>
      </c>
      <c r="UEA22" s="242" t="e">
        <f t="shared" si="225"/>
        <v>#REF!</v>
      </c>
      <c r="UEB22" s="242" t="e">
        <f t="shared" si="225"/>
        <v>#REF!</v>
      </c>
      <c r="UEC22" s="242" t="e">
        <f t="shared" si="225"/>
        <v>#REF!</v>
      </c>
      <c r="UED22" s="242" t="e">
        <f t="shared" si="225"/>
        <v>#REF!</v>
      </c>
      <c r="UEE22" s="242" t="e">
        <f t="shared" si="225"/>
        <v>#REF!</v>
      </c>
      <c r="UEF22" s="242" t="e">
        <f t="shared" si="225"/>
        <v>#REF!</v>
      </c>
      <c r="UEG22" s="242" t="e">
        <f t="shared" si="225"/>
        <v>#REF!</v>
      </c>
      <c r="UEH22" s="242" t="e">
        <f t="shared" si="225"/>
        <v>#REF!</v>
      </c>
      <c r="UEI22" s="242" t="e">
        <f t="shared" si="225"/>
        <v>#REF!</v>
      </c>
      <c r="UEJ22" s="242" t="e">
        <f t="shared" si="225"/>
        <v>#REF!</v>
      </c>
      <c r="UEK22" s="242" t="e">
        <f t="shared" si="225"/>
        <v>#REF!</v>
      </c>
      <c r="UEL22" s="242" t="e">
        <f t="shared" si="225"/>
        <v>#REF!</v>
      </c>
      <c r="UEM22" s="242" t="e">
        <f t="shared" si="225"/>
        <v>#REF!</v>
      </c>
      <c r="UEN22" s="242" t="e">
        <f t="shared" si="225"/>
        <v>#REF!</v>
      </c>
      <c r="UEO22" s="242" t="e">
        <f t="shared" si="225"/>
        <v>#REF!</v>
      </c>
      <c r="UEP22" s="242" t="e">
        <f t="shared" si="225"/>
        <v>#REF!</v>
      </c>
      <c r="UEQ22" s="242" t="e">
        <f t="shared" si="225"/>
        <v>#REF!</v>
      </c>
      <c r="UER22" s="242" t="e">
        <f t="shared" si="225"/>
        <v>#REF!</v>
      </c>
      <c r="UES22" s="242" t="e">
        <f t="shared" si="225"/>
        <v>#REF!</v>
      </c>
      <c r="UET22" s="242" t="e">
        <f t="shared" si="225"/>
        <v>#REF!</v>
      </c>
      <c r="UEU22" s="242" t="e">
        <f t="shared" si="225"/>
        <v>#REF!</v>
      </c>
      <c r="UEV22" s="242" t="e">
        <f t="shared" si="225"/>
        <v>#REF!</v>
      </c>
      <c r="UEW22" s="242" t="e">
        <f t="shared" si="225"/>
        <v>#REF!</v>
      </c>
      <c r="UEX22" s="242" t="e">
        <f t="shared" si="225"/>
        <v>#REF!</v>
      </c>
      <c r="UEY22" s="242" t="e">
        <f t="shared" si="225"/>
        <v>#REF!</v>
      </c>
      <c r="UEZ22" s="242" t="e">
        <f t="shared" si="225"/>
        <v>#REF!</v>
      </c>
      <c r="UFA22" s="242" t="e">
        <f t="shared" si="225"/>
        <v>#REF!</v>
      </c>
      <c r="UFB22" s="242" t="e">
        <f t="shared" si="225"/>
        <v>#REF!</v>
      </c>
      <c r="UFC22" s="242" t="e">
        <f t="shared" si="225"/>
        <v>#REF!</v>
      </c>
      <c r="UFD22" s="242" t="e">
        <f t="shared" si="225"/>
        <v>#REF!</v>
      </c>
      <c r="UFE22" s="242" t="e">
        <f t="shared" ref="UFE22:UHP22" si="226">UFK22</f>
        <v>#REF!</v>
      </c>
      <c r="UFF22" s="242" t="e">
        <f t="shared" si="226"/>
        <v>#REF!</v>
      </c>
      <c r="UFG22" s="242" t="e">
        <f t="shared" si="226"/>
        <v>#REF!</v>
      </c>
      <c r="UFH22" s="242" t="e">
        <f t="shared" si="226"/>
        <v>#REF!</v>
      </c>
      <c r="UFI22" s="242" t="e">
        <f t="shared" si="226"/>
        <v>#REF!</v>
      </c>
      <c r="UFJ22" s="242" t="e">
        <f t="shared" si="226"/>
        <v>#REF!</v>
      </c>
      <c r="UFK22" s="242" t="e">
        <f t="shared" si="226"/>
        <v>#REF!</v>
      </c>
      <c r="UFL22" s="242" t="e">
        <f t="shared" si="226"/>
        <v>#REF!</v>
      </c>
      <c r="UFM22" s="242" t="e">
        <f t="shared" si="226"/>
        <v>#REF!</v>
      </c>
      <c r="UFN22" s="242" t="e">
        <f t="shared" si="226"/>
        <v>#REF!</v>
      </c>
      <c r="UFO22" s="242" t="e">
        <f t="shared" si="226"/>
        <v>#REF!</v>
      </c>
      <c r="UFP22" s="242" t="e">
        <f t="shared" si="226"/>
        <v>#REF!</v>
      </c>
      <c r="UFQ22" s="242" t="e">
        <f t="shared" si="226"/>
        <v>#REF!</v>
      </c>
      <c r="UFR22" s="242" t="e">
        <f t="shared" si="226"/>
        <v>#REF!</v>
      </c>
      <c r="UFS22" s="242" t="e">
        <f t="shared" si="226"/>
        <v>#REF!</v>
      </c>
      <c r="UFT22" s="242" t="e">
        <f t="shared" si="226"/>
        <v>#REF!</v>
      </c>
      <c r="UFU22" s="242" t="e">
        <f t="shared" si="226"/>
        <v>#REF!</v>
      </c>
      <c r="UFV22" s="242" t="e">
        <f t="shared" si="226"/>
        <v>#REF!</v>
      </c>
      <c r="UFW22" s="242" t="e">
        <f t="shared" si="226"/>
        <v>#REF!</v>
      </c>
      <c r="UFX22" s="242" t="e">
        <f t="shared" si="226"/>
        <v>#REF!</v>
      </c>
      <c r="UFY22" s="242" t="e">
        <f t="shared" si="226"/>
        <v>#REF!</v>
      </c>
      <c r="UFZ22" s="242" t="e">
        <f t="shared" si="226"/>
        <v>#REF!</v>
      </c>
      <c r="UGA22" s="242" t="e">
        <f t="shared" si="226"/>
        <v>#REF!</v>
      </c>
      <c r="UGB22" s="242" t="e">
        <f t="shared" si="226"/>
        <v>#REF!</v>
      </c>
      <c r="UGC22" s="242" t="e">
        <f t="shared" si="226"/>
        <v>#REF!</v>
      </c>
      <c r="UGD22" s="242" t="e">
        <f t="shared" si="226"/>
        <v>#REF!</v>
      </c>
      <c r="UGE22" s="242" t="e">
        <f t="shared" si="226"/>
        <v>#REF!</v>
      </c>
      <c r="UGF22" s="242" t="e">
        <f t="shared" si="226"/>
        <v>#REF!</v>
      </c>
      <c r="UGG22" s="242" t="e">
        <f t="shared" si="226"/>
        <v>#REF!</v>
      </c>
      <c r="UGH22" s="242" t="e">
        <f t="shared" si="226"/>
        <v>#REF!</v>
      </c>
      <c r="UGI22" s="242" t="e">
        <f t="shared" si="226"/>
        <v>#REF!</v>
      </c>
      <c r="UGJ22" s="242" t="e">
        <f t="shared" si="226"/>
        <v>#REF!</v>
      </c>
      <c r="UGK22" s="242" t="e">
        <f t="shared" si="226"/>
        <v>#REF!</v>
      </c>
      <c r="UGL22" s="242" t="e">
        <f t="shared" si="226"/>
        <v>#REF!</v>
      </c>
      <c r="UGM22" s="242" t="e">
        <f t="shared" si="226"/>
        <v>#REF!</v>
      </c>
      <c r="UGN22" s="242" t="e">
        <f t="shared" si="226"/>
        <v>#REF!</v>
      </c>
      <c r="UGO22" s="242" t="e">
        <f t="shared" si="226"/>
        <v>#REF!</v>
      </c>
      <c r="UGP22" s="242" t="e">
        <f t="shared" si="226"/>
        <v>#REF!</v>
      </c>
      <c r="UGQ22" s="242" t="e">
        <f t="shared" si="226"/>
        <v>#REF!</v>
      </c>
      <c r="UGR22" s="242" t="e">
        <f t="shared" si="226"/>
        <v>#REF!</v>
      </c>
      <c r="UGS22" s="242" t="e">
        <f t="shared" si="226"/>
        <v>#REF!</v>
      </c>
      <c r="UGT22" s="242" t="e">
        <f t="shared" si="226"/>
        <v>#REF!</v>
      </c>
      <c r="UGU22" s="242" t="e">
        <f t="shared" si="226"/>
        <v>#REF!</v>
      </c>
      <c r="UGV22" s="242" t="e">
        <f t="shared" si="226"/>
        <v>#REF!</v>
      </c>
      <c r="UGW22" s="242" t="e">
        <f t="shared" si="226"/>
        <v>#REF!</v>
      </c>
      <c r="UGX22" s="242" t="e">
        <f t="shared" si="226"/>
        <v>#REF!</v>
      </c>
      <c r="UGY22" s="242" t="e">
        <f t="shared" si="226"/>
        <v>#REF!</v>
      </c>
      <c r="UGZ22" s="242" t="e">
        <f t="shared" si="226"/>
        <v>#REF!</v>
      </c>
      <c r="UHA22" s="242" t="e">
        <f t="shared" si="226"/>
        <v>#REF!</v>
      </c>
      <c r="UHB22" s="242" t="e">
        <f t="shared" si="226"/>
        <v>#REF!</v>
      </c>
      <c r="UHC22" s="242" t="e">
        <f t="shared" si="226"/>
        <v>#REF!</v>
      </c>
      <c r="UHD22" s="242" t="e">
        <f t="shared" si="226"/>
        <v>#REF!</v>
      </c>
      <c r="UHE22" s="242" t="e">
        <f t="shared" si="226"/>
        <v>#REF!</v>
      </c>
      <c r="UHF22" s="242" t="e">
        <f t="shared" si="226"/>
        <v>#REF!</v>
      </c>
      <c r="UHG22" s="242" t="e">
        <f t="shared" si="226"/>
        <v>#REF!</v>
      </c>
      <c r="UHH22" s="242" t="e">
        <f t="shared" si="226"/>
        <v>#REF!</v>
      </c>
      <c r="UHI22" s="242" t="e">
        <f t="shared" si="226"/>
        <v>#REF!</v>
      </c>
      <c r="UHJ22" s="242" t="e">
        <f t="shared" si="226"/>
        <v>#REF!</v>
      </c>
      <c r="UHK22" s="242" t="e">
        <f t="shared" si="226"/>
        <v>#REF!</v>
      </c>
      <c r="UHL22" s="242" t="e">
        <f t="shared" si="226"/>
        <v>#REF!</v>
      </c>
      <c r="UHM22" s="242" t="e">
        <f t="shared" si="226"/>
        <v>#REF!</v>
      </c>
      <c r="UHN22" s="242" t="e">
        <f t="shared" si="226"/>
        <v>#REF!</v>
      </c>
      <c r="UHO22" s="242" t="e">
        <f t="shared" si="226"/>
        <v>#REF!</v>
      </c>
      <c r="UHP22" s="242" t="e">
        <f t="shared" si="226"/>
        <v>#REF!</v>
      </c>
      <c r="UHQ22" s="242" t="e">
        <f t="shared" ref="UHQ22:UKB22" si="227">UHW22</f>
        <v>#REF!</v>
      </c>
      <c r="UHR22" s="242" t="e">
        <f t="shared" si="227"/>
        <v>#REF!</v>
      </c>
      <c r="UHS22" s="242" t="e">
        <f t="shared" si="227"/>
        <v>#REF!</v>
      </c>
      <c r="UHT22" s="242" t="e">
        <f t="shared" si="227"/>
        <v>#REF!</v>
      </c>
      <c r="UHU22" s="242" t="e">
        <f t="shared" si="227"/>
        <v>#REF!</v>
      </c>
      <c r="UHV22" s="242" t="e">
        <f t="shared" si="227"/>
        <v>#REF!</v>
      </c>
      <c r="UHW22" s="242" t="e">
        <f t="shared" si="227"/>
        <v>#REF!</v>
      </c>
      <c r="UHX22" s="242" t="e">
        <f t="shared" si="227"/>
        <v>#REF!</v>
      </c>
      <c r="UHY22" s="242" t="e">
        <f t="shared" si="227"/>
        <v>#REF!</v>
      </c>
      <c r="UHZ22" s="242" t="e">
        <f t="shared" si="227"/>
        <v>#REF!</v>
      </c>
      <c r="UIA22" s="242" t="e">
        <f t="shared" si="227"/>
        <v>#REF!</v>
      </c>
      <c r="UIB22" s="242" t="e">
        <f t="shared" si="227"/>
        <v>#REF!</v>
      </c>
      <c r="UIC22" s="242" t="e">
        <f t="shared" si="227"/>
        <v>#REF!</v>
      </c>
      <c r="UID22" s="242" t="e">
        <f t="shared" si="227"/>
        <v>#REF!</v>
      </c>
      <c r="UIE22" s="242" t="e">
        <f t="shared" si="227"/>
        <v>#REF!</v>
      </c>
      <c r="UIF22" s="242" t="e">
        <f t="shared" si="227"/>
        <v>#REF!</v>
      </c>
      <c r="UIG22" s="242" t="e">
        <f t="shared" si="227"/>
        <v>#REF!</v>
      </c>
      <c r="UIH22" s="242" t="e">
        <f t="shared" si="227"/>
        <v>#REF!</v>
      </c>
      <c r="UII22" s="242" t="e">
        <f t="shared" si="227"/>
        <v>#REF!</v>
      </c>
      <c r="UIJ22" s="242" t="e">
        <f t="shared" si="227"/>
        <v>#REF!</v>
      </c>
      <c r="UIK22" s="242" t="e">
        <f t="shared" si="227"/>
        <v>#REF!</v>
      </c>
      <c r="UIL22" s="242" t="e">
        <f t="shared" si="227"/>
        <v>#REF!</v>
      </c>
      <c r="UIM22" s="242" t="e">
        <f t="shared" si="227"/>
        <v>#REF!</v>
      </c>
      <c r="UIN22" s="242" t="e">
        <f t="shared" si="227"/>
        <v>#REF!</v>
      </c>
      <c r="UIO22" s="242" t="e">
        <f t="shared" si="227"/>
        <v>#REF!</v>
      </c>
      <c r="UIP22" s="242" t="e">
        <f t="shared" si="227"/>
        <v>#REF!</v>
      </c>
      <c r="UIQ22" s="242" t="e">
        <f t="shared" si="227"/>
        <v>#REF!</v>
      </c>
      <c r="UIR22" s="242" t="e">
        <f t="shared" si="227"/>
        <v>#REF!</v>
      </c>
      <c r="UIS22" s="242" t="e">
        <f t="shared" si="227"/>
        <v>#REF!</v>
      </c>
      <c r="UIT22" s="242" t="e">
        <f t="shared" si="227"/>
        <v>#REF!</v>
      </c>
      <c r="UIU22" s="242" t="e">
        <f t="shared" si="227"/>
        <v>#REF!</v>
      </c>
      <c r="UIV22" s="242" t="e">
        <f t="shared" si="227"/>
        <v>#REF!</v>
      </c>
      <c r="UIW22" s="242" t="e">
        <f t="shared" si="227"/>
        <v>#REF!</v>
      </c>
      <c r="UIX22" s="242" t="e">
        <f t="shared" si="227"/>
        <v>#REF!</v>
      </c>
      <c r="UIY22" s="242" t="e">
        <f t="shared" si="227"/>
        <v>#REF!</v>
      </c>
      <c r="UIZ22" s="242" t="e">
        <f t="shared" si="227"/>
        <v>#REF!</v>
      </c>
      <c r="UJA22" s="242" t="e">
        <f t="shared" si="227"/>
        <v>#REF!</v>
      </c>
      <c r="UJB22" s="242" t="e">
        <f t="shared" si="227"/>
        <v>#REF!</v>
      </c>
      <c r="UJC22" s="242" t="e">
        <f t="shared" si="227"/>
        <v>#REF!</v>
      </c>
      <c r="UJD22" s="242" t="e">
        <f t="shared" si="227"/>
        <v>#REF!</v>
      </c>
      <c r="UJE22" s="242" t="e">
        <f t="shared" si="227"/>
        <v>#REF!</v>
      </c>
      <c r="UJF22" s="242" t="e">
        <f t="shared" si="227"/>
        <v>#REF!</v>
      </c>
      <c r="UJG22" s="242" t="e">
        <f t="shared" si="227"/>
        <v>#REF!</v>
      </c>
      <c r="UJH22" s="242" t="e">
        <f t="shared" si="227"/>
        <v>#REF!</v>
      </c>
      <c r="UJI22" s="242" t="e">
        <f t="shared" si="227"/>
        <v>#REF!</v>
      </c>
      <c r="UJJ22" s="242" t="e">
        <f t="shared" si="227"/>
        <v>#REF!</v>
      </c>
      <c r="UJK22" s="242" t="e">
        <f t="shared" si="227"/>
        <v>#REF!</v>
      </c>
      <c r="UJL22" s="242" t="e">
        <f t="shared" si="227"/>
        <v>#REF!</v>
      </c>
      <c r="UJM22" s="242" t="e">
        <f t="shared" si="227"/>
        <v>#REF!</v>
      </c>
      <c r="UJN22" s="242" t="e">
        <f t="shared" si="227"/>
        <v>#REF!</v>
      </c>
      <c r="UJO22" s="242" t="e">
        <f t="shared" si="227"/>
        <v>#REF!</v>
      </c>
      <c r="UJP22" s="242" t="e">
        <f t="shared" si="227"/>
        <v>#REF!</v>
      </c>
      <c r="UJQ22" s="242" t="e">
        <f t="shared" si="227"/>
        <v>#REF!</v>
      </c>
      <c r="UJR22" s="242" t="e">
        <f t="shared" si="227"/>
        <v>#REF!</v>
      </c>
      <c r="UJS22" s="242" t="e">
        <f t="shared" si="227"/>
        <v>#REF!</v>
      </c>
      <c r="UJT22" s="242" t="e">
        <f t="shared" si="227"/>
        <v>#REF!</v>
      </c>
      <c r="UJU22" s="242" t="e">
        <f t="shared" si="227"/>
        <v>#REF!</v>
      </c>
      <c r="UJV22" s="242" t="e">
        <f t="shared" si="227"/>
        <v>#REF!</v>
      </c>
      <c r="UJW22" s="242" t="e">
        <f t="shared" si="227"/>
        <v>#REF!</v>
      </c>
      <c r="UJX22" s="242" t="e">
        <f t="shared" si="227"/>
        <v>#REF!</v>
      </c>
      <c r="UJY22" s="242" t="e">
        <f t="shared" si="227"/>
        <v>#REF!</v>
      </c>
      <c r="UJZ22" s="242" t="e">
        <f t="shared" si="227"/>
        <v>#REF!</v>
      </c>
      <c r="UKA22" s="242" t="e">
        <f t="shared" si="227"/>
        <v>#REF!</v>
      </c>
      <c r="UKB22" s="242" t="e">
        <f t="shared" si="227"/>
        <v>#REF!</v>
      </c>
      <c r="UKC22" s="242" t="e">
        <f t="shared" ref="UKC22:UMN22" si="228">UKI22</f>
        <v>#REF!</v>
      </c>
      <c r="UKD22" s="242" t="e">
        <f t="shared" si="228"/>
        <v>#REF!</v>
      </c>
      <c r="UKE22" s="242" t="e">
        <f t="shared" si="228"/>
        <v>#REF!</v>
      </c>
      <c r="UKF22" s="242" t="e">
        <f t="shared" si="228"/>
        <v>#REF!</v>
      </c>
      <c r="UKG22" s="242" t="e">
        <f t="shared" si="228"/>
        <v>#REF!</v>
      </c>
      <c r="UKH22" s="242" t="e">
        <f t="shared" si="228"/>
        <v>#REF!</v>
      </c>
      <c r="UKI22" s="242" t="e">
        <f t="shared" si="228"/>
        <v>#REF!</v>
      </c>
      <c r="UKJ22" s="242" t="e">
        <f t="shared" si="228"/>
        <v>#REF!</v>
      </c>
      <c r="UKK22" s="242" t="e">
        <f t="shared" si="228"/>
        <v>#REF!</v>
      </c>
      <c r="UKL22" s="242" t="e">
        <f t="shared" si="228"/>
        <v>#REF!</v>
      </c>
      <c r="UKM22" s="242" t="e">
        <f t="shared" si="228"/>
        <v>#REF!</v>
      </c>
      <c r="UKN22" s="242" t="e">
        <f t="shared" si="228"/>
        <v>#REF!</v>
      </c>
      <c r="UKO22" s="242" t="e">
        <f t="shared" si="228"/>
        <v>#REF!</v>
      </c>
      <c r="UKP22" s="242" t="e">
        <f t="shared" si="228"/>
        <v>#REF!</v>
      </c>
      <c r="UKQ22" s="242" t="e">
        <f t="shared" si="228"/>
        <v>#REF!</v>
      </c>
      <c r="UKR22" s="242" t="e">
        <f t="shared" si="228"/>
        <v>#REF!</v>
      </c>
      <c r="UKS22" s="242" t="e">
        <f t="shared" si="228"/>
        <v>#REF!</v>
      </c>
      <c r="UKT22" s="242" t="e">
        <f t="shared" si="228"/>
        <v>#REF!</v>
      </c>
      <c r="UKU22" s="242" t="e">
        <f t="shared" si="228"/>
        <v>#REF!</v>
      </c>
      <c r="UKV22" s="242" t="e">
        <f t="shared" si="228"/>
        <v>#REF!</v>
      </c>
      <c r="UKW22" s="242" t="e">
        <f t="shared" si="228"/>
        <v>#REF!</v>
      </c>
      <c r="UKX22" s="242" t="e">
        <f t="shared" si="228"/>
        <v>#REF!</v>
      </c>
      <c r="UKY22" s="242" t="e">
        <f t="shared" si="228"/>
        <v>#REF!</v>
      </c>
      <c r="UKZ22" s="242" t="e">
        <f t="shared" si="228"/>
        <v>#REF!</v>
      </c>
      <c r="ULA22" s="242" t="e">
        <f t="shared" si="228"/>
        <v>#REF!</v>
      </c>
      <c r="ULB22" s="242" t="e">
        <f t="shared" si="228"/>
        <v>#REF!</v>
      </c>
      <c r="ULC22" s="242" t="e">
        <f t="shared" si="228"/>
        <v>#REF!</v>
      </c>
      <c r="ULD22" s="242" t="e">
        <f t="shared" si="228"/>
        <v>#REF!</v>
      </c>
      <c r="ULE22" s="242" t="e">
        <f t="shared" si="228"/>
        <v>#REF!</v>
      </c>
      <c r="ULF22" s="242" t="e">
        <f t="shared" si="228"/>
        <v>#REF!</v>
      </c>
      <c r="ULG22" s="242" t="e">
        <f t="shared" si="228"/>
        <v>#REF!</v>
      </c>
      <c r="ULH22" s="242" t="e">
        <f t="shared" si="228"/>
        <v>#REF!</v>
      </c>
      <c r="ULI22" s="242" t="e">
        <f t="shared" si="228"/>
        <v>#REF!</v>
      </c>
      <c r="ULJ22" s="242" t="e">
        <f t="shared" si="228"/>
        <v>#REF!</v>
      </c>
      <c r="ULK22" s="242" t="e">
        <f t="shared" si="228"/>
        <v>#REF!</v>
      </c>
      <c r="ULL22" s="242" t="e">
        <f t="shared" si="228"/>
        <v>#REF!</v>
      </c>
      <c r="ULM22" s="242" t="e">
        <f t="shared" si="228"/>
        <v>#REF!</v>
      </c>
      <c r="ULN22" s="242" t="e">
        <f t="shared" si="228"/>
        <v>#REF!</v>
      </c>
      <c r="ULO22" s="242" t="e">
        <f t="shared" si="228"/>
        <v>#REF!</v>
      </c>
      <c r="ULP22" s="242" t="e">
        <f t="shared" si="228"/>
        <v>#REF!</v>
      </c>
      <c r="ULQ22" s="242" t="e">
        <f t="shared" si="228"/>
        <v>#REF!</v>
      </c>
      <c r="ULR22" s="242" t="e">
        <f t="shared" si="228"/>
        <v>#REF!</v>
      </c>
      <c r="ULS22" s="242" t="e">
        <f t="shared" si="228"/>
        <v>#REF!</v>
      </c>
      <c r="ULT22" s="242" t="e">
        <f t="shared" si="228"/>
        <v>#REF!</v>
      </c>
      <c r="ULU22" s="242" t="e">
        <f t="shared" si="228"/>
        <v>#REF!</v>
      </c>
      <c r="ULV22" s="242" t="e">
        <f t="shared" si="228"/>
        <v>#REF!</v>
      </c>
      <c r="ULW22" s="242" t="e">
        <f t="shared" si="228"/>
        <v>#REF!</v>
      </c>
      <c r="ULX22" s="242" t="e">
        <f t="shared" si="228"/>
        <v>#REF!</v>
      </c>
      <c r="ULY22" s="242" t="e">
        <f t="shared" si="228"/>
        <v>#REF!</v>
      </c>
      <c r="ULZ22" s="242" t="e">
        <f t="shared" si="228"/>
        <v>#REF!</v>
      </c>
      <c r="UMA22" s="242" t="e">
        <f t="shared" si="228"/>
        <v>#REF!</v>
      </c>
      <c r="UMB22" s="242" t="e">
        <f t="shared" si="228"/>
        <v>#REF!</v>
      </c>
      <c r="UMC22" s="242" t="e">
        <f t="shared" si="228"/>
        <v>#REF!</v>
      </c>
      <c r="UMD22" s="242" t="e">
        <f t="shared" si="228"/>
        <v>#REF!</v>
      </c>
      <c r="UME22" s="242" t="e">
        <f t="shared" si="228"/>
        <v>#REF!</v>
      </c>
      <c r="UMF22" s="242" t="e">
        <f t="shared" si="228"/>
        <v>#REF!</v>
      </c>
      <c r="UMG22" s="242" t="e">
        <f t="shared" si="228"/>
        <v>#REF!</v>
      </c>
      <c r="UMH22" s="242" t="e">
        <f t="shared" si="228"/>
        <v>#REF!</v>
      </c>
      <c r="UMI22" s="242" t="e">
        <f t="shared" si="228"/>
        <v>#REF!</v>
      </c>
      <c r="UMJ22" s="242" t="e">
        <f t="shared" si="228"/>
        <v>#REF!</v>
      </c>
      <c r="UMK22" s="242" t="e">
        <f t="shared" si="228"/>
        <v>#REF!</v>
      </c>
      <c r="UML22" s="242" t="e">
        <f t="shared" si="228"/>
        <v>#REF!</v>
      </c>
      <c r="UMM22" s="242" t="e">
        <f t="shared" si="228"/>
        <v>#REF!</v>
      </c>
      <c r="UMN22" s="242" t="e">
        <f t="shared" si="228"/>
        <v>#REF!</v>
      </c>
      <c r="UMO22" s="242" t="e">
        <f t="shared" ref="UMO22:UOZ22" si="229">UMU22</f>
        <v>#REF!</v>
      </c>
      <c r="UMP22" s="242" t="e">
        <f t="shared" si="229"/>
        <v>#REF!</v>
      </c>
      <c r="UMQ22" s="242" t="e">
        <f t="shared" si="229"/>
        <v>#REF!</v>
      </c>
      <c r="UMR22" s="242" t="e">
        <f t="shared" si="229"/>
        <v>#REF!</v>
      </c>
      <c r="UMS22" s="242" t="e">
        <f t="shared" si="229"/>
        <v>#REF!</v>
      </c>
      <c r="UMT22" s="242" t="e">
        <f t="shared" si="229"/>
        <v>#REF!</v>
      </c>
      <c r="UMU22" s="242" t="e">
        <f t="shared" si="229"/>
        <v>#REF!</v>
      </c>
      <c r="UMV22" s="242" t="e">
        <f t="shared" si="229"/>
        <v>#REF!</v>
      </c>
      <c r="UMW22" s="242" t="e">
        <f t="shared" si="229"/>
        <v>#REF!</v>
      </c>
      <c r="UMX22" s="242" t="e">
        <f t="shared" si="229"/>
        <v>#REF!</v>
      </c>
      <c r="UMY22" s="242" t="e">
        <f t="shared" si="229"/>
        <v>#REF!</v>
      </c>
      <c r="UMZ22" s="242" t="e">
        <f t="shared" si="229"/>
        <v>#REF!</v>
      </c>
      <c r="UNA22" s="242" t="e">
        <f t="shared" si="229"/>
        <v>#REF!</v>
      </c>
      <c r="UNB22" s="242" t="e">
        <f t="shared" si="229"/>
        <v>#REF!</v>
      </c>
      <c r="UNC22" s="242" t="e">
        <f t="shared" si="229"/>
        <v>#REF!</v>
      </c>
      <c r="UND22" s="242" t="e">
        <f t="shared" si="229"/>
        <v>#REF!</v>
      </c>
      <c r="UNE22" s="242" t="e">
        <f t="shared" si="229"/>
        <v>#REF!</v>
      </c>
      <c r="UNF22" s="242" t="e">
        <f t="shared" si="229"/>
        <v>#REF!</v>
      </c>
      <c r="UNG22" s="242" t="e">
        <f t="shared" si="229"/>
        <v>#REF!</v>
      </c>
      <c r="UNH22" s="242" t="e">
        <f t="shared" si="229"/>
        <v>#REF!</v>
      </c>
      <c r="UNI22" s="242" t="e">
        <f t="shared" si="229"/>
        <v>#REF!</v>
      </c>
      <c r="UNJ22" s="242" t="e">
        <f t="shared" si="229"/>
        <v>#REF!</v>
      </c>
      <c r="UNK22" s="242" t="e">
        <f t="shared" si="229"/>
        <v>#REF!</v>
      </c>
      <c r="UNL22" s="242" t="e">
        <f t="shared" si="229"/>
        <v>#REF!</v>
      </c>
      <c r="UNM22" s="242" t="e">
        <f t="shared" si="229"/>
        <v>#REF!</v>
      </c>
      <c r="UNN22" s="242" t="e">
        <f t="shared" si="229"/>
        <v>#REF!</v>
      </c>
      <c r="UNO22" s="242" t="e">
        <f t="shared" si="229"/>
        <v>#REF!</v>
      </c>
      <c r="UNP22" s="242" t="e">
        <f t="shared" si="229"/>
        <v>#REF!</v>
      </c>
      <c r="UNQ22" s="242" t="e">
        <f t="shared" si="229"/>
        <v>#REF!</v>
      </c>
      <c r="UNR22" s="242" t="e">
        <f t="shared" si="229"/>
        <v>#REF!</v>
      </c>
      <c r="UNS22" s="242" t="e">
        <f t="shared" si="229"/>
        <v>#REF!</v>
      </c>
      <c r="UNT22" s="242" t="e">
        <f t="shared" si="229"/>
        <v>#REF!</v>
      </c>
      <c r="UNU22" s="242" t="e">
        <f t="shared" si="229"/>
        <v>#REF!</v>
      </c>
      <c r="UNV22" s="242" t="e">
        <f t="shared" si="229"/>
        <v>#REF!</v>
      </c>
      <c r="UNW22" s="242" t="e">
        <f t="shared" si="229"/>
        <v>#REF!</v>
      </c>
      <c r="UNX22" s="242" t="e">
        <f t="shared" si="229"/>
        <v>#REF!</v>
      </c>
      <c r="UNY22" s="242" t="e">
        <f t="shared" si="229"/>
        <v>#REF!</v>
      </c>
      <c r="UNZ22" s="242" t="e">
        <f t="shared" si="229"/>
        <v>#REF!</v>
      </c>
      <c r="UOA22" s="242" t="e">
        <f t="shared" si="229"/>
        <v>#REF!</v>
      </c>
      <c r="UOB22" s="242" t="e">
        <f t="shared" si="229"/>
        <v>#REF!</v>
      </c>
      <c r="UOC22" s="242" t="e">
        <f t="shared" si="229"/>
        <v>#REF!</v>
      </c>
      <c r="UOD22" s="242" t="e">
        <f t="shared" si="229"/>
        <v>#REF!</v>
      </c>
      <c r="UOE22" s="242" t="e">
        <f t="shared" si="229"/>
        <v>#REF!</v>
      </c>
      <c r="UOF22" s="242" t="e">
        <f t="shared" si="229"/>
        <v>#REF!</v>
      </c>
      <c r="UOG22" s="242" t="e">
        <f t="shared" si="229"/>
        <v>#REF!</v>
      </c>
      <c r="UOH22" s="242" t="e">
        <f t="shared" si="229"/>
        <v>#REF!</v>
      </c>
      <c r="UOI22" s="242" t="e">
        <f t="shared" si="229"/>
        <v>#REF!</v>
      </c>
      <c r="UOJ22" s="242" t="e">
        <f t="shared" si="229"/>
        <v>#REF!</v>
      </c>
      <c r="UOK22" s="242" t="e">
        <f t="shared" si="229"/>
        <v>#REF!</v>
      </c>
      <c r="UOL22" s="242" t="e">
        <f t="shared" si="229"/>
        <v>#REF!</v>
      </c>
      <c r="UOM22" s="242" t="e">
        <f t="shared" si="229"/>
        <v>#REF!</v>
      </c>
      <c r="UON22" s="242" t="e">
        <f t="shared" si="229"/>
        <v>#REF!</v>
      </c>
      <c r="UOO22" s="242" t="e">
        <f t="shared" si="229"/>
        <v>#REF!</v>
      </c>
      <c r="UOP22" s="242" t="e">
        <f t="shared" si="229"/>
        <v>#REF!</v>
      </c>
      <c r="UOQ22" s="242" t="e">
        <f t="shared" si="229"/>
        <v>#REF!</v>
      </c>
      <c r="UOR22" s="242" t="e">
        <f t="shared" si="229"/>
        <v>#REF!</v>
      </c>
      <c r="UOS22" s="242" t="e">
        <f t="shared" si="229"/>
        <v>#REF!</v>
      </c>
      <c r="UOT22" s="242" t="e">
        <f t="shared" si="229"/>
        <v>#REF!</v>
      </c>
      <c r="UOU22" s="242" t="e">
        <f t="shared" si="229"/>
        <v>#REF!</v>
      </c>
      <c r="UOV22" s="242" t="e">
        <f t="shared" si="229"/>
        <v>#REF!</v>
      </c>
      <c r="UOW22" s="242" t="e">
        <f t="shared" si="229"/>
        <v>#REF!</v>
      </c>
      <c r="UOX22" s="242" t="e">
        <f t="shared" si="229"/>
        <v>#REF!</v>
      </c>
      <c r="UOY22" s="242" t="e">
        <f t="shared" si="229"/>
        <v>#REF!</v>
      </c>
      <c r="UOZ22" s="242" t="e">
        <f t="shared" si="229"/>
        <v>#REF!</v>
      </c>
      <c r="UPA22" s="242" t="e">
        <f t="shared" ref="UPA22:URL22" si="230">UPG22</f>
        <v>#REF!</v>
      </c>
      <c r="UPB22" s="242" t="e">
        <f t="shared" si="230"/>
        <v>#REF!</v>
      </c>
      <c r="UPC22" s="242" t="e">
        <f t="shared" si="230"/>
        <v>#REF!</v>
      </c>
      <c r="UPD22" s="242" t="e">
        <f t="shared" si="230"/>
        <v>#REF!</v>
      </c>
      <c r="UPE22" s="242" t="e">
        <f t="shared" si="230"/>
        <v>#REF!</v>
      </c>
      <c r="UPF22" s="242" t="e">
        <f t="shared" si="230"/>
        <v>#REF!</v>
      </c>
      <c r="UPG22" s="242" t="e">
        <f t="shared" si="230"/>
        <v>#REF!</v>
      </c>
      <c r="UPH22" s="242" t="e">
        <f t="shared" si="230"/>
        <v>#REF!</v>
      </c>
      <c r="UPI22" s="242" t="e">
        <f t="shared" si="230"/>
        <v>#REF!</v>
      </c>
      <c r="UPJ22" s="242" t="e">
        <f t="shared" si="230"/>
        <v>#REF!</v>
      </c>
      <c r="UPK22" s="242" t="e">
        <f t="shared" si="230"/>
        <v>#REF!</v>
      </c>
      <c r="UPL22" s="242" t="e">
        <f t="shared" si="230"/>
        <v>#REF!</v>
      </c>
      <c r="UPM22" s="242" t="e">
        <f t="shared" si="230"/>
        <v>#REF!</v>
      </c>
      <c r="UPN22" s="242" t="e">
        <f t="shared" si="230"/>
        <v>#REF!</v>
      </c>
      <c r="UPO22" s="242" t="e">
        <f t="shared" si="230"/>
        <v>#REF!</v>
      </c>
      <c r="UPP22" s="242" t="e">
        <f t="shared" si="230"/>
        <v>#REF!</v>
      </c>
      <c r="UPQ22" s="242" t="e">
        <f t="shared" si="230"/>
        <v>#REF!</v>
      </c>
      <c r="UPR22" s="242" t="e">
        <f t="shared" si="230"/>
        <v>#REF!</v>
      </c>
      <c r="UPS22" s="242" t="e">
        <f t="shared" si="230"/>
        <v>#REF!</v>
      </c>
      <c r="UPT22" s="242" t="e">
        <f t="shared" si="230"/>
        <v>#REF!</v>
      </c>
      <c r="UPU22" s="242" t="e">
        <f t="shared" si="230"/>
        <v>#REF!</v>
      </c>
      <c r="UPV22" s="242" t="e">
        <f t="shared" si="230"/>
        <v>#REF!</v>
      </c>
      <c r="UPW22" s="242" t="e">
        <f t="shared" si="230"/>
        <v>#REF!</v>
      </c>
      <c r="UPX22" s="242" t="e">
        <f t="shared" si="230"/>
        <v>#REF!</v>
      </c>
      <c r="UPY22" s="242" t="e">
        <f t="shared" si="230"/>
        <v>#REF!</v>
      </c>
      <c r="UPZ22" s="242" t="e">
        <f t="shared" si="230"/>
        <v>#REF!</v>
      </c>
      <c r="UQA22" s="242" t="e">
        <f t="shared" si="230"/>
        <v>#REF!</v>
      </c>
      <c r="UQB22" s="242" t="e">
        <f t="shared" si="230"/>
        <v>#REF!</v>
      </c>
      <c r="UQC22" s="242" t="e">
        <f t="shared" si="230"/>
        <v>#REF!</v>
      </c>
      <c r="UQD22" s="242" t="e">
        <f t="shared" si="230"/>
        <v>#REF!</v>
      </c>
      <c r="UQE22" s="242" t="e">
        <f t="shared" si="230"/>
        <v>#REF!</v>
      </c>
      <c r="UQF22" s="242" t="e">
        <f t="shared" si="230"/>
        <v>#REF!</v>
      </c>
      <c r="UQG22" s="242" t="e">
        <f t="shared" si="230"/>
        <v>#REF!</v>
      </c>
      <c r="UQH22" s="242" t="e">
        <f t="shared" si="230"/>
        <v>#REF!</v>
      </c>
      <c r="UQI22" s="242" t="e">
        <f t="shared" si="230"/>
        <v>#REF!</v>
      </c>
      <c r="UQJ22" s="242" t="e">
        <f t="shared" si="230"/>
        <v>#REF!</v>
      </c>
      <c r="UQK22" s="242" t="e">
        <f t="shared" si="230"/>
        <v>#REF!</v>
      </c>
      <c r="UQL22" s="242" t="e">
        <f t="shared" si="230"/>
        <v>#REF!</v>
      </c>
      <c r="UQM22" s="242" t="e">
        <f t="shared" si="230"/>
        <v>#REF!</v>
      </c>
      <c r="UQN22" s="242" t="e">
        <f t="shared" si="230"/>
        <v>#REF!</v>
      </c>
      <c r="UQO22" s="242" t="e">
        <f t="shared" si="230"/>
        <v>#REF!</v>
      </c>
      <c r="UQP22" s="242" t="e">
        <f t="shared" si="230"/>
        <v>#REF!</v>
      </c>
      <c r="UQQ22" s="242" t="e">
        <f t="shared" si="230"/>
        <v>#REF!</v>
      </c>
      <c r="UQR22" s="242" t="e">
        <f t="shared" si="230"/>
        <v>#REF!</v>
      </c>
      <c r="UQS22" s="242" t="e">
        <f t="shared" si="230"/>
        <v>#REF!</v>
      </c>
      <c r="UQT22" s="242" t="e">
        <f t="shared" si="230"/>
        <v>#REF!</v>
      </c>
      <c r="UQU22" s="242" t="e">
        <f t="shared" si="230"/>
        <v>#REF!</v>
      </c>
      <c r="UQV22" s="242" t="e">
        <f t="shared" si="230"/>
        <v>#REF!</v>
      </c>
      <c r="UQW22" s="242" t="e">
        <f t="shared" si="230"/>
        <v>#REF!</v>
      </c>
      <c r="UQX22" s="242" t="e">
        <f t="shared" si="230"/>
        <v>#REF!</v>
      </c>
      <c r="UQY22" s="242" t="e">
        <f t="shared" si="230"/>
        <v>#REF!</v>
      </c>
      <c r="UQZ22" s="242" t="e">
        <f t="shared" si="230"/>
        <v>#REF!</v>
      </c>
      <c r="URA22" s="242" t="e">
        <f t="shared" si="230"/>
        <v>#REF!</v>
      </c>
      <c r="URB22" s="242" t="e">
        <f t="shared" si="230"/>
        <v>#REF!</v>
      </c>
      <c r="URC22" s="242" t="e">
        <f t="shared" si="230"/>
        <v>#REF!</v>
      </c>
      <c r="URD22" s="242" t="e">
        <f t="shared" si="230"/>
        <v>#REF!</v>
      </c>
      <c r="URE22" s="242" t="e">
        <f t="shared" si="230"/>
        <v>#REF!</v>
      </c>
      <c r="URF22" s="242" t="e">
        <f t="shared" si="230"/>
        <v>#REF!</v>
      </c>
      <c r="URG22" s="242" t="e">
        <f t="shared" si="230"/>
        <v>#REF!</v>
      </c>
      <c r="URH22" s="242" t="e">
        <f t="shared" si="230"/>
        <v>#REF!</v>
      </c>
      <c r="URI22" s="242" t="e">
        <f t="shared" si="230"/>
        <v>#REF!</v>
      </c>
      <c r="URJ22" s="242" t="e">
        <f t="shared" si="230"/>
        <v>#REF!</v>
      </c>
      <c r="URK22" s="242" t="e">
        <f t="shared" si="230"/>
        <v>#REF!</v>
      </c>
      <c r="URL22" s="242" t="e">
        <f t="shared" si="230"/>
        <v>#REF!</v>
      </c>
      <c r="URM22" s="242" t="e">
        <f t="shared" ref="URM22:UTX22" si="231">URS22</f>
        <v>#REF!</v>
      </c>
      <c r="URN22" s="242" t="e">
        <f t="shared" si="231"/>
        <v>#REF!</v>
      </c>
      <c r="URO22" s="242" t="e">
        <f t="shared" si="231"/>
        <v>#REF!</v>
      </c>
      <c r="URP22" s="242" t="e">
        <f t="shared" si="231"/>
        <v>#REF!</v>
      </c>
      <c r="URQ22" s="242" t="e">
        <f t="shared" si="231"/>
        <v>#REF!</v>
      </c>
      <c r="URR22" s="242" t="e">
        <f t="shared" si="231"/>
        <v>#REF!</v>
      </c>
      <c r="URS22" s="242" t="e">
        <f t="shared" si="231"/>
        <v>#REF!</v>
      </c>
      <c r="URT22" s="242" t="e">
        <f t="shared" si="231"/>
        <v>#REF!</v>
      </c>
      <c r="URU22" s="242" t="e">
        <f t="shared" si="231"/>
        <v>#REF!</v>
      </c>
      <c r="URV22" s="242" t="e">
        <f t="shared" si="231"/>
        <v>#REF!</v>
      </c>
      <c r="URW22" s="242" t="e">
        <f t="shared" si="231"/>
        <v>#REF!</v>
      </c>
      <c r="URX22" s="242" t="e">
        <f t="shared" si="231"/>
        <v>#REF!</v>
      </c>
      <c r="URY22" s="242" t="e">
        <f t="shared" si="231"/>
        <v>#REF!</v>
      </c>
      <c r="URZ22" s="242" t="e">
        <f t="shared" si="231"/>
        <v>#REF!</v>
      </c>
      <c r="USA22" s="242" t="e">
        <f t="shared" si="231"/>
        <v>#REF!</v>
      </c>
      <c r="USB22" s="242" t="e">
        <f t="shared" si="231"/>
        <v>#REF!</v>
      </c>
      <c r="USC22" s="242" t="e">
        <f t="shared" si="231"/>
        <v>#REF!</v>
      </c>
      <c r="USD22" s="242" t="e">
        <f t="shared" si="231"/>
        <v>#REF!</v>
      </c>
      <c r="USE22" s="242" t="e">
        <f t="shared" si="231"/>
        <v>#REF!</v>
      </c>
      <c r="USF22" s="242" t="e">
        <f t="shared" si="231"/>
        <v>#REF!</v>
      </c>
      <c r="USG22" s="242" t="e">
        <f t="shared" si="231"/>
        <v>#REF!</v>
      </c>
      <c r="USH22" s="242" t="e">
        <f t="shared" si="231"/>
        <v>#REF!</v>
      </c>
      <c r="USI22" s="242" t="e">
        <f t="shared" si="231"/>
        <v>#REF!</v>
      </c>
      <c r="USJ22" s="242" t="e">
        <f t="shared" si="231"/>
        <v>#REF!</v>
      </c>
      <c r="USK22" s="242" t="e">
        <f t="shared" si="231"/>
        <v>#REF!</v>
      </c>
      <c r="USL22" s="242" t="e">
        <f t="shared" si="231"/>
        <v>#REF!</v>
      </c>
      <c r="USM22" s="242" t="e">
        <f t="shared" si="231"/>
        <v>#REF!</v>
      </c>
      <c r="USN22" s="242" t="e">
        <f t="shared" si="231"/>
        <v>#REF!</v>
      </c>
      <c r="USO22" s="242" t="e">
        <f t="shared" si="231"/>
        <v>#REF!</v>
      </c>
      <c r="USP22" s="242" t="e">
        <f t="shared" si="231"/>
        <v>#REF!</v>
      </c>
      <c r="USQ22" s="242" t="e">
        <f t="shared" si="231"/>
        <v>#REF!</v>
      </c>
      <c r="USR22" s="242" t="e">
        <f t="shared" si="231"/>
        <v>#REF!</v>
      </c>
      <c r="USS22" s="242" t="e">
        <f t="shared" si="231"/>
        <v>#REF!</v>
      </c>
      <c r="UST22" s="242" t="e">
        <f t="shared" si="231"/>
        <v>#REF!</v>
      </c>
      <c r="USU22" s="242" t="e">
        <f t="shared" si="231"/>
        <v>#REF!</v>
      </c>
      <c r="USV22" s="242" t="e">
        <f t="shared" si="231"/>
        <v>#REF!</v>
      </c>
      <c r="USW22" s="242" t="e">
        <f t="shared" si="231"/>
        <v>#REF!</v>
      </c>
      <c r="USX22" s="242" t="e">
        <f t="shared" si="231"/>
        <v>#REF!</v>
      </c>
      <c r="USY22" s="242" t="e">
        <f t="shared" si="231"/>
        <v>#REF!</v>
      </c>
      <c r="USZ22" s="242" t="e">
        <f t="shared" si="231"/>
        <v>#REF!</v>
      </c>
      <c r="UTA22" s="242" t="e">
        <f t="shared" si="231"/>
        <v>#REF!</v>
      </c>
      <c r="UTB22" s="242" t="e">
        <f t="shared" si="231"/>
        <v>#REF!</v>
      </c>
      <c r="UTC22" s="242" t="e">
        <f t="shared" si="231"/>
        <v>#REF!</v>
      </c>
      <c r="UTD22" s="242" t="e">
        <f t="shared" si="231"/>
        <v>#REF!</v>
      </c>
      <c r="UTE22" s="242" t="e">
        <f t="shared" si="231"/>
        <v>#REF!</v>
      </c>
      <c r="UTF22" s="242" t="e">
        <f t="shared" si="231"/>
        <v>#REF!</v>
      </c>
      <c r="UTG22" s="242" t="e">
        <f t="shared" si="231"/>
        <v>#REF!</v>
      </c>
      <c r="UTH22" s="242" t="e">
        <f t="shared" si="231"/>
        <v>#REF!</v>
      </c>
      <c r="UTI22" s="242" t="e">
        <f t="shared" si="231"/>
        <v>#REF!</v>
      </c>
      <c r="UTJ22" s="242" t="e">
        <f t="shared" si="231"/>
        <v>#REF!</v>
      </c>
      <c r="UTK22" s="242" t="e">
        <f t="shared" si="231"/>
        <v>#REF!</v>
      </c>
      <c r="UTL22" s="242" t="e">
        <f t="shared" si="231"/>
        <v>#REF!</v>
      </c>
      <c r="UTM22" s="242" t="e">
        <f t="shared" si="231"/>
        <v>#REF!</v>
      </c>
      <c r="UTN22" s="242" t="e">
        <f t="shared" si="231"/>
        <v>#REF!</v>
      </c>
      <c r="UTO22" s="242" t="e">
        <f t="shared" si="231"/>
        <v>#REF!</v>
      </c>
      <c r="UTP22" s="242" t="e">
        <f t="shared" si="231"/>
        <v>#REF!</v>
      </c>
      <c r="UTQ22" s="242" t="e">
        <f t="shared" si="231"/>
        <v>#REF!</v>
      </c>
      <c r="UTR22" s="242" t="e">
        <f t="shared" si="231"/>
        <v>#REF!</v>
      </c>
      <c r="UTS22" s="242" t="e">
        <f t="shared" si="231"/>
        <v>#REF!</v>
      </c>
      <c r="UTT22" s="242" t="e">
        <f t="shared" si="231"/>
        <v>#REF!</v>
      </c>
      <c r="UTU22" s="242" t="e">
        <f t="shared" si="231"/>
        <v>#REF!</v>
      </c>
      <c r="UTV22" s="242" t="e">
        <f t="shared" si="231"/>
        <v>#REF!</v>
      </c>
      <c r="UTW22" s="242" t="e">
        <f t="shared" si="231"/>
        <v>#REF!</v>
      </c>
      <c r="UTX22" s="242" t="e">
        <f t="shared" si="231"/>
        <v>#REF!</v>
      </c>
      <c r="UTY22" s="242" t="e">
        <f t="shared" ref="UTY22:UWJ22" si="232">UUE22</f>
        <v>#REF!</v>
      </c>
      <c r="UTZ22" s="242" t="e">
        <f t="shared" si="232"/>
        <v>#REF!</v>
      </c>
      <c r="UUA22" s="242" t="e">
        <f t="shared" si="232"/>
        <v>#REF!</v>
      </c>
      <c r="UUB22" s="242" t="e">
        <f t="shared" si="232"/>
        <v>#REF!</v>
      </c>
      <c r="UUC22" s="242" t="e">
        <f t="shared" si="232"/>
        <v>#REF!</v>
      </c>
      <c r="UUD22" s="242" t="e">
        <f t="shared" si="232"/>
        <v>#REF!</v>
      </c>
      <c r="UUE22" s="242" t="e">
        <f t="shared" si="232"/>
        <v>#REF!</v>
      </c>
      <c r="UUF22" s="242" t="e">
        <f t="shared" si="232"/>
        <v>#REF!</v>
      </c>
      <c r="UUG22" s="242" t="e">
        <f t="shared" si="232"/>
        <v>#REF!</v>
      </c>
      <c r="UUH22" s="242" t="e">
        <f t="shared" si="232"/>
        <v>#REF!</v>
      </c>
      <c r="UUI22" s="242" t="e">
        <f t="shared" si="232"/>
        <v>#REF!</v>
      </c>
      <c r="UUJ22" s="242" t="e">
        <f t="shared" si="232"/>
        <v>#REF!</v>
      </c>
      <c r="UUK22" s="242" t="e">
        <f t="shared" si="232"/>
        <v>#REF!</v>
      </c>
      <c r="UUL22" s="242" t="e">
        <f t="shared" si="232"/>
        <v>#REF!</v>
      </c>
      <c r="UUM22" s="242" t="e">
        <f t="shared" si="232"/>
        <v>#REF!</v>
      </c>
      <c r="UUN22" s="242" t="e">
        <f t="shared" si="232"/>
        <v>#REF!</v>
      </c>
      <c r="UUO22" s="242" t="e">
        <f t="shared" si="232"/>
        <v>#REF!</v>
      </c>
      <c r="UUP22" s="242" t="e">
        <f t="shared" si="232"/>
        <v>#REF!</v>
      </c>
      <c r="UUQ22" s="242" t="e">
        <f t="shared" si="232"/>
        <v>#REF!</v>
      </c>
      <c r="UUR22" s="242" t="e">
        <f t="shared" si="232"/>
        <v>#REF!</v>
      </c>
      <c r="UUS22" s="242" t="e">
        <f t="shared" si="232"/>
        <v>#REF!</v>
      </c>
      <c r="UUT22" s="242" t="e">
        <f t="shared" si="232"/>
        <v>#REF!</v>
      </c>
      <c r="UUU22" s="242" t="e">
        <f t="shared" si="232"/>
        <v>#REF!</v>
      </c>
      <c r="UUV22" s="242" t="e">
        <f t="shared" si="232"/>
        <v>#REF!</v>
      </c>
      <c r="UUW22" s="242" t="e">
        <f t="shared" si="232"/>
        <v>#REF!</v>
      </c>
      <c r="UUX22" s="242" t="e">
        <f t="shared" si="232"/>
        <v>#REF!</v>
      </c>
      <c r="UUY22" s="242" t="e">
        <f t="shared" si="232"/>
        <v>#REF!</v>
      </c>
      <c r="UUZ22" s="242" t="e">
        <f t="shared" si="232"/>
        <v>#REF!</v>
      </c>
      <c r="UVA22" s="242" t="e">
        <f t="shared" si="232"/>
        <v>#REF!</v>
      </c>
      <c r="UVB22" s="242" t="e">
        <f t="shared" si="232"/>
        <v>#REF!</v>
      </c>
      <c r="UVC22" s="242" t="e">
        <f t="shared" si="232"/>
        <v>#REF!</v>
      </c>
      <c r="UVD22" s="242" t="e">
        <f t="shared" si="232"/>
        <v>#REF!</v>
      </c>
      <c r="UVE22" s="242" t="e">
        <f t="shared" si="232"/>
        <v>#REF!</v>
      </c>
      <c r="UVF22" s="242" t="e">
        <f t="shared" si="232"/>
        <v>#REF!</v>
      </c>
      <c r="UVG22" s="242" t="e">
        <f t="shared" si="232"/>
        <v>#REF!</v>
      </c>
      <c r="UVH22" s="242" t="e">
        <f t="shared" si="232"/>
        <v>#REF!</v>
      </c>
      <c r="UVI22" s="242" t="e">
        <f t="shared" si="232"/>
        <v>#REF!</v>
      </c>
      <c r="UVJ22" s="242" t="e">
        <f t="shared" si="232"/>
        <v>#REF!</v>
      </c>
      <c r="UVK22" s="242" t="e">
        <f t="shared" si="232"/>
        <v>#REF!</v>
      </c>
      <c r="UVL22" s="242" t="e">
        <f t="shared" si="232"/>
        <v>#REF!</v>
      </c>
      <c r="UVM22" s="242" t="e">
        <f t="shared" si="232"/>
        <v>#REF!</v>
      </c>
      <c r="UVN22" s="242" t="e">
        <f t="shared" si="232"/>
        <v>#REF!</v>
      </c>
      <c r="UVO22" s="242" t="e">
        <f t="shared" si="232"/>
        <v>#REF!</v>
      </c>
      <c r="UVP22" s="242" t="e">
        <f t="shared" si="232"/>
        <v>#REF!</v>
      </c>
      <c r="UVQ22" s="242" t="e">
        <f t="shared" si="232"/>
        <v>#REF!</v>
      </c>
      <c r="UVR22" s="242" t="e">
        <f t="shared" si="232"/>
        <v>#REF!</v>
      </c>
      <c r="UVS22" s="242" t="e">
        <f t="shared" si="232"/>
        <v>#REF!</v>
      </c>
      <c r="UVT22" s="242" t="e">
        <f t="shared" si="232"/>
        <v>#REF!</v>
      </c>
      <c r="UVU22" s="242" t="e">
        <f t="shared" si="232"/>
        <v>#REF!</v>
      </c>
      <c r="UVV22" s="242" t="e">
        <f t="shared" si="232"/>
        <v>#REF!</v>
      </c>
      <c r="UVW22" s="242" t="e">
        <f t="shared" si="232"/>
        <v>#REF!</v>
      </c>
      <c r="UVX22" s="242" t="e">
        <f t="shared" si="232"/>
        <v>#REF!</v>
      </c>
      <c r="UVY22" s="242" t="e">
        <f t="shared" si="232"/>
        <v>#REF!</v>
      </c>
      <c r="UVZ22" s="242" t="e">
        <f t="shared" si="232"/>
        <v>#REF!</v>
      </c>
      <c r="UWA22" s="242" t="e">
        <f t="shared" si="232"/>
        <v>#REF!</v>
      </c>
      <c r="UWB22" s="242" t="e">
        <f t="shared" si="232"/>
        <v>#REF!</v>
      </c>
      <c r="UWC22" s="242" t="e">
        <f t="shared" si="232"/>
        <v>#REF!</v>
      </c>
      <c r="UWD22" s="242" t="e">
        <f t="shared" si="232"/>
        <v>#REF!</v>
      </c>
      <c r="UWE22" s="242" t="e">
        <f t="shared" si="232"/>
        <v>#REF!</v>
      </c>
      <c r="UWF22" s="242" t="e">
        <f t="shared" si="232"/>
        <v>#REF!</v>
      </c>
      <c r="UWG22" s="242" t="e">
        <f t="shared" si="232"/>
        <v>#REF!</v>
      </c>
      <c r="UWH22" s="242" t="e">
        <f t="shared" si="232"/>
        <v>#REF!</v>
      </c>
      <c r="UWI22" s="242" t="e">
        <f t="shared" si="232"/>
        <v>#REF!</v>
      </c>
      <c r="UWJ22" s="242" t="e">
        <f t="shared" si="232"/>
        <v>#REF!</v>
      </c>
      <c r="UWK22" s="242" t="e">
        <f t="shared" ref="UWK22:UYV22" si="233">UWQ22</f>
        <v>#REF!</v>
      </c>
      <c r="UWL22" s="242" t="e">
        <f t="shared" si="233"/>
        <v>#REF!</v>
      </c>
      <c r="UWM22" s="242" t="e">
        <f t="shared" si="233"/>
        <v>#REF!</v>
      </c>
      <c r="UWN22" s="242" t="e">
        <f t="shared" si="233"/>
        <v>#REF!</v>
      </c>
      <c r="UWO22" s="242" t="e">
        <f t="shared" si="233"/>
        <v>#REF!</v>
      </c>
      <c r="UWP22" s="242" t="e">
        <f t="shared" si="233"/>
        <v>#REF!</v>
      </c>
      <c r="UWQ22" s="242" t="e">
        <f t="shared" si="233"/>
        <v>#REF!</v>
      </c>
      <c r="UWR22" s="242" t="e">
        <f t="shared" si="233"/>
        <v>#REF!</v>
      </c>
      <c r="UWS22" s="242" t="e">
        <f t="shared" si="233"/>
        <v>#REF!</v>
      </c>
      <c r="UWT22" s="242" t="e">
        <f t="shared" si="233"/>
        <v>#REF!</v>
      </c>
      <c r="UWU22" s="242" t="e">
        <f t="shared" si="233"/>
        <v>#REF!</v>
      </c>
      <c r="UWV22" s="242" t="e">
        <f t="shared" si="233"/>
        <v>#REF!</v>
      </c>
      <c r="UWW22" s="242" t="e">
        <f t="shared" si="233"/>
        <v>#REF!</v>
      </c>
      <c r="UWX22" s="242" t="e">
        <f t="shared" si="233"/>
        <v>#REF!</v>
      </c>
      <c r="UWY22" s="242" t="e">
        <f t="shared" si="233"/>
        <v>#REF!</v>
      </c>
      <c r="UWZ22" s="242" t="e">
        <f t="shared" si="233"/>
        <v>#REF!</v>
      </c>
      <c r="UXA22" s="242" t="e">
        <f t="shared" si="233"/>
        <v>#REF!</v>
      </c>
      <c r="UXB22" s="242" t="e">
        <f t="shared" si="233"/>
        <v>#REF!</v>
      </c>
      <c r="UXC22" s="242" t="e">
        <f t="shared" si="233"/>
        <v>#REF!</v>
      </c>
      <c r="UXD22" s="242" t="e">
        <f t="shared" si="233"/>
        <v>#REF!</v>
      </c>
      <c r="UXE22" s="242" t="e">
        <f t="shared" si="233"/>
        <v>#REF!</v>
      </c>
      <c r="UXF22" s="242" t="e">
        <f t="shared" si="233"/>
        <v>#REF!</v>
      </c>
      <c r="UXG22" s="242" t="e">
        <f t="shared" si="233"/>
        <v>#REF!</v>
      </c>
      <c r="UXH22" s="242" t="e">
        <f t="shared" si="233"/>
        <v>#REF!</v>
      </c>
      <c r="UXI22" s="242" t="e">
        <f t="shared" si="233"/>
        <v>#REF!</v>
      </c>
      <c r="UXJ22" s="242" t="e">
        <f t="shared" si="233"/>
        <v>#REF!</v>
      </c>
      <c r="UXK22" s="242" t="e">
        <f t="shared" si="233"/>
        <v>#REF!</v>
      </c>
      <c r="UXL22" s="242" t="e">
        <f t="shared" si="233"/>
        <v>#REF!</v>
      </c>
      <c r="UXM22" s="242" t="e">
        <f t="shared" si="233"/>
        <v>#REF!</v>
      </c>
      <c r="UXN22" s="242" t="e">
        <f t="shared" si="233"/>
        <v>#REF!</v>
      </c>
      <c r="UXO22" s="242" t="e">
        <f t="shared" si="233"/>
        <v>#REF!</v>
      </c>
      <c r="UXP22" s="242" t="e">
        <f t="shared" si="233"/>
        <v>#REF!</v>
      </c>
      <c r="UXQ22" s="242" t="e">
        <f t="shared" si="233"/>
        <v>#REF!</v>
      </c>
      <c r="UXR22" s="242" t="e">
        <f t="shared" si="233"/>
        <v>#REF!</v>
      </c>
      <c r="UXS22" s="242" t="e">
        <f t="shared" si="233"/>
        <v>#REF!</v>
      </c>
      <c r="UXT22" s="242" t="e">
        <f t="shared" si="233"/>
        <v>#REF!</v>
      </c>
      <c r="UXU22" s="242" t="e">
        <f t="shared" si="233"/>
        <v>#REF!</v>
      </c>
      <c r="UXV22" s="242" t="e">
        <f t="shared" si="233"/>
        <v>#REF!</v>
      </c>
      <c r="UXW22" s="242" t="e">
        <f t="shared" si="233"/>
        <v>#REF!</v>
      </c>
      <c r="UXX22" s="242" t="e">
        <f t="shared" si="233"/>
        <v>#REF!</v>
      </c>
      <c r="UXY22" s="242" t="e">
        <f t="shared" si="233"/>
        <v>#REF!</v>
      </c>
      <c r="UXZ22" s="242" t="e">
        <f t="shared" si="233"/>
        <v>#REF!</v>
      </c>
      <c r="UYA22" s="242" t="e">
        <f t="shared" si="233"/>
        <v>#REF!</v>
      </c>
      <c r="UYB22" s="242" t="e">
        <f t="shared" si="233"/>
        <v>#REF!</v>
      </c>
      <c r="UYC22" s="242" t="e">
        <f t="shared" si="233"/>
        <v>#REF!</v>
      </c>
      <c r="UYD22" s="242" t="e">
        <f t="shared" si="233"/>
        <v>#REF!</v>
      </c>
      <c r="UYE22" s="242" t="e">
        <f t="shared" si="233"/>
        <v>#REF!</v>
      </c>
      <c r="UYF22" s="242" t="e">
        <f t="shared" si="233"/>
        <v>#REF!</v>
      </c>
      <c r="UYG22" s="242" t="e">
        <f t="shared" si="233"/>
        <v>#REF!</v>
      </c>
      <c r="UYH22" s="242" t="e">
        <f t="shared" si="233"/>
        <v>#REF!</v>
      </c>
      <c r="UYI22" s="242" t="e">
        <f t="shared" si="233"/>
        <v>#REF!</v>
      </c>
      <c r="UYJ22" s="242" t="e">
        <f t="shared" si="233"/>
        <v>#REF!</v>
      </c>
      <c r="UYK22" s="242" t="e">
        <f t="shared" si="233"/>
        <v>#REF!</v>
      </c>
      <c r="UYL22" s="242" t="e">
        <f t="shared" si="233"/>
        <v>#REF!</v>
      </c>
      <c r="UYM22" s="242" t="e">
        <f t="shared" si="233"/>
        <v>#REF!</v>
      </c>
      <c r="UYN22" s="242" t="e">
        <f t="shared" si="233"/>
        <v>#REF!</v>
      </c>
      <c r="UYO22" s="242" t="e">
        <f t="shared" si="233"/>
        <v>#REF!</v>
      </c>
      <c r="UYP22" s="242" t="e">
        <f t="shared" si="233"/>
        <v>#REF!</v>
      </c>
      <c r="UYQ22" s="242" t="e">
        <f t="shared" si="233"/>
        <v>#REF!</v>
      </c>
      <c r="UYR22" s="242" t="e">
        <f t="shared" si="233"/>
        <v>#REF!</v>
      </c>
      <c r="UYS22" s="242" t="e">
        <f t="shared" si="233"/>
        <v>#REF!</v>
      </c>
      <c r="UYT22" s="242" t="e">
        <f t="shared" si="233"/>
        <v>#REF!</v>
      </c>
      <c r="UYU22" s="242" t="e">
        <f t="shared" si="233"/>
        <v>#REF!</v>
      </c>
      <c r="UYV22" s="242" t="e">
        <f t="shared" si="233"/>
        <v>#REF!</v>
      </c>
      <c r="UYW22" s="242" t="e">
        <f t="shared" ref="UYW22:VBH22" si="234">UZC22</f>
        <v>#REF!</v>
      </c>
      <c r="UYX22" s="242" t="e">
        <f t="shared" si="234"/>
        <v>#REF!</v>
      </c>
      <c r="UYY22" s="242" t="e">
        <f t="shared" si="234"/>
        <v>#REF!</v>
      </c>
      <c r="UYZ22" s="242" t="e">
        <f t="shared" si="234"/>
        <v>#REF!</v>
      </c>
      <c r="UZA22" s="242" t="e">
        <f t="shared" si="234"/>
        <v>#REF!</v>
      </c>
      <c r="UZB22" s="242" t="e">
        <f t="shared" si="234"/>
        <v>#REF!</v>
      </c>
      <c r="UZC22" s="242" t="e">
        <f t="shared" si="234"/>
        <v>#REF!</v>
      </c>
      <c r="UZD22" s="242" t="e">
        <f t="shared" si="234"/>
        <v>#REF!</v>
      </c>
      <c r="UZE22" s="242" t="e">
        <f t="shared" si="234"/>
        <v>#REF!</v>
      </c>
      <c r="UZF22" s="242" t="e">
        <f t="shared" si="234"/>
        <v>#REF!</v>
      </c>
      <c r="UZG22" s="242" t="e">
        <f t="shared" si="234"/>
        <v>#REF!</v>
      </c>
      <c r="UZH22" s="242" t="e">
        <f t="shared" si="234"/>
        <v>#REF!</v>
      </c>
      <c r="UZI22" s="242" t="e">
        <f t="shared" si="234"/>
        <v>#REF!</v>
      </c>
      <c r="UZJ22" s="242" t="e">
        <f t="shared" si="234"/>
        <v>#REF!</v>
      </c>
      <c r="UZK22" s="242" t="e">
        <f t="shared" si="234"/>
        <v>#REF!</v>
      </c>
      <c r="UZL22" s="242" t="e">
        <f t="shared" si="234"/>
        <v>#REF!</v>
      </c>
      <c r="UZM22" s="242" t="e">
        <f t="shared" si="234"/>
        <v>#REF!</v>
      </c>
      <c r="UZN22" s="242" t="e">
        <f t="shared" si="234"/>
        <v>#REF!</v>
      </c>
      <c r="UZO22" s="242" t="e">
        <f t="shared" si="234"/>
        <v>#REF!</v>
      </c>
      <c r="UZP22" s="242" t="e">
        <f t="shared" si="234"/>
        <v>#REF!</v>
      </c>
      <c r="UZQ22" s="242" t="e">
        <f t="shared" si="234"/>
        <v>#REF!</v>
      </c>
      <c r="UZR22" s="242" t="e">
        <f t="shared" si="234"/>
        <v>#REF!</v>
      </c>
      <c r="UZS22" s="242" t="e">
        <f t="shared" si="234"/>
        <v>#REF!</v>
      </c>
      <c r="UZT22" s="242" t="e">
        <f t="shared" si="234"/>
        <v>#REF!</v>
      </c>
      <c r="UZU22" s="242" t="e">
        <f t="shared" si="234"/>
        <v>#REF!</v>
      </c>
      <c r="UZV22" s="242" t="e">
        <f t="shared" si="234"/>
        <v>#REF!</v>
      </c>
      <c r="UZW22" s="242" t="e">
        <f t="shared" si="234"/>
        <v>#REF!</v>
      </c>
      <c r="UZX22" s="242" t="e">
        <f t="shared" si="234"/>
        <v>#REF!</v>
      </c>
      <c r="UZY22" s="242" t="e">
        <f t="shared" si="234"/>
        <v>#REF!</v>
      </c>
      <c r="UZZ22" s="242" t="e">
        <f t="shared" si="234"/>
        <v>#REF!</v>
      </c>
      <c r="VAA22" s="242" t="e">
        <f t="shared" si="234"/>
        <v>#REF!</v>
      </c>
      <c r="VAB22" s="242" t="e">
        <f t="shared" si="234"/>
        <v>#REF!</v>
      </c>
      <c r="VAC22" s="242" t="e">
        <f t="shared" si="234"/>
        <v>#REF!</v>
      </c>
      <c r="VAD22" s="242" t="e">
        <f t="shared" si="234"/>
        <v>#REF!</v>
      </c>
      <c r="VAE22" s="242" t="e">
        <f t="shared" si="234"/>
        <v>#REF!</v>
      </c>
      <c r="VAF22" s="242" t="e">
        <f t="shared" si="234"/>
        <v>#REF!</v>
      </c>
      <c r="VAG22" s="242" t="e">
        <f t="shared" si="234"/>
        <v>#REF!</v>
      </c>
      <c r="VAH22" s="242" t="e">
        <f t="shared" si="234"/>
        <v>#REF!</v>
      </c>
      <c r="VAI22" s="242" t="e">
        <f t="shared" si="234"/>
        <v>#REF!</v>
      </c>
      <c r="VAJ22" s="242" t="e">
        <f t="shared" si="234"/>
        <v>#REF!</v>
      </c>
      <c r="VAK22" s="242" t="e">
        <f t="shared" si="234"/>
        <v>#REF!</v>
      </c>
      <c r="VAL22" s="242" t="e">
        <f t="shared" si="234"/>
        <v>#REF!</v>
      </c>
      <c r="VAM22" s="242" t="e">
        <f t="shared" si="234"/>
        <v>#REF!</v>
      </c>
      <c r="VAN22" s="242" t="e">
        <f t="shared" si="234"/>
        <v>#REF!</v>
      </c>
      <c r="VAO22" s="242" t="e">
        <f t="shared" si="234"/>
        <v>#REF!</v>
      </c>
      <c r="VAP22" s="242" t="e">
        <f t="shared" si="234"/>
        <v>#REF!</v>
      </c>
      <c r="VAQ22" s="242" t="e">
        <f t="shared" si="234"/>
        <v>#REF!</v>
      </c>
      <c r="VAR22" s="242" t="e">
        <f t="shared" si="234"/>
        <v>#REF!</v>
      </c>
      <c r="VAS22" s="242" t="e">
        <f t="shared" si="234"/>
        <v>#REF!</v>
      </c>
      <c r="VAT22" s="242" t="e">
        <f t="shared" si="234"/>
        <v>#REF!</v>
      </c>
      <c r="VAU22" s="242" t="e">
        <f t="shared" si="234"/>
        <v>#REF!</v>
      </c>
      <c r="VAV22" s="242" t="e">
        <f t="shared" si="234"/>
        <v>#REF!</v>
      </c>
      <c r="VAW22" s="242" t="e">
        <f t="shared" si="234"/>
        <v>#REF!</v>
      </c>
      <c r="VAX22" s="242" t="e">
        <f t="shared" si="234"/>
        <v>#REF!</v>
      </c>
      <c r="VAY22" s="242" t="e">
        <f t="shared" si="234"/>
        <v>#REF!</v>
      </c>
      <c r="VAZ22" s="242" t="e">
        <f t="shared" si="234"/>
        <v>#REF!</v>
      </c>
      <c r="VBA22" s="242" t="e">
        <f t="shared" si="234"/>
        <v>#REF!</v>
      </c>
      <c r="VBB22" s="242" t="e">
        <f t="shared" si="234"/>
        <v>#REF!</v>
      </c>
      <c r="VBC22" s="242" t="e">
        <f t="shared" si="234"/>
        <v>#REF!</v>
      </c>
      <c r="VBD22" s="242" t="e">
        <f t="shared" si="234"/>
        <v>#REF!</v>
      </c>
      <c r="VBE22" s="242" t="e">
        <f t="shared" si="234"/>
        <v>#REF!</v>
      </c>
      <c r="VBF22" s="242" t="e">
        <f t="shared" si="234"/>
        <v>#REF!</v>
      </c>
      <c r="VBG22" s="242" t="e">
        <f t="shared" si="234"/>
        <v>#REF!</v>
      </c>
      <c r="VBH22" s="242" t="e">
        <f t="shared" si="234"/>
        <v>#REF!</v>
      </c>
      <c r="VBI22" s="242" t="e">
        <f t="shared" ref="VBI22:VDT22" si="235">VBO22</f>
        <v>#REF!</v>
      </c>
      <c r="VBJ22" s="242" t="e">
        <f t="shared" si="235"/>
        <v>#REF!</v>
      </c>
      <c r="VBK22" s="242" t="e">
        <f t="shared" si="235"/>
        <v>#REF!</v>
      </c>
      <c r="VBL22" s="242" t="e">
        <f t="shared" si="235"/>
        <v>#REF!</v>
      </c>
      <c r="VBM22" s="242" t="e">
        <f t="shared" si="235"/>
        <v>#REF!</v>
      </c>
      <c r="VBN22" s="242" t="e">
        <f t="shared" si="235"/>
        <v>#REF!</v>
      </c>
      <c r="VBO22" s="242" t="e">
        <f t="shared" si="235"/>
        <v>#REF!</v>
      </c>
      <c r="VBP22" s="242" t="e">
        <f t="shared" si="235"/>
        <v>#REF!</v>
      </c>
      <c r="VBQ22" s="242" t="e">
        <f t="shared" si="235"/>
        <v>#REF!</v>
      </c>
      <c r="VBR22" s="242" t="e">
        <f t="shared" si="235"/>
        <v>#REF!</v>
      </c>
      <c r="VBS22" s="242" t="e">
        <f t="shared" si="235"/>
        <v>#REF!</v>
      </c>
      <c r="VBT22" s="242" t="e">
        <f t="shared" si="235"/>
        <v>#REF!</v>
      </c>
      <c r="VBU22" s="242" t="e">
        <f t="shared" si="235"/>
        <v>#REF!</v>
      </c>
      <c r="VBV22" s="242" t="e">
        <f t="shared" si="235"/>
        <v>#REF!</v>
      </c>
      <c r="VBW22" s="242" t="e">
        <f t="shared" si="235"/>
        <v>#REF!</v>
      </c>
      <c r="VBX22" s="242" t="e">
        <f t="shared" si="235"/>
        <v>#REF!</v>
      </c>
      <c r="VBY22" s="242" t="e">
        <f t="shared" si="235"/>
        <v>#REF!</v>
      </c>
      <c r="VBZ22" s="242" t="e">
        <f t="shared" si="235"/>
        <v>#REF!</v>
      </c>
      <c r="VCA22" s="242" t="e">
        <f t="shared" si="235"/>
        <v>#REF!</v>
      </c>
      <c r="VCB22" s="242" t="e">
        <f t="shared" si="235"/>
        <v>#REF!</v>
      </c>
      <c r="VCC22" s="242" t="e">
        <f t="shared" si="235"/>
        <v>#REF!</v>
      </c>
      <c r="VCD22" s="242" t="e">
        <f t="shared" si="235"/>
        <v>#REF!</v>
      </c>
      <c r="VCE22" s="242" t="e">
        <f t="shared" si="235"/>
        <v>#REF!</v>
      </c>
      <c r="VCF22" s="242" t="e">
        <f t="shared" si="235"/>
        <v>#REF!</v>
      </c>
      <c r="VCG22" s="242" t="e">
        <f t="shared" si="235"/>
        <v>#REF!</v>
      </c>
      <c r="VCH22" s="242" t="e">
        <f t="shared" si="235"/>
        <v>#REF!</v>
      </c>
      <c r="VCI22" s="242" t="e">
        <f t="shared" si="235"/>
        <v>#REF!</v>
      </c>
      <c r="VCJ22" s="242" t="e">
        <f t="shared" si="235"/>
        <v>#REF!</v>
      </c>
      <c r="VCK22" s="242" t="e">
        <f t="shared" si="235"/>
        <v>#REF!</v>
      </c>
      <c r="VCL22" s="242" t="e">
        <f t="shared" si="235"/>
        <v>#REF!</v>
      </c>
      <c r="VCM22" s="242" t="e">
        <f t="shared" si="235"/>
        <v>#REF!</v>
      </c>
      <c r="VCN22" s="242" t="e">
        <f t="shared" si="235"/>
        <v>#REF!</v>
      </c>
      <c r="VCO22" s="242" t="e">
        <f t="shared" si="235"/>
        <v>#REF!</v>
      </c>
      <c r="VCP22" s="242" t="e">
        <f t="shared" si="235"/>
        <v>#REF!</v>
      </c>
      <c r="VCQ22" s="242" t="e">
        <f t="shared" si="235"/>
        <v>#REF!</v>
      </c>
      <c r="VCR22" s="242" t="e">
        <f t="shared" si="235"/>
        <v>#REF!</v>
      </c>
      <c r="VCS22" s="242" t="e">
        <f t="shared" si="235"/>
        <v>#REF!</v>
      </c>
      <c r="VCT22" s="242" t="e">
        <f t="shared" si="235"/>
        <v>#REF!</v>
      </c>
      <c r="VCU22" s="242" t="e">
        <f t="shared" si="235"/>
        <v>#REF!</v>
      </c>
      <c r="VCV22" s="242" t="e">
        <f t="shared" si="235"/>
        <v>#REF!</v>
      </c>
      <c r="VCW22" s="242" t="e">
        <f t="shared" si="235"/>
        <v>#REF!</v>
      </c>
      <c r="VCX22" s="242" t="e">
        <f t="shared" si="235"/>
        <v>#REF!</v>
      </c>
      <c r="VCY22" s="242" t="e">
        <f t="shared" si="235"/>
        <v>#REF!</v>
      </c>
      <c r="VCZ22" s="242" t="e">
        <f t="shared" si="235"/>
        <v>#REF!</v>
      </c>
      <c r="VDA22" s="242" t="e">
        <f t="shared" si="235"/>
        <v>#REF!</v>
      </c>
      <c r="VDB22" s="242" t="e">
        <f t="shared" si="235"/>
        <v>#REF!</v>
      </c>
      <c r="VDC22" s="242" t="e">
        <f t="shared" si="235"/>
        <v>#REF!</v>
      </c>
      <c r="VDD22" s="242" t="e">
        <f t="shared" si="235"/>
        <v>#REF!</v>
      </c>
      <c r="VDE22" s="242" t="e">
        <f t="shared" si="235"/>
        <v>#REF!</v>
      </c>
      <c r="VDF22" s="242" t="e">
        <f t="shared" si="235"/>
        <v>#REF!</v>
      </c>
      <c r="VDG22" s="242" t="e">
        <f t="shared" si="235"/>
        <v>#REF!</v>
      </c>
      <c r="VDH22" s="242" t="e">
        <f t="shared" si="235"/>
        <v>#REF!</v>
      </c>
      <c r="VDI22" s="242" t="e">
        <f t="shared" si="235"/>
        <v>#REF!</v>
      </c>
      <c r="VDJ22" s="242" t="e">
        <f t="shared" si="235"/>
        <v>#REF!</v>
      </c>
      <c r="VDK22" s="242" t="e">
        <f t="shared" si="235"/>
        <v>#REF!</v>
      </c>
      <c r="VDL22" s="242" t="e">
        <f t="shared" si="235"/>
        <v>#REF!</v>
      </c>
      <c r="VDM22" s="242" t="e">
        <f t="shared" si="235"/>
        <v>#REF!</v>
      </c>
      <c r="VDN22" s="242" t="e">
        <f t="shared" si="235"/>
        <v>#REF!</v>
      </c>
      <c r="VDO22" s="242" t="e">
        <f t="shared" si="235"/>
        <v>#REF!</v>
      </c>
      <c r="VDP22" s="242" t="e">
        <f t="shared" si="235"/>
        <v>#REF!</v>
      </c>
      <c r="VDQ22" s="242" t="e">
        <f t="shared" si="235"/>
        <v>#REF!</v>
      </c>
      <c r="VDR22" s="242" t="e">
        <f t="shared" si="235"/>
        <v>#REF!</v>
      </c>
      <c r="VDS22" s="242" t="e">
        <f t="shared" si="235"/>
        <v>#REF!</v>
      </c>
      <c r="VDT22" s="242" t="e">
        <f t="shared" si="235"/>
        <v>#REF!</v>
      </c>
      <c r="VDU22" s="242" t="e">
        <f t="shared" ref="VDU22:VGF22" si="236">VEA22</f>
        <v>#REF!</v>
      </c>
      <c r="VDV22" s="242" t="e">
        <f t="shared" si="236"/>
        <v>#REF!</v>
      </c>
      <c r="VDW22" s="242" t="e">
        <f t="shared" si="236"/>
        <v>#REF!</v>
      </c>
      <c r="VDX22" s="242" t="e">
        <f t="shared" si="236"/>
        <v>#REF!</v>
      </c>
      <c r="VDY22" s="242" t="e">
        <f t="shared" si="236"/>
        <v>#REF!</v>
      </c>
      <c r="VDZ22" s="242" t="e">
        <f t="shared" si="236"/>
        <v>#REF!</v>
      </c>
      <c r="VEA22" s="242" t="e">
        <f t="shared" si="236"/>
        <v>#REF!</v>
      </c>
      <c r="VEB22" s="242" t="e">
        <f t="shared" si="236"/>
        <v>#REF!</v>
      </c>
      <c r="VEC22" s="242" t="e">
        <f t="shared" si="236"/>
        <v>#REF!</v>
      </c>
      <c r="VED22" s="242" t="e">
        <f t="shared" si="236"/>
        <v>#REF!</v>
      </c>
      <c r="VEE22" s="242" t="e">
        <f t="shared" si="236"/>
        <v>#REF!</v>
      </c>
      <c r="VEF22" s="242" t="e">
        <f t="shared" si="236"/>
        <v>#REF!</v>
      </c>
      <c r="VEG22" s="242" t="e">
        <f t="shared" si="236"/>
        <v>#REF!</v>
      </c>
      <c r="VEH22" s="242" t="e">
        <f t="shared" si="236"/>
        <v>#REF!</v>
      </c>
      <c r="VEI22" s="242" t="e">
        <f t="shared" si="236"/>
        <v>#REF!</v>
      </c>
      <c r="VEJ22" s="242" t="e">
        <f t="shared" si="236"/>
        <v>#REF!</v>
      </c>
      <c r="VEK22" s="242" t="e">
        <f t="shared" si="236"/>
        <v>#REF!</v>
      </c>
      <c r="VEL22" s="242" t="e">
        <f t="shared" si="236"/>
        <v>#REF!</v>
      </c>
      <c r="VEM22" s="242" t="e">
        <f t="shared" si="236"/>
        <v>#REF!</v>
      </c>
      <c r="VEN22" s="242" t="e">
        <f t="shared" si="236"/>
        <v>#REF!</v>
      </c>
      <c r="VEO22" s="242" t="e">
        <f t="shared" si="236"/>
        <v>#REF!</v>
      </c>
      <c r="VEP22" s="242" t="e">
        <f t="shared" si="236"/>
        <v>#REF!</v>
      </c>
      <c r="VEQ22" s="242" t="e">
        <f t="shared" si="236"/>
        <v>#REF!</v>
      </c>
      <c r="VER22" s="242" t="e">
        <f t="shared" si="236"/>
        <v>#REF!</v>
      </c>
      <c r="VES22" s="242" t="e">
        <f t="shared" si="236"/>
        <v>#REF!</v>
      </c>
      <c r="VET22" s="242" t="e">
        <f t="shared" si="236"/>
        <v>#REF!</v>
      </c>
      <c r="VEU22" s="242" t="e">
        <f t="shared" si="236"/>
        <v>#REF!</v>
      </c>
      <c r="VEV22" s="242" t="e">
        <f t="shared" si="236"/>
        <v>#REF!</v>
      </c>
      <c r="VEW22" s="242" t="e">
        <f t="shared" si="236"/>
        <v>#REF!</v>
      </c>
      <c r="VEX22" s="242" t="e">
        <f t="shared" si="236"/>
        <v>#REF!</v>
      </c>
      <c r="VEY22" s="242" t="e">
        <f t="shared" si="236"/>
        <v>#REF!</v>
      </c>
      <c r="VEZ22" s="242" t="e">
        <f t="shared" si="236"/>
        <v>#REF!</v>
      </c>
      <c r="VFA22" s="242" t="e">
        <f t="shared" si="236"/>
        <v>#REF!</v>
      </c>
      <c r="VFB22" s="242" t="e">
        <f t="shared" si="236"/>
        <v>#REF!</v>
      </c>
      <c r="VFC22" s="242" t="e">
        <f t="shared" si="236"/>
        <v>#REF!</v>
      </c>
      <c r="VFD22" s="242" t="e">
        <f t="shared" si="236"/>
        <v>#REF!</v>
      </c>
      <c r="VFE22" s="242" t="e">
        <f t="shared" si="236"/>
        <v>#REF!</v>
      </c>
      <c r="VFF22" s="242" t="e">
        <f t="shared" si="236"/>
        <v>#REF!</v>
      </c>
      <c r="VFG22" s="242" t="e">
        <f t="shared" si="236"/>
        <v>#REF!</v>
      </c>
      <c r="VFH22" s="242" t="e">
        <f t="shared" si="236"/>
        <v>#REF!</v>
      </c>
      <c r="VFI22" s="242" t="e">
        <f t="shared" si="236"/>
        <v>#REF!</v>
      </c>
      <c r="VFJ22" s="242" t="e">
        <f t="shared" si="236"/>
        <v>#REF!</v>
      </c>
      <c r="VFK22" s="242" t="e">
        <f t="shared" si="236"/>
        <v>#REF!</v>
      </c>
      <c r="VFL22" s="242" t="e">
        <f t="shared" si="236"/>
        <v>#REF!</v>
      </c>
      <c r="VFM22" s="242" t="e">
        <f t="shared" si="236"/>
        <v>#REF!</v>
      </c>
      <c r="VFN22" s="242" t="e">
        <f t="shared" si="236"/>
        <v>#REF!</v>
      </c>
      <c r="VFO22" s="242" t="e">
        <f t="shared" si="236"/>
        <v>#REF!</v>
      </c>
      <c r="VFP22" s="242" t="e">
        <f t="shared" si="236"/>
        <v>#REF!</v>
      </c>
      <c r="VFQ22" s="242" t="e">
        <f t="shared" si="236"/>
        <v>#REF!</v>
      </c>
      <c r="VFR22" s="242" t="e">
        <f t="shared" si="236"/>
        <v>#REF!</v>
      </c>
      <c r="VFS22" s="242" t="e">
        <f t="shared" si="236"/>
        <v>#REF!</v>
      </c>
      <c r="VFT22" s="242" t="e">
        <f t="shared" si="236"/>
        <v>#REF!</v>
      </c>
      <c r="VFU22" s="242" t="e">
        <f t="shared" si="236"/>
        <v>#REF!</v>
      </c>
      <c r="VFV22" s="242" t="e">
        <f t="shared" si="236"/>
        <v>#REF!</v>
      </c>
      <c r="VFW22" s="242" t="e">
        <f t="shared" si="236"/>
        <v>#REF!</v>
      </c>
      <c r="VFX22" s="242" t="e">
        <f t="shared" si="236"/>
        <v>#REF!</v>
      </c>
      <c r="VFY22" s="242" t="e">
        <f t="shared" si="236"/>
        <v>#REF!</v>
      </c>
      <c r="VFZ22" s="242" t="e">
        <f t="shared" si="236"/>
        <v>#REF!</v>
      </c>
      <c r="VGA22" s="242" t="e">
        <f t="shared" si="236"/>
        <v>#REF!</v>
      </c>
      <c r="VGB22" s="242" t="e">
        <f t="shared" si="236"/>
        <v>#REF!</v>
      </c>
      <c r="VGC22" s="242" t="e">
        <f t="shared" si="236"/>
        <v>#REF!</v>
      </c>
      <c r="VGD22" s="242" t="e">
        <f t="shared" si="236"/>
        <v>#REF!</v>
      </c>
      <c r="VGE22" s="242" t="e">
        <f t="shared" si="236"/>
        <v>#REF!</v>
      </c>
      <c r="VGF22" s="242" t="e">
        <f t="shared" si="236"/>
        <v>#REF!</v>
      </c>
      <c r="VGG22" s="242" t="e">
        <f t="shared" ref="VGG22:VIR22" si="237">VGM22</f>
        <v>#REF!</v>
      </c>
      <c r="VGH22" s="242" t="e">
        <f t="shared" si="237"/>
        <v>#REF!</v>
      </c>
      <c r="VGI22" s="242" t="e">
        <f t="shared" si="237"/>
        <v>#REF!</v>
      </c>
      <c r="VGJ22" s="242" t="e">
        <f t="shared" si="237"/>
        <v>#REF!</v>
      </c>
      <c r="VGK22" s="242" t="e">
        <f t="shared" si="237"/>
        <v>#REF!</v>
      </c>
      <c r="VGL22" s="242" t="e">
        <f t="shared" si="237"/>
        <v>#REF!</v>
      </c>
      <c r="VGM22" s="242" t="e">
        <f t="shared" si="237"/>
        <v>#REF!</v>
      </c>
      <c r="VGN22" s="242" t="e">
        <f t="shared" si="237"/>
        <v>#REF!</v>
      </c>
      <c r="VGO22" s="242" t="e">
        <f t="shared" si="237"/>
        <v>#REF!</v>
      </c>
      <c r="VGP22" s="242" t="e">
        <f t="shared" si="237"/>
        <v>#REF!</v>
      </c>
      <c r="VGQ22" s="242" t="e">
        <f t="shared" si="237"/>
        <v>#REF!</v>
      </c>
      <c r="VGR22" s="242" t="e">
        <f t="shared" si="237"/>
        <v>#REF!</v>
      </c>
      <c r="VGS22" s="242" t="e">
        <f t="shared" si="237"/>
        <v>#REF!</v>
      </c>
      <c r="VGT22" s="242" t="e">
        <f t="shared" si="237"/>
        <v>#REF!</v>
      </c>
      <c r="VGU22" s="242" t="e">
        <f t="shared" si="237"/>
        <v>#REF!</v>
      </c>
      <c r="VGV22" s="242" t="e">
        <f t="shared" si="237"/>
        <v>#REF!</v>
      </c>
      <c r="VGW22" s="242" t="e">
        <f t="shared" si="237"/>
        <v>#REF!</v>
      </c>
      <c r="VGX22" s="242" t="e">
        <f t="shared" si="237"/>
        <v>#REF!</v>
      </c>
      <c r="VGY22" s="242" t="e">
        <f t="shared" si="237"/>
        <v>#REF!</v>
      </c>
      <c r="VGZ22" s="242" t="e">
        <f t="shared" si="237"/>
        <v>#REF!</v>
      </c>
      <c r="VHA22" s="242" t="e">
        <f t="shared" si="237"/>
        <v>#REF!</v>
      </c>
      <c r="VHB22" s="242" t="e">
        <f t="shared" si="237"/>
        <v>#REF!</v>
      </c>
      <c r="VHC22" s="242" t="e">
        <f t="shared" si="237"/>
        <v>#REF!</v>
      </c>
      <c r="VHD22" s="242" t="e">
        <f t="shared" si="237"/>
        <v>#REF!</v>
      </c>
      <c r="VHE22" s="242" t="e">
        <f t="shared" si="237"/>
        <v>#REF!</v>
      </c>
      <c r="VHF22" s="242" t="e">
        <f t="shared" si="237"/>
        <v>#REF!</v>
      </c>
      <c r="VHG22" s="242" t="e">
        <f t="shared" si="237"/>
        <v>#REF!</v>
      </c>
      <c r="VHH22" s="242" t="e">
        <f t="shared" si="237"/>
        <v>#REF!</v>
      </c>
      <c r="VHI22" s="242" t="e">
        <f t="shared" si="237"/>
        <v>#REF!</v>
      </c>
      <c r="VHJ22" s="242" t="e">
        <f t="shared" si="237"/>
        <v>#REF!</v>
      </c>
      <c r="VHK22" s="242" t="e">
        <f t="shared" si="237"/>
        <v>#REF!</v>
      </c>
      <c r="VHL22" s="242" t="e">
        <f t="shared" si="237"/>
        <v>#REF!</v>
      </c>
      <c r="VHM22" s="242" t="e">
        <f t="shared" si="237"/>
        <v>#REF!</v>
      </c>
      <c r="VHN22" s="242" t="e">
        <f t="shared" si="237"/>
        <v>#REF!</v>
      </c>
      <c r="VHO22" s="242" t="e">
        <f t="shared" si="237"/>
        <v>#REF!</v>
      </c>
      <c r="VHP22" s="242" t="e">
        <f t="shared" si="237"/>
        <v>#REF!</v>
      </c>
      <c r="VHQ22" s="242" t="e">
        <f t="shared" si="237"/>
        <v>#REF!</v>
      </c>
      <c r="VHR22" s="242" t="e">
        <f t="shared" si="237"/>
        <v>#REF!</v>
      </c>
      <c r="VHS22" s="242" t="e">
        <f t="shared" si="237"/>
        <v>#REF!</v>
      </c>
      <c r="VHT22" s="242" t="e">
        <f t="shared" si="237"/>
        <v>#REF!</v>
      </c>
      <c r="VHU22" s="242" t="e">
        <f t="shared" si="237"/>
        <v>#REF!</v>
      </c>
      <c r="VHV22" s="242" t="e">
        <f t="shared" si="237"/>
        <v>#REF!</v>
      </c>
      <c r="VHW22" s="242" t="e">
        <f t="shared" si="237"/>
        <v>#REF!</v>
      </c>
      <c r="VHX22" s="242" t="e">
        <f t="shared" si="237"/>
        <v>#REF!</v>
      </c>
      <c r="VHY22" s="242" t="e">
        <f t="shared" si="237"/>
        <v>#REF!</v>
      </c>
      <c r="VHZ22" s="242" t="e">
        <f t="shared" si="237"/>
        <v>#REF!</v>
      </c>
      <c r="VIA22" s="242" t="e">
        <f t="shared" si="237"/>
        <v>#REF!</v>
      </c>
      <c r="VIB22" s="242" t="e">
        <f t="shared" si="237"/>
        <v>#REF!</v>
      </c>
      <c r="VIC22" s="242" t="e">
        <f t="shared" si="237"/>
        <v>#REF!</v>
      </c>
      <c r="VID22" s="242" t="e">
        <f t="shared" si="237"/>
        <v>#REF!</v>
      </c>
      <c r="VIE22" s="242" t="e">
        <f t="shared" si="237"/>
        <v>#REF!</v>
      </c>
      <c r="VIF22" s="242" t="e">
        <f t="shared" si="237"/>
        <v>#REF!</v>
      </c>
      <c r="VIG22" s="242" t="e">
        <f t="shared" si="237"/>
        <v>#REF!</v>
      </c>
      <c r="VIH22" s="242" t="e">
        <f t="shared" si="237"/>
        <v>#REF!</v>
      </c>
      <c r="VII22" s="242" t="e">
        <f t="shared" si="237"/>
        <v>#REF!</v>
      </c>
      <c r="VIJ22" s="242" t="e">
        <f t="shared" si="237"/>
        <v>#REF!</v>
      </c>
      <c r="VIK22" s="242" t="e">
        <f t="shared" si="237"/>
        <v>#REF!</v>
      </c>
      <c r="VIL22" s="242" t="e">
        <f t="shared" si="237"/>
        <v>#REF!</v>
      </c>
      <c r="VIM22" s="242" t="e">
        <f t="shared" si="237"/>
        <v>#REF!</v>
      </c>
      <c r="VIN22" s="242" t="e">
        <f t="shared" si="237"/>
        <v>#REF!</v>
      </c>
      <c r="VIO22" s="242" t="e">
        <f t="shared" si="237"/>
        <v>#REF!</v>
      </c>
      <c r="VIP22" s="242" t="e">
        <f t="shared" si="237"/>
        <v>#REF!</v>
      </c>
      <c r="VIQ22" s="242" t="e">
        <f t="shared" si="237"/>
        <v>#REF!</v>
      </c>
      <c r="VIR22" s="242" t="e">
        <f t="shared" si="237"/>
        <v>#REF!</v>
      </c>
      <c r="VIS22" s="242" t="e">
        <f t="shared" ref="VIS22:VLD22" si="238">VIY22</f>
        <v>#REF!</v>
      </c>
      <c r="VIT22" s="242" t="e">
        <f t="shared" si="238"/>
        <v>#REF!</v>
      </c>
      <c r="VIU22" s="242" t="e">
        <f t="shared" si="238"/>
        <v>#REF!</v>
      </c>
      <c r="VIV22" s="242" t="e">
        <f t="shared" si="238"/>
        <v>#REF!</v>
      </c>
      <c r="VIW22" s="242" t="e">
        <f t="shared" si="238"/>
        <v>#REF!</v>
      </c>
      <c r="VIX22" s="242" t="e">
        <f t="shared" si="238"/>
        <v>#REF!</v>
      </c>
      <c r="VIY22" s="242" t="e">
        <f t="shared" si="238"/>
        <v>#REF!</v>
      </c>
      <c r="VIZ22" s="242" t="e">
        <f t="shared" si="238"/>
        <v>#REF!</v>
      </c>
      <c r="VJA22" s="242" t="e">
        <f t="shared" si="238"/>
        <v>#REF!</v>
      </c>
      <c r="VJB22" s="242" t="e">
        <f t="shared" si="238"/>
        <v>#REF!</v>
      </c>
      <c r="VJC22" s="242" t="e">
        <f t="shared" si="238"/>
        <v>#REF!</v>
      </c>
      <c r="VJD22" s="242" t="e">
        <f t="shared" si="238"/>
        <v>#REF!</v>
      </c>
      <c r="VJE22" s="242" t="e">
        <f t="shared" si="238"/>
        <v>#REF!</v>
      </c>
      <c r="VJF22" s="242" t="e">
        <f t="shared" si="238"/>
        <v>#REF!</v>
      </c>
      <c r="VJG22" s="242" t="e">
        <f t="shared" si="238"/>
        <v>#REF!</v>
      </c>
      <c r="VJH22" s="242" t="e">
        <f t="shared" si="238"/>
        <v>#REF!</v>
      </c>
      <c r="VJI22" s="242" t="e">
        <f t="shared" si="238"/>
        <v>#REF!</v>
      </c>
      <c r="VJJ22" s="242" t="e">
        <f t="shared" si="238"/>
        <v>#REF!</v>
      </c>
      <c r="VJK22" s="242" t="e">
        <f t="shared" si="238"/>
        <v>#REF!</v>
      </c>
      <c r="VJL22" s="242" t="e">
        <f t="shared" si="238"/>
        <v>#REF!</v>
      </c>
      <c r="VJM22" s="242" t="e">
        <f t="shared" si="238"/>
        <v>#REF!</v>
      </c>
      <c r="VJN22" s="242" t="e">
        <f t="shared" si="238"/>
        <v>#REF!</v>
      </c>
      <c r="VJO22" s="242" t="e">
        <f t="shared" si="238"/>
        <v>#REF!</v>
      </c>
      <c r="VJP22" s="242" t="e">
        <f t="shared" si="238"/>
        <v>#REF!</v>
      </c>
      <c r="VJQ22" s="242" t="e">
        <f t="shared" si="238"/>
        <v>#REF!</v>
      </c>
      <c r="VJR22" s="242" t="e">
        <f t="shared" si="238"/>
        <v>#REF!</v>
      </c>
      <c r="VJS22" s="242" t="e">
        <f t="shared" si="238"/>
        <v>#REF!</v>
      </c>
      <c r="VJT22" s="242" t="e">
        <f t="shared" si="238"/>
        <v>#REF!</v>
      </c>
      <c r="VJU22" s="242" t="e">
        <f t="shared" si="238"/>
        <v>#REF!</v>
      </c>
      <c r="VJV22" s="242" t="e">
        <f t="shared" si="238"/>
        <v>#REF!</v>
      </c>
      <c r="VJW22" s="242" t="e">
        <f t="shared" si="238"/>
        <v>#REF!</v>
      </c>
      <c r="VJX22" s="242" t="e">
        <f t="shared" si="238"/>
        <v>#REF!</v>
      </c>
      <c r="VJY22" s="242" t="e">
        <f t="shared" si="238"/>
        <v>#REF!</v>
      </c>
      <c r="VJZ22" s="242" t="e">
        <f t="shared" si="238"/>
        <v>#REF!</v>
      </c>
      <c r="VKA22" s="242" t="e">
        <f t="shared" si="238"/>
        <v>#REF!</v>
      </c>
      <c r="VKB22" s="242" t="e">
        <f t="shared" si="238"/>
        <v>#REF!</v>
      </c>
      <c r="VKC22" s="242" t="e">
        <f t="shared" si="238"/>
        <v>#REF!</v>
      </c>
      <c r="VKD22" s="242" t="e">
        <f t="shared" si="238"/>
        <v>#REF!</v>
      </c>
      <c r="VKE22" s="242" t="e">
        <f t="shared" si="238"/>
        <v>#REF!</v>
      </c>
      <c r="VKF22" s="242" t="e">
        <f t="shared" si="238"/>
        <v>#REF!</v>
      </c>
      <c r="VKG22" s="242" t="e">
        <f t="shared" si="238"/>
        <v>#REF!</v>
      </c>
      <c r="VKH22" s="242" t="e">
        <f t="shared" si="238"/>
        <v>#REF!</v>
      </c>
      <c r="VKI22" s="242" t="e">
        <f t="shared" si="238"/>
        <v>#REF!</v>
      </c>
      <c r="VKJ22" s="242" t="e">
        <f t="shared" si="238"/>
        <v>#REF!</v>
      </c>
      <c r="VKK22" s="242" t="e">
        <f t="shared" si="238"/>
        <v>#REF!</v>
      </c>
      <c r="VKL22" s="242" t="e">
        <f t="shared" si="238"/>
        <v>#REF!</v>
      </c>
      <c r="VKM22" s="242" t="e">
        <f t="shared" si="238"/>
        <v>#REF!</v>
      </c>
      <c r="VKN22" s="242" t="e">
        <f t="shared" si="238"/>
        <v>#REF!</v>
      </c>
      <c r="VKO22" s="242" t="e">
        <f t="shared" si="238"/>
        <v>#REF!</v>
      </c>
      <c r="VKP22" s="242" t="e">
        <f t="shared" si="238"/>
        <v>#REF!</v>
      </c>
      <c r="VKQ22" s="242" t="e">
        <f t="shared" si="238"/>
        <v>#REF!</v>
      </c>
      <c r="VKR22" s="242" t="e">
        <f t="shared" si="238"/>
        <v>#REF!</v>
      </c>
      <c r="VKS22" s="242" t="e">
        <f t="shared" si="238"/>
        <v>#REF!</v>
      </c>
      <c r="VKT22" s="242" t="e">
        <f t="shared" si="238"/>
        <v>#REF!</v>
      </c>
      <c r="VKU22" s="242" t="e">
        <f t="shared" si="238"/>
        <v>#REF!</v>
      </c>
      <c r="VKV22" s="242" t="e">
        <f t="shared" si="238"/>
        <v>#REF!</v>
      </c>
      <c r="VKW22" s="242" t="e">
        <f t="shared" si="238"/>
        <v>#REF!</v>
      </c>
      <c r="VKX22" s="242" t="e">
        <f t="shared" si="238"/>
        <v>#REF!</v>
      </c>
      <c r="VKY22" s="242" t="e">
        <f t="shared" si="238"/>
        <v>#REF!</v>
      </c>
      <c r="VKZ22" s="242" t="e">
        <f t="shared" si="238"/>
        <v>#REF!</v>
      </c>
      <c r="VLA22" s="242" t="e">
        <f t="shared" si="238"/>
        <v>#REF!</v>
      </c>
      <c r="VLB22" s="242" t="e">
        <f t="shared" si="238"/>
        <v>#REF!</v>
      </c>
      <c r="VLC22" s="242" t="e">
        <f t="shared" si="238"/>
        <v>#REF!</v>
      </c>
      <c r="VLD22" s="242" t="e">
        <f t="shared" si="238"/>
        <v>#REF!</v>
      </c>
      <c r="VLE22" s="242" t="e">
        <f t="shared" ref="VLE22:VNP22" si="239">VLK22</f>
        <v>#REF!</v>
      </c>
      <c r="VLF22" s="242" t="e">
        <f t="shared" si="239"/>
        <v>#REF!</v>
      </c>
      <c r="VLG22" s="242" t="e">
        <f t="shared" si="239"/>
        <v>#REF!</v>
      </c>
      <c r="VLH22" s="242" t="e">
        <f t="shared" si="239"/>
        <v>#REF!</v>
      </c>
      <c r="VLI22" s="242" t="e">
        <f t="shared" si="239"/>
        <v>#REF!</v>
      </c>
      <c r="VLJ22" s="242" t="e">
        <f t="shared" si="239"/>
        <v>#REF!</v>
      </c>
      <c r="VLK22" s="242" t="e">
        <f t="shared" si="239"/>
        <v>#REF!</v>
      </c>
      <c r="VLL22" s="242" t="e">
        <f t="shared" si="239"/>
        <v>#REF!</v>
      </c>
      <c r="VLM22" s="242" t="e">
        <f t="shared" si="239"/>
        <v>#REF!</v>
      </c>
      <c r="VLN22" s="242" t="e">
        <f t="shared" si="239"/>
        <v>#REF!</v>
      </c>
      <c r="VLO22" s="242" t="e">
        <f t="shared" si="239"/>
        <v>#REF!</v>
      </c>
      <c r="VLP22" s="242" t="e">
        <f t="shared" si="239"/>
        <v>#REF!</v>
      </c>
      <c r="VLQ22" s="242" t="e">
        <f t="shared" si="239"/>
        <v>#REF!</v>
      </c>
      <c r="VLR22" s="242" t="e">
        <f t="shared" si="239"/>
        <v>#REF!</v>
      </c>
      <c r="VLS22" s="242" t="e">
        <f t="shared" si="239"/>
        <v>#REF!</v>
      </c>
      <c r="VLT22" s="242" t="e">
        <f t="shared" si="239"/>
        <v>#REF!</v>
      </c>
      <c r="VLU22" s="242" t="e">
        <f t="shared" si="239"/>
        <v>#REF!</v>
      </c>
      <c r="VLV22" s="242" t="e">
        <f t="shared" si="239"/>
        <v>#REF!</v>
      </c>
      <c r="VLW22" s="242" t="e">
        <f t="shared" si="239"/>
        <v>#REF!</v>
      </c>
      <c r="VLX22" s="242" t="e">
        <f t="shared" si="239"/>
        <v>#REF!</v>
      </c>
      <c r="VLY22" s="242" t="e">
        <f t="shared" si="239"/>
        <v>#REF!</v>
      </c>
      <c r="VLZ22" s="242" t="e">
        <f t="shared" si="239"/>
        <v>#REF!</v>
      </c>
      <c r="VMA22" s="242" t="e">
        <f t="shared" si="239"/>
        <v>#REF!</v>
      </c>
      <c r="VMB22" s="242" t="e">
        <f t="shared" si="239"/>
        <v>#REF!</v>
      </c>
      <c r="VMC22" s="242" t="e">
        <f t="shared" si="239"/>
        <v>#REF!</v>
      </c>
      <c r="VMD22" s="242" t="e">
        <f t="shared" si="239"/>
        <v>#REF!</v>
      </c>
      <c r="VME22" s="242" t="e">
        <f t="shared" si="239"/>
        <v>#REF!</v>
      </c>
      <c r="VMF22" s="242" t="e">
        <f t="shared" si="239"/>
        <v>#REF!</v>
      </c>
      <c r="VMG22" s="242" t="e">
        <f t="shared" si="239"/>
        <v>#REF!</v>
      </c>
      <c r="VMH22" s="242" t="e">
        <f t="shared" si="239"/>
        <v>#REF!</v>
      </c>
      <c r="VMI22" s="242" t="e">
        <f t="shared" si="239"/>
        <v>#REF!</v>
      </c>
      <c r="VMJ22" s="242" t="e">
        <f t="shared" si="239"/>
        <v>#REF!</v>
      </c>
      <c r="VMK22" s="242" t="e">
        <f t="shared" si="239"/>
        <v>#REF!</v>
      </c>
      <c r="VML22" s="242" t="e">
        <f t="shared" si="239"/>
        <v>#REF!</v>
      </c>
      <c r="VMM22" s="242" t="e">
        <f t="shared" si="239"/>
        <v>#REF!</v>
      </c>
      <c r="VMN22" s="242" t="e">
        <f t="shared" si="239"/>
        <v>#REF!</v>
      </c>
      <c r="VMO22" s="242" t="e">
        <f t="shared" si="239"/>
        <v>#REF!</v>
      </c>
      <c r="VMP22" s="242" t="e">
        <f t="shared" si="239"/>
        <v>#REF!</v>
      </c>
      <c r="VMQ22" s="242" t="e">
        <f t="shared" si="239"/>
        <v>#REF!</v>
      </c>
      <c r="VMR22" s="242" t="e">
        <f t="shared" si="239"/>
        <v>#REF!</v>
      </c>
      <c r="VMS22" s="242" t="e">
        <f t="shared" si="239"/>
        <v>#REF!</v>
      </c>
      <c r="VMT22" s="242" t="e">
        <f t="shared" si="239"/>
        <v>#REF!</v>
      </c>
      <c r="VMU22" s="242" t="e">
        <f t="shared" si="239"/>
        <v>#REF!</v>
      </c>
      <c r="VMV22" s="242" t="e">
        <f t="shared" si="239"/>
        <v>#REF!</v>
      </c>
      <c r="VMW22" s="242" t="e">
        <f t="shared" si="239"/>
        <v>#REF!</v>
      </c>
      <c r="VMX22" s="242" t="e">
        <f t="shared" si="239"/>
        <v>#REF!</v>
      </c>
      <c r="VMY22" s="242" t="e">
        <f t="shared" si="239"/>
        <v>#REF!</v>
      </c>
      <c r="VMZ22" s="242" t="e">
        <f t="shared" si="239"/>
        <v>#REF!</v>
      </c>
      <c r="VNA22" s="242" t="e">
        <f t="shared" si="239"/>
        <v>#REF!</v>
      </c>
      <c r="VNB22" s="242" t="e">
        <f t="shared" si="239"/>
        <v>#REF!</v>
      </c>
      <c r="VNC22" s="242" t="e">
        <f t="shared" si="239"/>
        <v>#REF!</v>
      </c>
      <c r="VND22" s="242" t="e">
        <f t="shared" si="239"/>
        <v>#REF!</v>
      </c>
      <c r="VNE22" s="242" t="e">
        <f t="shared" si="239"/>
        <v>#REF!</v>
      </c>
      <c r="VNF22" s="242" t="e">
        <f t="shared" si="239"/>
        <v>#REF!</v>
      </c>
      <c r="VNG22" s="242" t="e">
        <f t="shared" si="239"/>
        <v>#REF!</v>
      </c>
      <c r="VNH22" s="242" t="e">
        <f t="shared" si="239"/>
        <v>#REF!</v>
      </c>
      <c r="VNI22" s="242" t="e">
        <f t="shared" si="239"/>
        <v>#REF!</v>
      </c>
      <c r="VNJ22" s="242" t="e">
        <f t="shared" si="239"/>
        <v>#REF!</v>
      </c>
      <c r="VNK22" s="242" t="e">
        <f t="shared" si="239"/>
        <v>#REF!</v>
      </c>
      <c r="VNL22" s="242" t="e">
        <f t="shared" si="239"/>
        <v>#REF!</v>
      </c>
      <c r="VNM22" s="242" t="e">
        <f t="shared" si="239"/>
        <v>#REF!</v>
      </c>
      <c r="VNN22" s="242" t="e">
        <f t="shared" si="239"/>
        <v>#REF!</v>
      </c>
      <c r="VNO22" s="242" t="e">
        <f t="shared" si="239"/>
        <v>#REF!</v>
      </c>
      <c r="VNP22" s="242" t="e">
        <f t="shared" si="239"/>
        <v>#REF!</v>
      </c>
      <c r="VNQ22" s="242" t="e">
        <f t="shared" ref="VNQ22:VQB22" si="240">VNW22</f>
        <v>#REF!</v>
      </c>
      <c r="VNR22" s="242" t="e">
        <f t="shared" si="240"/>
        <v>#REF!</v>
      </c>
      <c r="VNS22" s="242" t="e">
        <f t="shared" si="240"/>
        <v>#REF!</v>
      </c>
      <c r="VNT22" s="242" t="e">
        <f t="shared" si="240"/>
        <v>#REF!</v>
      </c>
      <c r="VNU22" s="242" t="e">
        <f t="shared" si="240"/>
        <v>#REF!</v>
      </c>
      <c r="VNV22" s="242" t="e">
        <f t="shared" si="240"/>
        <v>#REF!</v>
      </c>
      <c r="VNW22" s="242" t="e">
        <f t="shared" si="240"/>
        <v>#REF!</v>
      </c>
      <c r="VNX22" s="242" t="e">
        <f t="shared" si="240"/>
        <v>#REF!</v>
      </c>
      <c r="VNY22" s="242" t="e">
        <f t="shared" si="240"/>
        <v>#REF!</v>
      </c>
      <c r="VNZ22" s="242" t="e">
        <f t="shared" si="240"/>
        <v>#REF!</v>
      </c>
      <c r="VOA22" s="242" t="e">
        <f t="shared" si="240"/>
        <v>#REF!</v>
      </c>
      <c r="VOB22" s="242" t="e">
        <f t="shared" si="240"/>
        <v>#REF!</v>
      </c>
      <c r="VOC22" s="242" t="e">
        <f t="shared" si="240"/>
        <v>#REF!</v>
      </c>
      <c r="VOD22" s="242" t="e">
        <f t="shared" si="240"/>
        <v>#REF!</v>
      </c>
      <c r="VOE22" s="242" t="e">
        <f t="shared" si="240"/>
        <v>#REF!</v>
      </c>
      <c r="VOF22" s="242" t="e">
        <f t="shared" si="240"/>
        <v>#REF!</v>
      </c>
      <c r="VOG22" s="242" t="e">
        <f t="shared" si="240"/>
        <v>#REF!</v>
      </c>
      <c r="VOH22" s="242" t="e">
        <f t="shared" si="240"/>
        <v>#REF!</v>
      </c>
      <c r="VOI22" s="242" t="e">
        <f t="shared" si="240"/>
        <v>#REF!</v>
      </c>
      <c r="VOJ22" s="242" t="e">
        <f t="shared" si="240"/>
        <v>#REF!</v>
      </c>
      <c r="VOK22" s="242" t="e">
        <f t="shared" si="240"/>
        <v>#REF!</v>
      </c>
      <c r="VOL22" s="242" t="e">
        <f t="shared" si="240"/>
        <v>#REF!</v>
      </c>
      <c r="VOM22" s="242" t="e">
        <f t="shared" si="240"/>
        <v>#REF!</v>
      </c>
      <c r="VON22" s="242" t="e">
        <f t="shared" si="240"/>
        <v>#REF!</v>
      </c>
      <c r="VOO22" s="242" t="e">
        <f t="shared" si="240"/>
        <v>#REF!</v>
      </c>
      <c r="VOP22" s="242" t="e">
        <f t="shared" si="240"/>
        <v>#REF!</v>
      </c>
      <c r="VOQ22" s="242" t="e">
        <f t="shared" si="240"/>
        <v>#REF!</v>
      </c>
      <c r="VOR22" s="242" t="e">
        <f t="shared" si="240"/>
        <v>#REF!</v>
      </c>
      <c r="VOS22" s="242" t="e">
        <f t="shared" si="240"/>
        <v>#REF!</v>
      </c>
      <c r="VOT22" s="242" t="e">
        <f t="shared" si="240"/>
        <v>#REF!</v>
      </c>
      <c r="VOU22" s="242" t="e">
        <f t="shared" si="240"/>
        <v>#REF!</v>
      </c>
      <c r="VOV22" s="242" t="e">
        <f t="shared" si="240"/>
        <v>#REF!</v>
      </c>
      <c r="VOW22" s="242" t="e">
        <f t="shared" si="240"/>
        <v>#REF!</v>
      </c>
      <c r="VOX22" s="242" t="e">
        <f t="shared" si="240"/>
        <v>#REF!</v>
      </c>
      <c r="VOY22" s="242" t="e">
        <f t="shared" si="240"/>
        <v>#REF!</v>
      </c>
      <c r="VOZ22" s="242" t="e">
        <f t="shared" si="240"/>
        <v>#REF!</v>
      </c>
      <c r="VPA22" s="242" t="e">
        <f t="shared" si="240"/>
        <v>#REF!</v>
      </c>
      <c r="VPB22" s="242" t="e">
        <f t="shared" si="240"/>
        <v>#REF!</v>
      </c>
      <c r="VPC22" s="242" t="e">
        <f t="shared" si="240"/>
        <v>#REF!</v>
      </c>
      <c r="VPD22" s="242" t="e">
        <f t="shared" si="240"/>
        <v>#REF!</v>
      </c>
      <c r="VPE22" s="242" t="e">
        <f t="shared" si="240"/>
        <v>#REF!</v>
      </c>
      <c r="VPF22" s="242" t="e">
        <f t="shared" si="240"/>
        <v>#REF!</v>
      </c>
      <c r="VPG22" s="242" t="e">
        <f t="shared" si="240"/>
        <v>#REF!</v>
      </c>
      <c r="VPH22" s="242" t="e">
        <f t="shared" si="240"/>
        <v>#REF!</v>
      </c>
      <c r="VPI22" s="242" t="e">
        <f t="shared" si="240"/>
        <v>#REF!</v>
      </c>
      <c r="VPJ22" s="242" t="e">
        <f t="shared" si="240"/>
        <v>#REF!</v>
      </c>
      <c r="VPK22" s="242" t="e">
        <f t="shared" si="240"/>
        <v>#REF!</v>
      </c>
      <c r="VPL22" s="242" t="e">
        <f t="shared" si="240"/>
        <v>#REF!</v>
      </c>
      <c r="VPM22" s="242" t="e">
        <f t="shared" si="240"/>
        <v>#REF!</v>
      </c>
      <c r="VPN22" s="242" t="e">
        <f t="shared" si="240"/>
        <v>#REF!</v>
      </c>
      <c r="VPO22" s="242" t="e">
        <f t="shared" si="240"/>
        <v>#REF!</v>
      </c>
      <c r="VPP22" s="242" t="e">
        <f t="shared" si="240"/>
        <v>#REF!</v>
      </c>
      <c r="VPQ22" s="242" t="e">
        <f t="shared" si="240"/>
        <v>#REF!</v>
      </c>
      <c r="VPR22" s="242" t="e">
        <f t="shared" si="240"/>
        <v>#REF!</v>
      </c>
      <c r="VPS22" s="242" t="e">
        <f t="shared" si="240"/>
        <v>#REF!</v>
      </c>
      <c r="VPT22" s="242" t="e">
        <f t="shared" si="240"/>
        <v>#REF!</v>
      </c>
      <c r="VPU22" s="242" t="e">
        <f t="shared" si="240"/>
        <v>#REF!</v>
      </c>
      <c r="VPV22" s="242" t="e">
        <f t="shared" si="240"/>
        <v>#REF!</v>
      </c>
      <c r="VPW22" s="242" t="e">
        <f t="shared" si="240"/>
        <v>#REF!</v>
      </c>
      <c r="VPX22" s="242" t="e">
        <f t="shared" si="240"/>
        <v>#REF!</v>
      </c>
      <c r="VPY22" s="242" t="e">
        <f t="shared" si="240"/>
        <v>#REF!</v>
      </c>
      <c r="VPZ22" s="242" t="e">
        <f t="shared" si="240"/>
        <v>#REF!</v>
      </c>
      <c r="VQA22" s="242" t="e">
        <f t="shared" si="240"/>
        <v>#REF!</v>
      </c>
      <c r="VQB22" s="242" t="e">
        <f t="shared" si="240"/>
        <v>#REF!</v>
      </c>
      <c r="VQC22" s="242" t="e">
        <f t="shared" ref="VQC22:VSN22" si="241">VQI22</f>
        <v>#REF!</v>
      </c>
      <c r="VQD22" s="242" t="e">
        <f t="shared" si="241"/>
        <v>#REF!</v>
      </c>
      <c r="VQE22" s="242" t="e">
        <f t="shared" si="241"/>
        <v>#REF!</v>
      </c>
      <c r="VQF22" s="242" t="e">
        <f t="shared" si="241"/>
        <v>#REF!</v>
      </c>
      <c r="VQG22" s="242" t="e">
        <f t="shared" si="241"/>
        <v>#REF!</v>
      </c>
      <c r="VQH22" s="242" t="e">
        <f t="shared" si="241"/>
        <v>#REF!</v>
      </c>
      <c r="VQI22" s="242" t="e">
        <f t="shared" si="241"/>
        <v>#REF!</v>
      </c>
      <c r="VQJ22" s="242" t="e">
        <f t="shared" si="241"/>
        <v>#REF!</v>
      </c>
      <c r="VQK22" s="242" t="e">
        <f t="shared" si="241"/>
        <v>#REF!</v>
      </c>
      <c r="VQL22" s="242" t="e">
        <f t="shared" si="241"/>
        <v>#REF!</v>
      </c>
      <c r="VQM22" s="242" t="e">
        <f t="shared" si="241"/>
        <v>#REF!</v>
      </c>
      <c r="VQN22" s="242" t="e">
        <f t="shared" si="241"/>
        <v>#REF!</v>
      </c>
      <c r="VQO22" s="242" t="e">
        <f t="shared" si="241"/>
        <v>#REF!</v>
      </c>
      <c r="VQP22" s="242" t="e">
        <f t="shared" si="241"/>
        <v>#REF!</v>
      </c>
      <c r="VQQ22" s="242" t="e">
        <f t="shared" si="241"/>
        <v>#REF!</v>
      </c>
      <c r="VQR22" s="242" t="e">
        <f t="shared" si="241"/>
        <v>#REF!</v>
      </c>
      <c r="VQS22" s="242" t="e">
        <f t="shared" si="241"/>
        <v>#REF!</v>
      </c>
      <c r="VQT22" s="242" t="e">
        <f t="shared" si="241"/>
        <v>#REF!</v>
      </c>
      <c r="VQU22" s="242" t="e">
        <f t="shared" si="241"/>
        <v>#REF!</v>
      </c>
      <c r="VQV22" s="242" t="e">
        <f t="shared" si="241"/>
        <v>#REF!</v>
      </c>
      <c r="VQW22" s="242" t="e">
        <f t="shared" si="241"/>
        <v>#REF!</v>
      </c>
      <c r="VQX22" s="242" t="e">
        <f t="shared" si="241"/>
        <v>#REF!</v>
      </c>
      <c r="VQY22" s="242" t="e">
        <f t="shared" si="241"/>
        <v>#REF!</v>
      </c>
      <c r="VQZ22" s="242" t="e">
        <f t="shared" si="241"/>
        <v>#REF!</v>
      </c>
      <c r="VRA22" s="242" t="e">
        <f t="shared" si="241"/>
        <v>#REF!</v>
      </c>
      <c r="VRB22" s="242" t="e">
        <f t="shared" si="241"/>
        <v>#REF!</v>
      </c>
      <c r="VRC22" s="242" t="e">
        <f t="shared" si="241"/>
        <v>#REF!</v>
      </c>
      <c r="VRD22" s="242" t="e">
        <f t="shared" si="241"/>
        <v>#REF!</v>
      </c>
      <c r="VRE22" s="242" t="e">
        <f t="shared" si="241"/>
        <v>#REF!</v>
      </c>
      <c r="VRF22" s="242" t="e">
        <f t="shared" si="241"/>
        <v>#REF!</v>
      </c>
      <c r="VRG22" s="242" t="e">
        <f t="shared" si="241"/>
        <v>#REF!</v>
      </c>
      <c r="VRH22" s="242" t="e">
        <f t="shared" si="241"/>
        <v>#REF!</v>
      </c>
      <c r="VRI22" s="242" t="e">
        <f t="shared" si="241"/>
        <v>#REF!</v>
      </c>
      <c r="VRJ22" s="242" t="e">
        <f t="shared" si="241"/>
        <v>#REF!</v>
      </c>
      <c r="VRK22" s="242" t="e">
        <f t="shared" si="241"/>
        <v>#REF!</v>
      </c>
      <c r="VRL22" s="242" t="e">
        <f t="shared" si="241"/>
        <v>#REF!</v>
      </c>
      <c r="VRM22" s="242" t="e">
        <f t="shared" si="241"/>
        <v>#REF!</v>
      </c>
      <c r="VRN22" s="242" t="e">
        <f t="shared" si="241"/>
        <v>#REF!</v>
      </c>
      <c r="VRO22" s="242" t="e">
        <f t="shared" si="241"/>
        <v>#REF!</v>
      </c>
      <c r="VRP22" s="242" t="e">
        <f t="shared" si="241"/>
        <v>#REF!</v>
      </c>
      <c r="VRQ22" s="242" t="e">
        <f t="shared" si="241"/>
        <v>#REF!</v>
      </c>
      <c r="VRR22" s="242" t="e">
        <f t="shared" si="241"/>
        <v>#REF!</v>
      </c>
      <c r="VRS22" s="242" t="e">
        <f t="shared" si="241"/>
        <v>#REF!</v>
      </c>
      <c r="VRT22" s="242" t="e">
        <f t="shared" si="241"/>
        <v>#REF!</v>
      </c>
      <c r="VRU22" s="242" t="e">
        <f t="shared" si="241"/>
        <v>#REF!</v>
      </c>
      <c r="VRV22" s="242" t="e">
        <f t="shared" si="241"/>
        <v>#REF!</v>
      </c>
      <c r="VRW22" s="242" t="e">
        <f t="shared" si="241"/>
        <v>#REF!</v>
      </c>
      <c r="VRX22" s="242" t="e">
        <f t="shared" si="241"/>
        <v>#REF!</v>
      </c>
      <c r="VRY22" s="242" t="e">
        <f t="shared" si="241"/>
        <v>#REF!</v>
      </c>
      <c r="VRZ22" s="242" t="e">
        <f t="shared" si="241"/>
        <v>#REF!</v>
      </c>
      <c r="VSA22" s="242" t="e">
        <f t="shared" si="241"/>
        <v>#REF!</v>
      </c>
      <c r="VSB22" s="242" t="e">
        <f t="shared" si="241"/>
        <v>#REF!</v>
      </c>
      <c r="VSC22" s="242" t="e">
        <f t="shared" si="241"/>
        <v>#REF!</v>
      </c>
      <c r="VSD22" s="242" t="e">
        <f t="shared" si="241"/>
        <v>#REF!</v>
      </c>
      <c r="VSE22" s="242" t="e">
        <f t="shared" si="241"/>
        <v>#REF!</v>
      </c>
      <c r="VSF22" s="242" t="e">
        <f t="shared" si="241"/>
        <v>#REF!</v>
      </c>
      <c r="VSG22" s="242" t="e">
        <f t="shared" si="241"/>
        <v>#REF!</v>
      </c>
      <c r="VSH22" s="242" t="e">
        <f t="shared" si="241"/>
        <v>#REF!</v>
      </c>
      <c r="VSI22" s="242" t="e">
        <f t="shared" si="241"/>
        <v>#REF!</v>
      </c>
      <c r="VSJ22" s="242" t="e">
        <f t="shared" si="241"/>
        <v>#REF!</v>
      </c>
      <c r="VSK22" s="242" t="e">
        <f t="shared" si="241"/>
        <v>#REF!</v>
      </c>
      <c r="VSL22" s="242" t="e">
        <f t="shared" si="241"/>
        <v>#REF!</v>
      </c>
      <c r="VSM22" s="242" t="e">
        <f t="shared" si="241"/>
        <v>#REF!</v>
      </c>
      <c r="VSN22" s="242" t="e">
        <f t="shared" si="241"/>
        <v>#REF!</v>
      </c>
      <c r="VSO22" s="242" t="e">
        <f t="shared" ref="VSO22:VUZ22" si="242">VSU22</f>
        <v>#REF!</v>
      </c>
      <c r="VSP22" s="242" t="e">
        <f t="shared" si="242"/>
        <v>#REF!</v>
      </c>
      <c r="VSQ22" s="242" t="e">
        <f t="shared" si="242"/>
        <v>#REF!</v>
      </c>
      <c r="VSR22" s="242" t="e">
        <f t="shared" si="242"/>
        <v>#REF!</v>
      </c>
      <c r="VSS22" s="242" t="e">
        <f t="shared" si="242"/>
        <v>#REF!</v>
      </c>
      <c r="VST22" s="242" t="e">
        <f t="shared" si="242"/>
        <v>#REF!</v>
      </c>
      <c r="VSU22" s="242" t="e">
        <f t="shared" si="242"/>
        <v>#REF!</v>
      </c>
      <c r="VSV22" s="242" t="e">
        <f t="shared" si="242"/>
        <v>#REF!</v>
      </c>
      <c r="VSW22" s="242" t="e">
        <f t="shared" si="242"/>
        <v>#REF!</v>
      </c>
      <c r="VSX22" s="242" t="e">
        <f t="shared" si="242"/>
        <v>#REF!</v>
      </c>
      <c r="VSY22" s="242" t="e">
        <f t="shared" si="242"/>
        <v>#REF!</v>
      </c>
      <c r="VSZ22" s="242" t="e">
        <f t="shared" si="242"/>
        <v>#REF!</v>
      </c>
      <c r="VTA22" s="242" t="e">
        <f t="shared" si="242"/>
        <v>#REF!</v>
      </c>
      <c r="VTB22" s="242" t="e">
        <f t="shared" si="242"/>
        <v>#REF!</v>
      </c>
      <c r="VTC22" s="242" t="e">
        <f t="shared" si="242"/>
        <v>#REF!</v>
      </c>
      <c r="VTD22" s="242" t="e">
        <f t="shared" si="242"/>
        <v>#REF!</v>
      </c>
      <c r="VTE22" s="242" t="e">
        <f t="shared" si="242"/>
        <v>#REF!</v>
      </c>
      <c r="VTF22" s="242" t="e">
        <f t="shared" si="242"/>
        <v>#REF!</v>
      </c>
      <c r="VTG22" s="242" t="e">
        <f t="shared" si="242"/>
        <v>#REF!</v>
      </c>
      <c r="VTH22" s="242" t="e">
        <f t="shared" si="242"/>
        <v>#REF!</v>
      </c>
      <c r="VTI22" s="242" t="e">
        <f t="shared" si="242"/>
        <v>#REF!</v>
      </c>
      <c r="VTJ22" s="242" t="e">
        <f t="shared" si="242"/>
        <v>#REF!</v>
      </c>
      <c r="VTK22" s="242" t="e">
        <f t="shared" si="242"/>
        <v>#REF!</v>
      </c>
      <c r="VTL22" s="242" t="e">
        <f t="shared" si="242"/>
        <v>#REF!</v>
      </c>
      <c r="VTM22" s="242" t="e">
        <f t="shared" si="242"/>
        <v>#REF!</v>
      </c>
      <c r="VTN22" s="242" t="e">
        <f t="shared" si="242"/>
        <v>#REF!</v>
      </c>
      <c r="VTO22" s="242" t="e">
        <f t="shared" si="242"/>
        <v>#REF!</v>
      </c>
      <c r="VTP22" s="242" t="e">
        <f t="shared" si="242"/>
        <v>#REF!</v>
      </c>
      <c r="VTQ22" s="242" t="e">
        <f t="shared" si="242"/>
        <v>#REF!</v>
      </c>
      <c r="VTR22" s="242" t="e">
        <f t="shared" si="242"/>
        <v>#REF!</v>
      </c>
      <c r="VTS22" s="242" t="e">
        <f t="shared" si="242"/>
        <v>#REF!</v>
      </c>
      <c r="VTT22" s="242" t="e">
        <f t="shared" si="242"/>
        <v>#REF!</v>
      </c>
      <c r="VTU22" s="242" t="e">
        <f t="shared" si="242"/>
        <v>#REF!</v>
      </c>
      <c r="VTV22" s="242" t="e">
        <f t="shared" si="242"/>
        <v>#REF!</v>
      </c>
      <c r="VTW22" s="242" t="e">
        <f t="shared" si="242"/>
        <v>#REF!</v>
      </c>
      <c r="VTX22" s="242" t="e">
        <f t="shared" si="242"/>
        <v>#REF!</v>
      </c>
      <c r="VTY22" s="242" t="e">
        <f t="shared" si="242"/>
        <v>#REF!</v>
      </c>
      <c r="VTZ22" s="242" t="e">
        <f t="shared" si="242"/>
        <v>#REF!</v>
      </c>
      <c r="VUA22" s="242" t="e">
        <f t="shared" si="242"/>
        <v>#REF!</v>
      </c>
      <c r="VUB22" s="242" t="e">
        <f t="shared" si="242"/>
        <v>#REF!</v>
      </c>
      <c r="VUC22" s="242" t="e">
        <f t="shared" si="242"/>
        <v>#REF!</v>
      </c>
      <c r="VUD22" s="242" t="e">
        <f t="shared" si="242"/>
        <v>#REF!</v>
      </c>
      <c r="VUE22" s="242" t="e">
        <f t="shared" si="242"/>
        <v>#REF!</v>
      </c>
      <c r="VUF22" s="242" t="e">
        <f t="shared" si="242"/>
        <v>#REF!</v>
      </c>
      <c r="VUG22" s="242" t="e">
        <f t="shared" si="242"/>
        <v>#REF!</v>
      </c>
      <c r="VUH22" s="242" t="e">
        <f t="shared" si="242"/>
        <v>#REF!</v>
      </c>
      <c r="VUI22" s="242" t="e">
        <f t="shared" si="242"/>
        <v>#REF!</v>
      </c>
      <c r="VUJ22" s="242" t="e">
        <f t="shared" si="242"/>
        <v>#REF!</v>
      </c>
      <c r="VUK22" s="242" t="e">
        <f t="shared" si="242"/>
        <v>#REF!</v>
      </c>
      <c r="VUL22" s="242" t="e">
        <f t="shared" si="242"/>
        <v>#REF!</v>
      </c>
      <c r="VUM22" s="242" t="e">
        <f t="shared" si="242"/>
        <v>#REF!</v>
      </c>
      <c r="VUN22" s="242" t="e">
        <f t="shared" si="242"/>
        <v>#REF!</v>
      </c>
      <c r="VUO22" s="242" t="e">
        <f t="shared" si="242"/>
        <v>#REF!</v>
      </c>
      <c r="VUP22" s="242" t="e">
        <f t="shared" si="242"/>
        <v>#REF!</v>
      </c>
      <c r="VUQ22" s="242" t="e">
        <f t="shared" si="242"/>
        <v>#REF!</v>
      </c>
      <c r="VUR22" s="242" t="e">
        <f t="shared" si="242"/>
        <v>#REF!</v>
      </c>
      <c r="VUS22" s="242" t="e">
        <f t="shared" si="242"/>
        <v>#REF!</v>
      </c>
      <c r="VUT22" s="242" t="e">
        <f t="shared" si="242"/>
        <v>#REF!</v>
      </c>
      <c r="VUU22" s="242" t="e">
        <f t="shared" si="242"/>
        <v>#REF!</v>
      </c>
      <c r="VUV22" s="242" t="e">
        <f t="shared" si="242"/>
        <v>#REF!</v>
      </c>
      <c r="VUW22" s="242" t="e">
        <f t="shared" si="242"/>
        <v>#REF!</v>
      </c>
      <c r="VUX22" s="242" t="e">
        <f t="shared" si="242"/>
        <v>#REF!</v>
      </c>
      <c r="VUY22" s="242" t="e">
        <f t="shared" si="242"/>
        <v>#REF!</v>
      </c>
      <c r="VUZ22" s="242" t="e">
        <f t="shared" si="242"/>
        <v>#REF!</v>
      </c>
      <c r="VVA22" s="242" t="e">
        <f t="shared" ref="VVA22:VXL22" si="243">VVG22</f>
        <v>#REF!</v>
      </c>
      <c r="VVB22" s="242" t="e">
        <f t="shared" si="243"/>
        <v>#REF!</v>
      </c>
      <c r="VVC22" s="242" t="e">
        <f t="shared" si="243"/>
        <v>#REF!</v>
      </c>
      <c r="VVD22" s="242" t="e">
        <f t="shared" si="243"/>
        <v>#REF!</v>
      </c>
      <c r="VVE22" s="242" t="e">
        <f t="shared" si="243"/>
        <v>#REF!</v>
      </c>
      <c r="VVF22" s="242" t="e">
        <f t="shared" si="243"/>
        <v>#REF!</v>
      </c>
      <c r="VVG22" s="242" t="e">
        <f t="shared" si="243"/>
        <v>#REF!</v>
      </c>
      <c r="VVH22" s="242" t="e">
        <f t="shared" si="243"/>
        <v>#REF!</v>
      </c>
      <c r="VVI22" s="242" t="e">
        <f t="shared" si="243"/>
        <v>#REF!</v>
      </c>
      <c r="VVJ22" s="242" t="e">
        <f t="shared" si="243"/>
        <v>#REF!</v>
      </c>
      <c r="VVK22" s="242" t="e">
        <f t="shared" si="243"/>
        <v>#REF!</v>
      </c>
      <c r="VVL22" s="242" t="e">
        <f t="shared" si="243"/>
        <v>#REF!</v>
      </c>
      <c r="VVM22" s="242" t="e">
        <f t="shared" si="243"/>
        <v>#REF!</v>
      </c>
      <c r="VVN22" s="242" t="e">
        <f t="shared" si="243"/>
        <v>#REF!</v>
      </c>
      <c r="VVO22" s="242" t="e">
        <f t="shared" si="243"/>
        <v>#REF!</v>
      </c>
      <c r="VVP22" s="242" t="e">
        <f t="shared" si="243"/>
        <v>#REF!</v>
      </c>
      <c r="VVQ22" s="242" t="e">
        <f t="shared" si="243"/>
        <v>#REF!</v>
      </c>
      <c r="VVR22" s="242" t="e">
        <f t="shared" si="243"/>
        <v>#REF!</v>
      </c>
      <c r="VVS22" s="242" t="e">
        <f t="shared" si="243"/>
        <v>#REF!</v>
      </c>
      <c r="VVT22" s="242" t="e">
        <f t="shared" si="243"/>
        <v>#REF!</v>
      </c>
      <c r="VVU22" s="242" t="e">
        <f t="shared" si="243"/>
        <v>#REF!</v>
      </c>
      <c r="VVV22" s="242" t="e">
        <f t="shared" si="243"/>
        <v>#REF!</v>
      </c>
      <c r="VVW22" s="242" t="e">
        <f t="shared" si="243"/>
        <v>#REF!</v>
      </c>
      <c r="VVX22" s="242" t="e">
        <f t="shared" si="243"/>
        <v>#REF!</v>
      </c>
      <c r="VVY22" s="242" t="e">
        <f t="shared" si="243"/>
        <v>#REF!</v>
      </c>
      <c r="VVZ22" s="242" t="e">
        <f t="shared" si="243"/>
        <v>#REF!</v>
      </c>
      <c r="VWA22" s="242" t="e">
        <f t="shared" si="243"/>
        <v>#REF!</v>
      </c>
      <c r="VWB22" s="242" t="e">
        <f t="shared" si="243"/>
        <v>#REF!</v>
      </c>
      <c r="VWC22" s="242" t="e">
        <f t="shared" si="243"/>
        <v>#REF!</v>
      </c>
      <c r="VWD22" s="242" t="e">
        <f t="shared" si="243"/>
        <v>#REF!</v>
      </c>
      <c r="VWE22" s="242" t="e">
        <f t="shared" si="243"/>
        <v>#REF!</v>
      </c>
      <c r="VWF22" s="242" t="e">
        <f t="shared" si="243"/>
        <v>#REF!</v>
      </c>
      <c r="VWG22" s="242" t="e">
        <f t="shared" si="243"/>
        <v>#REF!</v>
      </c>
      <c r="VWH22" s="242" t="e">
        <f t="shared" si="243"/>
        <v>#REF!</v>
      </c>
      <c r="VWI22" s="242" t="e">
        <f t="shared" si="243"/>
        <v>#REF!</v>
      </c>
      <c r="VWJ22" s="242" t="e">
        <f t="shared" si="243"/>
        <v>#REF!</v>
      </c>
      <c r="VWK22" s="242" t="e">
        <f t="shared" si="243"/>
        <v>#REF!</v>
      </c>
      <c r="VWL22" s="242" t="e">
        <f t="shared" si="243"/>
        <v>#REF!</v>
      </c>
      <c r="VWM22" s="242" t="e">
        <f t="shared" si="243"/>
        <v>#REF!</v>
      </c>
      <c r="VWN22" s="242" t="e">
        <f t="shared" si="243"/>
        <v>#REF!</v>
      </c>
      <c r="VWO22" s="242" t="e">
        <f t="shared" si="243"/>
        <v>#REF!</v>
      </c>
      <c r="VWP22" s="242" t="e">
        <f t="shared" si="243"/>
        <v>#REF!</v>
      </c>
      <c r="VWQ22" s="242" t="e">
        <f t="shared" si="243"/>
        <v>#REF!</v>
      </c>
      <c r="VWR22" s="242" t="e">
        <f t="shared" si="243"/>
        <v>#REF!</v>
      </c>
      <c r="VWS22" s="242" t="e">
        <f t="shared" si="243"/>
        <v>#REF!</v>
      </c>
      <c r="VWT22" s="242" t="e">
        <f t="shared" si="243"/>
        <v>#REF!</v>
      </c>
      <c r="VWU22" s="242" t="e">
        <f t="shared" si="243"/>
        <v>#REF!</v>
      </c>
      <c r="VWV22" s="242" t="e">
        <f t="shared" si="243"/>
        <v>#REF!</v>
      </c>
      <c r="VWW22" s="242" t="e">
        <f t="shared" si="243"/>
        <v>#REF!</v>
      </c>
      <c r="VWX22" s="242" t="e">
        <f t="shared" si="243"/>
        <v>#REF!</v>
      </c>
      <c r="VWY22" s="242" t="e">
        <f t="shared" si="243"/>
        <v>#REF!</v>
      </c>
      <c r="VWZ22" s="242" t="e">
        <f t="shared" si="243"/>
        <v>#REF!</v>
      </c>
      <c r="VXA22" s="242" t="e">
        <f t="shared" si="243"/>
        <v>#REF!</v>
      </c>
      <c r="VXB22" s="242" t="e">
        <f t="shared" si="243"/>
        <v>#REF!</v>
      </c>
      <c r="VXC22" s="242" t="e">
        <f t="shared" si="243"/>
        <v>#REF!</v>
      </c>
      <c r="VXD22" s="242" t="e">
        <f t="shared" si="243"/>
        <v>#REF!</v>
      </c>
      <c r="VXE22" s="242" t="e">
        <f t="shared" si="243"/>
        <v>#REF!</v>
      </c>
      <c r="VXF22" s="242" t="e">
        <f t="shared" si="243"/>
        <v>#REF!</v>
      </c>
      <c r="VXG22" s="242" t="e">
        <f t="shared" si="243"/>
        <v>#REF!</v>
      </c>
      <c r="VXH22" s="242" t="e">
        <f t="shared" si="243"/>
        <v>#REF!</v>
      </c>
      <c r="VXI22" s="242" t="e">
        <f t="shared" si="243"/>
        <v>#REF!</v>
      </c>
      <c r="VXJ22" s="242" t="e">
        <f t="shared" si="243"/>
        <v>#REF!</v>
      </c>
      <c r="VXK22" s="242" t="e">
        <f t="shared" si="243"/>
        <v>#REF!</v>
      </c>
      <c r="VXL22" s="242" t="e">
        <f t="shared" si="243"/>
        <v>#REF!</v>
      </c>
      <c r="VXM22" s="242" t="e">
        <f t="shared" ref="VXM22:VZX22" si="244">VXS22</f>
        <v>#REF!</v>
      </c>
      <c r="VXN22" s="242" t="e">
        <f t="shared" si="244"/>
        <v>#REF!</v>
      </c>
      <c r="VXO22" s="242" t="e">
        <f t="shared" si="244"/>
        <v>#REF!</v>
      </c>
      <c r="VXP22" s="242" t="e">
        <f t="shared" si="244"/>
        <v>#REF!</v>
      </c>
      <c r="VXQ22" s="242" t="e">
        <f t="shared" si="244"/>
        <v>#REF!</v>
      </c>
      <c r="VXR22" s="242" t="e">
        <f t="shared" si="244"/>
        <v>#REF!</v>
      </c>
      <c r="VXS22" s="242" t="e">
        <f t="shared" si="244"/>
        <v>#REF!</v>
      </c>
      <c r="VXT22" s="242" t="e">
        <f t="shared" si="244"/>
        <v>#REF!</v>
      </c>
      <c r="VXU22" s="242" t="e">
        <f t="shared" si="244"/>
        <v>#REF!</v>
      </c>
      <c r="VXV22" s="242" t="e">
        <f t="shared" si="244"/>
        <v>#REF!</v>
      </c>
      <c r="VXW22" s="242" t="e">
        <f t="shared" si="244"/>
        <v>#REF!</v>
      </c>
      <c r="VXX22" s="242" t="e">
        <f t="shared" si="244"/>
        <v>#REF!</v>
      </c>
      <c r="VXY22" s="242" t="e">
        <f t="shared" si="244"/>
        <v>#REF!</v>
      </c>
      <c r="VXZ22" s="242" t="e">
        <f t="shared" si="244"/>
        <v>#REF!</v>
      </c>
      <c r="VYA22" s="242" t="e">
        <f t="shared" si="244"/>
        <v>#REF!</v>
      </c>
      <c r="VYB22" s="242" t="e">
        <f t="shared" si="244"/>
        <v>#REF!</v>
      </c>
      <c r="VYC22" s="242" t="e">
        <f t="shared" si="244"/>
        <v>#REF!</v>
      </c>
      <c r="VYD22" s="242" t="e">
        <f t="shared" si="244"/>
        <v>#REF!</v>
      </c>
      <c r="VYE22" s="242" t="e">
        <f t="shared" si="244"/>
        <v>#REF!</v>
      </c>
      <c r="VYF22" s="242" t="e">
        <f t="shared" si="244"/>
        <v>#REF!</v>
      </c>
      <c r="VYG22" s="242" t="e">
        <f t="shared" si="244"/>
        <v>#REF!</v>
      </c>
      <c r="VYH22" s="242" t="e">
        <f t="shared" si="244"/>
        <v>#REF!</v>
      </c>
      <c r="VYI22" s="242" t="e">
        <f t="shared" si="244"/>
        <v>#REF!</v>
      </c>
      <c r="VYJ22" s="242" t="e">
        <f t="shared" si="244"/>
        <v>#REF!</v>
      </c>
      <c r="VYK22" s="242" t="e">
        <f t="shared" si="244"/>
        <v>#REF!</v>
      </c>
      <c r="VYL22" s="242" t="e">
        <f t="shared" si="244"/>
        <v>#REF!</v>
      </c>
      <c r="VYM22" s="242" t="e">
        <f t="shared" si="244"/>
        <v>#REF!</v>
      </c>
      <c r="VYN22" s="242" t="e">
        <f t="shared" si="244"/>
        <v>#REF!</v>
      </c>
      <c r="VYO22" s="242" t="e">
        <f t="shared" si="244"/>
        <v>#REF!</v>
      </c>
      <c r="VYP22" s="242" t="e">
        <f t="shared" si="244"/>
        <v>#REF!</v>
      </c>
      <c r="VYQ22" s="242" t="e">
        <f t="shared" si="244"/>
        <v>#REF!</v>
      </c>
      <c r="VYR22" s="242" t="e">
        <f t="shared" si="244"/>
        <v>#REF!</v>
      </c>
      <c r="VYS22" s="242" t="e">
        <f t="shared" si="244"/>
        <v>#REF!</v>
      </c>
      <c r="VYT22" s="242" t="e">
        <f t="shared" si="244"/>
        <v>#REF!</v>
      </c>
      <c r="VYU22" s="242" t="e">
        <f t="shared" si="244"/>
        <v>#REF!</v>
      </c>
      <c r="VYV22" s="242" t="e">
        <f t="shared" si="244"/>
        <v>#REF!</v>
      </c>
      <c r="VYW22" s="242" t="e">
        <f t="shared" si="244"/>
        <v>#REF!</v>
      </c>
      <c r="VYX22" s="242" t="e">
        <f t="shared" si="244"/>
        <v>#REF!</v>
      </c>
      <c r="VYY22" s="242" t="e">
        <f t="shared" si="244"/>
        <v>#REF!</v>
      </c>
      <c r="VYZ22" s="242" t="e">
        <f t="shared" si="244"/>
        <v>#REF!</v>
      </c>
      <c r="VZA22" s="242" t="e">
        <f t="shared" si="244"/>
        <v>#REF!</v>
      </c>
      <c r="VZB22" s="242" t="e">
        <f t="shared" si="244"/>
        <v>#REF!</v>
      </c>
      <c r="VZC22" s="242" t="e">
        <f t="shared" si="244"/>
        <v>#REF!</v>
      </c>
      <c r="VZD22" s="242" t="e">
        <f t="shared" si="244"/>
        <v>#REF!</v>
      </c>
      <c r="VZE22" s="242" t="e">
        <f t="shared" si="244"/>
        <v>#REF!</v>
      </c>
      <c r="VZF22" s="242" t="e">
        <f t="shared" si="244"/>
        <v>#REF!</v>
      </c>
      <c r="VZG22" s="242" t="e">
        <f t="shared" si="244"/>
        <v>#REF!</v>
      </c>
      <c r="VZH22" s="242" t="e">
        <f t="shared" si="244"/>
        <v>#REF!</v>
      </c>
      <c r="VZI22" s="242" t="e">
        <f t="shared" si="244"/>
        <v>#REF!</v>
      </c>
      <c r="VZJ22" s="242" t="e">
        <f t="shared" si="244"/>
        <v>#REF!</v>
      </c>
      <c r="VZK22" s="242" t="e">
        <f t="shared" si="244"/>
        <v>#REF!</v>
      </c>
      <c r="VZL22" s="242" t="e">
        <f t="shared" si="244"/>
        <v>#REF!</v>
      </c>
      <c r="VZM22" s="242" t="e">
        <f t="shared" si="244"/>
        <v>#REF!</v>
      </c>
      <c r="VZN22" s="242" t="e">
        <f t="shared" si="244"/>
        <v>#REF!</v>
      </c>
      <c r="VZO22" s="242" t="e">
        <f t="shared" si="244"/>
        <v>#REF!</v>
      </c>
      <c r="VZP22" s="242" t="e">
        <f t="shared" si="244"/>
        <v>#REF!</v>
      </c>
      <c r="VZQ22" s="242" t="e">
        <f t="shared" si="244"/>
        <v>#REF!</v>
      </c>
      <c r="VZR22" s="242" t="e">
        <f t="shared" si="244"/>
        <v>#REF!</v>
      </c>
      <c r="VZS22" s="242" t="e">
        <f t="shared" si="244"/>
        <v>#REF!</v>
      </c>
      <c r="VZT22" s="242" t="e">
        <f t="shared" si="244"/>
        <v>#REF!</v>
      </c>
      <c r="VZU22" s="242" t="e">
        <f t="shared" si="244"/>
        <v>#REF!</v>
      </c>
      <c r="VZV22" s="242" t="e">
        <f t="shared" si="244"/>
        <v>#REF!</v>
      </c>
      <c r="VZW22" s="242" t="e">
        <f t="shared" si="244"/>
        <v>#REF!</v>
      </c>
      <c r="VZX22" s="242" t="e">
        <f t="shared" si="244"/>
        <v>#REF!</v>
      </c>
      <c r="VZY22" s="242" t="e">
        <f t="shared" ref="VZY22:WCJ22" si="245">WAE22</f>
        <v>#REF!</v>
      </c>
      <c r="VZZ22" s="242" t="e">
        <f t="shared" si="245"/>
        <v>#REF!</v>
      </c>
      <c r="WAA22" s="242" t="e">
        <f t="shared" si="245"/>
        <v>#REF!</v>
      </c>
      <c r="WAB22" s="242" t="e">
        <f t="shared" si="245"/>
        <v>#REF!</v>
      </c>
      <c r="WAC22" s="242" t="e">
        <f t="shared" si="245"/>
        <v>#REF!</v>
      </c>
      <c r="WAD22" s="242" t="e">
        <f t="shared" si="245"/>
        <v>#REF!</v>
      </c>
      <c r="WAE22" s="242" t="e">
        <f t="shared" si="245"/>
        <v>#REF!</v>
      </c>
      <c r="WAF22" s="242" t="e">
        <f t="shared" si="245"/>
        <v>#REF!</v>
      </c>
      <c r="WAG22" s="242" t="e">
        <f t="shared" si="245"/>
        <v>#REF!</v>
      </c>
      <c r="WAH22" s="242" t="e">
        <f t="shared" si="245"/>
        <v>#REF!</v>
      </c>
      <c r="WAI22" s="242" t="e">
        <f t="shared" si="245"/>
        <v>#REF!</v>
      </c>
      <c r="WAJ22" s="242" t="e">
        <f t="shared" si="245"/>
        <v>#REF!</v>
      </c>
      <c r="WAK22" s="242" t="e">
        <f t="shared" si="245"/>
        <v>#REF!</v>
      </c>
      <c r="WAL22" s="242" t="e">
        <f t="shared" si="245"/>
        <v>#REF!</v>
      </c>
      <c r="WAM22" s="242" t="e">
        <f t="shared" si="245"/>
        <v>#REF!</v>
      </c>
      <c r="WAN22" s="242" t="e">
        <f t="shared" si="245"/>
        <v>#REF!</v>
      </c>
      <c r="WAO22" s="242" t="e">
        <f t="shared" si="245"/>
        <v>#REF!</v>
      </c>
      <c r="WAP22" s="242" t="e">
        <f t="shared" si="245"/>
        <v>#REF!</v>
      </c>
      <c r="WAQ22" s="242" t="e">
        <f t="shared" si="245"/>
        <v>#REF!</v>
      </c>
      <c r="WAR22" s="242" t="e">
        <f t="shared" si="245"/>
        <v>#REF!</v>
      </c>
      <c r="WAS22" s="242" t="e">
        <f t="shared" si="245"/>
        <v>#REF!</v>
      </c>
      <c r="WAT22" s="242" t="e">
        <f t="shared" si="245"/>
        <v>#REF!</v>
      </c>
      <c r="WAU22" s="242" t="e">
        <f t="shared" si="245"/>
        <v>#REF!</v>
      </c>
      <c r="WAV22" s="242" t="e">
        <f t="shared" si="245"/>
        <v>#REF!</v>
      </c>
      <c r="WAW22" s="242" t="e">
        <f t="shared" si="245"/>
        <v>#REF!</v>
      </c>
      <c r="WAX22" s="242" t="e">
        <f t="shared" si="245"/>
        <v>#REF!</v>
      </c>
      <c r="WAY22" s="242" t="e">
        <f t="shared" si="245"/>
        <v>#REF!</v>
      </c>
      <c r="WAZ22" s="242" t="e">
        <f t="shared" si="245"/>
        <v>#REF!</v>
      </c>
      <c r="WBA22" s="242" t="e">
        <f t="shared" si="245"/>
        <v>#REF!</v>
      </c>
      <c r="WBB22" s="242" t="e">
        <f t="shared" si="245"/>
        <v>#REF!</v>
      </c>
      <c r="WBC22" s="242" t="e">
        <f t="shared" si="245"/>
        <v>#REF!</v>
      </c>
      <c r="WBD22" s="242" t="e">
        <f t="shared" si="245"/>
        <v>#REF!</v>
      </c>
      <c r="WBE22" s="242" t="e">
        <f t="shared" si="245"/>
        <v>#REF!</v>
      </c>
      <c r="WBF22" s="242" t="e">
        <f t="shared" si="245"/>
        <v>#REF!</v>
      </c>
      <c r="WBG22" s="242" t="e">
        <f t="shared" si="245"/>
        <v>#REF!</v>
      </c>
      <c r="WBH22" s="242" t="e">
        <f t="shared" si="245"/>
        <v>#REF!</v>
      </c>
      <c r="WBI22" s="242" t="e">
        <f t="shared" si="245"/>
        <v>#REF!</v>
      </c>
      <c r="WBJ22" s="242" t="e">
        <f t="shared" si="245"/>
        <v>#REF!</v>
      </c>
      <c r="WBK22" s="242" t="e">
        <f t="shared" si="245"/>
        <v>#REF!</v>
      </c>
      <c r="WBL22" s="242" t="e">
        <f t="shared" si="245"/>
        <v>#REF!</v>
      </c>
      <c r="WBM22" s="242" t="e">
        <f t="shared" si="245"/>
        <v>#REF!</v>
      </c>
      <c r="WBN22" s="242" t="e">
        <f t="shared" si="245"/>
        <v>#REF!</v>
      </c>
      <c r="WBO22" s="242" t="e">
        <f t="shared" si="245"/>
        <v>#REF!</v>
      </c>
      <c r="WBP22" s="242" t="e">
        <f t="shared" si="245"/>
        <v>#REF!</v>
      </c>
      <c r="WBQ22" s="242" t="e">
        <f t="shared" si="245"/>
        <v>#REF!</v>
      </c>
      <c r="WBR22" s="242" t="e">
        <f t="shared" si="245"/>
        <v>#REF!</v>
      </c>
      <c r="WBS22" s="242" t="e">
        <f t="shared" si="245"/>
        <v>#REF!</v>
      </c>
      <c r="WBT22" s="242" t="e">
        <f t="shared" si="245"/>
        <v>#REF!</v>
      </c>
      <c r="WBU22" s="242" t="e">
        <f t="shared" si="245"/>
        <v>#REF!</v>
      </c>
      <c r="WBV22" s="242" t="e">
        <f t="shared" si="245"/>
        <v>#REF!</v>
      </c>
      <c r="WBW22" s="242" t="e">
        <f t="shared" si="245"/>
        <v>#REF!</v>
      </c>
      <c r="WBX22" s="242" t="e">
        <f t="shared" si="245"/>
        <v>#REF!</v>
      </c>
      <c r="WBY22" s="242" t="e">
        <f t="shared" si="245"/>
        <v>#REF!</v>
      </c>
      <c r="WBZ22" s="242" t="e">
        <f t="shared" si="245"/>
        <v>#REF!</v>
      </c>
      <c r="WCA22" s="242" t="e">
        <f t="shared" si="245"/>
        <v>#REF!</v>
      </c>
      <c r="WCB22" s="242" t="e">
        <f t="shared" si="245"/>
        <v>#REF!</v>
      </c>
      <c r="WCC22" s="242" t="e">
        <f t="shared" si="245"/>
        <v>#REF!</v>
      </c>
      <c r="WCD22" s="242" t="e">
        <f t="shared" si="245"/>
        <v>#REF!</v>
      </c>
      <c r="WCE22" s="242" t="e">
        <f t="shared" si="245"/>
        <v>#REF!</v>
      </c>
      <c r="WCF22" s="242" t="e">
        <f t="shared" si="245"/>
        <v>#REF!</v>
      </c>
      <c r="WCG22" s="242" t="e">
        <f t="shared" si="245"/>
        <v>#REF!</v>
      </c>
      <c r="WCH22" s="242" t="e">
        <f t="shared" si="245"/>
        <v>#REF!</v>
      </c>
      <c r="WCI22" s="242" t="e">
        <f t="shared" si="245"/>
        <v>#REF!</v>
      </c>
      <c r="WCJ22" s="242" t="e">
        <f t="shared" si="245"/>
        <v>#REF!</v>
      </c>
      <c r="WCK22" s="242" t="e">
        <f t="shared" ref="WCK22:WEV22" si="246">WCQ22</f>
        <v>#REF!</v>
      </c>
      <c r="WCL22" s="242" t="e">
        <f t="shared" si="246"/>
        <v>#REF!</v>
      </c>
      <c r="WCM22" s="242" t="e">
        <f t="shared" si="246"/>
        <v>#REF!</v>
      </c>
      <c r="WCN22" s="242" t="e">
        <f t="shared" si="246"/>
        <v>#REF!</v>
      </c>
      <c r="WCO22" s="242" t="e">
        <f t="shared" si="246"/>
        <v>#REF!</v>
      </c>
      <c r="WCP22" s="242" t="e">
        <f t="shared" si="246"/>
        <v>#REF!</v>
      </c>
      <c r="WCQ22" s="242" t="e">
        <f t="shared" si="246"/>
        <v>#REF!</v>
      </c>
      <c r="WCR22" s="242" t="e">
        <f t="shared" si="246"/>
        <v>#REF!</v>
      </c>
      <c r="WCS22" s="242" t="e">
        <f t="shared" si="246"/>
        <v>#REF!</v>
      </c>
      <c r="WCT22" s="242" t="e">
        <f t="shared" si="246"/>
        <v>#REF!</v>
      </c>
      <c r="WCU22" s="242" t="e">
        <f t="shared" si="246"/>
        <v>#REF!</v>
      </c>
      <c r="WCV22" s="242" t="e">
        <f t="shared" si="246"/>
        <v>#REF!</v>
      </c>
      <c r="WCW22" s="242" t="e">
        <f t="shared" si="246"/>
        <v>#REF!</v>
      </c>
      <c r="WCX22" s="242" t="e">
        <f t="shared" si="246"/>
        <v>#REF!</v>
      </c>
      <c r="WCY22" s="242" t="e">
        <f t="shared" si="246"/>
        <v>#REF!</v>
      </c>
      <c r="WCZ22" s="242" t="e">
        <f t="shared" si="246"/>
        <v>#REF!</v>
      </c>
      <c r="WDA22" s="242" t="e">
        <f t="shared" si="246"/>
        <v>#REF!</v>
      </c>
      <c r="WDB22" s="242" t="e">
        <f t="shared" si="246"/>
        <v>#REF!</v>
      </c>
      <c r="WDC22" s="242" t="e">
        <f t="shared" si="246"/>
        <v>#REF!</v>
      </c>
      <c r="WDD22" s="242" t="e">
        <f t="shared" si="246"/>
        <v>#REF!</v>
      </c>
      <c r="WDE22" s="242" t="e">
        <f t="shared" si="246"/>
        <v>#REF!</v>
      </c>
      <c r="WDF22" s="242" t="e">
        <f t="shared" si="246"/>
        <v>#REF!</v>
      </c>
      <c r="WDG22" s="242" t="e">
        <f t="shared" si="246"/>
        <v>#REF!</v>
      </c>
      <c r="WDH22" s="242" t="e">
        <f t="shared" si="246"/>
        <v>#REF!</v>
      </c>
      <c r="WDI22" s="242" t="e">
        <f t="shared" si="246"/>
        <v>#REF!</v>
      </c>
      <c r="WDJ22" s="242" t="e">
        <f t="shared" si="246"/>
        <v>#REF!</v>
      </c>
      <c r="WDK22" s="242" t="e">
        <f t="shared" si="246"/>
        <v>#REF!</v>
      </c>
      <c r="WDL22" s="242" t="e">
        <f t="shared" si="246"/>
        <v>#REF!</v>
      </c>
      <c r="WDM22" s="242" t="e">
        <f t="shared" si="246"/>
        <v>#REF!</v>
      </c>
      <c r="WDN22" s="242" t="e">
        <f t="shared" si="246"/>
        <v>#REF!</v>
      </c>
      <c r="WDO22" s="242" t="e">
        <f t="shared" si="246"/>
        <v>#REF!</v>
      </c>
      <c r="WDP22" s="242" t="e">
        <f t="shared" si="246"/>
        <v>#REF!</v>
      </c>
      <c r="WDQ22" s="242" t="e">
        <f t="shared" si="246"/>
        <v>#REF!</v>
      </c>
      <c r="WDR22" s="242" t="e">
        <f t="shared" si="246"/>
        <v>#REF!</v>
      </c>
      <c r="WDS22" s="242" t="e">
        <f t="shared" si="246"/>
        <v>#REF!</v>
      </c>
      <c r="WDT22" s="242" t="e">
        <f t="shared" si="246"/>
        <v>#REF!</v>
      </c>
      <c r="WDU22" s="242" t="e">
        <f t="shared" si="246"/>
        <v>#REF!</v>
      </c>
      <c r="WDV22" s="242" t="e">
        <f t="shared" si="246"/>
        <v>#REF!</v>
      </c>
      <c r="WDW22" s="242" t="e">
        <f t="shared" si="246"/>
        <v>#REF!</v>
      </c>
      <c r="WDX22" s="242" t="e">
        <f t="shared" si="246"/>
        <v>#REF!</v>
      </c>
      <c r="WDY22" s="242" t="e">
        <f t="shared" si="246"/>
        <v>#REF!</v>
      </c>
      <c r="WDZ22" s="242" t="e">
        <f t="shared" si="246"/>
        <v>#REF!</v>
      </c>
      <c r="WEA22" s="242" t="e">
        <f t="shared" si="246"/>
        <v>#REF!</v>
      </c>
      <c r="WEB22" s="242" t="e">
        <f t="shared" si="246"/>
        <v>#REF!</v>
      </c>
      <c r="WEC22" s="242" t="e">
        <f t="shared" si="246"/>
        <v>#REF!</v>
      </c>
      <c r="WED22" s="242" t="e">
        <f t="shared" si="246"/>
        <v>#REF!</v>
      </c>
      <c r="WEE22" s="242" t="e">
        <f t="shared" si="246"/>
        <v>#REF!</v>
      </c>
      <c r="WEF22" s="242" t="e">
        <f t="shared" si="246"/>
        <v>#REF!</v>
      </c>
      <c r="WEG22" s="242" t="e">
        <f t="shared" si="246"/>
        <v>#REF!</v>
      </c>
      <c r="WEH22" s="242" t="e">
        <f t="shared" si="246"/>
        <v>#REF!</v>
      </c>
      <c r="WEI22" s="242" t="e">
        <f t="shared" si="246"/>
        <v>#REF!</v>
      </c>
      <c r="WEJ22" s="242" t="e">
        <f t="shared" si="246"/>
        <v>#REF!</v>
      </c>
      <c r="WEK22" s="242" t="e">
        <f t="shared" si="246"/>
        <v>#REF!</v>
      </c>
      <c r="WEL22" s="242" t="e">
        <f t="shared" si="246"/>
        <v>#REF!</v>
      </c>
      <c r="WEM22" s="242" t="e">
        <f t="shared" si="246"/>
        <v>#REF!</v>
      </c>
      <c r="WEN22" s="242" t="e">
        <f t="shared" si="246"/>
        <v>#REF!</v>
      </c>
      <c r="WEO22" s="242" t="e">
        <f t="shared" si="246"/>
        <v>#REF!</v>
      </c>
      <c r="WEP22" s="242" t="e">
        <f t="shared" si="246"/>
        <v>#REF!</v>
      </c>
      <c r="WEQ22" s="242" t="e">
        <f t="shared" si="246"/>
        <v>#REF!</v>
      </c>
      <c r="WER22" s="242" t="e">
        <f t="shared" si="246"/>
        <v>#REF!</v>
      </c>
      <c r="WES22" s="242" t="e">
        <f t="shared" si="246"/>
        <v>#REF!</v>
      </c>
      <c r="WET22" s="242" t="e">
        <f t="shared" si="246"/>
        <v>#REF!</v>
      </c>
      <c r="WEU22" s="242" t="e">
        <f t="shared" si="246"/>
        <v>#REF!</v>
      </c>
      <c r="WEV22" s="242" t="e">
        <f t="shared" si="246"/>
        <v>#REF!</v>
      </c>
      <c r="WEW22" s="242" t="e">
        <f t="shared" ref="WEW22:WHH22" si="247">WFC22</f>
        <v>#REF!</v>
      </c>
      <c r="WEX22" s="242" t="e">
        <f t="shared" si="247"/>
        <v>#REF!</v>
      </c>
      <c r="WEY22" s="242" t="e">
        <f t="shared" si="247"/>
        <v>#REF!</v>
      </c>
      <c r="WEZ22" s="242" t="e">
        <f t="shared" si="247"/>
        <v>#REF!</v>
      </c>
      <c r="WFA22" s="242" t="e">
        <f t="shared" si="247"/>
        <v>#REF!</v>
      </c>
      <c r="WFB22" s="242" t="e">
        <f t="shared" si="247"/>
        <v>#REF!</v>
      </c>
      <c r="WFC22" s="242" t="e">
        <f t="shared" si="247"/>
        <v>#REF!</v>
      </c>
      <c r="WFD22" s="242" t="e">
        <f t="shared" si="247"/>
        <v>#REF!</v>
      </c>
      <c r="WFE22" s="242" t="e">
        <f t="shared" si="247"/>
        <v>#REF!</v>
      </c>
      <c r="WFF22" s="242" t="e">
        <f t="shared" si="247"/>
        <v>#REF!</v>
      </c>
      <c r="WFG22" s="242" t="e">
        <f t="shared" si="247"/>
        <v>#REF!</v>
      </c>
      <c r="WFH22" s="242" t="e">
        <f t="shared" si="247"/>
        <v>#REF!</v>
      </c>
      <c r="WFI22" s="242" t="e">
        <f t="shared" si="247"/>
        <v>#REF!</v>
      </c>
      <c r="WFJ22" s="242" t="e">
        <f t="shared" si="247"/>
        <v>#REF!</v>
      </c>
      <c r="WFK22" s="242" t="e">
        <f t="shared" si="247"/>
        <v>#REF!</v>
      </c>
      <c r="WFL22" s="242" t="e">
        <f t="shared" si="247"/>
        <v>#REF!</v>
      </c>
      <c r="WFM22" s="242" t="e">
        <f t="shared" si="247"/>
        <v>#REF!</v>
      </c>
      <c r="WFN22" s="242" t="e">
        <f t="shared" si="247"/>
        <v>#REF!</v>
      </c>
      <c r="WFO22" s="242" t="e">
        <f t="shared" si="247"/>
        <v>#REF!</v>
      </c>
      <c r="WFP22" s="242" t="e">
        <f t="shared" si="247"/>
        <v>#REF!</v>
      </c>
      <c r="WFQ22" s="242" t="e">
        <f t="shared" si="247"/>
        <v>#REF!</v>
      </c>
      <c r="WFR22" s="242" t="e">
        <f t="shared" si="247"/>
        <v>#REF!</v>
      </c>
      <c r="WFS22" s="242" t="e">
        <f t="shared" si="247"/>
        <v>#REF!</v>
      </c>
      <c r="WFT22" s="242" t="e">
        <f t="shared" si="247"/>
        <v>#REF!</v>
      </c>
      <c r="WFU22" s="242" t="e">
        <f t="shared" si="247"/>
        <v>#REF!</v>
      </c>
      <c r="WFV22" s="242" t="e">
        <f t="shared" si="247"/>
        <v>#REF!</v>
      </c>
      <c r="WFW22" s="242" t="e">
        <f t="shared" si="247"/>
        <v>#REF!</v>
      </c>
      <c r="WFX22" s="242" t="e">
        <f t="shared" si="247"/>
        <v>#REF!</v>
      </c>
      <c r="WFY22" s="242" t="e">
        <f t="shared" si="247"/>
        <v>#REF!</v>
      </c>
      <c r="WFZ22" s="242" t="e">
        <f t="shared" si="247"/>
        <v>#REF!</v>
      </c>
      <c r="WGA22" s="242" t="e">
        <f t="shared" si="247"/>
        <v>#REF!</v>
      </c>
      <c r="WGB22" s="242" t="e">
        <f t="shared" si="247"/>
        <v>#REF!</v>
      </c>
      <c r="WGC22" s="242" t="e">
        <f t="shared" si="247"/>
        <v>#REF!</v>
      </c>
      <c r="WGD22" s="242" t="e">
        <f t="shared" si="247"/>
        <v>#REF!</v>
      </c>
      <c r="WGE22" s="242" t="e">
        <f t="shared" si="247"/>
        <v>#REF!</v>
      </c>
      <c r="WGF22" s="242" t="e">
        <f t="shared" si="247"/>
        <v>#REF!</v>
      </c>
      <c r="WGG22" s="242" t="e">
        <f t="shared" si="247"/>
        <v>#REF!</v>
      </c>
      <c r="WGH22" s="242" t="e">
        <f t="shared" si="247"/>
        <v>#REF!</v>
      </c>
      <c r="WGI22" s="242" t="e">
        <f t="shared" si="247"/>
        <v>#REF!</v>
      </c>
      <c r="WGJ22" s="242" t="e">
        <f t="shared" si="247"/>
        <v>#REF!</v>
      </c>
      <c r="WGK22" s="242" t="e">
        <f t="shared" si="247"/>
        <v>#REF!</v>
      </c>
      <c r="WGL22" s="242" t="e">
        <f t="shared" si="247"/>
        <v>#REF!</v>
      </c>
      <c r="WGM22" s="242" t="e">
        <f t="shared" si="247"/>
        <v>#REF!</v>
      </c>
      <c r="WGN22" s="242" t="e">
        <f t="shared" si="247"/>
        <v>#REF!</v>
      </c>
      <c r="WGO22" s="242" t="e">
        <f t="shared" si="247"/>
        <v>#REF!</v>
      </c>
      <c r="WGP22" s="242" t="e">
        <f t="shared" si="247"/>
        <v>#REF!</v>
      </c>
      <c r="WGQ22" s="242" t="e">
        <f t="shared" si="247"/>
        <v>#REF!</v>
      </c>
      <c r="WGR22" s="242" t="e">
        <f t="shared" si="247"/>
        <v>#REF!</v>
      </c>
      <c r="WGS22" s="242" t="e">
        <f t="shared" si="247"/>
        <v>#REF!</v>
      </c>
      <c r="WGT22" s="242" t="e">
        <f t="shared" si="247"/>
        <v>#REF!</v>
      </c>
      <c r="WGU22" s="242" t="e">
        <f t="shared" si="247"/>
        <v>#REF!</v>
      </c>
      <c r="WGV22" s="242" t="e">
        <f t="shared" si="247"/>
        <v>#REF!</v>
      </c>
      <c r="WGW22" s="242" t="e">
        <f t="shared" si="247"/>
        <v>#REF!</v>
      </c>
      <c r="WGX22" s="242" t="e">
        <f t="shared" si="247"/>
        <v>#REF!</v>
      </c>
      <c r="WGY22" s="242" t="e">
        <f t="shared" si="247"/>
        <v>#REF!</v>
      </c>
      <c r="WGZ22" s="242" t="e">
        <f t="shared" si="247"/>
        <v>#REF!</v>
      </c>
      <c r="WHA22" s="242" t="e">
        <f t="shared" si="247"/>
        <v>#REF!</v>
      </c>
      <c r="WHB22" s="242" t="e">
        <f t="shared" si="247"/>
        <v>#REF!</v>
      </c>
      <c r="WHC22" s="242" t="e">
        <f t="shared" si="247"/>
        <v>#REF!</v>
      </c>
      <c r="WHD22" s="242" t="e">
        <f t="shared" si="247"/>
        <v>#REF!</v>
      </c>
      <c r="WHE22" s="242" t="e">
        <f t="shared" si="247"/>
        <v>#REF!</v>
      </c>
      <c r="WHF22" s="242" t="e">
        <f t="shared" si="247"/>
        <v>#REF!</v>
      </c>
      <c r="WHG22" s="242" t="e">
        <f t="shared" si="247"/>
        <v>#REF!</v>
      </c>
      <c r="WHH22" s="242" t="e">
        <f t="shared" si="247"/>
        <v>#REF!</v>
      </c>
      <c r="WHI22" s="242" t="e">
        <f t="shared" ref="WHI22:WJT22" si="248">WHO22</f>
        <v>#REF!</v>
      </c>
      <c r="WHJ22" s="242" t="e">
        <f t="shared" si="248"/>
        <v>#REF!</v>
      </c>
      <c r="WHK22" s="242" t="e">
        <f t="shared" si="248"/>
        <v>#REF!</v>
      </c>
      <c r="WHL22" s="242" t="e">
        <f t="shared" si="248"/>
        <v>#REF!</v>
      </c>
      <c r="WHM22" s="242" t="e">
        <f t="shared" si="248"/>
        <v>#REF!</v>
      </c>
      <c r="WHN22" s="242" t="e">
        <f t="shared" si="248"/>
        <v>#REF!</v>
      </c>
      <c r="WHO22" s="242" t="e">
        <f t="shared" si="248"/>
        <v>#REF!</v>
      </c>
      <c r="WHP22" s="242" t="e">
        <f t="shared" si="248"/>
        <v>#REF!</v>
      </c>
      <c r="WHQ22" s="242" t="e">
        <f t="shared" si="248"/>
        <v>#REF!</v>
      </c>
      <c r="WHR22" s="242" t="e">
        <f t="shared" si="248"/>
        <v>#REF!</v>
      </c>
      <c r="WHS22" s="242" t="e">
        <f t="shared" si="248"/>
        <v>#REF!</v>
      </c>
      <c r="WHT22" s="242" t="e">
        <f t="shared" si="248"/>
        <v>#REF!</v>
      </c>
      <c r="WHU22" s="242" t="e">
        <f t="shared" si="248"/>
        <v>#REF!</v>
      </c>
      <c r="WHV22" s="242" t="e">
        <f t="shared" si="248"/>
        <v>#REF!</v>
      </c>
      <c r="WHW22" s="242" t="e">
        <f t="shared" si="248"/>
        <v>#REF!</v>
      </c>
      <c r="WHX22" s="242" t="e">
        <f t="shared" si="248"/>
        <v>#REF!</v>
      </c>
      <c r="WHY22" s="242" t="e">
        <f t="shared" si="248"/>
        <v>#REF!</v>
      </c>
      <c r="WHZ22" s="242" t="e">
        <f t="shared" si="248"/>
        <v>#REF!</v>
      </c>
      <c r="WIA22" s="242" t="e">
        <f t="shared" si="248"/>
        <v>#REF!</v>
      </c>
      <c r="WIB22" s="242" t="e">
        <f t="shared" si="248"/>
        <v>#REF!</v>
      </c>
      <c r="WIC22" s="242" t="e">
        <f t="shared" si="248"/>
        <v>#REF!</v>
      </c>
      <c r="WID22" s="242" t="e">
        <f t="shared" si="248"/>
        <v>#REF!</v>
      </c>
      <c r="WIE22" s="242" t="e">
        <f t="shared" si="248"/>
        <v>#REF!</v>
      </c>
      <c r="WIF22" s="242" t="e">
        <f t="shared" si="248"/>
        <v>#REF!</v>
      </c>
      <c r="WIG22" s="242" t="e">
        <f t="shared" si="248"/>
        <v>#REF!</v>
      </c>
      <c r="WIH22" s="242" t="e">
        <f t="shared" si="248"/>
        <v>#REF!</v>
      </c>
      <c r="WII22" s="242" t="e">
        <f t="shared" si="248"/>
        <v>#REF!</v>
      </c>
      <c r="WIJ22" s="242" t="e">
        <f t="shared" si="248"/>
        <v>#REF!</v>
      </c>
      <c r="WIK22" s="242" t="e">
        <f t="shared" si="248"/>
        <v>#REF!</v>
      </c>
      <c r="WIL22" s="242" t="e">
        <f t="shared" si="248"/>
        <v>#REF!</v>
      </c>
      <c r="WIM22" s="242" t="e">
        <f t="shared" si="248"/>
        <v>#REF!</v>
      </c>
      <c r="WIN22" s="242" t="e">
        <f t="shared" si="248"/>
        <v>#REF!</v>
      </c>
      <c r="WIO22" s="242" t="e">
        <f t="shared" si="248"/>
        <v>#REF!</v>
      </c>
      <c r="WIP22" s="242" t="e">
        <f t="shared" si="248"/>
        <v>#REF!</v>
      </c>
      <c r="WIQ22" s="242" t="e">
        <f t="shared" si="248"/>
        <v>#REF!</v>
      </c>
      <c r="WIR22" s="242" t="e">
        <f t="shared" si="248"/>
        <v>#REF!</v>
      </c>
      <c r="WIS22" s="242" t="e">
        <f t="shared" si="248"/>
        <v>#REF!</v>
      </c>
      <c r="WIT22" s="242" t="e">
        <f t="shared" si="248"/>
        <v>#REF!</v>
      </c>
      <c r="WIU22" s="242" t="e">
        <f t="shared" si="248"/>
        <v>#REF!</v>
      </c>
      <c r="WIV22" s="242" t="e">
        <f t="shared" si="248"/>
        <v>#REF!</v>
      </c>
      <c r="WIW22" s="242" t="e">
        <f t="shared" si="248"/>
        <v>#REF!</v>
      </c>
      <c r="WIX22" s="242" t="e">
        <f t="shared" si="248"/>
        <v>#REF!</v>
      </c>
      <c r="WIY22" s="242" t="e">
        <f t="shared" si="248"/>
        <v>#REF!</v>
      </c>
      <c r="WIZ22" s="242" t="e">
        <f t="shared" si="248"/>
        <v>#REF!</v>
      </c>
      <c r="WJA22" s="242" t="e">
        <f t="shared" si="248"/>
        <v>#REF!</v>
      </c>
      <c r="WJB22" s="242" t="e">
        <f t="shared" si="248"/>
        <v>#REF!</v>
      </c>
      <c r="WJC22" s="242" t="e">
        <f t="shared" si="248"/>
        <v>#REF!</v>
      </c>
      <c r="WJD22" s="242" t="e">
        <f t="shared" si="248"/>
        <v>#REF!</v>
      </c>
      <c r="WJE22" s="242" t="e">
        <f t="shared" si="248"/>
        <v>#REF!</v>
      </c>
      <c r="WJF22" s="242" t="e">
        <f t="shared" si="248"/>
        <v>#REF!</v>
      </c>
      <c r="WJG22" s="242" t="e">
        <f t="shared" si="248"/>
        <v>#REF!</v>
      </c>
      <c r="WJH22" s="242" t="e">
        <f t="shared" si="248"/>
        <v>#REF!</v>
      </c>
      <c r="WJI22" s="242" t="e">
        <f t="shared" si="248"/>
        <v>#REF!</v>
      </c>
      <c r="WJJ22" s="242" t="e">
        <f t="shared" si="248"/>
        <v>#REF!</v>
      </c>
      <c r="WJK22" s="242" t="e">
        <f t="shared" si="248"/>
        <v>#REF!</v>
      </c>
      <c r="WJL22" s="242" t="e">
        <f t="shared" si="248"/>
        <v>#REF!</v>
      </c>
      <c r="WJM22" s="242" t="e">
        <f t="shared" si="248"/>
        <v>#REF!</v>
      </c>
      <c r="WJN22" s="242" t="e">
        <f t="shared" si="248"/>
        <v>#REF!</v>
      </c>
      <c r="WJO22" s="242" t="e">
        <f t="shared" si="248"/>
        <v>#REF!</v>
      </c>
      <c r="WJP22" s="242" t="e">
        <f t="shared" si="248"/>
        <v>#REF!</v>
      </c>
      <c r="WJQ22" s="242" t="e">
        <f t="shared" si="248"/>
        <v>#REF!</v>
      </c>
      <c r="WJR22" s="242" t="e">
        <f t="shared" si="248"/>
        <v>#REF!</v>
      </c>
      <c r="WJS22" s="242" t="e">
        <f t="shared" si="248"/>
        <v>#REF!</v>
      </c>
      <c r="WJT22" s="242" t="e">
        <f t="shared" si="248"/>
        <v>#REF!</v>
      </c>
      <c r="WJU22" s="242" t="e">
        <f t="shared" ref="WJU22:WMF22" si="249">WKA22</f>
        <v>#REF!</v>
      </c>
      <c r="WJV22" s="242" t="e">
        <f t="shared" si="249"/>
        <v>#REF!</v>
      </c>
      <c r="WJW22" s="242" t="e">
        <f t="shared" si="249"/>
        <v>#REF!</v>
      </c>
      <c r="WJX22" s="242" t="e">
        <f t="shared" si="249"/>
        <v>#REF!</v>
      </c>
      <c r="WJY22" s="242" t="e">
        <f t="shared" si="249"/>
        <v>#REF!</v>
      </c>
      <c r="WJZ22" s="242" t="e">
        <f t="shared" si="249"/>
        <v>#REF!</v>
      </c>
      <c r="WKA22" s="242" t="e">
        <f t="shared" si="249"/>
        <v>#REF!</v>
      </c>
      <c r="WKB22" s="242" t="e">
        <f t="shared" si="249"/>
        <v>#REF!</v>
      </c>
      <c r="WKC22" s="242" t="e">
        <f t="shared" si="249"/>
        <v>#REF!</v>
      </c>
      <c r="WKD22" s="242" t="e">
        <f t="shared" si="249"/>
        <v>#REF!</v>
      </c>
      <c r="WKE22" s="242" t="e">
        <f t="shared" si="249"/>
        <v>#REF!</v>
      </c>
      <c r="WKF22" s="242" t="e">
        <f t="shared" si="249"/>
        <v>#REF!</v>
      </c>
      <c r="WKG22" s="242" t="e">
        <f t="shared" si="249"/>
        <v>#REF!</v>
      </c>
      <c r="WKH22" s="242" t="e">
        <f t="shared" si="249"/>
        <v>#REF!</v>
      </c>
      <c r="WKI22" s="242" t="e">
        <f t="shared" si="249"/>
        <v>#REF!</v>
      </c>
      <c r="WKJ22" s="242" t="e">
        <f t="shared" si="249"/>
        <v>#REF!</v>
      </c>
      <c r="WKK22" s="242" t="e">
        <f t="shared" si="249"/>
        <v>#REF!</v>
      </c>
      <c r="WKL22" s="242" t="e">
        <f t="shared" si="249"/>
        <v>#REF!</v>
      </c>
      <c r="WKM22" s="242" t="e">
        <f t="shared" si="249"/>
        <v>#REF!</v>
      </c>
      <c r="WKN22" s="242" t="e">
        <f t="shared" si="249"/>
        <v>#REF!</v>
      </c>
      <c r="WKO22" s="242" t="e">
        <f t="shared" si="249"/>
        <v>#REF!</v>
      </c>
      <c r="WKP22" s="242" t="e">
        <f t="shared" si="249"/>
        <v>#REF!</v>
      </c>
      <c r="WKQ22" s="242" t="e">
        <f t="shared" si="249"/>
        <v>#REF!</v>
      </c>
      <c r="WKR22" s="242" t="e">
        <f t="shared" si="249"/>
        <v>#REF!</v>
      </c>
      <c r="WKS22" s="242" t="e">
        <f t="shared" si="249"/>
        <v>#REF!</v>
      </c>
      <c r="WKT22" s="242" t="e">
        <f t="shared" si="249"/>
        <v>#REF!</v>
      </c>
      <c r="WKU22" s="242" t="e">
        <f t="shared" si="249"/>
        <v>#REF!</v>
      </c>
      <c r="WKV22" s="242" t="e">
        <f t="shared" si="249"/>
        <v>#REF!</v>
      </c>
      <c r="WKW22" s="242" t="e">
        <f t="shared" si="249"/>
        <v>#REF!</v>
      </c>
      <c r="WKX22" s="242" t="e">
        <f t="shared" si="249"/>
        <v>#REF!</v>
      </c>
      <c r="WKY22" s="242" t="e">
        <f t="shared" si="249"/>
        <v>#REF!</v>
      </c>
      <c r="WKZ22" s="242" t="e">
        <f t="shared" si="249"/>
        <v>#REF!</v>
      </c>
      <c r="WLA22" s="242" t="e">
        <f t="shared" si="249"/>
        <v>#REF!</v>
      </c>
      <c r="WLB22" s="242" t="e">
        <f t="shared" si="249"/>
        <v>#REF!</v>
      </c>
      <c r="WLC22" s="242" t="e">
        <f t="shared" si="249"/>
        <v>#REF!</v>
      </c>
      <c r="WLD22" s="242" t="e">
        <f t="shared" si="249"/>
        <v>#REF!</v>
      </c>
      <c r="WLE22" s="242" t="e">
        <f t="shared" si="249"/>
        <v>#REF!</v>
      </c>
      <c r="WLF22" s="242" t="e">
        <f t="shared" si="249"/>
        <v>#REF!</v>
      </c>
      <c r="WLG22" s="242" t="e">
        <f t="shared" si="249"/>
        <v>#REF!</v>
      </c>
      <c r="WLH22" s="242" t="e">
        <f t="shared" si="249"/>
        <v>#REF!</v>
      </c>
      <c r="WLI22" s="242" t="e">
        <f t="shared" si="249"/>
        <v>#REF!</v>
      </c>
      <c r="WLJ22" s="242" t="e">
        <f t="shared" si="249"/>
        <v>#REF!</v>
      </c>
      <c r="WLK22" s="242" t="e">
        <f t="shared" si="249"/>
        <v>#REF!</v>
      </c>
      <c r="WLL22" s="242" t="e">
        <f t="shared" si="249"/>
        <v>#REF!</v>
      </c>
      <c r="WLM22" s="242" t="e">
        <f t="shared" si="249"/>
        <v>#REF!</v>
      </c>
      <c r="WLN22" s="242" t="e">
        <f t="shared" si="249"/>
        <v>#REF!</v>
      </c>
      <c r="WLO22" s="242" t="e">
        <f t="shared" si="249"/>
        <v>#REF!</v>
      </c>
      <c r="WLP22" s="242" t="e">
        <f t="shared" si="249"/>
        <v>#REF!</v>
      </c>
      <c r="WLQ22" s="242" t="e">
        <f t="shared" si="249"/>
        <v>#REF!</v>
      </c>
      <c r="WLR22" s="242" t="e">
        <f t="shared" si="249"/>
        <v>#REF!</v>
      </c>
      <c r="WLS22" s="242" t="e">
        <f t="shared" si="249"/>
        <v>#REF!</v>
      </c>
      <c r="WLT22" s="242" t="e">
        <f t="shared" si="249"/>
        <v>#REF!</v>
      </c>
      <c r="WLU22" s="242" t="e">
        <f t="shared" si="249"/>
        <v>#REF!</v>
      </c>
      <c r="WLV22" s="242" t="e">
        <f t="shared" si="249"/>
        <v>#REF!</v>
      </c>
      <c r="WLW22" s="242" t="e">
        <f t="shared" si="249"/>
        <v>#REF!</v>
      </c>
      <c r="WLX22" s="242" t="e">
        <f t="shared" si="249"/>
        <v>#REF!</v>
      </c>
      <c r="WLY22" s="242" t="e">
        <f t="shared" si="249"/>
        <v>#REF!</v>
      </c>
      <c r="WLZ22" s="242" t="e">
        <f t="shared" si="249"/>
        <v>#REF!</v>
      </c>
      <c r="WMA22" s="242" t="e">
        <f t="shared" si="249"/>
        <v>#REF!</v>
      </c>
      <c r="WMB22" s="242" t="e">
        <f t="shared" si="249"/>
        <v>#REF!</v>
      </c>
      <c r="WMC22" s="242" t="e">
        <f t="shared" si="249"/>
        <v>#REF!</v>
      </c>
      <c r="WMD22" s="242" t="e">
        <f t="shared" si="249"/>
        <v>#REF!</v>
      </c>
      <c r="WME22" s="242" t="e">
        <f t="shared" si="249"/>
        <v>#REF!</v>
      </c>
      <c r="WMF22" s="242" t="e">
        <f t="shared" si="249"/>
        <v>#REF!</v>
      </c>
      <c r="WMG22" s="242" t="e">
        <f t="shared" ref="WMG22:WOR22" si="250">WMM22</f>
        <v>#REF!</v>
      </c>
      <c r="WMH22" s="242" t="e">
        <f t="shared" si="250"/>
        <v>#REF!</v>
      </c>
      <c r="WMI22" s="242" t="e">
        <f t="shared" si="250"/>
        <v>#REF!</v>
      </c>
      <c r="WMJ22" s="242" t="e">
        <f t="shared" si="250"/>
        <v>#REF!</v>
      </c>
      <c r="WMK22" s="242" t="e">
        <f t="shared" si="250"/>
        <v>#REF!</v>
      </c>
      <c r="WML22" s="242" t="e">
        <f t="shared" si="250"/>
        <v>#REF!</v>
      </c>
      <c r="WMM22" s="242" t="e">
        <f t="shared" si="250"/>
        <v>#REF!</v>
      </c>
      <c r="WMN22" s="242" t="e">
        <f t="shared" si="250"/>
        <v>#REF!</v>
      </c>
      <c r="WMO22" s="242" t="e">
        <f t="shared" si="250"/>
        <v>#REF!</v>
      </c>
      <c r="WMP22" s="242" t="e">
        <f t="shared" si="250"/>
        <v>#REF!</v>
      </c>
      <c r="WMQ22" s="242" t="e">
        <f t="shared" si="250"/>
        <v>#REF!</v>
      </c>
      <c r="WMR22" s="242" t="e">
        <f t="shared" si="250"/>
        <v>#REF!</v>
      </c>
      <c r="WMS22" s="242" t="e">
        <f t="shared" si="250"/>
        <v>#REF!</v>
      </c>
      <c r="WMT22" s="242" t="e">
        <f t="shared" si="250"/>
        <v>#REF!</v>
      </c>
      <c r="WMU22" s="242" t="e">
        <f t="shared" si="250"/>
        <v>#REF!</v>
      </c>
      <c r="WMV22" s="242" t="e">
        <f t="shared" si="250"/>
        <v>#REF!</v>
      </c>
      <c r="WMW22" s="242" t="e">
        <f t="shared" si="250"/>
        <v>#REF!</v>
      </c>
      <c r="WMX22" s="242" t="e">
        <f t="shared" si="250"/>
        <v>#REF!</v>
      </c>
      <c r="WMY22" s="242" t="e">
        <f t="shared" si="250"/>
        <v>#REF!</v>
      </c>
      <c r="WMZ22" s="242" t="e">
        <f t="shared" si="250"/>
        <v>#REF!</v>
      </c>
      <c r="WNA22" s="242" t="e">
        <f t="shared" si="250"/>
        <v>#REF!</v>
      </c>
      <c r="WNB22" s="242" t="e">
        <f t="shared" si="250"/>
        <v>#REF!</v>
      </c>
      <c r="WNC22" s="242" t="e">
        <f t="shared" si="250"/>
        <v>#REF!</v>
      </c>
      <c r="WND22" s="242" t="e">
        <f t="shared" si="250"/>
        <v>#REF!</v>
      </c>
      <c r="WNE22" s="242" t="e">
        <f t="shared" si="250"/>
        <v>#REF!</v>
      </c>
      <c r="WNF22" s="242" t="e">
        <f t="shared" si="250"/>
        <v>#REF!</v>
      </c>
      <c r="WNG22" s="242" t="e">
        <f t="shared" si="250"/>
        <v>#REF!</v>
      </c>
      <c r="WNH22" s="242" t="e">
        <f t="shared" si="250"/>
        <v>#REF!</v>
      </c>
      <c r="WNI22" s="242" t="e">
        <f t="shared" si="250"/>
        <v>#REF!</v>
      </c>
      <c r="WNJ22" s="242" t="e">
        <f t="shared" si="250"/>
        <v>#REF!</v>
      </c>
      <c r="WNK22" s="242" t="e">
        <f t="shared" si="250"/>
        <v>#REF!</v>
      </c>
      <c r="WNL22" s="242" t="e">
        <f t="shared" si="250"/>
        <v>#REF!</v>
      </c>
      <c r="WNM22" s="242" t="e">
        <f t="shared" si="250"/>
        <v>#REF!</v>
      </c>
      <c r="WNN22" s="242" t="e">
        <f t="shared" si="250"/>
        <v>#REF!</v>
      </c>
      <c r="WNO22" s="242" t="e">
        <f t="shared" si="250"/>
        <v>#REF!</v>
      </c>
      <c r="WNP22" s="242" t="e">
        <f t="shared" si="250"/>
        <v>#REF!</v>
      </c>
      <c r="WNQ22" s="242" t="e">
        <f t="shared" si="250"/>
        <v>#REF!</v>
      </c>
      <c r="WNR22" s="242" t="e">
        <f t="shared" si="250"/>
        <v>#REF!</v>
      </c>
      <c r="WNS22" s="242" t="e">
        <f t="shared" si="250"/>
        <v>#REF!</v>
      </c>
      <c r="WNT22" s="242" t="e">
        <f t="shared" si="250"/>
        <v>#REF!</v>
      </c>
      <c r="WNU22" s="242" t="e">
        <f t="shared" si="250"/>
        <v>#REF!</v>
      </c>
      <c r="WNV22" s="242" t="e">
        <f t="shared" si="250"/>
        <v>#REF!</v>
      </c>
      <c r="WNW22" s="242" t="e">
        <f t="shared" si="250"/>
        <v>#REF!</v>
      </c>
      <c r="WNX22" s="242" t="e">
        <f t="shared" si="250"/>
        <v>#REF!</v>
      </c>
      <c r="WNY22" s="242" t="e">
        <f t="shared" si="250"/>
        <v>#REF!</v>
      </c>
      <c r="WNZ22" s="242" t="e">
        <f t="shared" si="250"/>
        <v>#REF!</v>
      </c>
      <c r="WOA22" s="242" t="e">
        <f t="shared" si="250"/>
        <v>#REF!</v>
      </c>
      <c r="WOB22" s="242" t="e">
        <f t="shared" si="250"/>
        <v>#REF!</v>
      </c>
      <c r="WOC22" s="242" t="e">
        <f t="shared" si="250"/>
        <v>#REF!</v>
      </c>
      <c r="WOD22" s="242" t="e">
        <f t="shared" si="250"/>
        <v>#REF!</v>
      </c>
      <c r="WOE22" s="242" t="e">
        <f t="shared" si="250"/>
        <v>#REF!</v>
      </c>
      <c r="WOF22" s="242" t="e">
        <f t="shared" si="250"/>
        <v>#REF!</v>
      </c>
      <c r="WOG22" s="242" t="e">
        <f t="shared" si="250"/>
        <v>#REF!</v>
      </c>
      <c r="WOH22" s="242" t="e">
        <f t="shared" si="250"/>
        <v>#REF!</v>
      </c>
      <c r="WOI22" s="242" t="e">
        <f t="shared" si="250"/>
        <v>#REF!</v>
      </c>
      <c r="WOJ22" s="242" t="e">
        <f t="shared" si="250"/>
        <v>#REF!</v>
      </c>
      <c r="WOK22" s="242" t="e">
        <f t="shared" si="250"/>
        <v>#REF!</v>
      </c>
      <c r="WOL22" s="242" t="e">
        <f t="shared" si="250"/>
        <v>#REF!</v>
      </c>
      <c r="WOM22" s="242" t="e">
        <f t="shared" si="250"/>
        <v>#REF!</v>
      </c>
      <c r="WON22" s="242" t="e">
        <f t="shared" si="250"/>
        <v>#REF!</v>
      </c>
      <c r="WOO22" s="242" t="e">
        <f t="shared" si="250"/>
        <v>#REF!</v>
      </c>
      <c r="WOP22" s="242" t="e">
        <f t="shared" si="250"/>
        <v>#REF!</v>
      </c>
      <c r="WOQ22" s="242" t="e">
        <f t="shared" si="250"/>
        <v>#REF!</v>
      </c>
      <c r="WOR22" s="242" t="e">
        <f t="shared" si="250"/>
        <v>#REF!</v>
      </c>
      <c r="WOS22" s="242" t="e">
        <f t="shared" ref="WOS22:WRD22" si="251">WOY22</f>
        <v>#REF!</v>
      </c>
      <c r="WOT22" s="242" t="e">
        <f t="shared" si="251"/>
        <v>#REF!</v>
      </c>
      <c r="WOU22" s="242" t="e">
        <f t="shared" si="251"/>
        <v>#REF!</v>
      </c>
      <c r="WOV22" s="242" t="e">
        <f t="shared" si="251"/>
        <v>#REF!</v>
      </c>
      <c r="WOW22" s="242" t="e">
        <f t="shared" si="251"/>
        <v>#REF!</v>
      </c>
      <c r="WOX22" s="242" t="e">
        <f t="shared" si="251"/>
        <v>#REF!</v>
      </c>
      <c r="WOY22" s="242" t="e">
        <f t="shared" si="251"/>
        <v>#REF!</v>
      </c>
      <c r="WOZ22" s="242" t="e">
        <f t="shared" si="251"/>
        <v>#REF!</v>
      </c>
      <c r="WPA22" s="242" t="e">
        <f t="shared" si="251"/>
        <v>#REF!</v>
      </c>
      <c r="WPB22" s="242" t="e">
        <f t="shared" si="251"/>
        <v>#REF!</v>
      </c>
      <c r="WPC22" s="242" t="e">
        <f t="shared" si="251"/>
        <v>#REF!</v>
      </c>
      <c r="WPD22" s="242" t="e">
        <f t="shared" si="251"/>
        <v>#REF!</v>
      </c>
      <c r="WPE22" s="242" t="e">
        <f t="shared" si="251"/>
        <v>#REF!</v>
      </c>
      <c r="WPF22" s="242" t="e">
        <f t="shared" si="251"/>
        <v>#REF!</v>
      </c>
      <c r="WPG22" s="242" t="e">
        <f t="shared" si="251"/>
        <v>#REF!</v>
      </c>
      <c r="WPH22" s="242" t="e">
        <f t="shared" si="251"/>
        <v>#REF!</v>
      </c>
      <c r="WPI22" s="242" t="e">
        <f t="shared" si="251"/>
        <v>#REF!</v>
      </c>
      <c r="WPJ22" s="242" t="e">
        <f t="shared" si="251"/>
        <v>#REF!</v>
      </c>
      <c r="WPK22" s="242" t="e">
        <f t="shared" si="251"/>
        <v>#REF!</v>
      </c>
      <c r="WPL22" s="242" t="e">
        <f t="shared" si="251"/>
        <v>#REF!</v>
      </c>
      <c r="WPM22" s="242" t="e">
        <f t="shared" si="251"/>
        <v>#REF!</v>
      </c>
      <c r="WPN22" s="242" t="e">
        <f t="shared" si="251"/>
        <v>#REF!</v>
      </c>
      <c r="WPO22" s="242" t="e">
        <f t="shared" si="251"/>
        <v>#REF!</v>
      </c>
      <c r="WPP22" s="242" t="e">
        <f t="shared" si="251"/>
        <v>#REF!</v>
      </c>
      <c r="WPQ22" s="242" t="e">
        <f t="shared" si="251"/>
        <v>#REF!</v>
      </c>
      <c r="WPR22" s="242" t="e">
        <f t="shared" si="251"/>
        <v>#REF!</v>
      </c>
      <c r="WPS22" s="242" t="e">
        <f t="shared" si="251"/>
        <v>#REF!</v>
      </c>
      <c r="WPT22" s="242" t="e">
        <f t="shared" si="251"/>
        <v>#REF!</v>
      </c>
      <c r="WPU22" s="242" t="e">
        <f t="shared" si="251"/>
        <v>#REF!</v>
      </c>
      <c r="WPV22" s="242" t="e">
        <f t="shared" si="251"/>
        <v>#REF!</v>
      </c>
      <c r="WPW22" s="242" t="e">
        <f t="shared" si="251"/>
        <v>#REF!</v>
      </c>
      <c r="WPX22" s="242" t="e">
        <f t="shared" si="251"/>
        <v>#REF!</v>
      </c>
      <c r="WPY22" s="242" t="e">
        <f t="shared" si="251"/>
        <v>#REF!</v>
      </c>
      <c r="WPZ22" s="242" t="e">
        <f t="shared" si="251"/>
        <v>#REF!</v>
      </c>
      <c r="WQA22" s="242" t="e">
        <f t="shared" si="251"/>
        <v>#REF!</v>
      </c>
      <c r="WQB22" s="242" t="e">
        <f t="shared" si="251"/>
        <v>#REF!</v>
      </c>
      <c r="WQC22" s="242" t="e">
        <f t="shared" si="251"/>
        <v>#REF!</v>
      </c>
      <c r="WQD22" s="242" t="e">
        <f t="shared" si="251"/>
        <v>#REF!</v>
      </c>
      <c r="WQE22" s="242" t="e">
        <f t="shared" si="251"/>
        <v>#REF!</v>
      </c>
      <c r="WQF22" s="242" t="e">
        <f t="shared" si="251"/>
        <v>#REF!</v>
      </c>
      <c r="WQG22" s="242" t="e">
        <f t="shared" si="251"/>
        <v>#REF!</v>
      </c>
      <c r="WQH22" s="242" t="e">
        <f t="shared" si="251"/>
        <v>#REF!</v>
      </c>
      <c r="WQI22" s="242" t="e">
        <f t="shared" si="251"/>
        <v>#REF!</v>
      </c>
      <c r="WQJ22" s="242" t="e">
        <f t="shared" si="251"/>
        <v>#REF!</v>
      </c>
      <c r="WQK22" s="242" t="e">
        <f t="shared" si="251"/>
        <v>#REF!</v>
      </c>
      <c r="WQL22" s="242" t="e">
        <f t="shared" si="251"/>
        <v>#REF!</v>
      </c>
      <c r="WQM22" s="242" t="e">
        <f t="shared" si="251"/>
        <v>#REF!</v>
      </c>
      <c r="WQN22" s="242" t="e">
        <f t="shared" si="251"/>
        <v>#REF!</v>
      </c>
      <c r="WQO22" s="242" t="e">
        <f t="shared" si="251"/>
        <v>#REF!</v>
      </c>
      <c r="WQP22" s="242" t="e">
        <f t="shared" si="251"/>
        <v>#REF!</v>
      </c>
      <c r="WQQ22" s="242" t="e">
        <f t="shared" si="251"/>
        <v>#REF!</v>
      </c>
      <c r="WQR22" s="242" t="e">
        <f t="shared" si="251"/>
        <v>#REF!</v>
      </c>
      <c r="WQS22" s="242" t="e">
        <f t="shared" si="251"/>
        <v>#REF!</v>
      </c>
      <c r="WQT22" s="242" t="e">
        <f t="shared" si="251"/>
        <v>#REF!</v>
      </c>
      <c r="WQU22" s="242" t="e">
        <f t="shared" si="251"/>
        <v>#REF!</v>
      </c>
      <c r="WQV22" s="242" t="e">
        <f t="shared" si="251"/>
        <v>#REF!</v>
      </c>
      <c r="WQW22" s="242" t="e">
        <f t="shared" si="251"/>
        <v>#REF!</v>
      </c>
      <c r="WQX22" s="242" t="e">
        <f t="shared" si="251"/>
        <v>#REF!</v>
      </c>
      <c r="WQY22" s="242" t="e">
        <f t="shared" si="251"/>
        <v>#REF!</v>
      </c>
      <c r="WQZ22" s="242" t="e">
        <f t="shared" si="251"/>
        <v>#REF!</v>
      </c>
      <c r="WRA22" s="242" t="e">
        <f t="shared" si="251"/>
        <v>#REF!</v>
      </c>
      <c r="WRB22" s="242" t="e">
        <f t="shared" si="251"/>
        <v>#REF!</v>
      </c>
      <c r="WRC22" s="242" t="e">
        <f t="shared" si="251"/>
        <v>#REF!</v>
      </c>
      <c r="WRD22" s="242" t="e">
        <f t="shared" si="251"/>
        <v>#REF!</v>
      </c>
      <c r="WRE22" s="242" t="e">
        <f t="shared" ref="WRE22:WTP22" si="252">WRK22</f>
        <v>#REF!</v>
      </c>
      <c r="WRF22" s="242" t="e">
        <f t="shared" si="252"/>
        <v>#REF!</v>
      </c>
      <c r="WRG22" s="242" t="e">
        <f t="shared" si="252"/>
        <v>#REF!</v>
      </c>
      <c r="WRH22" s="242" t="e">
        <f t="shared" si="252"/>
        <v>#REF!</v>
      </c>
      <c r="WRI22" s="242" t="e">
        <f t="shared" si="252"/>
        <v>#REF!</v>
      </c>
      <c r="WRJ22" s="242" t="e">
        <f t="shared" si="252"/>
        <v>#REF!</v>
      </c>
      <c r="WRK22" s="242" t="e">
        <f t="shared" si="252"/>
        <v>#REF!</v>
      </c>
      <c r="WRL22" s="242" t="e">
        <f t="shared" si="252"/>
        <v>#REF!</v>
      </c>
      <c r="WRM22" s="242" t="e">
        <f t="shared" si="252"/>
        <v>#REF!</v>
      </c>
      <c r="WRN22" s="242" t="e">
        <f t="shared" si="252"/>
        <v>#REF!</v>
      </c>
      <c r="WRO22" s="242" t="e">
        <f t="shared" si="252"/>
        <v>#REF!</v>
      </c>
      <c r="WRP22" s="242" t="e">
        <f t="shared" si="252"/>
        <v>#REF!</v>
      </c>
      <c r="WRQ22" s="242" t="e">
        <f t="shared" si="252"/>
        <v>#REF!</v>
      </c>
      <c r="WRR22" s="242" t="e">
        <f t="shared" si="252"/>
        <v>#REF!</v>
      </c>
      <c r="WRS22" s="242" t="e">
        <f t="shared" si="252"/>
        <v>#REF!</v>
      </c>
      <c r="WRT22" s="242" t="e">
        <f t="shared" si="252"/>
        <v>#REF!</v>
      </c>
      <c r="WRU22" s="242" t="e">
        <f t="shared" si="252"/>
        <v>#REF!</v>
      </c>
      <c r="WRV22" s="242" t="e">
        <f t="shared" si="252"/>
        <v>#REF!</v>
      </c>
      <c r="WRW22" s="242" t="e">
        <f t="shared" si="252"/>
        <v>#REF!</v>
      </c>
      <c r="WRX22" s="242" t="e">
        <f t="shared" si="252"/>
        <v>#REF!</v>
      </c>
      <c r="WRY22" s="242" t="e">
        <f t="shared" si="252"/>
        <v>#REF!</v>
      </c>
      <c r="WRZ22" s="242" t="e">
        <f t="shared" si="252"/>
        <v>#REF!</v>
      </c>
      <c r="WSA22" s="242" t="e">
        <f t="shared" si="252"/>
        <v>#REF!</v>
      </c>
      <c r="WSB22" s="242" t="e">
        <f t="shared" si="252"/>
        <v>#REF!</v>
      </c>
      <c r="WSC22" s="242" t="e">
        <f t="shared" si="252"/>
        <v>#REF!</v>
      </c>
      <c r="WSD22" s="242" t="e">
        <f t="shared" si="252"/>
        <v>#REF!</v>
      </c>
      <c r="WSE22" s="242" t="e">
        <f t="shared" si="252"/>
        <v>#REF!</v>
      </c>
      <c r="WSF22" s="242" t="e">
        <f t="shared" si="252"/>
        <v>#REF!</v>
      </c>
      <c r="WSG22" s="242" t="e">
        <f t="shared" si="252"/>
        <v>#REF!</v>
      </c>
      <c r="WSH22" s="242" t="e">
        <f t="shared" si="252"/>
        <v>#REF!</v>
      </c>
      <c r="WSI22" s="242" t="e">
        <f t="shared" si="252"/>
        <v>#REF!</v>
      </c>
      <c r="WSJ22" s="242" t="e">
        <f t="shared" si="252"/>
        <v>#REF!</v>
      </c>
      <c r="WSK22" s="242" t="e">
        <f t="shared" si="252"/>
        <v>#REF!</v>
      </c>
      <c r="WSL22" s="242" t="e">
        <f t="shared" si="252"/>
        <v>#REF!</v>
      </c>
      <c r="WSM22" s="242" t="e">
        <f t="shared" si="252"/>
        <v>#REF!</v>
      </c>
      <c r="WSN22" s="242" t="e">
        <f t="shared" si="252"/>
        <v>#REF!</v>
      </c>
      <c r="WSO22" s="242" t="e">
        <f t="shared" si="252"/>
        <v>#REF!</v>
      </c>
      <c r="WSP22" s="242" t="e">
        <f t="shared" si="252"/>
        <v>#REF!</v>
      </c>
      <c r="WSQ22" s="242" t="e">
        <f t="shared" si="252"/>
        <v>#REF!</v>
      </c>
      <c r="WSR22" s="242" t="e">
        <f t="shared" si="252"/>
        <v>#REF!</v>
      </c>
      <c r="WSS22" s="242" t="e">
        <f t="shared" si="252"/>
        <v>#REF!</v>
      </c>
      <c r="WST22" s="242" t="e">
        <f t="shared" si="252"/>
        <v>#REF!</v>
      </c>
      <c r="WSU22" s="242" t="e">
        <f t="shared" si="252"/>
        <v>#REF!</v>
      </c>
      <c r="WSV22" s="242" t="e">
        <f t="shared" si="252"/>
        <v>#REF!</v>
      </c>
      <c r="WSW22" s="242" t="e">
        <f t="shared" si="252"/>
        <v>#REF!</v>
      </c>
      <c r="WSX22" s="242" t="e">
        <f t="shared" si="252"/>
        <v>#REF!</v>
      </c>
      <c r="WSY22" s="242" t="e">
        <f t="shared" si="252"/>
        <v>#REF!</v>
      </c>
      <c r="WSZ22" s="242" t="e">
        <f t="shared" si="252"/>
        <v>#REF!</v>
      </c>
      <c r="WTA22" s="242" t="e">
        <f t="shared" si="252"/>
        <v>#REF!</v>
      </c>
      <c r="WTB22" s="242" t="e">
        <f t="shared" si="252"/>
        <v>#REF!</v>
      </c>
      <c r="WTC22" s="242" t="e">
        <f t="shared" si="252"/>
        <v>#REF!</v>
      </c>
      <c r="WTD22" s="242" t="e">
        <f t="shared" si="252"/>
        <v>#REF!</v>
      </c>
      <c r="WTE22" s="242" t="e">
        <f t="shared" si="252"/>
        <v>#REF!</v>
      </c>
      <c r="WTF22" s="242" t="e">
        <f t="shared" si="252"/>
        <v>#REF!</v>
      </c>
      <c r="WTG22" s="242" t="e">
        <f t="shared" si="252"/>
        <v>#REF!</v>
      </c>
      <c r="WTH22" s="242" t="e">
        <f t="shared" si="252"/>
        <v>#REF!</v>
      </c>
      <c r="WTI22" s="242" t="e">
        <f t="shared" si="252"/>
        <v>#REF!</v>
      </c>
      <c r="WTJ22" s="242" t="e">
        <f t="shared" si="252"/>
        <v>#REF!</v>
      </c>
      <c r="WTK22" s="242" t="e">
        <f t="shared" si="252"/>
        <v>#REF!</v>
      </c>
      <c r="WTL22" s="242" t="e">
        <f t="shared" si="252"/>
        <v>#REF!</v>
      </c>
      <c r="WTM22" s="242" t="e">
        <f t="shared" si="252"/>
        <v>#REF!</v>
      </c>
      <c r="WTN22" s="242" t="e">
        <f t="shared" si="252"/>
        <v>#REF!</v>
      </c>
      <c r="WTO22" s="242" t="e">
        <f t="shared" si="252"/>
        <v>#REF!</v>
      </c>
      <c r="WTP22" s="242" t="e">
        <f t="shared" si="252"/>
        <v>#REF!</v>
      </c>
      <c r="WTQ22" s="242" t="e">
        <f t="shared" ref="WTQ22:WWB22" si="253">WTW22</f>
        <v>#REF!</v>
      </c>
      <c r="WTR22" s="242" t="e">
        <f t="shared" si="253"/>
        <v>#REF!</v>
      </c>
      <c r="WTS22" s="242" t="e">
        <f t="shared" si="253"/>
        <v>#REF!</v>
      </c>
      <c r="WTT22" s="242" t="e">
        <f t="shared" si="253"/>
        <v>#REF!</v>
      </c>
      <c r="WTU22" s="242" t="e">
        <f t="shared" si="253"/>
        <v>#REF!</v>
      </c>
      <c r="WTV22" s="242" t="e">
        <f t="shared" si="253"/>
        <v>#REF!</v>
      </c>
      <c r="WTW22" s="242" t="e">
        <f t="shared" si="253"/>
        <v>#REF!</v>
      </c>
      <c r="WTX22" s="242" t="e">
        <f t="shared" si="253"/>
        <v>#REF!</v>
      </c>
      <c r="WTY22" s="242" t="e">
        <f t="shared" si="253"/>
        <v>#REF!</v>
      </c>
      <c r="WTZ22" s="242" t="e">
        <f t="shared" si="253"/>
        <v>#REF!</v>
      </c>
      <c r="WUA22" s="242" t="e">
        <f t="shared" si="253"/>
        <v>#REF!</v>
      </c>
      <c r="WUB22" s="242" t="e">
        <f t="shared" si="253"/>
        <v>#REF!</v>
      </c>
      <c r="WUC22" s="242" t="e">
        <f t="shared" si="253"/>
        <v>#REF!</v>
      </c>
      <c r="WUD22" s="242" t="e">
        <f t="shared" si="253"/>
        <v>#REF!</v>
      </c>
      <c r="WUE22" s="242" t="e">
        <f t="shared" si="253"/>
        <v>#REF!</v>
      </c>
      <c r="WUF22" s="242" t="e">
        <f t="shared" si="253"/>
        <v>#REF!</v>
      </c>
      <c r="WUG22" s="242" t="e">
        <f t="shared" si="253"/>
        <v>#REF!</v>
      </c>
      <c r="WUH22" s="242" t="e">
        <f t="shared" si="253"/>
        <v>#REF!</v>
      </c>
      <c r="WUI22" s="242" t="e">
        <f t="shared" si="253"/>
        <v>#REF!</v>
      </c>
      <c r="WUJ22" s="242" t="e">
        <f t="shared" si="253"/>
        <v>#REF!</v>
      </c>
      <c r="WUK22" s="242" t="e">
        <f t="shared" si="253"/>
        <v>#REF!</v>
      </c>
      <c r="WUL22" s="242" t="e">
        <f t="shared" si="253"/>
        <v>#REF!</v>
      </c>
      <c r="WUM22" s="242" t="e">
        <f t="shared" si="253"/>
        <v>#REF!</v>
      </c>
      <c r="WUN22" s="242" t="e">
        <f t="shared" si="253"/>
        <v>#REF!</v>
      </c>
      <c r="WUO22" s="242" t="e">
        <f t="shared" si="253"/>
        <v>#REF!</v>
      </c>
      <c r="WUP22" s="242" t="e">
        <f t="shared" si="253"/>
        <v>#REF!</v>
      </c>
      <c r="WUQ22" s="242" t="e">
        <f t="shared" si="253"/>
        <v>#REF!</v>
      </c>
      <c r="WUR22" s="242" t="e">
        <f t="shared" si="253"/>
        <v>#REF!</v>
      </c>
      <c r="WUS22" s="242" t="e">
        <f t="shared" si="253"/>
        <v>#REF!</v>
      </c>
      <c r="WUT22" s="242" t="e">
        <f t="shared" si="253"/>
        <v>#REF!</v>
      </c>
      <c r="WUU22" s="242" t="e">
        <f t="shared" si="253"/>
        <v>#REF!</v>
      </c>
      <c r="WUV22" s="242" t="e">
        <f t="shared" si="253"/>
        <v>#REF!</v>
      </c>
      <c r="WUW22" s="242" t="e">
        <f t="shared" si="253"/>
        <v>#REF!</v>
      </c>
      <c r="WUX22" s="242" t="e">
        <f t="shared" si="253"/>
        <v>#REF!</v>
      </c>
      <c r="WUY22" s="242" t="e">
        <f t="shared" si="253"/>
        <v>#REF!</v>
      </c>
      <c r="WUZ22" s="242" t="e">
        <f t="shared" si="253"/>
        <v>#REF!</v>
      </c>
      <c r="WVA22" s="242" t="e">
        <f t="shared" si="253"/>
        <v>#REF!</v>
      </c>
      <c r="WVB22" s="242" t="e">
        <f t="shared" si="253"/>
        <v>#REF!</v>
      </c>
      <c r="WVC22" s="242" t="e">
        <f t="shared" si="253"/>
        <v>#REF!</v>
      </c>
      <c r="WVD22" s="242" t="e">
        <f t="shared" si="253"/>
        <v>#REF!</v>
      </c>
      <c r="WVE22" s="242" t="e">
        <f t="shared" si="253"/>
        <v>#REF!</v>
      </c>
      <c r="WVF22" s="242" t="e">
        <f t="shared" si="253"/>
        <v>#REF!</v>
      </c>
      <c r="WVG22" s="242" t="e">
        <f t="shared" si="253"/>
        <v>#REF!</v>
      </c>
      <c r="WVH22" s="242" t="e">
        <f t="shared" si="253"/>
        <v>#REF!</v>
      </c>
      <c r="WVI22" s="242" t="e">
        <f t="shared" si="253"/>
        <v>#REF!</v>
      </c>
      <c r="WVJ22" s="242" t="e">
        <f t="shared" si="253"/>
        <v>#REF!</v>
      </c>
      <c r="WVK22" s="242" t="e">
        <f t="shared" si="253"/>
        <v>#REF!</v>
      </c>
      <c r="WVL22" s="242" t="e">
        <f t="shared" si="253"/>
        <v>#REF!</v>
      </c>
      <c r="WVM22" s="242" t="e">
        <f t="shared" si="253"/>
        <v>#REF!</v>
      </c>
      <c r="WVN22" s="242" t="e">
        <f t="shared" si="253"/>
        <v>#REF!</v>
      </c>
      <c r="WVO22" s="242" t="e">
        <f t="shared" si="253"/>
        <v>#REF!</v>
      </c>
      <c r="WVP22" s="242" t="e">
        <f t="shared" si="253"/>
        <v>#REF!</v>
      </c>
      <c r="WVQ22" s="242" t="e">
        <f t="shared" si="253"/>
        <v>#REF!</v>
      </c>
      <c r="WVR22" s="242" t="e">
        <f t="shared" si="253"/>
        <v>#REF!</v>
      </c>
      <c r="WVS22" s="242" t="e">
        <f t="shared" si="253"/>
        <v>#REF!</v>
      </c>
      <c r="WVT22" s="242" t="e">
        <f t="shared" si="253"/>
        <v>#REF!</v>
      </c>
      <c r="WVU22" s="242" t="e">
        <f t="shared" si="253"/>
        <v>#REF!</v>
      </c>
      <c r="WVV22" s="242" t="e">
        <f t="shared" si="253"/>
        <v>#REF!</v>
      </c>
      <c r="WVW22" s="242" t="e">
        <f t="shared" si="253"/>
        <v>#REF!</v>
      </c>
      <c r="WVX22" s="242" t="e">
        <f t="shared" si="253"/>
        <v>#REF!</v>
      </c>
      <c r="WVY22" s="242" t="e">
        <f t="shared" si="253"/>
        <v>#REF!</v>
      </c>
      <c r="WVZ22" s="242" t="e">
        <f t="shared" si="253"/>
        <v>#REF!</v>
      </c>
      <c r="WWA22" s="242" t="e">
        <f t="shared" si="253"/>
        <v>#REF!</v>
      </c>
      <c r="WWB22" s="242" t="e">
        <f t="shared" si="253"/>
        <v>#REF!</v>
      </c>
      <c r="WWC22" s="242" t="e">
        <f t="shared" ref="WWC22:WYN22" si="254">WWI22</f>
        <v>#REF!</v>
      </c>
      <c r="WWD22" s="242" t="e">
        <f t="shared" si="254"/>
        <v>#REF!</v>
      </c>
      <c r="WWE22" s="242" t="e">
        <f t="shared" si="254"/>
        <v>#REF!</v>
      </c>
      <c r="WWF22" s="242" t="e">
        <f t="shared" si="254"/>
        <v>#REF!</v>
      </c>
      <c r="WWG22" s="242" t="e">
        <f t="shared" si="254"/>
        <v>#REF!</v>
      </c>
      <c r="WWH22" s="242" t="e">
        <f t="shared" si="254"/>
        <v>#REF!</v>
      </c>
      <c r="WWI22" s="242" t="e">
        <f t="shared" si="254"/>
        <v>#REF!</v>
      </c>
      <c r="WWJ22" s="242" t="e">
        <f t="shared" si="254"/>
        <v>#REF!</v>
      </c>
      <c r="WWK22" s="242" t="e">
        <f t="shared" si="254"/>
        <v>#REF!</v>
      </c>
      <c r="WWL22" s="242" t="e">
        <f t="shared" si="254"/>
        <v>#REF!</v>
      </c>
      <c r="WWM22" s="242" t="e">
        <f t="shared" si="254"/>
        <v>#REF!</v>
      </c>
      <c r="WWN22" s="242" t="e">
        <f t="shared" si="254"/>
        <v>#REF!</v>
      </c>
      <c r="WWO22" s="242" t="e">
        <f t="shared" si="254"/>
        <v>#REF!</v>
      </c>
      <c r="WWP22" s="242" t="e">
        <f t="shared" si="254"/>
        <v>#REF!</v>
      </c>
      <c r="WWQ22" s="242" t="e">
        <f t="shared" si="254"/>
        <v>#REF!</v>
      </c>
      <c r="WWR22" s="242" t="e">
        <f t="shared" si="254"/>
        <v>#REF!</v>
      </c>
      <c r="WWS22" s="242" t="e">
        <f t="shared" si="254"/>
        <v>#REF!</v>
      </c>
      <c r="WWT22" s="242" t="e">
        <f t="shared" si="254"/>
        <v>#REF!</v>
      </c>
      <c r="WWU22" s="242" t="e">
        <f t="shared" si="254"/>
        <v>#REF!</v>
      </c>
      <c r="WWV22" s="242" t="e">
        <f t="shared" si="254"/>
        <v>#REF!</v>
      </c>
      <c r="WWW22" s="242" t="e">
        <f t="shared" si="254"/>
        <v>#REF!</v>
      </c>
      <c r="WWX22" s="242" t="e">
        <f t="shared" si="254"/>
        <v>#REF!</v>
      </c>
      <c r="WWY22" s="242" t="e">
        <f t="shared" si="254"/>
        <v>#REF!</v>
      </c>
      <c r="WWZ22" s="242" t="e">
        <f t="shared" si="254"/>
        <v>#REF!</v>
      </c>
      <c r="WXA22" s="242" t="e">
        <f t="shared" si="254"/>
        <v>#REF!</v>
      </c>
      <c r="WXB22" s="242" t="e">
        <f t="shared" si="254"/>
        <v>#REF!</v>
      </c>
      <c r="WXC22" s="242" t="e">
        <f t="shared" si="254"/>
        <v>#REF!</v>
      </c>
      <c r="WXD22" s="242" t="e">
        <f t="shared" si="254"/>
        <v>#REF!</v>
      </c>
      <c r="WXE22" s="242" t="e">
        <f t="shared" si="254"/>
        <v>#REF!</v>
      </c>
      <c r="WXF22" s="242" t="e">
        <f t="shared" si="254"/>
        <v>#REF!</v>
      </c>
      <c r="WXG22" s="242" t="e">
        <f t="shared" si="254"/>
        <v>#REF!</v>
      </c>
      <c r="WXH22" s="242" t="e">
        <f t="shared" si="254"/>
        <v>#REF!</v>
      </c>
      <c r="WXI22" s="242" t="e">
        <f t="shared" si="254"/>
        <v>#REF!</v>
      </c>
      <c r="WXJ22" s="242" t="e">
        <f t="shared" si="254"/>
        <v>#REF!</v>
      </c>
      <c r="WXK22" s="242" t="e">
        <f t="shared" si="254"/>
        <v>#REF!</v>
      </c>
      <c r="WXL22" s="242" t="e">
        <f t="shared" si="254"/>
        <v>#REF!</v>
      </c>
      <c r="WXM22" s="242" t="e">
        <f t="shared" si="254"/>
        <v>#REF!</v>
      </c>
      <c r="WXN22" s="242" t="e">
        <f t="shared" si="254"/>
        <v>#REF!</v>
      </c>
      <c r="WXO22" s="242" t="e">
        <f t="shared" si="254"/>
        <v>#REF!</v>
      </c>
      <c r="WXP22" s="242" t="e">
        <f t="shared" si="254"/>
        <v>#REF!</v>
      </c>
      <c r="WXQ22" s="242" t="e">
        <f t="shared" si="254"/>
        <v>#REF!</v>
      </c>
      <c r="WXR22" s="242" t="e">
        <f t="shared" si="254"/>
        <v>#REF!</v>
      </c>
      <c r="WXS22" s="242" t="e">
        <f t="shared" si="254"/>
        <v>#REF!</v>
      </c>
      <c r="WXT22" s="242" t="e">
        <f t="shared" si="254"/>
        <v>#REF!</v>
      </c>
      <c r="WXU22" s="242" t="e">
        <f t="shared" si="254"/>
        <v>#REF!</v>
      </c>
      <c r="WXV22" s="242" t="e">
        <f t="shared" si="254"/>
        <v>#REF!</v>
      </c>
      <c r="WXW22" s="242" t="e">
        <f t="shared" si="254"/>
        <v>#REF!</v>
      </c>
      <c r="WXX22" s="242" t="e">
        <f t="shared" si="254"/>
        <v>#REF!</v>
      </c>
      <c r="WXY22" s="242" t="e">
        <f t="shared" si="254"/>
        <v>#REF!</v>
      </c>
      <c r="WXZ22" s="242" t="e">
        <f t="shared" si="254"/>
        <v>#REF!</v>
      </c>
      <c r="WYA22" s="242" t="e">
        <f t="shared" si="254"/>
        <v>#REF!</v>
      </c>
      <c r="WYB22" s="242" t="e">
        <f t="shared" si="254"/>
        <v>#REF!</v>
      </c>
      <c r="WYC22" s="242" t="e">
        <f t="shared" si="254"/>
        <v>#REF!</v>
      </c>
      <c r="WYD22" s="242" t="e">
        <f t="shared" si="254"/>
        <v>#REF!</v>
      </c>
      <c r="WYE22" s="242" t="e">
        <f t="shared" si="254"/>
        <v>#REF!</v>
      </c>
      <c r="WYF22" s="242" t="e">
        <f t="shared" si="254"/>
        <v>#REF!</v>
      </c>
      <c r="WYG22" s="242" t="e">
        <f t="shared" si="254"/>
        <v>#REF!</v>
      </c>
      <c r="WYH22" s="242" t="e">
        <f t="shared" si="254"/>
        <v>#REF!</v>
      </c>
      <c r="WYI22" s="242" t="e">
        <f t="shared" si="254"/>
        <v>#REF!</v>
      </c>
      <c r="WYJ22" s="242" t="e">
        <f t="shared" si="254"/>
        <v>#REF!</v>
      </c>
      <c r="WYK22" s="242" t="e">
        <f t="shared" si="254"/>
        <v>#REF!</v>
      </c>
      <c r="WYL22" s="242" t="e">
        <f t="shared" si="254"/>
        <v>#REF!</v>
      </c>
      <c r="WYM22" s="242" t="e">
        <f t="shared" si="254"/>
        <v>#REF!</v>
      </c>
      <c r="WYN22" s="242" t="e">
        <f t="shared" si="254"/>
        <v>#REF!</v>
      </c>
      <c r="WYO22" s="242" t="e">
        <f t="shared" ref="WYO22:XAZ22" si="255">WYU22</f>
        <v>#REF!</v>
      </c>
      <c r="WYP22" s="242" t="e">
        <f t="shared" si="255"/>
        <v>#REF!</v>
      </c>
      <c r="WYQ22" s="242" t="e">
        <f t="shared" si="255"/>
        <v>#REF!</v>
      </c>
      <c r="WYR22" s="242" t="e">
        <f t="shared" si="255"/>
        <v>#REF!</v>
      </c>
      <c r="WYS22" s="242" t="e">
        <f t="shared" si="255"/>
        <v>#REF!</v>
      </c>
      <c r="WYT22" s="242" t="e">
        <f t="shared" si="255"/>
        <v>#REF!</v>
      </c>
      <c r="WYU22" s="242" t="e">
        <f t="shared" si="255"/>
        <v>#REF!</v>
      </c>
      <c r="WYV22" s="242" t="e">
        <f t="shared" si="255"/>
        <v>#REF!</v>
      </c>
      <c r="WYW22" s="242" t="e">
        <f t="shared" si="255"/>
        <v>#REF!</v>
      </c>
      <c r="WYX22" s="242" t="e">
        <f t="shared" si="255"/>
        <v>#REF!</v>
      </c>
      <c r="WYY22" s="242" t="e">
        <f t="shared" si="255"/>
        <v>#REF!</v>
      </c>
      <c r="WYZ22" s="242" t="e">
        <f t="shared" si="255"/>
        <v>#REF!</v>
      </c>
      <c r="WZA22" s="242" t="e">
        <f t="shared" si="255"/>
        <v>#REF!</v>
      </c>
      <c r="WZB22" s="242" t="e">
        <f t="shared" si="255"/>
        <v>#REF!</v>
      </c>
      <c r="WZC22" s="242" t="e">
        <f t="shared" si="255"/>
        <v>#REF!</v>
      </c>
      <c r="WZD22" s="242" t="e">
        <f t="shared" si="255"/>
        <v>#REF!</v>
      </c>
      <c r="WZE22" s="242" t="e">
        <f t="shared" si="255"/>
        <v>#REF!</v>
      </c>
      <c r="WZF22" s="242" t="e">
        <f t="shared" si="255"/>
        <v>#REF!</v>
      </c>
      <c r="WZG22" s="242" t="e">
        <f t="shared" si="255"/>
        <v>#REF!</v>
      </c>
      <c r="WZH22" s="242" t="e">
        <f t="shared" si="255"/>
        <v>#REF!</v>
      </c>
      <c r="WZI22" s="242" t="e">
        <f t="shared" si="255"/>
        <v>#REF!</v>
      </c>
      <c r="WZJ22" s="242" t="e">
        <f t="shared" si="255"/>
        <v>#REF!</v>
      </c>
      <c r="WZK22" s="242" t="e">
        <f t="shared" si="255"/>
        <v>#REF!</v>
      </c>
      <c r="WZL22" s="242" t="e">
        <f t="shared" si="255"/>
        <v>#REF!</v>
      </c>
      <c r="WZM22" s="242" t="e">
        <f t="shared" si="255"/>
        <v>#REF!</v>
      </c>
      <c r="WZN22" s="242" t="e">
        <f t="shared" si="255"/>
        <v>#REF!</v>
      </c>
      <c r="WZO22" s="242" t="e">
        <f t="shared" si="255"/>
        <v>#REF!</v>
      </c>
      <c r="WZP22" s="242" t="e">
        <f t="shared" si="255"/>
        <v>#REF!</v>
      </c>
      <c r="WZQ22" s="242" t="e">
        <f t="shared" si="255"/>
        <v>#REF!</v>
      </c>
      <c r="WZR22" s="242" t="e">
        <f t="shared" si="255"/>
        <v>#REF!</v>
      </c>
      <c r="WZS22" s="242" t="e">
        <f t="shared" si="255"/>
        <v>#REF!</v>
      </c>
      <c r="WZT22" s="242" t="e">
        <f t="shared" si="255"/>
        <v>#REF!</v>
      </c>
      <c r="WZU22" s="242" t="e">
        <f t="shared" si="255"/>
        <v>#REF!</v>
      </c>
      <c r="WZV22" s="242" t="e">
        <f t="shared" si="255"/>
        <v>#REF!</v>
      </c>
      <c r="WZW22" s="242" t="e">
        <f t="shared" si="255"/>
        <v>#REF!</v>
      </c>
      <c r="WZX22" s="242" t="e">
        <f t="shared" si="255"/>
        <v>#REF!</v>
      </c>
      <c r="WZY22" s="242" t="e">
        <f t="shared" si="255"/>
        <v>#REF!</v>
      </c>
      <c r="WZZ22" s="242" t="e">
        <f t="shared" si="255"/>
        <v>#REF!</v>
      </c>
      <c r="XAA22" s="242" t="e">
        <f t="shared" si="255"/>
        <v>#REF!</v>
      </c>
      <c r="XAB22" s="242" t="e">
        <f t="shared" si="255"/>
        <v>#REF!</v>
      </c>
      <c r="XAC22" s="242" t="e">
        <f t="shared" si="255"/>
        <v>#REF!</v>
      </c>
      <c r="XAD22" s="242" t="e">
        <f t="shared" si="255"/>
        <v>#REF!</v>
      </c>
      <c r="XAE22" s="242" t="e">
        <f t="shared" si="255"/>
        <v>#REF!</v>
      </c>
      <c r="XAF22" s="242" t="e">
        <f t="shared" si="255"/>
        <v>#REF!</v>
      </c>
      <c r="XAG22" s="242" t="e">
        <f t="shared" si="255"/>
        <v>#REF!</v>
      </c>
      <c r="XAH22" s="242" t="e">
        <f t="shared" si="255"/>
        <v>#REF!</v>
      </c>
      <c r="XAI22" s="242" t="e">
        <f t="shared" si="255"/>
        <v>#REF!</v>
      </c>
      <c r="XAJ22" s="242" t="e">
        <f t="shared" si="255"/>
        <v>#REF!</v>
      </c>
      <c r="XAK22" s="242" t="e">
        <f t="shared" si="255"/>
        <v>#REF!</v>
      </c>
      <c r="XAL22" s="242" t="e">
        <f t="shared" si="255"/>
        <v>#REF!</v>
      </c>
      <c r="XAM22" s="242" t="e">
        <f t="shared" si="255"/>
        <v>#REF!</v>
      </c>
      <c r="XAN22" s="242" t="e">
        <f t="shared" si="255"/>
        <v>#REF!</v>
      </c>
      <c r="XAO22" s="242" t="e">
        <f t="shared" si="255"/>
        <v>#REF!</v>
      </c>
      <c r="XAP22" s="242" t="e">
        <f t="shared" si="255"/>
        <v>#REF!</v>
      </c>
      <c r="XAQ22" s="242" t="e">
        <f t="shared" si="255"/>
        <v>#REF!</v>
      </c>
      <c r="XAR22" s="242" t="e">
        <f t="shared" si="255"/>
        <v>#REF!</v>
      </c>
      <c r="XAS22" s="242" t="e">
        <f t="shared" si="255"/>
        <v>#REF!</v>
      </c>
      <c r="XAT22" s="242" t="e">
        <f t="shared" si="255"/>
        <v>#REF!</v>
      </c>
      <c r="XAU22" s="242" t="e">
        <f t="shared" si="255"/>
        <v>#REF!</v>
      </c>
      <c r="XAV22" s="242" t="e">
        <f t="shared" si="255"/>
        <v>#REF!</v>
      </c>
      <c r="XAW22" s="242" t="e">
        <f t="shared" si="255"/>
        <v>#REF!</v>
      </c>
      <c r="XAX22" s="242" t="e">
        <f t="shared" si="255"/>
        <v>#REF!</v>
      </c>
      <c r="XAY22" s="242" t="e">
        <f t="shared" si="255"/>
        <v>#REF!</v>
      </c>
      <c r="XAZ22" s="242" t="e">
        <f t="shared" si="255"/>
        <v>#REF!</v>
      </c>
      <c r="XBA22" s="242" t="e">
        <f t="shared" ref="XBA22:XDL22" si="256">XBG22</f>
        <v>#REF!</v>
      </c>
      <c r="XBB22" s="242" t="e">
        <f t="shared" si="256"/>
        <v>#REF!</v>
      </c>
      <c r="XBC22" s="242" t="e">
        <f t="shared" si="256"/>
        <v>#REF!</v>
      </c>
      <c r="XBD22" s="242" t="e">
        <f t="shared" si="256"/>
        <v>#REF!</v>
      </c>
      <c r="XBE22" s="242" t="e">
        <f t="shared" si="256"/>
        <v>#REF!</v>
      </c>
      <c r="XBF22" s="242" t="e">
        <f t="shared" si="256"/>
        <v>#REF!</v>
      </c>
      <c r="XBG22" s="242" t="e">
        <f t="shared" si="256"/>
        <v>#REF!</v>
      </c>
      <c r="XBH22" s="242" t="e">
        <f t="shared" si="256"/>
        <v>#REF!</v>
      </c>
      <c r="XBI22" s="242" t="e">
        <f t="shared" si="256"/>
        <v>#REF!</v>
      </c>
      <c r="XBJ22" s="242" t="e">
        <f t="shared" si="256"/>
        <v>#REF!</v>
      </c>
      <c r="XBK22" s="242" t="e">
        <f t="shared" si="256"/>
        <v>#REF!</v>
      </c>
      <c r="XBL22" s="242" t="e">
        <f t="shared" si="256"/>
        <v>#REF!</v>
      </c>
      <c r="XBM22" s="242" t="e">
        <f t="shared" si="256"/>
        <v>#REF!</v>
      </c>
      <c r="XBN22" s="242" t="e">
        <f t="shared" si="256"/>
        <v>#REF!</v>
      </c>
      <c r="XBO22" s="242" t="e">
        <f t="shared" si="256"/>
        <v>#REF!</v>
      </c>
      <c r="XBP22" s="242" t="e">
        <f t="shared" si="256"/>
        <v>#REF!</v>
      </c>
      <c r="XBQ22" s="242" t="e">
        <f t="shared" si="256"/>
        <v>#REF!</v>
      </c>
      <c r="XBR22" s="242" t="e">
        <f t="shared" si="256"/>
        <v>#REF!</v>
      </c>
      <c r="XBS22" s="242" t="e">
        <f t="shared" si="256"/>
        <v>#REF!</v>
      </c>
      <c r="XBT22" s="242" t="e">
        <f t="shared" si="256"/>
        <v>#REF!</v>
      </c>
      <c r="XBU22" s="242" t="e">
        <f t="shared" si="256"/>
        <v>#REF!</v>
      </c>
      <c r="XBV22" s="242" t="e">
        <f t="shared" si="256"/>
        <v>#REF!</v>
      </c>
      <c r="XBW22" s="242" t="e">
        <f t="shared" si="256"/>
        <v>#REF!</v>
      </c>
      <c r="XBX22" s="242" t="e">
        <f t="shared" si="256"/>
        <v>#REF!</v>
      </c>
      <c r="XBY22" s="242" t="e">
        <f t="shared" si="256"/>
        <v>#REF!</v>
      </c>
      <c r="XBZ22" s="242" t="e">
        <f t="shared" si="256"/>
        <v>#REF!</v>
      </c>
      <c r="XCA22" s="242" t="e">
        <f t="shared" si="256"/>
        <v>#REF!</v>
      </c>
      <c r="XCB22" s="242" t="e">
        <f t="shared" si="256"/>
        <v>#REF!</v>
      </c>
      <c r="XCC22" s="242" t="e">
        <f t="shared" si="256"/>
        <v>#REF!</v>
      </c>
      <c r="XCD22" s="242" t="e">
        <f t="shared" si="256"/>
        <v>#REF!</v>
      </c>
      <c r="XCE22" s="242" t="e">
        <f t="shared" si="256"/>
        <v>#REF!</v>
      </c>
      <c r="XCF22" s="242" t="e">
        <f t="shared" si="256"/>
        <v>#REF!</v>
      </c>
      <c r="XCG22" s="242" t="e">
        <f t="shared" si="256"/>
        <v>#REF!</v>
      </c>
      <c r="XCH22" s="242" t="e">
        <f t="shared" si="256"/>
        <v>#REF!</v>
      </c>
      <c r="XCI22" s="242" t="e">
        <f t="shared" si="256"/>
        <v>#REF!</v>
      </c>
      <c r="XCJ22" s="242" t="e">
        <f t="shared" si="256"/>
        <v>#REF!</v>
      </c>
      <c r="XCK22" s="242" t="e">
        <f t="shared" si="256"/>
        <v>#REF!</v>
      </c>
      <c r="XCL22" s="242" t="e">
        <f t="shared" si="256"/>
        <v>#REF!</v>
      </c>
      <c r="XCM22" s="242" t="e">
        <f t="shared" si="256"/>
        <v>#REF!</v>
      </c>
      <c r="XCN22" s="242" t="e">
        <f t="shared" si="256"/>
        <v>#REF!</v>
      </c>
      <c r="XCO22" s="242" t="e">
        <f t="shared" si="256"/>
        <v>#REF!</v>
      </c>
      <c r="XCP22" s="242" t="e">
        <f t="shared" si="256"/>
        <v>#REF!</v>
      </c>
      <c r="XCQ22" s="242" t="e">
        <f t="shared" si="256"/>
        <v>#REF!</v>
      </c>
      <c r="XCR22" s="242" t="e">
        <f t="shared" si="256"/>
        <v>#REF!</v>
      </c>
      <c r="XCS22" s="242" t="e">
        <f t="shared" si="256"/>
        <v>#REF!</v>
      </c>
      <c r="XCT22" s="242" t="e">
        <f t="shared" si="256"/>
        <v>#REF!</v>
      </c>
      <c r="XCU22" s="242" t="e">
        <f t="shared" si="256"/>
        <v>#REF!</v>
      </c>
      <c r="XCV22" s="242" t="e">
        <f t="shared" si="256"/>
        <v>#REF!</v>
      </c>
      <c r="XCW22" s="242" t="e">
        <f t="shared" si="256"/>
        <v>#REF!</v>
      </c>
      <c r="XCX22" s="242" t="e">
        <f t="shared" si="256"/>
        <v>#REF!</v>
      </c>
      <c r="XCY22" s="242" t="e">
        <f t="shared" si="256"/>
        <v>#REF!</v>
      </c>
      <c r="XCZ22" s="242" t="e">
        <f t="shared" si="256"/>
        <v>#REF!</v>
      </c>
      <c r="XDA22" s="242" t="e">
        <f t="shared" si="256"/>
        <v>#REF!</v>
      </c>
      <c r="XDB22" s="242" t="e">
        <f t="shared" si="256"/>
        <v>#REF!</v>
      </c>
      <c r="XDC22" s="242" t="e">
        <f t="shared" si="256"/>
        <v>#REF!</v>
      </c>
      <c r="XDD22" s="242" t="e">
        <f t="shared" si="256"/>
        <v>#REF!</v>
      </c>
      <c r="XDE22" s="242" t="e">
        <f t="shared" si="256"/>
        <v>#REF!</v>
      </c>
      <c r="XDF22" s="242" t="e">
        <f t="shared" si="256"/>
        <v>#REF!</v>
      </c>
      <c r="XDG22" s="242" t="e">
        <f t="shared" si="256"/>
        <v>#REF!</v>
      </c>
      <c r="XDH22" s="242" t="e">
        <f t="shared" si="256"/>
        <v>#REF!</v>
      </c>
      <c r="XDI22" s="242" t="e">
        <f t="shared" si="256"/>
        <v>#REF!</v>
      </c>
      <c r="XDJ22" s="242" t="e">
        <f t="shared" si="256"/>
        <v>#REF!</v>
      </c>
      <c r="XDK22" s="242" t="e">
        <f t="shared" si="256"/>
        <v>#REF!</v>
      </c>
      <c r="XDL22" s="242" t="e">
        <f t="shared" si="256"/>
        <v>#REF!</v>
      </c>
      <c r="XDM22" s="242" t="e">
        <f t="shared" ref="XDM22:XEX22" si="257">XDS22</f>
        <v>#REF!</v>
      </c>
      <c r="XDN22" s="242" t="e">
        <f t="shared" si="257"/>
        <v>#REF!</v>
      </c>
      <c r="XDO22" s="242" t="e">
        <f t="shared" si="257"/>
        <v>#REF!</v>
      </c>
      <c r="XDP22" s="242" t="e">
        <f t="shared" si="257"/>
        <v>#REF!</v>
      </c>
      <c r="XDQ22" s="242" t="e">
        <f t="shared" si="257"/>
        <v>#REF!</v>
      </c>
      <c r="XDR22" s="242" t="e">
        <f t="shared" si="257"/>
        <v>#REF!</v>
      </c>
      <c r="XDS22" s="242" t="e">
        <f t="shared" si="257"/>
        <v>#REF!</v>
      </c>
      <c r="XDT22" s="242" t="e">
        <f t="shared" si="257"/>
        <v>#REF!</v>
      </c>
      <c r="XDU22" s="242" t="e">
        <f t="shared" si="257"/>
        <v>#REF!</v>
      </c>
      <c r="XDV22" s="242" t="e">
        <f t="shared" si="257"/>
        <v>#REF!</v>
      </c>
      <c r="XDW22" s="242" t="e">
        <f t="shared" si="257"/>
        <v>#REF!</v>
      </c>
      <c r="XDX22" s="242" t="e">
        <f t="shared" si="257"/>
        <v>#REF!</v>
      </c>
      <c r="XDY22" s="242" t="e">
        <f t="shared" si="257"/>
        <v>#REF!</v>
      </c>
      <c r="XDZ22" s="242" t="e">
        <f t="shared" si="257"/>
        <v>#REF!</v>
      </c>
      <c r="XEA22" s="242" t="e">
        <f t="shared" si="257"/>
        <v>#REF!</v>
      </c>
      <c r="XEB22" s="242" t="e">
        <f t="shared" si="257"/>
        <v>#REF!</v>
      </c>
      <c r="XEC22" s="242" t="e">
        <f t="shared" si="257"/>
        <v>#REF!</v>
      </c>
      <c r="XED22" s="242" t="e">
        <f t="shared" si="257"/>
        <v>#REF!</v>
      </c>
      <c r="XEE22" s="242" t="e">
        <f t="shared" si="257"/>
        <v>#REF!</v>
      </c>
      <c r="XEF22" s="242" t="e">
        <f t="shared" si="257"/>
        <v>#REF!</v>
      </c>
      <c r="XEG22" s="242" t="e">
        <f t="shared" si="257"/>
        <v>#REF!</v>
      </c>
      <c r="XEH22" s="242" t="e">
        <f t="shared" si="257"/>
        <v>#REF!</v>
      </c>
      <c r="XEI22" s="242" t="e">
        <f t="shared" si="257"/>
        <v>#REF!</v>
      </c>
      <c r="XEJ22" s="242" t="e">
        <f t="shared" si="257"/>
        <v>#REF!</v>
      </c>
      <c r="XEK22" s="242" t="e">
        <f t="shared" si="257"/>
        <v>#REF!</v>
      </c>
      <c r="XEL22" s="242" t="e">
        <f t="shared" si="257"/>
        <v>#REF!</v>
      </c>
      <c r="XEM22" s="242" t="e">
        <f t="shared" si="257"/>
        <v>#REF!</v>
      </c>
      <c r="XEN22" s="242" t="e">
        <f t="shared" si="257"/>
        <v>#REF!</v>
      </c>
      <c r="XEO22" s="242" t="e">
        <f t="shared" si="257"/>
        <v>#REF!</v>
      </c>
      <c r="XEP22" s="242" t="e">
        <f t="shared" si="257"/>
        <v>#REF!</v>
      </c>
      <c r="XEQ22" s="242" t="e">
        <f t="shared" si="257"/>
        <v>#REF!</v>
      </c>
      <c r="XER22" s="242" t="e">
        <f t="shared" si="257"/>
        <v>#REF!</v>
      </c>
      <c r="XES22" s="242" t="e">
        <f t="shared" si="257"/>
        <v>#REF!</v>
      </c>
      <c r="XET22" s="242" t="e">
        <f t="shared" si="257"/>
        <v>#REF!</v>
      </c>
      <c r="XEU22" s="242" t="e">
        <f t="shared" si="257"/>
        <v>#REF!</v>
      </c>
      <c r="XEV22" s="242" t="e">
        <f t="shared" si="257"/>
        <v>#REF!</v>
      </c>
      <c r="XEW22" s="242" t="e">
        <f t="shared" si="257"/>
        <v>#REF!</v>
      </c>
      <c r="XEX22" s="242" t="e">
        <f t="shared" si="257"/>
        <v>#REF!</v>
      </c>
      <c r="XEY22" s="242" t="e">
        <f>#REF!</f>
        <v>#REF!</v>
      </c>
      <c r="XEZ22" s="242" t="e">
        <f>#REF!</f>
        <v>#REF!</v>
      </c>
      <c r="XFA22" s="242" t="e">
        <f>#REF!</f>
        <v>#REF!</v>
      </c>
      <c r="XFB22" s="242" t="e">
        <f>#REF!</f>
        <v>#REF!</v>
      </c>
      <c r="XFC22" s="242" t="e">
        <f>#REF!</f>
        <v>#REF!</v>
      </c>
      <c r="XFD22" s="242" t="e">
        <f>#REF!</f>
        <v>#REF!</v>
      </c>
    </row>
    <row r="23" spans="1:16384" ht="20" customHeight="1">
      <c r="A23" s="706">
        <f t="shared" si="0"/>
        <v>1</v>
      </c>
      <c r="B23" s="230" t="s">
        <v>686</v>
      </c>
      <c r="C23" s="231" t="s">
        <v>613</v>
      </c>
      <c r="D23" s="230" t="s">
        <v>607</v>
      </c>
      <c r="E23" s="232">
        <f ca="1">SUMIF('1.3-Basis ruimtestaat'!E:K,'1.1a-Jaarprijzen'!B23,'1.3-Basis ruimtestaat'!K:K)</f>
        <v>214</v>
      </c>
      <c r="F23" s="232">
        <f ca="1">SUMIF('1.3-Basis ruimtestaat'!E:L,'1.1a-Jaarprijzen'!B23,'1.3-Basis ruimtestaat'!L:L)</f>
        <v>0</v>
      </c>
      <c r="G23" s="233">
        <v>1</v>
      </c>
      <c r="H23" s="234">
        <f>SUMIF('1.3-Basis ruimtestaat'!E:E,'1.1a-Jaarprijzen'!B23,'1.3-Basis ruimtestaat'!T:T)+SUMIF('1.3-Basis ruimtestaat'!E:E,'1.1a-Jaarprijzen'!B23,'1.3-Basis ruimtestaat'!V:V)</f>
        <v>0</v>
      </c>
      <c r="I23" s="234">
        <f>SUMIF('1.3-Basis ruimtestaat'!E:E,'1.1a-Jaarprijzen'!B23,'1.3-Basis ruimtestaat'!U:U)</f>
        <v>0</v>
      </c>
      <c r="K23" s="236">
        <f>(H23+I23)*'1.0-Contractblad'!$E$35</f>
        <v>0</v>
      </c>
      <c r="L23" s="237">
        <f>SUMIF('1.8-Glasbewassing'!D:D,'1.1a-Jaarprijzen'!B16,'1.8-Glasbewassing'!H:H)</f>
        <v>0</v>
      </c>
      <c r="M23" s="238">
        <f>IF(H23=0,0,SUMIF('1.3-Basis ruimtestaat'!E:E,'1.1a-Jaarprijzen'!B23,'1.3-Basis ruimtestaat'!AI:AI)/SUM(H23+I23))</f>
        <v>0</v>
      </c>
      <c r="N23" s="239"/>
      <c r="Q23" s="240">
        <f t="shared" si="1"/>
        <v>0</v>
      </c>
      <c r="R23" s="241"/>
      <c r="S23" s="241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O23" s="242"/>
      <c r="AP23" s="242"/>
      <c r="AQ23" s="242"/>
      <c r="AR23" s="242"/>
      <c r="AS23" s="242"/>
      <c r="AT23" s="242"/>
      <c r="AU23" s="242"/>
      <c r="AV23" s="242"/>
      <c r="AW23" s="242"/>
      <c r="AX23" s="242"/>
      <c r="AY23" s="242"/>
      <c r="AZ23" s="242"/>
      <c r="BA23" s="242"/>
      <c r="BB23" s="242"/>
      <c r="BC23" s="242"/>
      <c r="BD23" s="242"/>
      <c r="BE23" s="242"/>
      <c r="BF23" s="242"/>
      <c r="BG23" s="242"/>
      <c r="BH23" s="242"/>
      <c r="BI23" s="242"/>
      <c r="BJ23" s="242"/>
      <c r="BK23" s="242"/>
      <c r="BL23" s="242"/>
      <c r="BM23" s="242"/>
      <c r="BN23" s="242"/>
      <c r="BO23" s="242"/>
      <c r="BP23" s="242"/>
      <c r="BQ23" s="242"/>
      <c r="BR23" s="242"/>
      <c r="BS23" s="242"/>
      <c r="BT23" s="242"/>
      <c r="BU23" s="242"/>
      <c r="BV23" s="242"/>
      <c r="BW23" s="242"/>
      <c r="BX23" s="242"/>
      <c r="BY23" s="242"/>
      <c r="BZ23" s="242"/>
      <c r="CA23" s="242"/>
      <c r="CB23" s="242"/>
      <c r="CC23" s="242"/>
      <c r="CD23" s="242"/>
      <c r="CE23" s="242"/>
      <c r="CF23" s="242"/>
      <c r="CG23" s="242"/>
      <c r="CH23" s="242"/>
      <c r="CI23" s="242"/>
      <c r="CJ23" s="242"/>
      <c r="CK23" s="242"/>
      <c r="CL23" s="242"/>
      <c r="CM23" s="242"/>
      <c r="CN23" s="242"/>
      <c r="CO23" s="242"/>
      <c r="CP23" s="242"/>
      <c r="CQ23" s="242"/>
      <c r="CR23" s="242"/>
      <c r="CS23" s="242"/>
      <c r="CT23" s="242"/>
      <c r="CU23" s="242"/>
      <c r="CV23" s="242"/>
      <c r="CW23" s="242"/>
      <c r="CX23" s="242"/>
      <c r="CY23" s="242"/>
      <c r="CZ23" s="242"/>
      <c r="DA23" s="242"/>
      <c r="DB23" s="242"/>
      <c r="DC23" s="242"/>
      <c r="DD23" s="242"/>
      <c r="DE23" s="242"/>
      <c r="DF23" s="242"/>
      <c r="DG23" s="242"/>
      <c r="DH23" s="242"/>
      <c r="DI23" s="242"/>
      <c r="DJ23" s="242"/>
      <c r="DK23" s="242"/>
      <c r="DL23" s="242"/>
      <c r="DM23" s="242"/>
      <c r="DN23" s="242"/>
      <c r="DO23" s="242"/>
      <c r="DP23" s="242"/>
      <c r="DQ23" s="242"/>
      <c r="DR23" s="242"/>
      <c r="DS23" s="242"/>
      <c r="DT23" s="242"/>
      <c r="DU23" s="242"/>
      <c r="DV23" s="242"/>
      <c r="DW23" s="242"/>
      <c r="DX23" s="242"/>
      <c r="DY23" s="242"/>
      <c r="DZ23" s="242"/>
      <c r="EA23" s="242"/>
      <c r="EB23" s="242"/>
      <c r="EC23" s="242"/>
      <c r="ED23" s="242"/>
      <c r="EE23" s="242"/>
      <c r="EF23" s="242"/>
      <c r="EG23" s="242"/>
      <c r="EH23" s="242"/>
      <c r="EI23" s="242"/>
      <c r="EJ23" s="242"/>
      <c r="EK23" s="242"/>
      <c r="EL23" s="242"/>
      <c r="EM23" s="242"/>
      <c r="EN23" s="242"/>
      <c r="EO23" s="242"/>
      <c r="EP23" s="242"/>
      <c r="EQ23" s="242"/>
      <c r="ER23" s="242"/>
      <c r="ES23" s="242"/>
      <c r="ET23" s="242"/>
      <c r="EU23" s="242"/>
      <c r="EV23" s="242"/>
      <c r="EW23" s="242"/>
      <c r="EX23" s="242"/>
      <c r="EY23" s="242"/>
      <c r="EZ23" s="242"/>
      <c r="FA23" s="242"/>
      <c r="FB23" s="242"/>
      <c r="FC23" s="242"/>
      <c r="FD23" s="242"/>
      <c r="FE23" s="242"/>
      <c r="FF23" s="242"/>
      <c r="FG23" s="242"/>
      <c r="FH23" s="242"/>
      <c r="FI23" s="242"/>
      <c r="FJ23" s="242"/>
      <c r="FK23" s="242"/>
      <c r="FL23" s="242"/>
      <c r="FM23" s="242"/>
      <c r="FN23" s="242"/>
      <c r="FO23" s="242"/>
      <c r="FP23" s="242"/>
      <c r="FQ23" s="242"/>
      <c r="FR23" s="242"/>
      <c r="FS23" s="242"/>
      <c r="FT23" s="242"/>
      <c r="FU23" s="242"/>
      <c r="FV23" s="242"/>
      <c r="FW23" s="242"/>
      <c r="FX23" s="242"/>
      <c r="FY23" s="242"/>
      <c r="FZ23" s="242"/>
      <c r="GA23" s="242"/>
      <c r="GB23" s="242"/>
      <c r="GC23" s="242"/>
      <c r="GD23" s="242"/>
      <c r="GE23" s="242"/>
      <c r="GF23" s="242"/>
      <c r="GG23" s="242"/>
      <c r="GH23" s="242"/>
      <c r="GI23" s="242"/>
      <c r="GJ23" s="242"/>
      <c r="GK23" s="242"/>
      <c r="GL23" s="242"/>
      <c r="GM23" s="242"/>
      <c r="GN23" s="242"/>
      <c r="GO23" s="242"/>
      <c r="GP23" s="242"/>
      <c r="GQ23" s="242"/>
      <c r="GR23" s="242"/>
      <c r="GS23" s="242"/>
      <c r="GT23" s="242"/>
      <c r="GU23" s="242"/>
      <c r="GV23" s="242"/>
      <c r="GW23" s="242"/>
      <c r="GX23" s="242"/>
      <c r="GY23" s="242"/>
      <c r="GZ23" s="242"/>
      <c r="HA23" s="242"/>
      <c r="HB23" s="242"/>
      <c r="HC23" s="242"/>
      <c r="HD23" s="242"/>
      <c r="HE23" s="242"/>
      <c r="HF23" s="242"/>
      <c r="HG23" s="242"/>
      <c r="HH23" s="242"/>
      <c r="HI23" s="242"/>
      <c r="HJ23" s="242"/>
      <c r="HK23" s="242"/>
      <c r="HL23" s="242"/>
      <c r="HM23" s="242"/>
      <c r="HN23" s="242"/>
      <c r="HO23" s="242"/>
      <c r="HP23" s="242"/>
      <c r="HQ23" s="242"/>
      <c r="HR23" s="242"/>
      <c r="HS23" s="242"/>
      <c r="HT23" s="242"/>
      <c r="HU23" s="242"/>
      <c r="HV23" s="242"/>
      <c r="HW23" s="242"/>
      <c r="HX23" s="242"/>
      <c r="HY23" s="242"/>
      <c r="HZ23" s="242"/>
      <c r="IA23" s="242"/>
      <c r="IB23" s="242"/>
      <c r="IC23" s="242"/>
      <c r="ID23" s="242"/>
      <c r="IE23" s="242"/>
      <c r="IF23" s="242"/>
      <c r="IG23" s="242"/>
      <c r="IH23" s="242"/>
      <c r="II23" s="242"/>
      <c r="IJ23" s="242"/>
      <c r="IK23" s="242"/>
      <c r="IL23" s="242"/>
      <c r="IM23" s="242"/>
      <c r="IN23" s="242"/>
      <c r="IO23" s="242"/>
      <c r="IP23" s="242"/>
      <c r="IQ23" s="242"/>
      <c r="IR23" s="242"/>
      <c r="IS23" s="242"/>
      <c r="IT23" s="242"/>
      <c r="IU23" s="242"/>
      <c r="IV23" s="242"/>
      <c r="IW23" s="242"/>
      <c r="IX23" s="242"/>
      <c r="IY23" s="242"/>
      <c r="IZ23" s="242"/>
      <c r="JA23" s="242"/>
      <c r="JB23" s="242"/>
      <c r="JC23" s="242"/>
      <c r="JD23" s="242"/>
      <c r="JE23" s="242"/>
      <c r="JF23" s="242"/>
      <c r="JG23" s="242"/>
      <c r="JH23" s="242"/>
      <c r="JI23" s="242"/>
      <c r="JJ23" s="242"/>
      <c r="JK23" s="242"/>
      <c r="JL23" s="242"/>
      <c r="JM23" s="242"/>
      <c r="JN23" s="242"/>
      <c r="JO23" s="242"/>
      <c r="JP23" s="242"/>
      <c r="JQ23" s="242"/>
      <c r="JR23" s="242"/>
      <c r="JS23" s="242"/>
      <c r="JT23" s="242"/>
      <c r="JU23" s="242"/>
      <c r="JV23" s="242"/>
      <c r="JW23" s="242"/>
      <c r="JX23" s="242"/>
      <c r="JY23" s="242"/>
      <c r="JZ23" s="242"/>
      <c r="KA23" s="242"/>
      <c r="KB23" s="242"/>
      <c r="KC23" s="242"/>
      <c r="KD23" s="242"/>
      <c r="KE23" s="242"/>
      <c r="KF23" s="242"/>
      <c r="KG23" s="242"/>
      <c r="KH23" s="242"/>
      <c r="KI23" s="242"/>
      <c r="KJ23" s="242"/>
      <c r="KK23" s="242"/>
      <c r="KL23" s="242"/>
      <c r="KM23" s="242"/>
      <c r="KN23" s="242"/>
      <c r="KO23" s="242"/>
      <c r="KP23" s="242"/>
      <c r="KQ23" s="242"/>
      <c r="KR23" s="242"/>
      <c r="KS23" s="242"/>
      <c r="KT23" s="242"/>
      <c r="KU23" s="242"/>
      <c r="KV23" s="242"/>
      <c r="KW23" s="242"/>
      <c r="KX23" s="242"/>
      <c r="KY23" s="242"/>
      <c r="KZ23" s="242"/>
      <c r="LA23" s="242"/>
      <c r="LB23" s="242"/>
      <c r="LC23" s="242"/>
      <c r="LD23" s="242"/>
      <c r="LE23" s="242"/>
      <c r="LF23" s="242"/>
      <c r="LG23" s="242"/>
      <c r="LH23" s="242"/>
      <c r="LI23" s="242"/>
      <c r="LJ23" s="242"/>
      <c r="LK23" s="242"/>
      <c r="LL23" s="242"/>
      <c r="LM23" s="242"/>
      <c r="LN23" s="242"/>
      <c r="LO23" s="242"/>
      <c r="LP23" s="242"/>
      <c r="LQ23" s="242"/>
      <c r="LR23" s="242"/>
      <c r="LS23" s="242"/>
      <c r="LT23" s="242"/>
      <c r="LU23" s="242"/>
      <c r="LV23" s="242"/>
      <c r="LW23" s="242"/>
      <c r="LX23" s="242"/>
      <c r="LY23" s="242"/>
      <c r="LZ23" s="242"/>
      <c r="MA23" s="242"/>
      <c r="MB23" s="242"/>
      <c r="MC23" s="242"/>
      <c r="MD23" s="242"/>
      <c r="ME23" s="242"/>
      <c r="MF23" s="242"/>
      <c r="MG23" s="242"/>
      <c r="MH23" s="242"/>
      <c r="MI23" s="242"/>
      <c r="MJ23" s="242"/>
      <c r="MK23" s="242"/>
      <c r="ML23" s="242"/>
      <c r="MM23" s="242"/>
      <c r="MN23" s="242"/>
      <c r="MO23" s="242"/>
      <c r="MP23" s="242"/>
      <c r="MQ23" s="242"/>
      <c r="MR23" s="242"/>
      <c r="MS23" s="242"/>
      <c r="MT23" s="242"/>
      <c r="MU23" s="242"/>
      <c r="MV23" s="242"/>
      <c r="MW23" s="242"/>
      <c r="MX23" s="242"/>
      <c r="MY23" s="242"/>
      <c r="MZ23" s="242"/>
      <c r="NA23" s="242"/>
      <c r="NB23" s="242"/>
      <c r="NC23" s="242"/>
      <c r="ND23" s="242"/>
      <c r="NE23" s="242"/>
      <c r="NF23" s="242"/>
      <c r="NG23" s="242"/>
      <c r="NH23" s="242"/>
      <c r="NI23" s="242"/>
      <c r="NJ23" s="242"/>
      <c r="NK23" s="242"/>
      <c r="NL23" s="242"/>
      <c r="NM23" s="242"/>
      <c r="NN23" s="242"/>
      <c r="NO23" s="242"/>
      <c r="NP23" s="242"/>
      <c r="NQ23" s="242"/>
      <c r="NR23" s="242"/>
      <c r="NS23" s="242"/>
      <c r="NT23" s="242"/>
      <c r="NU23" s="242"/>
      <c r="NV23" s="242"/>
      <c r="NW23" s="242"/>
      <c r="NX23" s="242"/>
      <c r="NY23" s="242"/>
      <c r="NZ23" s="242"/>
      <c r="OA23" s="242"/>
      <c r="OB23" s="242"/>
      <c r="OC23" s="242"/>
      <c r="OD23" s="242"/>
      <c r="OE23" s="242"/>
      <c r="OF23" s="242"/>
      <c r="OG23" s="242"/>
      <c r="OH23" s="242"/>
      <c r="OI23" s="242"/>
      <c r="OJ23" s="242"/>
      <c r="OK23" s="242"/>
      <c r="OL23" s="242"/>
      <c r="OM23" s="242"/>
      <c r="ON23" s="242"/>
      <c r="OO23" s="242"/>
      <c r="OP23" s="242"/>
      <c r="OQ23" s="242"/>
      <c r="OR23" s="242"/>
      <c r="OS23" s="242"/>
      <c r="OT23" s="242"/>
      <c r="OU23" s="242"/>
      <c r="OV23" s="242"/>
      <c r="OW23" s="242"/>
      <c r="OX23" s="242"/>
      <c r="OY23" s="242"/>
      <c r="OZ23" s="242"/>
      <c r="PA23" s="242"/>
      <c r="PB23" s="242"/>
      <c r="PC23" s="242"/>
      <c r="PD23" s="242"/>
      <c r="PE23" s="242"/>
      <c r="PF23" s="242"/>
      <c r="PG23" s="242"/>
      <c r="PH23" s="242"/>
      <c r="PI23" s="242"/>
      <c r="PJ23" s="242"/>
      <c r="PK23" s="242"/>
      <c r="PL23" s="242"/>
      <c r="PM23" s="242"/>
      <c r="PN23" s="242"/>
      <c r="PO23" s="242"/>
      <c r="PP23" s="242"/>
      <c r="PQ23" s="242"/>
      <c r="PR23" s="242"/>
      <c r="PS23" s="242"/>
      <c r="PT23" s="242"/>
      <c r="PU23" s="242"/>
      <c r="PV23" s="242"/>
      <c r="PW23" s="242"/>
      <c r="PX23" s="242"/>
      <c r="PY23" s="242"/>
      <c r="PZ23" s="242"/>
      <c r="QA23" s="242"/>
      <c r="QB23" s="242"/>
      <c r="QC23" s="242"/>
      <c r="QD23" s="242"/>
      <c r="QE23" s="242"/>
      <c r="QF23" s="242"/>
      <c r="QG23" s="242"/>
      <c r="QH23" s="242"/>
      <c r="QI23" s="242"/>
      <c r="QJ23" s="242"/>
      <c r="QK23" s="242"/>
      <c r="QL23" s="242"/>
      <c r="QM23" s="242"/>
      <c r="QN23" s="242"/>
      <c r="QO23" s="242"/>
      <c r="QP23" s="242"/>
      <c r="QQ23" s="242"/>
      <c r="QR23" s="242"/>
      <c r="QS23" s="242"/>
      <c r="QT23" s="242"/>
      <c r="QU23" s="242"/>
      <c r="QV23" s="242"/>
      <c r="QW23" s="242"/>
      <c r="QX23" s="242"/>
      <c r="QY23" s="242"/>
      <c r="QZ23" s="242"/>
      <c r="RA23" s="242"/>
      <c r="RB23" s="242"/>
      <c r="RC23" s="242"/>
      <c r="RD23" s="242"/>
      <c r="RE23" s="242"/>
      <c r="RF23" s="242"/>
      <c r="RG23" s="242"/>
      <c r="RH23" s="242"/>
      <c r="RI23" s="242"/>
      <c r="RJ23" s="242"/>
      <c r="RK23" s="242"/>
      <c r="RL23" s="242"/>
      <c r="RM23" s="242"/>
      <c r="RN23" s="242"/>
      <c r="RO23" s="242"/>
      <c r="RP23" s="242"/>
      <c r="RQ23" s="242"/>
      <c r="RR23" s="242"/>
      <c r="RS23" s="242"/>
      <c r="RT23" s="242"/>
      <c r="RU23" s="242"/>
      <c r="RV23" s="242"/>
      <c r="RW23" s="242"/>
      <c r="RX23" s="242"/>
      <c r="RY23" s="242"/>
      <c r="RZ23" s="242"/>
      <c r="SA23" s="242"/>
      <c r="SB23" s="242"/>
      <c r="SC23" s="242"/>
      <c r="SD23" s="242"/>
      <c r="SE23" s="242"/>
      <c r="SF23" s="242"/>
      <c r="SG23" s="242"/>
      <c r="SH23" s="242"/>
      <c r="SI23" s="242"/>
      <c r="SJ23" s="242"/>
      <c r="SK23" s="242"/>
      <c r="SL23" s="242"/>
      <c r="SM23" s="242"/>
      <c r="SN23" s="242"/>
      <c r="SO23" s="242"/>
      <c r="SP23" s="242"/>
      <c r="SQ23" s="242"/>
      <c r="SR23" s="242"/>
      <c r="SS23" s="242"/>
      <c r="ST23" s="242"/>
      <c r="SU23" s="242"/>
      <c r="SV23" s="242"/>
      <c r="SW23" s="242"/>
      <c r="SX23" s="242"/>
      <c r="SY23" s="242"/>
      <c r="SZ23" s="242"/>
      <c r="TA23" s="242"/>
      <c r="TB23" s="242"/>
      <c r="TC23" s="242"/>
      <c r="TD23" s="242"/>
      <c r="TE23" s="242"/>
      <c r="TF23" s="242"/>
      <c r="TG23" s="242"/>
      <c r="TH23" s="242"/>
      <c r="TI23" s="242"/>
      <c r="TJ23" s="242"/>
      <c r="TK23" s="242"/>
      <c r="TL23" s="242"/>
      <c r="TM23" s="242"/>
      <c r="TN23" s="242"/>
      <c r="TO23" s="242"/>
      <c r="TP23" s="242"/>
      <c r="TQ23" s="242"/>
      <c r="TR23" s="242"/>
      <c r="TS23" s="242"/>
      <c r="TT23" s="242"/>
      <c r="TU23" s="242"/>
      <c r="TV23" s="242"/>
      <c r="TW23" s="242"/>
      <c r="TX23" s="242"/>
      <c r="TY23" s="242"/>
      <c r="TZ23" s="242"/>
      <c r="UA23" s="242"/>
      <c r="UB23" s="242"/>
      <c r="UC23" s="242"/>
      <c r="UD23" s="242"/>
      <c r="UE23" s="242"/>
      <c r="UF23" s="242"/>
      <c r="UG23" s="242"/>
      <c r="UH23" s="242"/>
      <c r="UI23" s="242"/>
      <c r="UJ23" s="242"/>
      <c r="UK23" s="242"/>
      <c r="UL23" s="242"/>
      <c r="UM23" s="242"/>
      <c r="UN23" s="242"/>
      <c r="UO23" s="242"/>
      <c r="UP23" s="242"/>
      <c r="UQ23" s="242"/>
      <c r="UR23" s="242"/>
      <c r="US23" s="242"/>
      <c r="UT23" s="242"/>
      <c r="UU23" s="242"/>
      <c r="UV23" s="242"/>
      <c r="UW23" s="242"/>
      <c r="UX23" s="242"/>
      <c r="UY23" s="242"/>
      <c r="UZ23" s="242"/>
      <c r="VA23" s="242"/>
      <c r="VB23" s="242"/>
      <c r="VC23" s="242"/>
      <c r="VD23" s="242"/>
      <c r="VE23" s="242"/>
      <c r="VF23" s="242"/>
      <c r="VG23" s="242"/>
      <c r="VH23" s="242"/>
      <c r="VI23" s="242"/>
      <c r="VJ23" s="242"/>
      <c r="VK23" s="242"/>
      <c r="VL23" s="242"/>
      <c r="VM23" s="242"/>
      <c r="VN23" s="242"/>
      <c r="VO23" s="242"/>
      <c r="VP23" s="242"/>
      <c r="VQ23" s="242"/>
      <c r="VR23" s="242"/>
      <c r="VS23" s="242"/>
      <c r="VT23" s="242"/>
      <c r="VU23" s="242"/>
      <c r="VV23" s="242"/>
      <c r="VW23" s="242"/>
      <c r="VX23" s="242"/>
      <c r="VY23" s="242"/>
      <c r="VZ23" s="242"/>
      <c r="WA23" s="242"/>
      <c r="WB23" s="242"/>
      <c r="WC23" s="242"/>
      <c r="WD23" s="242"/>
      <c r="WE23" s="242"/>
      <c r="WF23" s="242"/>
      <c r="WG23" s="242"/>
      <c r="WH23" s="242"/>
      <c r="WI23" s="242"/>
      <c r="WJ23" s="242"/>
      <c r="WK23" s="242"/>
      <c r="WL23" s="242"/>
      <c r="WM23" s="242"/>
      <c r="WN23" s="242"/>
      <c r="WO23" s="242"/>
      <c r="WP23" s="242"/>
      <c r="WQ23" s="242"/>
      <c r="WR23" s="242"/>
      <c r="WS23" s="242"/>
      <c r="WT23" s="242"/>
      <c r="WU23" s="242"/>
      <c r="WV23" s="242"/>
      <c r="WW23" s="242"/>
      <c r="WX23" s="242"/>
      <c r="WY23" s="242"/>
      <c r="WZ23" s="242"/>
      <c r="XA23" s="242"/>
      <c r="XB23" s="242"/>
      <c r="XC23" s="242"/>
      <c r="XD23" s="242"/>
      <c r="XE23" s="242"/>
      <c r="XF23" s="242"/>
      <c r="XG23" s="242"/>
      <c r="XH23" s="242"/>
      <c r="XI23" s="242"/>
      <c r="XJ23" s="242"/>
      <c r="XK23" s="242"/>
      <c r="XL23" s="242"/>
      <c r="XM23" s="242"/>
      <c r="XN23" s="242"/>
      <c r="XO23" s="242"/>
      <c r="XP23" s="242"/>
      <c r="XQ23" s="242"/>
      <c r="XR23" s="242"/>
      <c r="XS23" s="242"/>
      <c r="XT23" s="242"/>
      <c r="XU23" s="242"/>
      <c r="XV23" s="242"/>
      <c r="XW23" s="242"/>
      <c r="XX23" s="242"/>
      <c r="XY23" s="242"/>
      <c r="XZ23" s="242"/>
      <c r="YA23" s="242"/>
      <c r="YB23" s="242"/>
      <c r="YC23" s="242"/>
      <c r="YD23" s="242"/>
      <c r="YE23" s="242"/>
      <c r="YF23" s="242"/>
      <c r="YG23" s="242"/>
      <c r="YH23" s="242"/>
      <c r="YI23" s="242"/>
      <c r="YJ23" s="242"/>
      <c r="YK23" s="242"/>
      <c r="YL23" s="242"/>
      <c r="YM23" s="242"/>
      <c r="YN23" s="242"/>
      <c r="YO23" s="242"/>
      <c r="YP23" s="242"/>
      <c r="YQ23" s="242"/>
      <c r="YR23" s="242"/>
      <c r="YS23" s="242"/>
      <c r="YT23" s="242"/>
      <c r="YU23" s="242"/>
      <c r="YV23" s="242"/>
      <c r="YW23" s="242"/>
      <c r="YX23" s="242"/>
      <c r="YY23" s="242"/>
      <c r="YZ23" s="242"/>
      <c r="ZA23" s="242"/>
      <c r="ZB23" s="242"/>
      <c r="ZC23" s="242"/>
      <c r="ZD23" s="242"/>
      <c r="ZE23" s="242"/>
      <c r="ZF23" s="242"/>
      <c r="ZG23" s="242"/>
      <c r="ZH23" s="242"/>
      <c r="ZI23" s="242"/>
      <c r="ZJ23" s="242"/>
      <c r="ZK23" s="242"/>
      <c r="ZL23" s="242"/>
      <c r="ZM23" s="242"/>
      <c r="ZN23" s="242"/>
      <c r="ZO23" s="242"/>
      <c r="ZP23" s="242"/>
      <c r="ZQ23" s="242"/>
      <c r="ZR23" s="242"/>
      <c r="ZS23" s="242"/>
      <c r="ZT23" s="242"/>
      <c r="ZU23" s="242"/>
      <c r="ZV23" s="242"/>
      <c r="ZW23" s="242"/>
      <c r="ZX23" s="242"/>
      <c r="ZY23" s="242"/>
      <c r="ZZ23" s="242"/>
      <c r="AAA23" s="242"/>
      <c r="AAB23" s="242"/>
      <c r="AAC23" s="242"/>
      <c r="AAD23" s="242"/>
      <c r="AAE23" s="242"/>
      <c r="AAF23" s="242"/>
      <c r="AAG23" s="242"/>
      <c r="AAH23" s="242"/>
      <c r="AAI23" s="242"/>
      <c r="AAJ23" s="242"/>
      <c r="AAK23" s="242"/>
      <c r="AAL23" s="242"/>
      <c r="AAM23" s="242"/>
      <c r="AAN23" s="242"/>
      <c r="AAO23" s="242"/>
      <c r="AAP23" s="242"/>
      <c r="AAQ23" s="242"/>
      <c r="AAR23" s="242"/>
      <c r="AAS23" s="242"/>
      <c r="AAT23" s="242"/>
      <c r="AAU23" s="242"/>
      <c r="AAV23" s="242"/>
      <c r="AAW23" s="242"/>
      <c r="AAX23" s="242"/>
      <c r="AAY23" s="242"/>
      <c r="AAZ23" s="242"/>
      <c r="ABA23" s="242"/>
      <c r="ABB23" s="242"/>
      <c r="ABC23" s="242"/>
      <c r="ABD23" s="242"/>
      <c r="ABE23" s="242"/>
      <c r="ABF23" s="242"/>
      <c r="ABG23" s="242"/>
      <c r="ABH23" s="242"/>
      <c r="ABI23" s="242"/>
      <c r="ABJ23" s="242"/>
      <c r="ABK23" s="242"/>
      <c r="ABL23" s="242"/>
      <c r="ABM23" s="242"/>
      <c r="ABN23" s="242"/>
      <c r="ABO23" s="242"/>
      <c r="ABP23" s="242"/>
      <c r="ABQ23" s="242"/>
      <c r="ABR23" s="242"/>
      <c r="ABS23" s="242"/>
      <c r="ABT23" s="242"/>
      <c r="ABU23" s="242"/>
      <c r="ABV23" s="242"/>
      <c r="ABW23" s="242"/>
      <c r="ABX23" s="242"/>
      <c r="ABY23" s="242"/>
      <c r="ABZ23" s="242"/>
      <c r="ACA23" s="242"/>
      <c r="ACB23" s="242"/>
      <c r="ACC23" s="242"/>
      <c r="ACD23" s="242"/>
      <c r="ACE23" s="242"/>
      <c r="ACF23" s="242"/>
      <c r="ACG23" s="242"/>
      <c r="ACH23" s="242"/>
      <c r="ACI23" s="242"/>
      <c r="ACJ23" s="242"/>
      <c r="ACK23" s="242"/>
      <c r="ACL23" s="242"/>
      <c r="ACM23" s="242"/>
      <c r="ACN23" s="242"/>
      <c r="ACO23" s="242"/>
      <c r="ACP23" s="242"/>
      <c r="ACQ23" s="242"/>
      <c r="ACR23" s="242"/>
      <c r="ACS23" s="242"/>
      <c r="ACT23" s="242"/>
      <c r="ACU23" s="242"/>
      <c r="ACV23" s="242"/>
      <c r="ACW23" s="242"/>
      <c r="ACX23" s="242"/>
      <c r="ACY23" s="242"/>
      <c r="ACZ23" s="242"/>
      <c r="ADA23" s="242"/>
      <c r="ADB23" s="242"/>
      <c r="ADC23" s="242"/>
      <c r="ADD23" s="242"/>
      <c r="ADE23" s="242"/>
      <c r="ADF23" s="242"/>
      <c r="ADG23" s="242"/>
      <c r="ADH23" s="242"/>
      <c r="ADI23" s="242"/>
      <c r="ADJ23" s="242"/>
      <c r="ADK23" s="242"/>
      <c r="ADL23" s="242"/>
      <c r="ADM23" s="242"/>
      <c r="ADN23" s="242"/>
      <c r="ADO23" s="242"/>
      <c r="ADP23" s="242"/>
      <c r="ADQ23" s="242"/>
      <c r="ADR23" s="242"/>
      <c r="ADS23" s="242"/>
      <c r="ADT23" s="242"/>
      <c r="ADU23" s="242"/>
      <c r="ADV23" s="242"/>
      <c r="ADW23" s="242"/>
      <c r="ADX23" s="242"/>
      <c r="ADY23" s="242"/>
      <c r="ADZ23" s="242"/>
      <c r="AEA23" s="242"/>
      <c r="AEB23" s="242"/>
      <c r="AEC23" s="242"/>
      <c r="AED23" s="242"/>
      <c r="AEE23" s="242"/>
      <c r="AEF23" s="242"/>
      <c r="AEG23" s="242"/>
      <c r="AEH23" s="242"/>
      <c r="AEI23" s="242"/>
      <c r="AEJ23" s="242"/>
      <c r="AEK23" s="242"/>
      <c r="AEL23" s="242"/>
      <c r="AEM23" s="242"/>
      <c r="AEN23" s="242"/>
      <c r="AEO23" s="242"/>
      <c r="AEP23" s="242"/>
      <c r="AEQ23" s="242"/>
      <c r="AER23" s="242"/>
      <c r="AES23" s="242"/>
      <c r="AET23" s="242"/>
      <c r="AEU23" s="242"/>
      <c r="AEV23" s="242"/>
      <c r="AEW23" s="242"/>
      <c r="AEX23" s="242"/>
      <c r="AEY23" s="242"/>
      <c r="AEZ23" s="242"/>
      <c r="AFA23" s="242"/>
      <c r="AFB23" s="242"/>
      <c r="AFC23" s="242"/>
      <c r="AFD23" s="242"/>
      <c r="AFE23" s="242"/>
      <c r="AFF23" s="242"/>
      <c r="AFG23" s="242"/>
      <c r="AFH23" s="242"/>
      <c r="AFI23" s="242"/>
      <c r="AFJ23" s="242"/>
      <c r="AFK23" s="242"/>
      <c r="AFL23" s="242"/>
      <c r="AFM23" s="242"/>
      <c r="AFN23" s="242"/>
      <c r="AFO23" s="242"/>
      <c r="AFP23" s="242"/>
      <c r="AFQ23" s="242"/>
      <c r="AFR23" s="242"/>
      <c r="AFS23" s="242"/>
      <c r="AFT23" s="242"/>
      <c r="AFU23" s="242"/>
      <c r="AFV23" s="242"/>
      <c r="AFW23" s="242"/>
      <c r="AFX23" s="242"/>
      <c r="AFY23" s="242"/>
      <c r="AFZ23" s="242"/>
      <c r="AGA23" s="242"/>
      <c r="AGB23" s="242"/>
      <c r="AGC23" s="242"/>
      <c r="AGD23" s="242"/>
      <c r="AGE23" s="242"/>
      <c r="AGF23" s="242"/>
      <c r="AGG23" s="242"/>
      <c r="AGH23" s="242"/>
      <c r="AGI23" s="242"/>
      <c r="AGJ23" s="242"/>
      <c r="AGK23" s="242"/>
      <c r="AGL23" s="242"/>
      <c r="AGM23" s="242"/>
      <c r="AGN23" s="242"/>
      <c r="AGO23" s="242"/>
      <c r="AGP23" s="242"/>
      <c r="AGQ23" s="242"/>
      <c r="AGR23" s="242"/>
      <c r="AGS23" s="242"/>
      <c r="AGT23" s="242"/>
      <c r="AGU23" s="242"/>
      <c r="AGV23" s="242"/>
      <c r="AGW23" s="242"/>
      <c r="AGX23" s="242"/>
      <c r="AGY23" s="242"/>
      <c r="AGZ23" s="242"/>
      <c r="AHA23" s="242"/>
      <c r="AHB23" s="242"/>
      <c r="AHC23" s="242"/>
      <c r="AHD23" s="242"/>
      <c r="AHE23" s="242"/>
      <c r="AHF23" s="242"/>
      <c r="AHG23" s="242"/>
      <c r="AHH23" s="242"/>
      <c r="AHI23" s="242"/>
      <c r="AHJ23" s="242"/>
      <c r="AHK23" s="242"/>
      <c r="AHL23" s="242"/>
      <c r="AHM23" s="242"/>
      <c r="AHN23" s="242"/>
      <c r="AHO23" s="242"/>
      <c r="AHP23" s="242"/>
      <c r="AHQ23" s="242"/>
      <c r="AHR23" s="242"/>
      <c r="AHS23" s="242"/>
      <c r="AHT23" s="242"/>
      <c r="AHU23" s="242"/>
      <c r="AHV23" s="242"/>
      <c r="AHW23" s="242"/>
      <c r="AHX23" s="242"/>
      <c r="AHY23" s="242"/>
      <c r="AHZ23" s="242"/>
      <c r="AIA23" s="242"/>
      <c r="AIB23" s="242"/>
      <c r="AIC23" s="242"/>
      <c r="AID23" s="242"/>
      <c r="AIE23" s="242"/>
      <c r="AIF23" s="242"/>
      <c r="AIG23" s="242"/>
      <c r="AIH23" s="242"/>
      <c r="AII23" s="242"/>
      <c r="AIJ23" s="242"/>
      <c r="AIK23" s="242"/>
      <c r="AIL23" s="242"/>
      <c r="AIM23" s="242"/>
      <c r="AIN23" s="242"/>
      <c r="AIO23" s="242"/>
      <c r="AIP23" s="242"/>
      <c r="AIQ23" s="242"/>
      <c r="AIR23" s="242"/>
      <c r="AIS23" s="242"/>
      <c r="AIT23" s="242"/>
      <c r="AIU23" s="242"/>
      <c r="AIV23" s="242"/>
      <c r="AIW23" s="242"/>
      <c r="AIX23" s="242"/>
      <c r="AIY23" s="242"/>
      <c r="AIZ23" s="242"/>
      <c r="AJA23" s="242"/>
      <c r="AJB23" s="242"/>
      <c r="AJC23" s="242"/>
      <c r="AJD23" s="242"/>
      <c r="AJE23" s="242"/>
      <c r="AJF23" s="242"/>
      <c r="AJG23" s="242"/>
      <c r="AJH23" s="242"/>
      <c r="AJI23" s="242"/>
      <c r="AJJ23" s="242"/>
      <c r="AJK23" s="242"/>
      <c r="AJL23" s="242"/>
      <c r="AJM23" s="242"/>
      <c r="AJN23" s="242"/>
      <c r="AJO23" s="242"/>
      <c r="AJP23" s="242"/>
      <c r="AJQ23" s="242"/>
      <c r="AJR23" s="242"/>
      <c r="AJS23" s="242"/>
      <c r="AJT23" s="242"/>
      <c r="AJU23" s="242"/>
      <c r="AJV23" s="242"/>
      <c r="AJW23" s="242"/>
      <c r="AJX23" s="242"/>
      <c r="AJY23" s="242"/>
      <c r="AJZ23" s="242"/>
      <c r="AKA23" s="242"/>
      <c r="AKB23" s="242"/>
      <c r="AKC23" s="242"/>
      <c r="AKD23" s="242"/>
      <c r="AKE23" s="242"/>
      <c r="AKF23" s="242"/>
      <c r="AKG23" s="242"/>
      <c r="AKH23" s="242"/>
      <c r="AKI23" s="242"/>
      <c r="AKJ23" s="242"/>
      <c r="AKK23" s="242"/>
      <c r="AKL23" s="242"/>
      <c r="AKM23" s="242"/>
      <c r="AKN23" s="242"/>
      <c r="AKO23" s="242"/>
      <c r="AKP23" s="242"/>
      <c r="AKQ23" s="242"/>
      <c r="AKR23" s="242"/>
      <c r="AKS23" s="242"/>
      <c r="AKT23" s="242"/>
      <c r="AKU23" s="242"/>
      <c r="AKV23" s="242"/>
      <c r="AKW23" s="242"/>
      <c r="AKX23" s="242"/>
      <c r="AKY23" s="242"/>
      <c r="AKZ23" s="242"/>
      <c r="ALA23" s="242"/>
      <c r="ALB23" s="242"/>
      <c r="ALC23" s="242"/>
      <c r="ALD23" s="242"/>
      <c r="ALE23" s="242"/>
      <c r="ALF23" s="242"/>
      <c r="ALG23" s="242"/>
      <c r="ALH23" s="242"/>
      <c r="ALI23" s="242"/>
      <c r="ALJ23" s="242"/>
      <c r="ALK23" s="242"/>
      <c r="ALL23" s="242"/>
      <c r="ALM23" s="242"/>
      <c r="ALN23" s="242"/>
      <c r="ALO23" s="242"/>
      <c r="ALP23" s="242"/>
      <c r="ALQ23" s="242"/>
      <c r="ALR23" s="242"/>
      <c r="ALS23" s="242"/>
      <c r="ALT23" s="242"/>
      <c r="ALU23" s="242"/>
      <c r="ALV23" s="242"/>
      <c r="ALW23" s="242"/>
      <c r="ALX23" s="242"/>
      <c r="ALY23" s="242"/>
      <c r="ALZ23" s="242"/>
      <c r="AMA23" s="242"/>
      <c r="AMB23" s="242"/>
      <c r="AMC23" s="242"/>
      <c r="AMD23" s="242"/>
      <c r="AME23" s="242"/>
      <c r="AMF23" s="242"/>
      <c r="AMG23" s="242"/>
      <c r="AMH23" s="242"/>
      <c r="AMI23" s="242"/>
      <c r="AMJ23" s="242"/>
      <c r="AMK23" s="242"/>
      <c r="AML23" s="242"/>
      <c r="AMM23" s="242"/>
      <c r="AMN23" s="242"/>
      <c r="AMO23" s="242"/>
      <c r="AMP23" s="242"/>
      <c r="AMQ23" s="242"/>
      <c r="AMR23" s="242"/>
      <c r="AMS23" s="242"/>
      <c r="AMT23" s="242"/>
      <c r="AMU23" s="242"/>
      <c r="AMV23" s="242"/>
      <c r="AMW23" s="242"/>
      <c r="AMX23" s="242"/>
      <c r="AMY23" s="242"/>
      <c r="AMZ23" s="242"/>
      <c r="ANA23" s="242"/>
      <c r="ANB23" s="242"/>
      <c r="ANC23" s="242"/>
      <c r="AND23" s="242"/>
      <c r="ANE23" s="242"/>
      <c r="ANF23" s="242"/>
      <c r="ANG23" s="242"/>
      <c r="ANH23" s="242"/>
      <c r="ANI23" s="242"/>
      <c r="ANJ23" s="242"/>
      <c r="ANK23" s="242"/>
      <c r="ANL23" s="242"/>
      <c r="ANM23" s="242"/>
      <c r="ANN23" s="242"/>
      <c r="ANO23" s="242"/>
      <c r="ANP23" s="242"/>
      <c r="ANQ23" s="242"/>
      <c r="ANR23" s="242"/>
      <c r="ANS23" s="242"/>
      <c r="ANT23" s="242"/>
      <c r="ANU23" s="242"/>
      <c r="ANV23" s="242"/>
      <c r="ANW23" s="242"/>
      <c r="ANX23" s="242"/>
      <c r="ANY23" s="242"/>
      <c r="ANZ23" s="242"/>
      <c r="AOA23" s="242"/>
      <c r="AOB23" s="242"/>
      <c r="AOC23" s="242"/>
      <c r="AOD23" s="242"/>
      <c r="AOE23" s="242"/>
      <c r="AOF23" s="242"/>
      <c r="AOG23" s="242"/>
      <c r="AOH23" s="242"/>
      <c r="AOI23" s="242"/>
      <c r="AOJ23" s="242"/>
      <c r="AOK23" s="242"/>
      <c r="AOL23" s="242"/>
      <c r="AOM23" s="242"/>
      <c r="AON23" s="242"/>
      <c r="AOO23" s="242"/>
      <c r="AOP23" s="242"/>
      <c r="AOQ23" s="242"/>
      <c r="AOR23" s="242"/>
      <c r="AOS23" s="242"/>
      <c r="AOT23" s="242"/>
      <c r="AOU23" s="242"/>
      <c r="AOV23" s="242"/>
      <c r="AOW23" s="242"/>
      <c r="AOX23" s="242"/>
      <c r="AOY23" s="242"/>
      <c r="AOZ23" s="242"/>
      <c r="APA23" s="242"/>
      <c r="APB23" s="242"/>
      <c r="APC23" s="242"/>
      <c r="APD23" s="242"/>
      <c r="APE23" s="242"/>
      <c r="APF23" s="242"/>
      <c r="APG23" s="242"/>
      <c r="APH23" s="242"/>
      <c r="API23" s="242"/>
      <c r="APJ23" s="242"/>
      <c r="APK23" s="242"/>
      <c r="APL23" s="242"/>
      <c r="APM23" s="242"/>
      <c r="APN23" s="242"/>
      <c r="APO23" s="242"/>
      <c r="APP23" s="242"/>
      <c r="APQ23" s="242"/>
      <c r="APR23" s="242"/>
      <c r="APS23" s="242"/>
      <c r="APT23" s="242"/>
      <c r="APU23" s="242"/>
      <c r="APV23" s="242"/>
      <c r="APW23" s="242"/>
      <c r="APX23" s="242"/>
      <c r="APY23" s="242"/>
      <c r="APZ23" s="242"/>
      <c r="AQA23" s="242"/>
      <c r="AQB23" s="242"/>
      <c r="AQC23" s="242"/>
      <c r="AQD23" s="242"/>
      <c r="AQE23" s="242"/>
      <c r="AQF23" s="242"/>
      <c r="AQG23" s="242"/>
      <c r="AQH23" s="242"/>
      <c r="AQI23" s="242"/>
      <c r="AQJ23" s="242"/>
      <c r="AQK23" s="242"/>
      <c r="AQL23" s="242"/>
      <c r="AQM23" s="242"/>
      <c r="AQN23" s="242"/>
      <c r="AQO23" s="242"/>
      <c r="AQP23" s="242"/>
      <c r="AQQ23" s="242"/>
      <c r="AQR23" s="242"/>
      <c r="AQS23" s="242"/>
      <c r="AQT23" s="242"/>
      <c r="AQU23" s="242"/>
      <c r="AQV23" s="242"/>
      <c r="AQW23" s="242"/>
      <c r="AQX23" s="242"/>
      <c r="AQY23" s="242"/>
      <c r="AQZ23" s="242"/>
      <c r="ARA23" s="242"/>
      <c r="ARB23" s="242"/>
      <c r="ARC23" s="242"/>
      <c r="ARD23" s="242"/>
      <c r="ARE23" s="242"/>
      <c r="ARF23" s="242"/>
      <c r="ARG23" s="242"/>
      <c r="ARH23" s="242"/>
      <c r="ARI23" s="242"/>
      <c r="ARJ23" s="242"/>
      <c r="ARK23" s="242"/>
      <c r="ARL23" s="242"/>
      <c r="ARM23" s="242"/>
      <c r="ARN23" s="242"/>
      <c r="ARO23" s="242"/>
      <c r="ARP23" s="242"/>
      <c r="ARQ23" s="242"/>
      <c r="ARR23" s="242"/>
      <c r="ARS23" s="242"/>
      <c r="ART23" s="242"/>
      <c r="ARU23" s="242"/>
      <c r="ARV23" s="242"/>
      <c r="ARW23" s="242"/>
      <c r="ARX23" s="242"/>
      <c r="ARY23" s="242"/>
      <c r="ARZ23" s="242"/>
      <c r="ASA23" s="242"/>
      <c r="ASB23" s="242"/>
      <c r="ASC23" s="242"/>
      <c r="ASD23" s="242"/>
      <c r="ASE23" s="242"/>
      <c r="ASF23" s="242"/>
      <c r="ASG23" s="242"/>
      <c r="ASH23" s="242"/>
      <c r="ASI23" s="242"/>
      <c r="ASJ23" s="242"/>
      <c r="ASK23" s="242"/>
      <c r="ASL23" s="242"/>
      <c r="ASM23" s="242"/>
      <c r="ASN23" s="242"/>
      <c r="ASO23" s="242"/>
      <c r="ASP23" s="242"/>
      <c r="ASQ23" s="242"/>
      <c r="ASR23" s="242"/>
      <c r="ASS23" s="242"/>
      <c r="AST23" s="242"/>
      <c r="ASU23" s="242"/>
      <c r="ASV23" s="242"/>
      <c r="ASW23" s="242"/>
      <c r="ASX23" s="242"/>
      <c r="ASY23" s="242"/>
      <c r="ASZ23" s="242"/>
      <c r="ATA23" s="242"/>
      <c r="ATB23" s="242"/>
      <c r="ATC23" s="242"/>
      <c r="ATD23" s="242"/>
      <c r="ATE23" s="242"/>
      <c r="ATF23" s="242"/>
      <c r="ATG23" s="242"/>
      <c r="ATH23" s="242"/>
      <c r="ATI23" s="242"/>
      <c r="ATJ23" s="242"/>
      <c r="ATK23" s="242"/>
      <c r="ATL23" s="242"/>
      <c r="ATM23" s="242"/>
      <c r="ATN23" s="242"/>
      <c r="ATO23" s="242"/>
      <c r="ATP23" s="242"/>
      <c r="ATQ23" s="242"/>
      <c r="ATR23" s="242"/>
      <c r="ATS23" s="242"/>
      <c r="ATT23" s="242"/>
      <c r="ATU23" s="242"/>
      <c r="ATV23" s="242"/>
      <c r="ATW23" s="242"/>
      <c r="ATX23" s="242"/>
      <c r="ATY23" s="242"/>
      <c r="ATZ23" s="242"/>
      <c r="AUA23" s="242"/>
      <c r="AUB23" s="242"/>
      <c r="AUC23" s="242"/>
      <c r="AUD23" s="242"/>
      <c r="AUE23" s="242"/>
      <c r="AUF23" s="242"/>
      <c r="AUG23" s="242"/>
      <c r="AUH23" s="242"/>
      <c r="AUI23" s="242"/>
      <c r="AUJ23" s="242"/>
      <c r="AUK23" s="242"/>
      <c r="AUL23" s="242"/>
      <c r="AUM23" s="242"/>
      <c r="AUN23" s="242"/>
      <c r="AUO23" s="242"/>
      <c r="AUP23" s="242"/>
      <c r="AUQ23" s="242"/>
      <c r="AUR23" s="242"/>
      <c r="AUS23" s="242"/>
      <c r="AUT23" s="242"/>
      <c r="AUU23" s="242"/>
      <c r="AUV23" s="242"/>
      <c r="AUW23" s="242"/>
      <c r="AUX23" s="242"/>
      <c r="AUY23" s="242"/>
      <c r="AUZ23" s="242"/>
      <c r="AVA23" s="242"/>
      <c r="AVB23" s="242"/>
      <c r="AVC23" s="242"/>
      <c r="AVD23" s="242"/>
      <c r="AVE23" s="242"/>
      <c r="AVF23" s="242"/>
      <c r="AVG23" s="242"/>
      <c r="AVH23" s="242"/>
      <c r="AVI23" s="242"/>
      <c r="AVJ23" s="242"/>
      <c r="AVK23" s="242"/>
      <c r="AVL23" s="242"/>
      <c r="AVM23" s="242"/>
      <c r="AVN23" s="242"/>
      <c r="AVO23" s="242"/>
      <c r="AVP23" s="242"/>
      <c r="AVQ23" s="242"/>
      <c r="AVR23" s="242"/>
      <c r="AVS23" s="242"/>
      <c r="AVT23" s="242"/>
      <c r="AVU23" s="242"/>
      <c r="AVV23" s="242"/>
      <c r="AVW23" s="242"/>
      <c r="AVX23" s="242"/>
      <c r="AVY23" s="242"/>
      <c r="AVZ23" s="242"/>
      <c r="AWA23" s="242"/>
      <c r="AWB23" s="242"/>
      <c r="AWC23" s="242"/>
      <c r="AWD23" s="242"/>
      <c r="AWE23" s="242"/>
      <c r="AWF23" s="242"/>
      <c r="AWG23" s="242"/>
      <c r="AWH23" s="242"/>
      <c r="AWI23" s="242"/>
      <c r="AWJ23" s="242"/>
      <c r="AWK23" s="242"/>
      <c r="AWL23" s="242"/>
      <c r="AWM23" s="242"/>
      <c r="AWN23" s="242"/>
      <c r="AWO23" s="242"/>
      <c r="AWP23" s="242"/>
      <c r="AWQ23" s="242"/>
      <c r="AWR23" s="242"/>
      <c r="AWS23" s="242"/>
      <c r="AWT23" s="242"/>
      <c r="AWU23" s="242"/>
      <c r="AWV23" s="242"/>
      <c r="AWW23" s="242"/>
      <c r="AWX23" s="242"/>
      <c r="AWY23" s="242"/>
      <c r="AWZ23" s="242"/>
      <c r="AXA23" s="242"/>
      <c r="AXB23" s="242"/>
      <c r="AXC23" s="242"/>
      <c r="AXD23" s="242"/>
      <c r="AXE23" s="242"/>
      <c r="AXF23" s="242"/>
      <c r="AXG23" s="242"/>
      <c r="AXH23" s="242"/>
      <c r="AXI23" s="242"/>
      <c r="AXJ23" s="242"/>
      <c r="AXK23" s="242"/>
      <c r="AXL23" s="242"/>
      <c r="AXM23" s="242"/>
      <c r="AXN23" s="242"/>
      <c r="AXO23" s="242"/>
      <c r="AXP23" s="242"/>
      <c r="AXQ23" s="242"/>
      <c r="AXR23" s="242"/>
      <c r="AXS23" s="242"/>
      <c r="AXT23" s="242"/>
      <c r="AXU23" s="242"/>
      <c r="AXV23" s="242"/>
      <c r="AXW23" s="242"/>
      <c r="AXX23" s="242"/>
      <c r="AXY23" s="242"/>
      <c r="AXZ23" s="242"/>
      <c r="AYA23" s="242"/>
      <c r="AYB23" s="242"/>
      <c r="AYC23" s="242"/>
      <c r="AYD23" s="242"/>
      <c r="AYE23" s="242"/>
      <c r="AYF23" s="242"/>
      <c r="AYG23" s="242"/>
      <c r="AYH23" s="242"/>
      <c r="AYI23" s="242"/>
      <c r="AYJ23" s="242"/>
      <c r="AYK23" s="242"/>
      <c r="AYL23" s="242"/>
      <c r="AYM23" s="242"/>
      <c r="AYN23" s="242"/>
      <c r="AYO23" s="242"/>
      <c r="AYP23" s="242"/>
      <c r="AYQ23" s="242"/>
      <c r="AYR23" s="242"/>
      <c r="AYS23" s="242"/>
      <c r="AYT23" s="242"/>
      <c r="AYU23" s="242"/>
      <c r="AYV23" s="242"/>
      <c r="AYW23" s="242"/>
      <c r="AYX23" s="242"/>
      <c r="AYY23" s="242"/>
      <c r="AYZ23" s="242"/>
      <c r="AZA23" s="242"/>
      <c r="AZB23" s="242"/>
      <c r="AZC23" s="242"/>
      <c r="AZD23" s="242"/>
      <c r="AZE23" s="242"/>
      <c r="AZF23" s="242"/>
      <c r="AZG23" s="242"/>
      <c r="AZH23" s="242"/>
      <c r="AZI23" s="242"/>
      <c r="AZJ23" s="242"/>
      <c r="AZK23" s="242"/>
      <c r="AZL23" s="242"/>
      <c r="AZM23" s="242"/>
      <c r="AZN23" s="242"/>
      <c r="AZO23" s="242"/>
      <c r="AZP23" s="242"/>
      <c r="AZQ23" s="242"/>
      <c r="AZR23" s="242"/>
      <c r="AZS23" s="242"/>
      <c r="AZT23" s="242"/>
      <c r="AZU23" s="242"/>
      <c r="AZV23" s="242"/>
      <c r="AZW23" s="242"/>
      <c r="AZX23" s="242"/>
      <c r="AZY23" s="242"/>
      <c r="AZZ23" s="242"/>
      <c r="BAA23" s="242"/>
      <c r="BAB23" s="242"/>
      <c r="BAC23" s="242"/>
      <c r="BAD23" s="242"/>
      <c r="BAE23" s="242"/>
      <c r="BAF23" s="242"/>
      <c r="BAG23" s="242"/>
      <c r="BAH23" s="242"/>
      <c r="BAI23" s="242"/>
      <c r="BAJ23" s="242"/>
      <c r="BAK23" s="242"/>
      <c r="BAL23" s="242"/>
      <c r="BAM23" s="242"/>
      <c r="BAN23" s="242"/>
      <c r="BAO23" s="242"/>
      <c r="BAP23" s="242"/>
      <c r="BAQ23" s="242"/>
      <c r="BAR23" s="242"/>
      <c r="BAS23" s="242"/>
      <c r="BAT23" s="242"/>
      <c r="BAU23" s="242"/>
      <c r="BAV23" s="242"/>
      <c r="BAW23" s="242"/>
      <c r="BAX23" s="242"/>
      <c r="BAY23" s="242"/>
      <c r="BAZ23" s="242"/>
      <c r="BBA23" s="242"/>
      <c r="BBB23" s="242"/>
      <c r="BBC23" s="242"/>
      <c r="BBD23" s="242"/>
      <c r="BBE23" s="242"/>
      <c r="BBF23" s="242"/>
      <c r="BBG23" s="242"/>
      <c r="BBH23" s="242"/>
      <c r="BBI23" s="242"/>
      <c r="BBJ23" s="242"/>
      <c r="BBK23" s="242"/>
      <c r="BBL23" s="242"/>
      <c r="BBM23" s="242"/>
      <c r="BBN23" s="242"/>
      <c r="BBO23" s="242"/>
      <c r="BBP23" s="242"/>
      <c r="BBQ23" s="242"/>
      <c r="BBR23" s="242"/>
      <c r="BBS23" s="242"/>
      <c r="BBT23" s="242"/>
      <c r="BBU23" s="242"/>
      <c r="BBV23" s="242"/>
      <c r="BBW23" s="242"/>
      <c r="BBX23" s="242"/>
      <c r="BBY23" s="242"/>
      <c r="BBZ23" s="242"/>
      <c r="BCA23" s="242"/>
      <c r="BCB23" s="242"/>
      <c r="BCC23" s="242"/>
      <c r="BCD23" s="242"/>
      <c r="BCE23" s="242"/>
      <c r="BCF23" s="242"/>
      <c r="BCG23" s="242"/>
      <c r="BCH23" s="242"/>
      <c r="BCI23" s="242"/>
      <c r="BCJ23" s="242"/>
      <c r="BCK23" s="242"/>
      <c r="BCL23" s="242"/>
      <c r="BCM23" s="242"/>
      <c r="BCN23" s="242"/>
      <c r="BCO23" s="242"/>
      <c r="BCP23" s="242"/>
      <c r="BCQ23" s="242"/>
      <c r="BCR23" s="242"/>
      <c r="BCS23" s="242"/>
      <c r="BCT23" s="242"/>
      <c r="BCU23" s="242"/>
      <c r="BCV23" s="242"/>
      <c r="BCW23" s="242"/>
      <c r="BCX23" s="242"/>
      <c r="BCY23" s="242"/>
      <c r="BCZ23" s="242"/>
      <c r="BDA23" s="242"/>
      <c r="BDB23" s="242"/>
      <c r="BDC23" s="242"/>
      <c r="BDD23" s="242"/>
      <c r="BDE23" s="242"/>
      <c r="BDF23" s="242"/>
      <c r="BDG23" s="242"/>
      <c r="BDH23" s="242"/>
      <c r="BDI23" s="242"/>
      <c r="BDJ23" s="242"/>
      <c r="BDK23" s="242"/>
      <c r="BDL23" s="242"/>
      <c r="BDM23" s="242"/>
      <c r="BDN23" s="242"/>
      <c r="BDO23" s="242"/>
      <c r="BDP23" s="242"/>
      <c r="BDQ23" s="242"/>
      <c r="BDR23" s="242"/>
      <c r="BDS23" s="242"/>
      <c r="BDT23" s="242"/>
      <c r="BDU23" s="242"/>
      <c r="BDV23" s="242"/>
      <c r="BDW23" s="242"/>
      <c r="BDX23" s="242"/>
      <c r="BDY23" s="242"/>
      <c r="BDZ23" s="242"/>
      <c r="BEA23" s="242"/>
      <c r="BEB23" s="242"/>
      <c r="BEC23" s="242"/>
      <c r="BED23" s="242"/>
      <c r="BEE23" s="242"/>
      <c r="BEF23" s="242"/>
      <c r="BEG23" s="242"/>
      <c r="BEH23" s="242"/>
      <c r="BEI23" s="242"/>
      <c r="BEJ23" s="242"/>
      <c r="BEK23" s="242"/>
      <c r="BEL23" s="242"/>
      <c r="BEM23" s="242"/>
      <c r="BEN23" s="242"/>
      <c r="BEO23" s="242"/>
      <c r="BEP23" s="242"/>
      <c r="BEQ23" s="242"/>
      <c r="BER23" s="242"/>
      <c r="BES23" s="242"/>
      <c r="BET23" s="242"/>
      <c r="BEU23" s="242"/>
      <c r="BEV23" s="242"/>
      <c r="BEW23" s="242"/>
      <c r="BEX23" s="242"/>
      <c r="BEY23" s="242"/>
      <c r="BEZ23" s="242"/>
      <c r="BFA23" s="242"/>
      <c r="BFB23" s="242"/>
      <c r="BFC23" s="242"/>
      <c r="BFD23" s="242"/>
      <c r="BFE23" s="242"/>
      <c r="BFF23" s="242"/>
      <c r="BFG23" s="242"/>
      <c r="BFH23" s="242"/>
      <c r="BFI23" s="242"/>
      <c r="BFJ23" s="242"/>
      <c r="BFK23" s="242"/>
      <c r="BFL23" s="242"/>
      <c r="BFM23" s="242"/>
      <c r="BFN23" s="242"/>
      <c r="BFO23" s="242"/>
      <c r="BFP23" s="242"/>
      <c r="BFQ23" s="242"/>
      <c r="BFR23" s="242"/>
      <c r="BFS23" s="242"/>
      <c r="BFT23" s="242"/>
      <c r="BFU23" s="242"/>
      <c r="BFV23" s="242"/>
      <c r="BFW23" s="242"/>
      <c r="BFX23" s="242"/>
      <c r="BFY23" s="242"/>
      <c r="BFZ23" s="242"/>
      <c r="BGA23" s="242"/>
      <c r="BGB23" s="242"/>
      <c r="BGC23" s="242"/>
      <c r="BGD23" s="242"/>
      <c r="BGE23" s="242"/>
      <c r="BGF23" s="242"/>
      <c r="BGG23" s="242"/>
      <c r="BGH23" s="242"/>
      <c r="BGI23" s="242"/>
      <c r="BGJ23" s="242"/>
      <c r="BGK23" s="242"/>
      <c r="BGL23" s="242"/>
      <c r="BGM23" s="242"/>
      <c r="BGN23" s="242"/>
      <c r="BGO23" s="242"/>
      <c r="BGP23" s="242"/>
      <c r="BGQ23" s="242"/>
      <c r="BGR23" s="242"/>
      <c r="BGS23" s="242"/>
      <c r="BGT23" s="242"/>
      <c r="BGU23" s="242"/>
      <c r="BGV23" s="242"/>
      <c r="BGW23" s="242"/>
      <c r="BGX23" s="242"/>
      <c r="BGY23" s="242"/>
      <c r="BGZ23" s="242"/>
      <c r="BHA23" s="242"/>
      <c r="BHB23" s="242"/>
      <c r="BHC23" s="242"/>
      <c r="BHD23" s="242"/>
      <c r="BHE23" s="242"/>
      <c r="BHF23" s="242"/>
      <c r="BHG23" s="242"/>
      <c r="BHH23" s="242"/>
      <c r="BHI23" s="242"/>
      <c r="BHJ23" s="242"/>
      <c r="BHK23" s="242"/>
      <c r="BHL23" s="242"/>
      <c r="BHM23" s="242"/>
      <c r="BHN23" s="242"/>
      <c r="BHO23" s="242"/>
      <c r="BHP23" s="242"/>
      <c r="BHQ23" s="242"/>
      <c r="BHR23" s="242"/>
      <c r="BHS23" s="242"/>
      <c r="BHT23" s="242"/>
      <c r="BHU23" s="242"/>
      <c r="BHV23" s="242"/>
      <c r="BHW23" s="242"/>
      <c r="BHX23" s="242"/>
      <c r="BHY23" s="242"/>
      <c r="BHZ23" s="242"/>
      <c r="BIA23" s="242"/>
      <c r="BIB23" s="242"/>
      <c r="BIC23" s="242"/>
      <c r="BID23" s="242"/>
      <c r="BIE23" s="242"/>
      <c r="BIF23" s="242"/>
      <c r="BIG23" s="242"/>
      <c r="BIH23" s="242"/>
      <c r="BII23" s="242"/>
      <c r="BIJ23" s="242"/>
      <c r="BIK23" s="242"/>
      <c r="BIL23" s="242"/>
      <c r="BIM23" s="242"/>
      <c r="BIN23" s="242"/>
      <c r="BIO23" s="242"/>
      <c r="BIP23" s="242"/>
      <c r="BIQ23" s="242"/>
      <c r="BIR23" s="242"/>
      <c r="BIS23" s="242"/>
      <c r="BIT23" s="242"/>
      <c r="BIU23" s="242"/>
      <c r="BIV23" s="242"/>
      <c r="BIW23" s="242"/>
      <c r="BIX23" s="242"/>
      <c r="BIY23" s="242"/>
      <c r="BIZ23" s="242"/>
      <c r="BJA23" s="242"/>
      <c r="BJB23" s="242"/>
      <c r="BJC23" s="242"/>
      <c r="BJD23" s="242"/>
      <c r="BJE23" s="242"/>
      <c r="BJF23" s="242"/>
      <c r="BJG23" s="242"/>
      <c r="BJH23" s="242"/>
      <c r="BJI23" s="242"/>
      <c r="BJJ23" s="242"/>
      <c r="BJK23" s="242"/>
      <c r="BJL23" s="242"/>
      <c r="BJM23" s="242"/>
      <c r="BJN23" s="242"/>
      <c r="BJO23" s="242"/>
      <c r="BJP23" s="242"/>
      <c r="BJQ23" s="242"/>
      <c r="BJR23" s="242"/>
      <c r="BJS23" s="242"/>
      <c r="BJT23" s="242"/>
      <c r="BJU23" s="242"/>
      <c r="BJV23" s="242"/>
      <c r="BJW23" s="242"/>
      <c r="BJX23" s="242"/>
      <c r="BJY23" s="242"/>
      <c r="BJZ23" s="242"/>
      <c r="BKA23" s="242"/>
      <c r="BKB23" s="242"/>
      <c r="BKC23" s="242"/>
      <c r="BKD23" s="242"/>
      <c r="BKE23" s="242"/>
      <c r="BKF23" s="242"/>
      <c r="BKG23" s="242"/>
      <c r="BKH23" s="242"/>
      <c r="BKI23" s="242"/>
      <c r="BKJ23" s="242"/>
      <c r="BKK23" s="242"/>
      <c r="BKL23" s="242"/>
      <c r="BKM23" s="242"/>
      <c r="BKN23" s="242"/>
      <c r="BKO23" s="242"/>
      <c r="BKP23" s="242"/>
      <c r="BKQ23" s="242"/>
      <c r="BKR23" s="242"/>
      <c r="BKS23" s="242"/>
      <c r="BKT23" s="242"/>
      <c r="BKU23" s="242"/>
      <c r="BKV23" s="242"/>
      <c r="BKW23" s="242"/>
      <c r="BKX23" s="242"/>
      <c r="BKY23" s="242"/>
      <c r="BKZ23" s="242"/>
      <c r="BLA23" s="242"/>
      <c r="BLB23" s="242"/>
      <c r="BLC23" s="242"/>
      <c r="BLD23" s="242"/>
      <c r="BLE23" s="242"/>
      <c r="BLF23" s="242"/>
      <c r="BLG23" s="242"/>
      <c r="BLH23" s="242"/>
      <c r="BLI23" s="242"/>
      <c r="BLJ23" s="242"/>
      <c r="BLK23" s="242"/>
      <c r="BLL23" s="242"/>
      <c r="BLM23" s="242"/>
      <c r="BLN23" s="242"/>
      <c r="BLO23" s="242"/>
      <c r="BLP23" s="242"/>
      <c r="BLQ23" s="242"/>
      <c r="BLR23" s="242"/>
      <c r="BLS23" s="242"/>
      <c r="BLT23" s="242"/>
      <c r="BLU23" s="242"/>
      <c r="BLV23" s="242"/>
      <c r="BLW23" s="242"/>
      <c r="BLX23" s="242"/>
      <c r="BLY23" s="242"/>
      <c r="BLZ23" s="242"/>
      <c r="BMA23" s="242"/>
      <c r="BMB23" s="242"/>
      <c r="BMC23" s="242"/>
      <c r="BMD23" s="242"/>
      <c r="BME23" s="242"/>
      <c r="BMF23" s="242"/>
      <c r="BMG23" s="242"/>
      <c r="BMH23" s="242"/>
      <c r="BMI23" s="242"/>
      <c r="BMJ23" s="242"/>
      <c r="BMK23" s="242"/>
      <c r="BML23" s="242"/>
      <c r="BMM23" s="242"/>
      <c r="BMN23" s="242"/>
      <c r="BMO23" s="242"/>
      <c r="BMP23" s="242"/>
      <c r="BMQ23" s="242"/>
      <c r="BMR23" s="242"/>
      <c r="BMS23" s="242"/>
      <c r="BMT23" s="242"/>
      <c r="BMU23" s="242"/>
      <c r="BMV23" s="242"/>
      <c r="BMW23" s="242"/>
      <c r="BMX23" s="242"/>
      <c r="BMY23" s="242"/>
      <c r="BMZ23" s="242"/>
      <c r="BNA23" s="242"/>
      <c r="BNB23" s="242"/>
      <c r="BNC23" s="242"/>
      <c r="BND23" s="242"/>
      <c r="BNE23" s="242"/>
      <c r="BNF23" s="242"/>
      <c r="BNG23" s="242"/>
      <c r="BNH23" s="242"/>
      <c r="BNI23" s="242"/>
      <c r="BNJ23" s="242"/>
      <c r="BNK23" s="242"/>
      <c r="BNL23" s="242"/>
      <c r="BNM23" s="242"/>
      <c r="BNN23" s="242"/>
      <c r="BNO23" s="242"/>
      <c r="BNP23" s="242"/>
      <c r="BNQ23" s="242"/>
      <c r="BNR23" s="242"/>
      <c r="BNS23" s="242"/>
      <c r="BNT23" s="242"/>
      <c r="BNU23" s="242"/>
      <c r="BNV23" s="242"/>
      <c r="BNW23" s="242"/>
      <c r="BNX23" s="242"/>
      <c r="BNY23" s="242"/>
      <c r="BNZ23" s="242"/>
      <c r="BOA23" s="242"/>
      <c r="BOB23" s="242"/>
      <c r="BOC23" s="242"/>
      <c r="BOD23" s="242"/>
      <c r="BOE23" s="242"/>
      <c r="BOF23" s="242"/>
      <c r="BOG23" s="242"/>
      <c r="BOH23" s="242"/>
      <c r="BOI23" s="242"/>
      <c r="BOJ23" s="242"/>
      <c r="BOK23" s="242"/>
      <c r="BOL23" s="242"/>
      <c r="BOM23" s="242"/>
      <c r="BON23" s="242"/>
      <c r="BOO23" s="242"/>
      <c r="BOP23" s="242"/>
      <c r="BOQ23" s="242"/>
      <c r="BOR23" s="242"/>
      <c r="BOS23" s="242"/>
      <c r="BOT23" s="242"/>
      <c r="BOU23" s="242"/>
      <c r="BOV23" s="242"/>
      <c r="BOW23" s="242"/>
      <c r="BOX23" s="242"/>
      <c r="BOY23" s="242"/>
      <c r="BOZ23" s="242"/>
      <c r="BPA23" s="242"/>
      <c r="BPB23" s="242"/>
      <c r="BPC23" s="242"/>
      <c r="BPD23" s="242"/>
      <c r="BPE23" s="242"/>
      <c r="BPF23" s="242"/>
      <c r="BPG23" s="242"/>
      <c r="BPH23" s="242"/>
      <c r="BPI23" s="242"/>
      <c r="BPJ23" s="242"/>
      <c r="BPK23" s="242"/>
      <c r="BPL23" s="242"/>
      <c r="BPM23" s="242"/>
      <c r="BPN23" s="242"/>
      <c r="BPO23" s="242"/>
      <c r="BPP23" s="242"/>
      <c r="BPQ23" s="242"/>
      <c r="BPR23" s="242"/>
      <c r="BPS23" s="242"/>
      <c r="BPT23" s="242"/>
      <c r="BPU23" s="242"/>
      <c r="BPV23" s="242"/>
      <c r="BPW23" s="242"/>
      <c r="BPX23" s="242"/>
      <c r="BPY23" s="242"/>
      <c r="BPZ23" s="242"/>
      <c r="BQA23" s="242"/>
      <c r="BQB23" s="242"/>
      <c r="BQC23" s="242"/>
      <c r="BQD23" s="242"/>
      <c r="BQE23" s="242"/>
      <c r="BQF23" s="242"/>
      <c r="BQG23" s="242"/>
      <c r="BQH23" s="242"/>
      <c r="BQI23" s="242"/>
      <c r="BQJ23" s="242"/>
      <c r="BQK23" s="242"/>
      <c r="BQL23" s="242"/>
      <c r="BQM23" s="242"/>
      <c r="BQN23" s="242"/>
      <c r="BQO23" s="242"/>
      <c r="BQP23" s="242"/>
      <c r="BQQ23" s="242"/>
      <c r="BQR23" s="242"/>
      <c r="BQS23" s="242"/>
      <c r="BQT23" s="242"/>
      <c r="BQU23" s="242"/>
      <c r="BQV23" s="242"/>
      <c r="BQW23" s="242"/>
      <c r="BQX23" s="242"/>
      <c r="BQY23" s="242"/>
      <c r="BQZ23" s="242"/>
      <c r="BRA23" s="242"/>
      <c r="BRB23" s="242"/>
      <c r="BRC23" s="242"/>
      <c r="BRD23" s="242"/>
      <c r="BRE23" s="242"/>
      <c r="BRF23" s="242"/>
      <c r="BRG23" s="242"/>
      <c r="BRH23" s="242"/>
      <c r="BRI23" s="242"/>
      <c r="BRJ23" s="242"/>
      <c r="BRK23" s="242"/>
      <c r="BRL23" s="242"/>
      <c r="BRM23" s="242"/>
      <c r="BRN23" s="242"/>
      <c r="BRO23" s="242"/>
      <c r="BRP23" s="242"/>
      <c r="BRQ23" s="242"/>
      <c r="BRR23" s="242"/>
      <c r="BRS23" s="242"/>
      <c r="BRT23" s="242"/>
      <c r="BRU23" s="242"/>
      <c r="BRV23" s="242"/>
      <c r="BRW23" s="242"/>
      <c r="BRX23" s="242"/>
      <c r="BRY23" s="242"/>
      <c r="BRZ23" s="242"/>
      <c r="BSA23" s="242"/>
      <c r="BSB23" s="242"/>
      <c r="BSC23" s="242"/>
      <c r="BSD23" s="242"/>
      <c r="BSE23" s="242"/>
      <c r="BSF23" s="242"/>
      <c r="BSG23" s="242"/>
      <c r="BSH23" s="242"/>
      <c r="BSI23" s="242"/>
      <c r="BSJ23" s="242"/>
      <c r="BSK23" s="242"/>
      <c r="BSL23" s="242"/>
      <c r="BSM23" s="242"/>
      <c r="BSN23" s="242"/>
      <c r="BSO23" s="242"/>
      <c r="BSP23" s="242"/>
      <c r="BSQ23" s="242"/>
      <c r="BSR23" s="242"/>
      <c r="BSS23" s="242"/>
      <c r="BST23" s="242"/>
      <c r="BSU23" s="242"/>
      <c r="BSV23" s="242"/>
      <c r="BSW23" s="242"/>
      <c r="BSX23" s="242"/>
      <c r="BSY23" s="242"/>
      <c r="BSZ23" s="242"/>
      <c r="BTA23" s="242"/>
      <c r="BTB23" s="242"/>
      <c r="BTC23" s="242"/>
      <c r="BTD23" s="242"/>
      <c r="BTE23" s="242"/>
      <c r="BTF23" s="242"/>
      <c r="BTG23" s="242"/>
      <c r="BTH23" s="242"/>
      <c r="BTI23" s="242"/>
      <c r="BTJ23" s="242"/>
      <c r="BTK23" s="242"/>
      <c r="BTL23" s="242"/>
      <c r="BTM23" s="242"/>
      <c r="BTN23" s="242"/>
      <c r="BTO23" s="242"/>
      <c r="BTP23" s="242"/>
      <c r="BTQ23" s="242"/>
      <c r="BTR23" s="242"/>
      <c r="BTS23" s="242"/>
      <c r="BTT23" s="242"/>
      <c r="BTU23" s="242"/>
      <c r="BTV23" s="242"/>
      <c r="BTW23" s="242"/>
      <c r="BTX23" s="242"/>
      <c r="BTY23" s="242"/>
      <c r="BTZ23" s="242"/>
      <c r="BUA23" s="242"/>
      <c r="BUB23" s="242"/>
      <c r="BUC23" s="242"/>
      <c r="BUD23" s="242"/>
      <c r="BUE23" s="242"/>
      <c r="BUF23" s="242"/>
      <c r="BUG23" s="242"/>
      <c r="BUH23" s="242"/>
      <c r="BUI23" s="242"/>
      <c r="BUJ23" s="242"/>
      <c r="BUK23" s="242"/>
      <c r="BUL23" s="242"/>
      <c r="BUM23" s="242"/>
      <c r="BUN23" s="242"/>
      <c r="BUO23" s="242"/>
      <c r="BUP23" s="242"/>
      <c r="BUQ23" s="242"/>
      <c r="BUR23" s="242"/>
      <c r="BUS23" s="242"/>
      <c r="BUT23" s="242"/>
      <c r="BUU23" s="242"/>
      <c r="BUV23" s="242"/>
      <c r="BUW23" s="242"/>
      <c r="BUX23" s="242"/>
      <c r="BUY23" s="242"/>
      <c r="BUZ23" s="242"/>
      <c r="BVA23" s="242"/>
      <c r="BVB23" s="242"/>
      <c r="BVC23" s="242"/>
      <c r="BVD23" s="242"/>
      <c r="BVE23" s="242"/>
      <c r="BVF23" s="242"/>
      <c r="BVG23" s="242"/>
      <c r="BVH23" s="242"/>
      <c r="BVI23" s="242"/>
      <c r="BVJ23" s="242"/>
      <c r="BVK23" s="242"/>
      <c r="BVL23" s="242"/>
      <c r="BVM23" s="242"/>
      <c r="BVN23" s="242"/>
      <c r="BVO23" s="242"/>
      <c r="BVP23" s="242"/>
      <c r="BVQ23" s="242"/>
      <c r="BVR23" s="242"/>
      <c r="BVS23" s="242"/>
      <c r="BVT23" s="242"/>
      <c r="BVU23" s="242"/>
      <c r="BVV23" s="242"/>
      <c r="BVW23" s="242"/>
      <c r="BVX23" s="242"/>
      <c r="BVY23" s="242"/>
      <c r="BVZ23" s="242"/>
      <c r="BWA23" s="242"/>
      <c r="BWB23" s="242"/>
      <c r="BWC23" s="242"/>
      <c r="BWD23" s="242"/>
      <c r="BWE23" s="242"/>
      <c r="BWF23" s="242"/>
      <c r="BWG23" s="242"/>
      <c r="BWH23" s="242"/>
      <c r="BWI23" s="242"/>
      <c r="BWJ23" s="242"/>
      <c r="BWK23" s="242"/>
      <c r="BWL23" s="242"/>
      <c r="BWM23" s="242"/>
      <c r="BWN23" s="242"/>
      <c r="BWO23" s="242"/>
      <c r="BWP23" s="242"/>
      <c r="BWQ23" s="242"/>
      <c r="BWR23" s="242"/>
      <c r="BWS23" s="242"/>
      <c r="BWT23" s="242"/>
      <c r="BWU23" s="242"/>
      <c r="BWV23" s="242"/>
      <c r="BWW23" s="242"/>
      <c r="BWX23" s="242"/>
      <c r="BWY23" s="242"/>
      <c r="BWZ23" s="242"/>
      <c r="BXA23" s="242"/>
      <c r="BXB23" s="242"/>
      <c r="BXC23" s="242"/>
      <c r="BXD23" s="242"/>
      <c r="BXE23" s="242"/>
      <c r="BXF23" s="242"/>
      <c r="BXG23" s="242"/>
      <c r="BXH23" s="242"/>
      <c r="BXI23" s="242"/>
      <c r="BXJ23" s="242"/>
      <c r="BXK23" s="242"/>
      <c r="BXL23" s="242"/>
      <c r="BXM23" s="242"/>
      <c r="BXN23" s="242"/>
      <c r="BXO23" s="242"/>
      <c r="BXP23" s="242"/>
      <c r="BXQ23" s="242"/>
      <c r="BXR23" s="242"/>
      <c r="BXS23" s="242"/>
      <c r="BXT23" s="242"/>
      <c r="BXU23" s="242"/>
      <c r="BXV23" s="242"/>
      <c r="BXW23" s="242"/>
      <c r="BXX23" s="242"/>
      <c r="BXY23" s="242"/>
      <c r="BXZ23" s="242"/>
      <c r="BYA23" s="242"/>
      <c r="BYB23" s="242"/>
      <c r="BYC23" s="242"/>
      <c r="BYD23" s="242"/>
      <c r="BYE23" s="242"/>
      <c r="BYF23" s="242"/>
      <c r="BYG23" s="242"/>
      <c r="BYH23" s="242"/>
      <c r="BYI23" s="242"/>
      <c r="BYJ23" s="242"/>
      <c r="BYK23" s="242"/>
      <c r="BYL23" s="242"/>
      <c r="BYM23" s="242"/>
      <c r="BYN23" s="242"/>
      <c r="BYO23" s="242"/>
      <c r="BYP23" s="242"/>
      <c r="BYQ23" s="242"/>
      <c r="BYR23" s="242"/>
      <c r="BYS23" s="242"/>
      <c r="BYT23" s="242"/>
      <c r="BYU23" s="242"/>
      <c r="BYV23" s="242"/>
      <c r="BYW23" s="242"/>
      <c r="BYX23" s="242"/>
      <c r="BYY23" s="242"/>
      <c r="BYZ23" s="242"/>
      <c r="BZA23" s="242"/>
      <c r="BZB23" s="242"/>
      <c r="BZC23" s="242"/>
      <c r="BZD23" s="242"/>
      <c r="BZE23" s="242"/>
      <c r="BZF23" s="242"/>
      <c r="BZG23" s="242"/>
      <c r="BZH23" s="242"/>
      <c r="BZI23" s="242"/>
      <c r="BZJ23" s="242"/>
      <c r="BZK23" s="242"/>
      <c r="BZL23" s="242"/>
      <c r="BZM23" s="242"/>
      <c r="BZN23" s="242"/>
      <c r="BZO23" s="242"/>
      <c r="BZP23" s="242"/>
      <c r="BZQ23" s="242"/>
      <c r="BZR23" s="242"/>
      <c r="BZS23" s="242"/>
      <c r="BZT23" s="242"/>
      <c r="BZU23" s="242"/>
      <c r="BZV23" s="242"/>
      <c r="BZW23" s="242"/>
      <c r="BZX23" s="242"/>
      <c r="BZY23" s="242"/>
      <c r="BZZ23" s="242"/>
      <c r="CAA23" s="242"/>
      <c r="CAB23" s="242"/>
      <c r="CAC23" s="242"/>
      <c r="CAD23" s="242"/>
      <c r="CAE23" s="242"/>
      <c r="CAF23" s="242"/>
      <c r="CAG23" s="242"/>
      <c r="CAH23" s="242"/>
      <c r="CAI23" s="242"/>
      <c r="CAJ23" s="242"/>
      <c r="CAK23" s="242"/>
      <c r="CAL23" s="242"/>
      <c r="CAM23" s="242"/>
      <c r="CAN23" s="242"/>
      <c r="CAO23" s="242"/>
      <c r="CAP23" s="242"/>
      <c r="CAQ23" s="242"/>
      <c r="CAR23" s="242"/>
      <c r="CAS23" s="242"/>
      <c r="CAT23" s="242"/>
      <c r="CAU23" s="242"/>
      <c r="CAV23" s="242"/>
      <c r="CAW23" s="242"/>
      <c r="CAX23" s="242"/>
      <c r="CAY23" s="242"/>
      <c r="CAZ23" s="242"/>
      <c r="CBA23" s="242"/>
      <c r="CBB23" s="242"/>
      <c r="CBC23" s="242"/>
      <c r="CBD23" s="242"/>
      <c r="CBE23" s="242"/>
      <c r="CBF23" s="242"/>
      <c r="CBG23" s="242"/>
      <c r="CBH23" s="242"/>
      <c r="CBI23" s="242"/>
      <c r="CBJ23" s="242"/>
      <c r="CBK23" s="242"/>
      <c r="CBL23" s="242"/>
      <c r="CBM23" s="242"/>
      <c r="CBN23" s="242"/>
      <c r="CBO23" s="242"/>
      <c r="CBP23" s="242"/>
      <c r="CBQ23" s="242"/>
      <c r="CBR23" s="242"/>
      <c r="CBS23" s="242"/>
      <c r="CBT23" s="242"/>
      <c r="CBU23" s="242"/>
      <c r="CBV23" s="242"/>
      <c r="CBW23" s="242"/>
      <c r="CBX23" s="242"/>
      <c r="CBY23" s="242"/>
      <c r="CBZ23" s="242"/>
      <c r="CCA23" s="242"/>
      <c r="CCB23" s="242"/>
      <c r="CCC23" s="242"/>
      <c r="CCD23" s="242"/>
      <c r="CCE23" s="242"/>
      <c r="CCF23" s="242"/>
      <c r="CCG23" s="242"/>
      <c r="CCH23" s="242"/>
      <c r="CCI23" s="242"/>
      <c r="CCJ23" s="242"/>
      <c r="CCK23" s="242"/>
      <c r="CCL23" s="242"/>
      <c r="CCM23" s="242"/>
      <c r="CCN23" s="242"/>
      <c r="CCO23" s="242"/>
      <c r="CCP23" s="242"/>
      <c r="CCQ23" s="242"/>
      <c r="CCR23" s="242"/>
      <c r="CCS23" s="242"/>
      <c r="CCT23" s="242"/>
      <c r="CCU23" s="242"/>
      <c r="CCV23" s="242"/>
      <c r="CCW23" s="242"/>
      <c r="CCX23" s="242"/>
      <c r="CCY23" s="242"/>
      <c r="CCZ23" s="242"/>
      <c r="CDA23" s="242"/>
      <c r="CDB23" s="242"/>
      <c r="CDC23" s="242"/>
      <c r="CDD23" s="242"/>
      <c r="CDE23" s="242"/>
      <c r="CDF23" s="242"/>
      <c r="CDG23" s="242"/>
      <c r="CDH23" s="242"/>
      <c r="CDI23" s="242"/>
      <c r="CDJ23" s="242"/>
      <c r="CDK23" s="242"/>
      <c r="CDL23" s="242"/>
      <c r="CDM23" s="242"/>
      <c r="CDN23" s="242"/>
      <c r="CDO23" s="242"/>
      <c r="CDP23" s="242"/>
      <c r="CDQ23" s="242"/>
      <c r="CDR23" s="242"/>
      <c r="CDS23" s="242"/>
      <c r="CDT23" s="242"/>
      <c r="CDU23" s="242"/>
      <c r="CDV23" s="242"/>
      <c r="CDW23" s="242"/>
      <c r="CDX23" s="242"/>
      <c r="CDY23" s="242"/>
      <c r="CDZ23" s="242"/>
      <c r="CEA23" s="242"/>
      <c r="CEB23" s="242"/>
      <c r="CEC23" s="242"/>
      <c r="CED23" s="242"/>
      <c r="CEE23" s="242"/>
      <c r="CEF23" s="242"/>
      <c r="CEG23" s="242"/>
      <c r="CEH23" s="242"/>
      <c r="CEI23" s="242"/>
      <c r="CEJ23" s="242"/>
      <c r="CEK23" s="242"/>
      <c r="CEL23" s="242"/>
      <c r="CEM23" s="242"/>
      <c r="CEN23" s="242"/>
      <c r="CEO23" s="242"/>
      <c r="CEP23" s="242"/>
      <c r="CEQ23" s="242"/>
      <c r="CER23" s="242"/>
      <c r="CES23" s="242"/>
      <c r="CET23" s="242"/>
      <c r="CEU23" s="242"/>
      <c r="CEV23" s="242"/>
      <c r="CEW23" s="242"/>
      <c r="CEX23" s="242"/>
      <c r="CEY23" s="242"/>
      <c r="CEZ23" s="242"/>
      <c r="CFA23" s="242"/>
      <c r="CFB23" s="242"/>
      <c r="CFC23" s="242"/>
      <c r="CFD23" s="242"/>
      <c r="CFE23" s="242"/>
      <c r="CFF23" s="242"/>
      <c r="CFG23" s="242"/>
      <c r="CFH23" s="242"/>
      <c r="CFI23" s="242"/>
      <c r="CFJ23" s="242"/>
      <c r="CFK23" s="242"/>
      <c r="CFL23" s="242"/>
      <c r="CFM23" s="242"/>
      <c r="CFN23" s="242"/>
      <c r="CFO23" s="242"/>
      <c r="CFP23" s="242"/>
      <c r="CFQ23" s="242"/>
      <c r="CFR23" s="242"/>
      <c r="CFS23" s="242"/>
      <c r="CFT23" s="242"/>
      <c r="CFU23" s="242"/>
      <c r="CFV23" s="242"/>
      <c r="CFW23" s="242"/>
      <c r="CFX23" s="242"/>
      <c r="CFY23" s="242"/>
      <c r="CFZ23" s="242"/>
      <c r="CGA23" s="242"/>
      <c r="CGB23" s="242"/>
      <c r="CGC23" s="242"/>
      <c r="CGD23" s="242"/>
      <c r="CGE23" s="242"/>
      <c r="CGF23" s="242"/>
      <c r="CGG23" s="242"/>
      <c r="CGH23" s="242"/>
      <c r="CGI23" s="242"/>
      <c r="CGJ23" s="242"/>
      <c r="CGK23" s="242"/>
      <c r="CGL23" s="242"/>
      <c r="CGM23" s="242"/>
      <c r="CGN23" s="242"/>
      <c r="CGO23" s="242"/>
      <c r="CGP23" s="242"/>
      <c r="CGQ23" s="242"/>
      <c r="CGR23" s="242"/>
      <c r="CGS23" s="242"/>
      <c r="CGT23" s="242"/>
      <c r="CGU23" s="242"/>
      <c r="CGV23" s="242"/>
      <c r="CGW23" s="242"/>
      <c r="CGX23" s="242"/>
      <c r="CGY23" s="242"/>
      <c r="CGZ23" s="242"/>
      <c r="CHA23" s="242"/>
      <c r="CHB23" s="242"/>
      <c r="CHC23" s="242"/>
      <c r="CHD23" s="242"/>
      <c r="CHE23" s="242"/>
      <c r="CHF23" s="242"/>
      <c r="CHG23" s="242"/>
      <c r="CHH23" s="242"/>
      <c r="CHI23" s="242"/>
      <c r="CHJ23" s="242"/>
      <c r="CHK23" s="242"/>
      <c r="CHL23" s="242"/>
      <c r="CHM23" s="242"/>
      <c r="CHN23" s="242"/>
      <c r="CHO23" s="242"/>
      <c r="CHP23" s="242"/>
      <c r="CHQ23" s="242"/>
      <c r="CHR23" s="242"/>
      <c r="CHS23" s="242"/>
      <c r="CHT23" s="242"/>
      <c r="CHU23" s="242"/>
      <c r="CHV23" s="242"/>
      <c r="CHW23" s="242"/>
      <c r="CHX23" s="242"/>
      <c r="CHY23" s="242"/>
      <c r="CHZ23" s="242"/>
      <c r="CIA23" s="242"/>
      <c r="CIB23" s="242"/>
      <c r="CIC23" s="242"/>
      <c r="CID23" s="242"/>
      <c r="CIE23" s="242"/>
      <c r="CIF23" s="242"/>
      <c r="CIG23" s="242"/>
      <c r="CIH23" s="242"/>
      <c r="CII23" s="242"/>
      <c r="CIJ23" s="242"/>
      <c r="CIK23" s="242"/>
      <c r="CIL23" s="242"/>
      <c r="CIM23" s="242"/>
      <c r="CIN23" s="242"/>
      <c r="CIO23" s="242"/>
      <c r="CIP23" s="242"/>
      <c r="CIQ23" s="242"/>
      <c r="CIR23" s="242"/>
      <c r="CIS23" s="242"/>
      <c r="CIT23" s="242"/>
      <c r="CIU23" s="242"/>
      <c r="CIV23" s="242"/>
      <c r="CIW23" s="242"/>
      <c r="CIX23" s="242"/>
      <c r="CIY23" s="242"/>
      <c r="CIZ23" s="242"/>
      <c r="CJA23" s="242"/>
      <c r="CJB23" s="242"/>
      <c r="CJC23" s="242"/>
      <c r="CJD23" s="242"/>
      <c r="CJE23" s="242"/>
      <c r="CJF23" s="242"/>
      <c r="CJG23" s="242"/>
      <c r="CJH23" s="242"/>
      <c r="CJI23" s="242"/>
      <c r="CJJ23" s="242"/>
      <c r="CJK23" s="242"/>
      <c r="CJL23" s="242"/>
      <c r="CJM23" s="242"/>
      <c r="CJN23" s="242"/>
      <c r="CJO23" s="242"/>
      <c r="CJP23" s="242"/>
      <c r="CJQ23" s="242"/>
      <c r="CJR23" s="242"/>
      <c r="CJS23" s="242"/>
      <c r="CJT23" s="242"/>
      <c r="CJU23" s="242"/>
      <c r="CJV23" s="242"/>
      <c r="CJW23" s="242"/>
      <c r="CJX23" s="242"/>
      <c r="CJY23" s="242"/>
      <c r="CJZ23" s="242"/>
      <c r="CKA23" s="242"/>
      <c r="CKB23" s="242"/>
      <c r="CKC23" s="242"/>
      <c r="CKD23" s="242"/>
      <c r="CKE23" s="242"/>
      <c r="CKF23" s="242"/>
      <c r="CKG23" s="242"/>
      <c r="CKH23" s="242"/>
      <c r="CKI23" s="242"/>
      <c r="CKJ23" s="242"/>
      <c r="CKK23" s="242"/>
      <c r="CKL23" s="242"/>
      <c r="CKM23" s="242"/>
      <c r="CKN23" s="242"/>
      <c r="CKO23" s="242"/>
      <c r="CKP23" s="242"/>
      <c r="CKQ23" s="242"/>
      <c r="CKR23" s="242"/>
      <c r="CKS23" s="242"/>
      <c r="CKT23" s="242"/>
      <c r="CKU23" s="242"/>
      <c r="CKV23" s="242"/>
      <c r="CKW23" s="242"/>
      <c r="CKX23" s="242"/>
      <c r="CKY23" s="242"/>
      <c r="CKZ23" s="242"/>
      <c r="CLA23" s="242"/>
      <c r="CLB23" s="242"/>
      <c r="CLC23" s="242"/>
      <c r="CLD23" s="242"/>
      <c r="CLE23" s="242"/>
      <c r="CLF23" s="242"/>
      <c r="CLG23" s="242"/>
      <c r="CLH23" s="242"/>
      <c r="CLI23" s="242"/>
      <c r="CLJ23" s="242"/>
      <c r="CLK23" s="242"/>
      <c r="CLL23" s="242"/>
      <c r="CLM23" s="242"/>
      <c r="CLN23" s="242"/>
      <c r="CLO23" s="242"/>
      <c r="CLP23" s="242"/>
      <c r="CLQ23" s="242"/>
      <c r="CLR23" s="242"/>
      <c r="CLS23" s="242"/>
      <c r="CLT23" s="242"/>
      <c r="CLU23" s="242"/>
      <c r="CLV23" s="242"/>
      <c r="CLW23" s="242"/>
      <c r="CLX23" s="242"/>
      <c r="CLY23" s="242"/>
      <c r="CLZ23" s="242"/>
      <c r="CMA23" s="242"/>
      <c r="CMB23" s="242"/>
      <c r="CMC23" s="242"/>
      <c r="CMD23" s="242"/>
      <c r="CME23" s="242"/>
      <c r="CMF23" s="242"/>
      <c r="CMG23" s="242"/>
      <c r="CMH23" s="242"/>
      <c r="CMI23" s="242"/>
      <c r="CMJ23" s="242"/>
      <c r="CMK23" s="242"/>
      <c r="CML23" s="242"/>
      <c r="CMM23" s="242"/>
      <c r="CMN23" s="242"/>
      <c r="CMO23" s="242"/>
      <c r="CMP23" s="242"/>
      <c r="CMQ23" s="242"/>
      <c r="CMR23" s="242"/>
      <c r="CMS23" s="242"/>
      <c r="CMT23" s="242"/>
      <c r="CMU23" s="242"/>
      <c r="CMV23" s="242"/>
      <c r="CMW23" s="242"/>
      <c r="CMX23" s="242"/>
      <c r="CMY23" s="242"/>
      <c r="CMZ23" s="242"/>
      <c r="CNA23" s="242"/>
      <c r="CNB23" s="242"/>
      <c r="CNC23" s="242"/>
      <c r="CND23" s="242"/>
      <c r="CNE23" s="242"/>
      <c r="CNF23" s="242"/>
      <c r="CNG23" s="242"/>
      <c r="CNH23" s="242"/>
      <c r="CNI23" s="242"/>
      <c r="CNJ23" s="242"/>
      <c r="CNK23" s="242"/>
      <c r="CNL23" s="242"/>
      <c r="CNM23" s="242"/>
      <c r="CNN23" s="242"/>
      <c r="CNO23" s="242"/>
      <c r="CNP23" s="242"/>
      <c r="CNQ23" s="242"/>
      <c r="CNR23" s="242"/>
      <c r="CNS23" s="242"/>
      <c r="CNT23" s="242"/>
      <c r="CNU23" s="242"/>
      <c r="CNV23" s="242"/>
      <c r="CNW23" s="242"/>
      <c r="CNX23" s="242"/>
      <c r="CNY23" s="242"/>
      <c r="CNZ23" s="242"/>
      <c r="COA23" s="242"/>
      <c r="COB23" s="242"/>
      <c r="COC23" s="242"/>
      <c r="COD23" s="242"/>
      <c r="COE23" s="242"/>
      <c r="COF23" s="242"/>
      <c r="COG23" s="242"/>
      <c r="COH23" s="242"/>
      <c r="COI23" s="242"/>
      <c r="COJ23" s="242"/>
      <c r="COK23" s="242"/>
      <c r="COL23" s="242"/>
      <c r="COM23" s="242"/>
      <c r="CON23" s="242"/>
      <c r="COO23" s="242"/>
      <c r="COP23" s="242"/>
      <c r="COQ23" s="242"/>
      <c r="COR23" s="242"/>
      <c r="COS23" s="242"/>
      <c r="COT23" s="242"/>
      <c r="COU23" s="242"/>
      <c r="COV23" s="242"/>
      <c r="COW23" s="242"/>
      <c r="COX23" s="242"/>
      <c r="COY23" s="242"/>
      <c r="COZ23" s="242"/>
      <c r="CPA23" s="242"/>
      <c r="CPB23" s="242"/>
      <c r="CPC23" s="242"/>
      <c r="CPD23" s="242"/>
      <c r="CPE23" s="242"/>
      <c r="CPF23" s="242"/>
      <c r="CPG23" s="242"/>
      <c r="CPH23" s="242"/>
      <c r="CPI23" s="242"/>
      <c r="CPJ23" s="242"/>
      <c r="CPK23" s="242"/>
      <c r="CPL23" s="242"/>
      <c r="CPM23" s="242"/>
      <c r="CPN23" s="242"/>
      <c r="CPO23" s="242"/>
      <c r="CPP23" s="242"/>
      <c r="CPQ23" s="242"/>
      <c r="CPR23" s="242"/>
      <c r="CPS23" s="242"/>
      <c r="CPT23" s="242"/>
      <c r="CPU23" s="242"/>
      <c r="CPV23" s="242"/>
      <c r="CPW23" s="242"/>
      <c r="CPX23" s="242"/>
      <c r="CPY23" s="242"/>
      <c r="CPZ23" s="242"/>
      <c r="CQA23" s="242"/>
      <c r="CQB23" s="242"/>
      <c r="CQC23" s="242"/>
      <c r="CQD23" s="242"/>
      <c r="CQE23" s="242"/>
      <c r="CQF23" s="242"/>
      <c r="CQG23" s="242"/>
      <c r="CQH23" s="242"/>
      <c r="CQI23" s="242"/>
      <c r="CQJ23" s="242"/>
      <c r="CQK23" s="242"/>
      <c r="CQL23" s="242"/>
      <c r="CQM23" s="242"/>
      <c r="CQN23" s="242"/>
      <c r="CQO23" s="242"/>
      <c r="CQP23" s="242"/>
      <c r="CQQ23" s="242"/>
      <c r="CQR23" s="242"/>
      <c r="CQS23" s="242"/>
      <c r="CQT23" s="242"/>
      <c r="CQU23" s="242"/>
      <c r="CQV23" s="242"/>
      <c r="CQW23" s="242"/>
      <c r="CQX23" s="242"/>
      <c r="CQY23" s="242"/>
      <c r="CQZ23" s="242"/>
      <c r="CRA23" s="242"/>
      <c r="CRB23" s="242"/>
      <c r="CRC23" s="242"/>
      <c r="CRD23" s="242"/>
      <c r="CRE23" s="242"/>
      <c r="CRF23" s="242"/>
      <c r="CRG23" s="242"/>
      <c r="CRH23" s="242"/>
      <c r="CRI23" s="242"/>
      <c r="CRJ23" s="242"/>
      <c r="CRK23" s="242"/>
      <c r="CRL23" s="242"/>
      <c r="CRM23" s="242"/>
      <c r="CRN23" s="242"/>
      <c r="CRO23" s="242"/>
      <c r="CRP23" s="242"/>
      <c r="CRQ23" s="242"/>
      <c r="CRR23" s="242"/>
      <c r="CRS23" s="242"/>
      <c r="CRT23" s="242"/>
      <c r="CRU23" s="242"/>
      <c r="CRV23" s="242"/>
      <c r="CRW23" s="242"/>
      <c r="CRX23" s="242"/>
      <c r="CRY23" s="242"/>
      <c r="CRZ23" s="242"/>
      <c r="CSA23" s="242"/>
      <c r="CSB23" s="242"/>
      <c r="CSC23" s="242"/>
      <c r="CSD23" s="242"/>
      <c r="CSE23" s="242"/>
      <c r="CSF23" s="242"/>
      <c r="CSG23" s="242"/>
      <c r="CSH23" s="242"/>
      <c r="CSI23" s="242"/>
      <c r="CSJ23" s="242"/>
      <c r="CSK23" s="242"/>
      <c r="CSL23" s="242"/>
      <c r="CSM23" s="242"/>
      <c r="CSN23" s="242"/>
      <c r="CSO23" s="242"/>
      <c r="CSP23" s="242"/>
      <c r="CSQ23" s="242"/>
      <c r="CSR23" s="242"/>
      <c r="CSS23" s="242"/>
      <c r="CST23" s="242"/>
      <c r="CSU23" s="242"/>
      <c r="CSV23" s="242"/>
      <c r="CSW23" s="242"/>
      <c r="CSX23" s="242"/>
      <c r="CSY23" s="242"/>
      <c r="CSZ23" s="242"/>
      <c r="CTA23" s="242"/>
      <c r="CTB23" s="242"/>
      <c r="CTC23" s="242"/>
      <c r="CTD23" s="242"/>
      <c r="CTE23" s="242"/>
      <c r="CTF23" s="242"/>
      <c r="CTG23" s="242"/>
      <c r="CTH23" s="242"/>
      <c r="CTI23" s="242"/>
      <c r="CTJ23" s="242"/>
      <c r="CTK23" s="242"/>
      <c r="CTL23" s="242"/>
      <c r="CTM23" s="242"/>
      <c r="CTN23" s="242"/>
      <c r="CTO23" s="242"/>
      <c r="CTP23" s="242"/>
      <c r="CTQ23" s="242"/>
      <c r="CTR23" s="242"/>
      <c r="CTS23" s="242"/>
      <c r="CTT23" s="242"/>
      <c r="CTU23" s="242"/>
      <c r="CTV23" s="242"/>
      <c r="CTW23" s="242"/>
      <c r="CTX23" s="242"/>
      <c r="CTY23" s="242"/>
      <c r="CTZ23" s="242"/>
      <c r="CUA23" s="242"/>
      <c r="CUB23" s="242"/>
      <c r="CUC23" s="242"/>
      <c r="CUD23" s="242"/>
      <c r="CUE23" s="242"/>
      <c r="CUF23" s="242"/>
      <c r="CUG23" s="242"/>
      <c r="CUH23" s="242"/>
      <c r="CUI23" s="242"/>
      <c r="CUJ23" s="242"/>
      <c r="CUK23" s="242"/>
      <c r="CUL23" s="242"/>
      <c r="CUM23" s="242"/>
      <c r="CUN23" s="242"/>
      <c r="CUO23" s="242"/>
      <c r="CUP23" s="242"/>
      <c r="CUQ23" s="242"/>
      <c r="CUR23" s="242"/>
      <c r="CUS23" s="242"/>
      <c r="CUT23" s="242"/>
      <c r="CUU23" s="242"/>
      <c r="CUV23" s="242"/>
      <c r="CUW23" s="242"/>
      <c r="CUX23" s="242"/>
      <c r="CUY23" s="242"/>
      <c r="CUZ23" s="242"/>
      <c r="CVA23" s="242"/>
      <c r="CVB23" s="242"/>
      <c r="CVC23" s="242"/>
      <c r="CVD23" s="242"/>
      <c r="CVE23" s="242"/>
      <c r="CVF23" s="242"/>
      <c r="CVG23" s="242"/>
      <c r="CVH23" s="242"/>
      <c r="CVI23" s="242"/>
      <c r="CVJ23" s="242"/>
      <c r="CVK23" s="242"/>
      <c r="CVL23" s="242"/>
      <c r="CVM23" s="242"/>
      <c r="CVN23" s="242"/>
      <c r="CVO23" s="242"/>
      <c r="CVP23" s="242"/>
      <c r="CVQ23" s="242"/>
      <c r="CVR23" s="242"/>
      <c r="CVS23" s="242"/>
      <c r="CVT23" s="242"/>
      <c r="CVU23" s="242"/>
      <c r="CVV23" s="242"/>
      <c r="CVW23" s="242"/>
      <c r="CVX23" s="242"/>
      <c r="CVY23" s="242"/>
      <c r="CVZ23" s="242"/>
      <c r="CWA23" s="242"/>
      <c r="CWB23" s="242"/>
      <c r="CWC23" s="242"/>
      <c r="CWD23" s="242"/>
      <c r="CWE23" s="242"/>
      <c r="CWF23" s="242"/>
      <c r="CWG23" s="242"/>
      <c r="CWH23" s="242"/>
      <c r="CWI23" s="242"/>
      <c r="CWJ23" s="242"/>
      <c r="CWK23" s="242"/>
      <c r="CWL23" s="242"/>
      <c r="CWM23" s="242"/>
      <c r="CWN23" s="242"/>
      <c r="CWO23" s="242"/>
      <c r="CWP23" s="242"/>
      <c r="CWQ23" s="242"/>
      <c r="CWR23" s="242"/>
      <c r="CWS23" s="242"/>
      <c r="CWT23" s="242"/>
      <c r="CWU23" s="242"/>
      <c r="CWV23" s="242"/>
      <c r="CWW23" s="242"/>
      <c r="CWX23" s="242"/>
      <c r="CWY23" s="242"/>
      <c r="CWZ23" s="242"/>
      <c r="CXA23" s="242"/>
      <c r="CXB23" s="242"/>
      <c r="CXC23" s="242"/>
      <c r="CXD23" s="242"/>
      <c r="CXE23" s="242"/>
      <c r="CXF23" s="242"/>
      <c r="CXG23" s="242"/>
      <c r="CXH23" s="242"/>
      <c r="CXI23" s="242"/>
      <c r="CXJ23" s="242"/>
      <c r="CXK23" s="242"/>
      <c r="CXL23" s="242"/>
      <c r="CXM23" s="242"/>
      <c r="CXN23" s="242"/>
      <c r="CXO23" s="242"/>
      <c r="CXP23" s="242"/>
      <c r="CXQ23" s="242"/>
      <c r="CXR23" s="242"/>
      <c r="CXS23" s="242"/>
      <c r="CXT23" s="242"/>
      <c r="CXU23" s="242"/>
      <c r="CXV23" s="242"/>
      <c r="CXW23" s="242"/>
      <c r="CXX23" s="242"/>
      <c r="CXY23" s="242"/>
      <c r="CXZ23" s="242"/>
      <c r="CYA23" s="242"/>
      <c r="CYB23" s="242"/>
      <c r="CYC23" s="242"/>
      <c r="CYD23" s="242"/>
      <c r="CYE23" s="242"/>
      <c r="CYF23" s="242"/>
      <c r="CYG23" s="242"/>
      <c r="CYH23" s="242"/>
      <c r="CYI23" s="242"/>
      <c r="CYJ23" s="242"/>
      <c r="CYK23" s="242"/>
      <c r="CYL23" s="242"/>
      <c r="CYM23" s="242"/>
      <c r="CYN23" s="242"/>
      <c r="CYO23" s="242"/>
      <c r="CYP23" s="242"/>
      <c r="CYQ23" s="242"/>
      <c r="CYR23" s="242"/>
      <c r="CYS23" s="242"/>
      <c r="CYT23" s="242"/>
      <c r="CYU23" s="242"/>
      <c r="CYV23" s="242"/>
      <c r="CYW23" s="242"/>
      <c r="CYX23" s="242"/>
      <c r="CYY23" s="242"/>
      <c r="CYZ23" s="242"/>
      <c r="CZA23" s="242"/>
      <c r="CZB23" s="242"/>
      <c r="CZC23" s="242"/>
      <c r="CZD23" s="242"/>
      <c r="CZE23" s="242"/>
      <c r="CZF23" s="242"/>
      <c r="CZG23" s="242"/>
      <c r="CZH23" s="242"/>
      <c r="CZI23" s="242"/>
      <c r="CZJ23" s="242"/>
      <c r="CZK23" s="242"/>
      <c r="CZL23" s="242"/>
      <c r="CZM23" s="242"/>
      <c r="CZN23" s="242"/>
      <c r="CZO23" s="242"/>
      <c r="CZP23" s="242"/>
      <c r="CZQ23" s="242"/>
      <c r="CZR23" s="242"/>
      <c r="CZS23" s="242"/>
      <c r="CZT23" s="242"/>
      <c r="CZU23" s="242"/>
      <c r="CZV23" s="242"/>
      <c r="CZW23" s="242"/>
      <c r="CZX23" s="242"/>
      <c r="CZY23" s="242"/>
      <c r="CZZ23" s="242"/>
      <c r="DAA23" s="242"/>
      <c r="DAB23" s="242"/>
      <c r="DAC23" s="242"/>
      <c r="DAD23" s="242"/>
      <c r="DAE23" s="242"/>
      <c r="DAF23" s="242"/>
      <c r="DAG23" s="242"/>
      <c r="DAH23" s="242"/>
      <c r="DAI23" s="242"/>
      <c r="DAJ23" s="242"/>
      <c r="DAK23" s="242"/>
      <c r="DAL23" s="242"/>
      <c r="DAM23" s="242"/>
      <c r="DAN23" s="242"/>
      <c r="DAO23" s="242"/>
      <c r="DAP23" s="242"/>
      <c r="DAQ23" s="242"/>
      <c r="DAR23" s="242"/>
      <c r="DAS23" s="242"/>
      <c r="DAT23" s="242"/>
      <c r="DAU23" s="242"/>
      <c r="DAV23" s="242"/>
      <c r="DAW23" s="242"/>
      <c r="DAX23" s="242"/>
      <c r="DAY23" s="242"/>
      <c r="DAZ23" s="242"/>
      <c r="DBA23" s="242"/>
      <c r="DBB23" s="242"/>
      <c r="DBC23" s="242"/>
      <c r="DBD23" s="242"/>
      <c r="DBE23" s="242"/>
      <c r="DBF23" s="242"/>
      <c r="DBG23" s="242"/>
      <c r="DBH23" s="242"/>
      <c r="DBI23" s="242"/>
      <c r="DBJ23" s="242"/>
      <c r="DBK23" s="242"/>
      <c r="DBL23" s="242"/>
      <c r="DBM23" s="242"/>
      <c r="DBN23" s="242"/>
      <c r="DBO23" s="242"/>
      <c r="DBP23" s="242"/>
      <c r="DBQ23" s="242"/>
      <c r="DBR23" s="242"/>
      <c r="DBS23" s="242"/>
      <c r="DBT23" s="242"/>
      <c r="DBU23" s="242"/>
      <c r="DBV23" s="242"/>
      <c r="DBW23" s="242"/>
      <c r="DBX23" s="242"/>
      <c r="DBY23" s="242"/>
      <c r="DBZ23" s="242"/>
      <c r="DCA23" s="242"/>
      <c r="DCB23" s="242"/>
      <c r="DCC23" s="242"/>
      <c r="DCD23" s="242"/>
      <c r="DCE23" s="242"/>
      <c r="DCF23" s="242"/>
      <c r="DCG23" s="242"/>
      <c r="DCH23" s="242"/>
      <c r="DCI23" s="242"/>
      <c r="DCJ23" s="242"/>
      <c r="DCK23" s="242"/>
      <c r="DCL23" s="242"/>
      <c r="DCM23" s="242"/>
      <c r="DCN23" s="242"/>
      <c r="DCO23" s="242"/>
      <c r="DCP23" s="242"/>
      <c r="DCQ23" s="242"/>
      <c r="DCR23" s="242"/>
      <c r="DCS23" s="242"/>
      <c r="DCT23" s="242"/>
      <c r="DCU23" s="242"/>
      <c r="DCV23" s="242"/>
      <c r="DCW23" s="242"/>
      <c r="DCX23" s="242"/>
      <c r="DCY23" s="242"/>
      <c r="DCZ23" s="242"/>
      <c r="DDA23" s="242"/>
      <c r="DDB23" s="242"/>
      <c r="DDC23" s="242"/>
      <c r="DDD23" s="242"/>
      <c r="DDE23" s="242"/>
      <c r="DDF23" s="242"/>
      <c r="DDG23" s="242"/>
      <c r="DDH23" s="242"/>
      <c r="DDI23" s="242"/>
      <c r="DDJ23" s="242"/>
      <c r="DDK23" s="242"/>
      <c r="DDL23" s="242"/>
      <c r="DDM23" s="242"/>
      <c r="DDN23" s="242"/>
      <c r="DDO23" s="242"/>
      <c r="DDP23" s="242"/>
      <c r="DDQ23" s="242"/>
      <c r="DDR23" s="242"/>
      <c r="DDS23" s="242"/>
      <c r="DDT23" s="242"/>
      <c r="DDU23" s="242"/>
      <c r="DDV23" s="242"/>
      <c r="DDW23" s="242"/>
      <c r="DDX23" s="242"/>
      <c r="DDY23" s="242"/>
      <c r="DDZ23" s="242"/>
      <c r="DEA23" s="242"/>
      <c r="DEB23" s="242"/>
      <c r="DEC23" s="242"/>
      <c r="DED23" s="242"/>
      <c r="DEE23" s="242"/>
      <c r="DEF23" s="242"/>
      <c r="DEG23" s="242"/>
      <c r="DEH23" s="242"/>
      <c r="DEI23" s="242"/>
      <c r="DEJ23" s="242"/>
      <c r="DEK23" s="242"/>
      <c r="DEL23" s="242"/>
      <c r="DEM23" s="242"/>
      <c r="DEN23" s="242"/>
      <c r="DEO23" s="242"/>
      <c r="DEP23" s="242"/>
      <c r="DEQ23" s="242"/>
      <c r="DER23" s="242"/>
      <c r="DES23" s="242"/>
      <c r="DET23" s="242"/>
      <c r="DEU23" s="242"/>
      <c r="DEV23" s="242"/>
      <c r="DEW23" s="242"/>
      <c r="DEX23" s="242"/>
      <c r="DEY23" s="242"/>
      <c r="DEZ23" s="242"/>
      <c r="DFA23" s="242"/>
      <c r="DFB23" s="242"/>
      <c r="DFC23" s="242"/>
      <c r="DFD23" s="242"/>
      <c r="DFE23" s="242"/>
      <c r="DFF23" s="242"/>
      <c r="DFG23" s="242"/>
      <c r="DFH23" s="242"/>
      <c r="DFI23" s="242"/>
      <c r="DFJ23" s="242"/>
      <c r="DFK23" s="242"/>
      <c r="DFL23" s="242"/>
      <c r="DFM23" s="242"/>
      <c r="DFN23" s="242"/>
      <c r="DFO23" s="242"/>
      <c r="DFP23" s="242"/>
      <c r="DFQ23" s="242"/>
      <c r="DFR23" s="242"/>
      <c r="DFS23" s="242"/>
      <c r="DFT23" s="242"/>
      <c r="DFU23" s="242"/>
      <c r="DFV23" s="242"/>
      <c r="DFW23" s="242"/>
      <c r="DFX23" s="242"/>
      <c r="DFY23" s="242"/>
      <c r="DFZ23" s="242"/>
      <c r="DGA23" s="242"/>
      <c r="DGB23" s="242"/>
      <c r="DGC23" s="242"/>
      <c r="DGD23" s="242"/>
      <c r="DGE23" s="242"/>
      <c r="DGF23" s="242"/>
      <c r="DGG23" s="242"/>
      <c r="DGH23" s="242"/>
      <c r="DGI23" s="242"/>
      <c r="DGJ23" s="242"/>
      <c r="DGK23" s="242"/>
      <c r="DGL23" s="242"/>
      <c r="DGM23" s="242"/>
      <c r="DGN23" s="242"/>
      <c r="DGO23" s="242"/>
      <c r="DGP23" s="242"/>
      <c r="DGQ23" s="242"/>
      <c r="DGR23" s="242"/>
      <c r="DGS23" s="242"/>
      <c r="DGT23" s="242"/>
      <c r="DGU23" s="242"/>
      <c r="DGV23" s="242"/>
      <c r="DGW23" s="242"/>
      <c r="DGX23" s="242"/>
      <c r="DGY23" s="242"/>
      <c r="DGZ23" s="242"/>
      <c r="DHA23" s="242"/>
      <c r="DHB23" s="242"/>
      <c r="DHC23" s="242"/>
      <c r="DHD23" s="242"/>
      <c r="DHE23" s="242"/>
      <c r="DHF23" s="242"/>
      <c r="DHG23" s="242"/>
      <c r="DHH23" s="242"/>
      <c r="DHI23" s="242"/>
      <c r="DHJ23" s="242"/>
      <c r="DHK23" s="242"/>
      <c r="DHL23" s="242"/>
      <c r="DHM23" s="242"/>
      <c r="DHN23" s="242"/>
      <c r="DHO23" s="242"/>
      <c r="DHP23" s="242"/>
      <c r="DHQ23" s="242"/>
      <c r="DHR23" s="242"/>
      <c r="DHS23" s="242"/>
      <c r="DHT23" s="242"/>
      <c r="DHU23" s="242"/>
      <c r="DHV23" s="242"/>
      <c r="DHW23" s="242"/>
      <c r="DHX23" s="242"/>
      <c r="DHY23" s="242"/>
      <c r="DHZ23" s="242"/>
      <c r="DIA23" s="242"/>
      <c r="DIB23" s="242"/>
      <c r="DIC23" s="242"/>
      <c r="DID23" s="242"/>
      <c r="DIE23" s="242"/>
      <c r="DIF23" s="242"/>
      <c r="DIG23" s="242"/>
      <c r="DIH23" s="242"/>
      <c r="DII23" s="242"/>
      <c r="DIJ23" s="242"/>
      <c r="DIK23" s="242"/>
      <c r="DIL23" s="242"/>
      <c r="DIM23" s="242"/>
      <c r="DIN23" s="242"/>
      <c r="DIO23" s="242"/>
      <c r="DIP23" s="242"/>
      <c r="DIQ23" s="242"/>
      <c r="DIR23" s="242"/>
      <c r="DIS23" s="242"/>
      <c r="DIT23" s="242"/>
      <c r="DIU23" s="242"/>
      <c r="DIV23" s="242"/>
      <c r="DIW23" s="242"/>
      <c r="DIX23" s="242"/>
      <c r="DIY23" s="242"/>
      <c r="DIZ23" s="242"/>
      <c r="DJA23" s="242"/>
      <c r="DJB23" s="242"/>
      <c r="DJC23" s="242"/>
      <c r="DJD23" s="242"/>
      <c r="DJE23" s="242"/>
      <c r="DJF23" s="242"/>
      <c r="DJG23" s="242"/>
      <c r="DJH23" s="242"/>
      <c r="DJI23" s="242"/>
      <c r="DJJ23" s="242"/>
      <c r="DJK23" s="242"/>
      <c r="DJL23" s="242"/>
      <c r="DJM23" s="242"/>
      <c r="DJN23" s="242"/>
      <c r="DJO23" s="242"/>
      <c r="DJP23" s="242"/>
      <c r="DJQ23" s="242"/>
      <c r="DJR23" s="242"/>
      <c r="DJS23" s="242"/>
      <c r="DJT23" s="242"/>
      <c r="DJU23" s="242"/>
      <c r="DJV23" s="242"/>
      <c r="DJW23" s="242"/>
      <c r="DJX23" s="242"/>
      <c r="DJY23" s="242"/>
      <c r="DJZ23" s="242"/>
      <c r="DKA23" s="242"/>
      <c r="DKB23" s="242"/>
      <c r="DKC23" s="242"/>
      <c r="DKD23" s="242"/>
      <c r="DKE23" s="242"/>
      <c r="DKF23" s="242"/>
      <c r="DKG23" s="242"/>
      <c r="DKH23" s="242"/>
      <c r="DKI23" s="242"/>
      <c r="DKJ23" s="242"/>
      <c r="DKK23" s="242"/>
      <c r="DKL23" s="242"/>
      <c r="DKM23" s="242"/>
      <c r="DKN23" s="242"/>
      <c r="DKO23" s="242"/>
      <c r="DKP23" s="242"/>
      <c r="DKQ23" s="242"/>
      <c r="DKR23" s="242"/>
      <c r="DKS23" s="242"/>
      <c r="DKT23" s="242"/>
      <c r="DKU23" s="242"/>
      <c r="DKV23" s="242"/>
      <c r="DKW23" s="242"/>
      <c r="DKX23" s="242"/>
      <c r="DKY23" s="242"/>
      <c r="DKZ23" s="242"/>
      <c r="DLA23" s="242"/>
      <c r="DLB23" s="242"/>
      <c r="DLC23" s="242"/>
      <c r="DLD23" s="242"/>
      <c r="DLE23" s="242"/>
      <c r="DLF23" s="242"/>
      <c r="DLG23" s="242"/>
      <c r="DLH23" s="242"/>
      <c r="DLI23" s="242"/>
      <c r="DLJ23" s="242"/>
      <c r="DLK23" s="242"/>
      <c r="DLL23" s="242"/>
      <c r="DLM23" s="242"/>
      <c r="DLN23" s="242"/>
      <c r="DLO23" s="242"/>
      <c r="DLP23" s="242"/>
      <c r="DLQ23" s="242"/>
      <c r="DLR23" s="242"/>
      <c r="DLS23" s="242"/>
      <c r="DLT23" s="242"/>
      <c r="DLU23" s="242"/>
      <c r="DLV23" s="242"/>
      <c r="DLW23" s="242"/>
      <c r="DLX23" s="242"/>
      <c r="DLY23" s="242"/>
      <c r="DLZ23" s="242"/>
      <c r="DMA23" s="242"/>
      <c r="DMB23" s="242"/>
      <c r="DMC23" s="242"/>
      <c r="DMD23" s="242"/>
      <c r="DME23" s="242"/>
      <c r="DMF23" s="242"/>
      <c r="DMG23" s="242"/>
      <c r="DMH23" s="242"/>
      <c r="DMI23" s="242"/>
      <c r="DMJ23" s="242"/>
      <c r="DMK23" s="242"/>
      <c r="DML23" s="242"/>
      <c r="DMM23" s="242"/>
      <c r="DMN23" s="242"/>
      <c r="DMO23" s="242"/>
      <c r="DMP23" s="242"/>
      <c r="DMQ23" s="242"/>
      <c r="DMR23" s="242"/>
      <c r="DMS23" s="242"/>
      <c r="DMT23" s="242"/>
      <c r="DMU23" s="242"/>
      <c r="DMV23" s="242"/>
      <c r="DMW23" s="242"/>
      <c r="DMX23" s="242"/>
      <c r="DMY23" s="242"/>
      <c r="DMZ23" s="242"/>
      <c r="DNA23" s="242"/>
      <c r="DNB23" s="242"/>
      <c r="DNC23" s="242"/>
      <c r="DND23" s="242"/>
      <c r="DNE23" s="242"/>
      <c r="DNF23" s="242"/>
      <c r="DNG23" s="242"/>
      <c r="DNH23" s="242"/>
      <c r="DNI23" s="242"/>
      <c r="DNJ23" s="242"/>
      <c r="DNK23" s="242"/>
      <c r="DNL23" s="242"/>
      <c r="DNM23" s="242"/>
      <c r="DNN23" s="242"/>
      <c r="DNO23" s="242"/>
      <c r="DNP23" s="242"/>
      <c r="DNQ23" s="242"/>
      <c r="DNR23" s="242"/>
      <c r="DNS23" s="242"/>
      <c r="DNT23" s="242"/>
      <c r="DNU23" s="242"/>
      <c r="DNV23" s="242"/>
      <c r="DNW23" s="242"/>
      <c r="DNX23" s="242"/>
      <c r="DNY23" s="242"/>
      <c r="DNZ23" s="242"/>
      <c r="DOA23" s="242"/>
      <c r="DOB23" s="242"/>
      <c r="DOC23" s="242"/>
      <c r="DOD23" s="242"/>
      <c r="DOE23" s="242"/>
      <c r="DOF23" s="242"/>
      <c r="DOG23" s="242"/>
      <c r="DOH23" s="242"/>
      <c r="DOI23" s="242"/>
      <c r="DOJ23" s="242"/>
      <c r="DOK23" s="242"/>
      <c r="DOL23" s="242"/>
      <c r="DOM23" s="242"/>
      <c r="DON23" s="242"/>
      <c r="DOO23" s="242"/>
      <c r="DOP23" s="242"/>
      <c r="DOQ23" s="242"/>
      <c r="DOR23" s="242"/>
      <c r="DOS23" s="242"/>
      <c r="DOT23" s="242"/>
      <c r="DOU23" s="242"/>
      <c r="DOV23" s="242"/>
      <c r="DOW23" s="242"/>
      <c r="DOX23" s="242"/>
      <c r="DOY23" s="242"/>
      <c r="DOZ23" s="242"/>
      <c r="DPA23" s="242"/>
      <c r="DPB23" s="242"/>
      <c r="DPC23" s="242"/>
      <c r="DPD23" s="242"/>
      <c r="DPE23" s="242"/>
      <c r="DPF23" s="242"/>
      <c r="DPG23" s="242"/>
      <c r="DPH23" s="242"/>
      <c r="DPI23" s="242"/>
      <c r="DPJ23" s="242"/>
      <c r="DPK23" s="242"/>
      <c r="DPL23" s="242"/>
      <c r="DPM23" s="242"/>
      <c r="DPN23" s="242"/>
      <c r="DPO23" s="242"/>
      <c r="DPP23" s="242"/>
      <c r="DPQ23" s="242"/>
      <c r="DPR23" s="242"/>
      <c r="DPS23" s="242"/>
      <c r="DPT23" s="242"/>
      <c r="DPU23" s="242"/>
      <c r="DPV23" s="242"/>
      <c r="DPW23" s="242"/>
      <c r="DPX23" s="242"/>
      <c r="DPY23" s="242"/>
      <c r="DPZ23" s="242"/>
      <c r="DQA23" s="242"/>
      <c r="DQB23" s="242"/>
      <c r="DQC23" s="242"/>
      <c r="DQD23" s="242"/>
      <c r="DQE23" s="242"/>
      <c r="DQF23" s="242"/>
      <c r="DQG23" s="242"/>
      <c r="DQH23" s="242"/>
      <c r="DQI23" s="242"/>
      <c r="DQJ23" s="242"/>
      <c r="DQK23" s="242"/>
      <c r="DQL23" s="242"/>
      <c r="DQM23" s="242"/>
      <c r="DQN23" s="242"/>
      <c r="DQO23" s="242"/>
      <c r="DQP23" s="242"/>
      <c r="DQQ23" s="242"/>
      <c r="DQR23" s="242"/>
      <c r="DQS23" s="242"/>
      <c r="DQT23" s="242"/>
      <c r="DQU23" s="242"/>
      <c r="DQV23" s="242"/>
      <c r="DQW23" s="242"/>
      <c r="DQX23" s="242"/>
      <c r="DQY23" s="242"/>
      <c r="DQZ23" s="242"/>
      <c r="DRA23" s="242"/>
      <c r="DRB23" s="242"/>
      <c r="DRC23" s="242"/>
      <c r="DRD23" s="242"/>
      <c r="DRE23" s="242"/>
      <c r="DRF23" s="242"/>
      <c r="DRG23" s="242"/>
      <c r="DRH23" s="242"/>
      <c r="DRI23" s="242"/>
      <c r="DRJ23" s="242"/>
      <c r="DRK23" s="242"/>
      <c r="DRL23" s="242"/>
      <c r="DRM23" s="242"/>
      <c r="DRN23" s="242"/>
      <c r="DRO23" s="242"/>
      <c r="DRP23" s="242"/>
      <c r="DRQ23" s="242"/>
      <c r="DRR23" s="242"/>
      <c r="DRS23" s="242"/>
      <c r="DRT23" s="242"/>
      <c r="DRU23" s="242"/>
      <c r="DRV23" s="242"/>
      <c r="DRW23" s="242"/>
      <c r="DRX23" s="242"/>
      <c r="DRY23" s="242"/>
      <c r="DRZ23" s="242"/>
      <c r="DSA23" s="242"/>
      <c r="DSB23" s="242"/>
      <c r="DSC23" s="242"/>
      <c r="DSD23" s="242"/>
      <c r="DSE23" s="242"/>
      <c r="DSF23" s="242"/>
      <c r="DSG23" s="242"/>
      <c r="DSH23" s="242"/>
      <c r="DSI23" s="242"/>
      <c r="DSJ23" s="242"/>
      <c r="DSK23" s="242"/>
      <c r="DSL23" s="242"/>
      <c r="DSM23" s="242"/>
      <c r="DSN23" s="242"/>
      <c r="DSO23" s="242"/>
      <c r="DSP23" s="242"/>
      <c r="DSQ23" s="242"/>
      <c r="DSR23" s="242"/>
      <c r="DSS23" s="242"/>
      <c r="DST23" s="242"/>
      <c r="DSU23" s="242"/>
      <c r="DSV23" s="242"/>
      <c r="DSW23" s="242"/>
      <c r="DSX23" s="242"/>
      <c r="DSY23" s="242"/>
      <c r="DSZ23" s="242"/>
      <c r="DTA23" s="242"/>
      <c r="DTB23" s="242"/>
      <c r="DTC23" s="242"/>
      <c r="DTD23" s="242"/>
      <c r="DTE23" s="242"/>
      <c r="DTF23" s="242"/>
      <c r="DTG23" s="242"/>
      <c r="DTH23" s="242"/>
      <c r="DTI23" s="242"/>
      <c r="DTJ23" s="242"/>
      <c r="DTK23" s="242"/>
      <c r="DTL23" s="242"/>
      <c r="DTM23" s="242"/>
      <c r="DTN23" s="242"/>
      <c r="DTO23" s="242"/>
      <c r="DTP23" s="242"/>
      <c r="DTQ23" s="242"/>
      <c r="DTR23" s="242"/>
      <c r="DTS23" s="242"/>
      <c r="DTT23" s="242"/>
      <c r="DTU23" s="242"/>
      <c r="DTV23" s="242"/>
      <c r="DTW23" s="242"/>
      <c r="DTX23" s="242"/>
      <c r="DTY23" s="242"/>
      <c r="DTZ23" s="242"/>
      <c r="DUA23" s="242"/>
      <c r="DUB23" s="242"/>
      <c r="DUC23" s="242"/>
      <c r="DUD23" s="242"/>
      <c r="DUE23" s="242"/>
      <c r="DUF23" s="242"/>
      <c r="DUG23" s="242"/>
      <c r="DUH23" s="242"/>
      <c r="DUI23" s="242"/>
      <c r="DUJ23" s="242"/>
      <c r="DUK23" s="242"/>
      <c r="DUL23" s="242"/>
      <c r="DUM23" s="242"/>
      <c r="DUN23" s="242"/>
      <c r="DUO23" s="242"/>
      <c r="DUP23" s="242"/>
      <c r="DUQ23" s="242"/>
      <c r="DUR23" s="242"/>
      <c r="DUS23" s="242"/>
      <c r="DUT23" s="242"/>
      <c r="DUU23" s="242"/>
      <c r="DUV23" s="242"/>
      <c r="DUW23" s="242"/>
      <c r="DUX23" s="242"/>
      <c r="DUY23" s="242"/>
      <c r="DUZ23" s="242"/>
      <c r="DVA23" s="242"/>
      <c r="DVB23" s="242"/>
      <c r="DVC23" s="242"/>
      <c r="DVD23" s="242"/>
      <c r="DVE23" s="242"/>
      <c r="DVF23" s="242"/>
      <c r="DVG23" s="242"/>
      <c r="DVH23" s="242"/>
      <c r="DVI23" s="242"/>
      <c r="DVJ23" s="242"/>
      <c r="DVK23" s="242"/>
      <c r="DVL23" s="242"/>
      <c r="DVM23" s="242"/>
      <c r="DVN23" s="242"/>
      <c r="DVO23" s="242"/>
      <c r="DVP23" s="242"/>
      <c r="DVQ23" s="242"/>
      <c r="DVR23" s="242"/>
      <c r="DVS23" s="242"/>
      <c r="DVT23" s="242"/>
      <c r="DVU23" s="242"/>
      <c r="DVV23" s="242"/>
      <c r="DVW23" s="242"/>
      <c r="DVX23" s="242"/>
      <c r="DVY23" s="242"/>
      <c r="DVZ23" s="242"/>
      <c r="DWA23" s="242"/>
      <c r="DWB23" s="242"/>
      <c r="DWC23" s="242"/>
      <c r="DWD23" s="242"/>
      <c r="DWE23" s="242"/>
      <c r="DWF23" s="242"/>
      <c r="DWG23" s="242"/>
      <c r="DWH23" s="242"/>
      <c r="DWI23" s="242"/>
      <c r="DWJ23" s="242"/>
      <c r="DWK23" s="242"/>
      <c r="DWL23" s="242"/>
      <c r="DWM23" s="242"/>
      <c r="DWN23" s="242"/>
      <c r="DWO23" s="242"/>
      <c r="DWP23" s="242"/>
      <c r="DWQ23" s="242"/>
      <c r="DWR23" s="242"/>
      <c r="DWS23" s="242"/>
      <c r="DWT23" s="242"/>
      <c r="DWU23" s="242"/>
      <c r="DWV23" s="242"/>
      <c r="DWW23" s="242"/>
      <c r="DWX23" s="242"/>
      <c r="DWY23" s="242"/>
      <c r="DWZ23" s="242"/>
      <c r="DXA23" s="242"/>
      <c r="DXB23" s="242"/>
      <c r="DXC23" s="242"/>
      <c r="DXD23" s="242"/>
      <c r="DXE23" s="242"/>
      <c r="DXF23" s="242"/>
      <c r="DXG23" s="242"/>
      <c r="DXH23" s="242"/>
      <c r="DXI23" s="242"/>
      <c r="DXJ23" s="242"/>
      <c r="DXK23" s="242"/>
      <c r="DXL23" s="242"/>
      <c r="DXM23" s="242"/>
      <c r="DXN23" s="242"/>
      <c r="DXO23" s="242"/>
      <c r="DXP23" s="242"/>
      <c r="DXQ23" s="242"/>
      <c r="DXR23" s="242"/>
      <c r="DXS23" s="242"/>
      <c r="DXT23" s="242"/>
      <c r="DXU23" s="242"/>
      <c r="DXV23" s="242"/>
      <c r="DXW23" s="242"/>
      <c r="DXX23" s="242"/>
      <c r="DXY23" s="242"/>
      <c r="DXZ23" s="242"/>
      <c r="DYA23" s="242"/>
      <c r="DYB23" s="242"/>
      <c r="DYC23" s="242"/>
      <c r="DYD23" s="242"/>
      <c r="DYE23" s="242"/>
      <c r="DYF23" s="242"/>
      <c r="DYG23" s="242"/>
      <c r="DYH23" s="242"/>
      <c r="DYI23" s="242"/>
      <c r="DYJ23" s="242"/>
      <c r="DYK23" s="242"/>
      <c r="DYL23" s="242"/>
      <c r="DYM23" s="242"/>
      <c r="DYN23" s="242"/>
      <c r="DYO23" s="242"/>
      <c r="DYP23" s="242"/>
      <c r="DYQ23" s="242"/>
      <c r="DYR23" s="242"/>
      <c r="DYS23" s="242"/>
      <c r="DYT23" s="242"/>
      <c r="DYU23" s="242"/>
      <c r="DYV23" s="242"/>
      <c r="DYW23" s="242"/>
      <c r="DYX23" s="242"/>
      <c r="DYY23" s="242"/>
      <c r="DYZ23" s="242"/>
      <c r="DZA23" s="242"/>
      <c r="DZB23" s="242"/>
      <c r="DZC23" s="242"/>
      <c r="DZD23" s="242"/>
      <c r="DZE23" s="242"/>
      <c r="DZF23" s="242"/>
      <c r="DZG23" s="242"/>
      <c r="DZH23" s="242"/>
      <c r="DZI23" s="242"/>
      <c r="DZJ23" s="242"/>
      <c r="DZK23" s="242"/>
      <c r="DZL23" s="242"/>
      <c r="DZM23" s="242"/>
      <c r="DZN23" s="242"/>
      <c r="DZO23" s="242"/>
      <c r="DZP23" s="242"/>
      <c r="DZQ23" s="242"/>
      <c r="DZR23" s="242"/>
      <c r="DZS23" s="242"/>
      <c r="DZT23" s="242"/>
      <c r="DZU23" s="242"/>
      <c r="DZV23" s="242"/>
      <c r="DZW23" s="242"/>
      <c r="DZX23" s="242"/>
      <c r="DZY23" s="242"/>
      <c r="DZZ23" s="242"/>
      <c r="EAA23" s="242"/>
      <c r="EAB23" s="242"/>
      <c r="EAC23" s="242"/>
      <c r="EAD23" s="242"/>
      <c r="EAE23" s="242"/>
      <c r="EAF23" s="242"/>
      <c r="EAG23" s="242"/>
      <c r="EAH23" s="242"/>
      <c r="EAI23" s="242"/>
      <c r="EAJ23" s="242"/>
      <c r="EAK23" s="242"/>
      <c r="EAL23" s="242"/>
      <c r="EAM23" s="242"/>
      <c r="EAN23" s="242"/>
      <c r="EAO23" s="242"/>
      <c r="EAP23" s="242"/>
      <c r="EAQ23" s="242"/>
      <c r="EAR23" s="242"/>
      <c r="EAS23" s="242"/>
      <c r="EAT23" s="242"/>
      <c r="EAU23" s="242"/>
      <c r="EAV23" s="242"/>
      <c r="EAW23" s="242"/>
      <c r="EAX23" s="242"/>
      <c r="EAY23" s="242"/>
      <c r="EAZ23" s="242"/>
      <c r="EBA23" s="242"/>
      <c r="EBB23" s="242"/>
      <c r="EBC23" s="242"/>
      <c r="EBD23" s="242"/>
      <c r="EBE23" s="242"/>
      <c r="EBF23" s="242"/>
      <c r="EBG23" s="242"/>
      <c r="EBH23" s="242"/>
      <c r="EBI23" s="242"/>
      <c r="EBJ23" s="242"/>
      <c r="EBK23" s="242"/>
      <c r="EBL23" s="242"/>
      <c r="EBM23" s="242"/>
      <c r="EBN23" s="242"/>
      <c r="EBO23" s="242"/>
      <c r="EBP23" s="242"/>
      <c r="EBQ23" s="242"/>
      <c r="EBR23" s="242"/>
      <c r="EBS23" s="242"/>
      <c r="EBT23" s="242"/>
      <c r="EBU23" s="242"/>
      <c r="EBV23" s="242"/>
      <c r="EBW23" s="242"/>
      <c r="EBX23" s="242"/>
      <c r="EBY23" s="242"/>
      <c r="EBZ23" s="242"/>
      <c r="ECA23" s="242"/>
      <c r="ECB23" s="242"/>
      <c r="ECC23" s="242"/>
      <c r="ECD23" s="242"/>
      <c r="ECE23" s="242"/>
      <c r="ECF23" s="242"/>
      <c r="ECG23" s="242"/>
      <c r="ECH23" s="242"/>
      <c r="ECI23" s="242"/>
      <c r="ECJ23" s="242"/>
      <c r="ECK23" s="242"/>
      <c r="ECL23" s="242"/>
      <c r="ECM23" s="242"/>
      <c r="ECN23" s="242"/>
      <c r="ECO23" s="242"/>
      <c r="ECP23" s="242"/>
      <c r="ECQ23" s="242"/>
      <c r="ECR23" s="242"/>
      <c r="ECS23" s="242"/>
      <c r="ECT23" s="242"/>
      <c r="ECU23" s="242"/>
      <c r="ECV23" s="242"/>
      <c r="ECW23" s="242"/>
      <c r="ECX23" s="242"/>
      <c r="ECY23" s="242"/>
      <c r="ECZ23" s="242"/>
      <c r="EDA23" s="242"/>
      <c r="EDB23" s="242"/>
      <c r="EDC23" s="242"/>
      <c r="EDD23" s="242"/>
      <c r="EDE23" s="242"/>
      <c r="EDF23" s="242"/>
      <c r="EDG23" s="242"/>
      <c r="EDH23" s="242"/>
      <c r="EDI23" s="242"/>
      <c r="EDJ23" s="242"/>
      <c r="EDK23" s="242"/>
      <c r="EDL23" s="242"/>
      <c r="EDM23" s="242"/>
      <c r="EDN23" s="242"/>
      <c r="EDO23" s="242"/>
      <c r="EDP23" s="242"/>
      <c r="EDQ23" s="242"/>
      <c r="EDR23" s="242"/>
      <c r="EDS23" s="242"/>
      <c r="EDT23" s="242"/>
      <c r="EDU23" s="242"/>
      <c r="EDV23" s="242"/>
      <c r="EDW23" s="242"/>
      <c r="EDX23" s="242"/>
      <c r="EDY23" s="242"/>
      <c r="EDZ23" s="242"/>
      <c r="EEA23" s="242"/>
      <c r="EEB23" s="242"/>
      <c r="EEC23" s="242"/>
      <c r="EED23" s="242"/>
      <c r="EEE23" s="242"/>
      <c r="EEF23" s="242"/>
      <c r="EEG23" s="242"/>
      <c r="EEH23" s="242"/>
      <c r="EEI23" s="242"/>
      <c r="EEJ23" s="242"/>
      <c r="EEK23" s="242"/>
      <c r="EEL23" s="242"/>
      <c r="EEM23" s="242"/>
      <c r="EEN23" s="242"/>
      <c r="EEO23" s="242"/>
      <c r="EEP23" s="242"/>
      <c r="EEQ23" s="242"/>
      <c r="EER23" s="242"/>
      <c r="EES23" s="242"/>
      <c r="EET23" s="242"/>
      <c r="EEU23" s="242"/>
      <c r="EEV23" s="242"/>
      <c r="EEW23" s="242"/>
      <c r="EEX23" s="242"/>
      <c r="EEY23" s="242"/>
      <c r="EEZ23" s="242"/>
      <c r="EFA23" s="242"/>
      <c r="EFB23" s="242"/>
      <c r="EFC23" s="242"/>
      <c r="EFD23" s="242"/>
      <c r="EFE23" s="242"/>
      <c r="EFF23" s="242"/>
      <c r="EFG23" s="242"/>
      <c r="EFH23" s="242"/>
      <c r="EFI23" s="242"/>
      <c r="EFJ23" s="242"/>
      <c r="EFK23" s="242"/>
      <c r="EFL23" s="242"/>
      <c r="EFM23" s="242"/>
      <c r="EFN23" s="242"/>
      <c r="EFO23" s="242"/>
      <c r="EFP23" s="242"/>
      <c r="EFQ23" s="242"/>
      <c r="EFR23" s="242"/>
      <c r="EFS23" s="242"/>
      <c r="EFT23" s="242"/>
      <c r="EFU23" s="242"/>
      <c r="EFV23" s="242"/>
      <c r="EFW23" s="242"/>
      <c r="EFX23" s="242"/>
      <c r="EFY23" s="242"/>
      <c r="EFZ23" s="242"/>
      <c r="EGA23" s="242"/>
      <c r="EGB23" s="242"/>
      <c r="EGC23" s="242"/>
      <c r="EGD23" s="242"/>
      <c r="EGE23" s="242"/>
      <c r="EGF23" s="242"/>
      <c r="EGG23" s="242"/>
      <c r="EGH23" s="242"/>
      <c r="EGI23" s="242"/>
      <c r="EGJ23" s="242"/>
      <c r="EGK23" s="242"/>
      <c r="EGL23" s="242"/>
      <c r="EGM23" s="242"/>
      <c r="EGN23" s="242"/>
      <c r="EGO23" s="242"/>
      <c r="EGP23" s="242"/>
      <c r="EGQ23" s="242"/>
      <c r="EGR23" s="242"/>
      <c r="EGS23" s="242"/>
      <c r="EGT23" s="242"/>
      <c r="EGU23" s="242"/>
      <c r="EGV23" s="242"/>
      <c r="EGW23" s="242"/>
      <c r="EGX23" s="242"/>
      <c r="EGY23" s="242"/>
      <c r="EGZ23" s="242"/>
      <c r="EHA23" s="242"/>
      <c r="EHB23" s="242"/>
      <c r="EHC23" s="242"/>
      <c r="EHD23" s="242"/>
      <c r="EHE23" s="242"/>
      <c r="EHF23" s="242"/>
      <c r="EHG23" s="242"/>
      <c r="EHH23" s="242"/>
      <c r="EHI23" s="242"/>
      <c r="EHJ23" s="242"/>
      <c r="EHK23" s="242"/>
      <c r="EHL23" s="242"/>
      <c r="EHM23" s="242"/>
      <c r="EHN23" s="242"/>
      <c r="EHO23" s="242"/>
      <c r="EHP23" s="242"/>
      <c r="EHQ23" s="242"/>
      <c r="EHR23" s="242"/>
      <c r="EHS23" s="242"/>
      <c r="EHT23" s="242"/>
      <c r="EHU23" s="242"/>
      <c r="EHV23" s="242"/>
      <c r="EHW23" s="242"/>
      <c r="EHX23" s="242"/>
      <c r="EHY23" s="242"/>
      <c r="EHZ23" s="242"/>
      <c r="EIA23" s="242"/>
      <c r="EIB23" s="242"/>
      <c r="EIC23" s="242"/>
      <c r="EID23" s="242"/>
      <c r="EIE23" s="242"/>
      <c r="EIF23" s="242"/>
      <c r="EIG23" s="242"/>
      <c r="EIH23" s="242"/>
      <c r="EII23" s="242"/>
      <c r="EIJ23" s="242"/>
      <c r="EIK23" s="242"/>
      <c r="EIL23" s="242"/>
      <c r="EIM23" s="242"/>
      <c r="EIN23" s="242"/>
      <c r="EIO23" s="242"/>
      <c r="EIP23" s="242"/>
      <c r="EIQ23" s="242"/>
      <c r="EIR23" s="242"/>
      <c r="EIS23" s="242"/>
      <c r="EIT23" s="242"/>
      <c r="EIU23" s="242"/>
      <c r="EIV23" s="242"/>
      <c r="EIW23" s="242"/>
      <c r="EIX23" s="242"/>
      <c r="EIY23" s="242"/>
      <c r="EIZ23" s="242"/>
      <c r="EJA23" s="242"/>
      <c r="EJB23" s="242"/>
      <c r="EJC23" s="242"/>
      <c r="EJD23" s="242"/>
      <c r="EJE23" s="242"/>
      <c r="EJF23" s="242"/>
      <c r="EJG23" s="242"/>
      <c r="EJH23" s="242"/>
      <c r="EJI23" s="242"/>
      <c r="EJJ23" s="242"/>
      <c r="EJK23" s="242"/>
      <c r="EJL23" s="242"/>
      <c r="EJM23" s="242"/>
      <c r="EJN23" s="242"/>
      <c r="EJO23" s="242"/>
      <c r="EJP23" s="242"/>
      <c r="EJQ23" s="242"/>
      <c r="EJR23" s="242"/>
      <c r="EJS23" s="242"/>
      <c r="EJT23" s="242"/>
      <c r="EJU23" s="242"/>
      <c r="EJV23" s="242"/>
      <c r="EJW23" s="242"/>
      <c r="EJX23" s="242"/>
      <c r="EJY23" s="242"/>
      <c r="EJZ23" s="242"/>
      <c r="EKA23" s="242"/>
      <c r="EKB23" s="242"/>
      <c r="EKC23" s="242"/>
      <c r="EKD23" s="242"/>
      <c r="EKE23" s="242"/>
      <c r="EKF23" s="242"/>
      <c r="EKG23" s="242"/>
      <c r="EKH23" s="242"/>
      <c r="EKI23" s="242"/>
      <c r="EKJ23" s="242"/>
      <c r="EKK23" s="242"/>
      <c r="EKL23" s="242"/>
      <c r="EKM23" s="242"/>
      <c r="EKN23" s="242"/>
      <c r="EKO23" s="242"/>
      <c r="EKP23" s="242"/>
      <c r="EKQ23" s="242"/>
      <c r="EKR23" s="242"/>
      <c r="EKS23" s="242"/>
      <c r="EKT23" s="242"/>
      <c r="EKU23" s="242"/>
      <c r="EKV23" s="242"/>
      <c r="EKW23" s="242"/>
      <c r="EKX23" s="242"/>
      <c r="EKY23" s="242"/>
      <c r="EKZ23" s="242"/>
      <c r="ELA23" s="242"/>
      <c r="ELB23" s="242"/>
      <c r="ELC23" s="242"/>
      <c r="ELD23" s="242"/>
      <c r="ELE23" s="242"/>
      <c r="ELF23" s="242"/>
      <c r="ELG23" s="242"/>
      <c r="ELH23" s="242"/>
      <c r="ELI23" s="242"/>
      <c r="ELJ23" s="242"/>
      <c r="ELK23" s="242"/>
      <c r="ELL23" s="242"/>
      <c r="ELM23" s="242"/>
      <c r="ELN23" s="242"/>
      <c r="ELO23" s="242"/>
      <c r="ELP23" s="242"/>
      <c r="ELQ23" s="242"/>
      <c r="ELR23" s="242"/>
      <c r="ELS23" s="242"/>
      <c r="ELT23" s="242"/>
      <c r="ELU23" s="242"/>
      <c r="ELV23" s="242"/>
      <c r="ELW23" s="242"/>
      <c r="ELX23" s="242"/>
      <c r="ELY23" s="242"/>
      <c r="ELZ23" s="242"/>
      <c r="EMA23" s="242"/>
      <c r="EMB23" s="242"/>
      <c r="EMC23" s="242"/>
      <c r="EMD23" s="242"/>
      <c r="EME23" s="242"/>
      <c r="EMF23" s="242"/>
      <c r="EMG23" s="242"/>
      <c r="EMH23" s="242"/>
      <c r="EMI23" s="242"/>
      <c r="EMJ23" s="242"/>
      <c r="EMK23" s="242"/>
      <c r="EML23" s="242"/>
      <c r="EMM23" s="242"/>
      <c r="EMN23" s="242"/>
      <c r="EMO23" s="242"/>
      <c r="EMP23" s="242"/>
      <c r="EMQ23" s="242"/>
      <c r="EMR23" s="242"/>
      <c r="EMS23" s="242"/>
      <c r="EMT23" s="242"/>
      <c r="EMU23" s="242"/>
      <c r="EMV23" s="242"/>
      <c r="EMW23" s="242"/>
      <c r="EMX23" s="242"/>
      <c r="EMY23" s="242"/>
      <c r="EMZ23" s="242"/>
      <c r="ENA23" s="242"/>
      <c r="ENB23" s="242"/>
      <c r="ENC23" s="242"/>
      <c r="END23" s="242"/>
      <c r="ENE23" s="242"/>
      <c r="ENF23" s="242"/>
      <c r="ENG23" s="242"/>
      <c r="ENH23" s="242"/>
      <c r="ENI23" s="242"/>
      <c r="ENJ23" s="242"/>
      <c r="ENK23" s="242"/>
      <c r="ENL23" s="242"/>
      <c r="ENM23" s="242"/>
      <c r="ENN23" s="242"/>
      <c r="ENO23" s="242"/>
      <c r="ENP23" s="242"/>
      <c r="ENQ23" s="242"/>
      <c r="ENR23" s="242"/>
      <c r="ENS23" s="242"/>
      <c r="ENT23" s="242"/>
      <c r="ENU23" s="242"/>
      <c r="ENV23" s="242"/>
      <c r="ENW23" s="242"/>
      <c r="ENX23" s="242"/>
      <c r="ENY23" s="242"/>
      <c r="ENZ23" s="242"/>
      <c r="EOA23" s="242"/>
      <c r="EOB23" s="242"/>
      <c r="EOC23" s="242"/>
      <c r="EOD23" s="242"/>
      <c r="EOE23" s="242"/>
      <c r="EOF23" s="242"/>
      <c r="EOG23" s="242"/>
      <c r="EOH23" s="242"/>
      <c r="EOI23" s="242"/>
      <c r="EOJ23" s="242"/>
      <c r="EOK23" s="242"/>
      <c r="EOL23" s="242"/>
      <c r="EOM23" s="242"/>
      <c r="EON23" s="242"/>
      <c r="EOO23" s="242"/>
      <c r="EOP23" s="242"/>
      <c r="EOQ23" s="242"/>
      <c r="EOR23" s="242"/>
      <c r="EOS23" s="242"/>
      <c r="EOT23" s="242"/>
      <c r="EOU23" s="242"/>
      <c r="EOV23" s="242"/>
      <c r="EOW23" s="242"/>
      <c r="EOX23" s="242"/>
      <c r="EOY23" s="242"/>
      <c r="EOZ23" s="242"/>
      <c r="EPA23" s="242"/>
      <c r="EPB23" s="242"/>
      <c r="EPC23" s="242"/>
      <c r="EPD23" s="242"/>
      <c r="EPE23" s="242"/>
      <c r="EPF23" s="242"/>
      <c r="EPG23" s="242"/>
      <c r="EPH23" s="242"/>
      <c r="EPI23" s="242"/>
      <c r="EPJ23" s="242"/>
      <c r="EPK23" s="242"/>
      <c r="EPL23" s="242"/>
      <c r="EPM23" s="242"/>
      <c r="EPN23" s="242"/>
      <c r="EPO23" s="242"/>
      <c r="EPP23" s="242"/>
      <c r="EPQ23" s="242"/>
      <c r="EPR23" s="242"/>
      <c r="EPS23" s="242"/>
      <c r="EPT23" s="242"/>
      <c r="EPU23" s="242"/>
      <c r="EPV23" s="242"/>
      <c r="EPW23" s="242"/>
      <c r="EPX23" s="242"/>
      <c r="EPY23" s="242"/>
      <c r="EPZ23" s="242"/>
      <c r="EQA23" s="242"/>
      <c r="EQB23" s="242"/>
      <c r="EQC23" s="242"/>
      <c r="EQD23" s="242"/>
      <c r="EQE23" s="242"/>
      <c r="EQF23" s="242"/>
      <c r="EQG23" s="242"/>
      <c r="EQH23" s="242"/>
      <c r="EQI23" s="242"/>
      <c r="EQJ23" s="242"/>
      <c r="EQK23" s="242"/>
      <c r="EQL23" s="242"/>
      <c r="EQM23" s="242"/>
      <c r="EQN23" s="242"/>
      <c r="EQO23" s="242"/>
      <c r="EQP23" s="242"/>
      <c r="EQQ23" s="242"/>
      <c r="EQR23" s="242"/>
      <c r="EQS23" s="242"/>
      <c r="EQT23" s="242"/>
      <c r="EQU23" s="242"/>
      <c r="EQV23" s="242"/>
      <c r="EQW23" s="242"/>
      <c r="EQX23" s="242"/>
      <c r="EQY23" s="242"/>
      <c r="EQZ23" s="242"/>
      <c r="ERA23" s="242"/>
      <c r="ERB23" s="242"/>
      <c r="ERC23" s="242"/>
      <c r="ERD23" s="242"/>
      <c r="ERE23" s="242"/>
      <c r="ERF23" s="242"/>
      <c r="ERG23" s="242"/>
      <c r="ERH23" s="242"/>
      <c r="ERI23" s="242"/>
      <c r="ERJ23" s="242"/>
      <c r="ERK23" s="242"/>
      <c r="ERL23" s="242"/>
      <c r="ERM23" s="242"/>
      <c r="ERN23" s="242"/>
      <c r="ERO23" s="242"/>
      <c r="ERP23" s="242"/>
      <c r="ERQ23" s="242"/>
      <c r="ERR23" s="242"/>
      <c r="ERS23" s="242"/>
      <c r="ERT23" s="242"/>
      <c r="ERU23" s="242"/>
      <c r="ERV23" s="242"/>
      <c r="ERW23" s="242"/>
      <c r="ERX23" s="242"/>
      <c r="ERY23" s="242"/>
      <c r="ERZ23" s="242"/>
      <c r="ESA23" s="242"/>
      <c r="ESB23" s="242"/>
      <c r="ESC23" s="242"/>
      <c r="ESD23" s="242"/>
      <c r="ESE23" s="242"/>
      <c r="ESF23" s="242"/>
      <c r="ESG23" s="242"/>
      <c r="ESH23" s="242"/>
      <c r="ESI23" s="242"/>
      <c r="ESJ23" s="242"/>
      <c r="ESK23" s="242"/>
      <c r="ESL23" s="242"/>
      <c r="ESM23" s="242"/>
      <c r="ESN23" s="242"/>
      <c r="ESO23" s="242"/>
      <c r="ESP23" s="242"/>
      <c r="ESQ23" s="242"/>
      <c r="ESR23" s="242"/>
      <c r="ESS23" s="242"/>
      <c r="EST23" s="242"/>
      <c r="ESU23" s="242"/>
      <c r="ESV23" s="242"/>
      <c r="ESW23" s="242"/>
      <c r="ESX23" s="242"/>
      <c r="ESY23" s="242"/>
      <c r="ESZ23" s="242"/>
      <c r="ETA23" s="242"/>
      <c r="ETB23" s="242"/>
      <c r="ETC23" s="242"/>
      <c r="ETD23" s="242"/>
      <c r="ETE23" s="242"/>
      <c r="ETF23" s="242"/>
      <c r="ETG23" s="242"/>
      <c r="ETH23" s="242"/>
      <c r="ETI23" s="242"/>
      <c r="ETJ23" s="242"/>
      <c r="ETK23" s="242"/>
      <c r="ETL23" s="242"/>
      <c r="ETM23" s="242"/>
      <c r="ETN23" s="242"/>
      <c r="ETO23" s="242"/>
      <c r="ETP23" s="242"/>
      <c r="ETQ23" s="242"/>
      <c r="ETR23" s="242"/>
      <c r="ETS23" s="242"/>
      <c r="ETT23" s="242"/>
      <c r="ETU23" s="242"/>
      <c r="ETV23" s="242"/>
      <c r="ETW23" s="242"/>
      <c r="ETX23" s="242"/>
      <c r="ETY23" s="242"/>
      <c r="ETZ23" s="242"/>
      <c r="EUA23" s="242"/>
      <c r="EUB23" s="242"/>
      <c r="EUC23" s="242"/>
      <c r="EUD23" s="242"/>
      <c r="EUE23" s="242"/>
      <c r="EUF23" s="242"/>
      <c r="EUG23" s="242"/>
      <c r="EUH23" s="242"/>
      <c r="EUI23" s="242"/>
      <c r="EUJ23" s="242"/>
      <c r="EUK23" s="242"/>
      <c r="EUL23" s="242"/>
      <c r="EUM23" s="242"/>
      <c r="EUN23" s="242"/>
      <c r="EUO23" s="242"/>
      <c r="EUP23" s="242"/>
      <c r="EUQ23" s="242"/>
      <c r="EUR23" s="242"/>
      <c r="EUS23" s="242"/>
      <c r="EUT23" s="242"/>
      <c r="EUU23" s="242"/>
      <c r="EUV23" s="242"/>
      <c r="EUW23" s="242"/>
      <c r="EUX23" s="242"/>
      <c r="EUY23" s="242"/>
      <c r="EUZ23" s="242"/>
      <c r="EVA23" s="242"/>
      <c r="EVB23" s="242"/>
      <c r="EVC23" s="242"/>
      <c r="EVD23" s="242"/>
      <c r="EVE23" s="242"/>
      <c r="EVF23" s="242"/>
      <c r="EVG23" s="242"/>
      <c r="EVH23" s="242"/>
      <c r="EVI23" s="242"/>
      <c r="EVJ23" s="242"/>
      <c r="EVK23" s="242"/>
      <c r="EVL23" s="242"/>
      <c r="EVM23" s="242"/>
      <c r="EVN23" s="242"/>
      <c r="EVO23" s="242"/>
      <c r="EVP23" s="242"/>
      <c r="EVQ23" s="242"/>
      <c r="EVR23" s="242"/>
      <c r="EVS23" s="242"/>
      <c r="EVT23" s="242"/>
      <c r="EVU23" s="242"/>
      <c r="EVV23" s="242"/>
      <c r="EVW23" s="242"/>
      <c r="EVX23" s="242"/>
      <c r="EVY23" s="242"/>
      <c r="EVZ23" s="242"/>
      <c r="EWA23" s="242"/>
      <c r="EWB23" s="242"/>
      <c r="EWC23" s="242"/>
      <c r="EWD23" s="242"/>
      <c r="EWE23" s="242"/>
      <c r="EWF23" s="242"/>
      <c r="EWG23" s="242"/>
      <c r="EWH23" s="242"/>
      <c r="EWI23" s="242"/>
      <c r="EWJ23" s="242"/>
      <c r="EWK23" s="242"/>
      <c r="EWL23" s="242"/>
      <c r="EWM23" s="242"/>
      <c r="EWN23" s="242"/>
      <c r="EWO23" s="242"/>
      <c r="EWP23" s="242"/>
      <c r="EWQ23" s="242"/>
      <c r="EWR23" s="242"/>
      <c r="EWS23" s="242"/>
      <c r="EWT23" s="242"/>
      <c r="EWU23" s="242"/>
      <c r="EWV23" s="242"/>
      <c r="EWW23" s="242"/>
      <c r="EWX23" s="242"/>
      <c r="EWY23" s="242"/>
      <c r="EWZ23" s="242"/>
      <c r="EXA23" s="242"/>
      <c r="EXB23" s="242"/>
      <c r="EXC23" s="242"/>
      <c r="EXD23" s="242"/>
      <c r="EXE23" s="242"/>
      <c r="EXF23" s="242"/>
      <c r="EXG23" s="242"/>
      <c r="EXH23" s="242"/>
      <c r="EXI23" s="242"/>
      <c r="EXJ23" s="242"/>
      <c r="EXK23" s="242"/>
      <c r="EXL23" s="242"/>
      <c r="EXM23" s="242"/>
      <c r="EXN23" s="242"/>
      <c r="EXO23" s="242"/>
      <c r="EXP23" s="242"/>
      <c r="EXQ23" s="242"/>
      <c r="EXR23" s="242"/>
      <c r="EXS23" s="242"/>
      <c r="EXT23" s="242"/>
      <c r="EXU23" s="242"/>
      <c r="EXV23" s="242"/>
      <c r="EXW23" s="242"/>
      <c r="EXX23" s="242"/>
      <c r="EXY23" s="242"/>
      <c r="EXZ23" s="242"/>
      <c r="EYA23" s="242"/>
      <c r="EYB23" s="242"/>
      <c r="EYC23" s="242"/>
      <c r="EYD23" s="242"/>
      <c r="EYE23" s="242"/>
      <c r="EYF23" s="242"/>
      <c r="EYG23" s="242"/>
      <c r="EYH23" s="242"/>
      <c r="EYI23" s="242"/>
      <c r="EYJ23" s="242"/>
      <c r="EYK23" s="242"/>
      <c r="EYL23" s="242"/>
      <c r="EYM23" s="242"/>
      <c r="EYN23" s="242"/>
      <c r="EYO23" s="242"/>
      <c r="EYP23" s="242"/>
      <c r="EYQ23" s="242"/>
      <c r="EYR23" s="242"/>
      <c r="EYS23" s="242"/>
      <c r="EYT23" s="242"/>
      <c r="EYU23" s="242"/>
      <c r="EYV23" s="242"/>
      <c r="EYW23" s="242"/>
      <c r="EYX23" s="242"/>
      <c r="EYY23" s="242"/>
      <c r="EYZ23" s="242"/>
      <c r="EZA23" s="242"/>
      <c r="EZB23" s="242"/>
      <c r="EZC23" s="242"/>
      <c r="EZD23" s="242"/>
      <c r="EZE23" s="242"/>
      <c r="EZF23" s="242"/>
      <c r="EZG23" s="242"/>
      <c r="EZH23" s="242"/>
      <c r="EZI23" s="242"/>
      <c r="EZJ23" s="242"/>
      <c r="EZK23" s="242"/>
      <c r="EZL23" s="242"/>
      <c r="EZM23" s="242"/>
      <c r="EZN23" s="242"/>
      <c r="EZO23" s="242"/>
      <c r="EZP23" s="242"/>
      <c r="EZQ23" s="242"/>
      <c r="EZR23" s="242"/>
      <c r="EZS23" s="242"/>
      <c r="EZT23" s="242"/>
      <c r="EZU23" s="242"/>
      <c r="EZV23" s="242"/>
      <c r="EZW23" s="242"/>
      <c r="EZX23" s="242"/>
      <c r="EZY23" s="242"/>
      <c r="EZZ23" s="242"/>
      <c r="FAA23" s="242"/>
      <c r="FAB23" s="242"/>
      <c r="FAC23" s="242"/>
      <c r="FAD23" s="242"/>
      <c r="FAE23" s="242"/>
      <c r="FAF23" s="242"/>
      <c r="FAG23" s="242"/>
      <c r="FAH23" s="242"/>
      <c r="FAI23" s="242"/>
      <c r="FAJ23" s="242"/>
      <c r="FAK23" s="242"/>
      <c r="FAL23" s="242"/>
      <c r="FAM23" s="242"/>
      <c r="FAN23" s="242"/>
      <c r="FAO23" s="242"/>
      <c r="FAP23" s="242"/>
      <c r="FAQ23" s="242"/>
      <c r="FAR23" s="242"/>
      <c r="FAS23" s="242"/>
      <c r="FAT23" s="242"/>
      <c r="FAU23" s="242"/>
      <c r="FAV23" s="242"/>
      <c r="FAW23" s="242"/>
      <c r="FAX23" s="242"/>
      <c r="FAY23" s="242"/>
      <c r="FAZ23" s="242"/>
      <c r="FBA23" s="242"/>
      <c r="FBB23" s="242"/>
      <c r="FBC23" s="242"/>
      <c r="FBD23" s="242"/>
      <c r="FBE23" s="242"/>
      <c r="FBF23" s="242"/>
      <c r="FBG23" s="242"/>
      <c r="FBH23" s="242"/>
      <c r="FBI23" s="242"/>
      <c r="FBJ23" s="242"/>
      <c r="FBK23" s="242"/>
      <c r="FBL23" s="242"/>
      <c r="FBM23" s="242"/>
      <c r="FBN23" s="242"/>
      <c r="FBO23" s="242"/>
      <c r="FBP23" s="242"/>
      <c r="FBQ23" s="242"/>
      <c r="FBR23" s="242"/>
      <c r="FBS23" s="242"/>
      <c r="FBT23" s="242"/>
      <c r="FBU23" s="242"/>
      <c r="FBV23" s="242"/>
      <c r="FBW23" s="242"/>
      <c r="FBX23" s="242"/>
      <c r="FBY23" s="242"/>
      <c r="FBZ23" s="242"/>
      <c r="FCA23" s="242"/>
      <c r="FCB23" s="242"/>
      <c r="FCC23" s="242"/>
      <c r="FCD23" s="242"/>
      <c r="FCE23" s="242"/>
      <c r="FCF23" s="242"/>
      <c r="FCG23" s="242"/>
      <c r="FCH23" s="242"/>
      <c r="FCI23" s="242"/>
      <c r="FCJ23" s="242"/>
      <c r="FCK23" s="242"/>
      <c r="FCL23" s="242"/>
      <c r="FCM23" s="242"/>
      <c r="FCN23" s="242"/>
      <c r="FCO23" s="242"/>
      <c r="FCP23" s="242"/>
      <c r="FCQ23" s="242"/>
      <c r="FCR23" s="242"/>
      <c r="FCS23" s="242"/>
      <c r="FCT23" s="242"/>
      <c r="FCU23" s="242"/>
      <c r="FCV23" s="242"/>
      <c r="FCW23" s="242"/>
      <c r="FCX23" s="242"/>
      <c r="FCY23" s="242"/>
      <c r="FCZ23" s="242"/>
      <c r="FDA23" s="242"/>
      <c r="FDB23" s="242"/>
      <c r="FDC23" s="242"/>
      <c r="FDD23" s="242"/>
      <c r="FDE23" s="242"/>
      <c r="FDF23" s="242"/>
      <c r="FDG23" s="242"/>
      <c r="FDH23" s="242"/>
      <c r="FDI23" s="242"/>
      <c r="FDJ23" s="242"/>
      <c r="FDK23" s="242"/>
      <c r="FDL23" s="242"/>
      <c r="FDM23" s="242"/>
      <c r="FDN23" s="242"/>
      <c r="FDO23" s="242"/>
      <c r="FDP23" s="242"/>
      <c r="FDQ23" s="242"/>
      <c r="FDR23" s="242"/>
      <c r="FDS23" s="242"/>
      <c r="FDT23" s="242"/>
      <c r="FDU23" s="242"/>
      <c r="FDV23" s="242"/>
      <c r="FDW23" s="242"/>
      <c r="FDX23" s="242"/>
      <c r="FDY23" s="242"/>
      <c r="FDZ23" s="242"/>
      <c r="FEA23" s="242"/>
      <c r="FEB23" s="242"/>
      <c r="FEC23" s="242"/>
      <c r="FED23" s="242"/>
      <c r="FEE23" s="242"/>
      <c r="FEF23" s="242"/>
      <c r="FEG23" s="242"/>
      <c r="FEH23" s="242"/>
      <c r="FEI23" s="242"/>
      <c r="FEJ23" s="242"/>
      <c r="FEK23" s="242"/>
      <c r="FEL23" s="242"/>
      <c r="FEM23" s="242"/>
      <c r="FEN23" s="242"/>
      <c r="FEO23" s="242"/>
      <c r="FEP23" s="242"/>
      <c r="FEQ23" s="242"/>
      <c r="FER23" s="242"/>
      <c r="FES23" s="242"/>
      <c r="FET23" s="242"/>
      <c r="FEU23" s="242"/>
      <c r="FEV23" s="242"/>
      <c r="FEW23" s="242"/>
      <c r="FEX23" s="242"/>
      <c r="FEY23" s="242"/>
      <c r="FEZ23" s="242"/>
      <c r="FFA23" s="242"/>
      <c r="FFB23" s="242"/>
      <c r="FFC23" s="242"/>
      <c r="FFD23" s="242"/>
      <c r="FFE23" s="242"/>
      <c r="FFF23" s="242"/>
      <c r="FFG23" s="242"/>
      <c r="FFH23" s="242"/>
      <c r="FFI23" s="242"/>
      <c r="FFJ23" s="242"/>
      <c r="FFK23" s="242"/>
      <c r="FFL23" s="242"/>
      <c r="FFM23" s="242"/>
      <c r="FFN23" s="242"/>
      <c r="FFO23" s="242"/>
      <c r="FFP23" s="242"/>
      <c r="FFQ23" s="242"/>
      <c r="FFR23" s="242"/>
      <c r="FFS23" s="242"/>
      <c r="FFT23" s="242"/>
      <c r="FFU23" s="242"/>
      <c r="FFV23" s="242"/>
      <c r="FFW23" s="242"/>
      <c r="FFX23" s="242"/>
      <c r="FFY23" s="242"/>
      <c r="FFZ23" s="242"/>
      <c r="FGA23" s="242"/>
      <c r="FGB23" s="242"/>
      <c r="FGC23" s="242"/>
      <c r="FGD23" s="242"/>
      <c r="FGE23" s="242"/>
      <c r="FGF23" s="242"/>
      <c r="FGG23" s="242"/>
      <c r="FGH23" s="242"/>
      <c r="FGI23" s="242"/>
      <c r="FGJ23" s="242"/>
      <c r="FGK23" s="242"/>
      <c r="FGL23" s="242"/>
      <c r="FGM23" s="242"/>
      <c r="FGN23" s="242"/>
      <c r="FGO23" s="242"/>
      <c r="FGP23" s="242"/>
      <c r="FGQ23" s="242"/>
      <c r="FGR23" s="242"/>
      <c r="FGS23" s="242"/>
      <c r="FGT23" s="242"/>
      <c r="FGU23" s="242"/>
      <c r="FGV23" s="242"/>
      <c r="FGW23" s="242"/>
      <c r="FGX23" s="242"/>
      <c r="FGY23" s="242"/>
      <c r="FGZ23" s="242"/>
      <c r="FHA23" s="242"/>
      <c r="FHB23" s="242"/>
      <c r="FHC23" s="242"/>
      <c r="FHD23" s="242"/>
      <c r="FHE23" s="242"/>
      <c r="FHF23" s="242"/>
      <c r="FHG23" s="242"/>
      <c r="FHH23" s="242"/>
      <c r="FHI23" s="242"/>
      <c r="FHJ23" s="242"/>
      <c r="FHK23" s="242"/>
      <c r="FHL23" s="242"/>
      <c r="FHM23" s="242"/>
      <c r="FHN23" s="242"/>
      <c r="FHO23" s="242"/>
      <c r="FHP23" s="242"/>
      <c r="FHQ23" s="242"/>
      <c r="FHR23" s="242"/>
      <c r="FHS23" s="242"/>
      <c r="FHT23" s="242"/>
      <c r="FHU23" s="242"/>
      <c r="FHV23" s="242"/>
      <c r="FHW23" s="242"/>
      <c r="FHX23" s="242"/>
      <c r="FHY23" s="242"/>
      <c r="FHZ23" s="242"/>
      <c r="FIA23" s="242"/>
      <c r="FIB23" s="242"/>
      <c r="FIC23" s="242"/>
      <c r="FID23" s="242"/>
      <c r="FIE23" s="242"/>
      <c r="FIF23" s="242"/>
      <c r="FIG23" s="242"/>
      <c r="FIH23" s="242"/>
      <c r="FII23" s="242"/>
      <c r="FIJ23" s="242"/>
      <c r="FIK23" s="242"/>
      <c r="FIL23" s="242"/>
      <c r="FIM23" s="242"/>
      <c r="FIN23" s="242"/>
      <c r="FIO23" s="242"/>
      <c r="FIP23" s="242"/>
      <c r="FIQ23" s="242"/>
      <c r="FIR23" s="242"/>
      <c r="FIS23" s="242"/>
      <c r="FIT23" s="242"/>
      <c r="FIU23" s="242"/>
      <c r="FIV23" s="242"/>
      <c r="FIW23" s="242"/>
      <c r="FIX23" s="242"/>
      <c r="FIY23" s="242"/>
      <c r="FIZ23" s="242"/>
      <c r="FJA23" s="242"/>
      <c r="FJB23" s="242"/>
      <c r="FJC23" s="242"/>
      <c r="FJD23" s="242"/>
      <c r="FJE23" s="242"/>
      <c r="FJF23" s="242"/>
      <c r="FJG23" s="242"/>
      <c r="FJH23" s="242"/>
      <c r="FJI23" s="242"/>
      <c r="FJJ23" s="242"/>
      <c r="FJK23" s="242"/>
      <c r="FJL23" s="242"/>
      <c r="FJM23" s="242"/>
      <c r="FJN23" s="242"/>
      <c r="FJO23" s="242"/>
      <c r="FJP23" s="242"/>
      <c r="FJQ23" s="242"/>
      <c r="FJR23" s="242"/>
      <c r="FJS23" s="242"/>
      <c r="FJT23" s="242"/>
      <c r="FJU23" s="242"/>
      <c r="FJV23" s="242"/>
      <c r="FJW23" s="242"/>
      <c r="FJX23" s="242"/>
      <c r="FJY23" s="242"/>
      <c r="FJZ23" s="242"/>
      <c r="FKA23" s="242"/>
      <c r="FKB23" s="242"/>
      <c r="FKC23" s="242"/>
      <c r="FKD23" s="242"/>
      <c r="FKE23" s="242"/>
      <c r="FKF23" s="242"/>
      <c r="FKG23" s="242"/>
      <c r="FKH23" s="242"/>
      <c r="FKI23" s="242"/>
      <c r="FKJ23" s="242"/>
      <c r="FKK23" s="242"/>
      <c r="FKL23" s="242"/>
      <c r="FKM23" s="242"/>
      <c r="FKN23" s="242"/>
      <c r="FKO23" s="242"/>
      <c r="FKP23" s="242"/>
      <c r="FKQ23" s="242"/>
      <c r="FKR23" s="242"/>
      <c r="FKS23" s="242"/>
      <c r="FKT23" s="242"/>
      <c r="FKU23" s="242"/>
      <c r="FKV23" s="242"/>
      <c r="FKW23" s="242"/>
      <c r="FKX23" s="242"/>
      <c r="FKY23" s="242"/>
      <c r="FKZ23" s="242"/>
      <c r="FLA23" s="242"/>
      <c r="FLB23" s="242"/>
      <c r="FLC23" s="242"/>
      <c r="FLD23" s="242"/>
      <c r="FLE23" s="242"/>
      <c r="FLF23" s="242"/>
      <c r="FLG23" s="242"/>
      <c r="FLH23" s="242"/>
      <c r="FLI23" s="242"/>
      <c r="FLJ23" s="242"/>
      <c r="FLK23" s="242"/>
      <c r="FLL23" s="242"/>
      <c r="FLM23" s="242"/>
      <c r="FLN23" s="242"/>
      <c r="FLO23" s="242"/>
      <c r="FLP23" s="242"/>
      <c r="FLQ23" s="242"/>
      <c r="FLR23" s="242"/>
      <c r="FLS23" s="242"/>
      <c r="FLT23" s="242"/>
      <c r="FLU23" s="242"/>
      <c r="FLV23" s="242"/>
      <c r="FLW23" s="242"/>
      <c r="FLX23" s="242"/>
      <c r="FLY23" s="242"/>
      <c r="FLZ23" s="242"/>
      <c r="FMA23" s="242"/>
      <c r="FMB23" s="242"/>
      <c r="FMC23" s="242"/>
      <c r="FMD23" s="242"/>
      <c r="FME23" s="242"/>
      <c r="FMF23" s="242"/>
      <c r="FMG23" s="242"/>
      <c r="FMH23" s="242"/>
      <c r="FMI23" s="242"/>
      <c r="FMJ23" s="242"/>
      <c r="FMK23" s="242"/>
      <c r="FML23" s="242"/>
      <c r="FMM23" s="242"/>
      <c r="FMN23" s="242"/>
      <c r="FMO23" s="242"/>
      <c r="FMP23" s="242"/>
      <c r="FMQ23" s="242"/>
      <c r="FMR23" s="242"/>
      <c r="FMS23" s="242"/>
      <c r="FMT23" s="242"/>
      <c r="FMU23" s="242"/>
      <c r="FMV23" s="242"/>
      <c r="FMW23" s="242"/>
      <c r="FMX23" s="242"/>
      <c r="FMY23" s="242"/>
      <c r="FMZ23" s="242"/>
      <c r="FNA23" s="242"/>
      <c r="FNB23" s="242"/>
      <c r="FNC23" s="242"/>
      <c r="FND23" s="242"/>
      <c r="FNE23" s="242"/>
      <c r="FNF23" s="242"/>
      <c r="FNG23" s="242"/>
      <c r="FNH23" s="242"/>
      <c r="FNI23" s="242"/>
      <c r="FNJ23" s="242"/>
      <c r="FNK23" s="242"/>
      <c r="FNL23" s="242"/>
      <c r="FNM23" s="242"/>
      <c r="FNN23" s="242"/>
      <c r="FNO23" s="242"/>
      <c r="FNP23" s="242"/>
      <c r="FNQ23" s="242"/>
      <c r="FNR23" s="242"/>
      <c r="FNS23" s="242"/>
      <c r="FNT23" s="242"/>
      <c r="FNU23" s="242"/>
      <c r="FNV23" s="242"/>
      <c r="FNW23" s="242"/>
      <c r="FNX23" s="242"/>
      <c r="FNY23" s="242"/>
      <c r="FNZ23" s="242"/>
      <c r="FOA23" s="242"/>
      <c r="FOB23" s="242"/>
      <c r="FOC23" s="242"/>
      <c r="FOD23" s="242"/>
      <c r="FOE23" s="242"/>
      <c r="FOF23" s="242"/>
      <c r="FOG23" s="242"/>
      <c r="FOH23" s="242"/>
      <c r="FOI23" s="242"/>
      <c r="FOJ23" s="242"/>
      <c r="FOK23" s="242"/>
      <c r="FOL23" s="242"/>
      <c r="FOM23" s="242"/>
      <c r="FON23" s="242"/>
      <c r="FOO23" s="242"/>
      <c r="FOP23" s="242"/>
      <c r="FOQ23" s="242"/>
      <c r="FOR23" s="242"/>
      <c r="FOS23" s="242"/>
      <c r="FOT23" s="242"/>
      <c r="FOU23" s="242"/>
      <c r="FOV23" s="242"/>
      <c r="FOW23" s="242"/>
      <c r="FOX23" s="242"/>
      <c r="FOY23" s="242"/>
      <c r="FOZ23" s="242"/>
      <c r="FPA23" s="242"/>
      <c r="FPB23" s="242"/>
      <c r="FPC23" s="242"/>
      <c r="FPD23" s="242"/>
      <c r="FPE23" s="242"/>
      <c r="FPF23" s="242"/>
      <c r="FPG23" s="242"/>
      <c r="FPH23" s="242"/>
      <c r="FPI23" s="242"/>
      <c r="FPJ23" s="242"/>
      <c r="FPK23" s="242"/>
      <c r="FPL23" s="242"/>
      <c r="FPM23" s="242"/>
      <c r="FPN23" s="242"/>
      <c r="FPO23" s="242"/>
      <c r="FPP23" s="242"/>
      <c r="FPQ23" s="242"/>
      <c r="FPR23" s="242"/>
      <c r="FPS23" s="242"/>
      <c r="FPT23" s="242"/>
      <c r="FPU23" s="242"/>
      <c r="FPV23" s="242"/>
      <c r="FPW23" s="242"/>
      <c r="FPX23" s="242"/>
      <c r="FPY23" s="242"/>
      <c r="FPZ23" s="242"/>
      <c r="FQA23" s="242"/>
      <c r="FQB23" s="242"/>
      <c r="FQC23" s="242"/>
      <c r="FQD23" s="242"/>
      <c r="FQE23" s="242"/>
      <c r="FQF23" s="242"/>
      <c r="FQG23" s="242"/>
      <c r="FQH23" s="242"/>
      <c r="FQI23" s="242"/>
      <c r="FQJ23" s="242"/>
      <c r="FQK23" s="242"/>
      <c r="FQL23" s="242"/>
      <c r="FQM23" s="242"/>
      <c r="FQN23" s="242"/>
      <c r="FQO23" s="242"/>
      <c r="FQP23" s="242"/>
      <c r="FQQ23" s="242"/>
      <c r="FQR23" s="242"/>
      <c r="FQS23" s="242"/>
      <c r="FQT23" s="242"/>
      <c r="FQU23" s="242"/>
      <c r="FQV23" s="242"/>
      <c r="FQW23" s="242"/>
      <c r="FQX23" s="242"/>
      <c r="FQY23" s="242"/>
      <c r="FQZ23" s="242"/>
      <c r="FRA23" s="242"/>
      <c r="FRB23" s="242"/>
      <c r="FRC23" s="242"/>
      <c r="FRD23" s="242"/>
      <c r="FRE23" s="242"/>
      <c r="FRF23" s="242"/>
      <c r="FRG23" s="242"/>
      <c r="FRH23" s="242"/>
      <c r="FRI23" s="242"/>
      <c r="FRJ23" s="242"/>
      <c r="FRK23" s="242"/>
      <c r="FRL23" s="242"/>
      <c r="FRM23" s="242"/>
      <c r="FRN23" s="242"/>
      <c r="FRO23" s="242"/>
      <c r="FRP23" s="242"/>
      <c r="FRQ23" s="242"/>
      <c r="FRR23" s="242"/>
      <c r="FRS23" s="242"/>
      <c r="FRT23" s="242"/>
      <c r="FRU23" s="242"/>
      <c r="FRV23" s="242"/>
      <c r="FRW23" s="242"/>
      <c r="FRX23" s="242"/>
      <c r="FRY23" s="242"/>
      <c r="FRZ23" s="242"/>
      <c r="FSA23" s="242"/>
      <c r="FSB23" s="242"/>
      <c r="FSC23" s="242"/>
      <c r="FSD23" s="242"/>
      <c r="FSE23" s="242"/>
      <c r="FSF23" s="242"/>
      <c r="FSG23" s="242"/>
      <c r="FSH23" s="242"/>
      <c r="FSI23" s="242"/>
      <c r="FSJ23" s="242"/>
      <c r="FSK23" s="242"/>
      <c r="FSL23" s="242"/>
      <c r="FSM23" s="242"/>
      <c r="FSN23" s="242"/>
      <c r="FSO23" s="242"/>
      <c r="FSP23" s="242"/>
      <c r="FSQ23" s="242"/>
      <c r="FSR23" s="242"/>
      <c r="FSS23" s="242"/>
      <c r="FST23" s="242"/>
      <c r="FSU23" s="242"/>
      <c r="FSV23" s="242"/>
      <c r="FSW23" s="242"/>
      <c r="FSX23" s="242"/>
      <c r="FSY23" s="242"/>
      <c r="FSZ23" s="242"/>
      <c r="FTA23" s="242"/>
      <c r="FTB23" s="242"/>
      <c r="FTC23" s="242"/>
      <c r="FTD23" s="242"/>
      <c r="FTE23" s="242"/>
      <c r="FTF23" s="242"/>
      <c r="FTG23" s="242"/>
      <c r="FTH23" s="242"/>
      <c r="FTI23" s="242"/>
      <c r="FTJ23" s="242"/>
      <c r="FTK23" s="242"/>
      <c r="FTL23" s="242"/>
      <c r="FTM23" s="242"/>
      <c r="FTN23" s="242"/>
      <c r="FTO23" s="242"/>
      <c r="FTP23" s="242"/>
      <c r="FTQ23" s="242"/>
      <c r="FTR23" s="242"/>
      <c r="FTS23" s="242"/>
      <c r="FTT23" s="242"/>
      <c r="FTU23" s="242"/>
      <c r="FTV23" s="242"/>
      <c r="FTW23" s="242"/>
      <c r="FTX23" s="242"/>
      <c r="FTY23" s="242"/>
      <c r="FTZ23" s="242"/>
      <c r="FUA23" s="242"/>
      <c r="FUB23" s="242"/>
      <c r="FUC23" s="242"/>
      <c r="FUD23" s="242"/>
      <c r="FUE23" s="242"/>
      <c r="FUF23" s="242"/>
      <c r="FUG23" s="242"/>
      <c r="FUH23" s="242"/>
      <c r="FUI23" s="242"/>
      <c r="FUJ23" s="242"/>
      <c r="FUK23" s="242"/>
      <c r="FUL23" s="242"/>
      <c r="FUM23" s="242"/>
      <c r="FUN23" s="242"/>
      <c r="FUO23" s="242"/>
      <c r="FUP23" s="242"/>
      <c r="FUQ23" s="242"/>
      <c r="FUR23" s="242"/>
      <c r="FUS23" s="242"/>
      <c r="FUT23" s="242"/>
      <c r="FUU23" s="242"/>
      <c r="FUV23" s="242"/>
      <c r="FUW23" s="242"/>
      <c r="FUX23" s="242"/>
      <c r="FUY23" s="242"/>
      <c r="FUZ23" s="242"/>
      <c r="FVA23" s="242"/>
      <c r="FVB23" s="242"/>
      <c r="FVC23" s="242"/>
      <c r="FVD23" s="242"/>
      <c r="FVE23" s="242"/>
      <c r="FVF23" s="242"/>
      <c r="FVG23" s="242"/>
      <c r="FVH23" s="242"/>
      <c r="FVI23" s="242"/>
      <c r="FVJ23" s="242"/>
      <c r="FVK23" s="242"/>
      <c r="FVL23" s="242"/>
      <c r="FVM23" s="242"/>
      <c r="FVN23" s="242"/>
      <c r="FVO23" s="242"/>
      <c r="FVP23" s="242"/>
      <c r="FVQ23" s="242"/>
      <c r="FVR23" s="242"/>
      <c r="FVS23" s="242"/>
      <c r="FVT23" s="242"/>
      <c r="FVU23" s="242"/>
      <c r="FVV23" s="242"/>
      <c r="FVW23" s="242"/>
      <c r="FVX23" s="242"/>
      <c r="FVY23" s="242"/>
      <c r="FVZ23" s="242"/>
      <c r="FWA23" s="242"/>
      <c r="FWB23" s="242"/>
      <c r="FWC23" s="242"/>
      <c r="FWD23" s="242"/>
      <c r="FWE23" s="242"/>
      <c r="FWF23" s="242"/>
      <c r="FWG23" s="242"/>
      <c r="FWH23" s="242"/>
      <c r="FWI23" s="242"/>
      <c r="FWJ23" s="242"/>
      <c r="FWK23" s="242"/>
      <c r="FWL23" s="242"/>
      <c r="FWM23" s="242"/>
      <c r="FWN23" s="242"/>
      <c r="FWO23" s="242"/>
      <c r="FWP23" s="242"/>
      <c r="FWQ23" s="242"/>
      <c r="FWR23" s="242"/>
      <c r="FWS23" s="242"/>
      <c r="FWT23" s="242"/>
      <c r="FWU23" s="242"/>
      <c r="FWV23" s="242"/>
      <c r="FWW23" s="242"/>
      <c r="FWX23" s="242"/>
      <c r="FWY23" s="242"/>
      <c r="FWZ23" s="242"/>
      <c r="FXA23" s="242"/>
      <c r="FXB23" s="242"/>
      <c r="FXC23" s="242"/>
      <c r="FXD23" s="242"/>
      <c r="FXE23" s="242"/>
      <c r="FXF23" s="242"/>
      <c r="FXG23" s="242"/>
      <c r="FXH23" s="242"/>
      <c r="FXI23" s="242"/>
      <c r="FXJ23" s="242"/>
      <c r="FXK23" s="242"/>
      <c r="FXL23" s="242"/>
      <c r="FXM23" s="242"/>
      <c r="FXN23" s="242"/>
      <c r="FXO23" s="242"/>
      <c r="FXP23" s="242"/>
      <c r="FXQ23" s="242"/>
      <c r="FXR23" s="242"/>
      <c r="FXS23" s="242"/>
      <c r="FXT23" s="242"/>
      <c r="FXU23" s="242"/>
      <c r="FXV23" s="242"/>
      <c r="FXW23" s="242"/>
      <c r="FXX23" s="242"/>
      <c r="FXY23" s="242"/>
      <c r="FXZ23" s="242"/>
      <c r="FYA23" s="242"/>
      <c r="FYB23" s="242"/>
      <c r="FYC23" s="242"/>
      <c r="FYD23" s="242"/>
      <c r="FYE23" s="242"/>
      <c r="FYF23" s="242"/>
      <c r="FYG23" s="242"/>
      <c r="FYH23" s="242"/>
      <c r="FYI23" s="242"/>
      <c r="FYJ23" s="242"/>
      <c r="FYK23" s="242"/>
      <c r="FYL23" s="242"/>
      <c r="FYM23" s="242"/>
      <c r="FYN23" s="242"/>
      <c r="FYO23" s="242"/>
      <c r="FYP23" s="242"/>
      <c r="FYQ23" s="242"/>
      <c r="FYR23" s="242"/>
      <c r="FYS23" s="242"/>
      <c r="FYT23" s="242"/>
      <c r="FYU23" s="242"/>
      <c r="FYV23" s="242"/>
      <c r="FYW23" s="242"/>
      <c r="FYX23" s="242"/>
      <c r="FYY23" s="242"/>
      <c r="FYZ23" s="242"/>
      <c r="FZA23" s="242"/>
      <c r="FZB23" s="242"/>
      <c r="FZC23" s="242"/>
      <c r="FZD23" s="242"/>
      <c r="FZE23" s="242"/>
      <c r="FZF23" s="242"/>
      <c r="FZG23" s="242"/>
      <c r="FZH23" s="242"/>
      <c r="FZI23" s="242"/>
      <c r="FZJ23" s="242"/>
      <c r="FZK23" s="242"/>
      <c r="FZL23" s="242"/>
      <c r="FZM23" s="242"/>
      <c r="FZN23" s="242"/>
      <c r="FZO23" s="242"/>
      <c r="FZP23" s="242"/>
      <c r="FZQ23" s="242"/>
      <c r="FZR23" s="242"/>
      <c r="FZS23" s="242"/>
      <c r="FZT23" s="242"/>
      <c r="FZU23" s="242"/>
      <c r="FZV23" s="242"/>
      <c r="FZW23" s="242"/>
      <c r="FZX23" s="242"/>
      <c r="FZY23" s="242"/>
      <c r="FZZ23" s="242"/>
      <c r="GAA23" s="242"/>
      <c r="GAB23" s="242"/>
      <c r="GAC23" s="242"/>
      <c r="GAD23" s="242"/>
      <c r="GAE23" s="242"/>
      <c r="GAF23" s="242"/>
      <c r="GAG23" s="242"/>
      <c r="GAH23" s="242"/>
      <c r="GAI23" s="242"/>
      <c r="GAJ23" s="242"/>
      <c r="GAK23" s="242"/>
      <c r="GAL23" s="242"/>
      <c r="GAM23" s="242"/>
      <c r="GAN23" s="242"/>
      <c r="GAO23" s="242"/>
      <c r="GAP23" s="242"/>
      <c r="GAQ23" s="242"/>
      <c r="GAR23" s="242"/>
      <c r="GAS23" s="242"/>
      <c r="GAT23" s="242"/>
      <c r="GAU23" s="242"/>
      <c r="GAV23" s="242"/>
      <c r="GAW23" s="242"/>
      <c r="GAX23" s="242"/>
      <c r="GAY23" s="242"/>
      <c r="GAZ23" s="242"/>
      <c r="GBA23" s="242"/>
      <c r="GBB23" s="242"/>
      <c r="GBC23" s="242"/>
      <c r="GBD23" s="242"/>
      <c r="GBE23" s="242"/>
      <c r="GBF23" s="242"/>
      <c r="GBG23" s="242"/>
      <c r="GBH23" s="242"/>
      <c r="GBI23" s="242"/>
      <c r="GBJ23" s="242"/>
      <c r="GBK23" s="242"/>
      <c r="GBL23" s="242"/>
      <c r="GBM23" s="242"/>
      <c r="GBN23" s="242"/>
      <c r="GBO23" s="242"/>
      <c r="GBP23" s="242"/>
      <c r="GBQ23" s="242"/>
      <c r="GBR23" s="242"/>
      <c r="GBS23" s="242"/>
      <c r="GBT23" s="242"/>
      <c r="GBU23" s="242"/>
      <c r="GBV23" s="242"/>
      <c r="GBW23" s="242"/>
      <c r="GBX23" s="242"/>
      <c r="GBY23" s="242"/>
      <c r="GBZ23" s="242"/>
      <c r="GCA23" s="242"/>
      <c r="GCB23" s="242"/>
      <c r="GCC23" s="242"/>
      <c r="GCD23" s="242"/>
      <c r="GCE23" s="242"/>
      <c r="GCF23" s="242"/>
      <c r="GCG23" s="242"/>
      <c r="GCH23" s="242"/>
      <c r="GCI23" s="242"/>
      <c r="GCJ23" s="242"/>
      <c r="GCK23" s="242"/>
      <c r="GCL23" s="242"/>
      <c r="GCM23" s="242"/>
      <c r="GCN23" s="242"/>
      <c r="GCO23" s="242"/>
      <c r="GCP23" s="242"/>
      <c r="GCQ23" s="242"/>
      <c r="GCR23" s="242"/>
      <c r="GCS23" s="242"/>
      <c r="GCT23" s="242"/>
      <c r="GCU23" s="242"/>
      <c r="GCV23" s="242"/>
      <c r="GCW23" s="242"/>
      <c r="GCX23" s="242"/>
      <c r="GCY23" s="242"/>
      <c r="GCZ23" s="242"/>
      <c r="GDA23" s="242"/>
      <c r="GDB23" s="242"/>
      <c r="GDC23" s="242"/>
      <c r="GDD23" s="242"/>
      <c r="GDE23" s="242"/>
      <c r="GDF23" s="242"/>
      <c r="GDG23" s="242"/>
      <c r="GDH23" s="242"/>
      <c r="GDI23" s="242"/>
      <c r="GDJ23" s="242"/>
      <c r="GDK23" s="242"/>
      <c r="GDL23" s="242"/>
      <c r="GDM23" s="242"/>
      <c r="GDN23" s="242"/>
      <c r="GDO23" s="242"/>
      <c r="GDP23" s="242"/>
      <c r="GDQ23" s="242"/>
      <c r="GDR23" s="242"/>
      <c r="GDS23" s="242"/>
      <c r="GDT23" s="242"/>
      <c r="GDU23" s="242"/>
      <c r="GDV23" s="242"/>
      <c r="GDW23" s="242"/>
      <c r="GDX23" s="242"/>
      <c r="GDY23" s="242"/>
      <c r="GDZ23" s="242"/>
      <c r="GEA23" s="242"/>
      <c r="GEB23" s="242"/>
      <c r="GEC23" s="242"/>
      <c r="GED23" s="242"/>
      <c r="GEE23" s="242"/>
      <c r="GEF23" s="242"/>
      <c r="GEG23" s="242"/>
      <c r="GEH23" s="242"/>
      <c r="GEI23" s="242"/>
      <c r="GEJ23" s="242"/>
      <c r="GEK23" s="242"/>
      <c r="GEL23" s="242"/>
      <c r="GEM23" s="242"/>
      <c r="GEN23" s="242"/>
      <c r="GEO23" s="242"/>
      <c r="GEP23" s="242"/>
      <c r="GEQ23" s="242"/>
      <c r="GER23" s="242"/>
      <c r="GES23" s="242"/>
      <c r="GET23" s="242"/>
      <c r="GEU23" s="242"/>
      <c r="GEV23" s="242"/>
      <c r="GEW23" s="242"/>
      <c r="GEX23" s="242"/>
      <c r="GEY23" s="242"/>
      <c r="GEZ23" s="242"/>
      <c r="GFA23" s="242"/>
      <c r="GFB23" s="242"/>
      <c r="GFC23" s="242"/>
      <c r="GFD23" s="242"/>
      <c r="GFE23" s="242"/>
      <c r="GFF23" s="242"/>
      <c r="GFG23" s="242"/>
      <c r="GFH23" s="242"/>
      <c r="GFI23" s="242"/>
      <c r="GFJ23" s="242"/>
      <c r="GFK23" s="242"/>
      <c r="GFL23" s="242"/>
      <c r="GFM23" s="242"/>
      <c r="GFN23" s="242"/>
      <c r="GFO23" s="242"/>
      <c r="GFP23" s="242"/>
      <c r="GFQ23" s="242"/>
      <c r="GFR23" s="242"/>
      <c r="GFS23" s="242"/>
      <c r="GFT23" s="242"/>
      <c r="GFU23" s="242"/>
      <c r="GFV23" s="242"/>
      <c r="GFW23" s="242"/>
      <c r="GFX23" s="242"/>
      <c r="GFY23" s="242"/>
      <c r="GFZ23" s="242"/>
      <c r="GGA23" s="242"/>
      <c r="GGB23" s="242"/>
      <c r="GGC23" s="242"/>
      <c r="GGD23" s="242"/>
      <c r="GGE23" s="242"/>
      <c r="GGF23" s="242"/>
      <c r="GGG23" s="242"/>
      <c r="GGH23" s="242"/>
      <c r="GGI23" s="242"/>
      <c r="GGJ23" s="242"/>
      <c r="GGK23" s="242"/>
      <c r="GGL23" s="242"/>
      <c r="GGM23" s="242"/>
      <c r="GGN23" s="242"/>
      <c r="GGO23" s="242"/>
      <c r="GGP23" s="242"/>
      <c r="GGQ23" s="242"/>
      <c r="GGR23" s="242"/>
      <c r="GGS23" s="242"/>
      <c r="GGT23" s="242"/>
      <c r="GGU23" s="242"/>
      <c r="GGV23" s="242"/>
      <c r="GGW23" s="242"/>
      <c r="GGX23" s="242"/>
      <c r="GGY23" s="242"/>
      <c r="GGZ23" s="242"/>
      <c r="GHA23" s="242"/>
      <c r="GHB23" s="242"/>
      <c r="GHC23" s="242"/>
      <c r="GHD23" s="242"/>
      <c r="GHE23" s="242"/>
      <c r="GHF23" s="242"/>
      <c r="GHG23" s="242"/>
      <c r="GHH23" s="242"/>
      <c r="GHI23" s="242"/>
      <c r="GHJ23" s="242"/>
      <c r="GHK23" s="242"/>
      <c r="GHL23" s="242"/>
      <c r="GHM23" s="242"/>
      <c r="GHN23" s="242"/>
      <c r="GHO23" s="242"/>
      <c r="GHP23" s="242"/>
      <c r="GHQ23" s="242"/>
      <c r="GHR23" s="242"/>
      <c r="GHS23" s="242"/>
      <c r="GHT23" s="242"/>
      <c r="GHU23" s="242"/>
      <c r="GHV23" s="242"/>
      <c r="GHW23" s="242"/>
      <c r="GHX23" s="242"/>
      <c r="GHY23" s="242"/>
      <c r="GHZ23" s="242"/>
      <c r="GIA23" s="242"/>
      <c r="GIB23" s="242"/>
      <c r="GIC23" s="242"/>
      <c r="GID23" s="242"/>
      <c r="GIE23" s="242"/>
      <c r="GIF23" s="242"/>
      <c r="GIG23" s="242"/>
      <c r="GIH23" s="242"/>
      <c r="GII23" s="242"/>
      <c r="GIJ23" s="242"/>
      <c r="GIK23" s="242"/>
      <c r="GIL23" s="242"/>
      <c r="GIM23" s="242"/>
      <c r="GIN23" s="242"/>
      <c r="GIO23" s="242"/>
      <c r="GIP23" s="242"/>
      <c r="GIQ23" s="242"/>
      <c r="GIR23" s="242"/>
      <c r="GIS23" s="242"/>
      <c r="GIT23" s="242"/>
      <c r="GIU23" s="242"/>
      <c r="GIV23" s="242"/>
      <c r="GIW23" s="242"/>
      <c r="GIX23" s="242"/>
      <c r="GIY23" s="242"/>
      <c r="GIZ23" s="242"/>
      <c r="GJA23" s="242"/>
      <c r="GJB23" s="242"/>
      <c r="GJC23" s="242"/>
      <c r="GJD23" s="242"/>
      <c r="GJE23" s="242"/>
      <c r="GJF23" s="242"/>
      <c r="GJG23" s="242"/>
      <c r="GJH23" s="242"/>
      <c r="GJI23" s="242"/>
      <c r="GJJ23" s="242"/>
      <c r="GJK23" s="242"/>
      <c r="GJL23" s="242"/>
      <c r="GJM23" s="242"/>
      <c r="GJN23" s="242"/>
      <c r="GJO23" s="242"/>
      <c r="GJP23" s="242"/>
      <c r="GJQ23" s="242"/>
      <c r="GJR23" s="242"/>
      <c r="GJS23" s="242"/>
      <c r="GJT23" s="242"/>
      <c r="GJU23" s="242"/>
      <c r="GJV23" s="242"/>
      <c r="GJW23" s="242"/>
      <c r="GJX23" s="242"/>
      <c r="GJY23" s="242"/>
      <c r="GJZ23" s="242"/>
      <c r="GKA23" s="242"/>
      <c r="GKB23" s="242"/>
      <c r="GKC23" s="242"/>
      <c r="GKD23" s="242"/>
      <c r="GKE23" s="242"/>
      <c r="GKF23" s="242"/>
      <c r="GKG23" s="242"/>
      <c r="GKH23" s="242"/>
      <c r="GKI23" s="242"/>
      <c r="GKJ23" s="242"/>
      <c r="GKK23" s="242"/>
      <c r="GKL23" s="242"/>
      <c r="GKM23" s="242"/>
      <c r="GKN23" s="242"/>
      <c r="GKO23" s="242"/>
      <c r="GKP23" s="242"/>
      <c r="GKQ23" s="242"/>
      <c r="GKR23" s="242"/>
      <c r="GKS23" s="242"/>
      <c r="GKT23" s="242"/>
      <c r="GKU23" s="242"/>
      <c r="GKV23" s="242"/>
      <c r="GKW23" s="242"/>
      <c r="GKX23" s="242"/>
      <c r="GKY23" s="242"/>
      <c r="GKZ23" s="242"/>
      <c r="GLA23" s="242"/>
      <c r="GLB23" s="242"/>
      <c r="GLC23" s="242"/>
      <c r="GLD23" s="242"/>
      <c r="GLE23" s="242"/>
      <c r="GLF23" s="242"/>
      <c r="GLG23" s="242"/>
      <c r="GLH23" s="242"/>
      <c r="GLI23" s="242"/>
      <c r="GLJ23" s="242"/>
      <c r="GLK23" s="242"/>
      <c r="GLL23" s="242"/>
      <c r="GLM23" s="242"/>
      <c r="GLN23" s="242"/>
      <c r="GLO23" s="242"/>
      <c r="GLP23" s="242"/>
      <c r="GLQ23" s="242"/>
      <c r="GLR23" s="242"/>
      <c r="GLS23" s="242"/>
      <c r="GLT23" s="242"/>
      <c r="GLU23" s="242"/>
      <c r="GLV23" s="242"/>
      <c r="GLW23" s="242"/>
      <c r="GLX23" s="242"/>
      <c r="GLY23" s="242"/>
      <c r="GLZ23" s="242"/>
      <c r="GMA23" s="242"/>
      <c r="GMB23" s="242"/>
      <c r="GMC23" s="242"/>
      <c r="GMD23" s="242"/>
      <c r="GME23" s="242"/>
      <c r="GMF23" s="242"/>
      <c r="GMG23" s="242"/>
      <c r="GMH23" s="242"/>
      <c r="GMI23" s="242"/>
      <c r="GMJ23" s="242"/>
      <c r="GMK23" s="242"/>
      <c r="GML23" s="242"/>
      <c r="GMM23" s="242"/>
      <c r="GMN23" s="242"/>
      <c r="GMO23" s="242"/>
      <c r="GMP23" s="242"/>
      <c r="GMQ23" s="242"/>
      <c r="GMR23" s="242"/>
      <c r="GMS23" s="242"/>
      <c r="GMT23" s="242"/>
      <c r="GMU23" s="242"/>
      <c r="GMV23" s="242"/>
      <c r="GMW23" s="242"/>
      <c r="GMX23" s="242"/>
      <c r="GMY23" s="242"/>
      <c r="GMZ23" s="242"/>
      <c r="GNA23" s="242"/>
      <c r="GNB23" s="242"/>
      <c r="GNC23" s="242"/>
      <c r="GND23" s="242"/>
      <c r="GNE23" s="242"/>
      <c r="GNF23" s="242"/>
      <c r="GNG23" s="242"/>
      <c r="GNH23" s="242"/>
      <c r="GNI23" s="242"/>
      <c r="GNJ23" s="242"/>
      <c r="GNK23" s="242"/>
      <c r="GNL23" s="242"/>
      <c r="GNM23" s="242"/>
      <c r="GNN23" s="242"/>
      <c r="GNO23" s="242"/>
      <c r="GNP23" s="242"/>
      <c r="GNQ23" s="242"/>
      <c r="GNR23" s="242"/>
      <c r="GNS23" s="242"/>
      <c r="GNT23" s="242"/>
      <c r="GNU23" s="242"/>
      <c r="GNV23" s="242"/>
      <c r="GNW23" s="242"/>
      <c r="GNX23" s="242"/>
      <c r="GNY23" s="242"/>
      <c r="GNZ23" s="242"/>
      <c r="GOA23" s="242"/>
      <c r="GOB23" s="242"/>
      <c r="GOC23" s="242"/>
      <c r="GOD23" s="242"/>
      <c r="GOE23" s="242"/>
      <c r="GOF23" s="242"/>
      <c r="GOG23" s="242"/>
      <c r="GOH23" s="242"/>
      <c r="GOI23" s="242"/>
      <c r="GOJ23" s="242"/>
      <c r="GOK23" s="242"/>
      <c r="GOL23" s="242"/>
      <c r="GOM23" s="242"/>
      <c r="GON23" s="242"/>
      <c r="GOO23" s="242"/>
      <c r="GOP23" s="242"/>
      <c r="GOQ23" s="242"/>
      <c r="GOR23" s="242"/>
      <c r="GOS23" s="242"/>
      <c r="GOT23" s="242"/>
      <c r="GOU23" s="242"/>
      <c r="GOV23" s="242"/>
      <c r="GOW23" s="242"/>
      <c r="GOX23" s="242"/>
      <c r="GOY23" s="242"/>
      <c r="GOZ23" s="242"/>
      <c r="GPA23" s="242"/>
      <c r="GPB23" s="242"/>
      <c r="GPC23" s="242"/>
      <c r="GPD23" s="242"/>
      <c r="GPE23" s="242"/>
      <c r="GPF23" s="242"/>
      <c r="GPG23" s="242"/>
      <c r="GPH23" s="242"/>
      <c r="GPI23" s="242"/>
      <c r="GPJ23" s="242"/>
      <c r="GPK23" s="242"/>
      <c r="GPL23" s="242"/>
      <c r="GPM23" s="242"/>
      <c r="GPN23" s="242"/>
      <c r="GPO23" s="242"/>
      <c r="GPP23" s="242"/>
      <c r="GPQ23" s="242"/>
      <c r="GPR23" s="242"/>
      <c r="GPS23" s="242"/>
      <c r="GPT23" s="242"/>
      <c r="GPU23" s="242"/>
      <c r="GPV23" s="242"/>
      <c r="GPW23" s="242"/>
      <c r="GPX23" s="242"/>
      <c r="GPY23" s="242"/>
      <c r="GPZ23" s="242"/>
      <c r="GQA23" s="242"/>
      <c r="GQB23" s="242"/>
      <c r="GQC23" s="242"/>
      <c r="GQD23" s="242"/>
      <c r="GQE23" s="242"/>
      <c r="GQF23" s="242"/>
      <c r="GQG23" s="242"/>
      <c r="GQH23" s="242"/>
      <c r="GQI23" s="242"/>
      <c r="GQJ23" s="242"/>
      <c r="GQK23" s="242"/>
      <c r="GQL23" s="242"/>
      <c r="GQM23" s="242"/>
      <c r="GQN23" s="242"/>
      <c r="GQO23" s="242"/>
      <c r="GQP23" s="242"/>
      <c r="GQQ23" s="242"/>
      <c r="GQR23" s="242"/>
      <c r="GQS23" s="242"/>
      <c r="GQT23" s="242"/>
      <c r="GQU23" s="242"/>
      <c r="GQV23" s="242"/>
      <c r="GQW23" s="242"/>
      <c r="GQX23" s="242"/>
      <c r="GQY23" s="242"/>
      <c r="GQZ23" s="242"/>
      <c r="GRA23" s="242"/>
      <c r="GRB23" s="242"/>
      <c r="GRC23" s="242"/>
      <c r="GRD23" s="242"/>
      <c r="GRE23" s="242"/>
      <c r="GRF23" s="242"/>
      <c r="GRG23" s="242"/>
      <c r="GRH23" s="242"/>
      <c r="GRI23" s="242"/>
      <c r="GRJ23" s="242"/>
      <c r="GRK23" s="242"/>
      <c r="GRL23" s="242"/>
      <c r="GRM23" s="242"/>
      <c r="GRN23" s="242"/>
      <c r="GRO23" s="242"/>
      <c r="GRP23" s="242"/>
      <c r="GRQ23" s="242"/>
      <c r="GRR23" s="242"/>
      <c r="GRS23" s="242"/>
      <c r="GRT23" s="242"/>
      <c r="GRU23" s="242"/>
      <c r="GRV23" s="242"/>
      <c r="GRW23" s="242"/>
      <c r="GRX23" s="242"/>
      <c r="GRY23" s="242"/>
      <c r="GRZ23" s="242"/>
      <c r="GSA23" s="242"/>
      <c r="GSB23" s="242"/>
      <c r="GSC23" s="242"/>
      <c r="GSD23" s="242"/>
      <c r="GSE23" s="242"/>
      <c r="GSF23" s="242"/>
      <c r="GSG23" s="242"/>
      <c r="GSH23" s="242"/>
      <c r="GSI23" s="242"/>
      <c r="GSJ23" s="242"/>
      <c r="GSK23" s="242"/>
      <c r="GSL23" s="242"/>
      <c r="GSM23" s="242"/>
      <c r="GSN23" s="242"/>
      <c r="GSO23" s="242"/>
      <c r="GSP23" s="242"/>
      <c r="GSQ23" s="242"/>
      <c r="GSR23" s="242"/>
      <c r="GSS23" s="242"/>
      <c r="GST23" s="242"/>
      <c r="GSU23" s="242"/>
      <c r="GSV23" s="242"/>
      <c r="GSW23" s="242"/>
      <c r="GSX23" s="242"/>
      <c r="GSY23" s="242"/>
      <c r="GSZ23" s="242"/>
      <c r="GTA23" s="242"/>
      <c r="GTB23" s="242"/>
      <c r="GTC23" s="242"/>
      <c r="GTD23" s="242"/>
      <c r="GTE23" s="242"/>
      <c r="GTF23" s="242"/>
      <c r="GTG23" s="242"/>
      <c r="GTH23" s="242"/>
      <c r="GTI23" s="242"/>
      <c r="GTJ23" s="242"/>
      <c r="GTK23" s="242"/>
      <c r="GTL23" s="242"/>
      <c r="GTM23" s="242"/>
      <c r="GTN23" s="242"/>
      <c r="GTO23" s="242"/>
      <c r="GTP23" s="242"/>
      <c r="GTQ23" s="242"/>
      <c r="GTR23" s="242"/>
      <c r="GTS23" s="242"/>
      <c r="GTT23" s="242"/>
      <c r="GTU23" s="242"/>
      <c r="GTV23" s="242"/>
      <c r="GTW23" s="242"/>
      <c r="GTX23" s="242"/>
      <c r="GTY23" s="242"/>
      <c r="GTZ23" s="242"/>
      <c r="GUA23" s="242"/>
      <c r="GUB23" s="242"/>
      <c r="GUC23" s="242"/>
      <c r="GUD23" s="242"/>
      <c r="GUE23" s="242"/>
      <c r="GUF23" s="242"/>
      <c r="GUG23" s="242"/>
      <c r="GUH23" s="242"/>
      <c r="GUI23" s="242"/>
      <c r="GUJ23" s="242"/>
      <c r="GUK23" s="242"/>
      <c r="GUL23" s="242"/>
      <c r="GUM23" s="242"/>
      <c r="GUN23" s="242"/>
      <c r="GUO23" s="242"/>
      <c r="GUP23" s="242"/>
      <c r="GUQ23" s="242"/>
      <c r="GUR23" s="242"/>
      <c r="GUS23" s="242"/>
      <c r="GUT23" s="242"/>
      <c r="GUU23" s="242"/>
      <c r="GUV23" s="242"/>
      <c r="GUW23" s="242"/>
      <c r="GUX23" s="242"/>
      <c r="GUY23" s="242"/>
      <c r="GUZ23" s="242"/>
      <c r="GVA23" s="242"/>
      <c r="GVB23" s="242"/>
      <c r="GVC23" s="242"/>
      <c r="GVD23" s="242"/>
      <c r="GVE23" s="242"/>
      <c r="GVF23" s="242"/>
      <c r="GVG23" s="242"/>
      <c r="GVH23" s="242"/>
      <c r="GVI23" s="242"/>
      <c r="GVJ23" s="242"/>
      <c r="GVK23" s="242"/>
      <c r="GVL23" s="242"/>
      <c r="GVM23" s="242"/>
      <c r="GVN23" s="242"/>
      <c r="GVO23" s="242"/>
      <c r="GVP23" s="242"/>
      <c r="GVQ23" s="242"/>
      <c r="GVR23" s="242"/>
      <c r="GVS23" s="242"/>
      <c r="GVT23" s="242"/>
      <c r="GVU23" s="242"/>
      <c r="GVV23" s="242"/>
      <c r="GVW23" s="242"/>
      <c r="GVX23" s="242"/>
      <c r="GVY23" s="242"/>
      <c r="GVZ23" s="242"/>
      <c r="GWA23" s="242"/>
      <c r="GWB23" s="242"/>
      <c r="GWC23" s="242"/>
      <c r="GWD23" s="242"/>
      <c r="GWE23" s="242"/>
      <c r="GWF23" s="242"/>
      <c r="GWG23" s="242"/>
      <c r="GWH23" s="242"/>
      <c r="GWI23" s="242"/>
      <c r="GWJ23" s="242"/>
      <c r="GWK23" s="242"/>
      <c r="GWL23" s="242"/>
      <c r="GWM23" s="242"/>
      <c r="GWN23" s="242"/>
      <c r="GWO23" s="242"/>
      <c r="GWP23" s="242"/>
      <c r="GWQ23" s="242"/>
      <c r="GWR23" s="242"/>
      <c r="GWS23" s="242"/>
      <c r="GWT23" s="242"/>
      <c r="GWU23" s="242"/>
      <c r="GWV23" s="242"/>
      <c r="GWW23" s="242"/>
      <c r="GWX23" s="242"/>
      <c r="GWY23" s="242"/>
      <c r="GWZ23" s="242"/>
      <c r="GXA23" s="242"/>
      <c r="GXB23" s="242"/>
      <c r="GXC23" s="242"/>
      <c r="GXD23" s="242"/>
      <c r="GXE23" s="242"/>
      <c r="GXF23" s="242"/>
      <c r="GXG23" s="242"/>
      <c r="GXH23" s="242"/>
      <c r="GXI23" s="242"/>
      <c r="GXJ23" s="242"/>
      <c r="GXK23" s="242"/>
      <c r="GXL23" s="242"/>
      <c r="GXM23" s="242"/>
      <c r="GXN23" s="242"/>
      <c r="GXO23" s="242"/>
      <c r="GXP23" s="242"/>
      <c r="GXQ23" s="242"/>
      <c r="GXR23" s="242"/>
      <c r="GXS23" s="242"/>
      <c r="GXT23" s="242"/>
      <c r="GXU23" s="242"/>
      <c r="GXV23" s="242"/>
      <c r="GXW23" s="242"/>
      <c r="GXX23" s="242"/>
      <c r="GXY23" s="242"/>
      <c r="GXZ23" s="242"/>
      <c r="GYA23" s="242"/>
      <c r="GYB23" s="242"/>
      <c r="GYC23" s="242"/>
      <c r="GYD23" s="242"/>
      <c r="GYE23" s="242"/>
      <c r="GYF23" s="242"/>
      <c r="GYG23" s="242"/>
      <c r="GYH23" s="242"/>
      <c r="GYI23" s="242"/>
      <c r="GYJ23" s="242"/>
      <c r="GYK23" s="242"/>
      <c r="GYL23" s="242"/>
      <c r="GYM23" s="242"/>
      <c r="GYN23" s="242"/>
      <c r="GYO23" s="242"/>
      <c r="GYP23" s="242"/>
      <c r="GYQ23" s="242"/>
      <c r="GYR23" s="242"/>
      <c r="GYS23" s="242"/>
      <c r="GYT23" s="242"/>
      <c r="GYU23" s="242"/>
      <c r="GYV23" s="242"/>
      <c r="GYW23" s="242"/>
      <c r="GYX23" s="242"/>
      <c r="GYY23" s="242"/>
      <c r="GYZ23" s="242"/>
      <c r="GZA23" s="242"/>
      <c r="GZB23" s="242"/>
      <c r="GZC23" s="242"/>
      <c r="GZD23" s="242"/>
      <c r="GZE23" s="242"/>
      <c r="GZF23" s="242"/>
      <c r="GZG23" s="242"/>
      <c r="GZH23" s="242"/>
      <c r="GZI23" s="242"/>
      <c r="GZJ23" s="242"/>
      <c r="GZK23" s="242"/>
      <c r="GZL23" s="242"/>
      <c r="GZM23" s="242"/>
      <c r="GZN23" s="242"/>
      <c r="GZO23" s="242"/>
      <c r="GZP23" s="242"/>
      <c r="GZQ23" s="242"/>
      <c r="GZR23" s="242"/>
      <c r="GZS23" s="242"/>
      <c r="GZT23" s="242"/>
      <c r="GZU23" s="242"/>
      <c r="GZV23" s="242"/>
      <c r="GZW23" s="242"/>
      <c r="GZX23" s="242"/>
      <c r="GZY23" s="242"/>
      <c r="GZZ23" s="242"/>
      <c r="HAA23" s="242"/>
      <c r="HAB23" s="242"/>
      <c r="HAC23" s="242"/>
      <c r="HAD23" s="242"/>
      <c r="HAE23" s="242"/>
      <c r="HAF23" s="242"/>
      <c r="HAG23" s="242"/>
      <c r="HAH23" s="242"/>
      <c r="HAI23" s="242"/>
      <c r="HAJ23" s="242"/>
      <c r="HAK23" s="242"/>
      <c r="HAL23" s="242"/>
      <c r="HAM23" s="242"/>
      <c r="HAN23" s="242"/>
      <c r="HAO23" s="242"/>
      <c r="HAP23" s="242"/>
      <c r="HAQ23" s="242"/>
      <c r="HAR23" s="242"/>
      <c r="HAS23" s="242"/>
      <c r="HAT23" s="242"/>
      <c r="HAU23" s="242"/>
      <c r="HAV23" s="242"/>
      <c r="HAW23" s="242"/>
      <c r="HAX23" s="242"/>
      <c r="HAY23" s="242"/>
      <c r="HAZ23" s="242"/>
      <c r="HBA23" s="242"/>
      <c r="HBB23" s="242"/>
      <c r="HBC23" s="242"/>
      <c r="HBD23" s="242"/>
      <c r="HBE23" s="242"/>
      <c r="HBF23" s="242"/>
      <c r="HBG23" s="242"/>
      <c r="HBH23" s="242"/>
      <c r="HBI23" s="242"/>
      <c r="HBJ23" s="242"/>
      <c r="HBK23" s="242"/>
      <c r="HBL23" s="242"/>
      <c r="HBM23" s="242"/>
      <c r="HBN23" s="242"/>
      <c r="HBO23" s="242"/>
      <c r="HBP23" s="242"/>
      <c r="HBQ23" s="242"/>
      <c r="HBR23" s="242"/>
      <c r="HBS23" s="242"/>
      <c r="HBT23" s="242"/>
      <c r="HBU23" s="242"/>
      <c r="HBV23" s="242"/>
      <c r="HBW23" s="242"/>
      <c r="HBX23" s="242"/>
      <c r="HBY23" s="242"/>
      <c r="HBZ23" s="242"/>
      <c r="HCA23" s="242"/>
      <c r="HCB23" s="242"/>
      <c r="HCC23" s="242"/>
      <c r="HCD23" s="242"/>
      <c r="HCE23" s="242"/>
      <c r="HCF23" s="242"/>
      <c r="HCG23" s="242"/>
      <c r="HCH23" s="242"/>
      <c r="HCI23" s="242"/>
      <c r="HCJ23" s="242"/>
      <c r="HCK23" s="242"/>
      <c r="HCL23" s="242"/>
      <c r="HCM23" s="242"/>
      <c r="HCN23" s="242"/>
      <c r="HCO23" s="242"/>
      <c r="HCP23" s="242"/>
      <c r="HCQ23" s="242"/>
      <c r="HCR23" s="242"/>
      <c r="HCS23" s="242"/>
      <c r="HCT23" s="242"/>
      <c r="HCU23" s="242"/>
      <c r="HCV23" s="242"/>
      <c r="HCW23" s="242"/>
      <c r="HCX23" s="242"/>
      <c r="HCY23" s="242"/>
      <c r="HCZ23" s="242"/>
      <c r="HDA23" s="242"/>
      <c r="HDB23" s="242"/>
      <c r="HDC23" s="242"/>
      <c r="HDD23" s="242"/>
      <c r="HDE23" s="242"/>
      <c r="HDF23" s="242"/>
      <c r="HDG23" s="242"/>
      <c r="HDH23" s="242"/>
      <c r="HDI23" s="242"/>
      <c r="HDJ23" s="242"/>
      <c r="HDK23" s="242"/>
      <c r="HDL23" s="242"/>
      <c r="HDM23" s="242"/>
      <c r="HDN23" s="242"/>
      <c r="HDO23" s="242"/>
      <c r="HDP23" s="242"/>
      <c r="HDQ23" s="242"/>
      <c r="HDR23" s="242"/>
      <c r="HDS23" s="242"/>
      <c r="HDT23" s="242"/>
      <c r="HDU23" s="242"/>
      <c r="HDV23" s="242"/>
      <c r="HDW23" s="242"/>
      <c r="HDX23" s="242"/>
      <c r="HDY23" s="242"/>
      <c r="HDZ23" s="242"/>
      <c r="HEA23" s="242"/>
      <c r="HEB23" s="242"/>
      <c r="HEC23" s="242"/>
      <c r="HED23" s="242"/>
      <c r="HEE23" s="242"/>
      <c r="HEF23" s="242"/>
      <c r="HEG23" s="242"/>
      <c r="HEH23" s="242"/>
      <c r="HEI23" s="242"/>
      <c r="HEJ23" s="242"/>
      <c r="HEK23" s="242"/>
      <c r="HEL23" s="242"/>
      <c r="HEM23" s="242"/>
      <c r="HEN23" s="242"/>
      <c r="HEO23" s="242"/>
      <c r="HEP23" s="242"/>
      <c r="HEQ23" s="242"/>
      <c r="HER23" s="242"/>
      <c r="HES23" s="242"/>
      <c r="HET23" s="242"/>
      <c r="HEU23" s="242"/>
      <c r="HEV23" s="242"/>
      <c r="HEW23" s="242"/>
      <c r="HEX23" s="242"/>
      <c r="HEY23" s="242"/>
      <c r="HEZ23" s="242"/>
      <c r="HFA23" s="242"/>
      <c r="HFB23" s="242"/>
      <c r="HFC23" s="242"/>
      <c r="HFD23" s="242"/>
      <c r="HFE23" s="242"/>
      <c r="HFF23" s="242"/>
      <c r="HFG23" s="242"/>
      <c r="HFH23" s="242"/>
      <c r="HFI23" s="242"/>
      <c r="HFJ23" s="242"/>
      <c r="HFK23" s="242"/>
      <c r="HFL23" s="242"/>
      <c r="HFM23" s="242"/>
      <c r="HFN23" s="242"/>
      <c r="HFO23" s="242"/>
      <c r="HFP23" s="242"/>
      <c r="HFQ23" s="242"/>
      <c r="HFR23" s="242"/>
      <c r="HFS23" s="242"/>
      <c r="HFT23" s="242"/>
      <c r="HFU23" s="242"/>
      <c r="HFV23" s="242"/>
      <c r="HFW23" s="242"/>
      <c r="HFX23" s="242"/>
      <c r="HFY23" s="242"/>
      <c r="HFZ23" s="242"/>
      <c r="HGA23" s="242"/>
      <c r="HGB23" s="242"/>
      <c r="HGC23" s="242"/>
      <c r="HGD23" s="242"/>
      <c r="HGE23" s="242"/>
      <c r="HGF23" s="242"/>
      <c r="HGG23" s="242"/>
      <c r="HGH23" s="242"/>
      <c r="HGI23" s="242"/>
      <c r="HGJ23" s="242"/>
      <c r="HGK23" s="242"/>
      <c r="HGL23" s="242"/>
      <c r="HGM23" s="242"/>
      <c r="HGN23" s="242"/>
      <c r="HGO23" s="242"/>
      <c r="HGP23" s="242"/>
      <c r="HGQ23" s="242"/>
      <c r="HGR23" s="242"/>
      <c r="HGS23" s="242"/>
      <c r="HGT23" s="242"/>
      <c r="HGU23" s="242"/>
      <c r="HGV23" s="242"/>
      <c r="HGW23" s="242"/>
      <c r="HGX23" s="242"/>
      <c r="HGY23" s="242"/>
      <c r="HGZ23" s="242"/>
      <c r="HHA23" s="242"/>
      <c r="HHB23" s="242"/>
      <c r="HHC23" s="242"/>
      <c r="HHD23" s="242"/>
      <c r="HHE23" s="242"/>
      <c r="HHF23" s="242"/>
      <c r="HHG23" s="242"/>
      <c r="HHH23" s="242"/>
      <c r="HHI23" s="242"/>
      <c r="HHJ23" s="242"/>
      <c r="HHK23" s="242"/>
      <c r="HHL23" s="242"/>
      <c r="HHM23" s="242"/>
      <c r="HHN23" s="242"/>
      <c r="HHO23" s="242"/>
      <c r="HHP23" s="242"/>
      <c r="HHQ23" s="242"/>
      <c r="HHR23" s="242"/>
      <c r="HHS23" s="242"/>
      <c r="HHT23" s="242"/>
      <c r="HHU23" s="242"/>
      <c r="HHV23" s="242"/>
      <c r="HHW23" s="242"/>
      <c r="HHX23" s="242"/>
      <c r="HHY23" s="242"/>
      <c r="HHZ23" s="242"/>
      <c r="HIA23" s="242"/>
      <c r="HIB23" s="242"/>
      <c r="HIC23" s="242"/>
      <c r="HID23" s="242"/>
      <c r="HIE23" s="242"/>
      <c r="HIF23" s="242"/>
      <c r="HIG23" s="242"/>
      <c r="HIH23" s="242"/>
      <c r="HII23" s="242"/>
      <c r="HIJ23" s="242"/>
      <c r="HIK23" s="242"/>
      <c r="HIL23" s="242"/>
      <c r="HIM23" s="242"/>
      <c r="HIN23" s="242"/>
      <c r="HIO23" s="242"/>
      <c r="HIP23" s="242"/>
      <c r="HIQ23" s="242"/>
      <c r="HIR23" s="242"/>
      <c r="HIS23" s="242"/>
      <c r="HIT23" s="242"/>
      <c r="HIU23" s="242"/>
      <c r="HIV23" s="242"/>
      <c r="HIW23" s="242"/>
      <c r="HIX23" s="242"/>
      <c r="HIY23" s="242"/>
      <c r="HIZ23" s="242"/>
      <c r="HJA23" s="242"/>
      <c r="HJB23" s="242"/>
      <c r="HJC23" s="242"/>
      <c r="HJD23" s="242"/>
      <c r="HJE23" s="242"/>
      <c r="HJF23" s="242"/>
      <c r="HJG23" s="242"/>
      <c r="HJH23" s="242"/>
      <c r="HJI23" s="242"/>
      <c r="HJJ23" s="242"/>
      <c r="HJK23" s="242"/>
      <c r="HJL23" s="242"/>
      <c r="HJM23" s="242"/>
      <c r="HJN23" s="242"/>
      <c r="HJO23" s="242"/>
      <c r="HJP23" s="242"/>
      <c r="HJQ23" s="242"/>
      <c r="HJR23" s="242"/>
      <c r="HJS23" s="242"/>
      <c r="HJT23" s="242"/>
      <c r="HJU23" s="242"/>
      <c r="HJV23" s="242"/>
      <c r="HJW23" s="242"/>
      <c r="HJX23" s="242"/>
      <c r="HJY23" s="242"/>
      <c r="HJZ23" s="242"/>
      <c r="HKA23" s="242"/>
      <c r="HKB23" s="242"/>
      <c r="HKC23" s="242"/>
      <c r="HKD23" s="242"/>
      <c r="HKE23" s="242"/>
      <c r="HKF23" s="242"/>
      <c r="HKG23" s="242"/>
      <c r="HKH23" s="242"/>
      <c r="HKI23" s="242"/>
      <c r="HKJ23" s="242"/>
      <c r="HKK23" s="242"/>
      <c r="HKL23" s="242"/>
      <c r="HKM23" s="242"/>
      <c r="HKN23" s="242"/>
      <c r="HKO23" s="242"/>
      <c r="HKP23" s="242"/>
      <c r="HKQ23" s="242"/>
      <c r="HKR23" s="242"/>
      <c r="HKS23" s="242"/>
      <c r="HKT23" s="242"/>
      <c r="HKU23" s="242"/>
      <c r="HKV23" s="242"/>
      <c r="HKW23" s="242"/>
      <c r="HKX23" s="242"/>
      <c r="HKY23" s="242"/>
      <c r="HKZ23" s="242"/>
      <c r="HLA23" s="242"/>
      <c r="HLB23" s="242"/>
      <c r="HLC23" s="242"/>
      <c r="HLD23" s="242"/>
      <c r="HLE23" s="242"/>
      <c r="HLF23" s="242"/>
      <c r="HLG23" s="242"/>
      <c r="HLH23" s="242"/>
      <c r="HLI23" s="242"/>
      <c r="HLJ23" s="242"/>
      <c r="HLK23" s="242"/>
      <c r="HLL23" s="242"/>
      <c r="HLM23" s="242"/>
      <c r="HLN23" s="242"/>
      <c r="HLO23" s="242"/>
      <c r="HLP23" s="242"/>
      <c r="HLQ23" s="242"/>
      <c r="HLR23" s="242"/>
      <c r="HLS23" s="242"/>
      <c r="HLT23" s="242"/>
      <c r="HLU23" s="242"/>
      <c r="HLV23" s="242"/>
      <c r="HLW23" s="242"/>
      <c r="HLX23" s="242"/>
      <c r="HLY23" s="242"/>
      <c r="HLZ23" s="242"/>
      <c r="HMA23" s="242"/>
      <c r="HMB23" s="242"/>
      <c r="HMC23" s="242"/>
      <c r="HMD23" s="242"/>
      <c r="HME23" s="242"/>
      <c r="HMF23" s="242"/>
      <c r="HMG23" s="242"/>
      <c r="HMH23" s="242"/>
      <c r="HMI23" s="242"/>
      <c r="HMJ23" s="242"/>
      <c r="HMK23" s="242"/>
      <c r="HML23" s="242"/>
      <c r="HMM23" s="242"/>
      <c r="HMN23" s="242"/>
      <c r="HMO23" s="242"/>
      <c r="HMP23" s="242"/>
      <c r="HMQ23" s="242"/>
      <c r="HMR23" s="242"/>
      <c r="HMS23" s="242"/>
      <c r="HMT23" s="242"/>
      <c r="HMU23" s="242"/>
      <c r="HMV23" s="242"/>
      <c r="HMW23" s="242"/>
      <c r="HMX23" s="242"/>
      <c r="HMY23" s="242"/>
      <c r="HMZ23" s="242"/>
      <c r="HNA23" s="242"/>
      <c r="HNB23" s="242"/>
      <c r="HNC23" s="242"/>
      <c r="HND23" s="242"/>
      <c r="HNE23" s="242"/>
      <c r="HNF23" s="242"/>
      <c r="HNG23" s="242"/>
      <c r="HNH23" s="242"/>
      <c r="HNI23" s="242"/>
      <c r="HNJ23" s="242"/>
      <c r="HNK23" s="242"/>
      <c r="HNL23" s="242"/>
      <c r="HNM23" s="242"/>
      <c r="HNN23" s="242"/>
      <c r="HNO23" s="242"/>
      <c r="HNP23" s="242"/>
      <c r="HNQ23" s="242"/>
      <c r="HNR23" s="242"/>
      <c r="HNS23" s="242"/>
      <c r="HNT23" s="242"/>
      <c r="HNU23" s="242"/>
      <c r="HNV23" s="242"/>
      <c r="HNW23" s="242"/>
      <c r="HNX23" s="242"/>
      <c r="HNY23" s="242"/>
      <c r="HNZ23" s="242"/>
      <c r="HOA23" s="242"/>
      <c r="HOB23" s="242"/>
      <c r="HOC23" s="242"/>
      <c r="HOD23" s="242"/>
      <c r="HOE23" s="242"/>
      <c r="HOF23" s="242"/>
      <c r="HOG23" s="242"/>
      <c r="HOH23" s="242"/>
      <c r="HOI23" s="242"/>
      <c r="HOJ23" s="242"/>
      <c r="HOK23" s="242"/>
      <c r="HOL23" s="242"/>
      <c r="HOM23" s="242"/>
      <c r="HON23" s="242"/>
      <c r="HOO23" s="242"/>
      <c r="HOP23" s="242"/>
      <c r="HOQ23" s="242"/>
      <c r="HOR23" s="242"/>
      <c r="HOS23" s="242"/>
      <c r="HOT23" s="242"/>
      <c r="HOU23" s="242"/>
      <c r="HOV23" s="242"/>
      <c r="HOW23" s="242"/>
      <c r="HOX23" s="242"/>
      <c r="HOY23" s="242"/>
      <c r="HOZ23" s="242"/>
      <c r="HPA23" s="242"/>
      <c r="HPB23" s="242"/>
      <c r="HPC23" s="242"/>
      <c r="HPD23" s="242"/>
      <c r="HPE23" s="242"/>
      <c r="HPF23" s="242"/>
      <c r="HPG23" s="242"/>
      <c r="HPH23" s="242"/>
      <c r="HPI23" s="242"/>
      <c r="HPJ23" s="242"/>
      <c r="HPK23" s="242"/>
      <c r="HPL23" s="242"/>
      <c r="HPM23" s="242"/>
      <c r="HPN23" s="242"/>
      <c r="HPO23" s="242"/>
      <c r="HPP23" s="242"/>
      <c r="HPQ23" s="242"/>
      <c r="HPR23" s="242"/>
      <c r="HPS23" s="242"/>
      <c r="HPT23" s="242"/>
      <c r="HPU23" s="242"/>
      <c r="HPV23" s="242"/>
      <c r="HPW23" s="242"/>
      <c r="HPX23" s="242"/>
      <c r="HPY23" s="242"/>
      <c r="HPZ23" s="242"/>
      <c r="HQA23" s="242"/>
      <c r="HQB23" s="242"/>
      <c r="HQC23" s="242"/>
      <c r="HQD23" s="242"/>
      <c r="HQE23" s="242"/>
      <c r="HQF23" s="242"/>
      <c r="HQG23" s="242"/>
      <c r="HQH23" s="242"/>
      <c r="HQI23" s="242"/>
      <c r="HQJ23" s="242"/>
      <c r="HQK23" s="242"/>
      <c r="HQL23" s="242"/>
      <c r="HQM23" s="242"/>
      <c r="HQN23" s="242"/>
      <c r="HQO23" s="242"/>
      <c r="HQP23" s="242"/>
      <c r="HQQ23" s="242"/>
      <c r="HQR23" s="242"/>
      <c r="HQS23" s="242"/>
      <c r="HQT23" s="242"/>
      <c r="HQU23" s="242"/>
      <c r="HQV23" s="242"/>
      <c r="HQW23" s="242"/>
      <c r="HQX23" s="242"/>
      <c r="HQY23" s="242"/>
      <c r="HQZ23" s="242"/>
      <c r="HRA23" s="242"/>
      <c r="HRB23" s="242"/>
      <c r="HRC23" s="242"/>
      <c r="HRD23" s="242"/>
      <c r="HRE23" s="242"/>
      <c r="HRF23" s="242"/>
      <c r="HRG23" s="242"/>
      <c r="HRH23" s="242"/>
      <c r="HRI23" s="242"/>
      <c r="HRJ23" s="242"/>
      <c r="HRK23" s="242"/>
      <c r="HRL23" s="242"/>
      <c r="HRM23" s="242"/>
      <c r="HRN23" s="242"/>
      <c r="HRO23" s="242"/>
      <c r="HRP23" s="242"/>
      <c r="HRQ23" s="242"/>
      <c r="HRR23" s="242"/>
      <c r="HRS23" s="242"/>
      <c r="HRT23" s="242"/>
      <c r="HRU23" s="242"/>
      <c r="HRV23" s="242"/>
      <c r="HRW23" s="242"/>
      <c r="HRX23" s="242"/>
      <c r="HRY23" s="242"/>
      <c r="HRZ23" s="242"/>
      <c r="HSA23" s="242"/>
      <c r="HSB23" s="242"/>
      <c r="HSC23" s="242"/>
      <c r="HSD23" s="242"/>
      <c r="HSE23" s="242"/>
      <c r="HSF23" s="242"/>
      <c r="HSG23" s="242"/>
      <c r="HSH23" s="242"/>
      <c r="HSI23" s="242"/>
      <c r="HSJ23" s="242"/>
      <c r="HSK23" s="242"/>
      <c r="HSL23" s="242"/>
      <c r="HSM23" s="242"/>
      <c r="HSN23" s="242"/>
      <c r="HSO23" s="242"/>
      <c r="HSP23" s="242"/>
      <c r="HSQ23" s="242"/>
      <c r="HSR23" s="242"/>
      <c r="HSS23" s="242"/>
      <c r="HST23" s="242"/>
      <c r="HSU23" s="242"/>
      <c r="HSV23" s="242"/>
      <c r="HSW23" s="242"/>
      <c r="HSX23" s="242"/>
      <c r="HSY23" s="242"/>
      <c r="HSZ23" s="242"/>
      <c r="HTA23" s="242"/>
      <c r="HTB23" s="242"/>
      <c r="HTC23" s="242"/>
      <c r="HTD23" s="242"/>
      <c r="HTE23" s="242"/>
      <c r="HTF23" s="242"/>
      <c r="HTG23" s="242"/>
      <c r="HTH23" s="242"/>
      <c r="HTI23" s="242"/>
      <c r="HTJ23" s="242"/>
      <c r="HTK23" s="242"/>
      <c r="HTL23" s="242"/>
      <c r="HTM23" s="242"/>
      <c r="HTN23" s="242"/>
      <c r="HTO23" s="242"/>
      <c r="HTP23" s="242"/>
      <c r="HTQ23" s="242"/>
      <c r="HTR23" s="242"/>
      <c r="HTS23" s="242"/>
      <c r="HTT23" s="242"/>
      <c r="HTU23" s="242"/>
      <c r="HTV23" s="242"/>
      <c r="HTW23" s="242"/>
      <c r="HTX23" s="242"/>
      <c r="HTY23" s="242"/>
      <c r="HTZ23" s="242"/>
      <c r="HUA23" s="242"/>
      <c r="HUB23" s="242"/>
      <c r="HUC23" s="242"/>
      <c r="HUD23" s="242"/>
      <c r="HUE23" s="242"/>
      <c r="HUF23" s="242"/>
      <c r="HUG23" s="242"/>
      <c r="HUH23" s="242"/>
      <c r="HUI23" s="242"/>
      <c r="HUJ23" s="242"/>
      <c r="HUK23" s="242"/>
      <c r="HUL23" s="242"/>
      <c r="HUM23" s="242"/>
      <c r="HUN23" s="242"/>
      <c r="HUO23" s="242"/>
      <c r="HUP23" s="242"/>
      <c r="HUQ23" s="242"/>
      <c r="HUR23" s="242"/>
      <c r="HUS23" s="242"/>
      <c r="HUT23" s="242"/>
      <c r="HUU23" s="242"/>
      <c r="HUV23" s="242"/>
      <c r="HUW23" s="242"/>
      <c r="HUX23" s="242"/>
      <c r="HUY23" s="242"/>
      <c r="HUZ23" s="242"/>
      <c r="HVA23" s="242"/>
      <c r="HVB23" s="242"/>
      <c r="HVC23" s="242"/>
      <c r="HVD23" s="242"/>
      <c r="HVE23" s="242"/>
      <c r="HVF23" s="242"/>
      <c r="HVG23" s="242"/>
      <c r="HVH23" s="242"/>
      <c r="HVI23" s="242"/>
      <c r="HVJ23" s="242"/>
      <c r="HVK23" s="242"/>
      <c r="HVL23" s="242"/>
      <c r="HVM23" s="242"/>
      <c r="HVN23" s="242"/>
      <c r="HVO23" s="242"/>
      <c r="HVP23" s="242"/>
      <c r="HVQ23" s="242"/>
      <c r="HVR23" s="242"/>
      <c r="HVS23" s="242"/>
      <c r="HVT23" s="242"/>
      <c r="HVU23" s="242"/>
      <c r="HVV23" s="242"/>
      <c r="HVW23" s="242"/>
      <c r="HVX23" s="242"/>
      <c r="HVY23" s="242"/>
      <c r="HVZ23" s="242"/>
      <c r="HWA23" s="242"/>
      <c r="HWB23" s="242"/>
      <c r="HWC23" s="242"/>
      <c r="HWD23" s="242"/>
      <c r="HWE23" s="242"/>
      <c r="HWF23" s="242"/>
      <c r="HWG23" s="242"/>
      <c r="HWH23" s="242"/>
      <c r="HWI23" s="242"/>
      <c r="HWJ23" s="242"/>
      <c r="HWK23" s="242"/>
      <c r="HWL23" s="242"/>
      <c r="HWM23" s="242"/>
      <c r="HWN23" s="242"/>
      <c r="HWO23" s="242"/>
      <c r="HWP23" s="242"/>
      <c r="HWQ23" s="242"/>
      <c r="HWR23" s="242"/>
      <c r="HWS23" s="242"/>
      <c r="HWT23" s="242"/>
      <c r="HWU23" s="242"/>
      <c r="HWV23" s="242"/>
      <c r="HWW23" s="242"/>
      <c r="HWX23" s="242"/>
      <c r="HWY23" s="242"/>
      <c r="HWZ23" s="242"/>
      <c r="HXA23" s="242"/>
      <c r="HXB23" s="242"/>
      <c r="HXC23" s="242"/>
      <c r="HXD23" s="242"/>
      <c r="HXE23" s="242"/>
      <c r="HXF23" s="242"/>
      <c r="HXG23" s="242"/>
      <c r="HXH23" s="242"/>
      <c r="HXI23" s="242"/>
      <c r="HXJ23" s="242"/>
      <c r="HXK23" s="242"/>
      <c r="HXL23" s="242"/>
      <c r="HXM23" s="242"/>
      <c r="HXN23" s="242"/>
      <c r="HXO23" s="242"/>
      <c r="HXP23" s="242"/>
      <c r="HXQ23" s="242"/>
      <c r="HXR23" s="242"/>
      <c r="HXS23" s="242"/>
      <c r="HXT23" s="242"/>
      <c r="HXU23" s="242"/>
      <c r="HXV23" s="242"/>
      <c r="HXW23" s="242"/>
      <c r="HXX23" s="242"/>
      <c r="HXY23" s="242"/>
      <c r="HXZ23" s="242"/>
      <c r="HYA23" s="242"/>
      <c r="HYB23" s="242"/>
      <c r="HYC23" s="242"/>
      <c r="HYD23" s="242"/>
      <c r="HYE23" s="242"/>
      <c r="HYF23" s="242"/>
      <c r="HYG23" s="242"/>
      <c r="HYH23" s="242"/>
      <c r="HYI23" s="242"/>
      <c r="HYJ23" s="242"/>
      <c r="HYK23" s="242"/>
      <c r="HYL23" s="242"/>
      <c r="HYM23" s="242"/>
      <c r="HYN23" s="242"/>
      <c r="HYO23" s="242"/>
      <c r="HYP23" s="242"/>
      <c r="HYQ23" s="242"/>
      <c r="HYR23" s="242"/>
      <c r="HYS23" s="242"/>
      <c r="HYT23" s="242"/>
      <c r="HYU23" s="242"/>
      <c r="HYV23" s="242"/>
      <c r="HYW23" s="242"/>
      <c r="HYX23" s="242"/>
      <c r="HYY23" s="242"/>
      <c r="HYZ23" s="242"/>
      <c r="HZA23" s="242"/>
      <c r="HZB23" s="242"/>
      <c r="HZC23" s="242"/>
      <c r="HZD23" s="242"/>
      <c r="HZE23" s="242"/>
      <c r="HZF23" s="242"/>
      <c r="HZG23" s="242"/>
      <c r="HZH23" s="242"/>
      <c r="HZI23" s="242"/>
      <c r="HZJ23" s="242"/>
      <c r="HZK23" s="242"/>
      <c r="HZL23" s="242"/>
      <c r="HZM23" s="242"/>
      <c r="HZN23" s="242"/>
      <c r="HZO23" s="242"/>
      <c r="HZP23" s="242"/>
      <c r="HZQ23" s="242"/>
      <c r="HZR23" s="242"/>
      <c r="HZS23" s="242"/>
      <c r="HZT23" s="242"/>
      <c r="HZU23" s="242"/>
      <c r="HZV23" s="242"/>
      <c r="HZW23" s="242"/>
      <c r="HZX23" s="242"/>
      <c r="HZY23" s="242"/>
      <c r="HZZ23" s="242"/>
      <c r="IAA23" s="242"/>
      <c r="IAB23" s="242"/>
      <c r="IAC23" s="242"/>
      <c r="IAD23" s="242"/>
      <c r="IAE23" s="242"/>
      <c r="IAF23" s="242"/>
      <c r="IAG23" s="242"/>
      <c r="IAH23" s="242"/>
      <c r="IAI23" s="242"/>
      <c r="IAJ23" s="242"/>
      <c r="IAK23" s="242"/>
      <c r="IAL23" s="242"/>
      <c r="IAM23" s="242"/>
      <c r="IAN23" s="242"/>
      <c r="IAO23" s="242"/>
      <c r="IAP23" s="242"/>
      <c r="IAQ23" s="242"/>
      <c r="IAR23" s="242"/>
      <c r="IAS23" s="242"/>
      <c r="IAT23" s="242"/>
      <c r="IAU23" s="242"/>
      <c r="IAV23" s="242"/>
      <c r="IAW23" s="242"/>
      <c r="IAX23" s="242"/>
      <c r="IAY23" s="242"/>
      <c r="IAZ23" s="242"/>
      <c r="IBA23" s="242"/>
      <c r="IBB23" s="242"/>
      <c r="IBC23" s="242"/>
      <c r="IBD23" s="242"/>
      <c r="IBE23" s="242"/>
      <c r="IBF23" s="242"/>
      <c r="IBG23" s="242"/>
      <c r="IBH23" s="242"/>
      <c r="IBI23" s="242"/>
      <c r="IBJ23" s="242"/>
      <c r="IBK23" s="242"/>
      <c r="IBL23" s="242"/>
      <c r="IBM23" s="242"/>
      <c r="IBN23" s="242"/>
      <c r="IBO23" s="242"/>
      <c r="IBP23" s="242"/>
      <c r="IBQ23" s="242"/>
      <c r="IBR23" s="242"/>
      <c r="IBS23" s="242"/>
      <c r="IBT23" s="242"/>
      <c r="IBU23" s="242"/>
      <c r="IBV23" s="242"/>
      <c r="IBW23" s="242"/>
      <c r="IBX23" s="242"/>
      <c r="IBY23" s="242"/>
      <c r="IBZ23" s="242"/>
      <c r="ICA23" s="242"/>
      <c r="ICB23" s="242"/>
      <c r="ICC23" s="242"/>
      <c r="ICD23" s="242"/>
      <c r="ICE23" s="242"/>
      <c r="ICF23" s="242"/>
      <c r="ICG23" s="242"/>
      <c r="ICH23" s="242"/>
      <c r="ICI23" s="242"/>
      <c r="ICJ23" s="242"/>
      <c r="ICK23" s="242"/>
      <c r="ICL23" s="242"/>
      <c r="ICM23" s="242"/>
      <c r="ICN23" s="242"/>
      <c r="ICO23" s="242"/>
      <c r="ICP23" s="242"/>
      <c r="ICQ23" s="242"/>
      <c r="ICR23" s="242"/>
      <c r="ICS23" s="242"/>
      <c r="ICT23" s="242"/>
      <c r="ICU23" s="242"/>
      <c r="ICV23" s="242"/>
      <c r="ICW23" s="242"/>
      <c r="ICX23" s="242"/>
      <c r="ICY23" s="242"/>
      <c r="ICZ23" s="242"/>
      <c r="IDA23" s="242"/>
      <c r="IDB23" s="242"/>
      <c r="IDC23" s="242"/>
      <c r="IDD23" s="242"/>
      <c r="IDE23" s="242"/>
      <c r="IDF23" s="242"/>
      <c r="IDG23" s="242"/>
      <c r="IDH23" s="242"/>
      <c r="IDI23" s="242"/>
      <c r="IDJ23" s="242"/>
      <c r="IDK23" s="242"/>
      <c r="IDL23" s="242"/>
      <c r="IDM23" s="242"/>
      <c r="IDN23" s="242"/>
      <c r="IDO23" s="242"/>
      <c r="IDP23" s="242"/>
      <c r="IDQ23" s="242"/>
      <c r="IDR23" s="242"/>
      <c r="IDS23" s="242"/>
      <c r="IDT23" s="242"/>
      <c r="IDU23" s="242"/>
      <c r="IDV23" s="242"/>
      <c r="IDW23" s="242"/>
      <c r="IDX23" s="242"/>
      <c r="IDY23" s="242"/>
      <c r="IDZ23" s="242"/>
      <c r="IEA23" s="242"/>
      <c r="IEB23" s="242"/>
      <c r="IEC23" s="242"/>
      <c r="IED23" s="242"/>
      <c r="IEE23" s="242"/>
      <c r="IEF23" s="242"/>
      <c r="IEG23" s="242"/>
      <c r="IEH23" s="242"/>
      <c r="IEI23" s="242"/>
      <c r="IEJ23" s="242"/>
      <c r="IEK23" s="242"/>
      <c r="IEL23" s="242"/>
      <c r="IEM23" s="242"/>
      <c r="IEN23" s="242"/>
      <c r="IEO23" s="242"/>
      <c r="IEP23" s="242"/>
      <c r="IEQ23" s="242"/>
      <c r="IER23" s="242"/>
      <c r="IES23" s="242"/>
      <c r="IET23" s="242"/>
      <c r="IEU23" s="242"/>
      <c r="IEV23" s="242"/>
      <c r="IEW23" s="242"/>
      <c r="IEX23" s="242"/>
      <c r="IEY23" s="242"/>
      <c r="IEZ23" s="242"/>
      <c r="IFA23" s="242"/>
      <c r="IFB23" s="242"/>
      <c r="IFC23" s="242"/>
      <c r="IFD23" s="242"/>
      <c r="IFE23" s="242"/>
      <c r="IFF23" s="242"/>
      <c r="IFG23" s="242"/>
      <c r="IFH23" s="242"/>
      <c r="IFI23" s="242"/>
      <c r="IFJ23" s="242"/>
      <c r="IFK23" s="242"/>
      <c r="IFL23" s="242"/>
      <c r="IFM23" s="242"/>
      <c r="IFN23" s="242"/>
      <c r="IFO23" s="242"/>
      <c r="IFP23" s="242"/>
      <c r="IFQ23" s="242"/>
      <c r="IFR23" s="242"/>
      <c r="IFS23" s="242"/>
      <c r="IFT23" s="242"/>
      <c r="IFU23" s="242"/>
      <c r="IFV23" s="242"/>
      <c r="IFW23" s="242"/>
      <c r="IFX23" s="242"/>
      <c r="IFY23" s="242"/>
      <c r="IFZ23" s="242"/>
      <c r="IGA23" s="242"/>
      <c r="IGB23" s="242"/>
      <c r="IGC23" s="242"/>
      <c r="IGD23" s="242"/>
      <c r="IGE23" s="242"/>
      <c r="IGF23" s="242"/>
      <c r="IGG23" s="242"/>
      <c r="IGH23" s="242"/>
      <c r="IGI23" s="242"/>
      <c r="IGJ23" s="242"/>
      <c r="IGK23" s="242"/>
      <c r="IGL23" s="242"/>
      <c r="IGM23" s="242"/>
      <c r="IGN23" s="242"/>
      <c r="IGO23" s="242"/>
      <c r="IGP23" s="242"/>
      <c r="IGQ23" s="242"/>
      <c r="IGR23" s="242"/>
      <c r="IGS23" s="242"/>
      <c r="IGT23" s="242"/>
      <c r="IGU23" s="242"/>
      <c r="IGV23" s="242"/>
      <c r="IGW23" s="242"/>
      <c r="IGX23" s="242"/>
      <c r="IGY23" s="242"/>
      <c r="IGZ23" s="242"/>
      <c r="IHA23" s="242"/>
      <c r="IHB23" s="242"/>
      <c r="IHC23" s="242"/>
      <c r="IHD23" s="242"/>
      <c r="IHE23" s="242"/>
      <c r="IHF23" s="242"/>
      <c r="IHG23" s="242"/>
      <c r="IHH23" s="242"/>
      <c r="IHI23" s="242"/>
      <c r="IHJ23" s="242"/>
      <c r="IHK23" s="242"/>
      <c r="IHL23" s="242"/>
      <c r="IHM23" s="242"/>
      <c r="IHN23" s="242"/>
      <c r="IHO23" s="242"/>
      <c r="IHP23" s="242"/>
      <c r="IHQ23" s="242"/>
      <c r="IHR23" s="242"/>
      <c r="IHS23" s="242"/>
      <c r="IHT23" s="242"/>
      <c r="IHU23" s="242"/>
      <c r="IHV23" s="242"/>
      <c r="IHW23" s="242"/>
      <c r="IHX23" s="242"/>
      <c r="IHY23" s="242"/>
      <c r="IHZ23" s="242"/>
      <c r="IIA23" s="242"/>
      <c r="IIB23" s="242"/>
      <c r="IIC23" s="242"/>
      <c r="IID23" s="242"/>
      <c r="IIE23" s="242"/>
      <c r="IIF23" s="242"/>
      <c r="IIG23" s="242"/>
      <c r="IIH23" s="242"/>
      <c r="III23" s="242"/>
      <c r="IIJ23" s="242"/>
      <c r="IIK23" s="242"/>
      <c r="IIL23" s="242"/>
      <c r="IIM23" s="242"/>
      <c r="IIN23" s="242"/>
      <c r="IIO23" s="242"/>
      <c r="IIP23" s="242"/>
      <c r="IIQ23" s="242"/>
      <c r="IIR23" s="242"/>
      <c r="IIS23" s="242"/>
      <c r="IIT23" s="242"/>
      <c r="IIU23" s="242"/>
      <c r="IIV23" s="242"/>
      <c r="IIW23" s="242"/>
      <c r="IIX23" s="242"/>
      <c r="IIY23" s="242"/>
      <c r="IIZ23" s="242"/>
      <c r="IJA23" s="242"/>
      <c r="IJB23" s="242"/>
      <c r="IJC23" s="242"/>
      <c r="IJD23" s="242"/>
      <c r="IJE23" s="242"/>
      <c r="IJF23" s="242"/>
      <c r="IJG23" s="242"/>
      <c r="IJH23" s="242"/>
      <c r="IJI23" s="242"/>
      <c r="IJJ23" s="242"/>
      <c r="IJK23" s="242"/>
      <c r="IJL23" s="242"/>
      <c r="IJM23" s="242"/>
      <c r="IJN23" s="242"/>
      <c r="IJO23" s="242"/>
      <c r="IJP23" s="242"/>
      <c r="IJQ23" s="242"/>
      <c r="IJR23" s="242"/>
      <c r="IJS23" s="242"/>
      <c r="IJT23" s="242"/>
      <c r="IJU23" s="242"/>
      <c r="IJV23" s="242"/>
      <c r="IJW23" s="242"/>
      <c r="IJX23" s="242"/>
      <c r="IJY23" s="242"/>
      <c r="IJZ23" s="242"/>
      <c r="IKA23" s="242"/>
      <c r="IKB23" s="242"/>
      <c r="IKC23" s="242"/>
      <c r="IKD23" s="242"/>
      <c r="IKE23" s="242"/>
      <c r="IKF23" s="242"/>
      <c r="IKG23" s="242"/>
      <c r="IKH23" s="242"/>
      <c r="IKI23" s="242"/>
      <c r="IKJ23" s="242"/>
      <c r="IKK23" s="242"/>
      <c r="IKL23" s="242"/>
      <c r="IKM23" s="242"/>
      <c r="IKN23" s="242"/>
      <c r="IKO23" s="242"/>
      <c r="IKP23" s="242"/>
      <c r="IKQ23" s="242"/>
      <c r="IKR23" s="242"/>
      <c r="IKS23" s="242"/>
      <c r="IKT23" s="242"/>
      <c r="IKU23" s="242"/>
      <c r="IKV23" s="242"/>
      <c r="IKW23" s="242"/>
      <c r="IKX23" s="242"/>
      <c r="IKY23" s="242"/>
      <c r="IKZ23" s="242"/>
      <c r="ILA23" s="242"/>
      <c r="ILB23" s="242"/>
      <c r="ILC23" s="242"/>
      <c r="ILD23" s="242"/>
      <c r="ILE23" s="242"/>
      <c r="ILF23" s="242"/>
      <c r="ILG23" s="242"/>
      <c r="ILH23" s="242"/>
      <c r="ILI23" s="242"/>
      <c r="ILJ23" s="242"/>
      <c r="ILK23" s="242"/>
      <c r="ILL23" s="242"/>
      <c r="ILM23" s="242"/>
      <c r="ILN23" s="242"/>
      <c r="ILO23" s="242"/>
      <c r="ILP23" s="242"/>
      <c r="ILQ23" s="242"/>
      <c r="ILR23" s="242"/>
      <c r="ILS23" s="242"/>
      <c r="ILT23" s="242"/>
      <c r="ILU23" s="242"/>
      <c r="ILV23" s="242"/>
      <c r="ILW23" s="242"/>
      <c r="ILX23" s="242"/>
      <c r="ILY23" s="242"/>
      <c r="ILZ23" s="242"/>
      <c r="IMA23" s="242"/>
      <c r="IMB23" s="242"/>
      <c r="IMC23" s="242"/>
      <c r="IMD23" s="242"/>
      <c r="IME23" s="242"/>
      <c r="IMF23" s="242"/>
      <c r="IMG23" s="242"/>
      <c r="IMH23" s="242"/>
      <c r="IMI23" s="242"/>
      <c r="IMJ23" s="242"/>
      <c r="IMK23" s="242"/>
      <c r="IML23" s="242"/>
      <c r="IMM23" s="242"/>
      <c r="IMN23" s="242"/>
      <c r="IMO23" s="242"/>
      <c r="IMP23" s="242"/>
      <c r="IMQ23" s="242"/>
      <c r="IMR23" s="242"/>
      <c r="IMS23" s="242"/>
      <c r="IMT23" s="242"/>
      <c r="IMU23" s="242"/>
      <c r="IMV23" s="242"/>
      <c r="IMW23" s="242"/>
      <c r="IMX23" s="242"/>
      <c r="IMY23" s="242"/>
      <c r="IMZ23" s="242"/>
      <c r="INA23" s="242"/>
      <c r="INB23" s="242"/>
      <c r="INC23" s="242"/>
      <c r="IND23" s="242"/>
      <c r="INE23" s="242"/>
      <c r="INF23" s="242"/>
      <c r="ING23" s="242"/>
      <c r="INH23" s="242"/>
      <c r="INI23" s="242"/>
      <c r="INJ23" s="242"/>
      <c r="INK23" s="242"/>
      <c r="INL23" s="242"/>
      <c r="INM23" s="242"/>
      <c r="INN23" s="242"/>
      <c r="INO23" s="242"/>
      <c r="INP23" s="242"/>
      <c r="INQ23" s="242"/>
      <c r="INR23" s="242"/>
      <c r="INS23" s="242"/>
      <c r="INT23" s="242"/>
      <c r="INU23" s="242"/>
      <c r="INV23" s="242"/>
      <c r="INW23" s="242"/>
      <c r="INX23" s="242"/>
      <c r="INY23" s="242"/>
      <c r="INZ23" s="242"/>
      <c r="IOA23" s="242"/>
      <c r="IOB23" s="242"/>
      <c r="IOC23" s="242"/>
      <c r="IOD23" s="242"/>
      <c r="IOE23" s="242"/>
      <c r="IOF23" s="242"/>
      <c r="IOG23" s="242"/>
      <c r="IOH23" s="242"/>
      <c r="IOI23" s="242"/>
      <c r="IOJ23" s="242"/>
      <c r="IOK23" s="242"/>
      <c r="IOL23" s="242"/>
      <c r="IOM23" s="242"/>
      <c r="ION23" s="242"/>
      <c r="IOO23" s="242"/>
      <c r="IOP23" s="242"/>
      <c r="IOQ23" s="242"/>
      <c r="IOR23" s="242"/>
      <c r="IOS23" s="242"/>
      <c r="IOT23" s="242"/>
      <c r="IOU23" s="242"/>
      <c r="IOV23" s="242"/>
      <c r="IOW23" s="242"/>
      <c r="IOX23" s="242"/>
      <c r="IOY23" s="242"/>
      <c r="IOZ23" s="242"/>
      <c r="IPA23" s="242"/>
      <c r="IPB23" s="242"/>
      <c r="IPC23" s="242"/>
      <c r="IPD23" s="242"/>
      <c r="IPE23" s="242"/>
      <c r="IPF23" s="242"/>
      <c r="IPG23" s="242"/>
      <c r="IPH23" s="242"/>
      <c r="IPI23" s="242"/>
      <c r="IPJ23" s="242"/>
      <c r="IPK23" s="242"/>
      <c r="IPL23" s="242"/>
      <c r="IPM23" s="242"/>
      <c r="IPN23" s="242"/>
      <c r="IPO23" s="242"/>
      <c r="IPP23" s="242"/>
      <c r="IPQ23" s="242"/>
      <c r="IPR23" s="242"/>
      <c r="IPS23" s="242"/>
      <c r="IPT23" s="242"/>
      <c r="IPU23" s="242"/>
      <c r="IPV23" s="242"/>
      <c r="IPW23" s="242"/>
      <c r="IPX23" s="242"/>
      <c r="IPY23" s="242"/>
      <c r="IPZ23" s="242"/>
      <c r="IQA23" s="242"/>
      <c r="IQB23" s="242"/>
      <c r="IQC23" s="242"/>
      <c r="IQD23" s="242"/>
      <c r="IQE23" s="242"/>
      <c r="IQF23" s="242"/>
      <c r="IQG23" s="242"/>
      <c r="IQH23" s="242"/>
      <c r="IQI23" s="242"/>
      <c r="IQJ23" s="242"/>
      <c r="IQK23" s="242"/>
      <c r="IQL23" s="242"/>
      <c r="IQM23" s="242"/>
      <c r="IQN23" s="242"/>
      <c r="IQO23" s="242"/>
      <c r="IQP23" s="242"/>
      <c r="IQQ23" s="242"/>
      <c r="IQR23" s="242"/>
      <c r="IQS23" s="242"/>
      <c r="IQT23" s="242"/>
      <c r="IQU23" s="242"/>
      <c r="IQV23" s="242"/>
      <c r="IQW23" s="242"/>
      <c r="IQX23" s="242"/>
      <c r="IQY23" s="242"/>
      <c r="IQZ23" s="242"/>
      <c r="IRA23" s="242"/>
      <c r="IRB23" s="242"/>
      <c r="IRC23" s="242"/>
      <c r="IRD23" s="242"/>
      <c r="IRE23" s="242"/>
      <c r="IRF23" s="242"/>
      <c r="IRG23" s="242"/>
      <c r="IRH23" s="242"/>
      <c r="IRI23" s="242"/>
      <c r="IRJ23" s="242"/>
      <c r="IRK23" s="242"/>
      <c r="IRL23" s="242"/>
      <c r="IRM23" s="242"/>
      <c r="IRN23" s="242"/>
      <c r="IRO23" s="242"/>
      <c r="IRP23" s="242"/>
      <c r="IRQ23" s="242"/>
      <c r="IRR23" s="242"/>
      <c r="IRS23" s="242"/>
      <c r="IRT23" s="242"/>
      <c r="IRU23" s="242"/>
      <c r="IRV23" s="242"/>
      <c r="IRW23" s="242"/>
      <c r="IRX23" s="242"/>
      <c r="IRY23" s="242"/>
      <c r="IRZ23" s="242"/>
      <c r="ISA23" s="242"/>
      <c r="ISB23" s="242"/>
      <c r="ISC23" s="242"/>
      <c r="ISD23" s="242"/>
      <c r="ISE23" s="242"/>
      <c r="ISF23" s="242"/>
      <c r="ISG23" s="242"/>
      <c r="ISH23" s="242"/>
      <c r="ISI23" s="242"/>
      <c r="ISJ23" s="242"/>
      <c r="ISK23" s="242"/>
      <c r="ISL23" s="242"/>
      <c r="ISM23" s="242"/>
      <c r="ISN23" s="242"/>
      <c r="ISO23" s="242"/>
      <c r="ISP23" s="242"/>
      <c r="ISQ23" s="242"/>
      <c r="ISR23" s="242"/>
      <c r="ISS23" s="242"/>
      <c r="IST23" s="242"/>
      <c r="ISU23" s="242"/>
      <c r="ISV23" s="242"/>
      <c r="ISW23" s="242"/>
      <c r="ISX23" s="242"/>
      <c r="ISY23" s="242"/>
      <c r="ISZ23" s="242"/>
      <c r="ITA23" s="242"/>
      <c r="ITB23" s="242"/>
      <c r="ITC23" s="242"/>
      <c r="ITD23" s="242"/>
      <c r="ITE23" s="242"/>
      <c r="ITF23" s="242"/>
      <c r="ITG23" s="242"/>
      <c r="ITH23" s="242"/>
      <c r="ITI23" s="242"/>
      <c r="ITJ23" s="242"/>
      <c r="ITK23" s="242"/>
      <c r="ITL23" s="242"/>
      <c r="ITM23" s="242"/>
      <c r="ITN23" s="242"/>
      <c r="ITO23" s="242"/>
      <c r="ITP23" s="242"/>
      <c r="ITQ23" s="242"/>
      <c r="ITR23" s="242"/>
      <c r="ITS23" s="242"/>
      <c r="ITT23" s="242"/>
      <c r="ITU23" s="242"/>
      <c r="ITV23" s="242"/>
      <c r="ITW23" s="242"/>
      <c r="ITX23" s="242"/>
      <c r="ITY23" s="242"/>
      <c r="ITZ23" s="242"/>
      <c r="IUA23" s="242"/>
      <c r="IUB23" s="242"/>
      <c r="IUC23" s="242"/>
      <c r="IUD23" s="242"/>
      <c r="IUE23" s="242"/>
      <c r="IUF23" s="242"/>
      <c r="IUG23" s="242"/>
      <c r="IUH23" s="242"/>
      <c r="IUI23" s="242"/>
      <c r="IUJ23" s="242"/>
      <c r="IUK23" s="242"/>
      <c r="IUL23" s="242"/>
      <c r="IUM23" s="242"/>
      <c r="IUN23" s="242"/>
      <c r="IUO23" s="242"/>
      <c r="IUP23" s="242"/>
      <c r="IUQ23" s="242"/>
      <c r="IUR23" s="242"/>
      <c r="IUS23" s="242"/>
      <c r="IUT23" s="242"/>
      <c r="IUU23" s="242"/>
      <c r="IUV23" s="242"/>
      <c r="IUW23" s="242"/>
      <c r="IUX23" s="242"/>
      <c r="IUY23" s="242"/>
      <c r="IUZ23" s="242"/>
      <c r="IVA23" s="242"/>
      <c r="IVB23" s="242"/>
      <c r="IVC23" s="242"/>
      <c r="IVD23" s="242"/>
      <c r="IVE23" s="242"/>
      <c r="IVF23" s="242"/>
      <c r="IVG23" s="242"/>
      <c r="IVH23" s="242"/>
      <c r="IVI23" s="242"/>
      <c r="IVJ23" s="242"/>
      <c r="IVK23" s="242"/>
      <c r="IVL23" s="242"/>
      <c r="IVM23" s="242"/>
      <c r="IVN23" s="242"/>
      <c r="IVO23" s="242"/>
      <c r="IVP23" s="242"/>
      <c r="IVQ23" s="242"/>
      <c r="IVR23" s="242"/>
      <c r="IVS23" s="242"/>
      <c r="IVT23" s="242"/>
      <c r="IVU23" s="242"/>
      <c r="IVV23" s="242"/>
      <c r="IVW23" s="242"/>
      <c r="IVX23" s="242"/>
      <c r="IVY23" s="242"/>
      <c r="IVZ23" s="242"/>
      <c r="IWA23" s="242"/>
      <c r="IWB23" s="242"/>
      <c r="IWC23" s="242"/>
      <c r="IWD23" s="242"/>
      <c r="IWE23" s="242"/>
      <c r="IWF23" s="242"/>
      <c r="IWG23" s="242"/>
      <c r="IWH23" s="242"/>
      <c r="IWI23" s="242"/>
      <c r="IWJ23" s="242"/>
      <c r="IWK23" s="242"/>
      <c r="IWL23" s="242"/>
      <c r="IWM23" s="242"/>
      <c r="IWN23" s="242"/>
      <c r="IWO23" s="242"/>
      <c r="IWP23" s="242"/>
      <c r="IWQ23" s="242"/>
      <c r="IWR23" s="242"/>
      <c r="IWS23" s="242"/>
      <c r="IWT23" s="242"/>
      <c r="IWU23" s="242"/>
      <c r="IWV23" s="242"/>
      <c r="IWW23" s="242"/>
      <c r="IWX23" s="242"/>
      <c r="IWY23" s="242"/>
      <c r="IWZ23" s="242"/>
      <c r="IXA23" s="242"/>
      <c r="IXB23" s="242"/>
      <c r="IXC23" s="242"/>
      <c r="IXD23" s="242"/>
      <c r="IXE23" s="242"/>
      <c r="IXF23" s="242"/>
      <c r="IXG23" s="242"/>
      <c r="IXH23" s="242"/>
      <c r="IXI23" s="242"/>
      <c r="IXJ23" s="242"/>
      <c r="IXK23" s="242"/>
      <c r="IXL23" s="242"/>
      <c r="IXM23" s="242"/>
      <c r="IXN23" s="242"/>
      <c r="IXO23" s="242"/>
      <c r="IXP23" s="242"/>
      <c r="IXQ23" s="242"/>
      <c r="IXR23" s="242"/>
      <c r="IXS23" s="242"/>
      <c r="IXT23" s="242"/>
      <c r="IXU23" s="242"/>
      <c r="IXV23" s="242"/>
      <c r="IXW23" s="242"/>
      <c r="IXX23" s="242"/>
      <c r="IXY23" s="242"/>
      <c r="IXZ23" s="242"/>
      <c r="IYA23" s="242"/>
      <c r="IYB23" s="242"/>
      <c r="IYC23" s="242"/>
      <c r="IYD23" s="242"/>
      <c r="IYE23" s="242"/>
      <c r="IYF23" s="242"/>
      <c r="IYG23" s="242"/>
      <c r="IYH23" s="242"/>
      <c r="IYI23" s="242"/>
      <c r="IYJ23" s="242"/>
      <c r="IYK23" s="242"/>
      <c r="IYL23" s="242"/>
      <c r="IYM23" s="242"/>
      <c r="IYN23" s="242"/>
      <c r="IYO23" s="242"/>
      <c r="IYP23" s="242"/>
      <c r="IYQ23" s="242"/>
      <c r="IYR23" s="242"/>
      <c r="IYS23" s="242"/>
      <c r="IYT23" s="242"/>
      <c r="IYU23" s="242"/>
      <c r="IYV23" s="242"/>
      <c r="IYW23" s="242"/>
      <c r="IYX23" s="242"/>
      <c r="IYY23" s="242"/>
      <c r="IYZ23" s="242"/>
      <c r="IZA23" s="242"/>
      <c r="IZB23" s="242"/>
      <c r="IZC23" s="242"/>
      <c r="IZD23" s="242"/>
      <c r="IZE23" s="242"/>
      <c r="IZF23" s="242"/>
      <c r="IZG23" s="242"/>
      <c r="IZH23" s="242"/>
      <c r="IZI23" s="242"/>
      <c r="IZJ23" s="242"/>
      <c r="IZK23" s="242"/>
      <c r="IZL23" s="242"/>
      <c r="IZM23" s="242"/>
      <c r="IZN23" s="242"/>
      <c r="IZO23" s="242"/>
      <c r="IZP23" s="242"/>
      <c r="IZQ23" s="242"/>
      <c r="IZR23" s="242"/>
      <c r="IZS23" s="242"/>
      <c r="IZT23" s="242"/>
      <c r="IZU23" s="242"/>
      <c r="IZV23" s="242"/>
      <c r="IZW23" s="242"/>
      <c r="IZX23" s="242"/>
      <c r="IZY23" s="242"/>
      <c r="IZZ23" s="242"/>
      <c r="JAA23" s="242"/>
      <c r="JAB23" s="242"/>
      <c r="JAC23" s="242"/>
      <c r="JAD23" s="242"/>
      <c r="JAE23" s="242"/>
      <c r="JAF23" s="242"/>
      <c r="JAG23" s="242"/>
      <c r="JAH23" s="242"/>
      <c r="JAI23" s="242"/>
      <c r="JAJ23" s="242"/>
      <c r="JAK23" s="242"/>
      <c r="JAL23" s="242"/>
      <c r="JAM23" s="242"/>
      <c r="JAN23" s="242"/>
      <c r="JAO23" s="242"/>
      <c r="JAP23" s="242"/>
      <c r="JAQ23" s="242"/>
      <c r="JAR23" s="242"/>
      <c r="JAS23" s="242"/>
      <c r="JAT23" s="242"/>
      <c r="JAU23" s="242"/>
      <c r="JAV23" s="242"/>
      <c r="JAW23" s="242"/>
      <c r="JAX23" s="242"/>
      <c r="JAY23" s="242"/>
      <c r="JAZ23" s="242"/>
      <c r="JBA23" s="242"/>
      <c r="JBB23" s="242"/>
      <c r="JBC23" s="242"/>
      <c r="JBD23" s="242"/>
      <c r="JBE23" s="242"/>
      <c r="JBF23" s="242"/>
      <c r="JBG23" s="242"/>
      <c r="JBH23" s="242"/>
      <c r="JBI23" s="242"/>
      <c r="JBJ23" s="242"/>
      <c r="JBK23" s="242"/>
      <c r="JBL23" s="242"/>
      <c r="JBM23" s="242"/>
      <c r="JBN23" s="242"/>
      <c r="JBO23" s="242"/>
      <c r="JBP23" s="242"/>
      <c r="JBQ23" s="242"/>
      <c r="JBR23" s="242"/>
      <c r="JBS23" s="242"/>
      <c r="JBT23" s="242"/>
      <c r="JBU23" s="242"/>
      <c r="JBV23" s="242"/>
      <c r="JBW23" s="242"/>
      <c r="JBX23" s="242"/>
      <c r="JBY23" s="242"/>
      <c r="JBZ23" s="242"/>
      <c r="JCA23" s="242"/>
      <c r="JCB23" s="242"/>
      <c r="JCC23" s="242"/>
      <c r="JCD23" s="242"/>
      <c r="JCE23" s="242"/>
      <c r="JCF23" s="242"/>
      <c r="JCG23" s="242"/>
      <c r="JCH23" s="242"/>
      <c r="JCI23" s="242"/>
      <c r="JCJ23" s="242"/>
      <c r="JCK23" s="242"/>
      <c r="JCL23" s="242"/>
      <c r="JCM23" s="242"/>
      <c r="JCN23" s="242"/>
      <c r="JCO23" s="242"/>
      <c r="JCP23" s="242"/>
      <c r="JCQ23" s="242"/>
      <c r="JCR23" s="242"/>
      <c r="JCS23" s="242"/>
      <c r="JCT23" s="242"/>
      <c r="JCU23" s="242"/>
      <c r="JCV23" s="242"/>
      <c r="JCW23" s="242"/>
      <c r="JCX23" s="242"/>
      <c r="JCY23" s="242"/>
      <c r="JCZ23" s="242"/>
      <c r="JDA23" s="242"/>
      <c r="JDB23" s="242"/>
      <c r="JDC23" s="242"/>
      <c r="JDD23" s="242"/>
      <c r="JDE23" s="242"/>
      <c r="JDF23" s="242"/>
      <c r="JDG23" s="242"/>
      <c r="JDH23" s="242"/>
      <c r="JDI23" s="242"/>
      <c r="JDJ23" s="242"/>
      <c r="JDK23" s="242"/>
      <c r="JDL23" s="242"/>
      <c r="JDM23" s="242"/>
      <c r="JDN23" s="242"/>
      <c r="JDO23" s="242"/>
      <c r="JDP23" s="242"/>
      <c r="JDQ23" s="242"/>
      <c r="JDR23" s="242"/>
      <c r="JDS23" s="242"/>
      <c r="JDT23" s="242"/>
      <c r="JDU23" s="242"/>
      <c r="JDV23" s="242"/>
      <c r="JDW23" s="242"/>
      <c r="JDX23" s="242"/>
      <c r="JDY23" s="242"/>
      <c r="JDZ23" s="242"/>
      <c r="JEA23" s="242"/>
      <c r="JEB23" s="242"/>
      <c r="JEC23" s="242"/>
      <c r="JED23" s="242"/>
      <c r="JEE23" s="242"/>
      <c r="JEF23" s="242"/>
      <c r="JEG23" s="242"/>
      <c r="JEH23" s="242"/>
      <c r="JEI23" s="242"/>
      <c r="JEJ23" s="242"/>
      <c r="JEK23" s="242"/>
      <c r="JEL23" s="242"/>
      <c r="JEM23" s="242"/>
      <c r="JEN23" s="242"/>
      <c r="JEO23" s="242"/>
      <c r="JEP23" s="242"/>
      <c r="JEQ23" s="242"/>
      <c r="JER23" s="242"/>
      <c r="JES23" s="242"/>
      <c r="JET23" s="242"/>
      <c r="JEU23" s="242"/>
      <c r="JEV23" s="242"/>
      <c r="JEW23" s="242"/>
      <c r="JEX23" s="242"/>
      <c r="JEY23" s="242"/>
      <c r="JEZ23" s="242"/>
      <c r="JFA23" s="242"/>
      <c r="JFB23" s="242"/>
      <c r="JFC23" s="242"/>
      <c r="JFD23" s="242"/>
      <c r="JFE23" s="242"/>
      <c r="JFF23" s="242"/>
      <c r="JFG23" s="242"/>
      <c r="JFH23" s="242"/>
      <c r="JFI23" s="242"/>
      <c r="JFJ23" s="242"/>
      <c r="JFK23" s="242"/>
      <c r="JFL23" s="242"/>
      <c r="JFM23" s="242"/>
      <c r="JFN23" s="242"/>
      <c r="JFO23" s="242"/>
      <c r="JFP23" s="242"/>
      <c r="JFQ23" s="242"/>
      <c r="JFR23" s="242"/>
      <c r="JFS23" s="242"/>
      <c r="JFT23" s="242"/>
      <c r="JFU23" s="242"/>
      <c r="JFV23" s="242"/>
      <c r="JFW23" s="242"/>
      <c r="JFX23" s="242"/>
      <c r="JFY23" s="242"/>
      <c r="JFZ23" s="242"/>
      <c r="JGA23" s="242"/>
      <c r="JGB23" s="242"/>
      <c r="JGC23" s="242"/>
      <c r="JGD23" s="242"/>
      <c r="JGE23" s="242"/>
      <c r="JGF23" s="242"/>
      <c r="JGG23" s="242"/>
      <c r="JGH23" s="242"/>
      <c r="JGI23" s="242"/>
      <c r="JGJ23" s="242"/>
      <c r="JGK23" s="242"/>
      <c r="JGL23" s="242"/>
      <c r="JGM23" s="242"/>
      <c r="JGN23" s="242"/>
      <c r="JGO23" s="242"/>
      <c r="JGP23" s="242"/>
      <c r="JGQ23" s="242"/>
      <c r="JGR23" s="242"/>
      <c r="JGS23" s="242"/>
      <c r="JGT23" s="242"/>
      <c r="JGU23" s="242"/>
      <c r="JGV23" s="242"/>
      <c r="JGW23" s="242"/>
      <c r="JGX23" s="242"/>
      <c r="JGY23" s="242"/>
      <c r="JGZ23" s="242"/>
      <c r="JHA23" s="242"/>
      <c r="JHB23" s="242"/>
      <c r="JHC23" s="242"/>
      <c r="JHD23" s="242"/>
      <c r="JHE23" s="242"/>
      <c r="JHF23" s="242"/>
      <c r="JHG23" s="242"/>
      <c r="JHH23" s="242"/>
      <c r="JHI23" s="242"/>
      <c r="JHJ23" s="242"/>
      <c r="JHK23" s="242"/>
      <c r="JHL23" s="242"/>
      <c r="JHM23" s="242"/>
      <c r="JHN23" s="242"/>
      <c r="JHO23" s="242"/>
      <c r="JHP23" s="242"/>
      <c r="JHQ23" s="242"/>
      <c r="JHR23" s="242"/>
      <c r="JHS23" s="242"/>
      <c r="JHT23" s="242"/>
      <c r="JHU23" s="242"/>
      <c r="JHV23" s="242"/>
      <c r="JHW23" s="242"/>
      <c r="JHX23" s="242"/>
      <c r="JHY23" s="242"/>
      <c r="JHZ23" s="242"/>
      <c r="JIA23" s="242"/>
      <c r="JIB23" s="242"/>
      <c r="JIC23" s="242"/>
      <c r="JID23" s="242"/>
      <c r="JIE23" s="242"/>
      <c r="JIF23" s="242"/>
      <c r="JIG23" s="242"/>
      <c r="JIH23" s="242"/>
      <c r="JII23" s="242"/>
      <c r="JIJ23" s="242"/>
      <c r="JIK23" s="242"/>
      <c r="JIL23" s="242"/>
      <c r="JIM23" s="242"/>
      <c r="JIN23" s="242"/>
      <c r="JIO23" s="242"/>
      <c r="JIP23" s="242"/>
      <c r="JIQ23" s="242"/>
      <c r="JIR23" s="242"/>
      <c r="JIS23" s="242"/>
      <c r="JIT23" s="242"/>
      <c r="JIU23" s="242"/>
      <c r="JIV23" s="242"/>
      <c r="JIW23" s="242"/>
      <c r="JIX23" s="242"/>
      <c r="JIY23" s="242"/>
      <c r="JIZ23" s="242"/>
      <c r="JJA23" s="242"/>
      <c r="JJB23" s="242"/>
      <c r="JJC23" s="242"/>
      <c r="JJD23" s="242"/>
      <c r="JJE23" s="242"/>
      <c r="JJF23" s="242"/>
      <c r="JJG23" s="242"/>
      <c r="JJH23" s="242"/>
      <c r="JJI23" s="242"/>
      <c r="JJJ23" s="242"/>
      <c r="JJK23" s="242"/>
      <c r="JJL23" s="242"/>
      <c r="JJM23" s="242"/>
      <c r="JJN23" s="242"/>
      <c r="JJO23" s="242"/>
      <c r="JJP23" s="242"/>
      <c r="JJQ23" s="242"/>
      <c r="JJR23" s="242"/>
      <c r="JJS23" s="242"/>
      <c r="JJT23" s="242"/>
      <c r="JJU23" s="242"/>
      <c r="JJV23" s="242"/>
      <c r="JJW23" s="242"/>
      <c r="JJX23" s="242"/>
      <c r="JJY23" s="242"/>
      <c r="JJZ23" s="242"/>
      <c r="JKA23" s="242"/>
      <c r="JKB23" s="242"/>
      <c r="JKC23" s="242"/>
      <c r="JKD23" s="242"/>
      <c r="JKE23" s="242"/>
      <c r="JKF23" s="242"/>
      <c r="JKG23" s="242"/>
      <c r="JKH23" s="242"/>
      <c r="JKI23" s="242"/>
      <c r="JKJ23" s="242"/>
      <c r="JKK23" s="242"/>
      <c r="JKL23" s="242"/>
      <c r="JKM23" s="242"/>
      <c r="JKN23" s="242"/>
      <c r="JKO23" s="242"/>
      <c r="JKP23" s="242"/>
      <c r="JKQ23" s="242"/>
      <c r="JKR23" s="242"/>
      <c r="JKS23" s="242"/>
      <c r="JKT23" s="242"/>
      <c r="JKU23" s="242"/>
      <c r="JKV23" s="242"/>
      <c r="JKW23" s="242"/>
      <c r="JKX23" s="242"/>
      <c r="JKY23" s="242"/>
      <c r="JKZ23" s="242"/>
      <c r="JLA23" s="242"/>
      <c r="JLB23" s="242"/>
      <c r="JLC23" s="242"/>
      <c r="JLD23" s="242"/>
      <c r="JLE23" s="242"/>
      <c r="JLF23" s="242"/>
      <c r="JLG23" s="242"/>
      <c r="JLH23" s="242"/>
      <c r="JLI23" s="242"/>
      <c r="JLJ23" s="242"/>
      <c r="JLK23" s="242"/>
      <c r="JLL23" s="242"/>
      <c r="JLM23" s="242"/>
      <c r="JLN23" s="242"/>
      <c r="JLO23" s="242"/>
      <c r="JLP23" s="242"/>
      <c r="JLQ23" s="242"/>
      <c r="JLR23" s="242"/>
      <c r="JLS23" s="242"/>
      <c r="JLT23" s="242"/>
      <c r="JLU23" s="242"/>
      <c r="JLV23" s="242"/>
      <c r="JLW23" s="242"/>
      <c r="JLX23" s="242"/>
      <c r="JLY23" s="242"/>
      <c r="JLZ23" s="242"/>
      <c r="JMA23" s="242"/>
      <c r="JMB23" s="242"/>
      <c r="JMC23" s="242"/>
      <c r="JMD23" s="242"/>
      <c r="JME23" s="242"/>
      <c r="JMF23" s="242"/>
      <c r="JMG23" s="242"/>
      <c r="JMH23" s="242"/>
      <c r="JMI23" s="242"/>
      <c r="JMJ23" s="242"/>
      <c r="JMK23" s="242"/>
      <c r="JML23" s="242"/>
      <c r="JMM23" s="242"/>
      <c r="JMN23" s="242"/>
      <c r="JMO23" s="242"/>
      <c r="JMP23" s="242"/>
      <c r="JMQ23" s="242"/>
      <c r="JMR23" s="242"/>
      <c r="JMS23" s="242"/>
      <c r="JMT23" s="242"/>
      <c r="JMU23" s="242"/>
      <c r="JMV23" s="242"/>
      <c r="JMW23" s="242"/>
      <c r="JMX23" s="242"/>
      <c r="JMY23" s="242"/>
      <c r="JMZ23" s="242"/>
      <c r="JNA23" s="242"/>
      <c r="JNB23" s="242"/>
      <c r="JNC23" s="242"/>
      <c r="JND23" s="242"/>
      <c r="JNE23" s="242"/>
      <c r="JNF23" s="242"/>
      <c r="JNG23" s="242"/>
      <c r="JNH23" s="242"/>
      <c r="JNI23" s="242"/>
      <c r="JNJ23" s="242"/>
      <c r="JNK23" s="242"/>
      <c r="JNL23" s="242"/>
      <c r="JNM23" s="242"/>
      <c r="JNN23" s="242"/>
      <c r="JNO23" s="242"/>
      <c r="JNP23" s="242"/>
      <c r="JNQ23" s="242"/>
      <c r="JNR23" s="242"/>
      <c r="JNS23" s="242"/>
      <c r="JNT23" s="242"/>
      <c r="JNU23" s="242"/>
      <c r="JNV23" s="242"/>
      <c r="JNW23" s="242"/>
      <c r="JNX23" s="242"/>
      <c r="JNY23" s="242"/>
      <c r="JNZ23" s="242"/>
      <c r="JOA23" s="242"/>
      <c r="JOB23" s="242"/>
      <c r="JOC23" s="242"/>
      <c r="JOD23" s="242"/>
      <c r="JOE23" s="242"/>
      <c r="JOF23" s="242"/>
      <c r="JOG23" s="242"/>
      <c r="JOH23" s="242"/>
      <c r="JOI23" s="242"/>
      <c r="JOJ23" s="242"/>
      <c r="JOK23" s="242"/>
      <c r="JOL23" s="242"/>
      <c r="JOM23" s="242"/>
      <c r="JON23" s="242"/>
      <c r="JOO23" s="242"/>
      <c r="JOP23" s="242"/>
      <c r="JOQ23" s="242"/>
      <c r="JOR23" s="242"/>
      <c r="JOS23" s="242"/>
      <c r="JOT23" s="242"/>
      <c r="JOU23" s="242"/>
      <c r="JOV23" s="242"/>
      <c r="JOW23" s="242"/>
      <c r="JOX23" s="242"/>
      <c r="JOY23" s="242"/>
      <c r="JOZ23" s="242"/>
      <c r="JPA23" s="242"/>
      <c r="JPB23" s="242"/>
      <c r="JPC23" s="242"/>
      <c r="JPD23" s="242"/>
      <c r="JPE23" s="242"/>
      <c r="JPF23" s="242"/>
      <c r="JPG23" s="242"/>
      <c r="JPH23" s="242"/>
      <c r="JPI23" s="242"/>
      <c r="JPJ23" s="242"/>
      <c r="JPK23" s="242"/>
      <c r="JPL23" s="242"/>
      <c r="JPM23" s="242"/>
      <c r="JPN23" s="242"/>
      <c r="JPO23" s="242"/>
      <c r="JPP23" s="242"/>
      <c r="JPQ23" s="242"/>
      <c r="JPR23" s="242"/>
      <c r="JPS23" s="242"/>
      <c r="JPT23" s="242"/>
      <c r="JPU23" s="242"/>
      <c r="JPV23" s="242"/>
      <c r="JPW23" s="242"/>
      <c r="JPX23" s="242"/>
      <c r="JPY23" s="242"/>
      <c r="JPZ23" s="242"/>
      <c r="JQA23" s="242"/>
      <c r="JQB23" s="242"/>
      <c r="JQC23" s="242"/>
      <c r="JQD23" s="242"/>
      <c r="JQE23" s="242"/>
      <c r="JQF23" s="242"/>
      <c r="JQG23" s="242"/>
      <c r="JQH23" s="242"/>
      <c r="JQI23" s="242"/>
      <c r="JQJ23" s="242"/>
      <c r="JQK23" s="242"/>
      <c r="JQL23" s="242"/>
      <c r="JQM23" s="242"/>
      <c r="JQN23" s="242"/>
      <c r="JQO23" s="242"/>
      <c r="JQP23" s="242"/>
      <c r="JQQ23" s="242"/>
      <c r="JQR23" s="242"/>
      <c r="JQS23" s="242"/>
      <c r="JQT23" s="242"/>
      <c r="JQU23" s="242"/>
      <c r="JQV23" s="242"/>
      <c r="JQW23" s="242"/>
      <c r="JQX23" s="242"/>
      <c r="JQY23" s="242"/>
      <c r="JQZ23" s="242"/>
      <c r="JRA23" s="242"/>
      <c r="JRB23" s="242"/>
      <c r="JRC23" s="242"/>
      <c r="JRD23" s="242"/>
      <c r="JRE23" s="242"/>
      <c r="JRF23" s="242"/>
      <c r="JRG23" s="242"/>
      <c r="JRH23" s="242"/>
      <c r="JRI23" s="242"/>
      <c r="JRJ23" s="242"/>
      <c r="JRK23" s="242"/>
      <c r="JRL23" s="242"/>
      <c r="JRM23" s="242"/>
      <c r="JRN23" s="242"/>
      <c r="JRO23" s="242"/>
      <c r="JRP23" s="242"/>
      <c r="JRQ23" s="242"/>
      <c r="JRR23" s="242"/>
      <c r="JRS23" s="242"/>
      <c r="JRT23" s="242"/>
      <c r="JRU23" s="242"/>
      <c r="JRV23" s="242"/>
      <c r="JRW23" s="242"/>
      <c r="JRX23" s="242"/>
      <c r="JRY23" s="242"/>
      <c r="JRZ23" s="242"/>
      <c r="JSA23" s="242"/>
      <c r="JSB23" s="242"/>
      <c r="JSC23" s="242"/>
      <c r="JSD23" s="242"/>
      <c r="JSE23" s="242"/>
      <c r="JSF23" s="242"/>
      <c r="JSG23" s="242"/>
      <c r="JSH23" s="242"/>
      <c r="JSI23" s="242"/>
      <c r="JSJ23" s="242"/>
      <c r="JSK23" s="242"/>
      <c r="JSL23" s="242"/>
      <c r="JSM23" s="242"/>
      <c r="JSN23" s="242"/>
      <c r="JSO23" s="242"/>
      <c r="JSP23" s="242"/>
      <c r="JSQ23" s="242"/>
      <c r="JSR23" s="242"/>
      <c r="JSS23" s="242"/>
      <c r="JST23" s="242"/>
      <c r="JSU23" s="242"/>
      <c r="JSV23" s="242"/>
      <c r="JSW23" s="242"/>
      <c r="JSX23" s="242"/>
      <c r="JSY23" s="242"/>
      <c r="JSZ23" s="242"/>
      <c r="JTA23" s="242"/>
      <c r="JTB23" s="242"/>
      <c r="JTC23" s="242"/>
      <c r="JTD23" s="242"/>
      <c r="JTE23" s="242"/>
      <c r="JTF23" s="242"/>
      <c r="JTG23" s="242"/>
      <c r="JTH23" s="242"/>
      <c r="JTI23" s="242"/>
      <c r="JTJ23" s="242"/>
      <c r="JTK23" s="242"/>
      <c r="JTL23" s="242"/>
      <c r="JTM23" s="242"/>
      <c r="JTN23" s="242"/>
      <c r="JTO23" s="242"/>
      <c r="JTP23" s="242"/>
      <c r="JTQ23" s="242"/>
      <c r="JTR23" s="242"/>
      <c r="JTS23" s="242"/>
      <c r="JTT23" s="242"/>
      <c r="JTU23" s="242"/>
      <c r="JTV23" s="242"/>
      <c r="JTW23" s="242"/>
      <c r="JTX23" s="242"/>
      <c r="JTY23" s="242"/>
      <c r="JTZ23" s="242"/>
      <c r="JUA23" s="242"/>
      <c r="JUB23" s="242"/>
      <c r="JUC23" s="242"/>
      <c r="JUD23" s="242"/>
      <c r="JUE23" s="242"/>
      <c r="JUF23" s="242"/>
      <c r="JUG23" s="242"/>
      <c r="JUH23" s="242"/>
      <c r="JUI23" s="242"/>
      <c r="JUJ23" s="242"/>
      <c r="JUK23" s="242"/>
      <c r="JUL23" s="242"/>
      <c r="JUM23" s="242"/>
      <c r="JUN23" s="242"/>
      <c r="JUO23" s="242"/>
      <c r="JUP23" s="242"/>
      <c r="JUQ23" s="242"/>
      <c r="JUR23" s="242"/>
      <c r="JUS23" s="242"/>
      <c r="JUT23" s="242"/>
      <c r="JUU23" s="242"/>
      <c r="JUV23" s="242"/>
      <c r="JUW23" s="242"/>
      <c r="JUX23" s="242"/>
      <c r="JUY23" s="242"/>
      <c r="JUZ23" s="242"/>
      <c r="JVA23" s="242"/>
      <c r="JVB23" s="242"/>
      <c r="JVC23" s="242"/>
      <c r="JVD23" s="242"/>
      <c r="JVE23" s="242"/>
      <c r="JVF23" s="242"/>
      <c r="JVG23" s="242"/>
      <c r="JVH23" s="242"/>
      <c r="JVI23" s="242"/>
      <c r="JVJ23" s="242"/>
      <c r="JVK23" s="242"/>
      <c r="JVL23" s="242"/>
      <c r="JVM23" s="242"/>
      <c r="JVN23" s="242"/>
      <c r="JVO23" s="242"/>
      <c r="JVP23" s="242"/>
      <c r="JVQ23" s="242"/>
      <c r="JVR23" s="242"/>
      <c r="JVS23" s="242"/>
      <c r="JVT23" s="242"/>
      <c r="JVU23" s="242"/>
      <c r="JVV23" s="242"/>
      <c r="JVW23" s="242"/>
      <c r="JVX23" s="242"/>
      <c r="JVY23" s="242"/>
      <c r="JVZ23" s="242"/>
      <c r="JWA23" s="242"/>
      <c r="JWB23" s="242"/>
      <c r="JWC23" s="242"/>
      <c r="JWD23" s="242"/>
      <c r="JWE23" s="242"/>
      <c r="JWF23" s="242"/>
      <c r="JWG23" s="242"/>
      <c r="JWH23" s="242"/>
      <c r="JWI23" s="242"/>
      <c r="JWJ23" s="242"/>
      <c r="JWK23" s="242"/>
      <c r="JWL23" s="242"/>
      <c r="JWM23" s="242"/>
      <c r="JWN23" s="242"/>
      <c r="JWO23" s="242"/>
      <c r="JWP23" s="242"/>
      <c r="JWQ23" s="242"/>
      <c r="JWR23" s="242"/>
      <c r="JWS23" s="242"/>
      <c r="JWT23" s="242"/>
      <c r="JWU23" s="242"/>
      <c r="JWV23" s="242"/>
      <c r="JWW23" s="242"/>
      <c r="JWX23" s="242"/>
      <c r="JWY23" s="242"/>
      <c r="JWZ23" s="242"/>
      <c r="JXA23" s="242"/>
      <c r="JXB23" s="242"/>
      <c r="JXC23" s="242"/>
      <c r="JXD23" s="242"/>
      <c r="JXE23" s="242"/>
      <c r="JXF23" s="242"/>
      <c r="JXG23" s="242"/>
      <c r="JXH23" s="242"/>
      <c r="JXI23" s="242"/>
      <c r="JXJ23" s="242"/>
      <c r="JXK23" s="242"/>
      <c r="JXL23" s="242"/>
      <c r="JXM23" s="242"/>
      <c r="JXN23" s="242"/>
      <c r="JXO23" s="242"/>
      <c r="JXP23" s="242"/>
      <c r="JXQ23" s="242"/>
      <c r="JXR23" s="242"/>
      <c r="JXS23" s="242"/>
      <c r="JXT23" s="242"/>
      <c r="JXU23" s="242"/>
      <c r="JXV23" s="242"/>
      <c r="JXW23" s="242"/>
      <c r="JXX23" s="242"/>
      <c r="JXY23" s="242"/>
      <c r="JXZ23" s="242"/>
      <c r="JYA23" s="242"/>
      <c r="JYB23" s="242"/>
      <c r="JYC23" s="242"/>
      <c r="JYD23" s="242"/>
      <c r="JYE23" s="242"/>
      <c r="JYF23" s="242"/>
      <c r="JYG23" s="242"/>
      <c r="JYH23" s="242"/>
      <c r="JYI23" s="242"/>
      <c r="JYJ23" s="242"/>
      <c r="JYK23" s="242"/>
      <c r="JYL23" s="242"/>
      <c r="JYM23" s="242"/>
      <c r="JYN23" s="242"/>
      <c r="JYO23" s="242"/>
      <c r="JYP23" s="242"/>
      <c r="JYQ23" s="242"/>
      <c r="JYR23" s="242"/>
      <c r="JYS23" s="242"/>
      <c r="JYT23" s="242"/>
      <c r="JYU23" s="242"/>
      <c r="JYV23" s="242"/>
      <c r="JYW23" s="242"/>
      <c r="JYX23" s="242"/>
      <c r="JYY23" s="242"/>
      <c r="JYZ23" s="242"/>
      <c r="JZA23" s="242"/>
      <c r="JZB23" s="242"/>
      <c r="JZC23" s="242"/>
      <c r="JZD23" s="242"/>
      <c r="JZE23" s="242"/>
      <c r="JZF23" s="242"/>
      <c r="JZG23" s="242"/>
      <c r="JZH23" s="242"/>
      <c r="JZI23" s="242"/>
      <c r="JZJ23" s="242"/>
      <c r="JZK23" s="242"/>
      <c r="JZL23" s="242"/>
      <c r="JZM23" s="242"/>
      <c r="JZN23" s="242"/>
      <c r="JZO23" s="242"/>
      <c r="JZP23" s="242"/>
      <c r="JZQ23" s="242"/>
      <c r="JZR23" s="242"/>
      <c r="JZS23" s="242"/>
      <c r="JZT23" s="242"/>
      <c r="JZU23" s="242"/>
      <c r="JZV23" s="242"/>
      <c r="JZW23" s="242"/>
      <c r="JZX23" s="242"/>
      <c r="JZY23" s="242"/>
      <c r="JZZ23" s="242"/>
      <c r="KAA23" s="242"/>
      <c r="KAB23" s="242"/>
      <c r="KAC23" s="242"/>
      <c r="KAD23" s="242"/>
      <c r="KAE23" s="242"/>
      <c r="KAF23" s="242"/>
      <c r="KAG23" s="242"/>
      <c r="KAH23" s="242"/>
      <c r="KAI23" s="242"/>
      <c r="KAJ23" s="242"/>
      <c r="KAK23" s="242"/>
      <c r="KAL23" s="242"/>
      <c r="KAM23" s="242"/>
      <c r="KAN23" s="242"/>
      <c r="KAO23" s="242"/>
      <c r="KAP23" s="242"/>
      <c r="KAQ23" s="242"/>
      <c r="KAR23" s="242"/>
      <c r="KAS23" s="242"/>
      <c r="KAT23" s="242"/>
      <c r="KAU23" s="242"/>
      <c r="KAV23" s="242"/>
      <c r="KAW23" s="242"/>
      <c r="KAX23" s="242"/>
      <c r="KAY23" s="242"/>
      <c r="KAZ23" s="242"/>
      <c r="KBA23" s="242"/>
      <c r="KBB23" s="242"/>
      <c r="KBC23" s="242"/>
      <c r="KBD23" s="242"/>
      <c r="KBE23" s="242"/>
      <c r="KBF23" s="242"/>
      <c r="KBG23" s="242"/>
      <c r="KBH23" s="242"/>
      <c r="KBI23" s="242"/>
      <c r="KBJ23" s="242"/>
      <c r="KBK23" s="242"/>
      <c r="KBL23" s="242"/>
      <c r="KBM23" s="242"/>
      <c r="KBN23" s="242"/>
      <c r="KBO23" s="242"/>
      <c r="KBP23" s="242"/>
      <c r="KBQ23" s="242"/>
      <c r="KBR23" s="242"/>
      <c r="KBS23" s="242"/>
      <c r="KBT23" s="242"/>
      <c r="KBU23" s="242"/>
      <c r="KBV23" s="242"/>
      <c r="KBW23" s="242"/>
      <c r="KBX23" s="242"/>
      <c r="KBY23" s="242"/>
      <c r="KBZ23" s="242"/>
      <c r="KCA23" s="242"/>
      <c r="KCB23" s="242"/>
      <c r="KCC23" s="242"/>
      <c r="KCD23" s="242"/>
      <c r="KCE23" s="242"/>
      <c r="KCF23" s="242"/>
      <c r="KCG23" s="242"/>
      <c r="KCH23" s="242"/>
      <c r="KCI23" s="242"/>
      <c r="KCJ23" s="242"/>
      <c r="KCK23" s="242"/>
      <c r="KCL23" s="242"/>
      <c r="KCM23" s="242"/>
      <c r="KCN23" s="242"/>
      <c r="KCO23" s="242"/>
      <c r="KCP23" s="242"/>
      <c r="KCQ23" s="242"/>
      <c r="KCR23" s="242"/>
      <c r="KCS23" s="242"/>
      <c r="KCT23" s="242"/>
      <c r="KCU23" s="242"/>
      <c r="KCV23" s="242"/>
      <c r="KCW23" s="242"/>
      <c r="KCX23" s="242"/>
      <c r="KCY23" s="242"/>
      <c r="KCZ23" s="242"/>
      <c r="KDA23" s="242"/>
      <c r="KDB23" s="242"/>
      <c r="KDC23" s="242"/>
      <c r="KDD23" s="242"/>
      <c r="KDE23" s="242"/>
      <c r="KDF23" s="242"/>
      <c r="KDG23" s="242"/>
      <c r="KDH23" s="242"/>
      <c r="KDI23" s="242"/>
      <c r="KDJ23" s="242"/>
      <c r="KDK23" s="242"/>
      <c r="KDL23" s="242"/>
      <c r="KDM23" s="242"/>
      <c r="KDN23" s="242"/>
      <c r="KDO23" s="242"/>
      <c r="KDP23" s="242"/>
      <c r="KDQ23" s="242"/>
      <c r="KDR23" s="242"/>
      <c r="KDS23" s="242"/>
      <c r="KDT23" s="242"/>
      <c r="KDU23" s="242"/>
      <c r="KDV23" s="242"/>
      <c r="KDW23" s="242"/>
      <c r="KDX23" s="242"/>
      <c r="KDY23" s="242"/>
      <c r="KDZ23" s="242"/>
      <c r="KEA23" s="242"/>
      <c r="KEB23" s="242"/>
      <c r="KEC23" s="242"/>
      <c r="KED23" s="242"/>
      <c r="KEE23" s="242"/>
      <c r="KEF23" s="242"/>
      <c r="KEG23" s="242"/>
      <c r="KEH23" s="242"/>
      <c r="KEI23" s="242"/>
      <c r="KEJ23" s="242"/>
      <c r="KEK23" s="242"/>
      <c r="KEL23" s="242"/>
      <c r="KEM23" s="242"/>
      <c r="KEN23" s="242"/>
      <c r="KEO23" s="242"/>
      <c r="KEP23" s="242"/>
      <c r="KEQ23" s="242"/>
      <c r="KER23" s="242"/>
      <c r="KES23" s="242"/>
      <c r="KET23" s="242"/>
      <c r="KEU23" s="242"/>
      <c r="KEV23" s="242"/>
      <c r="KEW23" s="242"/>
      <c r="KEX23" s="242"/>
      <c r="KEY23" s="242"/>
      <c r="KEZ23" s="242"/>
      <c r="KFA23" s="242"/>
      <c r="KFB23" s="242"/>
      <c r="KFC23" s="242"/>
      <c r="KFD23" s="242"/>
      <c r="KFE23" s="242"/>
      <c r="KFF23" s="242"/>
      <c r="KFG23" s="242"/>
      <c r="KFH23" s="242"/>
      <c r="KFI23" s="242"/>
      <c r="KFJ23" s="242"/>
      <c r="KFK23" s="242"/>
      <c r="KFL23" s="242"/>
      <c r="KFM23" s="242"/>
      <c r="KFN23" s="242"/>
      <c r="KFO23" s="242"/>
      <c r="KFP23" s="242"/>
      <c r="KFQ23" s="242"/>
      <c r="KFR23" s="242"/>
      <c r="KFS23" s="242"/>
      <c r="KFT23" s="242"/>
      <c r="KFU23" s="242"/>
      <c r="KFV23" s="242"/>
      <c r="KFW23" s="242"/>
      <c r="KFX23" s="242"/>
      <c r="KFY23" s="242"/>
      <c r="KFZ23" s="242"/>
      <c r="KGA23" s="242"/>
      <c r="KGB23" s="242"/>
      <c r="KGC23" s="242"/>
      <c r="KGD23" s="242"/>
      <c r="KGE23" s="242"/>
      <c r="KGF23" s="242"/>
      <c r="KGG23" s="242"/>
      <c r="KGH23" s="242"/>
      <c r="KGI23" s="242"/>
      <c r="KGJ23" s="242"/>
      <c r="KGK23" s="242"/>
      <c r="KGL23" s="242"/>
      <c r="KGM23" s="242"/>
      <c r="KGN23" s="242"/>
      <c r="KGO23" s="242"/>
      <c r="KGP23" s="242"/>
      <c r="KGQ23" s="242"/>
      <c r="KGR23" s="242"/>
      <c r="KGS23" s="242"/>
      <c r="KGT23" s="242"/>
      <c r="KGU23" s="242"/>
      <c r="KGV23" s="242"/>
      <c r="KGW23" s="242"/>
      <c r="KGX23" s="242"/>
      <c r="KGY23" s="242"/>
      <c r="KGZ23" s="242"/>
      <c r="KHA23" s="242"/>
      <c r="KHB23" s="242"/>
      <c r="KHC23" s="242"/>
      <c r="KHD23" s="242"/>
      <c r="KHE23" s="242"/>
      <c r="KHF23" s="242"/>
      <c r="KHG23" s="242"/>
      <c r="KHH23" s="242"/>
      <c r="KHI23" s="242"/>
      <c r="KHJ23" s="242"/>
      <c r="KHK23" s="242"/>
      <c r="KHL23" s="242"/>
      <c r="KHM23" s="242"/>
      <c r="KHN23" s="242"/>
      <c r="KHO23" s="242"/>
      <c r="KHP23" s="242"/>
      <c r="KHQ23" s="242"/>
      <c r="KHR23" s="242"/>
      <c r="KHS23" s="242"/>
      <c r="KHT23" s="242"/>
      <c r="KHU23" s="242"/>
      <c r="KHV23" s="242"/>
      <c r="KHW23" s="242"/>
      <c r="KHX23" s="242"/>
      <c r="KHY23" s="242"/>
      <c r="KHZ23" s="242"/>
      <c r="KIA23" s="242"/>
      <c r="KIB23" s="242"/>
      <c r="KIC23" s="242"/>
      <c r="KID23" s="242"/>
      <c r="KIE23" s="242"/>
      <c r="KIF23" s="242"/>
      <c r="KIG23" s="242"/>
      <c r="KIH23" s="242"/>
      <c r="KII23" s="242"/>
      <c r="KIJ23" s="242"/>
      <c r="KIK23" s="242"/>
      <c r="KIL23" s="242"/>
      <c r="KIM23" s="242"/>
      <c r="KIN23" s="242"/>
      <c r="KIO23" s="242"/>
      <c r="KIP23" s="242"/>
      <c r="KIQ23" s="242"/>
      <c r="KIR23" s="242"/>
      <c r="KIS23" s="242"/>
      <c r="KIT23" s="242"/>
      <c r="KIU23" s="242"/>
      <c r="KIV23" s="242"/>
      <c r="KIW23" s="242"/>
      <c r="KIX23" s="242"/>
      <c r="KIY23" s="242"/>
      <c r="KIZ23" s="242"/>
      <c r="KJA23" s="242"/>
      <c r="KJB23" s="242"/>
      <c r="KJC23" s="242"/>
      <c r="KJD23" s="242"/>
      <c r="KJE23" s="242"/>
      <c r="KJF23" s="242"/>
      <c r="KJG23" s="242"/>
      <c r="KJH23" s="242"/>
      <c r="KJI23" s="242"/>
      <c r="KJJ23" s="242"/>
      <c r="KJK23" s="242"/>
      <c r="KJL23" s="242"/>
      <c r="KJM23" s="242"/>
      <c r="KJN23" s="242"/>
      <c r="KJO23" s="242"/>
      <c r="KJP23" s="242"/>
      <c r="KJQ23" s="242"/>
      <c r="KJR23" s="242"/>
      <c r="KJS23" s="242"/>
      <c r="KJT23" s="242"/>
      <c r="KJU23" s="242"/>
      <c r="KJV23" s="242"/>
      <c r="KJW23" s="242"/>
      <c r="KJX23" s="242"/>
      <c r="KJY23" s="242"/>
      <c r="KJZ23" s="242"/>
      <c r="KKA23" s="242"/>
      <c r="KKB23" s="242"/>
      <c r="KKC23" s="242"/>
      <c r="KKD23" s="242"/>
      <c r="KKE23" s="242"/>
      <c r="KKF23" s="242"/>
      <c r="KKG23" s="242"/>
      <c r="KKH23" s="242"/>
      <c r="KKI23" s="242"/>
      <c r="KKJ23" s="242"/>
      <c r="KKK23" s="242"/>
      <c r="KKL23" s="242"/>
      <c r="KKM23" s="242"/>
      <c r="KKN23" s="242"/>
      <c r="KKO23" s="242"/>
      <c r="KKP23" s="242"/>
      <c r="KKQ23" s="242"/>
      <c r="KKR23" s="242"/>
      <c r="KKS23" s="242"/>
      <c r="KKT23" s="242"/>
      <c r="KKU23" s="242"/>
      <c r="KKV23" s="242"/>
      <c r="KKW23" s="242"/>
      <c r="KKX23" s="242"/>
      <c r="KKY23" s="242"/>
      <c r="KKZ23" s="242"/>
      <c r="KLA23" s="242"/>
      <c r="KLB23" s="242"/>
      <c r="KLC23" s="242"/>
      <c r="KLD23" s="242"/>
      <c r="KLE23" s="242"/>
      <c r="KLF23" s="242"/>
      <c r="KLG23" s="242"/>
      <c r="KLH23" s="242"/>
      <c r="KLI23" s="242"/>
      <c r="KLJ23" s="242"/>
      <c r="KLK23" s="242"/>
      <c r="KLL23" s="242"/>
      <c r="KLM23" s="242"/>
      <c r="KLN23" s="242"/>
      <c r="KLO23" s="242"/>
      <c r="KLP23" s="242"/>
      <c r="KLQ23" s="242"/>
      <c r="KLR23" s="242"/>
      <c r="KLS23" s="242"/>
      <c r="KLT23" s="242"/>
      <c r="KLU23" s="242"/>
      <c r="KLV23" s="242"/>
      <c r="KLW23" s="242"/>
      <c r="KLX23" s="242"/>
      <c r="KLY23" s="242"/>
      <c r="KLZ23" s="242"/>
      <c r="KMA23" s="242"/>
      <c r="KMB23" s="242"/>
      <c r="KMC23" s="242"/>
      <c r="KMD23" s="242"/>
      <c r="KME23" s="242"/>
      <c r="KMF23" s="242"/>
      <c r="KMG23" s="242"/>
      <c r="KMH23" s="242"/>
      <c r="KMI23" s="242"/>
      <c r="KMJ23" s="242"/>
      <c r="KMK23" s="242"/>
      <c r="KML23" s="242"/>
      <c r="KMM23" s="242"/>
      <c r="KMN23" s="242"/>
      <c r="KMO23" s="242"/>
      <c r="KMP23" s="242"/>
      <c r="KMQ23" s="242"/>
      <c r="KMR23" s="242"/>
      <c r="KMS23" s="242"/>
      <c r="KMT23" s="242"/>
      <c r="KMU23" s="242"/>
      <c r="KMV23" s="242"/>
      <c r="KMW23" s="242"/>
      <c r="KMX23" s="242"/>
      <c r="KMY23" s="242"/>
      <c r="KMZ23" s="242"/>
      <c r="KNA23" s="242"/>
      <c r="KNB23" s="242"/>
      <c r="KNC23" s="242"/>
      <c r="KND23" s="242"/>
      <c r="KNE23" s="242"/>
      <c r="KNF23" s="242"/>
      <c r="KNG23" s="242"/>
      <c r="KNH23" s="242"/>
      <c r="KNI23" s="242"/>
      <c r="KNJ23" s="242"/>
      <c r="KNK23" s="242"/>
      <c r="KNL23" s="242"/>
      <c r="KNM23" s="242"/>
      <c r="KNN23" s="242"/>
      <c r="KNO23" s="242"/>
      <c r="KNP23" s="242"/>
      <c r="KNQ23" s="242"/>
      <c r="KNR23" s="242"/>
      <c r="KNS23" s="242"/>
      <c r="KNT23" s="242"/>
      <c r="KNU23" s="242"/>
      <c r="KNV23" s="242"/>
      <c r="KNW23" s="242"/>
      <c r="KNX23" s="242"/>
      <c r="KNY23" s="242"/>
      <c r="KNZ23" s="242"/>
      <c r="KOA23" s="242"/>
      <c r="KOB23" s="242"/>
      <c r="KOC23" s="242"/>
      <c r="KOD23" s="242"/>
      <c r="KOE23" s="242"/>
      <c r="KOF23" s="242"/>
      <c r="KOG23" s="242"/>
      <c r="KOH23" s="242"/>
      <c r="KOI23" s="242"/>
      <c r="KOJ23" s="242"/>
      <c r="KOK23" s="242"/>
      <c r="KOL23" s="242"/>
      <c r="KOM23" s="242"/>
      <c r="KON23" s="242"/>
      <c r="KOO23" s="242"/>
      <c r="KOP23" s="242"/>
      <c r="KOQ23" s="242"/>
      <c r="KOR23" s="242"/>
      <c r="KOS23" s="242"/>
      <c r="KOT23" s="242"/>
      <c r="KOU23" s="242"/>
      <c r="KOV23" s="242"/>
      <c r="KOW23" s="242"/>
      <c r="KOX23" s="242"/>
      <c r="KOY23" s="242"/>
      <c r="KOZ23" s="242"/>
      <c r="KPA23" s="242"/>
      <c r="KPB23" s="242"/>
      <c r="KPC23" s="242"/>
      <c r="KPD23" s="242"/>
      <c r="KPE23" s="242"/>
      <c r="KPF23" s="242"/>
      <c r="KPG23" s="242"/>
      <c r="KPH23" s="242"/>
      <c r="KPI23" s="242"/>
      <c r="KPJ23" s="242"/>
      <c r="KPK23" s="242"/>
      <c r="KPL23" s="242"/>
      <c r="KPM23" s="242"/>
      <c r="KPN23" s="242"/>
      <c r="KPO23" s="242"/>
      <c r="KPP23" s="242"/>
      <c r="KPQ23" s="242"/>
      <c r="KPR23" s="242"/>
      <c r="KPS23" s="242"/>
      <c r="KPT23" s="242"/>
      <c r="KPU23" s="242"/>
      <c r="KPV23" s="242"/>
      <c r="KPW23" s="242"/>
      <c r="KPX23" s="242"/>
      <c r="KPY23" s="242"/>
      <c r="KPZ23" s="242"/>
      <c r="KQA23" s="242"/>
      <c r="KQB23" s="242"/>
      <c r="KQC23" s="242"/>
      <c r="KQD23" s="242"/>
      <c r="KQE23" s="242"/>
      <c r="KQF23" s="242"/>
      <c r="KQG23" s="242"/>
      <c r="KQH23" s="242"/>
      <c r="KQI23" s="242"/>
      <c r="KQJ23" s="242"/>
      <c r="KQK23" s="242"/>
      <c r="KQL23" s="242"/>
      <c r="KQM23" s="242"/>
      <c r="KQN23" s="242"/>
      <c r="KQO23" s="242"/>
      <c r="KQP23" s="242"/>
      <c r="KQQ23" s="242"/>
      <c r="KQR23" s="242"/>
      <c r="KQS23" s="242"/>
      <c r="KQT23" s="242"/>
      <c r="KQU23" s="242"/>
      <c r="KQV23" s="242"/>
      <c r="KQW23" s="242"/>
      <c r="KQX23" s="242"/>
      <c r="KQY23" s="242"/>
      <c r="KQZ23" s="242"/>
      <c r="KRA23" s="242"/>
      <c r="KRB23" s="242"/>
      <c r="KRC23" s="242"/>
      <c r="KRD23" s="242"/>
      <c r="KRE23" s="242"/>
      <c r="KRF23" s="242"/>
      <c r="KRG23" s="242"/>
      <c r="KRH23" s="242"/>
      <c r="KRI23" s="242"/>
      <c r="KRJ23" s="242"/>
      <c r="KRK23" s="242"/>
      <c r="KRL23" s="242"/>
      <c r="KRM23" s="242"/>
      <c r="KRN23" s="242"/>
      <c r="KRO23" s="242"/>
      <c r="KRP23" s="242"/>
      <c r="KRQ23" s="242"/>
      <c r="KRR23" s="242"/>
      <c r="KRS23" s="242"/>
      <c r="KRT23" s="242"/>
      <c r="KRU23" s="242"/>
      <c r="KRV23" s="242"/>
      <c r="KRW23" s="242"/>
      <c r="KRX23" s="242"/>
      <c r="KRY23" s="242"/>
      <c r="KRZ23" s="242"/>
      <c r="KSA23" s="242"/>
      <c r="KSB23" s="242"/>
      <c r="KSC23" s="242"/>
      <c r="KSD23" s="242"/>
      <c r="KSE23" s="242"/>
      <c r="KSF23" s="242"/>
      <c r="KSG23" s="242"/>
      <c r="KSH23" s="242"/>
      <c r="KSI23" s="242"/>
      <c r="KSJ23" s="242"/>
      <c r="KSK23" s="242"/>
      <c r="KSL23" s="242"/>
      <c r="KSM23" s="242"/>
      <c r="KSN23" s="242"/>
      <c r="KSO23" s="242"/>
      <c r="KSP23" s="242"/>
      <c r="KSQ23" s="242"/>
      <c r="KSR23" s="242"/>
      <c r="KSS23" s="242"/>
      <c r="KST23" s="242"/>
      <c r="KSU23" s="242"/>
      <c r="KSV23" s="242"/>
      <c r="KSW23" s="242"/>
      <c r="KSX23" s="242"/>
      <c r="KSY23" s="242"/>
      <c r="KSZ23" s="242"/>
      <c r="KTA23" s="242"/>
      <c r="KTB23" s="242"/>
      <c r="KTC23" s="242"/>
      <c r="KTD23" s="242"/>
      <c r="KTE23" s="242"/>
      <c r="KTF23" s="242"/>
      <c r="KTG23" s="242"/>
      <c r="KTH23" s="242"/>
      <c r="KTI23" s="242"/>
      <c r="KTJ23" s="242"/>
      <c r="KTK23" s="242"/>
      <c r="KTL23" s="242"/>
      <c r="KTM23" s="242"/>
      <c r="KTN23" s="242"/>
      <c r="KTO23" s="242"/>
      <c r="KTP23" s="242"/>
      <c r="KTQ23" s="242"/>
      <c r="KTR23" s="242"/>
      <c r="KTS23" s="242"/>
      <c r="KTT23" s="242"/>
      <c r="KTU23" s="242"/>
      <c r="KTV23" s="242"/>
      <c r="KTW23" s="242"/>
      <c r="KTX23" s="242"/>
      <c r="KTY23" s="242"/>
      <c r="KTZ23" s="242"/>
      <c r="KUA23" s="242"/>
      <c r="KUB23" s="242"/>
      <c r="KUC23" s="242"/>
      <c r="KUD23" s="242"/>
      <c r="KUE23" s="242"/>
      <c r="KUF23" s="242"/>
      <c r="KUG23" s="242"/>
      <c r="KUH23" s="242"/>
      <c r="KUI23" s="242"/>
      <c r="KUJ23" s="242"/>
      <c r="KUK23" s="242"/>
      <c r="KUL23" s="242"/>
      <c r="KUM23" s="242"/>
      <c r="KUN23" s="242"/>
      <c r="KUO23" s="242"/>
      <c r="KUP23" s="242"/>
      <c r="KUQ23" s="242"/>
      <c r="KUR23" s="242"/>
      <c r="KUS23" s="242"/>
      <c r="KUT23" s="242"/>
      <c r="KUU23" s="242"/>
      <c r="KUV23" s="242"/>
      <c r="KUW23" s="242"/>
      <c r="KUX23" s="242"/>
      <c r="KUY23" s="242"/>
      <c r="KUZ23" s="242"/>
      <c r="KVA23" s="242"/>
      <c r="KVB23" s="242"/>
      <c r="KVC23" s="242"/>
      <c r="KVD23" s="242"/>
      <c r="KVE23" s="242"/>
      <c r="KVF23" s="242"/>
      <c r="KVG23" s="242"/>
      <c r="KVH23" s="242"/>
      <c r="KVI23" s="242"/>
      <c r="KVJ23" s="242"/>
      <c r="KVK23" s="242"/>
      <c r="KVL23" s="242"/>
      <c r="KVM23" s="242"/>
      <c r="KVN23" s="242"/>
      <c r="KVO23" s="242"/>
      <c r="KVP23" s="242"/>
      <c r="KVQ23" s="242"/>
      <c r="KVR23" s="242"/>
      <c r="KVS23" s="242"/>
      <c r="KVT23" s="242"/>
      <c r="KVU23" s="242"/>
      <c r="KVV23" s="242"/>
      <c r="KVW23" s="242"/>
      <c r="KVX23" s="242"/>
      <c r="KVY23" s="242"/>
      <c r="KVZ23" s="242"/>
      <c r="KWA23" s="242"/>
      <c r="KWB23" s="242"/>
      <c r="KWC23" s="242"/>
      <c r="KWD23" s="242"/>
      <c r="KWE23" s="242"/>
      <c r="KWF23" s="242"/>
      <c r="KWG23" s="242"/>
      <c r="KWH23" s="242"/>
      <c r="KWI23" s="242"/>
      <c r="KWJ23" s="242"/>
      <c r="KWK23" s="242"/>
      <c r="KWL23" s="242"/>
      <c r="KWM23" s="242"/>
      <c r="KWN23" s="242"/>
      <c r="KWO23" s="242"/>
      <c r="KWP23" s="242"/>
      <c r="KWQ23" s="242"/>
      <c r="KWR23" s="242"/>
      <c r="KWS23" s="242"/>
      <c r="KWT23" s="242"/>
      <c r="KWU23" s="242"/>
      <c r="KWV23" s="242"/>
      <c r="KWW23" s="242"/>
      <c r="KWX23" s="242"/>
      <c r="KWY23" s="242"/>
      <c r="KWZ23" s="242"/>
      <c r="KXA23" s="242"/>
      <c r="KXB23" s="242"/>
      <c r="KXC23" s="242"/>
      <c r="KXD23" s="242"/>
      <c r="KXE23" s="242"/>
      <c r="KXF23" s="242"/>
      <c r="KXG23" s="242"/>
      <c r="KXH23" s="242"/>
      <c r="KXI23" s="242"/>
      <c r="KXJ23" s="242"/>
      <c r="KXK23" s="242"/>
      <c r="KXL23" s="242"/>
      <c r="KXM23" s="242"/>
      <c r="KXN23" s="242"/>
      <c r="KXO23" s="242"/>
      <c r="KXP23" s="242"/>
      <c r="KXQ23" s="242"/>
      <c r="KXR23" s="242"/>
      <c r="KXS23" s="242"/>
      <c r="KXT23" s="242"/>
      <c r="KXU23" s="242"/>
      <c r="KXV23" s="242"/>
      <c r="KXW23" s="242"/>
      <c r="KXX23" s="242"/>
      <c r="KXY23" s="242"/>
      <c r="KXZ23" s="242"/>
      <c r="KYA23" s="242"/>
      <c r="KYB23" s="242"/>
      <c r="KYC23" s="242"/>
      <c r="KYD23" s="242"/>
      <c r="KYE23" s="242"/>
      <c r="KYF23" s="242"/>
      <c r="KYG23" s="242"/>
      <c r="KYH23" s="242"/>
      <c r="KYI23" s="242"/>
      <c r="KYJ23" s="242"/>
      <c r="KYK23" s="242"/>
      <c r="KYL23" s="242"/>
      <c r="KYM23" s="242"/>
      <c r="KYN23" s="242"/>
      <c r="KYO23" s="242"/>
      <c r="KYP23" s="242"/>
      <c r="KYQ23" s="242"/>
      <c r="KYR23" s="242"/>
      <c r="KYS23" s="242"/>
      <c r="KYT23" s="242"/>
      <c r="KYU23" s="242"/>
      <c r="KYV23" s="242"/>
      <c r="KYW23" s="242"/>
      <c r="KYX23" s="242"/>
      <c r="KYY23" s="242"/>
      <c r="KYZ23" s="242"/>
      <c r="KZA23" s="242"/>
      <c r="KZB23" s="242"/>
      <c r="KZC23" s="242"/>
      <c r="KZD23" s="242"/>
      <c r="KZE23" s="242"/>
      <c r="KZF23" s="242"/>
      <c r="KZG23" s="242"/>
      <c r="KZH23" s="242"/>
      <c r="KZI23" s="242"/>
      <c r="KZJ23" s="242"/>
      <c r="KZK23" s="242"/>
      <c r="KZL23" s="242"/>
      <c r="KZM23" s="242"/>
      <c r="KZN23" s="242"/>
      <c r="KZO23" s="242"/>
      <c r="KZP23" s="242"/>
      <c r="KZQ23" s="242"/>
      <c r="KZR23" s="242"/>
      <c r="KZS23" s="242"/>
      <c r="KZT23" s="242"/>
      <c r="KZU23" s="242"/>
      <c r="KZV23" s="242"/>
      <c r="KZW23" s="242"/>
      <c r="KZX23" s="242"/>
      <c r="KZY23" s="242"/>
      <c r="KZZ23" s="242"/>
      <c r="LAA23" s="242"/>
      <c r="LAB23" s="242"/>
      <c r="LAC23" s="242"/>
      <c r="LAD23" s="242"/>
      <c r="LAE23" s="242"/>
      <c r="LAF23" s="242"/>
      <c r="LAG23" s="242"/>
      <c r="LAH23" s="242"/>
      <c r="LAI23" s="242"/>
      <c r="LAJ23" s="242"/>
      <c r="LAK23" s="242"/>
      <c r="LAL23" s="242"/>
      <c r="LAM23" s="242"/>
      <c r="LAN23" s="242"/>
      <c r="LAO23" s="242"/>
      <c r="LAP23" s="242"/>
      <c r="LAQ23" s="242"/>
      <c r="LAR23" s="242"/>
      <c r="LAS23" s="242"/>
      <c r="LAT23" s="242"/>
      <c r="LAU23" s="242"/>
      <c r="LAV23" s="242"/>
      <c r="LAW23" s="242"/>
      <c r="LAX23" s="242"/>
      <c r="LAY23" s="242"/>
      <c r="LAZ23" s="242"/>
      <c r="LBA23" s="242"/>
      <c r="LBB23" s="242"/>
      <c r="LBC23" s="242"/>
      <c r="LBD23" s="242"/>
      <c r="LBE23" s="242"/>
      <c r="LBF23" s="242"/>
      <c r="LBG23" s="242"/>
      <c r="LBH23" s="242"/>
      <c r="LBI23" s="242"/>
      <c r="LBJ23" s="242"/>
      <c r="LBK23" s="242"/>
      <c r="LBL23" s="242"/>
      <c r="LBM23" s="242"/>
      <c r="LBN23" s="242"/>
      <c r="LBO23" s="242"/>
      <c r="LBP23" s="242"/>
      <c r="LBQ23" s="242"/>
      <c r="LBR23" s="242"/>
      <c r="LBS23" s="242"/>
      <c r="LBT23" s="242"/>
      <c r="LBU23" s="242"/>
      <c r="LBV23" s="242"/>
      <c r="LBW23" s="242"/>
      <c r="LBX23" s="242"/>
      <c r="LBY23" s="242"/>
      <c r="LBZ23" s="242"/>
      <c r="LCA23" s="242"/>
      <c r="LCB23" s="242"/>
      <c r="LCC23" s="242"/>
      <c r="LCD23" s="242"/>
      <c r="LCE23" s="242"/>
      <c r="LCF23" s="242"/>
      <c r="LCG23" s="242"/>
      <c r="LCH23" s="242"/>
      <c r="LCI23" s="242"/>
      <c r="LCJ23" s="242"/>
      <c r="LCK23" s="242"/>
      <c r="LCL23" s="242"/>
      <c r="LCM23" s="242"/>
      <c r="LCN23" s="242"/>
      <c r="LCO23" s="242"/>
      <c r="LCP23" s="242"/>
      <c r="LCQ23" s="242"/>
      <c r="LCR23" s="242"/>
      <c r="LCS23" s="242"/>
      <c r="LCT23" s="242"/>
      <c r="LCU23" s="242"/>
      <c r="LCV23" s="242"/>
      <c r="LCW23" s="242"/>
      <c r="LCX23" s="242"/>
      <c r="LCY23" s="242"/>
      <c r="LCZ23" s="242"/>
      <c r="LDA23" s="242"/>
      <c r="LDB23" s="242"/>
      <c r="LDC23" s="242"/>
      <c r="LDD23" s="242"/>
      <c r="LDE23" s="242"/>
      <c r="LDF23" s="242"/>
      <c r="LDG23" s="242"/>
      <c r="LDH23" s="242"/>
      <c r="LDI23" s="242"/>
      <c r="LDJ23" s="242"/>
      <c r="LDK23" s="242"/>
      <c r="LDL23" s="242"/>
      <c r="LDM23" s="242"/>
      <c r="LDN23" s="242"/>
      <c r="LDO23" s="242"/>
      <c r="LDP23" s="242"/>
      <c r="LDQ23" s="242"/>
      <c r="LDR23" s="242"/>
      <c r="LDS23" s="242"/>
      <c r="LDT23" s="242"/>
      <c r="LDU23" s="242"/>
      <c r="LDV23" s="242"/>
      <c r="LDW23" s="242"/>
      <c r="LDX23" s="242"/>
      <c r="LDY23" s="242"/>
      <c r="LDZ23" s="242"/>
      <c r="LEA23" s="242"/>
      <c r="LEB23" s="242"/>
      <c r="LEC23" s="242"/>
      <c r="LED23" s="242"/>
      <c r="LEE23" s="242"/>
      <c r="LEF23" s="242"/>
      <c r="LEG23" s="242"/>
      <c r="LEH23" s="242"/>
      <c r="LEI23" s="242"/>
      <c r="LEJ23" s="242"/>
      <c r="LEK23" s="242"/>
      <c r="LEL23" s="242"/>
      <c r="LEM23" s="242"/>
      <c r="LEN23" s="242"/>
      <c r="LEO23" s="242"/>
      <c r="LEP23" s="242"/>
      <c r="LEQ23" s="242"/>
      <c r="LER23" s="242"/>
      <c r="LES23" s="242"/>
      <c r="LET23" s="242"/>
      <c r="LEU23" s="242"/>
      <c r="LEV23" s="242"/>
      <c r="LEW23" s="242"/>
      <c r="LEX23" s="242"/>
      <c r="LEY23" s="242"/>
      <c r="LEZ23" s="242"/>
      <c r="LFA23" s="242"/>
      <c r="LFB23" s="242"/>
      <c r="LFC23" s="242"/>
      <c r="LFD23" s="242"/>
      <c r="LFE23" s="242"/>
      <c r="LFF23" s="242"/>
      <c r="LFG23" s="242"/>
      <c r="LFH23" s="242"/>
      <c r="LFI23" s="242"/>
      <c r="LFJ23" s="242"/>
      <c r="LFK23" s="242"/>
      <c r="LFL23" s="242"/>
      <c r="LFM23" s="242"/>
      <c r="LFN23" s="242"/>
      <c r="LFO23" s="242"/>
      <c r="LFP23" s="242"/>
      <c r="LFQ23" s="242"/>
      <c r="LFR23" s="242"/>
      <c r="LFS23" s="242"/>
      <c r="LFT23" s="242"/>
      <c r="LFU23" s="242"/>
      <c r="LFV23" s="242"/>
      <c r="LFW23" s="242"/>
      <c r="LFX23" s="242"/>
      <c r="LFY23" s="242"/>
      <c r="LFZ23" s="242"/>
      <c r="LGA23" s="242"/>
      <c r="LGB23" s="242"/>
      <c r="LGC23" s="242"/>
      <c r="LGD23" s="242"/>
      <c r="LGE23" s="242"/>
      <c r="LGF23" s="242"/>
      <c r="LGG23" s="242"/>
      <c r="LGH23" s="242"/>
      <c r="LGI23" s="242"/>
      <c r="LGJ23" s="242"/>
      <c r="LGK23" s="242"/>
      <c r="LGL23" s="242"/>
      <c r="LGM23" s="242"/>
      <c r="LGN23" s="242"/>
      <c r="LGO23" s="242"/>
      <c r="LGP23" s="242"/>
      <c r="LGQ23" s="242"/>
      <c r="LGR23" s="242"/>
      <c r="LGS23" s="242"/>
      <c r="LGT23" s="242"/>
      <c r="LGU23" s="242"/>
      <c r="LGV23" s="242"/>
      <c r="LGW23" s="242"/>
      <c r="LGX23" s="242"/>
      <c r="LGY23" s="242"/>
      <c r="LGZ23" s="242"/>
      <c r="LHA23" s="242"/>
      <c r="LHB23" s="242"/>
      <c r="LHC23" s="242"/>
      <c r="LHD23" s="242"/>
      <c r="LHE23" s="242"/>
      <c r="LHF23" s="242"/>
      <c r="LHG23" s="242"/>
      <c r="LHH23" s="242"/>
      <c r="LHI23" s="242"/>
      <c r="LHJ23" s="242"/>
      <c r="LHK23" s="242"/>
      <c r="LHL23" s="242"/>
      <c r="LHM23" s="242"/>
      <c r="LHN23" s="242"/>
      <c r="LHO23" s="242"/>
      <c r="LHP23" s="242"/>
      <c r="LHQ23" s="242"/>
      <c r="LHR23" s="242"/>
      <c r="LHS23" s="242"/>
      <c r="LHT23" s="242"/>
      <c r="LHU23" s="242"/>
      <c r="LHV23" s="242"/>
      <c r="LHW23" s="242"/>
      <c r="LHX23" s="242"/>
      <c r="LHY23" s="242"/>
      <c r="LHZ23" s="242"/>
      <c r="LIA23" s="242"/>
      <c r="LIB23" s="242"/>
      <c r="LIC23" s="242"/>
      <c r="LID23" s="242"/>
      <c r="LIE23" s="242"/>
      <c r="LIF23" s="242"/>
      <c r="LIG23" s="242"/>
      <c r="LIH23" s="242"/>
      <c r="LII23" s="242"/>
      <c r="LIJ23" s="242"/>
      <c r="LIK23" s="242"/>
      <c r="LIL23" s="242"/>
      <c r="LIM23" s="242"/>
      <c r="LIN23" s="242"/>
      <c r="LIO23" s="242"/>
      <c r="LIP23" s="242"/>
      <c r="LIQ23" s="242"/>
      <c r="LIR23" s="242"/>
      <c r="LIS23" s="242"/>
      <c r="LIT23" s="242"/>
      <c r="LIU23" s="242"/>
      <c r="LIV23" s="242"/>
      <c r="LIW23" s="242"/>
      <c r="LIX23" s="242"/>
      <c r="LIY23" s="242"/>
      <c r="LIZ23" s="242"/>
      <c r="LJA23" s="242"/>
      <c r="LJB23" s="242"/>
      <c r="LJC23" s="242"/>
      <c r="LJD23" s="242"/>
      <c r="LJE23" s="242"/>
      <c r="LJF23" s="242"/>
      <c r="LJG23" s="242"/>
      <c r="LJH23" s="242"/>
      <c r="LJI23" s="242"/>
      <c r="LJJ23" s="242"/>
      <c r="LJK23" s="242"/>
      <c r="LJL23" s="242"/>
      <c r="LJM23" s="242"/>
      <c r="LJN23" s="242"/>
      <c r="LJO23" s="242"/>
      <c r="LJP23" s="242"/>
      <c r="LJQ23" s="242"/>
      <c r="LJR23" s="242"/>
      <c r="LJS23" s="242"/>
      <c r="LJT23" s="242"/>
      <c r="LJU23" s="242"/>
      <c r="LJV23" s="242"/>
      <c r="LJW23" s="242"/>
      <c r="LJX23" s="242"/>
      <c r="LJY23" s="242"/>
      <c r="LJZ23" s="242"/>
      <c r="LKA23" s="242"/>
      <c r="LKB23" s="242"/>
      <c r="LKC23" s="242"/>
      <c r="LKD23" s="242"/>
      <c r="LKE23" s="242"/>
      <c r="LKF23" s="242"/>
      <c r="LKG23" s="242"/>
      <c r="LKH23" s="242"/>
      <c r="LKI23" s="242"/>
      <c r="LKJ23" s="242"/>
      <c r="LKK23" s="242"/>
      <c r="LKL23" s="242"/>
      <c r="LKM23" s="242"/>
      <c r="LKN23" s="242"/>
      <c r="LKO23" s="242"/>
      <c r="LKP23" s="242"/>
      <c r="LKQ23" s="242"/>
      <c r="LKR23" s="242"/>
      <c r="LKS23" s="242"/>
      <c r="LKT23" s="242"/>
      <c r="LKU23" s="242"/>
      <c r="LKV23" s="242"/>
      <c r="LKW23" s="242"/>
      <c r="LKX23" s="242"/>
      <c r="LKY23" s="242"/>
      <c r="LKZ23" s="242"/>
      <c r="LLA23" s="242"/>
      <c r="LLB23" s="242"/>
      <c r="LLC23" s="242"/>
      <c r="LLD23" s="242"/>
      <c r="LLE23" s="242"/>
      <c r="LLF23" s="242"/>
      <c r="LLG23" s="242"/>
      <c r="LLH23" s="242"/>
      <c r="LLI23" s="242"/>
      <c r="LLJ23" s="242"/>
      <c r="LLK23" s="242"/>
      <c r="LLL23" s="242"/>
      <c r="LLM23" s="242"/>
      <c r="LLN23" s="242"/>
      <c r="LLO23" s="242"/>
      <c r="LLP23" s="242"/>
      <c r="LLQ23" s="242"/>
      <c r="LLR23" s="242"/>
      <c r="LLS23" s="242"/>
      <c r="LLT23" s="242"/>
      <c r="LLU23" s="242"/>
      <c r="LLV23" s="242"/>
      <c r="LLW23" s="242"/>
      <c r="LLX23" s="242"/>
      <c r="LLY23" s="242"/>
      <c r="LLZ23" s="242"/>
      <c r="LMA23" s="242"/>
      <c r="LMB23" s="242"/>
      <c r="LMC23" s="242"/>
      <c r="LMD23" s="242"/>
      <c r="LME23" s="242"/>
      <c r="LMF23" s="242"/>
      <c r="LMG23" s="242"/>
      <c r="LMH23" s="242"/>
      <c r="LMI23" s="242"/>
      <c r="LMJ23" s="242"/>
      <c r="LMK23" s="242"/>
      <c r="LML23" s="242"/>
      <c r="LMM23" s="242"/>
      <c r="LMN23" s="242"/>
      <c r="LMO23" s="242"/>
      <c r="LMP23" s="242"/>
      <c r="LMQ23" s="242"/>
      <c r="LMR23" s="242"/>
      <c r="LMS23" s="242"/>
      <c r="LMT23" s="242"/>
      <c r="LMU23" s="242"/>
      <c r="LMV23" s="242"/>
      <c r="LMW23" s="242"/>
      <c r="LMX23" s="242"/>
      <c r="LMY23" s="242"/>
      <c r="LMZ23" s="242"/>
      <c r="LNA23" s="242"/>
      <c r="LNB23" s="242"/>
      <c r="LNC23" s="242"/>
      <c r="LND23" s="242"/>
      <c r="LNE23" s="242"/>
      <c r="LNF23" s="242"/>
      <c r="LNG23" s="242"/>
      <c r="LNH23" s="242"/>
      <c r="LNI23" s="242"/>
      <c r="LNJ23" s="242"/>
      <c r="LNK23" s="242"/>
      <c r="LNL23" s="242"/>
      <c r="LNM23" s="242"/>
      <c r="LNN23" s="242"/>
      <c r="LNO23" s="242"/>
      <c r="LNP23" s="242"/>
      <c r="LNQ23" s="242"/>
      <c r="LNR23" s="242"/>
      <c r="LNS23" s="242"/>
      <c r="LNT23" s="242"/>
      <c r="LNU23" s="242"/>
      <c r="LNV23" s="242"/>
      <c r="LNW23" s="242"/>
      <c r="LNX23" s="242"/>
      <c r="LNY23" s="242"/>
      <c r="LNZ23" s="242"/>
      <c r="LOA23" s="242"/>
      <c r="LOB23" s="242"/>
      <c r="LOC23" s="242"/>
      <c r="LOD23" s="242"/>
      <c r="LOE23" s="242"/>
      <c r="LOF23" s="242"/>
      <c r="LOG23" s="242"/>
      <c r="LOH23" s="242"/>
      <c r="LOI23" s="242"/>
      <c r="LOJ23" s="242"/>
      <c r="LOK23" s="242"/>
      <c r="LOL23" s="242"/>
      <c r="LOM23" s="242"/>
      <c r="LON23" s="242"/>
      <c r="LOO23" s="242"/>
      <c r="LOP23" s="242"/>
      <c r="LOQ23" s="242"/>
      <c r="LOR23" s="242"/>
      <c r="LOS23" s="242"/>
      <c r="LOT23" s="242"/>
      <c r="LOU23" s="242"/>
      <c r="LOV23" s="242"/>
      <c r="LOW23" s="242"/>
      <c r="LOX23" s="242"/>
      <c r="LOY23" s="242"/>
      <c r="LOZ23" s="242"/>
      <c r="LPA23" s="242"/>
      <c r="LPB23" s="242"/>
      <c r="LPC23" s="242"/>
      <c r="LPD23" s="242"/>
      <c r="LPE23" s="242"/>
      <c r="LPF23" s="242"/>
      <c r="LPG23" s="242"/>
      <c r="LPH23" s="242"/>
      <c r="LPI23" s="242"/>
      <c r="LPJ23" s="242"/>
      <c r="LPK23" s="242"/>
      <c r="LPL23" s="242"/>
      <c r="LPM23" s="242"/>
      <c r="LPN23" s="242"/>
      <c r="LPO23" s="242"/>
      <c r="LPP23" s="242"/>
      <c r="LPQ23" s="242"/>
      <c r="LPR23" s="242"/>
      <c r="LPS23" s="242"/>
      <c r="LPT23" s="242"/>
      <c r="LPU23" s="242"/>
      <c r="LPV23" s="242"/>
      <c r="LPW23" s="242"/>
      <c r="LPX23" s="242"/>
      <c r="LPY23" s="242"/>
      <c r="LPZ23" s="242"/>
      <c r="LQA23" s="242"/>
      <c r="LQB23" s="242"/>
      <c r="LQC23" s="242"/>
      <c r="LQD23" s="242"/>
      <c r="LQE23" s="242"/>
      <c r="LQF23" s="242"/>
      <c r="LQG23" s="242"/>
      <c r="LQH23" s="242"/>
      <c r="LQI23" s="242"/>
      <c r="LQJ23" s="242"/>
      <c r="LQK23" s="242"/>
      <c r="LQL23" s="242"/>
      <c r="LQM23" s="242"/>
      <c r="LQN23" s="242"/>
      <c r="LQO23" s="242"/>
      <c r="LQP23" s="242"/>
      <c r="LQQ23" s="242"/>
      <c r="LQR23" s="242"/>
      <c r="LQS23" s="242"/>
      <c r="LQT23" s="242"/>
      <c r="LQU23" s="242"/>
      <c r="LQV23" s="242"/>
      <c r="LQW23" s="242"/>
      <c r="LQX23" s="242"/>
      <c r="LQY23" s="242"/>
      <c r="LQZ23" s="242"/>
      <c r="LRA23" s="242"/>
      <c r="LRB23" s="242"/>
      <c r="LRC23" s="242"/>
      <c r="LRD23" s="242"/>
      <c r="LRE23" s="242"/>
      <c r="LRF23" s="242"/>
      <c r="LRG23" s="242"/>
      <c r="LRH23" s="242"/>
      <c r="LRI23" s="242"/>
      <c r="LRJ23" s="242"/>
      <c r="LRK23" s="242"/>
      <c r="LRL23" s="242"/>
      <c r="LRM23" s="242"/>
      <c r="LRN23" s="242"/>
      <c r="LRO23" s="242"/>
      <c r="LRP23" s="242"/>
      <c r="LRQ23" s="242"/>
      <c r="LRR23" s="242"/>
      <c r="LRS23" s="242"/>
      <c r="LRT23" s="242"/>
      <c r="LRU23" s="242"/>
      <c r="LRV23" s="242"/>
      <c r="LRW23" s="242"/>
      <c r="LRX23" s="242"/>
      <c r="LRY23" s="242"/>
      <c r="LRZ23" s="242"/>
      <c r="LSA23" s="242"/>
      <c r="LSB23" s="242"/>
      <c r="LSC23" s="242"/>
      <c r="LSD23" s="242"/>
      <c r="LSE23" s="242"/>
      <c r="LSF23" s="242"/>
      <c r="LSG23" s="242"/>
      <c r="LSH23" s="242"/>
      <c r="LSI23" s="242"/>
      <c r="LSJ23" s="242"/>
      <c r="LSK23" s="242"/>
      <c r="LSL23" s="242"/>
      <c r="LSM23" s="242"/>
      <c r="LSN23" s="242"/>
      <c r="LSO23" s="242"/>
      <c r="LSP23" s="242"/>
      <c r="LSQ23" s="242"/>
      <c r="LSR23" s="242"/>
      <c r="LSS23" s="242"/>
      <c r="LST23" s="242"/>
      <c r="LSU23" s="242"/>
      <c r="LSV23" s="242"/>
      <c r="LSW23" s="242"/>
      <c r="LSX23" s="242"/>
      <c r="LSY23" s="242"/>
      <c r="LSZ23" s="242"/>
      <c r="LTA23" s="242"/>
      <c r="LTB23" s="242"/>
      <c r="LTC23" s="242"/>
      <c r="LTD23" s="242"/>
      <c r="LTE23" s="242"/>
      <c r="LTF23" s="242"/>
      <c r="LTG23" s="242"/>
      <c r="LTH23" s="242"/>
      <c r="LTI23" s="242"/>
      <c r="LTJ23" s="242"/>
      <c r="LTK23" s="242"/>
      <c r="LTL23" s="242"/>
      <c r="LTM23" s="242"/>
      <c r="LTN23" s="242"/>
      <c r="LTO23" s="242"/>
      <c r="LTP23" s="242"/>
      <c r="LTQ23" s="242"/>
      <c r="LTR23" s="242"/>
      <c r="LTS23" s="242"/>
      <c r="LTT23" s="242"/>
      <c r="LTU23" s="242"/>
      <c r="LTV23" s="242"/>
      <c r="LTW23" s="242"/>
      <c r="LTX23" s="242"/>
      <c r="LTY23" s="242"/>
      <c r="LTZ23" s="242"/>
      <c r="LUA23" s="242"/>
      <c r="LUB23" s="242"/>
      <c r="LUC23" s="242"/>
      <c r="LUD23" s="242"/>
      <c r="LUE23" s="242"/>
      <c r="LUF23" s="242"/>
      <c r="LUG23" s="242"/>
      <c r="LUH23" s="242"/>
      <c r="LUI23" s="242"/>
      <c r="LUJ23" s="242"/>
      <c r="LUK23" s="242"/>
      <c r="LUL23" s="242"/>
      <c r="LUM23" s="242"/>
      <c r="LUN23" s="242"/>
      <c r="LUO23" s="242"/>
      <c r="LUP23" s="242"/>
      <c r="LUQ23" s="242"/>
      <c r="LUR23" s="242"/>
      <c r="LUS23" s="242"/>
      <c r="LUT23" s="242"/>
      <c r="LUU23" s="242"/>
      <c r="LUV23" s="242"/>
      <c r="LUW23" s="242"/>
      <c r="LUX23" s="242"/>
      <c r="LUY23" s="242"/>
      <c r="LUZ23" s="242"/>
      <c r="LVA23" s="242"/>
      <c r="LVB23" s="242"/>
      <c r="LVC23" s="242"/>
      <c r="LVD23" s="242"/>
      <c r="LVE23" s="242"/>
      <c r="LVF23" s="242"/>
      <c r="LVG23" s="242"/>
      <c r="LVH23" s="242"/>
      <c r="LVI23" s="242"/>
      <c r="LVJ23" s="242"/>
      <c r="LVK23" s="242"/>
      <c r="LVL23" s="242"/>
      <c r="LVM23" s="242"/>
      <c r="LVN23" s="242"/>
      <c r="LVO23" s="242"/>
      <c r="LVP23" s="242"/>
      <c r="LVQ23" s="242"/>
      <c r="LVR23" s="242"/>
      <c r="LVS23" s="242"/>
      <c r="LVT23" s="242"/>
      <c r="LVU23" s="242"/>
      <c r="LVV23" s="242"/>
      <c r="LVW23" s="242"/>
      <c r="LVX23" s="242"/>
      <c r="LVY23" s="242"/>
      <c r="LVZ23" s="242"/>
      <c r="LWA23" s="242"/>
      <c r="LWB23" s="242"/>
      <c r="LWC23" s="242"/>
      <c r="LWD23" s="242"/>
      <c r="LWE23" s="242"/>
      <c r="LWF23" s="242"/>
      <c r="LWG23" s="242"/>
      <c r="LWH23" s="242"/>
      <c r="LWI23" s="242"/>
      <c r="LWJ23" s="242"/>
      <c r="LWK23" s="242"/>
      <c r="LWL23" s="242"/>
      <c r="LWM23" s="242"/>
      <c r="LWN23" s="242"/>
      <c r="LWO23" s="242"/>
      <c r="LWP23" s="242"/>
      <c r="LWQ23" s="242"/>
      <c r="LWR23" s="242"/>
      <c r="LWS23" s="242"/>
      <c r="LWT23" s="242"/>
      <c r="LWU23" s="242"/>
      <c r="LWV23" s="242"/>
      <c r="LWW23" s="242"/>
      <c r="LWX23" s="242"/>
      <c r="LWY23" s="242"/>
      <c r="LWZ23" s="242"/>
      <c r="LXA23" s="242"/>
      <c r="LXB23" s="242"/>
      <c r="LXC23" s="242"/>
      <c r="LXD23" s="242"/>
      <c r="LXE23" s="242"/>
      <c r="LXF23" s="242"/>
      <c r="LXG23" s="242"/>
      <c r="LXH23" s="242"/>
      <c r="LXI23" s="242"/>
      <c r="LXJ23" s="242"/>
      <c r="LXK23" s="242"/>
      <c r="LXL23" s="242"/>
      <c r="LXM23" s="242"/>
      <c r="LXN23" s="242"/>
      <c r="LXO23" s="242"/>
      <c r="LXP23" s="242"/>
      <c r="LXQ23" s="242"/>
      <c r="LXR23" s="242"/>
      <c r="LXS23" s="242"/>
      <c r="LXT23" s="242"/>
      <c r="LXU23" s="242"/>
      <c r="LXV23" s="242"/>
      <c r="LXW23" s="242"/>
      <c r="LXX23" s="242"/>
      <c r="LXY23" s="242"/>
      <c r="LXZ23" s="242"/>
      <c r="LYA23" s="242"/>
      <c r="LYB23" s="242"/>
      <c r="LYC23" s="242"/>
      <c r="LYD23" s="242"/>
      <c r="LYE23" s="242"/>
      <c r="LYF23" s="242"/>
      <c r="LYG23" s="242"/>
      <c r="LYH23" s="242"/>
      <c r="LYI23" s="242"/>
      <c r="LYJ23" s="242"/>
      <c r="LYK23" s="242"/>
      <c r="LYL23" s="242"/>
      <c r="LYM23" s="242"/>
      <c r="LYN23" s="242"/>
      <c r="LYO23" s="242"/>
      <c r="LYP23" s="242"/>
      <c r="LYQ23" s="242"/>
      <c r="LYR23" s="242"/>
      <c r="LYS23" s="242"/>
      <c r="LYT23" s="242"/>
      <c r="LYU23" s="242"/>
      <c r="LYV23" s="242"/>
      <c r="LYW23" s="242"/>
      <c r="LYX23" s="242"/>
      <c r="LYY23" s="242"/>
      <c r="LYZ23" s="242"/>
      <c r="LZA23" s="242"/>
      <c r="LZB23" s="242"/>
      <c r="LZC23" s="242"/>
      <c r="LZD23" s="242"/>
      <c r="LZE23" s="242"/>
      <c r="LZF23" s="242"/>
      <c r="LZG23" s="242"/>
      <c r="LZH23" s="242"/>
      <c r="LZI23" s="242"/>
      <c r="LZJ23" s="242"/>
      <c r="LZK23" s="242"/>
      <c r="LZL23" s="242"/>
      <c r="LZM23" s="242"/>
      <c r="LZN23" s="242"/>
      <c r="LZO23" s="242"/>
      <c r="LZP23" s="242"/>
      <c r="LZQ23" s="242"/>
      <c r="LZR23" s="242"/>
      <c r="LZS23" s="242"/>
      <c r="LZT23" s="242"/>
      <c r="LZU23" s="242"/>
      <c r="LZV23" s="242"/>
      <c r="LZW23" s="242"/>
      <c r="LZX23" s="242"/>
      <c r="LZY23" s="242"/>
      <c r="LZZ23" s="242"/>
      <c r="MAA23" s="242"/>
      <c r="MAB23" s="242"/>
      <c r="MAC23" s="242"/>
      <c r="MAD23" s="242"/>
      <c r="MAE23" s="242"/>
      <c r="MAF23" s="242"/>
      <c r="MAG23" s="242"/>
      <c r="MAH23" s="242"/>
      <c r="MAI23" s="242"/>
      <c r="MAJ23" s="242"/>
      <c r="MAK23" s="242"/>
      <c r="MAL23" s="242"/>
      <c r="MAM23" s="242"/>
      <c r="MAN23" s="242"/>
      <c r="MAO23" s="242"/>
      <c r="MAP23" s="242"/>
      <c r="MAQ23" s="242"/>
      <c r="MAR23" s="242"/>
      <c r="MAS23" s="242"/>
      <c r="MAT23" s="242"/>
      <c r="MAU23" s="242"/>
      <c r="MAV23" s="242"/>
      <c r="MAW23" s="242"/>
      <c r="MAX23" s="242"/>
      <c r="MAY23" s="242"/>
      <c r="MAZ23" s="242"/>
      <c r="MBA23" s="242"/>
      <c r="MBB23" s="242"/>
      <c r="MBC23" s="242"/>
      <c r="MBD23" s="242"/>
      <c r="MBE23" s="242"/>
      <c r="MBF23" s="242"/>
      <c r="MBG23" s="242"/>
      <c r="MBH23" s="242"/>
      <c r="MBI23" s="242"/>
      <c r="MBJ23" s="242"/>
      <c r="MBK23" s="242"/>
      <c r="MBL23" s="242"/>
      <c r="MBM23" s="242"/>
      <c r="MBN23" s="242"/>
      <c r="MBO23" s="242"/>
      <c r="MBP23" s="242"/>
      <c r="MBQ23" s="242"/>
      <c r="MBR23" s="242"/>
      <c r="MBS23" s="242"/>
      <c r="MBT23" s="242"/>
      <c r="MBU23" s="242"/>
      <c r="MBV23" s="242"/>
      <c r="MBW23" s="242"/>
      <c r="MBX23" s="242"/>
      <c r="MBY23" s="242"/>
      <c r="MBZ23" s="242"/>
      <c r="MCA23" s="242"/>
      <c r="MCB23" s="242"/>
      <c r="MCC23" s="242"/>
      <c r="MCD23" s="242"/>
      <c r="MCE23" s="242"/>
      <c r="MCF23" s="242"/>
      <c r="MCG23" s="242"/>
      <c r="MCH23" s="242"/>
      <c r="MCI23" s="242"/>
      <c r="MCJ23" s="242"/>
      <c r="MCK23" s="242"/>
      <c r="MCL23" s="242"/>
      <c r="MCM23" s="242"/>
      <c r="MCN23" s="242"/>
      <c r="MCO23" s="242"/>
      <c r="MCP23" s="242"/>
      <c r="MCQ23" s="242"/>
      <c r="MCR23" s="242"/>
      <c r="MCS23" s="242"/>
      <c r="MCT23" s="242"/>
      <c r="MCU23" s="242"/>
      <c r="MCV23" s="242"/>
      <c r="MCW23" s="242"/>
      <c r="MCX23" s="242"/>
      <c r="MCY23" s="242"/>
      <c r="MCZ23" s="242"/>
      <c r="MDA23" s="242"/>
      <c r="MDB23" s="242"/>
      <c r="MDC23" s="242"/>
      <c r="MDD23" s="242"/>
      <c r="MDE23" s="242"/>
      <c r="MDF23" s="242"/>
      <c r="MDG23" s="242"/>
      <c r="MDH23" s="242"/>
      <c r="MDI23" s="242"/>
      <c r="MDJ23" s="242"/>
      <c r="MDK23" s="242"/>
      <c r="MDL23" s="242"/>
      <c r="MDM23" s="242"/>
      <c r="MDN23" s="242"/>
      <c r="MDO23" s="242"/>
      <c r="MDP23" s="242"/>
      <c r="MDQ23" s="242"/>
      <c r="MDR23" s="242"/>
      <c r="MDS23" s="242"/>
      <c r="MDT23" s="242"/>
      <c r="MDU23" s="242"/>
      <c r="MDV23" s="242"/>
      <c r="MDW23" s="242"/>
      <c r="MDX23" s="242"/>
      <c r="MDY23" s="242"/>
      <c r="MDZ23" s="242"/>
      <c r="MEA23" s="242"/>
      <c r="MEB23" s="242"/>
      <c r="MEC23" s="242"/>
      <c r="MED23" s="242"/>
      <c r="MEE23" s="242"/>
      <c r="MEF23" s="242"/>
      <c r="MEG23" s="242"/>
      <c r="MEH23" s="242"/>
      <c r="MEI23" s="242"/>
      <c r="MEJ23" s="242"/>
      <c r="MEK23" s="242"/>
      <c r="MEL23" s="242"/>
      <c r="MEM23" s="242"/>
      <c r="MEN23" s="242"/>
      <c r="MEO23" s="242"/>
      <c r="MEP23" s="242"/>
      <c r="MEQ23" s="242"/>
      <c r="MER23" s="242"/>
      <c r="MES23" s="242"/>
      <c r="MET23" s="242"/>
      <c r="MEU23" s="242"/>
      <c r="MEV23" s="242"/>
      <c r="MEW23" s="242"/>
      <c r="MEX23" s="242"/>
      <c r="MEY23" s="242"/>
      <c r="MEZ23" s="242"/>
      <c r="MFA23" s="242"/>
      <c r="MFB23" s="242"/>
      <c r="MFC23" s="242"/>
      <c r="MFD23" s="242"/>
      <c r="MFE23" s="242"/>
      <c r="MFF23" s="242"/>
      <c r="MFG23" s="242"/>
      <c r="MFH23" s="242"/>
      <c r="MFI23" s="242"/>
      <c r="MFJ23" s="242"/>
      <c r="MFK23" s="242"/>
      <c r="MFL23" s="242"/>
      <c r="MFM23" s="242"/>
      <c r="MFN23" s="242"/>
      <c r="MFO23" s="242"/>
      <c r="MFP23" s="242"/>
      <c r="MFQ23" s="242"/>
      <c r="MFR23" s="242"/>
      <c r="MFS23" s="242"/>
      <c r="MFT23" s="242"/>
      <c r="MFU23" s="242"/>
      <c r="MFV23" s="242"/>
      <c r="MFW23" s="242"/>
      <c r="MFX23" s="242"/>
      <c r="MFY23" s="242"/>
      <c r="MFZ23" s="242"/>
      <c r="MGA23" s="242"/>
      <c r="MGB23" s="242"/>
      <c r="MGC23" s="242"/>
      <c r="MGD23" s="242"/>
      <c r="MGE23" s="242"/>
      <c r="MGF23" s="242"/>
      <c r="MGG23" s="242"/>
      <c r="MGH23" s="242"/>
      <c r="MGI23" s="242"/>
      <c r="MGJ23" s="242"/>
      <c r="MGK23" s="242"/>
      <c r="MGL23" s="242"/>
      <c r="MGM23" s="242"/>
      <c r="MGN23" s="242"/>
      <c r="MGO23" s="242"/>
      <c r="MGP23" s="242"/>
      <c r="MGQ23" s="242"/>
      <c r="MGR23" s="242"/>
      <c r="MGS23" s="242"/>
      <c r="MGT23" s="242"/>
      <c r="MGU23" s="242"/>
      <c r="MGV23" s="242"/>
      <c r="MGW23" s="242"/>
      <c r="MGX23" s="242"/>
      <c r="MGY23" s="242"/>
      <c r="MGZ23" s="242"/>
      <c r="MHA23" s="242"/>
      <c r="MHB23" s="242"/>
      <c r="MHC23" s="242"/>
      <c r="MHD23" s="242"/>
      <c r="MHE23" s="242"/>
      <c r="MHF23" s="242"/>
      <c r="MHG23" s="242"/>
      <c r="MHH23" s="242"/>
      <c r="MHI23" s="242"/>
      <c r="MHJ23" s="242"/>
      <c r="MHK23" s="242"/>
      <c r="MHL23" s="242"/>
      <c r="MHM23" s="242"/>
      <c r="MHN23" s="242"/>
      <c r="MHO23" s="242"/>
      <c r="MHP23" s="242"/>
      <c r="MHQ23" s="242"/>
      <c r="MHR23" s="242"/>
      <c r="MHS23" s="242"/>
      <c r="MHT23" s="242"/>
      <c r="MHU23" s="242"/>
      <c r="MHV23" s="242"/>
      <c r="MHW23" s="242"/>
      <c r="MHX23" s="242"/>
      <c r="MHY23" s="242"/>
      <c r="MHZ23" s="242"/>
      <c r="MIA23" s="242"/>
      <c r="MIB23" s="242"/>
      <c r="MIC23" s="242"/>
      <c r="MID23" s="242"/>
      <c r="MIE23" s="242"/>
      <c r="MIF23" s="242"/>
      <c r="MIG23" s="242"/>
      <c r="MIH23" s="242"/>
      <c r="MII23" s="242"/>
      <c r="MIJ23" s="242"/>
      <c r="MIK23" s="242"/>
      <c r="MIL23" s="242"/>
      <c r="MIM23" s="242"/>
      <c r="MIN23" s="242"/>
      <c r="MIO23" s="242"/>
      <c r="MIP23" s="242"/>
      <c r="MIQ23" s="242"/>
      <c r="MIR23" s="242"/>
      <c r="MIS23" s="242"/>
      <c r="MIT23" s="242"/>
      <c r="MIU23" s="242"/>
      <c r="MIV23" s="242"/>
      <c r="MIW23" s="242"/>
      <c r="MIX23" s="242"/>
      <c r="MIY23" s="242"/>
      <c r="MIZ23" s="242"/>
      <c r="MJA23" s="242"/>
      <c r="MJB23" s="242"/>
      <c r="MJC23" s="242"/>
      <c r="MJD23" s="242"/>
      <c r="MJE23" s="242"/>
      <c r="MJF23" s="242"/>
      <c r="MJG23" s="242"/>
      <c r="MJH23" s="242"/>
      <c r="MJI23" s="242"/>
      <c r="MJJ23" s="242"/>
      <c r="MJK23" s="242"/>
      <c r="MJL23" s="242"/>
      <c r="MJM23" s="242"/>
      <c r="MJN23" s="242"/>
      <c r="MJO23" s="242"/>
      <c r="MJP23" s="242"/>
      <c r="MJQ23" s="242"/>
      <c r="MJR23" s="242"/>
      <c r="MJS23" s="242"/>
      <c r="MJT23" s="242"/>
      <c r="MJU23" s="242"/>
      <c r="MJV23" s="242"/>
      <c r="MJW23" s="242"/>
      <c r="MJX23" s="242"/>
      <c r="MJY23" s="242"/>
      <c r="MJZ23" s="242"/>
      <c r="MKA23" s="242"/>
      <c r="MKB23" s="242"/>
      <c r="MKC23" s="242"/>
      <c r="MKD23" s="242"/>
      <c r="MKE23" s="242"/>
      <c r="MKF23" s="242"/>
      <c r="MKG23" s="242"/>
      <c r="MKH23" s="242"/>
      <c r="MKI23" s="242"/>
      <c r="MKJ23" s="242"/>
      <c r="MKK23" s="242"/>
      <c r="MKL23" s="242"/>
      <c r="MKM23" s="242"/>
      <c r="MKN23" s="242"/>
      <c r="MKO23" s="242"/>
      <c r="MKP23" s="242"/>
      <c r="MKQ23" s="242"/>
      <c r="MKR23" s="242"/>
      <c r="MKS23" s="242"/>
      <c r="MKT23" s="242"/>
      <c r="MKU23" s="242"/>
      <c r="MKV23" s="242"/>
      <c r="MKW23" s="242"/>
      <c r="MKX23" s="242"/>
      <c r="MKY23" s="242"/>
      <c r="MKZ23" s="242"/>
      <c r="MLA23" s="242"/>
      <c r="MLB23" s="242"/>
      <c r="MLC23" s="242"/>
      <c r="MLD23" s="242"/>
      <c r="MLE23" s="242"/>
      <c r="MLF23" s="242"/>
      <c r="MLG23" s="242"/>
      <c r="MLH23" s="242"/>
      <c r="MLI23" s="242"/>
      <c r="MLJ23" s="242"/>
      <c r="MLK23" s="242"/>
      <c r="MLL23" s="242"/>
      <c r="MLM23" s="242"/>
      <c r="MLN23" s="242"/>
      <c r="MLO23" s="242"/>
      <c r="MLP23" s="242"/>
      <c r="MLQ23" s="242"/>
      <c r="MLR23" s="242"/>
      <c r="MLS23" s="242"/>
      <c r="MLT23" s="242"/>
      <c r="MLU23" s="242"/>
      <c r="MLV23" s="242"/>
      <c r="MLW23" s="242"/>
      <c r="MLX23" s="242"/>
      <c r="MLY23" s="242"/>
      <c r="MLZ23" s="242"/>
      <c r="MMA23" s="242"/>
      <c r="MMB23" s="242"/>
      <c r="MMC23" s="242"/>
      <c r="MMD23" s="242"/>
      <c r="MME23" s="242"/>
      <c r="MMF23" s="242"/>
      <c r="MMG23" s="242"/>
      <c r="MMH23" s="242"/>
      <c r="MMI23" s="242"/>
      <c r="MMJ23" s="242"/>
      <c r="MMK23" s="242"/>
      <c r="MML23" s="242"/>
      <c r="MMM23" s="242"/>
      <c r="MMN23" s="242"/>
      <c r="MMO23" s="242"/>
      <c r="MMP23" s="242"/>
      <c r="MMQ23" s="242"/>
      <c r="MMR23" s="242"/>
      <c r="MMS23" s="242"/>
      <c r="MMT23" s="242"/>
      <c r="MMU23" s="242"/>
      <c r="MMV23" s="242"/>
      <c r="MMW23" s="242"/>
      <c r="MMX23" s="242"/>
      <c r="MMY23" s="242"/>
      <c r="MMZ23" s="242"/>
      <c r="MNA23" s="242"/>
      <c r="MNB23" s="242"/>
      <c r="MNC23" s="242"/>
      <c r="MND23" s="242"/>
      <c r="MNE23" s="242"/>
      <c r="MNF23" s="242"/>
      <c r="MNG23" s="242"/>
      <c r="MNH23" s="242"/>
      <c r="MNI23" s="242"/>
      <c r="MNJ23" s="242"/>
      <c r="MNK23" s="242"/>
      <c r="MNL23" s="242"/>
      <c r="MNM23" s="242"/>
      <c r="MNN23" s="242"/>
      <c r="MNO23" s="242"/>
      <c r="MNP23" s="242"/>
      <c r="MNQ23" s="242"/>
      <c r="MNR23" s="242"/>
      <c r="MNS23" s="242"/>
      <c r="MNT23" s="242"/>
      <c r="MNU23" s="242"/>
      <c r="MNV23" s="242"/>
      <c r="MNW23" s="242"/>
      <c r="MNX23" s="242"/>
      <c r="MNY23" s="242"/>
      <c r="MNZ23" s="242"/>
      <c r="MOA23" s="242"/>
      <c r="MOB23" s="242"/>
      <c r="MOC23" s="242"/>
      <c r="MOD23" s="242"/>
      <c r="MOE23" s="242"/>
      <c r="MOF23" s="242"/>
      <c r="MOG23" s="242"/>
      <c r="MOH23" s="242"/>
      <c r="MOI23" s="242"/>
      <c r="MOJ23" s="242"/>
      <c r="MOK23" s="242"/>
      <c r="MOL23" s="242"/>
      <c r="MOM23" s="242"/>
      <c r="MON23" s="242"/>
      <c r="MOO23" s="242"/>
      <c r="MOP23" s="242"/>
      <c r="MOQ23" s="242"/>
      <c r="MOR23" s="242"/>
      <c r="MOS23" s="242"/>
      <c r="MOT23" s="242"/>
      <c r="MOU23" s="242"/>
      <c r="MOV23" s="242"/>
      <c r="MOW23" s="242"/>
      <c r="MOX23" s="242"/>
      <c r="MOY23" s="242"/>
      <c r="MOZ23" s="242"/>
      <c r="MPA23" s="242"/>
      <c r="MPB23" s="242"/>
      <c r="MPC23" s="242"/>
      <c r="MPD23" s="242"/>
      <c r="MPE23" s="242"/>
      <c r="MPF23" s="242"/>
      <c r="MPG23" s="242"/>
      <c r="MPH23" s="242"/>
      <c r="MPI23" s="242"/>
      <c r="MPJ23" s="242"/>
      <c r="MPK23" s="242"/>
      <c r="MPL23" s="242"/>
      <c r="MPM23" s="242"/>
      <c r="MPN23" s="242"/>
      <c r="MPO23" s="242"/>
      <c r="MPP23" s="242"/>
      <c r="MPQ23" s="242"/>
      <c r="MPR23" s="242"/>
      <c r="MPS23" s="242"/>
      <c r="MPT23" s="242"/>
      <c r="MPU23" s="242"/>
      <c r="MPV23" s="242"/>
      <c r="MPW23" s="242"/>
      <c r="MPX23" s="242"/>
      <c r="MPY23" s="242"/>
      <c r="MPZ23" s="242"/>
      <c r="MQA23" s="242"/>
      <c r="MQB23" s="242"/>
      <c r="MQC23" s="242"/>
      <c r="MQD23" s="242"/>
      <c r="MQE23" s="242"/>
      <c r="MQF23" s="242"/>
      <c r="MQG23" s="242"/>
      <c r="MQH23" s="242"/>
      <c r="MQI23" s="242"/>
      <c r="MQJ23" s="242"/>
      <c r="MQK23" s="242"/>
      <c r="MQL23" s="242"/>
      <c r="MQM23" s="242"/>
      <c r="MQN23" s="242"/>
      <c r="MQO23" s="242"/>
      <c r="MQP23" s="242"/>
      <c r="MQQ23" s="242"/>
      <c r="MQR23" s="242"/>
      <c r="MQS23" s="242"/>
      <c r="MQT23" s="242"/>
      <c r="MQU23" s="242"/>
      <c r="MQV23" s="242"/>
      <c r="MQW23" s="242"/>
      <c r="MQX23" s="242"/>
      <c r="MQY23" s="242"/>
      <c r="MQZ23" s="242"/>
      <c r="MRA23" s="242"/>
      <c r="MRB23" s="242"/>
      <c r="MRC23" s="242"/>
      <c r="MRD23" s="242"/>
      <c r="MRE23" s="242"/>
      <c r="MRF23" s="242"/>
      <c r="MRG23" s="242"/>
      <c r="MRH23" s="242"/>
      <c r="MRI23" s="242"/>
      <c r="MRJ23" s="242"/>
      <c r="MRK23" s="242"/>
      <c r="MRL23" s="242"/>
      <c r="MRM23" s="242"/>
      <c r="MRN23" s="242"/>
      <c r="MRO23" s="242"/>
      <c r="MRP23" s="242"/>
      <c r="MRQ23" s="242"/>
      <c r="MRR23" s="242"/>
      <c r="MRS23" s="242"/>
      <c r="MRT23" s="242"/>
      <c r="MRU23" s="242"/>
      <c r="MRV23" s="242"/>
      <c r="MRW23" s="242"/>
      <c r="MRX23" s="242"/>
      <c r="MRY23" s="242"/>
      <c r="MRZ23" s="242"/>
      <c r="MSA23" s="242"/>
      <c r="MSB23" s="242"/>
      <c r="MSC23" s="242"/>
      <c r="MSD23" s="242"/>
      <c r="MSE23" s="242"/>
      <c r="MSF23" s="242"/>
      <c r="MSG23" s="242"/>
      <c r="MSH23" s="242"/>
      <c r="MSI23" s="242"/>
      <c r="MSJ23" s="242"/>
      <c r="MSK23" s="242"/>
      <c r="MSL23" s="242"/>
      <c r="MSM23" s="242"/>
      <c r="MSN23" s="242"/>
      <c r="MSO23" s="242"/>
      <c r="MSP23" s="242"/>
      <c r="MSQ23" s="242"/>
      <c r="MSR23" s="242"/>
      <c r="MSS23" s="242"/>
      <c r="MST23" s="242"/>
      <c r="MSU23" s="242"/>
      <c r="MSV23" s="242"/>
      <c r="MSW23" s="242"/>
      <c r="MSX23" s="242"/>
      <c r="MSY23" s="242"/>
      <c r="MSZ23" s="242"/>
      <c r="MTA23" s="242"/>
      <c r="MTB23" s="242"/>
      <c r="MTC23" s="242"/>
      <c r="MTD23" s="242"/>
      <c r="MTE23" s="242"/>
      <c r="MTF23" s="242"/>
      <c r="MTG23" s="242"/>
      <c r="MTH23" s="242"/>
      <c r="MTI23" s="242"/>
      <c r="MTJ23" s="242"/>
      <c r="MTK23" s="242"/>
      <c r="MTL23" s="242"/>
      <c r="MTM23" s="242"/>
      <c r="MTN23" s="242"/>
      <c r="MTO23" s="242"/>
      <c r="MTP23" s="242"/>
      <c r="MTQ23" s="242"/>
      <c r="MTR23" s="242"/>
      <c r="MTS23" s="242"/>
      <c r="MTT23" s="242"/>
      <c r="MTU23" s="242"/>
      <c r="MTV23" s="242"/>
      <c r="MTW23" s="242"/>
      <c r="MTX23" s="242"/>
      <c r="MTY23" s="242"/>
      <c r="MTZ23" s="242"/>
      <c r="MUA23" s="242"/>
      <c r="MUB23" s="242"/>
      <c r="MUC23" s="242"/>
      <c r="MUD23" s="242"/>
      <c r="MUE23" s="242"/>
      <c r="MUF23" s="242"/>
      <c r="MUG23" s="242"/>
      <c r="MUH23" s="242"/>
      <c r="MUI23" s="242"/>
      <c r="MUJ23" s="242"/>
      <c r="MUK23" s="242"/>
      <c r="MUL23" s="242"/>
      <c r="MUM23" s="242"/>
      <c r="MUN23" s="242"/>
      <c r="MUO23" s="242"/>
      <c r="MUP23" s="242"/>
      <c r="MUQ23" s="242"/>
      <c r="MUR23" s="242"/>
      <c r="MUS23" s="242"/>
      <c r="MUT23" s="242"/>
      <c r="MUU23" s="242"/>
      <c r="MUV23" s="242"/>
      <c r="MUW23" s="242"/>
      <c r="MUX23" s="242"/>
      <c r="MUY23" s="242"/>
      <c r="MUZ23" s="242"/>
      <c r="MVA23" s="242"/>
      <c r="MVB23" s="242"/>
      <c r="MVC23" s="242"/>
      <c r="MVD23" s="242"/>
      <c r="MVE23" s="242"/>
      <c r="MVF23" s="242"/>
      <c r="MVG23" s="242"/>
      <c r="MVH23" s="242"/>
      <c r="MVI23" s="242"/>
      <c r="MVJ23" s="242"/>
      <c r="MVK23" s="242"/>
      <c r="MVL23" s="242"/>
      <c r="MVM23" s="242"/>
      <c r="MVN23" s="242"/>
      <c r="MVO23" s="242"/>
      <c r="MVP23" s="242"/>
      <c r="MVQ23" s="242"/>
      <c r="MVR23" s="242"/>
      <c r="MVS23" s="242"/>
      <c r="MVT23" s="242"/>
      <c r="MVU23" s="242"/>
      <c r="MVV23" s="242"/>
      <c r="MVW23" s="242"/>
      <c r="MVX23" s="242"/>
      <c r="MVY23" s="242"/>
      <c r="MVZ23" s="242"/>
      <c r="MWA23" s="242"/>
      <c r="MWB23" s="242"/>
      <c r="MWC23" s="242"/>
      <c r="MWD23" s="242"/>
      <c r="MWE23" s="242"/>
      <c r="MWF23" s="242"/>
      <c r="MWG23" s="242"/>
      <c r="MWH23" s="242"/>
      <c r="MWI23" s="242"/>
      <c r="MWJ23" s="242"/>
      <c r="MWK23" s="242"/>
      <c r="MWL23" s="242"/>
      <c r="MWM23" s="242"/>
      <c r="MWN23" s="242"/>
      <c r="MWO23" s="242"/>
      <c r="MWP23" s="242"/>
      <c r="MWQ23" s="242"/>
      <c r="MWR23" s="242"/>
      <c r="MWS23" s="242"/>
      <c r="MWT23" s="242"/>
      <c r="MWU23" s="242"/>
      <c r="MWV23" s="242"/>
      <c r="MWW23" s="242"/>
      <c r="MWX23" s="242"/>
      <c r="MWY23" s="242"/>
      <c r="MWZ23" s="242"/>
      <c r="MXA23" s="242"/>
      <c r="MXB23" s="242"/>
      <c r="MXC23" s="242"/>
      <c r="MXD23" s="242"/>
      <c r="MXE23" s="242"/>
      <c r="MXF23" s="242"/>
      <c r="MXG23" s="242"/>
      <c r="MXH23" s="242"/>
      <c r="MXI23" s="242"/>
      <c r="MXJ23" s="242"/>
      <c r="MXK23" s="242"/>
      <c r="MXL23" s="242"/>
      <c r="MXM23" s="242"/>
      <c r="MXN23" s="242"/>
      <c r="MXO23" s="242"/>
      <c r="MXP23" s="242"/>
      <c r="MXQ23" s="242"/>
      <c r="MXR23" s="242"/>
      <c r="MXS23" s="242"/>
      <c r="MXT23" s="242"/>
      <c r="MXU23" s="242"/>
      <c r="MXV23" s="242"/>
      <c r="MXW23" s="242"/>
      <c r="MXX23" s="242"/>
      <c r="MXY23" s="242"/>
      <c r="MXZ23" s="242"/>
      <c r="MYA23" s="242"/>
      <c r="MYB23" s="242"/>
      <c r="MYC23" s="242"/>
      <c r="MYD23" s="242"/>
      <c r="MYE23" s="242"/>
      <c r="MYF23" s="242"/>
      <c r="MYG23" s="242"/>
      <c r="MYH23" s="242"/>
      <c r="MYI23" s="242"/>
      <c r="MYJ23" s="242"/>
      <c r="MYK23" s="242"/>
      <c r="MYL23" s="242"/>
      <c r="MYM23" s="242"/>
      <c r="MYN23" s="242"/>
      <c r="MYO23" s="242"/>
      <c r="MYP23" s="242"/>
      <c r="MYQ23" s="242"/>
      <c r="MYR23" s="242"/>
      <c r="MYS23" s="242"/>
      <c r="MYT23" s="242"/>
      <c r="MYU23" s="242"/>
      <c r="MYV23" s="242"/>
      <c r="MYW23" s="242"/>
      <c r="MYX23" s="242"/>
      <c r="MYY23" s="242"/>
      <c r="MYZ23" s="242"/>
      <c r="MZA23" s="242"/>
      <c r="MZB23" s="242"/>
      <c r="MZC23" s="242"/>
      <c r="MZD23" s="242"/>
      <c r="MZE23" s="242"/>
      <c r="MZF23" s="242"/>
      <c r="MZG23" s="242"/>
      <c r="MZH23" s="242"/>
      <c r="MZI23" s="242"/>
      <c r="MZJ23" s="242"/>
      <c r="MZK23" s="242"/>
      <c r="MZL23" s="242"/>
      <c r="MZM23" s="242"/>
      <c r="MZN23" s="242"/>
      <c r="MZO23" s="242"/>
      <c r="MZP23" s="242"/>
      <c r="MZQ23" s="242"/>
      <c r="MZR23" s="242"/>
      <c r="MZS23" s="242"/>
      <c r="MZT23" s="242"/>
      <c r="MZU23" s="242"/>
      <c r="MZV23" s="242"/>
      <c r="MZW23" s="242"/>
      <c r="MZX23" s="242"/>
      <c r="MZY23" s="242"/>
      <c r="MZZ23" s="242"/>
      <c r="NAA23" s="242"/>
      <c r="NAB23" s="242"/>
      <c r="NAC23" s="242"/>
      <c r="NAD23" s="242"/>
      <c r="NAE23" s="242"/>
      <c r="NAF23" s="242"/>
      <c r="NAG23" s="242"/>
      <c r="NAH23" s="242"/>
      <c r="NAI23" s="242"/>
      <c r="NAJ23" s="242"/>
      <c r="NAK23" s="242"/>
      <c r="NAL23" s="242"/>
      <c r="NAM23" s="242"/>
      <c r="NAN23" s="242"/>
      <c r="NAO23" s="242"/>
      <c r="NAP23" s="242"/>
      <c r="NAQ23" s="242"/>
      <c r="NAR23" s="242"/>
      <c r="NAS23" s="242"/>
      <c r="NAT23" s="242"/>
      <c r="NAU23" s="242"/>
      <c r="NAV23" s="242"/>
      <c r="NAW23" s="242"/>
      <c r="NAX23" s="242"/>
      <c r="NAY23" s="242"/>
      <c r="NAZ23" s="242"/>
      <c r="NBA23" s="242"/>
      <c r="NBB23" s="242"/>
      <c r="NBC23" s="242"/>
      <c r="NBD23" s="242"/>
      <c r="NBE23" s="242"/>
      <c r="NBF23" s="242"/>
      <c r="NBG23" s="242"/>
      <c r="NBH23" s="242"/>
      <c r="NBI23" s="242"/>
      <c r="NBJ23" s="242"/>
      <c r="NBK23" s="242"/>
      <c r="NBL23" s="242"/>
      <c r="NBM23" s="242"/>
      <c r="NBN23" s="242"/>
      <c r="NBO23" s="242"/>
      <c r="NBP23" s="242"/>
      <c r="NBQ23" s="242"/>
      <c r="NBR23" s="242"/>
      <c r="NBS23" s="242"/>
      <c r="NBT23" s="242"/>
      <c r="NBU23" s="242"/>
      <c r="NBV23" s="242"/>
      <c r="NBW23" s="242"/>
      <c r="NBX23" s="242"/>
      <c r="NBY23" s="242"/>
      <c r="NBZ23" s="242"/>
      <c r="NCA23" s="242"/>
      <c r="NCB23" s="242"/>
      <c r="NCC23" s="242"/>
      <c r="NCD23" s="242"/>
      <c r="NCE23" s="242"/>
      <c r="NCF23" s="242"/>
      <c r="NCG23" s="242"/>
      <c r="NCH23" s="242"/>
      <c r="NCI23" s="242"/>
      <c r="NCJ23" s="242"/>
      <c r="NCK23" s="242"/>
      <c r="NCL23" s="242"/>
      <c r="NCM23" s="242"/>
      <c r="NCN23" s="242"/>
      <c r="NCO23" s="242"/>
      <c r="NCP23" s="242"/>
      <c r="NCQ23" s="242"/>
      <c r="NCR23" s="242"/>
      <c r="NCS23" s="242"/>
      <c r="NCT23" s="242"/>
      <c r="NCU23" s="242"/>
      <c r="NCV23" s="242"/>
      <c r="NCW23" s="242"/>
      <c r="NCX23" s="242"/>
      <c r="NCY23" s="242"/>
      <c r="NCZ23" s="242"/>
      <c r="NDA23" s="242"/>
      <c r="NDB23" s="242"/>
      <c r="NDC23" s="242"/>
      <c r="NDD23" s="242"/>
      <c r="NDE23" s="242"/>
      <c r="NDF23" s="242"/>
      <c r="NDG23" s="242"/>
      <c r="NDH23" s="242"/>
      <c r="NDI23" s="242"/>
      <c r="NDJ23" s="242"/>
      <c r="NDK23" s="242"/>
      <c r="NDL23" s="242"/>
      <c r="NDM23" s="242"/>
      <c r="NDN23" s="242"/>
      <c r="NDO23" s="242"/>
      <c r="NDP23" s="242"/>
      <c r="NDQ23" s="242"/>
      <c r="NDR23" s="242"/>
      <c r="NDS23" s="242"/>
      <c r="NDT23" s="242"/>
      <c r="NDU23" s="242"/>
      <c r="NDV23" s="242"/>
      <c r="NDW23" s="242"/>
      <c r="NDX23" s="242"/>
      <c r="NDY23" s="242"/>
      <c r="NDZ23" s="242"/>
      <c r="NEA23" s="242"/>
      <c r="NEB23" s="242"/>
      <c r="NEC23" s="242"/>
      <c r="NED23" s="242"/>
      <c r="NEE23" s="242"/>
      <c r="NEF23" s="242"/>
      <c r="NEG23" s="242"/>
      <c r="NEH23" s="242"/>
      <c r="NEI23" s="242"/>
      <c r="NEJ23" s="242"/>
      <c r="NEK23" s="242"/>
      <c r="NEL23" s="242"/>
      <c r="NEM23" s="242"/>
      <c r="NEN23" s="242"/>
      <c r="NEO23" s="242"/>
      <c r="NEP23" s="242"/>
      <c r="NEQ23" s="242"/>
      <c r="NER23" s="242"/>
      <c r="NES23" s="242"/>
      <c r="NET23" s="242"/>
      <c r="NEU23" s="242"/>
      <c r="NEV23" s="242"/>
      <c r="NEW23" s="242"/>
      <c r="NEX23" s="242"/>
      <c r="NEY23" s="242"/>
      <c r="NEZ23" s="242"/>
      <c r="NFA23" s="242"/>
      <c r="NFB23" s="242"/>
      <c r="NFC23" s="242"/>
      <c r="NFD23" s="242"/>
      <c r="NFE23" s="242"/>
      <c r="NFF23" s="242"/>
      <c r="NFG23" s="242"/>
      <c r="NFH23" s="242"/>
      <c r="NFI23" s="242"/>
      <c r="NFJ23" s="242"/>
      <c r="NFK23" s="242"/>
      <c r="NFL23" s="242"/>
      <c r="NFM23" s="242"/>
      <c r="NFN23" s="242"/>
      <c r="NFO23" s="242"/>
      <c r="NFP23" s="242"/>
      <c r="NFQ23" s="242"/>
      <c r="NFR23" s="242"/>
      <c r="NFS23" s="242"/>
      <c r="NFT23" s="242"/>
      <c r="NFU23" s="242"/>
      <c r="NFV23" s="242"/>
      <c r="NFW23" s="242"/>
      <c r="NFX23" s="242"/>
      <c r="NFY23" s="242"/>
      <c r="NFZ23" s="242"/>
      <c r="NGA23" s="242"/>
      <c r="NGB23" s="242"/>
      <c r="NGC23" s="242"/>
      <c r="NGD23" s="242"/>
      <c r="NGE23" s="242"/>
      <c r="NGF23" s="242"/>
      <c r="NGG23" s="242"/>
      <c r="NGH23" s="242"/>
      <c r="NGI23" s="242"/>
      <c r="NGJ23" s="242"/>
      <c r="NGK23" s="242"/>
      <c r="NGL23" s="242"/>
      <c r="NGM23" s="242"/>
      <c r="NGN23" s="242"/>
      <c r="NGO23" s="242"/>
      <c r="NGP23" s="242"/>
      <c r="NGQ23" s="242"/>
      <c r="NGR23" s="242"/>
      <c r="NGS23" s="242"/>
      <c r="NGT23" s="242"/>
      <c r="NGU23" s="242"/>
      <c r="NGV23" s="242"/>
      <c r="NGW23" s="242"/>
      <c r="NGX23" s="242"/>
      <c r="NGY23" s="242"/>
      <c r="NGZ23" s="242"/>
      <c r="NHA23" s="242"/>
      <c r="NHB23" s="242"/>
      <c r="NHC23" s="242"/>
      <c r="NHD23" s="242"/>
      <c r="NHE23" s="242"/>
      <c r="NHF23" s="242"/>
      <c r="NHG23" s="242"/>
      <c r="NHH23" s="242"/>
      <c r="NHI23" s="242"/>
      <c r="NHJ23" s="242"/>
      <c r="NHK23" s="242"/>
      <c r="NHL23" s="242"/>
      <c r="NHM23" s="242"/>
      <c r="NHN23" s="242"/>
      <c r="NHO23" s="242"/>
      <c r="NHP23" s="242"/>
      <c r="NHQ23" s="242"/>
      <c r="NHR23" s="242"/>
      <c r="NHS23" s="242"/>
      <c r="NHT23" s="242"/>
      <c r="NHU23" s="242"/>
      <c r="NHV23" s="242"/>
      <c r="NHW23" s="242"/>
      <c r="NHX23" s="242"/>
      <c r="NHY23" s="242"/>
      <c r="NHZ23" s="242"/>
      <c r="NIA23" s="242"/>
      <c r="NIB23" s="242"/>
      <c r="NIC23" s="242"/>
      <c r="NID23" s="242"/>
      <c r="NIE23" s="242"/>
      <c r="NIF23" s="242"/>
      <c r="NIG23" s="242"/>
      <c r="NIH23" s="242"/>
      <c r="NII23" s="242"/>
      <c r="NIJ23" s="242"/>
      <c r="NIK23" s="242"/>
      <c r="NIL23" s="242"/>
      <c r="NIM23" s="242"/>
      <c r="NIN23" s="242"/>
      <c r="NIO23" s="242"/>
      <c r="NIP23" s="242"/>
      <c r="NIQ23" s="242"/>
      <c r="NIR23" s="242"/>
      <c r="NIS23" s="242"/>
      <c r="NIT23" s="242"/>
      <c r="NIU23" s="242"/>
      <c r="NIV23" s="242"/>
      <c r="NIW23" s="242"/>
      <c r="NIX23" s="242"/>
      <c r="NIY23" s="242"/>
      <c r="NIZ23" s="242"/>
      <c r="NJA23" s="242"/>
      <c r="NJB23" s="242"/>
      <c r="NJC23" s="242"/>
      <c r="NJD23" s="242"/>
      <c r="NJE23" s="242"/>
      <c r="NJF23" s="242"/>
      <c r="NJG23" s="242"/>
      <c r="NJH23" s="242"/>
      <c r="NJI23" s="242"/>
      <c r="NJJ23" s="242"/>
      <c r="NJK23" s="242"/>
      <c r="NJL23" s="242"/>
      <c r="NJM23" s="242"/>
      <c r="NJN23" s="242"/>
      <c r="NJO23" s="242"/>
      <c r="NJP23" s="242"/>
      <c r="NJQ23" s="242"/>
      <c r="NJR23" s="242"/>
      <c r="NJS23" s="242"/>
      <c r="NJT23" s="242"/>
      <c r="NJU23" s="242"/>
      <c r="NJV23" s="242"/>
      <c r="NJW23" s="242"/>
      <c r="NJX23" s="242"/>
      <c r="NJY23" s="242"/>
      <c r="NJZ23" s="242"/>
      <c r="NKA23" s="242"/>
      <c r="NKB23" s="242"/>
      <c r="NKC23" s="242"/>
      <c r="NKD23" s="242"/>
      <c r="NKE23" s="242"/>
      <c r="NKF23" s="242"/>
      <c r="NKG23" s="242"/>
      <c r="NKH23" s="242"/>
      <c r="NKI23" s="242"/>
      <c r="NKJ23" s="242"/>
      <c r="NKK23" s="242"/>
      <c r="NKL23" s="242"/>
      <c r="NKM23" s="242"/>
      <c r="NKN23" s="242"/>
      <c r="NKO23" s="242"/>
      <c r="NKP23" s="242"/>
      <c r="NKQ23" s="242"/>
      <c r="NKR23" s="242"/>
      <c r="NKS23" s="242"/>
      <c r="NKT23" s="242"/>
      <c r="NKU23" s="242"/>
      <c r="NKV23" s="242"/>
      <c r="NKW23" s="242"/>
      <c r="NKX23" s="242"/>
      <c r="NKY23" s="242"/>
      <c r="NKZ23" s="242"/>
      <c r="NLA23" s="242"/>
      <c r="NLB23" s="242"/>
      <c r="NLC23" s="242"/>
      <c r="NLD23" s="242"/>
      <c r="NLE23" s="242"/>
      <c r="NLF23" s="242"/>
      <c r="NLG23" s="242"/>
      <c r="NLH23" s="242"/>
      <c r="NLI23" s="242"/>
      <c r="NLJ23" s="242"/>
      <c r="NLK23" s="242"/>
      <c r="NLL23" s="242"/>
      <c r="NLM23" s="242"/>
      <c r="NLN23" s="242"/>
      <c r="NLO23" s="242"/>
      <c r="NLP23" s="242"/>
      <c r="NLQ23" s="242"/>
      <c r="NLR23" s="242"/>
      <c r="NLS23" s="242"/>
      <c r="NLT23" s="242"/>
      <c r="NLU23" s="242"/>
      <c r="NLV23" s="242"/>
      <c r="NLW23" s="242"/>
      <c r="NLX23" s="242"/>
      <c r="NLY23" s="242"/>
      <c r="NLZ23" s="242"/>
      <c r="NMA23" s="242"/>
      <c r="NMB23" s="242"/>
      <c r="NMC23" s="242"/>
      <c r="NMD23" s="242"/>
      <c r="NME23" s="242"/>
      <c r="NMF23" s="242"/>
      <c r="NMG23" s="242"/>
      <c r="NMH23" s="242"/>
      <c r="NMI23" s="242"/>
      <c r="NMJ23" s="242"/>
      <c r="NMK23" s="242"/>
      <c r="NML23" s="242"/>
      <c r="NMM23" s="242"/>
      <c r="NMN23" s="242"/>
      <c r="NMO23" s="242"/>
      <c r="NMP23" s="242"/>
      <c r="NMQ23" s="242"/>
      <c r="NMR23" s="242"/>
      <c r="NMS23" s="242"/>
      <c r="NMT23" s="242"/>
      <c r="NMU23" s="242"/>
      <c r="NMV23" s="242"/>
      <c r="NMW23" s="242"/>
      <c r="NMX23" s="242"/>
      <c r="NMY23" s="242"/>
      <c r="NMZ23" s="242"/>
      <c r="NNA23" s="242"/>
      <c r="NNB23" s="242"/>
      <c r="NNC23" s="242"/>
      <c r="NND23" s="242"/>
      <c r="NNE23" s="242"/>
      <c r="NNF23" s="242"/>
      <c r="NNG23" s="242"/>
      <c r="NNH23" s="242"/>
      <c r="NNI23" s="242"/>
      <c r="NNJ23" s="242"/>
      <c r="NNK23" s="242"/>
      <c r="NNL23" s="242"/>
      <c r="NNM23" s="242"/>
      <c r="NNN23" s="242"/>
      <c r="NNO23" s="242"/>
      <c r="NNP23" s="242"/>
      <c r="NNQ23" s="242"/>
      <c r="NNR23" s="242"/>
      <c r="NNS23" s="242"/>
      <c r="NNT23" s="242"/>
      <c r="NNU23" s="242"/>
      <c r="NNV23" s="242"/>
      <c r="NNW23" s="242"/>
      <c r="NNX23" s="242"/>
      <c r="NNY23" s="242"/>
      <c r="NNZ23" s="242"/>
      <c r="NOA23" s="242"/>
      <c r="NOB23" s="242"/>
      <c r="NOC23" s="242"/>
      <c r="NOD23" s="242"/>
      <c r="NOE23" s="242"/>
      <c r="NOF23" s="242"/>
      <c r="NOG23" s="242"/>
      <c r="NOH23" s="242"/>
      <c r="NOI23" s="242"/>
      <c r="NOJ23" s="242"/>
      <c r="NOK23" s="242"/>
      <c r="NOL23" s="242"/>
      <c r="NOM23" s="242"/>
      <c r="NON23" s="242"/>
      <c r="NOO23" s="242"/>
      <c r="NOP23" s="242"/>
      <c r="NOQ23" s="242"/>
      <c r="NOR23" s="242"/>
      <c r="NOS23" s="242"/>
      <c r="NOT23" s="242"/>
      <c r="NOU23" s="242"/>
      <c r="NOV23" s="242"/>
      <c r="NOW23" s="242"/>
      <c r="NOX23" s="242"/>
      <c r="NOY23" s="242"/>
      <c r="NOZ23" s="242"/>
      <c r="NPA23" s="242"/>
      <c r="NPB23" s="242"/>
      <c r="NPC23" s="242"/>
      <c r="NPD23" s="242"/>
      <c r="NPE23" s="242"/>
      <c r="NPF23" s="242"/>
      <c r="NPG23" s="242"/>
      <c r="NPH23" s="242"/>
      <c r="NPI23" s="242"/>
      <c r="NPJ23" s="242"/>
      <c r="NPK23" s="242"/>
      <c r="NPL23" s="242"/>
      <c r="NPM23" s="242"/>
      <c r="NPN23" s="242"/>
      <c r="NPO23" s="242"/>
      <c r="NPP23" s="242"/>
      <c r="NPQ23" s="242"/>
      <c r="NPR23" s="242"/>
      <c r="NPS23" s="242"/>
      <c r="NPT23" s="242"/>
      <c r="NPU23" s="242"/>
      <c r="NPV23" s="242"/>
      <c r="NPW23" s="242"/>
      <c r="NPX23" s="242"/>
      <c r="NPY23" s="242"/>
      <c r="NPZ23" s="242"/>
      <c r="NQA23" s="242"/>
      <c r="NQB23" s="242"/>
      <c r="NQC23" s="242"/>
      <c r="NQD23" s="242"/>
      <c r="NQE23" s="242"/>
      <c r="NQF23" s="242"/>
      <c r="NQG23" s="242"/>
      <c r="NQH23" s="242"/>
      <c r="NQI23" s="242"/>
      <c r="NQJ23" s="242"/>
      <c r="NQK23" s="242"/>
      <c r="NQL23" s="242"/>
      <c r="NQM23" s="242"/>
      <c r="NQN23" s="242"/>
      <c r="NQO23" s="242"/>
      <c r="NQP23" s="242"/>
      <c r="NQQ23" s="242"/>
      <c r="NQR23" s="242"/>
      <c r="NQS23" s="242"/>
      <c r="NQT23" s="242"/>
      <c r="NQU23" s="242"/>
      <c r="NQV23" s="242"/>
      <c r="NQW23" s="242"/>
      <c r="NQX23" s="242"/>
      <c r="NQY23" s="242"/>
      <c r="NQZ23" s="242"/>
      <c r="NRA23" s="242"/>
      <c r="NRB23" s="242"/>
      <c r="NRC23" s="242"/>
      <c r="NRD23" s="242"/>
      <c r="NRE23" s="242"/>
      <c r="NRF23" s="242"/>
      <c r="NRG23" s="242"/>
      <c r="NRH23" s="242"/>
      <c r="NRI23" s="242"/>
      <c r="NRJ23" s="242"/>
      <c r="NRK23" s="242"/>
      <c r="NRL23" s="242"/>
      <c r="NRM23" s="242"/>
      <c r="NRN23" s="242"/>
      <c r="NRO23" s="242"/>
      <c r="NRP23" s="242"/>
      <c r="NRQ23" s="242"/>
      <c r="NRR23" s="242"/>
      <c r="NRS23" s="242"/>
      <c r="NRT23" s="242"/>
      <c r="NRU23" s="242"/>
      <c r="NRV23" s="242"/>
      <c r="NRW23" s="242"/>
      <c r="NRX23" s="242"/>
      <c r="NRY23" s="242"/>
      <c r="NRZ23" s="242"/>
      <c r="NSA23" s="242"/>
      <c r="NSB23" s="242"/>
      <c r="NSC23" s="242"/>
      <c r="NSD23" s="242"/>
      <c r="NSE23" s="242"/>
      <c r="NSF23" s="242"/>
      <c r="NSG23" s="242"/>
      <c r="NSH23" s="242"/>
      <c r="NSI23" s="242"/>
      <c r="NSJ23" s="242"/>
      <c r="NSK23" s="242"/>
      <c r="NSL23" s="242"/>
      <c r="NSM23" s="242"/>
      <c r="NSN23" s="242"/>
      <c r="NSO23" s="242"/>
      <c r="NSP23" s="242"/>
      <c r="NSQ23" s="242"/>
      <c r="NSR23" s="242"/>
      <c r="NSS23" s="242"/>
      <c r="NST23" s="242"/>
      <c r="NSU23" s="242"/>
      <c r="NSV23" s="242"/>
      <c r="NSW23" s="242"/>
      <c r="NSX23" s="242"/>
      <c r="NSY23" s="242"/>
      <c r="NSZ23" s="242"/>
      <c r="NTA23" s="242"/>
      <c r="NTB23" s="242"/>
      <c r="NTC23" s="242"/>
      <c r="NTD23" s="242"/>
      <c r="NTE23" s="242"/>
      <c r="NTF23" s="242"/>
      <c r="NTG23" s="242"/>
      <c r="NTH23" s="242"/>
      <c r="NTI23" s="242"/>
      <c r="NTJ23" s="242"/>
      <c r="NTK23" s="242"/>
      <c r="NTL23" s="242"/>
      <c r="NTM23" s="242"/>
      <c r="NTN23" s="242"/>
      <c r="NTO23" s="242"/>
      <c r="NTP23" s="242"/>
      <c r="NTQ23" s="242"/>
      <c r="NTR23" s="242"/>
      <c r="NTS23" s="242"/>
      <c r="NTT23" s="242"/>
      <c r="NTU23" s="242"/>
      <c r="NTV23" s="242"/>
      <c r="NTW23" s="242"/>
      <c r="NTX23" s="242"/>
      <c r="NTY23" s="242"/>
      <c r="NTZ23" s="242"/>
      <c r="NUA23" s="242"/>
      <c r="NUB23" s="242"/>
      <c r="NUC23" s="242"/>
      <c r="NUD23" s="242"/>
      <c r="NUE23" s="242"/>
      <c r="NUF23" s="242"/>
      <c r="NUG23" s="242"/>
      <c r="NUH23" s="242"/>
      <c r="NUI23" s="242"/>
      <c r="NUJ23" s="242"/>
      <c r="NUK23" s="242"/>
      <c r="NUL23" s="242"/>
      <c r="NUM23" s="242"/>
      <c r="NUN23" s="242"/>
      <c r="NUO23" s="242"/>
      <c r="NUP23" s="242"/>
      <c r="NUQ23" s="242"/>
      <c r="NUR23" s="242"/>
      <c r="NUS23" s="242"/>
      <c r="NUT23" s="242"/>
      <c r="NUU23" s="242"/>
      <c r="NUV23" s="242"/>
      <c r="NUW23" s="242"/>
      <c r="NUX23" s="242"/>
      <c r="NUY23" s="242"/>
      <c r="NUZ23" s="242"/>
      <c r="NVA23" s="242"/>
      <c r="NVB23" s="242"/>
      <c r="NVC23" s="242"/>
      <c r="NVD23" s="242"/>
      <c r="NVE23" s="242"/>
      <c r="NVF23" s="242"/>
      <c r="NVG23" s="242"/>
      <c r="NVH23" s="242"/>
      <c r="NVI23" s="242"/>
      <c r="NVJ23" s="242"/>
      <c r="NVK23" s="242"/>
      <c r="NVL23" s="242"/>
      <c r="NVM23" s="242"/>
      <c r="NVN23" s="242"/>
      <c r="NVO23" s="242"/>
      <c r="NVP23" s="242"/>
      <c r="NVQ23" s="242"/>
      <c r="NVR23" s="242"/>
      <c r="NVS23" s="242"/>
      <c r="NVT23" s="242"/>
      <c r="NVU23" s="242"/>
      <c r="NVV23" s="242"/>
      <c r="NVW23" s="242"/>
      <c r="NVX23" s="242"/>
      <c r="NVY23" s="242"/>
      <c r="NVZ23" s="242"/>
      <c r="NWA23" s="242"/>
      <c r="NWB23" s="242"/>
      <c r="NWC23" s="242"/>
      <c r="NWD23" s="242"/>
      <c r="NWE23" s="242"/>
      <c r="NWF23" s="242"/>
      <c r="NWG23" s="242"/>
      <c r="NWH23" s="242"/>
      <c r="NWI23" s="242"/>
      <c r="NWJ23" s="242"/>
      <c r="NWK23" s="242"/>
      <c r="NWL23" s="242"/>
      <c r="NWM23" s="242"/>
      <c r="NWN23" s="242"/>
      <c r="NWO23" s="242"/>
      <c r="NWP23" s="242"/>
      <c r="NWQ23" s="242"/>
      <c r="NWR23" s="242"/>
      <c r="NWS23" s="242"/>
      <c r="NWT23" s="242"/>
      <c r="NWU23" s="242"/>
      <c r="NWV23" s="242"/>
      <c r="NWW23" s="242"/>
      <c r="NWX23" s="242"/>
      <c r="NWY23" s="242"/>
      <c r="NWZ23" s="242"/>
      <c r="NXA23" s="242"/>
      <c r="NXB23" s="242"/>
      <c r="NXC23" s="242"/>
      <c r="NXD23" s="242"/>
      <c r="NXE23" s="242"/>
      <c r="NXF23" s="242"/>
      <c r="NXG23" s="242"/>
      <c r="NXH23" s="242"/>
      <c r="NXI23" s="242"/>
      <c r="NXJ23" s="242"/>
      <c r="NXK23" s="242"/>
      <c r="NXL23" s="242"/>
      <c r="NXM23" s="242"/>
      <c r="NXN23" s="242"/>
      <c r="NXO23" s="242"/>
      <c r="NXP23" s="242"/>
      <c r="NXQ23" s="242"/>
      <c r="NXR23" s="242"/>
      <c r="NXS23" s="242"/>
      <c r="NXT23" s="242"/>
      <c r="NXU23" s="242"/>
      <c r="NXV23" s="242"/>
      <c r="NXW23" s="242"/>
      <c r="NXX23" s="242"/>
      <c r="NXY23" s="242"/>
      <c r="NXZ23" s="242"/>
      <c r="NYA23" s="242"/>
      <c r="NYB23" s="242"/>
      <c r="NYC23" s="242"/>
      <c r="NYD23" s="242"/>
      <c r="NYE23" s="242"/>
      <c r="NYF23" s="242"/>
      <c r="NYG23" s="242"/>
      <c r="NYH23" s="242"/>
      <c r="NYI23" s="242"/>
      <c r="NYJ23" s="242"/>
      <c r="NYK23" s="242"/>
      <c r="NYL23" s="242"/>
      <c r="NYM23" s="242"/>
      <c r="NYN23" s="242"/>
      <c r="NYO23" s="242"/>
      <c r="NYP23" s="242"/>
      <c r="NYQ23" s="242"/>
      <c r="NYR23" s="242"/>
      <c r="NYS23" s="242"/>
      <c r="NYT23" s="242"/>
      <c r="NYU23" s="242"/>
      <c r="NYV23" s="242"/>
      <c r="NYW23" s="242"/>
      <c r="NYX23" s="242"/>
      <c r="NYY23" s="242"/>
      <c r="NYZ23" s="242"/>
      <c r="NZA23" s="242"/>
      <c r="NZB23" s="242"/>
      <c r="NZC23" s="242"/>
      <c r="NZD23" s="242"/>
      <c r="NZE23" s="242"/>
      <c r="NZF23" s="242"/>
      <c r="NZG23" s="242"/>
      <c r="NZH23" s="242"/>
      <c r="NZI23" s="242"/>
      <c r="NZJ23" s="242"/>
      <c r="NZK23" s="242"/>
      <c r="NZL23" s="242"/>
      <c r="NZM23" s="242"/>
      <c r="NZN23" s="242"/>
      <c r="NZO23" s="242"/>
      <c r="NZP23" s="242"/>
      <c r="NZQ23" s="242"/>
      <c r="NZR23" s="242"/>
      <c r="NZS23" s="242"/>
      <c r="NZT23" s="242"/>
      <c r="NZU23" s="242"/>
      <c r="NZV23" s="242"/>
      <c r="NZW23" s="242"/>
      <c r="NZX23" s="242"/>
      <c r="NZY23" s="242"/>
      <c r="NZZ23" s="242"/>
      <c r="OAA23" s="242"/>
      <c r="OAB23" s="242"/>
      <c r="OAC23" s="242"/>
      <c r="OAD23" s="242"/>
      <c r="OAE23" s="242"/>
      <c r="OAF23" s="242"/>
      <c r="OAG23" s="242"/>
      <c r="OAH23" s="242"/>
      <c r="OAI23" s="242"/>
      <c r="OAJ23" s="242"/>
      <c r="OAK23" s="242"/>
      <c r="OAL23" s="242"/>
      <c r="OAM23" s="242"/>
      <c r="OAN23" s="242"/>
      <c r="OAO23" s="242"/>
      <c r="OAP23" s="242"/>
      <c r="OAQ23" s="242"/>
      <c r="OAR23" s="242"/>
      <c r="OAS23" s="242"/>
      <c r="OAT23" s="242"/>
      <c r="OAU23" s="242"/>
      <c r="OAV23" s="242"/>
      <c r="OAW23" s="242"/>
      <c r="OAX23" s="242"/>
      <c r="OAY23" s="242"/>
      <c r="OAZ23" s="242"/>
      <c r="OBA23" s="242"/>
      <c r="OBB23" s="242"/>
      <c r="OBC23" s="242"/>
      <c r="OBD23" s="242"/>
      <c r="OBE23" s="242"/>
      <c r="OBF23" s="242"/>
      <c r="OBG23" s="242"/>
      <c r="OBH23" s="242"/>
      <c r="OBI23" s="242"/>
      <c r="OBJ23" s="242"/>
      <c r="OBK23" s="242"/>
      <c r="OBL23" s="242"/>
      <c r="OBM23" s="242"/>
      <c r="OBN23" s="242"/>
      <c r="OBO23" s="242"/>
      <c r="OBP23" s="242"/>
      <c r="OBQ23" s="242"/>
      <c r="OBR23" s="242"/>
      <c r="OBS23" s="242"/>
      <c r="OBT23" s="242"/>
      <c r="OBU23" s="242"/>
      <c r="OBV23" s="242"/>
      <c r="OBW23" s="242"/>
      <c r="OBX23" s="242"/>
      <c r="OBY23" s="242"/>
      <c r="OBZ23" s="242"/>
      <c r="OCA23" s="242"/>
      <c r="OCB23" s="242"/>
      <c r="OCC23" s="242"/>
      <c r="OCD23" s="242"/>
      <c r="OCE23" s="242"/>
      <c r="OCF23" s="242"/>
      <c r="OCG23" s="242"/>
      <c r="OCH23" s="242"/>
      <c r="OCI23" s="242"/>
      <c r="OCJ23" s="242"/>
      <c r="OCK23" s="242"/>
      <c r="OCL23" s="242"/>
      <c r="OCM23" s="242"/>
      <c r="OCN23" s="242"/>
      <c r="OCO23" s="242"/>
      <c r="OCP23" s="242"/>
      <c r="OCQ23" s="242"/>
      <c r="OCR23" s="242"/>
      <c r="OCS23" s="242"/>
      <c r="OCT23" s="242"/>
      <c r="OCU23" s="242"/>
      <c r="OCV23" s="242"/>
      <c r="OCW23" s="242"/>
      <c r="OCX23" s="242"/>
      <c r="OCY23" s="242"/>
      <c r="OCZ23" s="242"/>
      <c r="ODA23" s="242"/>
      <c r="ODB23" s="242"/>
      <c r="ODC23" s="242"/>
      <c r="ODD23" s="242"/>
      <c r="ODE23" s="242"/>
      <c r="ODF23" s="242"/>
      <c r="ODG23" s="242"/>
      <c r="ODH23" s="242"/>
      <c r="ODI23" s="242"/>
      <c r="ODJ23" s="242"/>
      <c r="ODK23" s="242"/>
      <c r="ODL23" s="242"/>
      <c r="ODM23" s="242"/>
      <c r="ODN23" s="242"/>
      <c r="ODO23" s="242"/>
      <c r="ODP23" s="242"/>
      <c r="ODQ23" s="242"/>
      <c r="ODR23" s="242"/>
      <c r="ODS23" s="242"/>
      <c r="ODT23" s="242"/>
      <c r="ODU23" s="242"/>
      <c r="ODV23" s="242"/>
      <c r="ODW23" s="242"/>
      <c r="ODX23" s="242"/>
      <c r="ODY23" s="242"/>
      <c r="ODZ23" s="242"/>
      <c r="OEA23" s="242"/>
      <c r="OEB23" s="242"/>
      <c r="OEC23" s="242"/>
      <c r="OED23" s="242"/>
      <c r="OEE23" s="242"/>
      <c r="OEF23" s="242"/>
      <c r="OEG23" s="242"/>
      <c r="OEH23" s="242"/>
      <c r="OEI23" s="242"/>
      <c r="OEJ23" s="242"/>
      <c r="OEK23" s="242"/>
      <c r="OEL23" s="242"/>
      <c r="OEM23" s="242"/>
      <c r="OEN23" s="242"/>
      <c r="OEO23" s="242"/>
      <c r="OEP23" s="242"/>
      <c r="OEQ23" s="242"/>
      <c r="OER23" s="242"/>
      <c r="OES23" s="242"/>
      <c r="OET23" s="242"/>
      <c r="OEU23" s="242"/>
      <c r="OEV23" s="242"/>
      <c r="OEW23" s="242"/>
      <c r="OEX23" s="242"/>
      <c r="OEY23" s="242"/>
      <c r="OEZ23" s="242"/>
      <c r="OFA23" s="242"/>
      <c r="OFB23" s="242"/>
      <c r="OFC23" s="242"/>
      <c r="OFD23" s="242"/>
      <c r="OFE23" s="242"/>
      <c r="OFF23" s="242"/>
      <c r="OFG23" s="242"/>
      <c r="OFH23" s="242"/>
      <c r="OFI23" s="242"/>
      <c r="OFJ23" s="242"/>
      <c r="OFK23" s="242"/>
      <c r="OFL23" s="242"/>
      <c r="OFM23" s="242"/>
      <c r="OFN23" s="242"/>
      <c r="OFO23" s="242"/>
      <c r="OFP23" s="242"/>
      <c r="OFQ23" s="242"/>
      <c r="OFR23" s="242"/>
      <c r="OFS23" s="242"/>
      <c r="OFT23" s="242"/>
      <c r="OFU23" s="242"/>
      <c r="OFV23" s="242"/>
      <c r="OFW23" s="242"/>
      <c r="OFX23" s="242"/>
      <c r="OFY23" s="242"/>
      <c r="OFZ23" s="242"/>
      <c r="OGA23" s="242"/>
      <c r="OGB23" s="242"/>
      <c r="OGC23" s="242"/>
      <c r="OGD23" s="242"/>
      <c r="OGE23" s="242"/>
      <c r="OGF23" s="242"/>
      <c r="OGG23" s="242"/>
      <c r="OGH23" s="242"/>
      <c r="OGI23" s="242"/>
      <c r="OGJ23" s="242"/>
      <c r="OGK23" s="242"/>
      <c r="OGL23" s="242"/>
      <c r="OGM23" s="242"/>
      <c r="OGN23" s="242"/>
      <c r="OGO23" s="242"/>
      <c r="OGP23" s="242"/>
      <c r="OGQ23" s="242"/>
      <c r="OGR23" s="242"/>
      <c r="OGS23" s="242"/>
      <c r="OGT23" s="242"/>
      <c r="OGU23" s="242"/>
      <c r="OGV23" s="242"/>
      <c r="OGW23" s="242"/>
      <c r="OGX23" s="242"/>
      <c r="OGY23" s="242"/>
      <c r="OGZ23" s="242"/>
      <c r="OHA23" s="242"/>
      <c r="OHB23" s="242"/>
      <c r="OHC23" s="242"/>
      <c r="OHD23" s="242"/>
      <c r="OHE23" s="242"/>
      <c r="OHF23" s="242"/>
      <c r="OHG23" s="242"/>
      <c r="OHH23" s="242"/>
      <c r="OHI23" s="242"/>
      <c r="OHJ23" s="242"/>
      <c r="OHK23" s="242"/>
      <c r="OHL23" s="242"/>
      <c r="OHM23" s="242"/>
      <c r="OHN23" s="242"/>
      <c r="OHO23" s="242"/>
      <c r="OHP23" s="242"/>
      <c r="OHQ23" s="242"/>
      <c r="OHR23" s="242"/>
      <c r="OHS23" s="242"/>
      <c r="OHT23" s="242"/>
      <c r="OHU23" s="242"/>
      <c r="OHV23" s="242"/>
      <c r="OHW23" s="242"/>
      <c r="OHX23" s="242"/>
      <c r="OHY23" s="242"/>
      <c r="OHZ23" s="242"/>
      <c r="OIA23" s="242"/>
      <c r="OIB23" s="242"/>
      <c r="OIC23" s="242"/>
      <c r="OID23" s="242"/>
      <c r="OIE23" s="242"/>
      <c r="OIF23" s="242"/>
      <c r="OIG23" s="242"/>
      <c r="OIH23" s="242"/>
      <c r="OII23" s="242"/>
      <c r="OIJ23" s="242"/>
      <c r="OIK23" s="242"/>
      <c r="OIL23" s="242"/>
      <c r="OIM23" s="242"/>
      <c r="OIN23" s="242"/>
      <c r="OIO23" s="242"/>
      <c r="OIP23" s="242"/>
      <c r="OIQ23" s="242"/>
      <c r="OIR23" s="242"/>
      <c r="OIS23" s="242"/>
      <c r="OIT23" s="242"/>
      <c r="OIU23" s="242"/>
      <c r="OIV23" s="242"/>
      <c r="OIW23" s="242"/>
      <c r="OIX23" s="242"/>
      <c r="OIY23" s="242"/>
      <c r="OIZ23" s="242"/>
      <c r="OJA23" s="242"/>
      <c r="OJB23" s="242"/>
      <c r="OJC23" s="242"/>
      <c r="OJD23" s="242"/>
      <c r="OJE23" s="242"/>
      <c r="OJF23" s="242"/>
      <c r="OJG23" s="242"/>
      <c r="OJH23" s="242"/>
      <c r="OJI23" s="242"/>
      <c r="OJJ23" s="242"/>
      <c r="OJK23" s="242"/>
      <c r="OJL23" s="242"/>
      <c r="OJM23" s="242"/>
      <c r="OJN23" s="242"/>
      <c r="OJO23" s="242"/>
      <c r="OJP23" s="242"/>
      <c r="OJQ23" s="242"/>
      <c r="OJR23" s="242"/>
      <c r="OJS23" s="242"/>
      <c r="OJT23" s="242"/>
      <c r="OJU23" s="242"/>
      <c r="OJV23" s="242"/>
      <c r="OJW23" s="242"/>
      <c r="OJX23" s="242"/>
      <c r="OJY23" s="242"/>
      <c r="OJZ23" s="242"/>
      <c r="OKA23" s="242"/>
      <c r="OKB23" s="242"/>
      <c r="OKC23" s="242"/>
      <c r="OKD23" s="242"/>
      <c r="OKE23" s="242"/>
      <c r="OKF23" s="242"/>
      <c r="OKG23" s="242"/>
      <c r="OKH23" s="242"/>
      <c r="OKI23" s="242"/>
      <c r="OKJ23" s="242"/>
      <c r="OKK23" s="242"/>
      <c r="OKL23" s="242"/>
      <c r="OKM23" s="242"/>
      <c r="OKN23" s="242"/>
      <c r="OKO23" s="242"/>
      <c r="OKP23" s="242"/>
      <c r="OKQ23" s="242"/>
      <c r="OKR23" s="242"/>
      <c r="OKS23" s="242"/>
      <c r="OKT23" s="242"/>
      <c r="OKU23" s="242"/>
      <c r="OKV23" s="242"/>
      <c r="OKW23" s="242"/>
      <c r="OKX23" s="242"/>
      <c r="OKY23" s="242"/>
      <c r="OKZ23" s="242"/>
      <c r="OLA23" s="242"/>
      <c r="OLB23" s="242"/>
      <c r="OLC23" s="242"/>
      <c r="OLD23" s="242"/>
      <c r="OLE23" s="242"/>
      <c r="OLF23" s="242"/>
      <c r="OLG23" s="242"/>
      <c r="OLH23" s="242"/>
      <c r="OLI23" s="242"/>
      <c r="OLJ23" s="242"/>
      <c r="OLK23" s="242"/>
      <c r="OLL23" s="242"/>
      <c r="OLM23" s="242"/>
      <c r="OLN23" s="242"/>
      <c r="OLO23" s="242"/>
      <c r="OLP23" s="242"/>
      <c r="OLQ23" s="242"/>
      <c r="OLR23" s="242"/>
      <c r="OLS23" s="242"/>
      <c r="OLT23" s="242"/>
      <c r="OLU23" s="242"/>
      <c r="OLV23" s="242"/>
      <c r="OLW23" s="242"/>
      <c r="OLX23" s="242"/>
      <c r="OLY23" s="242"/>
      <c r="OLZ23" s="242"/>
      <c r="OMA23" s="242"/>
      <c r="OMB23" s="242"/>
      <c r="OMC23" s="242"/>
      <c r="OMD23" s="242"/>
      <c r="OME23" s="242"/>
      <c r="OMF23" s="242"/>
      <c r="OMG23" s="242"/>
      <c r="OMH23" s="242"/>
      <c r="OMI23" s="242"/>
      <c r="OMJ23" s="242"/>
      <c r="OMK23" s="242"/>
      <c r="OML23" s="242"/>
      <c r="OMM23" s="242"/>
      <c r="OMN23" s="242"/>
      <c r="OMO23" s="242"/>
      <c r="OMP23" s="242"/>
      <c r="OMQ23" s="242"/>
      <c r="OMR23" s="242"/>
      <c r="OMS23" s="242"/>
      <c r="OMT23" s="242"/>
      <c r="OMU23" s="242"/>
      <c r="OMV23" s="242"/>
      <c r="OMW23" s="242"/>
      <c r="OMX23" s="242"/>
      <c r="OMY23" s="242"/>
      <c r="OMZ23" s="242"/>
      <c r="ONA23" s="242"/>
      <c r="ONB23" s="242"/>
      <c r="ONC23" s="242"/>
      <c r="OND23" s="242"/>
      <c r="ONE23" s="242"/>
      <c r="ONF23" s="242"/>
      <c r="ONG23" s="242"/>
      <c r="ONH23" s="242"/>
      <c r="ONI23" s="242"/>
      <c r="ONJ23" s="242"/>
      <c r="ONK23" s="242"/>
      <c r="ONL23" s="242"/>
      <c r="ONM23" s="242"/>
      <c r="ONN23" s="242"/>
      <c r="ONO23" s="242"/>
      <c r="ONP23" s="242"/>
      <c r="ONQ23" s="242"/>
      <c r="ONR23" s="242"/>
      <c r="ONS23" s="242"/>
      <c r="ONT23" s="242"/>
      <c r="ONU23" s="242"/>
      <c r="ONV23" s="242"/>
      <c r="ONW23" s="242"/>
      <c r="ONX23" s="242"/>
      <c r="ONY23" s="242"/>
      <c r="ONZ23" s="242"/>
      <c r="OOA23" s="242"/>
      <c r="OOB23" s="242"/>
      <c r="OOC23" s="242"/>
      <c r="OOD23" s="242"/>
      <c r="OOE23" s="242"/>
      <c r="OOF23" s="242"/>
      <c r="OOG23" s="242"/>
      <c r="OOH23" s="242"/>
      <c r="OOI23" s="242"/>
      <c r="OOJ23" s="242"/>
      <c r="OOK23" s="242"/>
      <c r="OOL23" s="242"/>
      <c r="OOM23" s="242"/>
      <c r="OON23" s="242"/>
      <c r="OOO23" s="242"/>
      <c r="OOP23" s="242"/>
      <c r="OOQ23" s="242"/>
      <c r="OOR23" s="242"/>
      <c r="OOS23" s="242"/>
      <c r="OOT23" s="242"/>
      <c r="OOU23" s="242"/>
      <c r="OOV23" s="242"/>
      <c r="OOW23" s="242"/>
      <c r="OOX23" s="242"/>
      <c r="OOY23" s="242"/>
      <c r="OOZ23" s="242"/>
      <c r="OPA23" s="242"/>
      <c r="OPB23" s="242"/>
      <c r="OPC23" s="242"/>
      <c r="OPD23" s="242"/>
      <c r="OPE23" s="242"/>
      <c r="OPF23" s="242"/>
      <c r="OPG23" s="242"/>
      <c r="OPH23" s="242"/>
      <c r="OPI23" s="242"/>
      <c r="OPJ23" s="242"/>
      <c r="OPK23" s="242"/>
      <c r="OPL23" s="242"/>
      <c r="OPM23" s="242"/>
      <c r="OPN23" s="242"/>
      <c r="OPO23" s="242"/>
      <c r="OPP23" s="242"/>
      <c r="OPQ23" s="242"/>
      <c r="OPR23" s="242"/>
      <c r="OPS23" s="242"/>
      <c r="OPT23" s="242"/>
      <c r="OPU23" s="242"/>
      <c r="OPV23" s="242"/>
      <c r="OPW23" s="242"/>
      <c r="OPX23" s="242"/>
      <c r="OPY23" s="242"/>
      <c r="OPZ23" s="242"/>
      <c r="OQA23" s="242"/>
      <c r="OQB23" s="242"/>
      <c r="OQC23" s="242"/>
      <c r="OQD23" s="242"/>
      <c r="OQE23" s="242"/>
      <c r="OQF23" s="242"/>
      <c r="OQG23" s="242"/>
      <c r="OQH23" s="242"/>
      <c r="OQI23" s="242"/>
      <c r="OQJ23" s="242"/>
      <c r="OQK23" s="242"/>
      <c r="OQL23" s="242"/>
      <c r="OQM23" s="242"/>
      <c r="OQN23" s="242"/>
      <c r="OQO23" s="242"/>
      <c r="OQP23" s="242"/>
      <c r="OQQ23" s="242"/>
      <c r="OQR23" s="242"/>
      <c r="OQS23" s="242"/>
      <c r="OQT23" s="242"/>
      <c r="OQU23" s="242"/>
      <c r="OQV23" s="242"/>
      <c r="OQW23" s="242"/>
      <c r="OQX23" s="242"/>
      <c r="OQY23" s="242"/>
      <c r="OQZ23" s="242"/>
      <c r="ORA23" s="242"/>
      <c r="ORB23" s="242"/>
      <c r="ORC23" s="242"/>
      <c r="ORD23" s="242"/>
      <c r="ORE23" s="242"/>
      <c r="ORF23" s="242"/>
      <c r="ORG23" s="242"/>
      <c r="ORH23" s="242"/>
      <c r="ORI23" s="242"/>
      <c r="ORJ23" s="242"/>
      <c r="ORK23" s="242"/>
      <c r="ORL23" s="242"/>
      <c r="ORM23" s="242"/>
      <c r="ORN23" s="242"/>
      <c r="ORO23" s="242"/>
      <c r="ORP23" s="242"/>
      <c r="ORQ23" s="242"/>
      <c r="ORR23" s="242"/>
      <c r="ORS23" s="242"/>
      <c r="ORT23" s="242"/>
      <c r="ORU23" s="242"/>
      <c r="ORV23" s="242"/>
      <c r="ORW23" s="242"/>
      <c r="ORX23" s="242"/>
      <c r="ORY23" s="242"/>
      <c r="ORZ23" s="242"/>
      <c r="OSA23" s="242"/>
      <c r="OSB23" s="242"/>
      <c r="OSC23" s="242"/>
      <c r="OSD23" s="242"/>
      <c r="OSE23" s="242"/>
      <c r="OSF23" s="242"/>
      <c r="OSG23" s="242"/>
      <c r="OSH23" s="242"/>
      <c r="OSI23" s="242"/>
      <c r="OSJ23" s="242"/>
      <c r="OSK23" s="242"/>
      <c r="OSL23" s="242"/>
      <c r="OSM23" s="242"/>
      <c r="OSN23" s="242"/>
      <c r="OSO23" s="242"/>
      <c r="OSP23" s="242"/>
      <c r="OSQ23" s="242"/>
      <c r="OSR23" s="242"/>
      <c r="OSS23" s="242"/>
      <c r="OST23" s="242"/>
      <c r="OSU23" s="242"/>
      <c r="OSV23" s="242"/>
      <c r="OSW23" s="242"/>
      <c r="OSX23" s="242"/>
      <c r="OSY23" s="242"/>
      <c r="OSZ23" s="242"/>
      <c r="OTA23" s="242"/>
      <c r="OTB23" s="242"/>
      <c r="OTC23" s="242"/>
      <c r="OTD23" s="242"/>
      <c r="OTE23" s="242"/>
      <c r="OTF23" s="242"/>
      <c r="OTG23" s="242"/>
      <c r="OTH23" s="242"/>
      <c r="OTI23" s="242"/>
      <c r="OTJ23" s="242"/>
      <c r="OTK23" s="242"/>
      <c r="OTL23" s="242"/>
      <c r="OTM23" s="242"/>
      <c r="OTN23" s="242"/>
      <c r="OTO23" s="242"/>
      <c r="OTP23" s="242"/>
      <c r="OTQ23" s="242"/>
      <c r="OTR23" s="242"/>
      <c r="OTS23" s="242"/>
      <c r="OTT23" s="242"/>
      <c r="OTU23" s="242"/>
      <c r="OTV23" s="242"/>
      <c r="OTW23" s="242"/>
      <c r="OTX23" s="242"/>
      <c r="OTY23" s="242"/>
      <c r="OTZ23" s="242"/>
      <c r="OUA23" s="242"/>
      <c r="OUB23" s="242"/>
      <c r="OUC23" s="242"/>
      <c r="OUD23" s="242"/>
      <c r="OUE23" s="242"/>
      <c r="OUF23" s="242"/>
      <c r="OUG23" s="242"/>
      <c r="OUH23" s="242"/>
      <c r="OUI23" s="242"/>
      <c r="OUJ23" s="242"/>
      <c r="OUK23" s="242"/>
      <c r="OUL23" s="242"/>
      <c r="OUM23" s="242"/>
      <c r="OUN23" s="242"/>
      <c r="OUO23" s="242"/>
      <c r="OUP23" s="242"/>
      <c r="OUQ23" s="242"/>
      <c r="OUR23" s="242"/>
      <c r="OUS23" s="242"/>
      <c r="OUT23" s="242"/>
      <c r="OUU23" s="242"/>
      <c r="OUV23" s="242"/>
      <c r="OUW23" s="242"/>
      <c r="OUX23" s="242"/>
      <c r="OUY23" s="242"/>
      <c r="OUZ23" s="242"/>
      <c r="OVA23" s="242"/>
      <c r="OVB23" s="242"/>
      <c r="OVC23" s="242"/>
      <c r="OVD23" s="242"/>
      <c r="OVE23" s="242"/>
      <c r="OVF23" s="242"/>
      <c r="OVG23" s="242"/>
      <c r="OVH23" s="242"/>
      <c r="OVI23" s="242"/>
      <c r="OVJ23" s="242"/>
      <c r="OVK23" s="242"/>
      <c r="OVL23" s="242"/>
      <c r="OVM23" s="242"/>
      <c r="OVN23" s="242"/>
      <c r="OVO23" s="242"/>
      <c r="OVP23" s="242"/>
      <c r="OVQ23" s="242"/>
      <c r="OVR23" s="242"/>
      <c r="OVS23" s="242"/>
      <c r="OVT23" s="242"/>
      <c r="OVU23" s="242"/>
      <c r="OVV23" s="242"/>
      <c r="OVW23" s="242"/>
      <c r="OVX23" s="242"/>
      <c r="OVY23" s="242"/>
      <c r="OVZ23" s="242"/>
      <c r="OWA23" s="242"/>
      <c r="OWB23" s="242"/>
      <c r="OWC23" s="242"/>
      <c r="OWD23" s="242"/>
      <c r="OWE23" s="242"/>
      <c r="OWF23" s="242"/>
      <c r="OWG23" s="242"/>
      <c r="OWH23" s="242"/>
      <c r="OWI23" s="242"/>
      <c r="OWJ23" s="242"/>
      <c r="OWK23" s="242"/>
      <c r="OWL23" s="242"/>
      <c r="OWM23" s="242"/>
      <c r="OWN23" s="242"/>
      <c r="OWO23" s="242"/>
      <c r="OWP23" s="242"/>
      <c r="OWQ23" s="242"/>
      <c r="OWR23" s="242"/>
      <c r="OWS23" s="242"/>
      <c r="OWT23" s="242"/>
      <c r="OWU23" s="242"/>
      <c r="OWV23" s="242"/>
      <c r="OWW23" s="242"/>
      <c r="OWX23" s="242"/>
      <c r="OWY23" s="242"/>
      <c r="OWZ23" s="242"/>
      <c r="OXA23" s="242"/>
      <c r="OXB23" s="242"/>
      <c r="OXC23" s="242"/>
      <c r="OXD23" s="242"/>
      <c r="OXE23" s="242"/>
      <c r="OXF23" s="242"/>
      <c r="OXG23" s="242"/>
      <c r="OXH23" s="242"/>
      <c r="OXI23" s="242"/>
      <c r="OXJ23" s="242"/>
      <c r="OXK23" s="242"/>
      <c r="OXL23" s="242"/>
      <c r="OXM23" s="242"/>
      <c r="OXN23" s="242"/>
      <c r="OXO23" s="242"/>
      <c r="OXP23" s="242"/>
      <c r="OXQ23" s="242"/>
      <c r="OXR23" s="242"/>
      <c r="OXS23" s="242"/>
      <c r="OXT23" s="242"/>
      <c r="OXU23" s="242"/>
      <c r="OXV23" s="242"/>
      <c r="OXW23" s="242"/>
      <c r="OXX23" s="242"/>
      <c r="OXY23" s="242"/>
      <c r="OXZ23" s="242"/>
      <c r="OYA23" s="242"/>
      <c r="OYB23" s="242"/>
      <c r="OYC23" s="242"/>
      <c r="OYD23" s="242"/>
      <c r="OYE23" s="242"/>
      <c r="OYF23" s="242"/>
      <c r="OYG23" s="242"/>
      <c r="OYH23" s="242"/>
      <c r="OYI23" s="242"/>
      <c r="OYJ23" s="242"/>
      <c r="OYK23" s="242"/>
      <c r="OYL23" s="242"/>
      <c r="OYM23" s="242"/>
      <c r="OYN23" s="242"/>
      <c r="OYO23" s="242"/>
      <c r="OYP23" s="242"/>
      <c r="OYQ23" s="242"/>
      <c r="OYR23" s="242"/>
      <c r="OYS23" s="242"/>
      <c r="OYT23" s="242"/>
      <c r="OYU23" s="242"/>
      <c r="OYV23" s="242"/>
      <c r="OYW23" s="242"/>
      <c r="OYX23" s="242"/>
      <c r="OYY23" s="242"/>
      <c r="OYZ23" s="242"/>
      <c r="OZA23" s="242"/>
      <c r="OZB23" s="242"/>
      <c r="OZC23" s="242"/>
      <c r="OZD23" s="242"/>
      <c r="OZE23" s="242"/>
      <c r="OZF23" s="242"/>
      <c r="OZG23" s="242"/>
      <c r="OZH23" s="242"/>
      <c r="OZI23" s="242"/>
      <c r="OZJ23" s="242"/>
      <c r="OZK23" s="242"/>
      <c r="OZL23" s="242"/>
      <c r="OZM23" s="242"/>
      <c r="OZN23" s="242"/>
      <c r="OZO23" s="242"/>
      <c r="OZP23" s="242"/>
      <c r="OZQ23" s="242"/>
      <c r="OZR23" s="242"/>
      <c r="OZS23" s="242"/>
      <c r="OZT23" s="242"/>
      <c r="OZU23" s="242"/>
      <c r="OZV23" s="242"/>
      <c r="OZW23" s="242"/>
      <c r="OZX23" s="242"/>
      <c r="OZY23" s="242"/>
      <c r="OZZ23" s="242"/>
      <c r="PAA23" s="242"/>
      <c r="PAB23" s="242"/>
      <c r="PAC23" s="242"/>
      <c r="PAD23" s="242"/>
      <c r="PAE23" s="242"/>
      <c r="PAF23" s="242"/>
      <c r="PAG23" s="242"/>
      <c r="PAH23" s="242"/>
      <c r="PAI23" s="242"/>
      <c r="PAJ23" s="242"/>
      <c r="PAK23" s="242"/>
      <c r="PAL23" s="242"/>
      <c r="PAM23" s="242"/>
      <c r="PAN23" s="242"/>
      <c r="PAO23" s="242"/>
      <c r="PAP23" s="242"/>
      <c r="PAQ23" s="242"/>
      <c r="PAR23" s="242"/>
      <c r="PAS23" s="242"/>
      <c r="PAT23" s="242"/>
      <c r="PAU23" s="242"/>
      <c r="PAV23" s="242"/>
      <c r="PAW23" s="242"/>
      <c r="PAX23" s="242"/>
      <c r="PAY23" s="242"/>
      <c r="PAZ23" s="242"/>
      <c r="PBA23" s="242"/>
      <c r="PBB23" s="242"/>
      <c r="PBC23" s="242"/>
      <c r="PBD23" s="242"/>
      <c r="PBE23" s="242"/>
      <c r="PBF23" s="242"/>
      <c r="PBG23" s="242"/>
      <c r="PBH23" s="242"/>
      <c r="PBI23" s="242"/>
      <c r="PBJ23" s="242"/>
      <c r="PBK23" s="242"/>
      <c r="PBL23" s="242"/>
      <c r="PBM23" s="242"/>
      <c r="PBN23" s="242"/>
      <c r="PBO23" s="242"/>
      <c r="PBP23" s="242"/>
      <c r="PBQ23" s="242"/>
      <c r="PBR23" s="242"/>
      <c r="PBS23" s="242"/>
      <c r="PBT23" s="242"/>
      <c r="PBU23" s="242"/>
      <c r="PBV23" s="242"/>
      <c r="PBW23" s="242"/>
      <c r="PBX23" s="242"/>
      <c r="PBY23" s="242"/>
      <c r="PBZ23" s="242"/>
      <c r="PCA23" s="242"/>
      <c r="PCB23" s="242"/>
      <c r="PCC23" s="242"/>
      <c r="PCD23" s="242"/>
      <c r="PCE23" s="242"/>
      <c r="PCF23" s="242"/>
      <c r="PCG23" s="242"/>
      <c r="PCH23" s="242"/>
      <c r="PCI23" s="242"/>
      <c r="PCJ23" s="242"/>
      <c r="PCK23" s="242"/>
      <c r="PCL23" s="242"/>
      <c r="PCM23" s="242"/>
      <c r="PCN23" s="242"/>
      <c r="PCO23" s="242"/>
      <c r="PCP23" s="242"/>
      <c r="PCQ23" s="242"/>
      <c r="PCR23" s="242"/>
      <c r="PCS23" s="242"/>
      <c r="PCT23" s="242"/>
      <c r="PCU23" s="242"/>
      <c r="PCV23" s="242"/>
      <c r="PCW23" s="242"/>
      <c r="PCX23" s="242"/>
      <c r="PCY23" s="242"/>
      <c r="PCZ23" s="242"/>
      <c r="PDA23" s="242"/>
      <c r="PDB23" s="242"/>
      <c r="PDC23" s="242"/>
      <c r="PDD23" s="242"/>
      <c r="PDE23" s="242"/>
      <c r="PDF23" s="242"/>
      <c r="PDG23" s="242"/>
      <c r="PDH23" s="242"/>
      <c r="PDI23" s="242"/>
      <c r="PDJ23" s="242"/>
      <c r="PDK23" s="242"/>
      <c r="PDL23" s="242"/>
      <c r="PDM23" s="242"/>
      <c r="PDN23" s="242"/>
      <c r="PDO23" s="242"/>
      <c r="PDP23" s="242"/>
      <c r="PDQ23" s="242"/>
      <c r="PDR23" s="242"/>
      <c r="PDS23" s="242"/>
      <c r="PDT23" s="242"/>
      <c r="PDU23" s="242"/>
      <c r="PDV23" s="242"/>
      <c r="PDW23" s="242"/>
      <c r="PDX23" s="242"/>
      <c r="PDY23" s="242"/>
      <c r="PDZ23" s="242"/>
      <c r="PEA23" s="242"/>
      <c r="PEB23" s="242"/>
      <c r="PEC23" s="242"/>
      <c r="PED23" s="242"/>
      <c r="PEE23" s="242"/>
      <c r="PEF23" s="242"/>
      <c r="PEG23" s="242"/>
      <c r="PEH23" s="242"/>
      <c r="PEI23" s="242"/>
      <c r="PEJ23" s="242"/>
      <c r="PEK23" s="242"/>
      <c r="PEL23" s="242"/>
      <c r="PEM23" s="242"/>
      <c r="PEN23" s="242"/>
      <c r="PEO23" s="242"/>
      <c r="PEP23" s="242"/>
      <c r="PEQ23" s="242"/>
      <c r="PER23" s="242"/>
      <c r="PES23" s="242"/>
      <c r="PET23" s="242"/>
      <c r="PEU23" s="242"/>
      <c r="PEV23" s="242"/>
      <c r="PEW23" s="242"/>
      <c r="PEX23" s="242"/>
      <c r="PEY23" s="242"/>
      <c r="PEZ23" s="242"/>
      <c r="PFA23" s="242"/>
      <c r="PFB23" s="242"/>
      <c r="PFC23" s="242"/>
      <c r="PFD23" s="242"/>
      <c r="PFE23" s="242"/>
      <c r="PFF23" s="242"/>
      <c r="PFG23" s="242"/>
      <c r="PFH23" s="242"/>
      <c r="PFI23" s="242"/>
      <c r="PFJ23" s="242"/>
      <c r="PFK23" s="242"/>
      <c r="PFL23" s="242"/>
      <c r="PFM23" s="242"/>
      <c r="PFN23" s="242"/>
      <c r="PFO23" s="242"/>
      <c r="PFP23" s="242"/>
      <c r="PFQ23" s="242"/>
      <c r="PFR23" s="242"/>
      <c r="PFS23" s="242"/>
      <c r="PFT23" s="242"/>
      <c r="PFU23" s="242"/>
      <c r="PFV23" s="242"/>
      <c r="PFW23" s="242"/>
      <c r="PFX23" s="242"/>
      <c r="PFY23" s="242"/>
      <c r="PFZ23" s="242"/>
      <c r="PGA23" s="242"/>
      <c r="PGB23" s="242"/>
      <c r="PGC23" s="242"/>
      <c r="PGD23" s="242"/>
      <c r="PGE23" s="242"/>
      <c r="PGF23" s="242"/>
      <c r="PGG23" s="242"/>
      <c r="PGH23" s="242"/>
      <c r="PGI23" s="242"/>
      <c r="PGJ23" s="242"/>
      <c r="PGK23" s="242"/>
      <c r="PGL23" s="242"/>
      <c r="PGM23" s="242"/>
      <c r="PGN23" s="242"/>
      <c r="PGO23" s="242"/>
      <c r="PGP23" s="242"/>
      <c r="PGQ23" s="242"/>
      <c r="PGR23" s="242"/>
      <c r="PGS23" s="242"/>
      <c r="PGT23" s="242"/>
      <c r="PGU23" s="242"/>
      <c r="PGV23" s="242"/>
      <c r="PGW23" s="242"/>
      <c r="PGX23" s="242"/>
      <c r="PGY23" s="242"/>
      <c r="PGZ23" s="242"/>
      <c r="PHA23" s="242"/>
      <c r="PHB23" s="242"/>
      <c r="PHC23" s="242"/>
      <c r="PHD23" s="242"/>
      <c r="PHE23" s="242"/>
      <c r="PHF23" s="242"/>
      <c r="PHG23" s="242"/>
      <c r="PHH23" s="242"/>
      <c r="PHI23" s="242"/>
      <c r="PHJ23" s="242"/>
      <c r="PHK23" s="242"/>
      <c r="PHL23" s="242"/>
      <c r="PHM23" s="242"/>
      <c r="PHN23" s="242"/>
      <c r="PHO23" s="242"/>
      <c r="PHP23" s="242"/>
      <c r="PHQ23" s="242"/>
      <c r="PHR23" s="242"/>
      <c r="PHS23" s="242"/>
      <c r="PHT23" s="242"/>
      <c r="PHU23" s="242"/>
      <c r="PHV23" s="242"/>
      <c r="PHW23" s="242"/>
      <c r="PHX23" s="242"/>
      <c r="PHY23" s="242"/>
      <c r="PHZ23" s="242"/>
      <c r="PIA23" s="242"/>
      <c r="PIB23" s="242"/>
      <c r="PIC23" s="242"/>
      <c r="PID23" s="242"/>
      <c r="PIE23" s="242"/>
      <c r="PIF23" s="242"/>
      <c r="PIG23" s="242"/>
      <c r="PIH23" s="242"/>
      <c r="PII23" s="242"/>
      <c r="PIJ23" s="242"/>
      <c r="PIK23" s="242"/>
      <c r="PIL23" s="242"/>
      <c r="PIM23" s="242"/>
      <c r="PIN23" s="242"/>
      <c r="PIO23" s="242"/>
      <c r="PIP23" s="242"/>
      <c r="PIQ23" s="242"/>
      <c r="PIR23" s="242"/>
      <c r="PIS23" s="242"/>
      <c r="PIT23" s="242"/>
      <c r="PIU23" s="242"/>
      <c r="PIV23" s="242"/>
      <c r="PIW23" s="242"/>
      <c r="PIX23" s="242"/>
      <c r="PIY23" s="242"/>
      <c r="PIZ23" s="242"/>
      <c r="PJA23" s="242"/>
      <c r="PJB23" s="242"/>
      <c r="PJC23" s="242"/>
      <c r="PJD23" s="242"/>
      <c r="PJE23" s="242"/>
      <c r="PJF23" s="242"/>
      <c r="PJG23" s="242"/>
      <c r="PJH23" s="242"/>
      <c r="PJI23" s="242"/>
      <c r="PJJ23" s="242"/>
      <c r="PJK23" s="242"/>
      <c r="PJL23" s="242"/>
      <c r="PJM23" s="242"/>
      <c r="PJN23" s="242"/>
      <c r="PJO23" s="242"/>
      <c r="PJP23" s="242"/>
      <c r="PJQ23" s="242"/>
      <c r="PJR23" s="242"/>
      <c r="PJS23" s="242"/>
      <c r="PJT23" s="242"/>
      <c r="PJU23" s="242"/>
      <c r="PJV23" s="242"/>
      <c r="PJW23" s="242"/>
      <c r="PJX23" s="242"/>
      <c r="PJY23" s="242"/>
      <c r="PJZ23" s="242"/>
      <c r="PKA23" s="242"/>
      <c r="PKB23" s="242"/>
      <c r="PKC23" s="242"/>
      <c r="PKD23" s="242"/>
      <c r="PKE23" s="242"/>
      <c r="PKF23" s="242"/>
      <c r="PKG23" s="242"/>
      <c r="PKH23" s="242"/>
      <c r="PKI23" s="242"/>
      <c r="PKJ23" s="242"/>
      <c r="PKK23" s="242"/>
      <c r="PKL23" s="242"/>
      <c r="PKM23" s="242"/>
      <c r="PKN23" s="242"/>
      <c r="PKO23" s="242"/>
      <c r="PKP23" s="242"/>
      <c r="PKQ23" s="242"/>
      <c r="PKR23" s="242"/>
      <c r="PKS23" s="242"/>
      <c r="PKT23" s="242"/>
      <c r="PKU23" s="242"/>
      <c r="PKV23" s="242"/>
      <c r="PKW23" s="242"/>
      <c r="PKX23" s="242"/>
      <c r="PKY23" s="242"/>
      <c r="PKZ23" s="242"/>
      <c r="PLA23" s="242"/>
      <c r="PLB23" s="242"/>
      <c r="PLC23" s="242"/>
      <c r="PLD23" s="242"/>
      <c r="PLE23" s="242"/>
      <c r="PLF23" s="242"/>
      <c r="PLG23" s="242"/>
      <c r="PLH23" s="242"/>
      <c r="PLI23" s="242"/>
      <c r="PLJ23" s="242"/>
      <c r="PLK23" s="242"/>
      <c r="PLL23" s="242"/>
      <c r="PLM23" s="242"/>
      <c r="PLN23" s="242"/>
      <c r="PLO23" s="242"/>
      <c r="PLP23" s="242"/>
      <c r="PLQ23" s="242"/>
      <c r="PLR23" s="242"/>
      <c r="PLS23" s="242"/>
      <c r="PLT23" s="242"/>
      <c r="PLU23" s="242"/>
      <c r="PLV23" s="242"/>
      <c r="PLW23" s="242"/>
      <c r="PLX23" s="242"/>
      <c r="PLY23" s="242"/>
      <c r="PLZ23" s="242"/>
      <c r="PMA23" s="242"/>
      <c r="PMB23" s="242"/>
      <c r="PMC23" s="242"/>
      <c r="PMD23" s="242"/>
      <c r="PME23" s="242"/>
      <c r="PMF23" s="242"/>
      <c r="PMG23" s="242"/>
      <c r="PMH23" s="242"/>
      <c r="PMI23" s="242"/>
      <c r="PMJ23" s="242"/>
      <c r="PMK23" s="242"/>
      <c r="PML23" s="242"/>
      <c r="PMM23" s="242"/>
      <c r="PMN23" s="242"/>
      <c r="PMO23" s="242"/>
      <c r="PMP23" s="242"/>
      <c r="PMQ23" s="242"/>
      <c r="PMR23" s="242"/>
      <c r="PMS23" s="242"/>
      <c r="PMT23" s="242"/>
      <c r="PMU23" s="242"/>
      <c r="PMV23" s="242"/>
      <c r="PMW23" s="242"/>
      <c r="PMX23" s="242"/>
      <c r="PMY23" s="242"/>
      <c r="PMZ23" s="242"/>
      <c r="PNA23" s="242"/>
      <c r="PNB23" s="242"/>
      <c r="PNC23" s="242"/>
      <c r="PND23" s="242"/>
      <c r="PNE23" s="242"/>
      <c r="PNF23" s="242"/>
      <c r="PNG23" s="242"/>
      <c r="PNH23" s="242"/>
      <c r="PNI23" s="242"/>
      <c r="PNJ23" s="242"/>
      <c r="PNK23" s="242"/>
      <c r="PNL23" s="242"/>
      <c r="PNM23" s="242"/>
      <c r="PNN23" s="242"/>
      <c r="PNO23" s="242"/>
      <c r="PNP23" s="242"/>
      <c r="PNQ23" s="242"/>
      <c r="PNR23" s="242"/>
      <c r="PNS23" s="242"/>
      <c r="PNT23" s="242"/>
      <c r="PNU23" s="242"/>
      <c r="PNV23" s="242"/>
      <c r="PNW23" s="242"/>
      <c r="PNX23" s="242"/>
      <c r="PNY23" s="242"/>
      <c r="PNZ23" s="242"/>
      <c r="POA23" s="242"/>
      <c r="POB23" s="242"/>
      <c r="POC23" s="242"/>
      <c r="POD23" s="242"/>
      <c r="POE23" s="242"/>
      <c r="POF23" s="242"/>
      <c r="POG23" s="242"/>
      <c r="POH23" s="242"/>
      <c r="POI23" s="242"/>
      <c r="POJ23" s="242"/>
      <c r="POK23" s="242"/>
      <c r="POL23" s="242"/>
      <c r="POM23" s="242"/>
      <c r="PON23" s="242"/>
      <c r="POO23" s="242"/>
      <c r="POP23" s="242"/>
      <c r="POQ23" s="242"/>
      <c r="POR23" s="242"/>
      <c r="POS23" s="242"/>
      <c r="POT23" s="242"/>
      <c r="POU23" s="242"/>
      <c r="POV23" s="242"/>
      <c r="POW23" s="242"/>
      <c r="POX23" s="242"/>
      <c r="POY23" s="242"/>
      <c r="POZ23" s="242"/>
      <c r="PPA23" s="242"/>
      <c r="PPB23" s="242"/>
      <c r="PPC23" s="242"/>
      <c r="PPD23" s="242"/>
      <c r="PPE23" s="242"/>
      <c r="PPF23" s="242"/>
      <c r="PPG23" s="242"/>
      <c r="PPH23" s="242"/>
      <c r="PPI23" s="242"/>
      <c r="PPJ23" s="242"/>
      <c r="PPK23" s="242"/>
      <c r="PPL23" s="242"/>
      <c r="PPM23" s="242"/>
      <c r="PPN23" s="242"/>
      <c r="PPO23" s="242"/>
      <c r="PPP23" s="242"/>
      <c r="PPQ23" s="242"/>
      <c r="PPR23" s="242"/>
      <c r="PPS23" s="242"/>
      <c r="PPT23" s="242"/>
      <c r="PPU23" s="242"/>
      <c r="PPV23" s="242"/>
      <c r="PPW23" s="242"/>
      <c r="PPX23" s="242"/>
      <c r="PPY23" s="242"/>
      <c r="PPZ23" s="242"/>
      <c r="PQA23" s="242"/>
      <c r="PQB23" s="242"/>
      <c r="PQC23" s="242"/>
      <c r="PQD23" s="242"/>
      <c r="PQE23" s="242"/>
      <c r="PQF23" s="242"/>
      <c r="PQG23" s="242"/>
      <c r="PQH23" s="242"/>
      <c r="PQI23" s="242"/>
      <c r="PQJ23" s="242"/>
      <c r="PQK23" s="242"/>
      <c r="PQL23" s="242"/>
      <c r="PQM23" s="242"/>
      <c r="PQN23" s="242"/>
      <c r="PQO23" s="242"/>
      <c r="PQP23" s="242"/>
      <c r="PQQ23" s="242"/>
      <c r="PQR23" s="242"/>
      <c r="PQS23" s="242"/>
      <c r="PQT23" s="242"/>
      <c r="PQU23" s="242"/>
      <c r="PQV23" s="242"/>
      <c r="PQW23" s="242"/>
      <c r="PQX23" s="242"/>
      <c r="PQY23" s="242"/>
      <c r="PQZ23" s="242"/>
      <c r="PRA23" s="242"/>
      <c r="PRB23" s="242"/>
      <c r="PRC23" s="242"/>
      <c r="PRD23" s="242"/>
      <c r="PRE23" s="242"/>
      <c r="PRF23" s="242"/>
      <c r="PRG23" s="242"/>
      <c r="PRH23" s="242"/>
      <c r="PRI23" s="242"/>
      <c r="PRJ23" s="242"/>
      <c r="PRK23" s="242"/>
      <c r="PRL23" s="242"/>
      <c r="PRM23" s="242"/>
      <c r="PRN23" s="242"/>
      <c r="PRO23" s="242"/>
      <c r="PRP23" s="242"/>
      <c r="PRQ23" s="242"/>
      <c r="PRR23" s="242"/>
      <c r="PRS23" s="242"/>
      <c r="PRT23" s="242"/>
      <c r="PRU23" s="242"/>
      <c r="PRV23" s="242"/>
      <c r="PRW23" s="242"/>
      <c r="PRX23" s="242"/>
      <c r="PRY23" s="242"/>
      <c r="PRZ23" s="242"/>
      <c r="PSA23" s="242"/>
      <c r="PSB23" s="242"/>
      <c r="PSC23" s="242"/>
      <c r="PSD23" s="242"/>
      <c r="PSE23" s="242"/>
      <c r="PSF23" s="242"/>
      <c r="PSG23" s="242"/>
      <c r="PSH23" s="242"/>
      <c r="PSI23" s="242"/>
      <c r="PSJ23" s="242"/>
      <c r="PSK23" s="242"/>
      <c r="PSL23" s="242"/>
      <c r="PSM23" s="242"/>
      <c r="PSN23" s="242"/>
      <c r="PSO23" s="242"/>
      <c r="PSP23" s="242"/>
      <c r="PSQ23" s="242"/>
      <c r="PSR23" s="242"/>
      <c r="PSS23" s="242"/>
      <c r="PST23" s="242"/>
      <c r="PSU23" s="242"/>
      <c r="PSV23" s="242"/>
      <c r="PSW23" s="242"/>
      <c r="PSX23" s="242"/>
      <c r="PSY23" s="242"/>
      <c r="PSZ23" s="242"/>
      <c r="PTA23" s="242"/>
      <c r="PTB23" s="242"/>
      <c r="PTC23" s="242"/>
      <c r="PTD23" s="242"/>
      <c r="PTE23" s="242"/>
      <c r="PTF23" s="242"/>
      <c r="PTG23" s="242"/>
      <c r="PTH23" s="242"/>
      <c r="PTI23" s="242"/>
      <c r="PTJ23" s="242"/>
      <c r="PTK23" s="242"/>
      <c r="PTL23" s="242"/>
      <c r="PTM23" s="242"/>
      <c r="PTN23" s="242"/>
      <c r="PTO23" s="242"/>
      <c r="PTP23" s="242"/>
      <c r="PTQ23" s="242"/>
      <c r="PTR23" s="242"/>
      <c r="PTS23" s="242"/>
      <c r="PTT23" s="242"/>
      <c r="PTU23" s="242"/>
      <c r="PTV23" s="242"/>
      <c r="PTW23" s="242"/>
      <c r="PTX23" s="242"/>
      <c r="PTY23" s="242"/>
      <c r="PTZ23" s="242"/>
      <c r="PUA23" s="242"/>
      <c r="PUB23" s="242"/>
      <c r="PUC23" s="242"/>
      <c r="PUD23" s="242"/>
      <c r="PUE23" s="242"/>
      <c r="PUF23" s="242"/>
      <c r="PUG23" s="242"/>
      <c r="PUH23" s="242"/>
      <c r="PUI23" s="242"/>
      <c r="PUJ23" s="242"/>
      <c r="PUK23" s="242"/>
      <c r="PUL23" s="242"/>
      <c r="PUM23" s="242"/>
      <c r="PUN23" s="242"/>
      <c r="PUO23" s="242"/>
      <c r="PUP23" s="242"/>
      <c r="PUQ23" s="242"/>
      <c r="PUR23" s="242"/>
      <c r="PUS23" s="242"/>
      <c r="PUT23" s="242"/>
      <c r="PUU23" s="242"/>
      <c r="PUV23" s="242"/>
      <c r="PUW23" s="242"/>
      <c r="PUX23" s="242"/>
      <c r="PUY23" s="242"/>
      <c r="PUZ23" s="242"/>
      <c r="PVA23" s="242"/>
      <c r="PVB23" s="242"/>
      <c r="PVC23" s="242"/>
      <c r="PVD23" s="242"/>
      <c r="PVE23" s="242"/>
      <c r="PVF23" s="242"/>
      <c r="PVG23" s="242"/>
      <c r="PVH23" s="242"/>
      <c r="PVI23" s="242"/>
      <c r="PVJ23" s="242"/>
      <c r="PVK23" s="242"/>
      <c r="PVL23" s="242"/>
      <c r="PVM23" s="242"/>
      <c r="PVN23" s="242"/>
      <c r="PVO23" s="242"/>
      <c r="PVP23" s="242"/>
      <c r="PVQ23" s="242"/>
      <c r="PVR23" s="242"/>
      <c r="PVS23" s="242"/>
      <c r="PVT23" s="242"/>
      <c r="PVU23" s="242"/>
      <c r="PVV23" s="242"/>
      <c r="PVW23" s="242"/>
      <c r="PVX23" s="242"/>
      <c r="PVY23" s="242"/>
      <c r="PVZ23" s="242"/>
      <c r="PWA23" s="242"/>
      <c r="PWB23" s="242"/>
      <c r="PWC23" s="242"/>
      <c r="PWD23" s="242"/>
      <c r="PWE23" s="242"/>
      <c r="PWF23" s="242"/>
      <c r="PWG23" s="242"/>
      <c r="PWH23" s="242"/>
      <c r="PWI23" s="242"/>
      <c r="PWJ23" s="242"/>
      <c r="PWK23" s="242"/>
      <c r="PWL23" s="242"/>
      <c r="PWM23" s="242"/>
      <c r="PWN23" s="242"/>
      <c r="PWO23" s="242"/>
      <c r="PWP23" s="242"/>
      <c r="PWQ23" s="242"/>
      <c r="PWR23" s="242"/>
      <c r="PWS23" s="242"/>
      <c r="PWT23" s="242"/>
      <c r="PWU23" s="242"/>
      <c r="PWV23" s="242"/>
      <c r="PWW23" s="242"/>
      <c r="PWX23" s="242"/>
      <c r="PWY23" s="242"/>
      <c r="PWZ23" s="242"/>
      <c r="PXA23" s="242"/>
      <c r="PXB23" s="242"/>
      <c r="PXC23" s="242"/>
      <c r="PXD23" s="242"/>
      <c r="PXE23" s="242"/>
      <c r="PXF23" s="242"/>
      <c r="PXG23" s="242"/>
      <c r="PXH23" s="242"/>
      <c r="PXI23" s="242"/>
      <c r="PXJ23" s="242"/>
      <c r="PXK23" s="242"/>
      <c r="PXL23" s="242"/>
      <c r="PXM23" s="242"/>
      <c r="PXN23" s="242"/>
      <c r="PXO23" s="242"/>
      <c r="PXP23" s="242"/>
      <c r="PXQ23" s="242"/>
      <c r="PXR23" s="242"/>
      <c r="PXS23" s="242"/>
      <c r="PXT23" s="242"/>
      <c r="PXU23" s="242"/>
      <c r="PXV23" s="242"/>
      <c r="PXW23" s="242"/>
      <c r="PXX23" s="242"/>
      <c r="PXY23" s="242"/>
      <c r="PXZ23" s="242"/>
      <c r="PYA23" s="242"/>
      <c r="PYB23" s="242"/>
      <c r="PYC23" s="242"/>
      <c r="PYD23" s="242"/>
      <c r="PYE23" s="242"/>
      <c r="PYF23" s="242"/>
      <c r="PYG23" s="242"/>
      <c r="PYH23" s="242"/>
      <c r="PYI23" s="242"/>
      <c r="PYJ23" s="242"/>
      <c r="PYK23" s="242"/>
      <c r="PYL23" s="242"/>
      <c r="PYM23" s="242"/>
      <c r="PYN23" s="242"/>
      <c r="PYO23" s="242"/>
      <c r="PYP23" s="242"/>
      <c r="PYQ23" s="242"/>
      <c r="PYR23" s="242"/>
      <c r="PYS23" s="242"/>
      <c r="PYT23" s="242"/>
      <c r="PYU23" s="242"/>
      <c r="PYV23" s="242"/>
      <c r="PYW23" s="242"/>
      <c r="PYX23" s="242"/>
      <c r="PYY23" s="242"/>
      <c r="PYZ23" s="242"/>
      <c r="PZA23" s="242"/>
      <c r="PZB23" s="242"/>
      <c r="PZC23" s="242"/>
      <c r="PZD23" s="242"/>
      <c r="PZE23" s="242"/>
      <c r="PZF23" s="242"/>
      <c r="PZG23" s="242"/>
      <c r="PZH23" s="242"/>
      <c r="PZI23" s="242"/>
      <c r="PZJ23" s="242"/>
      <c r="PZK23" s="242"/>
      <c r="PZL23" s="242"/>
      <c r="PZM23" s="242"/>
      <c r="PZN23" s="242"/>
      <c r="PZO23" s="242"/>
      <c r="PZP23" s="242"/>
      <c r="PZQ23" s="242"/>
      <c r="PZR23" s="242"/>
      <c r="PZS23" s="242"/>
      <c r="PZT23" s="242"/>
      <c r="PZU23" s="242"/>
      <c r="PZV23" s="242"/>
      <c r="PZW23" s="242"/>
      <c r="PZX23" s="242"/>
      <c r="PZY23" s="242"/>
      <c r="PZZ23" s="242"/>
      <c r="QAA23" s="242"/>
      <c r="QAB23" s="242"/>
      <c r="QAC23" s="242"/>
      <c r="QAD23" s="242"/>
      <c r="QAE23" s="242"/>
      <c r="QAF23" s="242"/>
      <c r="QAG23" s="242"/>
      <c r="QAH23" s="242"/>
      <c r="QAI23" s="242"/>
      <c r="QAJ23" s="242"/>
      <c r="QAK23" s="242"/>
      <c r="QAL23" s="242"/>
      <c r="QAM23" s="242"/>
      <c r="QAN23" s="242"/>
      <c r="QAO23" s="242"/>
      <c r="QAP23" s="242"/>
      <c r="QAQ23" s="242"/>
      <c r="QAR23" s="242"/>
      <c r="QAS23" s="242"/>
      <c r="QAT23" s="242"/>
      <c r="QAU23" s="242"/>
      <c r="QAV23" s="242"/>
      <c r="QAW23" s="242"/>
      <c r="QAX23" s="242"/>
      <c r="QAY23" s="242"/>
      <c r="QAZ23" s="242"/>
      <c r="QBA23" s="242"/>
      <c r="QBB23" s="242"/>
      <c r="QBC23" s="242"/>
      <c r="QBD23" s="242"/>
      <c r="QBE23" s="242"/>
      <c r="QBF23" s="242"/>
      <c r="QBG23" s="242"/>
      <c r="QBH23" s="242"/>
      <c r="QBI23" s="242"/>
      <c r="QBJ23" s="242"/>
      <c r="QBK23" s="242"/>
      <c r="QBL23" s="242"/>
      <c r="QBM23" s="242"/>
      <c r="QBN23" s="242"/>
      <c r="QBO23" s="242"/>
      <c r="QBP23" s="242"/>
      <c r="QBQ23" s="242"/>
      <c r="QBR23" s="242"/>
      <c r="QBS23" s="242"/>
      <c r="QBT23" s="242"/>
      <c r="QBU23" s="242"/>
      <c r="QBV23" s="242"/>
      <c r="QBW23" s="242"/>
      <c r="QBX23" s="242"/>
      <c r="QBY23" s="242"/>
      <c r="QBZ23" s="242"/>
      <c r="QCA23" s="242"/>
      <c r="QCB23" s="242"/>
      <c r="QCC23" s="242"/>
      <c r="QCD23" s="242"/>
      <c r="QCE23" s="242"/>
      <c r="QCF23" s="242"/>
      <c r="QCG23" s="242"/>
      <c r="QCH23" s="242"/>
      <c r="QCI23" s="242"/>
      <c r="QCJ23" s="242"/>
      <c r="QCK23" s="242"/>
      <c r="QCL23" s="242"/>
      <c r="QCM23" s="242"/>
      <c r="QCN23" s="242"/>
      <c r="QCO23" s="242"/>
      <c r="QCP23" s="242"/>
      <c r="QCQ23" s="242"/>
      <c r="QCR23" s="242"/>
      <c r="QCS23" s="242"/>
      <c r="QCT23" s="242"/>
      <c r="QCU23" s="242"/>
      <c r="QCV23" s="242"/>
      <c r="QCW23" s="242"/>
      <c r="QCX23" s="242"/>
      <c r="QCY23" s="242"/>
      <c r="QCZ23" s="242"/>
      <c r="QDA23" s="242"/>
      <c r="QDB23" s="242"/>
      <c r="QDC23" s="242"/>
      <c r="QDD23" s="242"/>
      <c r="QDE23" s="242"/>
      <c r="QDF23" s="242"/>
      <c r="QDG23" s="242"/>
      <c r="QDH23" s="242"/>
      <c r="QDI23" s="242"/>
      <c r="QDJ23" s="242"/>
      <c r="QDK23" s="242"/>
      <c r="QDL23" s="242"/>
      <c r="QDM23" s="242"/>
      <c r="QDN23" s="242"/>
      <c r="QDO23" s="242"/>
      <c r="QDP23" s="242"/>
      <c r="QDQ23" s="242"/>
      <c r="QDR23" s="242"/>
      <c r="QDS23" s="242"/>
      <c r="QDT23" s="242"/>
      <c r="QDU23" s="242"/>
      <c r="QDV23" s="242"/>
      <c r="QDW23" s="242"/>
      <c r="QDX23" s="242"/>
      <c r="QDY23" s="242"/>
      <c r="QDZ23" s="242"/>
      <c r="QEA23" s="242"/>
      <c r="QEB23" s="242"/>
      <c r="QEC23" s="242"/>
      <c r="QED23" s="242"/>
      <c r="QEE23" s="242"/>
      <c r="QEF23" s="242"/>
      <c r="QEG23" s="242"/>
      <c r="QEH23" s="242"/>
      <c r="QEI23" s="242"/>
      <c r="QEJ23" s="242"/>
      <c r="QEK23" s="242"/>
      <c r="QEL23" s="242"/>
      <c r="QEM23" s="242"/>
      <c r="QEN23" s="242"/>
      <c r="QEO23" s="242"/>
      <c r="QEP23" s="242"/>
      <c r="QEQ23" s="242"/>
      <c r="QER23" s="242"/>
      <c r="QES23" s="242"/>
      <c r="QET23" s="242"/>
      <c r="QEU23" s="242"/>
      <c r="QEV23" s="242"/>
      <c r="QEW23" s="242"/>
      <c r="QEX23" s="242"/>
      <c r="QEY23" s="242"/>
      <c r="QEZ23" s="242"/>
      <c r="QFA23" s="242"/>
      <c r="QFB23" s="242"/>
      <c r="QFC23" s="242"/>
      <c r="QFD23" s="242"/>
      <c r="QFE23" s="242"/>
      <c r="QFF23" s="242"/>
      <c r="QFG23" s="242"/>
      <c r="QFH23" s="242"/>
      <c r="QFI23" s="242"/>
      <c r="QFJ23" s="242"/>
      <c r="QFK23" s="242"/>
      <c r="QFL23" s="242"/>
      <c r="QFM23" s="242"/>
      <c r="QFN23" s="242"/>
      <c r="QFO23" s="242"/>
      <c r="QFP23" s="242"/>
      <c r="QFQ23" s="242"/>
      <c r="QFR23" s="242"/>
      <c r="QFS23" s="242"/>
      <c r="QFT23" s="242"/>
      <c r="QFU23" s="242"/>
      <c r="QFV23" s="242"/>
      <c r="QFW23" s="242"/>
      <c r="QFX23" s="242"/>
      <c r="QFY23" s="242"/>
      <c r="QFZ23" s="242"/>
      <c r="QGA23" s="242"/>
      <c r="QGB23" s="242"/>
      <c r="QGC23" s="242"/>
      <c r="QGD23" s="242"/>
      <c r="QGE23" s="242"/>
      <c r="QGF23" s="242"/>
      <c r="QGG23" s="242"/>
      <c r="QGH23" s="242"/>
      <c r="QGI23" s="242"/>
      <c r="QGJ23" s="242"/>
      <c r="QGK23" s="242"/>
      <c r="QGL23" s="242"/>
      <c r="QGM23" s="242"/>
      <c r="QGN23" s="242"/>
      <c r="QGO23" s="242"/>
      <c r="QGP23" s="242"/>
      <c r="QGQ23" s="242"/>
      <c r="QGR23" s="242"/>
      <c r="QGS23" s="242"/>
      <c r="QGT23" s="242"/>
      <c r="QGU23" s="242"/>
      <c r="QGV23" s="242"/>
      <c r="QGW23" s="242"/>
      <c r="QGX23" s="242"/>
      <c r="QGY23" s="242"/>
      <c r="QGZ23" s="242"/>
      <c r="QHA23" s="242"/>
      <c r="QHB23" s="242"/>
      <c r="QHC23" s="242"/>
      <c r="QHD23" s="242"/>
      <c r="QHE23" s="242"/>
      <c r="QHF23" s="242"/>
      <c r="QHG23" s="242"/>
      <c r="QHH23" s="242"/>
      <c r="QHI23" s="242"/>
      <c r="QHJ23" s="242"/>
      <c r="QHK23" s="242"/>
      <c r="QHL23" s="242"/>
      <c r="QHM23" s="242"/>
      <c r="QHN23" s="242"/>
      <c r="QHO23" s="242"/>
      <c r="QHP23" s="242"/>
      <c r="QHQ23" s="242"/>
      <c r="QHR23" s="242"/>
      <c r="QHS23" s="242"/>
      <c r="QHT23" s="242"/>
      <c r="QHU23" s="242"/>
      <c r="QHV23" s="242"/>
      <c r="QHW23" s="242"/>
      <c r="QHX23" s="242"/>
      <c r="QHY23" s="242"/>
      <c r="QHZ23" s="242"/>
      <c r="QIA23" s="242"/>
      <c r="QIB23" s="242"/>
      <c r="QIC23" s="242"/>
      <c r="QID23" s="242"/>
      <c r="QIE23" s="242"/>
      <c r="QIF23" s="242"/>
      <c r="QIG23" s="242"/>
      <c r="QIH23" s="242"/>
      <c r="QII23" s="242"/>
      <c r="QIJ23" s="242"/>
      <c r="QIK23" s="242"/>
      <c r="QIL23" s="242"/>
      <c r="QIM23" s="242"/>
      <c r="QIN23" s="242"/>
      <c r="QIO23" s="242"/>
      <c r="QIP23" s="242"/>
      <c r="QIQ23" s="242"/>
      <c r="QIR23" s="242"/>
      <c r="QIS23" s="242"/>
      <c r="QIT23" s="242"/>
      <c r="QIU23" s="242"/>
      <c r="QIV23" s="242"/>
      <c r="QIW23" s="242"/>
      <c r="QIX23" s="242"/>
      <c r="QIY23" s="242"/>
      <c r="QIZ23" s="242"/>
      <c r="QJA23" s="242"/>
      <c r="QJB23" s="242"/>
      <c r="QJC23" s="242"/>
      <c r="QJD23" s="242"/>
      <c r="QJE23" s="242"/>
      <c r="QJF23" s="242"/>
      <c r="QJG23" s="242"/>
      <c r="QJH23" s="242"/>
      <c r="QJI23" s="242"/>
      <c r="QJJ23" s="242"/>
      <c r="QJK23" s="242"/>
      <c r="QJL23" s="242"/>
      <c r="QJM23" s="242"/>
      <c r="QJN23" s="242"/>
      <c r="QJO23" s="242"/>
      <c r="QJP23" s="242"/>
      <c r="QJQ23" s="242"/>
      <c r="QJR23" s="242"/>
      <c r="QJS23" s="242"/>
      <c r="QJT23" s="242"/>
      <c r="QJU23" s="242"/>
      <c r="QJV23" s="242"/>
      <c r="QJW23" s="242"/>
      <c r="QJX23" s="242"/>
      <c r="QJY23" s="242"/>
      <c r="QJZ23" s="242"/>
      <c r="QKA23" s="242"/>
      <c r="QKB23" s="242"/>
      <c r="QKC23" s="242"/>
      <c r="QKD23" s="242"/>
      <c r="QKE23" s="242"/>
      <c r="QKF23" s="242"/>
      <c r="QKG23" s="242"/>
      <c r="QKH23" s="242"/>
      <c r="QKI23" s="242"/>
      <c r="QKJ23" s="242"/>
      <c r="QKK23" s="242"/>
      <c r="QKL23" s="242"/>
      <c r="QKM23" s="242"/>
      <c r="QKN23" s="242"/>
      <c r="QKO23" s="242"/>
      <c r="QKP23" s="242"/>
      <c r="QKQ23" s="242"/>
      <c r="QKR23" s="242"/>
      <c r="QKS23" s="242"/>
      <c r="QKT23" s="242"/>
      <c r="QKU23" s="242"/>
      <c r="QKV23" s="242"/>
      <c r="QKW23" s="242"/>
      <c r="QKX23" s="242"/>
      <c r="QKY23" s="242"/>
      <c r="QKZ23" s="242"/>
      <c r="QLA23" s="242"/>
      <c r="QLB23" s="242"/>
      <c r="QLC23" s="242"/>
      <c r="QLD23" s="242"/>
      <c r="QLE23" s="242"/>
      <c r="QLF23" s="242"/>
      <c r="QLG23" s="242"/>
      <c r="QLH23" s="242"/>
      <c r="QLI23" s="242"/>
      <c r="QLJ23" s="242"/>
      <c r="QLK23" s="242"/>
      <c r="QLL23" s="242"/>
      <c r="QLM23" s="242"/>
      <c r="QLN23" s="242"/>
      <c r="QLO23" s="242"/>
      <c r="QLP23" s="242"/>
      <c r="QLQ23" s="242"/>
      <c r="QLR23" s="242"/>
      <c r="QLS23" s="242"/>
      <c r="QLT23" s="242"/>
      <c r="QLU23" s="242"/>
      <c r="QLV23" s="242"/>
      <c r="QLW23" s="242"/>
      <c r="QLX23" s="242"/>
      <c r="QLY23" s="242"/>
      <c r="QLZ23" s="242"/>
      <c r="QMA23" s="242"/>
      <c r="QMB23" s="242"/>
      <c r="QMC23" s="242"/>
      <c r="QMD23" s="242"/>
      <c r="QME23" s="242"/>
      <c r="QMF23" s="242"/>
      <c r="QMG23" s="242"/>
      <c r="QMH23" s="242"/>
      <c r="QMI23" s="242"/>
      <c r="QMJ23" s="242"/>
      <c r="QMK23" s="242"/>
      <c r="QML23" s="242"/>
      <c r="QMM23" s="242"/>
      <c r="QMN23" s="242"/>
      <c r="QMO23" s="242"/>
      <c r="QMP23" s="242"/>
      <c r="QMQ23" s="242"/>
      <c r="QMR23" s="242"/>
      <c r="QMS23" s="242"/>
      <c r="QMT23" s="242"/>
      <c r="QMU23" s="242"/>
      <c r="QMV23" s="242"/>
      <c r="QMW23" s="242"/>
      <c r="QMX23" s="242"/>
      <c r="QMY23" s="242"/>
      <c r="QMZ23" s="242"/>
      <c r="QNA23" s="242"/>
      <c r="QNB23" s="242"/>
      <c r="QNC23" s="242"/>
      <c r="QND23" s="242"/>
      <c r="QNE23" s="242"/>
      <c r="QNF23" s="242"/>
      <c r="QNG23" s="242"/>
      <c r="QNH23" s="242"/>
      <c r="QNI23" s="242"/>
      <c r="QNJ23" s="242"/>
      <c r="QNK23" s="242"/>
      <c r="QNL23" s="242"/>
      <c r="QNM23" s="242"/>
      <c r="QNN23" s="242"/>
      <c r="QNO23" s="242"/>
      <c r="QNP23" s="242"/>
      <c r="QNQ23" s="242"/>
      <c r="QNR23" s="242"/>
      <c r="QNS23" s="242"/>
      <c r="QNT23" s="242"/>
      <c r="QNU23" s="242"/>
      <c r="QNV23" s="242"/>
      <c r="QNW23" s="242"/>
      <c r="QNX23" s="242"/>
      <c r="QNY23" s="242"/>
      <c r="QNZ23" s="242"/>
      <c r="QOA23" s="242"/>
      <c r="QOB23" s="242"/>
      <c r="QOC23" s="242"/>
      <c r="QOD23" s="242"/>
      <c r="QOE23" s="242"/>
      <c r="QOF23" s="242"/>
      <c r="QOG23" s="242"/>
      <c r="QOH23" s="242"/>
      <c r="QOI23" s="242"/>
      <c r="QOJ23" s="242"/>
      <c r="QOK23" s="242"/>
      <c r="QOL23" s="242"/>
      <c r="QOM23" s="242"/>
      <c r="QON23" s="242"/>
      <c r="QOO23" s="242"/>
      <c r="QOP23" s="242"/>
      <c r="QOQ23" s="242"/>
      <c r="QOR23" s="242"/>
      <c r="QOS23" s="242"/>
      <c r="QOT23" s="242"/>
      <c r="QOU23" s="242"/>
      <c r="QOV23" s="242"/>
      <c r="QOW23" s="242"/>
      <c r="QOX23" s="242"/>
      <c r="QOY23" s="242"/>
      <c r="QOZ23" s="242"/>
      <c r="QPA23" s="242"/>
      <c r="QPB23" s="242"/>
      <c r="QPC23" s="242"/>
      <c r="QPD23" s="242"/>
      <c r="QPE23" s="242"/>
      <c r="QPF23" s="242"/>
      <c r="QPG23" s="242"/>
      <c r="QPH23" s="242"/>
      <c r="QPI23" s="242"/>
      <c r="QPJ23" s="242"/>
      <c r="QPK23" s="242"/>
      <c r="QPL23" s="242"/>
      <c r="QPM23" s="242"/>
      <c r="QPN23" s="242"/>
      <c r="QPO23" s="242"/>
      <c r="QPP23" s="242"/>
      <c r="QPQ23" s="242"/>
      <c r="QPR23" s="242"/>
      <c r="QPS23" s="242"/>
      <c r="QPT23" s="242"/>
      <c r="QPU23" s="242"/>
      <c r="QPV23" s="242"/>
      <c r="QPW23" s="242"/>
      <c r="QPX23" s="242"/>
      <c r="QPY23" s="242"/>
      <c r="QPZ23" s="242"/>
      <c r="QQA23" s="242"/>
      <c r="QQB23" s="242"/>
      <c r="QQC23" s="242"/>
      <c r="QQD23" s="242"/>
      <c r="QQE23" s="242"/>
      <c r="QQF23" s="242"/>
      <c r="QQG23" s="242"/>
      <c r="QQH23" s="242"/>
      <c r="QQI23" s="242"/>
      <c r="QQJ23" s="242"/>
      <c r="QQK23" s="242"/>
      <c r="QQL23" s="242"/>
      <c r="QQM23" s="242"/>
      <c r="QQN23" s="242"/>
      <c r="QQO23" s="242"/>
      <c r="QQP23" s="242"/>
      <c r="QQQ23" s="242"/>
      <c r="QQR23" s="242"/>
      <c r="QQS23" s="242"/>
      <c r="QQT23" s="242"/>
      <c r="QQU23" s="242"/>
      <c r="QQV23" s="242"/>
      <c r="QQW23" s="242"/>
      <c r="QQX23" s="242"/>
      <c r="QQY23" s="242"/>
      <c r="QQZ23" s="242"/>
      <c r="QRA23" s="242"/>
      <c r="QRB23" s="242"/>
      <c r="QRC23" s="242"/>
      <c r="QRD23" s="242"/>
      <c r="QRE23" s="242"/>
      <c r="QRF23" s="242"/>
      <c r="QRG23" s="242"/>
      <c r="QRH23" s="242"/>
      <c r="QRI23" s="242"/>
      <c r="QRJ23" s="242"/>
      <c r="QRK23" s="242"/>
      <c r="QRL23" s="242"/>
      <c r="QRM23" s="242"/>
      <c r="QRN23" s="242"/>
      <c r="QRO23" s="242"/>
      <c r="QRP23" s="242"/>
      <c r="QRQ23" s="242"/>
      <c r="QRR23" s="242"/>
      <c r="QRS23" s="242"/>
      <c r="QRT23" s="242"/>
      <c r="QRU23" s="242"/>
      <c r="QRV23" s="242"/>
      <c r="QRW23" s="242"/>
      <c r="QRX23" s="242"/>
      <c r="QRY23" s="242"/>
      <c r="QRZ23" s="242"/>
      <c r="QSA23" s="242"/>
      <c r="QSB23" s="242"/>
      <c r="QSC23" s="242"/>
      <c r="QSD23" s="242"/>
      <c r="QSE23" s="242"/>
      <c r="QSF23" s="242"/>
      <c r="QSG23" s="242"/>
      <c r="QSH23" s="242"/>
      <c r="QSI23" s="242"/>
      <c r="QSJ23" s="242"/>
      <c r="QSK23" s="242"/>
      <c r="QSL23" s="242"/>
      <c r="QSM23" s="242"/>
      <c r="QSN23" s="242"/>
      <c r="QSO23" s="242"/>
      <c r="QSP23" s="242"/>
      <c r="QSQ23" s="242"/>
      <c r="QSR23" s="242"/>
      <c r="QSS23" s="242"/>
      <c r="QST23" s="242"/>
      <c r="QSU23" s="242"/>
      <c r="QSV23" s="242"/>
      <c r="QSW23" s="242"/>
      <c r="QSX23" s="242"/>
      <c r="QSY23" s="242"/>
      <c r="QSZ23" s="242"/>
      <c r="QTA23" s="242"/>
      <c r="QTB23" s="242"/>
      <c r="QTC23" s="242"/>
      <c r="QTD23" s="242"/>
      <c r="QTE23" s="242"/>
      <c r="QTF23" s="242"/>
      <c r="QTG23" s="242"/>
      <c r="QTH23" s="242"/>
      <c r="QTI23" s="242"/>
      <c r="QTJ23" s="242"/>
      <c r="QTK23" s="242"/>
      <c r="QTL23" s="242"/>
      <c r="QTM23" s="242"/>
      <c r="QTN23" s="242"/>
      <c r="QTO23" s="242"/>
      <c r="QTP23" s="242"/>
      <c r="QTQ23" s="242"/>
      <c r="QTR23" s="242"/>
      <c r="QTS23" s="242"/>
      <c r="QTT23" s="242"/>
      <c r="QTU23" s="242"/>
      <c r="QTV23" s="242"/>
      <c r="QTW23" s="242"/>
      <c r="QTX23" s="242"/>
      <c r="QTY23" s="242"/>
      <c r="QTZ23" s="242"/>
      <c r="QUA23" s="242"/>
      <c r="QUB23" s="242"/>
      <c r="QUC23" s="242"/>
      <c r="QUD23" s="242"/>
      <c r="QUE23" s="242"/>
      <c r="QUF23" s="242"/>
      <c r="QUG23" s="242"/>
      <c r="QUH23" s="242"/>
      <c r="QUI23" s="242"/>
      <c r="QUJ23" s="242"/>
      <c r="QUK23" s="242"/>
      <c r="QUL23" s="242"/>
      <c r="QUM23" s="242"/>
      <c r="QUN23" s="242"/>
      <c r="QUO23" s="242"/>
      <c r="QUP23" s="242"/>
      <c r="QUQ23" s="242"/>
      <c r="QUR23" s="242"/>
      <c r="QUS23" s="242"/>
      <c r="QUT23" s="242"/>
      <c r="QUU23" s="242"/>
      <c r="QUV23" s="242"/>
      <c r="QUW23" s="242"/>
      <c r="QUX23" s="242"/>
      <c r="QUY23" s="242"/>
      <c r="QUZ23" s="242"/>
      <c r="QVA23" s="242"/>
      <c r="QVB23" s="242"/>
      <c r="QVC23" s="242"/>
      <c r="QVD23" s="242"/>
      <c r="QVE23" s="242"/>
      <c r="QVF23" s="242"/>
      <c r="QVG23" s="242"/>
      <c r="QVH23" s="242"/>
      <c r="QVI23" s="242"/>
      <c r="QVJ23" s="242"/>
      <c r="QVK23" s="242"/>
      <c r="QVL23" s="242"/>
      <c r="QVM23" s="242"/>
      <c r="QVN23" s="242"/>
      <c r="QVO23" s="242"/>
      <c r="QVP23" s="242"/>
      <c r="QVQ23" s="242"/>
      <c r="QVR23" s="242"/>
      <c r="QVS23" s="242"/>
      <c r="QVT23" s="242"/>
      <c r="QVU23" s="242"/>
      <c r="QVV23" s="242"/>
      <c r="QVW23" s="242"/>
      <c r="QVX23" s="242"/>
      <c r="QVY23" s="242"/>
      <c r="QVZ23" s="242"/>
      <c r="QWA23" s="242"/>
      <c r="QWB23" s="242"/>
      <c r="QWC23" s="242"/>
      <c r="QWD23" s="242"/>
      <c r="QWE23" s="242"/>
      <c r="QWF23" s="242"/>
      <c r="QWG23" s="242"/>
      <c r="QWH23" s="242"/>
      <c r="QWI23" s="242"/>
      <c r="QWJ23" s="242"/>
      <c r="QWK23" s="242"/>
      <c r="QWL23" s="242"/>
      <c r="QWM23" s="242"/>
      <c r="QWN23" s="242"/>
      <c r="QWO23" s="242"/>
      <c r="QWP23" s="242"/>
      <c r="QWQ23" s="242"/>
      <c r="QWR23" s="242"/>
      <c r="QWS23" s="242"/>
      <c r="QWT23" s="242"/>
      <c r="QWU23" s="242"/>
      <c r="QWV23" s="242"/>
      <c r="QWW23" s="242"/>
      <c r="QWX23" s="242"/>
      <c r="QWY23" s="242"/>
      <c r="QWZ23" s="242"/>
      <c r="QXA23" s="242"/>
      <c r="QXB23" s="242"/>
      <c r="QXC23" s="242"/>
      <c r="QXD23" s="242"/>
      <c r="QXE23" s="242"/>
      <c r="QXF23" s="242"/>
      <c r="QXG23" s="242"/>
      <c r="QXH23" s="242"/>
      <c r="QXI23" s="242"/>
      <c r="QXJ23" s="242"/>
      <c r="QXK23" s="242"/>
      <c r="QXL23" s="242"/>
      <c r="QXM23" s="242"/>
      <c r="QXN23" s="242"/>
      <c r="QXO23" s="242"/>
      <c r="QXP23" s="242"/>
      <c r="QXQ23" s="242"/>
      <c r="QXR23" s="242"/>
      <c r="QXS23" s="242"/>
      <c r="QXT23" s="242"/>
      <c r="QXU23" s="242"/>
      <c r="QXV23" s="242"/>
      <c r="QXW23" s="242"/>
      <c r="QXX23" s="242"/>
      <c r="QXY23" s="242"/>
      <c r="QXZ23" s="242"/>
      <c r="QYA23" s="242"/>
      <c r="QYB23" s="242"/>
      <c r="QYC23" s="242"/>
      <c r="QYD23" s="242"/>
      <c r="QYE23" s="242"/>
      <c r="QYF23" s="242"/>
      <c r="QYG23" s="242"/>
      <c r="QYH23" s="242"/>
      <c r="QYI23" s="242"/>
      <c r="QYJ23" s="242"/>
      <c r="QYK23" s="242"/>
      <c r="QYL23" s="242"/>
      <c r="QYM23" s="242"/>
      <c r="QYN23" s="242"/>
      <c r="QYO23" s="242"/>
      <c r="QYP23" s="242"/>
      <c r="QYQ23" s="242"/>
      <c r="QYR23" s="242"/>
      <c r="QYS23" s="242"/>
      <c r="QYT23" s="242"/>
      <c r="QYU23" s="242"/>
      <c r="QYV23" s="242"/>
      <c r="QYW23" s="242"/>
      <c r="QYX23" s="242"/>
      <c r="QYY23" s="242"/>
      <c r="QYZ23" s="242"/>
      <c r="QZA23" s="242"/>
      <c r="QZB23" s="242"/>
      <c r="QZC23" s="242"/>
      <c r="QZD23" s="242"/>
      <c r="QZE23" s="242"/>
      <c r="QZF23" s="242"/>
      <c r="QZG23" s="242"/>
      <c r="QZH23" s="242"/>
      <c r="QZI23" s="242"/>
      <c r="QZJ23" s="242"/>
      <c r="QZK23" s="242"/>
      <c r="QZL23" s="242"/>
      <c r="QZM23" s="242"/>
      <c r="QZN23" s="242"/>
      <c r="QZO23" s="242"/>
      <c r="QZP23" s="242"/>
      <c r="QZQ23" s="242"/>
      <c r="QZR23" s="242"/>
      <c r="QZS23" s="242"/>
      <c r="QZT23" s="242"/>
      <c r="QZU23" s="242"/>
      <c r="QZV23" s="242"/>
      <c r="QZW23" s="242"/>
      <c r="QZX23" s="242"/>
      <c r="QZY23" s="242"/>
      <c r="QZZ23" s="242"/>
      <c r="RAA23" s="242"/>
      <c r="RAB23" s="242"/>
      <c r="RAC23" s="242"/>
      <c r="RAD23" s="242"/>
      <c r="RAE23" s="242"/>
      <c r="RAF23" s="242"/>
      <c r="RAG23" s="242"/>
      <c r="RAH23" s="242"/>
      <c r="RAI23" s="242"/>
      <c r="RAJ23" s="242"/>
      <c r="RAK23" s="242"/>
      <c r="RAL23" s="242"/>
      <c r="RAM23" s="242"/>
      <c r="RAN23" s="242"/>
      <c r="RAO23" s="242"/>
      <c r="RAP23" s="242"/>
      <c r="RAQ23" s="242"/>
      <c r="RAR23" s="242"/>
      <c r="RAS23" s="242"/>
      <c r="RAT23" s="242"/>
      <c r="RAU23" s="242"/>
      <c r="RAV23" s="242"/>
      <c r="RAW23" s="242"/>
      <c r="RAX23" s="242"/>
      <c r="RAY23" s="242"/>
      <c r="RAZ23" s="242"/>
      <c r="RBA23" s="242"/>
      <c r="RBB23" s="242"/>
      <c r="RBC23" s="242"/>
      <c r="RBD23" s="242"/>
      <c r="RBE23" s="242"/>
      <c r="RBF23" s="242"/>
      <c r="RBG23" s="242"/>
      <c r="RBH23" s="242"/>
      <c r="RBI23" s="242"/>
      <c r="RBJ23" s="242"/>
      <c r="RBK23" s="242"/>
      <c r="RBL23" s="242"/>
      <c r="RBM23" s="242"/>
      <c r="RBN23" s="242"/>
      <c r="RBO23" s="242"/>
      <c r="RBP23" s="242"/>
      <c r="RBQ23" s="242"/>
      <c r="RBR23" s="242"/>
      <c r="RBS23" s="242"/>
      <c r="RBT23" s="242"/>
      <c r="RBU23" s="242"/>
      <c r="RBV23" s="242"/>
      <c r="RBW23" s="242"/>
      <c r="RBX23" s="242"/>
      <c r="RBY23" s="242"/>
      <c r="RBZ23" s="242"/>
      <c r="RCA23" s="242"/>
      <c r="RCB23" s="242"/>
      <c r="RCC23" s="242"/>
      <c r="RCD23" s="242"/>
      <c r="RCE23" s="242"/>
      <c r="RCF23" s="242"/>
      <c r="RCG23" s="242"/>
      <c r="RCH23" s="242"/>
      <c r="RCI23" s="242"/>
      <c r="RCJ23" s="242"/>
      <c r="RCK23" s="242"/>
      <c r="RCL23" s="242"/>
      <c r="RCM23" s="242"/>
      <c r="RCN23" s="242"/>
      <c r="RCO23" s="242"/>
      <c r="RCP23" s="242"/>
      <c r="RCQ23" s="242"/>
      <c r="RCR23" s="242"/>
      <c r="RCS23" s="242"/>
      <c r="RCT23" s="242"/>
      <c r="RCU23" s="242"/>
      <c r="RCV23" s="242"/>
      <c r="RCW23" s="242"/>
      <c r="RCX23" s="242"/>
      <c r="RCY23" s="242"/>
      <c r="RCZ23" s="242"/>
      <c r="RDA23" s="242"/>
      <c r="RDB23" s="242"/>
      <c r="RDC23" s="242"/>
      <c r="RDD23" s="242"/>
      <c r="RDE23" s="242"/>
      <c r="RDF23" s="242"/>
      <c r="RDG23" s="242"/>
      <c r="RDH23" s="242"/>
      <c r="RDI23" s="242"/>
      <c r="RDJ23" s="242"/>
      <c r="RDK23" s="242"/>
      <c r="RDL23" s="242"/>
      <c r="RDM23" s="242"/>
      <c r="RDN23" s="242"/>
      <c r="RDO23" s="242"/>
      <c r="RDP23" s="242"/>
      <c r="RDQ23" s="242"/>
      <c r="RDR23" s="242"/>
      <c r="RDS23" s="242"/>
      <c r="RDT23" s="242"/>
      <c r="RDU23" s="242"/>
      <c r="RDV23" s="242"/>
      <c r="RDW23" s="242"/>
      <c r="RDX23" s="242"/>
      <c r="RDY23" s="242"/>
      <c r="RDZ23" s="242"/>
      <c r="REA23" s="242"/>
      <c r="REB23" s="242"/>
      <c r="REC23" s="242"/>
      <c r="RED23" s="242"/>
      <c r="REE23" s="242"/>
      <c r="REF23" s="242"/>
      <c r="REG23" s="242"/>
      <c r="REH23" s="242"/>
      <c r="REI23" s="242"/>
      <c r="REJ23" s="242"/>
      <c r="REK23" s="242"/>
      <c r="REL23" s="242"/>
      <c r="REM23" s="242"/>
      <c r="REN23" s="242"/>
      <c r="REO23" s="242"/>
      <c r="REP23" s="242"/>
      <c r="REQ23" s="242"/>
      <c r="RER23" s="242"/>
      <c r="RES23" s="242"/>
      <c r="RET23" s="242"/>
      <c r="REU23" s="242"/>
      <c r="REV23" s="242"/>
      <c r="REW23" s="242"/>
      <c r="REX23" s="242"/>
      <c r="REY23" s="242"/>
      <c r="REZ23" s="242"/>
      <c r="RFA23" s="242"/>
      <c r="RFB23" s="242"/>
      <c r="RFC23" s="242"/>
      <c r="RFD23" s="242"/>
      <c r="RFE23" s="242"/>
      <c r="RFF23" s="242"/>
      <c r="RFG23" s="242"/>
      <c r="RFH23" s="242"/>
      <c r="RFI23" s="242"/>
      <c r="RFJ23" s="242"/>
      <c r="RFK23" s="242"/>
      <c r="RFL23" s="242"/>
      <c r="RFM23" s="242"/>
      <c r="RFN23" s="242"/>
      <c r="RFO23" s="242"/>
      <c r="RFP23" s="242"/>
      <c r="RFQ23" s="242"/>
      <c r="RFR23" s="242"/>
      <c r="RFS23" s="242"/>
      <c r="RFT23" s="242"/>
      <c r="RFU23" s="242"/>
      <c r="RFV23" s="242"/>
      <c r="RFW23" s="242"/>
      <c r="RFX23" s="242"/>
      <c r="RFY23" s="242"/>
      <c r="RFZ23" s="242"/>
      <c r="RGA23" s="242"/>
      <c r="RGB23" s="242"/>
      <c r="RGC23" s="242"/>
      <c r="RGD23" s="242"/>
      <c r="RGE23" s="242"/>
      <c r="RGF23" s="242"/>
      <c r="RGG23" s="242"/>
      <c r="RGH23" s="242"/>
      <c r="RGI23" s="242"/>
      <c r="RGJ23" s="242"/>
      <c r="RGK23" s="242"/>
      <c r="RGL23" s="242"/>
      <c r="RGM23" s="242"/>
      <c r="RGN23" s="242"/>
      <c r="RGO23" s="242"/>
      <c r="RGP23" s="242"/>
      <c r="RGQ23" s="242"/>
      <c r="RGR23" s="242"/>
      <c r="RGS23" s="242"/>
      <c r="RGT23" s="242"/>
      <c r="RGU23" s="242"/>
      <c r="RGV23" s="242"/>
      <c r="RGW23" s="242"/>
      <c r="RGX23" s="242"/>
      <c r="RGY23" s="242"/>
      <c r="RGZ23" s="242"/>
      <c r="RHA23" s="242"/>
      <c r="RHB23" s="242"/>
      <c r="RHC23" s="242"/>
      <c r="RHD23" s="242"/>
      <c r="RHE23" s="242"/>
      <c r="RHF23" s="242"/>
      <c r="RHG23" s="242"/>
      <c r="RHH23" s="242"/>
      <c r="RHI23" s="242"/>
      <c r="RHJ23" s="242"/>
      <c r="RHK23" s="242"/>
      <c r="RHL23" s="242"/>
      <c r="RHM23" s="242"/>
      <c r="RHN23" s="242"/>
      <c r="RHO23" s="242"/>
      <c r="RHP23" s="242"/>
      <c r="RHQ23" s="242"/>
      <c r="RHR23" s="242"/>
      <c r="RHS23" s="242"/>
      <c r="RHT23" s="242"/>
      <c r="RHU23" s="242"/>
      <c r="RHV23" s="242"/>
      <c r="RHW23" s="242"/>
      <c r="RHX23" s="242"/>
      <c r="RHY23" s="242"/>
      <c r="RHZ23" s="242"/>
      <c r="RIA23" s="242"/>
      <c r="RIB23" s="242"/>
      <c r="RIC23" s="242"/>
      <c r="RID23" s="242"/>
      <c r="RIE23" s="242"/>
      <c r="RIF23" s="242"/>
      <c r="RIG23" s="242"/>
      <c r="RIH23" s="242"/>
      <c r="RII23" s="242"/>
      <c r="RIJ23" s="242"/>
      <c r="RIK23" s="242"/>
      <c r="RIL23" s="242"/>
      <c r="RIM23" s="242"/>
      <c r="RIN23" s="242"/>
      <c r="RIO23" s="242"/>
      <c r="RIP23" s="242"/>
      <c r="RIQ23" s="242"/>
      <c r="RIR23" s="242"/>
      <c r="RIS23" s="242"/>
      <c r="RIT23" s="242"/>
      <c r="RIU23" s="242"/>
      <c r="RIV23" s="242"/>
      <c r="RIW23" s="242"/>
      <c r="RIX23" s="242"/>
      <c r="RIY23" s="242"/>
      <c r="RIZ23" s="242"/>
      <c r="RJA23" s="242"/>
      <c r="RJB23" s="242"/>
      <c r="RJC23" s="242"/>
      <c r="RJD23" s="242"/>
      <c r="RJE23" s="242"/>
      <c r="RJF23" s="242"/>
      <c r="RJG23" s="242"/>
      <c r="RJH23" s="242"/>
      <c r="RJI23" s="242"/>
      <c r="RJJ23" s="242"/>
      <c r="RJK23" s="242"/>
      <c r="RJL23" s="242"/>
      <c r="RJM23" s="242"/>
      <c r="RJN23" s="242"/>
      <c r="RJO23" s="242"/>
      <c r="RJP23" s="242"/>
      <c r="RJQ23" s="242"/>
      <c r="RJR23" s="242"/>
      <c r="RJS23" s="242"/>
      <c r="RJT23" s="242"/>
      <c r="RJU23" s="242"/>
      <c r="RJV23" s="242"/>
      <c r="RJW23" s="242"/>
      <c r="RJX23" s="242"/>
      <c r="RJY23" s="242"/>
      <c r="RJZ23" s="242"/>
      <c r="RKA23" s="242"/>
      <c r="RKB23" s="242"/>
      <c r="RKC23" s="242"/>
      <c r="RKD23" s="242"/>
      <c r="RKE23" s="242"/>
      <c r="RKF23" s="242"/>
      <c r="RKG23" s="242"/>
      <c r="RKH23" s="242"/>
      <c r="RKI23" s="242"/>
      <c r="RKJ23" s="242"/>
      <c r="RKK23" s="242"/>
      <c r="RKL23" s="242"/>
      <c r="RKM23" s="242"/>
      <c r="RKN23" s="242"/>
      <c r="RKO23" s="242"/>
      <c r="RKP23" s="242"/>
      <c r="RKQ23" s="242"/>
      <c r="RKR23" s="242"/>
      <c r="RKS23" s="242"/>
      <c r="RKT23" s="242"/>
      <c r="RKU23" s="242"/>
      <c r="RKV23" s="242"/>
      <c r="RKW23" s="242"/>
      <c r="RKX23" s="242"/>
      <c r="RKY23" s="242"/>
      <c r="RKZ23" s="242"/>
      <c r="RLA23" s="242"/>
      <c r="RLB23" s="242"/>
      <c r="RLC23" s="242"/>
      <c r="RLD23" s="242"/>
      <c r="RLE23" s="242"/>
      <c r="RLF23" s="242"/>
      <c r="RLG23" s="242"/>
      <c r="RLH23" s="242"/>
      <c r="RLI23" s="242"/>
      <c r="RLJ23" s="242"/>
      <c r="RLK23" s="242"/>
      <c r="RLL23" s="242"/>
      <c r="RLM23" s="242"/>
      <c r="RLN23" s="242"/>
      <c r="RLO23" s="242"/>
      <c r="RLP23" s="242"/>
      <c r="RLQ23" s="242"/>
      <c r="RLR23" s="242"/>
      <c r="RLS23" s="242"/>
      <c r="RLT23" s="242"/>
      <c r="RLU23" s="242"/>
      <c r="RLV23" s="242"/>
      <c r="RLW23" s="242"/>
      <c r="RLX23" s="242"/>
      <c r="RLY23" s="242"/>
      <c r="RLZ23" s="242"/>
      <c r="RMA23" s="242"/>
      <c r="RMB23" s="242"/>
      <c r="RMC23" s="242"/>
      <c r="RMD23" s="242"/>
      <c r="RME23" s="242"/>
      <c r="RMF23" s="242"/>
      <c r="RMG23" s="242"/>
      <c r="RMH23" s="242"/>
      <c r="RMI23" s="242"/>
      <c r="RMJ23" s="242"/>
      <c r="RMK23" s="242"/>
      <c r="RML23" s="242"/>
      <c r="RMM23" s="242"/>
      <c r="RMN23" s="242"/>
      <c r="RMO23" s="242"/>
      <c r="RMP23" s="242"/>
      <c r="RMQ23" s="242"/>
      <c r="RMR23" s="242"/>
      <c r="RMS23" s="242"/>
      <c r="RMT23" s="242"/>
      <c r="RMU23" s="242"/>
      <c r="RMV23" s="242"/>
      <c r="RMW23" s="242"/>
      <c r="RMX23" s="242"/>
      <c r="RMY23" s="242"/>
      <c r="RMZ23" s="242"/>
      <c r="RNA23" s="242"/>
      <c r="RNB23" s="242"/>
      <c r="RNC23" s="242"/>
      <c r="RND23" s="242"/>
      <c r="RNE23" s="242"/>
      <c r="RNF23" s="242"/>
      <c r="RNG23" s="242"/>
      <c r="RNH23" s="242"/>
      <c r="RNI23" s="242"/>
      <c r="RNJ23" s="242"/>
      <c r="RNK23" s="242"/>
      <c r="RNL23" s="242"/>
      <c r="RNM23" s="242"/>
      <c r="RNN23" s="242"/>
      <c r="RNO23" s="242"/>
      <c r="RNP23" s="242"/>
      <c r="RNQ23" s="242"/>
      <c r="RNR23" s="242"/>
      <c r="RNS23" s="242"/>
      <c r="RNT23" s="242"/>
      <c r="RNU23" s="242"/>
      <c r="RNV23" s="242"/>
      <c r="RNW23" s="242"/>
      <c r="RNX23" s="242"/>
      <c r="RNY23" s="242"/>
      <c r="RNZ23" s="242"/>
      <c r="ROA23" s="242"/>
      <c r="ROB23" s="242"/>
      <c r="ROC23" s="242"/>
      <c r="ROD23" s="242"/>
      <c r="ROE23" s="242"/>
      <c r="ROF23" s="242"/>
      <c r="ROG23" s="242"/>
      <c r="ROH23" s="242"/>
      <c r="ROI23" s="242"/>
      <c r="ROJ23" s="242"/>
      <c r="ROK23" s="242"/>
      <c r="ROL23" s="242"/>
      <c r="ROM23" s="242"/>
      <c r="RON23" s="242"/>
      <c r="ROO23" s="242"/>
      <c r="ROP23" s="242"/>
      <c r="ROQ23" s="242"/>
      <c r="ROR23" s="242"/>
      <c r="ROS23" s="242"/>
      <c r="ROT23" s="242"/>
      <c r="ROU23" s="242"/>
      <c r="ROV23" s="242"/>
      <c r="ROW23" s="242"/>
      <c r="ROX23" s="242"/>
      <c r="ROY23" s="242"/>
      <c r="ROZ23" s="242"/>
      <c r="RPA23" s="242"/>
      <c r="RPB23" s="242"/>
      <c r="RPC23" s="242"/>
      <c r="RPD23" s="242"/>
      <c r="RPE23" s="242"/>
      <c r="RPF23" s="242"/>
      <c r="RPG23" s="242"/>
      <c r="RPH23" s="242"/>
      <c r="RPI23" s="242"/>
      <c r="RPJ23" s="242"/>
      <c r="RPK23" s="242"/>
      <c r="RPL23" s="242"/>
      <c r="RPM23" s="242"/>
      <c r="RPN23" s="242"/>
      <c r="RPO23" s="242"/>
      <c r="RPP23" s="242"/>
      <c r="RPQ23" s="242"/>
      <c r="RPR23" s="242"/>
      <c r="RPS23" s="242"/>
      <c r="RPT23" s="242"/>
      <c r="RPU23" s="242"/>
      <c r="RPV23" s="242"/>
      <c r="RPW23" s="242"/>
      <c r="RPX23" s="242"/>
      <c r="RPY23" s="242"/>
      <c r="RPZ23" s="242"/>
      <c r="RQA23" s="242"/>
      <c r="RQB23" s="242"/>
      <c r="RQC23" s="242"/>
      <c r="RQD23" s="242"/>
      <c r="RQE23" s="242"/>
      <c r="RQF23" s="242"/>
      <c r="RQG23" s="242"/>
      <c r="RQH23" s="242"/>
      <c r="RQI23" s="242"/>
      <c r="RQJ23" s="242"/>
      <c r="RQK23" s="242"/>
      <c r="RQL23" s="242"/>
      <c r="RQM23" s="242"/>
      <c r="RQN23" s="242"/>
      <c r="RQO23" s="242"/>
      <c r="RQP23" s="242"/>
      <c r="RQQ23" s="242"/>
      <c r="RQR23" s="242"/>
      <c r="RQS23" s="242"/>
      <c r="RQT23" s="242"/>
      <c r="RQU23" s="242"/>
      <c r="RQV23" s="242"/>
      <c r="RQW23" s="242"/>
      <c r="RQX23" s="242"/>
      <c r="RQY23" s="242"/>
      <c r="RQZ23" s="242"/>
      <c r="RRA23" s="242"/>
      <c r="RRB23" s="242"/>
      <c r="RRC23" s="242"/>
      <c r="RRD23" s="242"/>
      <c r="RRE23" s="242"/>
      <c r="RRF23" s="242"/>
      <c r="RRG23" s="242"/>
      <c r="RRH23" s="242"/>
      <c r="RRI23" s="242"/>
      <c r="RRJ23" s="242"/>
      <c r="RRK23" s="242"/>
      <c r="RRL23" s="242"/>
      <c r="RRM23" s="242"/>
      <c r="RRN23" s="242"/>
      <c r="RRO23" s="242"/>
      <c r="RRP23" s="242"/>
      <c r="RRQ23" s="242"/>
      <c r="RRR23" s="242"/>
      <c r="RRS23" s="242"/>
      <c r="RRT23" s="242"/>
      <c r="RRU23" s="242"/>
      <c r="RRV23" s="242"/>
      <c r="RRW23" s="242"/>
      <c r="RRX23" s="242"/>
      <c r="RRY23" s="242"/>
      <c r="RRZ23" s="242"/>
      <c r="RSA23" s="242"/>
      <c r="RSB23" s="242"/>
      <c r="RSC23" s="242"/>
      <c r="RSD23" s="242"/>
      <c r="RSE23" s="242"/>
      <c r="RSF23" s="242"/>
      <c r="RSG23" s="242"/>
      <c r="RSH23" s="242"/>
      <c r="RSI23" s="242"/>
      <c r="RSJ23" s="242"/>
      <c r="RSK23" s="242"/>
      <c r="RSL23" s="242"/>
      <c r="RSM23" s="242"/>
      <c r="RSN23" s="242"/>
      <c r="RSO23" s="242"/>
      <c r="RSP23" s="242"/>
      <c r="RSQ23" s="242"/>
      <c r="RSR23" s="242"/>
      <c r="RSS23" s="242"/>
      <c r="RST23" s="242"/>
      <c r="RSU23" s="242"/>
      <c r="RSV23" s="242"/>
      <c r="RSW23" s="242"/>
      <c r="RSX23" s="242"/>
      <c r="RSY23" s="242"/>
      <c r="RSZ23" s="242"/>
      <c r="RTA23" s="242"/>
      <c r="RTB23" s="242"/>
      <c r="RTC23" s="242"/>
      <c r="RTD23" s="242"/>
      <c r="RTE23" s="242"/>
      <c r="RTF23" s="242"/>
      <c r="RTG23" s="242"/>
      <c r="RTH23" s="242"/>
      <c r="RTI23" s="242"/>
      <c r="RTJ23" s="242"/>
      <c r="RTK23" s="242"/>
      <c r="RTL23" s="242"/>
      <c r="RTM23" s="242"/>
      <c r="RTN23" s="242"/>
      <c r="RTO23" s="242"/>
      <c r="RTP23" s="242"/>
      <c r="RTQ23" s="242"/>
      <c r="RTR23" s="242"/>
      <c r="RTS23" s="242"/>
      <c r="RTT23" s="242"/>
      <c r="RTU23" s="242"/>
      <c r="RTV23" s="242"/>
      <c r="RTW23" s="242"/>
      <c r="RTX23" s="242"/>
      <c r="RTY23" s="242"/>
      <c r="RTZ23" s="242"/>
      <c r="RUA23" s="242"/>
      <c r="RUB23" s="242"/>
      <c r="RUC23" s="242"/>
      <c r="RUD23" s="242"/>
      <c r="RUE23" s="242"/>
      <c r="RUF23" s="242"/>
      <c r="RUG23" s="242"/>
      <c r="RUH23" s="242"/>
      <c r="RUI23" s="242"/>
      <c r="RUJ23" s="242"/>
      <c r="RUK23" s="242"/>
      <c r="RUL23" s="242"/>
      <c r="RUM23" s="242"/>
      <c r="RUN23" s="242"/>
      <c r="RUO23" s="242"/>
      <c r="RUP23" s="242"/>
      <c r="RUQ23" s="242"/>
      <c r="RUR23" s="242"/>
      <c r="RUS23" s="242"/>
      <c r="RUT23" s="242"/>
      <c r="RUU23" s="242"/>
      <c r="RUV23" s="242"/>
      <c r="RUW23" s="242"/>
      <c r="RUX23" s="242"/>
      <c r="RUY23" s="242"/>
      <c r="RUZ23" s="242"/>
      <c r="RVA23" s="242"/>
      <c r="RVB23" s="242"/>
      <c r="RVC23" s="242"/>
      <c r="RVD23" s="242"/>
      <c r="RVE23" s="242"/>
      <c r="RVF23" s="242"/>
      <c r="RVG23" s="242"/>
      <c r="RVH23" s="242"/>
      <c r="RVI23" s="242"/>
      <c r="RVJ23" s="242"/>
      <c r="RVK23" s="242"/>
      <c r="RVL23" s="242"/>
      <c r="RVM23" s="242"/>
      <c r="RVN23" s="242"/>
      <c r="RVO23" s="242"/>
      <c r="RVP23" s="242"/>
      <c r="RVQ23" s="242"/>
      <c r="RVR23" s="242"/>
      <c r="RVS23" s="242"/>
      <c r="RVT23" s="242"/>
      <c r="RVU23" s="242"/>
      <c r="RVV23" s="242"/>
      <c r="RVW23" s="242"/>
      <c r="RVX23" s="242"/>
      <c r="RVY23" s="242"/>
      <c r="RVZ23" s="242"/>
      <c r="RWA23" s="242"/>
      <c r="RWB23" s="242"/>
      <c r="RWC23" s="242"/>
      <c r="RWD23" s="242"/>
      <c r="RWE23" s="242"/>
      <c r="RWF23" s="242"/>
      <c r="RWG23" s="242"/>
      <c r="RWH23" s="242"/>
      <c r="RWI23" s="242"/>
      <c r="RWJ23" s="242"/>
      <c r="RWK23" s="242"/>
      <c r="RWL23" s="242"/>
      <c r="RWM23" s="242"/>
      <c r="RWN23" s="242"/>
      <c r="RWO23" s="242"/>
      <c r="RWP23" s="242"/>
      <c r="RWQ23" s="242"/>
      <c r="RWR23" s="242"/>
      <c r="RWS23" s="242"/>
      <c r="RWT23" s="242"/>
      <c r="RWU23" s="242"/>
      <c r="RWV23" s="242"/>
      <c r="RWW23" s="242"/>
      <c r="RWX23" s="242"/>
      <c r="RWY23" s="242"/>
      <c r="RWZ23" s="242"/>
      <c r="RXA23" s="242"/>
      <c r="RXB23" s="242"/>
      <c r="RXC23" s="242"/>
      <c r="RXD23" s="242"/>
      <c r="RXE23" s="242"/>
      <c r="RXF23" s="242"/>
      <c r="RXG23" s="242"/>
      <c r="RXH23" s="242"/>
      <c r="RXI23" s="242"/>
      <c r="RXJ23" s="242"/>
      <c r="RXK23" s="242"/>
      <c r="RXL23" s="242"/>
      <c r="RXM23" s="242"/>
      <c r="RXN23" s="242"/>
      <c r="RXO23" s="242"/>
      <c r="RXP23" s="242"/>
      <c r="RXQ23" s="242"/>
      <c r="RXR23" s="242"/>
      <c r="RXS23" s="242"/>
      <c r="RXT23" s="242"/>
      <c r="RXU23" s="242"/>
      <c r="RXV23" s="242"/>
      <c r="RXW23" s="242"/>
      <c r="RXX23" s="242"/>
      <c r="RXY23" s="242"/>
      <c r="RXZ23" s="242"/>
      <c r="RYA23" s="242"/>
      <c r="RYB23" s="242"/>
      <c r="RYC23" s="242"/>
      <c r="RYD23" s="242"/>
      <c r="RYE23" s="242"/>
      <c r="RYF23" s="242"/>
      <c r="RYG23" s="242"/>
      <c r="RYH23" s="242"/>
      <c r="RYI23" s="242"/>
      <c r="RYJ23" s="242"/>
      <c r="RYK23" s="242"/>
      <c r="RYL23" s="242"/>
      <c r="RYM23" s="242"/>
      <c r="RYN23" s="242"/>
      <c r="RYO23" s="242"/>
      <c r="RYP23" s="242"/>
      <c r="RYQ23" s="242"/>
      <c r="RYR23" s="242"/>
      <c r="RYS23" s="242"/>
      <c r="RYT23" s="242"/>
      <c r="RYU23" s="242"/>
      <c r="RYV23" s="242"/>
      <c r="RYW23" s="242"/>
      <c r="RYX23" s="242"/>
      <c r="RYY23" s="242"/>
      <c r="RYZ23" s="242"/>
      <c r="RZA23" s="242"/>
      <c r="RZB23" s="242"/>
      <c r="RZC23" s="242"/>
      <c r="RZD23" s="242"/>
      <c r="RZE23" s="242"/>
      <c r="RZF23" s="242"/>
      <c r="RZG23" s="242"/>
      <c r="RZH23" s="242"/>
      <c r="RZI23" s="242"/>
      <c r="RZJ23" s="242"/>
      <c r="RZK23" s="242"/>
      <c r="RZL23" s="242"/>
      <c r="RZM23" s="242"/>
      <c r="RZN23" s="242"/>
      <c r="RZO23" s="242"/>
      <c r="RZP23" s="242"/>
      <c r="RZQ23" s="242"/>
      <c r="RZR23" s="242"/>
      <c r="RZS23" s="242"/>
      <c r="RZT23" s="242"/>
      <c r="RZU23" s="242"/>
      <c r="RZV23" s="242"/>
      <c r="RZW23" s="242"/>
      <c r="RZX23" s="242"/>
      <c r="RZY23" s="242"/>
      <c r="RZZ23" s="242"/>
      <c r="SAA23" s="242"/>
      <c r="SAB23" s="242"/>
      <c r="SAC23" s="242"/>
      <c r="SAD23" s="242"/>
      <c r="SAE23" s="242"/>
      <c r="SAF23" s="242"/>
      <c r="SAG23" s="242"/>
      <c r="SAH23" s="242"/>
      <c r="SAI23" s="242"/>
      <c r="SAJ23" s="242"/>
      <c r="SAK23" s="242"/>
      <c r="SAL23" s="242"/>
      <c r="SAM23" s="242"/>
      <c r="SAN23" s="242"/>
      <c r="SAO23" s="242"/>
      <c r="SAP23" s="242"/>
      <c r="SAQ23" s="242"/>
      <c r="SAR23" s="242"/>
      <c r="SAS23" s="242"/>
      <c r="SAT23" s="242"/>
      <c r="SAU23" s="242"/>
      <c r="SAV23" s="242"/>
      <c r="SAW23" s="242"/>
      <c r="SAX23" s="242"/>
      <c r="SAY23" s="242"/>
      <c r="SAZ23" s="242"/>
      <c r="SBA23" s="242"/>
      <c r="SBB23" s="242"/>
      <c r="SBC23" s="242"/>
      <c r="SBD23" s="242"/>
      <c r="SBE23" s="242"/>
      <c r="SBF23" s="242"/>
      <c r="SBG23" s="242"/>
      <c r="SBH23" s="242"/>
      <c r="SBI23" s="242"/>
      <c r="SBJ23" s="242"/>
      <c r="SBK23" s="242"/>
      <c r="SBL23" s="242"/>
      <c r="SBM23" s="242"/>
      <c r="SBN23" s="242"/>
      <c r="SBO23" s="242"/>
      <c r="SBP23" s="242"/>
      <c r="SBQ23" s="242"/>
      <c r="SBR23" s="242"/>
      <c r="SBS23" s="242"/>
      <c r="SBT23" s="242"/>
      <c r="SBU23" s="242"/>
      <c r="SBV23" s="242"/>
      <c r="SBW23" s="242"/>
      <c r="SBX23" s="242"/>
      <c r="SBY23" s="242"/>
      <c r="SBZ23" s="242"/>
      <c r="SCA23" s="242"/>
      <c r="SCB23" s="242"/>
      <c r="SCC23" s="242"/>
      <c r="SCD23" s="242"/>
      <c r="SCE23" s="242"/>
      <c r="SCF23" s="242"/>
      <c r="SCG23" s="242"/>
      <c r="SCH23" s="242"/>
      <c r="SCI23" s="242"/>
      <c r="SCJ23" s="242"/>
      <c r="SCK23" s="242"/>
      <c r="SCL23" s="242"/>
      <c r="SCM23" s="242"/>
      <c r="SCN23" s="242"/>
      <c r="SCO23" s="242"/>
      <c r="SCP23" s="242"/>
      <c r="SCQ23" s="242"/>
      <c r="SCR23" s="242"/>
      <c r="SCS23" s="242"/>
      <c r="SCT23" s="242"/>
      <c r="SCU23" s="242"/>
      <c r="SCV23" s="242"/>
      <c r="SCW23" s="242"/>
      <c r="SCX23" s="242"/>
      <c r="SCY23" s="242"/>
      <c r="SCZ23" s="242"/>
      <c r="SDA23" s="242"/>
      <c r="SDB23" s="242"/>
      <c r="SDC23" s="242"/>
      <c r="SDD23" s="242"/>
      <c r="SDE23" s="242"/>
      <c r="SDF23" s="242"/>
      <c r="SDG23" s="242"/>
      <c r="SDH23" s="242"/>
      <c r="SDI23" s="242"/>
      <c r="SDJ23" s="242"/>
      <c r="SDK23" s="242"/>
      <c r="SDL23" s="242"/>
      <c r="SDM23" s="242"/>
      <c r="SDN23" s="242"/>
      <c r="SDO23" s="242"/>
      <c r="SDP23" s="242"/>
      <c r="SDQ23" s="242"/>
      <c r="SDR23" s="242"/>
      <c r="SDS23" s="242"/>
      <c r="SDT23" s="242"/>
      <c r="SDU23" s="242"/>
      <c r="SDV23" s="242"/>
      <c r="SDW23" s="242"/>
      <c r="SDX23" s="242"/>
      <c r="SDY23" s="242"/>
      <c r="SDZ23" s="242"/>
      <c r="SEA23" s="242"/>
      <c r="SEB23" s="242"/>
      <c r="SEC23" s="242"/>
      <c r="SED23" s="242"/>
      <c r="SEE23" s="242"/>
      <c r="SEF23" s="242"/>
      <c r="SEG23" s="242"/>
      <c r="SEH23" s="242"/>
      <c r="SEI23" s="242"/>
      <c r="SEJ23" s="242"/>
      <c r="SEK23" s="242"/>
      <c r="SEL23" s="242"/>
      <c r="SEM23" s="242"/>
      <c r="SEN23" s="242"/>
      <c r="SEO23" s="242"/>
      <c r="SEP23" s="242"/>
      <c r="SEQ23" s="242"/>
      <c r="SER23" s="242"/>
      <c r="SES23" s="242"/>
      <c r="SET23" s="242"/>
      <c r="SEU23" s="242"/>
      <c r="SEV23" s="242"/>
      <c r="SEW23" s="242"/>
      <c r="SEX23" s="242"/>
      <c r="SEY23" s="242"/>
      <c r="SEZ23" s="242"/>
      <c r="SFA23" s="242"/>
      <c r="SFB23" s="242"/>
      <c r="SFC23" s="242"/>
      <c r="SFD23" s="242"/>
      <c r="SFE23" s="242"/>
      <c r="SFF23" s="242"/>
      <c r="SFG23" s="242"/>
      <c r="SFH23" s="242"/>
      <c r="SFI23" s="242"/>
      <c r="SFJ23" s="242"/>
      <c r="SFK23" s="242"/>
      <c r="SFL23" s="242"/>
      <c r="SFM23" s="242"/>
      <c r="SFN23" s="242"/>
      <c r="SFO23" s="242"/>
      <c r="SFP23" s="242"/>
      <c r="SFQ23" s="242"/>
      <c r="SFR23" s="242"/>
      <c r="SFS23" s="242"/>
      <c r="SFT23" s="242"/>
      <c r="SFU23" s="242"/>
      <c r="SFV23" s="242"/>
      <c r="SFW23" s="242"/>
      <c r="SFX23" s="242"/>
      <c r="SFY23" s="242"/>
      <c r="SFZ23" s="242"/>
      <c r="SGA23" s="242"/>
      <c r="SGB23" s="242"/>
      <c r="SGC23" s="242"/>
      <c r="SGD23" s="242"/>
      <c r="SGE23" s="242"/>
      <c r="SGF23" s="242"/>
      <c r="SGG23" s="242"/>
      <c r="SGH23" s="242"/>
      <c r="SGI23" s="242"/>
      <c r="SGJ23" s="242"/>
      <c r="SGK23" s="242"/>
      <c r="SGL23" s="242"/>
      <c r="SGM23" s="242"/>
      <c r="SGN23" s="242"/>
      <c r="SGO23" s="242"/>
      <c r="SGP23" s="242"/>
      <c r="SGQ23" s="242"/>
      <c r="SGR23" s="242"/>
      <c r="SGS23" s="242"/>
      <c r="SGT23" s="242"/>
      <c r="SGU23" s="242"/>
      <c r="SGV23" s="242"/>
      <c r="SGW23" s="242"/>
      <c r="SGX23" s="242"/>
      <c r="SGY23" s="242"/>
      <c r="SGZ23" s="242"/>
      <c r="SHA23" s="242"/>
      <c r="SHB23" s="242"/>
      <c r="SHC23" s="242"/>
      <c r="SHD23" s="242"/>
      <c r="SHE23" s="242"/>
      <c r="SHF23" s="242"/>
      <c r="SHG23" s="242"/>
      <c r="SHH23" s="242"/>
      <c r="SHI23" s="242"/>
      <c r="SHJ23" s="242"/>
      <c r="SHK23" s="242"/>
      <c r="SHL23" s="242"/>
      <c r="SHM23" s="242"/>
      <c r="SHN23" s="242"/>
      <c r="SHO23" s="242"/>
      <c r="SHP23" s="242"/>
      <c r="SHQ23" s="242"/>
      <c r="SHR23" s="242"/>
      <c r="SHS23" s="242"/>
      <c r="SHT23" s="242"/>
      <c r="SHU23" s="242"/>
      <c r="SHV23" s="242"/>
      <c r="SHW23" s="242"/>
      <c r="SHX23" s="242"/>
      <c r="SHY23" s="242"/>
      <c r="SHZ23" s="242"/>
      <c r="SIA23" s="242"/>
      <c r="SIB23" s="242"/>
      <c r="SIC23" s="242"/>
      <c r="SID23" s="242"/>
      <c r="SIE23" s="242"/>
      <c r="SIF23" s="242"/>
      <c r="SIG23" s="242"/>
      <c r="SIH23" s="242"/>
      <c r="SII23" s="242"/>
      <c r="SIJ23" s="242"/>
      <c r="SIK23" s="242"/>
      <c r="SIL23" s="242"/>
      <c r="SIM23" s="242"/>
      <c r="SIN23" s="242"/>
      <c r="SIO23" s="242"/>
      <c r="SIP23" s="242"/>
      <c r="SIQ23" s="242"/>
      <c r="SIR23" s="242"/>
      <c r="SIS23" s="242"/>
      <c r="SIT23" s="242"/>
      <c r="SIU23" s="242"/>
      <c r="SIV23" s="242"/>
      <c r="SIW23" s="242"/>
      <c r="SIX23" s="242"/>
      <c r="SIY23" s="242"/>
      <c r="SIZ23" s="242"/>
      <c r="SJA23" s="242"/>
      <c r="SJB23" s="242"/>
      <c r="SJC23" s="242"/>
      <c r="SJD23" s="242"/>
      <c r="SJE23" s="242"/>
      <c r="SJF23" s="242"/>
      <c r="SJG23" s="242"/>
      <c r="SJH23" s="242"/>
      <c r="SJI23" s="242"/>
      <c r="SJJ23" s="242"/>
      <c r="SJK23" s="242"/>
      <c r="SJL23" s="242"/>
      <c r="SJM23" s="242"/>
      <c r="SJN23" s="242"/>
      <c r="SJO23" s="242"/>
      <c r="SJP23" s="242"/>
      <c r="SJQ23" s="242"/>
      <c r="SJR23" s="242"/>
      <c r="SJS23" s="242"/>
      <c r="SJT23" s="242"/>
      <c r="SJU23" s="242"/>
      <c r="SJV23" s="242"/>
      <c r="SJW23" s="242"/>
      <c r="SJX23" s="242"/>
      <c r="SJY23" s="242"/>
      <c r="SJZ23" s="242"/>
      <c r="SKA23" s="242"/>
      <c r="SKB23" s="242"/>
      <c r="SKC23" s="242"/>
      <c r="SKD23" s="242"/>
      <c r="SKE23" s="242"/>
      <c r="SKF23" s="242"/>
      <c r="SKG23" s="242"/>
      <c r="SKH23" s="242"/>
      <c r="SKI23" s="242"/>
      <c r="SKJ23" s="242"/>
      <c r="SKK23" s="242"/>
      <c r="SKL23" s="242"/>
      <c r="SKM23" s="242"/>
      <c r="SKN23" s="242"/>
      <c r="SKO23" s="242"/>
      <c r="SKP23" s="242"/>
      <c r="SKQ23" s="242"/>
      <c r="SKR23" s="242"/>
      <c r="SKS23" s="242"/>
      <c r="SKT23" s="242"/>
      <c r="SKU23" s="242"/>
      <c r="SKV23" s="242"/>
      <c r="SKW23" s="242"/>
      <c r="SKX23" s="242"/>
      <c r="SKY23" s="242"/>
      <c r="SKZ23" s="242"/>
      <c r="SLA23" s="242"/>
      <c r="SLB23" s="242"/>
      <c r="SLC23" s="242"/>
      <c r="SLD23" s="242"/>
      <c r="SLE23" s="242"/>
      <c r="SLF23" s="242"/>
      <c r="SLG23" s="242"/>
      <c r="SLH23" s="242"/>
      <c r="SLI23" s="242"/>
      <c r="SLJ23" s="242"/>
      <c r="SLK23" s="242"/>
      <c r="SLL23" s="242"/>
      <c r="SLM23" s="242"/>
      <c r="SLN23" s="242"/>
      <c r="SLO23" s="242"/>
      <c r="SLP23" s="242"/>
      <c r="SLQ23" s="242"/>
      <c r="SLR23" s="242"/>
      <c r="SLS23" s="242"/>
      <c r="SLT23" s="242"/>
      <c r="SLU23" s="242"/>
      <c r="SLV23" s="242"/>
      <c r="SLW23" s="242"/>
      <c r="SLX23" s="242"/>
      <c r="SLY23" s="242"/>
      <c r="SLZ23" s="242"/>
      <c r="SMA23" s="242"/>
      <c r="SMB23" s="242"/>
      <c r="SMC23" s="242"/>
      <c r="SMD23" s="242"/>
      <c r="SME23" s="242"/>
      <c r="SMF23" s="242"/>
      <c r="SMG23" s="242"/>
      <c r="SMH23" s="242"/>
      <c r="SMI23" s="242"/>
      <c r="SMJ23" s="242"/>
      <c r="SMK23" s="242"/>
      <c r="SML23" s="242"/>
      <c r="SMM23" s="242"/>
      <c r="SMN23" s="242"/>
      <c r="SMO23" s="242"/>
      <c r="SMP23" s="242"/>
      <c r="SMQ23" s="242"/>
      <c r="SMR23" s="242"/>
      <c r="SMS23" s="242"/>
      <c r="SMT23" s="242"/>
      <c r="SMU23" s="242"/>
      <c r="SMV23" s="242"/>
      <c r="SMW23" s="242"/>
      <c r="SMX23" s="242"/>
      <c r="SMY23" s="242"/>
      <c r="SMZ23" s="242"/>
      <c r="SNA23" s="242"/>
      <c r="SNB23" s="242"/>
      <c r="SNC23" s="242"/>
      <c r="SND23" s="242"/>
      <c r="SNE23" s="242"/>
      <c r="SNF23" s="242"/>
      <c r="SNG23" s="242"/>
      <c r="SNH23" s="242"/>
      <c r="SNI23" s="242"/>
      <c r="SNJ23" s="242"/>
      <c r="SNK23" s="242"/>
      <c r="SNL23" s="242"/>
      <c r="SNM23" s="242"/>
      <c r="SNN23" s="242"/>
      <c r="SNO23" s="242"/>
      <c r="SNP23" s="242"/>
      <c r="SNQ23" s="242"/>
      <c r="SNR23" s="242"/>
      <c r="SNS23" s="242"/>
      <c r="SNT23" s="242"/>
      <c r="SNU23" s="242"/>
      <c r="SNV23" s="242"/>
      <c r="SNW23" s="242"/>
      <c r="SNX23" s="242"/>
      <c r="SNY23" s="242"/>
      <c r="SNZ23" s="242"/>
      <c r="SOA23" s="242"/>
      <c r="SOB23" s="242"/>
      <c r="SOC23" s="242"/>
      <c r="SOD23" s="242"/>
      <c r="SOE23" s="242"/>
      <c r="SOF23" s="242"/>
      <c r="SOG23" s="242"/>
      <c r="SOH23" s="242"/>
      <c r="SOI23" s="242"/>
      <c r="SOJ23" s="242"/>
      <c r="SOK23" s="242"/>
      <c r="SOL23" s="242"/>
      <c r="SOM23" s="242"/>
      <c r="SON23" s="242"/>
      <c r="SOO23" s="242"/>
      <c r="SOP23" s="242"/>
      <c r="SOQ23" s="242"/>
      <c r="SOR23" s="242"/>
      <c r="SOS23" s="242"/>
      <c r="SOT23" s="242"/>
      <c r="SOU23" s="242"/>
      <c r="SOV23" s="242"/>
      <c r="SOW23" s="242"/>
      <c r="SOX23" s="242"/>
      <c r="SOY23" s="242"/>
      <c r="SOZ23" s="242"/>
      <c r="SPA23" s="242"/>
      <c r="SPB23" s="242"/>
      <c r="SPC23" s="242"/>
      <c r="SPD23" s="242"/>
      <c r="SPE23" s="242"/>
      <c r="SPF23" s="242"/>
      <c r="SPG23" s="242"/>
      <c r="SPH23" s="242"/>
      <c r="SPI23" s="242"/>
      <c r="SPJ23" s="242"/>
      <c r="SPK23" s="242"/>
      <c r="SPL23" s="242"/>
      <c r="SPM23" s="242"/>
      <c r="SPN23" s="242"/>
      <c r="SPO23" s="242"/>
      <c r="SPP23" s="242"/>
      <c r="SPQ23" s="242"/>
      <c r="SPR23" s="242"/>
      <c r="SPS23" s="242"/>
      <c r="SPT23" s="242"/>
      <c r="SPU23" s="242"/>
      <c r="SPV23" s="242"/>
      <c r="SPW23" s="242"/>
      <c r="SPX23" s="242"/>
      <c r="SPY23" s="242"/>
      <c r="SPZ23" s="242"/>
      <c r="SQA23" s="242"/>
      <c r="SQB23" s="242"/>
      <c r="SQC23" s="242"/>
      <c r="SQD23" s="242"/>
      <c r="SQE23" s="242"/>
      <c r="SQF23" s="242"/>
      <c r="SQG23" s="242"/>
      <c r="SQH23" s="242"/>
      <c r="SQI23" s="242"/>
      <c r="SQJ23" s="242"/>
      <c r="SQK23" s="242"/>
      <c r="SQL23" s="242"/>
      <c r="SQM23" s="242"/>
      <c r="SQN23" s="242"/>
      <c r="SQO23" s="242"/>
      <c r="SQP23" s="242"/>
      <c r="SQQ23" s="242"/>
      <c r="SQR23" s="242"/>
      <c r="SQS23" s="242"/>
      <c r="SQT23" s="242"/>
      <c r="SQU23" s="242"/>
      <c r="SQV23" s="242"/>
      <c r="SQW23" s="242"/>
      <c r="SQX23" s="242"/>
      <c r="SQY23" s="242"/>
      <c r="SQZ23" s="242"/>
      <c r="SRA23" s="242"/>
      <c r="SRB23" s="242"/>
      <c r="SRC23" s="242"/>
      <c r="SRD23" s="242"/>
      <c r="SRE23" s="242"/>
      <c r="SRF23" s="242"/>
      <c r="SRG23" s="242"/>
      <c r="SRH23" s="242"/>
      <c r="SRI23" s="242"/>
      <c r="SRJ23" s="242"/>
      <c r="SRK23" s="242"/>
      <c r="SRL23" s="242"/>
      <c r="SRM23" s="242"/>
      <c r="SRN23" s="242"/>
      <c r="SRO23" s="242"/>
      <c r="SRP23" s="242"/>
      <c r="SRQ23" s="242"/>
      <c r="SRR23" s="242"/>
      <c r="SRS23" s="242"/>
      <c r="SRT23" s="242"/>
      <c r="SRU23" s="242"/>
      <c r="SRV23" s="242"/>
      <c r="SRW23" s="242"/>
      <c r="SRX23" s="242"/>
      <c r="SRY23" s="242"/>
      <c r="SRZ23" s="242"/>
      <c r="SSA23" s="242"/>
      <c r="SSB23" s="242"/>
      <c r="SSC23" s="242"/>
      <c r="SSD23" s="242"/>
      <c r="SSE23" s="242"/>
      <c r="SSF23" s="242"/>
      <c r="SSG23" s="242"/>
      <c r="SSH23" s="242"/>
      <c r="SSI23" s="242"/>
      <c r="SSJ23" s="242"/>
      <c r="SSK23" s="242"/>
      <c r="SSL23" s="242"/>
      <c r="SSM23" s="242"/>
      <c r="SSN23" s="242"/>
      <c r="SSO23" s="242"/>
      <c r="SSP23" s="242"/>
      <c r="SSQ23" s="242"/>
      <c r="SSR23" s="242"/>
      <c r="SSS23" s="242"/>
      <c r="SST23" s="242"/>
      <c r="SSU23" s="242"/>
      <c r="SSV23" s="242"/>
      <c r="SSW23" s="242"/>
      <c r="SSX23" s="242"/>
      <c r="SSY23" s="242"/>
      <c r="SSZ23" s="242"/>
      <c r="STA23" s="242"/>
      <c r="STB23" s="242"/>
      <c r="STC23" s="242"/>
      <c r="STD23" s="242"/>
      <c r="STE23" s="242"/>
      <c r="STF23" s="242"/>
      <c r="STG23" s="242"/>
      <c r="STH23" s="242"/>
      <c r="STI23" s="242"/>
      <c r="STJ23" s="242"/>
      <c r="STK23" s="242"/>
      <c r="STL23" s="242"/>
      <c r="STM23" s="242"/>
      <c r="STN23" s="242"/>
      <c r="STO23" s="242"/>
      <c r="STP23" s="242"/>
      <c r="STQ23" s="242"/>
      <c r="STR23" s="242"/>
      <c r="STS23" s="242"/>
      <c r="STT23" s="242"/>
      <c r="STU23" s="242"/>
      <c r="STV23" s="242"/>
      <c r="STW23" s="242"/>
      <c r="STX23" s="242"/>
      <c r="STY23" s="242"/>
      <c r="STZ23" s="242"/>
      <c r="SUA23" s="242"/>
      <c r="SUB23" s="242"/>
      <c r="SUC23" s="242"/>
      <c r="SUD23" s="242"/>
      <c r="SUE23" s="242"/>
      <c r="SUF23" s="242"/>
      <c r="SUG23" s="242"/>
      <c r="SUH23" s="242"/>
      <c r="SUI23" s="242"/>
      <c r="SUJ23" s="242"/>
      <c r="SUK23" s="242"/>
      <c r="SUL23" s="242"/>
      <c r="SUM23" s="242"/>
      <c r="SUN23" s="242"/>
      <c r="SUO23" s="242"/>
      <c r="SUP23" s="242"/>
      <c r="SUQ23" s="242"/>
      <c r="SUR23" s="242"/>
      <c r="SUS23" s="242"/>
      <c r="SUT23" s="242"/>
      <c r="SUU23" s="242"/>
      <c r="SUV23" s="242"/>
      <c r="SUW23" s="242"/>
      <c r="SUX23" s="242"/>
      <c r="SUY23" s="242"/>
      <c r="SUZ23" s="242"/>
      <c r="SVA23" s="242"/>
      <c r="SVB23" s="242"/>
      <c r="SVC23" s="242"/>
      <c r="SVD23" s="242"/>
      <c r="SVE23" s="242"/>
      <c r="SVF23" s="242"/>
      <c r="SVG23" s="242"/>
      <c r="SVH23" s="242"/>
      <c r="SVI23" s="242"/>
      <c r="SVJ23" s="242"/>
      <c r="SVK23" s="242"/>
      <c r="SVL23" s="242"/>
      <c r="SVM23" s="242"/>
      <c r="SVN23" s="242"/>
      <c r="SVO23" s="242"/>
      <c r="SVP23" s="242"/>
      <c r="SVQ23" s="242"/>
      <c r="SVR23" s="242"/>
      <c r="SVS23" s="242"/>
      <c r="SVT23" s="242"/>
      <c r="SVU23" s="242"/>
      <c r="SVV23" s="242"/>
      <c r="SVW23" s="242"/>
      <c r="SVX23" s="242"/>
      <c r="SVY23" s="242"/>
      <c r="SVZ23" s="242"/>
      <c r="SWA23" s="242"/>
      <c r="SWB23" s="242"/>
      <c r="SWC23" s="242"/>
      <c r="SWD23" s="242"/>
      <c r="SWE23" s="242"/>
      <c r="SWF23" s="242"/>
      <c r="SWG23" s="242"/>
      <c r="SWH23" s="242"/>
      <c r="SWI23" s="242"/>
      <c r="SWJ23" s="242"/>
      <c r="SWK23" s="242"/>
      <c r="SWL23" s="242"/>
      <c r="SWM23" s="242"/>
      <c r="SWN23" s="242"/>
      <c r="SWO23" s="242"/>
      <c r="SWP23" s="242"/>
      <c r="SWQ23" s="242"/>
      <c r="SWR23" s="242"/>
      <c r="SWS23" s="242"/>
      <c r="SWT23" s="242"/>
      <c r="SWU23" s="242"/>
      <c r="SWV23" s="242"/>
      <c r="SWW23" s="242"/>
      <c r="SWX23" s="242"/>
      <c r="SWY23" s="242"/>
      <c r="SWZ23" s="242"/>
      <c r="SXA23" s="242"/>
      <c r="SXB23" s="242"/>
      <c r="SXC23" s="242"/>
      <c r="SXD23" s="242"/>
      <c r="SXE23" s="242"/>
      <c r="SXF23" s="242"/>
      <c r="SXG23" s="242"/>
      <c r="SXH23" s="242"/>
      <c r="SXI23" s="242"/>
      <c r="SXJ23" s="242"/>
      <c r="SXK23" s="242"/>
      <c r="SXL23" s="242"/>
      <c r="SXM23" s="242"/>
      <c r="SXN23" s="242"/>
      <c r="SXO23" s="242"/>
      <c r="SXP23" s="242"/>
      <c r="SXQ23" s="242"/>
      <c r="SXR23" s="242"/>
      <c r="SXS23" s="242"/>
      <c r="SXT23" s="242"/>
      <c r="SXU23" s="242"/>
      <c r="SXV23" s="242"/>
      <c r="SXW23" s="242"/>
      <c r="SXX23" s="242"/>
      <c r="SXY23" s="242"/>
      <c r="SXZ23" s="242"/>
      <c r="SYA23" s="242"/>
      <c r="SYB23" s="242"/>
      <c r="SYC23" s="242"/>
      <c r="SYD23" s="242"/>
      <c r="SYE23" s="242"/>
      <c r="SYF23" s="242"/>
      <c r="SYG23" s="242"/>
      <c r="SYH23" s="242"/>
      <c r="SYI23" s="242"/>
      <c r="SYJ23" s="242"/>
      <c r="SYK23" s="242"/>
      <c r="SYL23" s="242"/>
      <c r="SYM23" s="242"/>
      <c r="SYN23" s="242"/>
      <c r="SYO23" s="242"/>
      <c r="SYP23" s="242"/>
      <c r="SYQ23" s="242"/>
      <c r="SYR23" s="242"/>
      <c r="SYS23" s="242"/>
      <c r="SYT23" s="242"/>
      <c r="SYU23" s="242"/>
      <c r="SYV23" s="242"/>
      <c r="SYW23" s="242"/>
      <c r="SYX23" s="242"/>
      <c r="SYY23" s="242"/>
      <c r="SYZ23" s="242"/>
      <c r="SZA23" s="242"/>
      <c r="SZB23" s="242"/>
      <c r="SZC23" s="242"/>
      <c r="SZD23" s="242"/>
      <c r="SZE23" s="242"/>
      <c r="SZF23" s="242"/>
      <c r="SZG23" s="242"/>
      <c r="SZH23" s="242"/>
      <c r="SZI23" s="242"/>
      <c r="SZJ23" s="242"/>
      <c r="SZK23" s="242"/>
      <c r="SZL23" s="242"/>
      <c r="SZM23" s="242"/>
      <c r="SZN23" s="242"/>
      <c r="SZO23" s="242"/>
      <c r="SZP23" s="242"/>
      <c r="SZQ23" s="242"/>
      <c r="SZR23" s="242"/>
      <c r="SZS23" s="242"/>
      <c r="SZT23" s="242"/>
      <c r="SZU23" s="242"/>
      <c r="SZV23" s="242"/>
      <c r="SZW23" s="242"/>
      <c r="SZX23" s="242"/>
      <c r="SZY23" s="242"/>
      <c r="SZZ23" s="242"/>
      <c r="TAA23" s="242"/>
      <c r="TAB23" s="242"/>
      <c r="TAC23" s="242"/>
      <c r="TAD23" s="242"/>
      <c r="TAE23" s="242"/>
      <c r="TAF23" s="242"/>
      <c r="TAG23" s="242"/>
      <c r="TAH23" s="242"/>
      <c r="TAI23" s="242"/>
      <c r="TAJ23" s="242"/>
      <c r="TAK23" s="242"/>
      <c r="TAL23" s="242"/>
      <c r="TAM23" s="242"/>
      <c r="TAN23" s="242"/>
      <c r="TAO23" s="242"/>
      <c r="TAP23" s="242"/>
      <c r="TAQ23" s="242"/>
      <c r="TAR23" s="242"/>
      <c r="TAS23" s="242"/>
      <c r="TAT23" s="242"/>
      <c r="TAU23" s="242"/>
      <c r="TAV23" s="242"/>
      <c r="TAW23" s="242"/>
      <c r="TAX23" s="242"/>
      <c r="TAY23" s="242"/>
      <c r="TAZ23" s="242"/>
      <c r="TBA23" s="242"/>
      <c r="TBB23" s="242"/>
      <c r="TBC23" s="242"/>
      <c r="TBD23" s="242"/>
      <c r="TBE23" s="242"/>
      <c r="TBF23" s="242"/>
      <c r="TBG23" s="242"/>
      <c r="TBH23" s="242"/>
      <c r="TBI23" s="242"/>
      <c r="TBJ23" s="242"/>
      <c r="TBK23" s="242"/>
      <c r="TBL23" s="242"/>
      <c r="TBM23" s="242"/>
      <c r="TBN23" s="242"/>
      <c r="TBO23" s="242"/>
      <c r="TBP23" s="242"/>
      <c r="TBQ23" s="242"/>
      <c r="TBR23" s="242"/>
      <c r="TBS23" s="242"/>
      <c r="TBT23" s="242"/>
      <c r="TBU23" s="242"/>
      <c r="TBV23" s="242"/>
      <c r="TBW23" s="242"/>
      <c r="TBX23" s="242"/>
      <c r="TBY23" s="242"/>
      <c r="TBZ23" s="242"/>
      <c r="TCA23" s="242"/>
      <c r="TCB23" s="242"/>
      <c r="TCC23" s="242"/>
      <c r="TCD23" s="242"/>
      <c r="TCE23" s="242"/>
      <c r="TCF23" s="242"/>
      <c r="TCG23" s="242"/>
      <c r="TCH23" s="242"/>
      <c r="TCI23" s="242"/>
      <c r="TCJ23" s="242"/>
      <c r="TCK23" s="242"/>
      <c r="TCL23" s="242"/>
      <c r="TCM23" s="242"/>
      <c r="TCN23" s="242"/>
      <c r="TCO23" s="242"/>
      <c r="TCP23" s="242"/>
      <c r="TCQ23" s="242"/>
      <c r="TCR23" s="242"/>
      <c r="TCS23" s="242"/>
      <c r="TCT23" s="242"/>
      <c r="TCU23" s="242"/>
      <c r="TCV23" s="242"/>
      <c r="TCW23" s="242"/>
      <c r="TCX23" s="242"/>
      <c r="TCY23" s="242"/>
      <c r="TCZ23" s="242"/>
      <c r="TDA23" s="242"/>
      <c r="TDB23" s="242"/>
      <c r="TDC23" s="242"/>
      <c r="TDD23" s="242"/>
      <c r="TDE23" s="242"/>
      <c r="TDF23" s="242"/>
      <c r="TDG23" s="242"/>
      <c r="TDH23" s="242"/>
      <c r="TDI23" s="242"/>
      <c r="TDJ23" s="242"/>
      <c r="TDK23" s="242"/>
      <c r="TDL23" s="242"/>
      <c r="TDM23" s="242"/>
      <c r="TDN23" s="242"/>
      <c r="TDO23" s="242"/>
      <c r="TDP23" s="242"/>
      <c r="TDQ23" s="242"/>
      <c r="TDR23" s="242"/>
      <c r="TDS23" s="242"/>
      <c r="TDT23" s="242"/>
      <c r="TDU23" s="242"/>
      <c r="TDV23" s="242"/>
      <c r="TDW23" s="242"/>
      <c r="TDX23" s="242"/>
      <c r="TDY23" s="242"/>
      <c r="TDZ23" s="242"/>
      <c r="TEA23" s="242"/>
      <c r="TEB23" s="242"/>
      <c r="TEC23" s="242"/>
      <c r="TED23" s="242"/>
      <c r="TEE23" s="242"/>
      <c r="TEF23" s="242"/>
      <c r="TEG23" s="242"/>
      <c r="TEH23" s="242"/>
      <c r="TEI23" s="242"/>
      <c r="TEJ23" s="242"/>
      <c r="TEK23" s="242"/>
      <c r="TEL23" s="242"/>
      <c r="TEM23" s="242"/>
      <c r="TEN23" s="242"/>
      <c r="TEO23" s="242"/>
      <c r="TEP23" s="242"/>
      <c r="TEQ23" s="242"/>
      <c r="TER23" s="242"/>
      <c r="TES23" s="242"/>
      <c r="TET23" s="242"/>
      <c r="TEU23" s="242"/>
      <c r="TEV23" s="242"/>
      <c r="TEW23" s="242"/>
      <c r="TEX23" s="242"/>
      <c r="TEY23" s="242"/>
      <c r="TEZ23" s="242"/>
      <c r="TFA23" s="242"/>
      <c r="TFB23" s="242"/>
      <c r="TFC23" s="242"/>
      <c r="TFD23" s="242"/>
      <c r="TFE23" s="242"/>
      <c r="TFF23" s="242"/>
      <c r="TFG23" s="242"/>
      <c r="TFH23" s="242"/>
      <c r="TFI23" s="242"/>
      <c r="TFJ23" s="242"/>
      <c r="TFK23" s="242"/>
      <c r="TFL23" s="242"/>
      <c r="TFM23" s="242"/>
      <c r="TFN23" s="242"/>
      <c r="TFO23" s="242"/>
      <c r="TFP23" s="242"/>
      <c r="TFQ23" s="242"/>
      <c r="TFR23" s="242"/>
      <c r="TFS23" s="242"/>
      <c r="TFT23" s="242"/>
      <c r="TFU23" s="242"/>
      <c r="TFV23" s="242"/>
      <c r="TFW23" s="242"/>
      <c r="TFX23" s="242"/>
      <c r="TFY23" s="242"/>
      <c r="TFZ23" s="242"/>
      <c r="TGA23" s="242"/>
      <c r="TGB23" s="242"/>
      <c r="TGC23" s="242"/>
      <c r="TGD23" s="242"/>
      <c r="TGE23" s="242"/>
      <c r="TGF23" s="242"/>
      <c r="TGG23" s="242"/>
      <c r="TGH23" s="242"/>
      <c r="TGI23" s="242"/>
      <c r="TGJ23" s="242"/>
      <c r="TGK23" s="242"/>
      <c r="TGL23" s="242"/>
      <c r="TGM23" s="242"/>
      <c r="TGN23" s="242"/>
      <c r="TGO23" s="242"/>
      <c r="TGP23" s="242"/>
      <c r="TGQ23" s="242"/>
      <c r="TGR23" s="242"/>
      <c r="TGS23" s="242"/>
      <c r="TGT23" s="242"/>
      <c r="TGU23" s="242"/>
      <c r="TGV23" s="242"/>
      <c r="TGW23" s="242"/>
      <c r="TGX23" s="242"/>
      <c r="TGY23" s="242"/>
      <c r="TGZ23" s="242"/>
      <c r="THA23" s="242"/>
      <c r="THB23" s="242"/>
      <c r="THC23" s="242"/>
      <c r="THD23" s="242"/>
      <c r="THE23" s="242"/>
      <c r="THF23" s="242"/>
      <c r="THG23" s="242"/>
      <c r="THH23" s="242"/>
      <c r="THI23" s="242"/>
      <c r="THJ23" s="242"/>
      <c r="THK23" s="242"/>
      <c r="THL23" s="242"/>
      <c r="THM23" s="242"/>
      <c r="THN23" s="242"/>
      <c r="THO23" s="242"/>
      <c r="THP23" s="242"/>
      <c r="THQ23" s="242"/>
      <c r="THR23" s="242"/>
      <c r="THS23" s="242"/>
      <c r="THT23" s="242"/>
      <c r="THU23" s="242"/>
      <c r="THV23" s="242"/>
      <c r="THW23" s="242"/>
      <c r="THX23" s="242"/>
      <c r="THY23" s="242"/>
      <c r="THZ23" s="242"/>
      <c r="TIA23" s="242"/>
      <c r="TIB23" s="242"/>
      <c r="TIC23" s="242"/>
      <c r="TID23" s="242"/>
      <c r="TIE23" s="242"/>
      <c r="TIF23" s="242"/>
      <c r="TIG23" s="242"/>
      <c r="TIH23" s="242"/>
      <c r="TII23" s="242"/>
      <c r="TIJ23" s="242"/>
      <c r="TIK23" s="242"/>
      <c r="TIL23" s="242"/>
      <c r="TIM23" s="242"/>
      <c r="TIN23" s="242"/>
      <c r="TIO23" s="242"/>
      <c r="TIP23" s="242"/>
      <c r="TIQ23" s="242"/>
      <c r="TIR23" s="242"/>
      <c r="TIS23" s="242"/>
      <c r="TIT23" s="242"/>
      <c r="TIU23" s="242"/>
      <c r="TIV23" s="242"/>
      <c r="TIW23" s="242"/>
      <c r="TIX23" s="242"/>
      <c r="TIY23" s="242"/>
      <c r="TIZ23" s="242"/>
      <c r="TJA23" s="242"/>
      <c r="TJB23" s="242"/>
      <c r="TJC23" s="242"/>
      <c r="TJD23" s="242"/>
      <c r="TJE23" s="242"/>
      <c r="TJF23" s="242"/>
      <c r="TJG23" s="242"/>
      <c r="TJH23" s="242"/>
      <c r="TJI23" s="242"/>
      <c r="TJJ23" s="242"/>
      <c r="TJK23" s="242"/>
      <c r="TJL23" s="242"/>
      <c r="TJM23" s="242"/>
      <c r="TJN23" s="242"/>
      <c r="TJO23" s="242"/>
      <c r="TJP23" s="242"/>
      <c r="TJQ23" s="242"/>
      <c r="TJR23" s="242"/>
      <c r="TJS23" s="242"/>
      <c r="TJT23" s="242"/>
      <c r="TJU23" s="242"/>
      <c r="TJV23" s="242"/>
      <c r="TJW23" s="242"/>
      <c r="TJX23" s="242"/>
      <c r="TJY23" s="242"/>
      <c r="TJZ23" s="242"/>
      <c r="TKA23" s="242"/>
      <c r="TKB23" s="242"/>
      <c r="TKC23" s="242"/>
      <c r="TKD23" s="242"/>
      <c r="TKE23" s="242"/>
      <c r="TKF23" s="242"/>
      <c r="TKG23" s="242"/>
      <c r="TKH23" s="242"/>
      <c r="TKI23" s="242"/>
      <c r="TKJ23" s="242"/>
      <c r="TKK23" s="242"/>
      <c r="TKL23" s="242"/>
      <c r="TKM23" s="242"/>
      <c r="TKN23" s="242"/>
      <c r="TKO23" s="242"/>
      <c r="TKP23" s="242"/>
      <c r="TKQ23" s="242"/>
      <c r="TKR23" s="242"/>
      <c r="TKS23" s="242"/>
      <c r="TKT23" s="242"/>
      <c r="TKU23" s="242"/>
      <c r="TKV23" s="242"/>
      <c r="TKW23" s="242"/>
      <c r="TKX23" s="242"/>
      <c r="TKY23" s="242"/>
      <c r="TKZ23" s="242"/>
      <c r="TLA23" s="242"/>
      <c r="TLB23" s="242"/>
      <c r="TLC23" s="242"/>
      <c r="TLD23" s="242"/>
      <c r="TLE23" s="242"/>
      <c r="TLF23" s="242"/>
      <c r="TLG23" s="242"/>
      <c r="TLH23" s="242"/>
      <c r="TLI23" s="242"/>
      <c r="TLJ23" s="242"/>
      <c r="TLK23" s="242"/>
      <c r="TLL23" s="242"/>
      <c r="TLM23" s="242"/>
      <c r="TLN23" s="242"/>
      <c r="TLO23" s="242"/>
      <c r="TLP23" s="242"/>
      <c r="TLQ23" s="242"/>
      <c r="TLR23" s="242"/>
      <c r="TLS23" s="242"/>
      <c r="TLT23" s="242"/>
      <c r="TLU23" s="242"/>
      <c r="TLV23" s="242"/>
      <c r="TLW23" s="242"/>
      <c r="TLX23" s="242"/>
      <c r="TLY23" s="242"/>
      <c r="TLZ23" s="242"/>
      <c r="TMA23" s="242"/>
      <c r="TMB23" s="242"/>
      <c r="TMC23" s="242"/>
      <c r="TMD23" s="242"/>
      <c r="TME23" s="242"/>
      <c r="TMF23" s="242"/>
      <c r="TMG23" s="242"/>
      <c r="TMH23" s="242"/>
      <c r="TMI23" s="242"/>
      <c r="TMJ23" s="242"/>
      <c r="TMK23" s="242"/>
      <c r="TML23" s="242"/>
      <c r="TMM23" s="242"/>
      <c r="TMN23" s="242"/>
      <c r="TMO23" s="242"/>
      <c r="TMP23" s="242"/>
      <c r="TMQ23" s="242"/>
      <c r="TMR23" s="242"/>
      <c r="TMS23" s="242"/>
      <c r="TMT23" s="242"/>
      <c r="TMU23" s="242"/>
      <c r="TMV23" s="242"/>
      <c r="TMW23" s="242"/>
      <c r="TMX23" s="242"/>
      <c r="TMY23" s="242"/>
      <c r="TMZ23" s="242"/>
      <c r="TNA23" s="242"/>
      <c r="TNB23" s="242"/>
      <c r="TNC23" s="242"/>
      <c r="TND23" s="242"/>
      <c r="TNE23" s="242"/>
      <c r="TNF23" s="242"/>
      <c r="TNG23" s="242"/>
      <c r="TNH23" s="242"/>
      <c r="TNI23" s="242"/>
      <c r="TNJ23" s="242"/>
      <c r="TNK23" s="242"/>
      <c r="TNL23" s="242"/>
      <c r="TNM23" s="242"/>
      <c r="TNN23" s="242"/>
      <c r="TNO23" s="242"/>
      <c r="TNP23" s="242"/>
      <c r="TNQ23" s="242"/>
      <c r="TNR23" s="242"/>
      <c r="TNS23" s="242"/>
      <c r="TNT23" s="242"/>
      <c r="TNU23" s="242"/>
      <c r="TNV23" s="242"/>
      <c r="TNW23" s="242"/>
      <c r="TNX23" s="242"/>
      <c r="TNY23" s="242"/>
      <c r="TNZ23" s="242"/>
      <c r="TOA23" s="242"/>
      <c r="TOB23" s="242"/>
      <c r="TOC23" s="242"/>
      <c r="TOD23" s="242"/>
      <c r="TOE23" s="242"/>
      <c r="TOF23" s="242"/>
      <c r="TOG23" s="242"/>
      <c r="TOH23" s="242"/>
      <c r="TOI23" s="242"/>
      <c r="TOJ23" s="242"/>
      <c r="TOK23" s="242"/>
      <c r="TOL23" s="242"/>
      <c r="TOM23" s="242"/>
      <c r="TON23" s="242"/>
      <c r="TOO23" s="242"/>
      <c r="TOP23" s="242"/>
      <c r="TOQ23" s="242"/>
      <c r="TOR23" s="242"/>
      <c r="TOS23" s="242"/>
      <c r="TOT23" s="242"/>
      <c r="TOU23" s="242"/>
      <c r="TOV23" s="242"/>
      <c r="TOW23" s="242"/>
      <c r="TOX23" s="242"/>
      <c r="TOY23" s="242"/>
      <c r="TOZ23" s="242"/>
      <c r="TPA23" s="242"/>
      <c r="TPB23" s="242"/>
      <c r="TPC23" s="242"/>
      <c r="TPD23" s="242"/>
      <c r="TPE23" s="242"/>
      <c r="TPF23" s="242"/>
      <c r="TPG23" s="242"/>
      <c r="TPH23" s="242"/>
      <c r="TPI23" s="242"/>
      <c r="TPJ23" s="242"/>
      <c r="TPK23" s="242"/>
      <c r="TPL23" s="242"/>
      <c r="TPM23" s="242"/>
      <c r="TPN23" s="242"/>
      <c r="TPO23" s="242"/>
      <c r="TPP23" s="242"/>
      <c r="TPQ23" s="242"/>
      <c r="TPR23" s="242"/>
      <c r="TPS23" s="242"/>
      <c r="TPT23" s="242"/>
      <c r="TPU23" s="242"/>
      <c r="TPV23" s="242"/>
      <c r="TPW23" s="242"/>
      <c r="TPX23" s="242"/>
      <c r="TPY23" s="242"/>
      <c r="TPZ23" s="242"/>
      <c r="TQA23" s="242"/>
      <c r="TQB23" s="242"/>
      <c r="TQC23" s="242"/>
      <c r="TQD23" s="242"/>
      <c r="TQE23" s="242"/>
      <c r="TQF23" s="242"/>
      <c r="TQG23" s="242"/>
      <c r="TQH23" s="242"/>
      <c r="TQI23" s="242"/>
      <c r="TQJ23" s="242"/>
      <c r="TQK23" s="242"/>
      <c r="TQL23" s="242"/>
      <c r="TQM23" s="242"/>
      <c r="TQN23" s="242"/>
      <c r="TQO23" s="242"/>
      <c r="TQP23" s="242"/>
      <c r="TQQ23" s="242"/>
      <c r="TQR23" s="242"/>
      <c r="TQS23" s="242"/>
      <c r="TQT23" s="242"/>
      <c r="TQU23" s="242"/>
      <c r="TQV23" s="242"/>
      <c r="TQW23" s="242"/>
      <c r="TQX23" s="242"/>
      <c r="TQY23" s="242"/>
      <c r="TQZ23" s="242"/>
      <c r="TRA23" s="242"/>
      <c r="TRB23" s="242"/>
      <c r="TRC23" s="242"/>
      <c r="TRD23" s="242"/>
      <c r="TRE23" s="242"/>
      <c r="TRF23" s="242"/>
      <c r="TRG23" s="242"/>
      <c r="TRH23" s="242"/>
      <c r="TRI23" s="242"/>
      <c r="TRJ23" s="242"/>
      <c r="TRK23" s="242"/>
      <c r="TRL23" s="242"/>
      <c r="TRM23" s="242"/>
      <c r="TRN23" s="242"/>
      <c r="TRO23" s="242"/>
      <c r="TRP23" s="242"/>
      <c r="TRQ23" s="242"/>
      <c r="TRR23" s="242"/>
      <c r="TRS23" s="242"/>
      <c r="TRT23" s="242"/>
      <c r="TRU23" s="242"/>
      <c r="TRV23" s="242"/>
      <c r="TRW23" s="242"/>
      <c r="TRX23" s="242"/>
      <c r="TRY23" s="242"/>
      <c r="TRZ23" s="242"/>
      <c r="TSA23" s="242"/>
      <c r="TSB23" s="242"/>
      <c r="TSC23" s="242"/>
      <c r="TSD23" s="242"/>
      <c r="TSE23" s="242"/>
      <c r="TSF23" s="242"/>
      <c r="TSG23" s="242"/>
      <c r="TSH23" s="242"/>
      <c r="TSI23" s="242"/>
      <c r="TSJ23" s="242"/>
      <c r="TSK23" s="242"/>
      <c r="TSL23" s="242"/>
      <c r="TSM23" s="242"/>
      <c r="TSN23" s="242"/>
      <c r="TSO23" s="242"/>
      <c r="TSP23" s="242"/>
      <c r="TSQ23" s="242"/>
      <c r="TSR23" s="242"/>
      <c r="TSS23" s="242"/>
      <c r="TST23" s="242"/>
      <c r="TSU23" s="242"/>
      <c r="TSV23" s="242"/>
      <c r="TSW23" s="242"/>
      <c r="TSX23" s="242"/>
      <c r="TSY23" s="242"/>
      <c r="TSZ23" s="242"/>
      <c r="TTA23" s="242"/>
      <c r="TTB23" s="242"/>
      <c r="TTC23" s="242"/>
      <c r="TTD23" s="242"/>
      <c r="TTE23" s="242"/>
      <c r="TTF23" s="242"/>
      <c r="TTG23" s="242"/>
      <c r="TTH23" s="242"/>
      <c r="TTI23" s="242"/>
      <c r="TTJ23" s="242"/>
      <c r="TTK23" s="242"/>
      <c r="TTL23" s="242"/>
      <c r="TTM23" s="242"/>
      <c r="TTN23" s="242"/>
      <c r="TTO23" s="242"/>
      <c r="TTP23" s="242"/>
      <c r="TTQ23" s="242"/>
      <c r="TTR23" s="242"/>
      <c r="TTS23" s="242"/>
      <c r="TTT23" s="242"/>
      <c r="TTU23" s="242"/>
      <c r="TTV23" s="242"/>
      <c r="TTW23" s="242"/>
      <c r="TTX23" s="242"/>
      <c r="TTY23" s="242"/>
      <c r="TTZ23" s="242"/>
      <c r="TUA23" s="242"/>
      <c r="TUB23" s="242"/>
      <c r="TUC23" s="242"/>
      <c r="TUD23" s="242"/>
      <c r="TUE23" s="242"/>
      <c r="TUF23" s="242"/>
      <c r="TUG23" s="242"/>
      <c r="TUH23" s="242"/>
      <c r="TUI23" s="242"/>
      <c r="TUJ23" s="242"/>
      <c r="TUK23" s="242"/>
      <c r="TUL23" s="242"/>
      <c r="TUM23" s="242"/>
      <c r="TUN23" s="242"/>
      <c r="TUO23" s="242"/>
      <c r="TUP23" s="242"/>
      <c r="TUQ23" s="242"/>
      <c r="TUR23" s="242"/>
      <c r="TUS23" s="242"/>
      <c r="TUT23" s="242"/>
      <c r="TUU23" s="242"/>
      <c r="TUV23" s="242"/>
      <c r="TUW23" s="242"/>
      <c r="TUX23" s="242"/>
      <c r="TUY23" s="242"/>
      <c r="TUZ23" s="242"/>
      <c r="TVA23" s="242"/>
      <c r="TVB23" s="242"/>
      <c r="TVC23" s="242"/>
      <c r="TVD23" s="242"/>
      <c r="TVE23" s="242"/>
      <c r="TVF23" s="242"/>
      <c r="TVG23" s="242"/>
      <c r="TVH23" s="242"/>
      <c r="TVI23" s="242"/>
      <c r="TVJ23" s="242"/>
      <c r="TVK23" s="242"/>
      <c r="TVL23" s="242"/>
      <c r="TVM23" s="242"/>
      <c r="TVN23" s="242"/>
      <c r="TVO23" s="242"/>
      <c r="TVP23" s="242"/>
      <c r="TVQ23" s="242"/>
      <c r="TVR23" s="242"/>
      <c r="TVS23" s="242"/>
      <c r="TVT23" s="242"/>
      <c r="TVU23" s="242"/>
      <c r="TVV23" s="242"/>
      <c r="TVW23" s="242"/>
      <c r="TVX23" s="242"/>
      <c r="TVY23" s="242"/>
      <c r="TVZ23" s="242"/>
      <c r="TWA23" s="242"/>
      <c r="TWB23" s="242"/>
      <c r="TWC23" s="242"/>
      <c r="TWD23" s="242"/>
      <c r="TWE23" s="242"/>
      <c r="TWF23" s="242"/>
      <c r="TWG23" s="242"/>
      <c r="TWH23" s="242"/>
      <c r="TWI23" s="242"/>
      <c r="TWJ23" s="242"/>
      <c r="TWK23" s="242"/>
      <c r="TWL23" s="242"/>
      <c r="TWM23" s="242"/>
      <c r="TWN23" s="242"/>
      <c r="TWO23" s="242"/>
      <c r="TWP23" s="242"/>
      <c r="TWQ23" s="242"/>
      <c r="TWR23" s="242"/>
      <c r="TWS23" s="242"/>
      <c r="TWT23" s="242"/>
      <c r="TWU23" s="242"/>
      <c r="TWV23" s="242"/>
      <c r="TWW23" s="242"/>
      <c r="TWX23" s="242"/>
      <c r="TWY23" s="242"/>
      <c r="TWZ23" s="242"/>
      <c r="TXA23" s="242"/>
      <c r="TXB23" s="242"/>
      <c r="TXC23" s="242"/>
      <c r="TXD23" s="242"/>
      <c r="TXE23" s="242"/>
      <c r="TXF23" s="242"/>
      <c r="TXG23" s="242"/>
      <c r="TXH23" s="242"/>
      <c r="TXI23" s="242"/>
      <c r="TXJ23" s="242"/>
      <c r="TXK23" s="242"/>
      <c r="TXL23" s="242"/>
      <c r="TXM23" s="242"/>
      <c r="TXN23" s="242"/>
      <c r="TXO23" s="242"/>
      <c r="TXP23" s="242"/>
      <c r="TXQ23" s="242"/>
      <c r="TXR23" s="242"/>
      <c r="TXS23" s="242"/>
      <c r="TXT23" s="242"/>
      <c r="TXU23" s="242"/>
      <c r="TXV23" s="242"/>
      <c r="TXW23" s="242"/>
      <c r="TXX23" s="242"/>
      <c r="TXY23" s="242"/>
      <c r="TXZ23" s="242"/>
      <c r="TYA23" s="242"/>
      <c r="TYB23" s="242"/>
      <c r="TYC23" s="242"/>
      <c r="TYD23" s="242"/>
      <c r="TYE23" s="242"/>
      <c r="TYF23" s="242"/>
      <c r="TYG23" s="242"/>
      <c r="TYH23" s="242"/>
      <c r="TYI23" s="242"/>
      <c r="TYJ23" s="242"/>
      <c r="TYK23" s="242"/>
      <c r="TYL23" s="242"/>
      <c r="TYM23" s="242"/>
      <c r="TYN23" s="242"/>
      <c r="TYO23" s="242"/>
      <c r="TYP23" s="242"/>
      <c r="TYQ23" s="242"/>
      <c r="TYR23" s="242"/>
      <c r="TYS23" s="242"/>
      <c r="TYT23" s="242"/>
      <c r="TYU23" s="242"/>
      <c r="TYV23" s="242"/>
      <c r="TYW23" s="242"/>
      <c r="TYX23" s="242"/>
      <c r="TYY23" s="242"/>
      <c r="TYZ23" s="242"/>
      <c r="TZA23" s="242"/>
      <c r="TZB23" s="242"/>
      <c r="TZC23" s="242"/>
      <c r="TZD23" s="242"/>
      <c r="TZE23" s="242"/>
      <c r="TZF23" s="242"/>
      <c r="TZG23" s="242"/>
      <c r="TZH23" s="242"/>
      <c r="TZI23" s="242"/>
      <c r="TZJ23" s="242"/>
      <c r="TZK23" s="242"/>
      <c r="TZL23" s="242"/>
      <c r="TZM23" s="242"/>
      <c r="TZN23" s="242"/>
      <c r="TZO23" s="242"/>
      <c r="TZP23" s="242"/>
      <c r="TZQ23" s="242"/>
      <c r="TZR23" s="242"/>
      <c r="TZS23" s="242"/>
      <c r="TZT23" s="242"/>
      <c r="TZU23" s="242"/>
      <c r="TZV23" s="242"/>
      <c r="TZW23" s="242"/>
      <c r="TZX23" s="242"/>
      <c r="TZY23" s="242"/>
      <c r="TZZ23" s="242"/>
      <c r="UAA23" s="242"/>
      <c r="UAB23" s="242"/>
      <c r="UAC23" s="242"/>
      <c r="UAD23" s="242"/>
      <c r="UAE23" s="242"/>
      <c r="UAF23" s="242"/>
      <c r="UAG23" s="242"/>
      <c r="UAH23" s="242"/>
      <c r="UAI23" s="242"/>
      <c r="UAJ23" s="242"/>
      <c r="UAK23" s="242"/>
      <c r="UAL23" s="242"/>
      <c r="UAM23" s="242"/>
      <c r="UAN23" s="242"/>
      <c r="UAO23" s="242"/>
      <c r="UAP23" s="242"/>
      <c r="UAQ23" s="242"/>
      <c r="UAR23" s="242"/>
      <c r="UAS23" s="242"/>
      <c r="UAT23" s="242"/>
      <c r="UAU23" s="242"/>
      <c r="UAV23" s="242"/>
      <c r="UAW23" s="242"/>
      <c r="UAX23" s="242"/>
      <c r="UAY23" s="242"/>
      <c r="UAZ23" s="242"/>
      <c r="UBA23" s="242"/>
      <c r="UBB23" s="242"/>
      <c r="UBC23" s="242"/>
      <c r="UBD23" s="242"/>
      <c r="UBE23" s="242"/>
      <c r="UBF23" s="242"/>
      <c r="UBG23" s="242"/>
      <c r="UBH23" s="242"/>
      <c r="UBI23" s="242"/>
      <c r="UBJ23" s="242"/>
      <c r="UBK23" s="242"/>
      <c r="UBL23" s="242"/>
      <c r="UBM23" s="242"/>
      <c r="UBN23" s="242"/>
      <c r="UBO23" s="242"/>
      <c r="UBP23" s="242"/>
      <c r="UBQ23" s="242"/>
      <c r="UBR23" s="242"/>
      <c r="UBS23" s="242"/>
      <c r="UBT23" s="242"/>
      <c r="UBU23" s="242"/>
      <c r="UBV23" s="242"/>
      <c r="UBW23" s="242"/>
      <c r="UBX23" s="242"/>
      <c r="UBY23" s="242"/>
      <c r="UBZ23" s="242"/>
      <c r="UCA23" s="242"/>
      <c r="UCB23" s="242"/>
      <c r="UCC23" s="242"/>
      <c r="UCD23" s="242"/>
      <c r="UCE23" s="242"/>
      <c r="UCF23" s="242"/>
      <c r="UCG23" s="242"/>
      <c r="UCH23" s="242"/>
      <c r="UCI23" s="242"/>
      <c r="UCJ23" s="242"/>
      <c r="UCK23" s="242"/>
      <c r="UCL23" s="242"/>
      <c r="UCM23" s="242"/>
      <c r="UCN23" s="242"/>
      <c r="UCO23" s="242"/>
      <c r="UCP23" s="242"/>
      <c r="UCQ23" s="242"/>
      <c r="UCR23" s="242"/>
      <c r="UCS23" s="242"/>
      <c r="UCT23" s="242"/>
      <c r="UCU23" s="242"/>
      <c r="UCV23" s="242"/>
      <c r="UCW23" s="242"/>
      <c r="UCX23" s="242"/>
      <c r="UCY23" s="242"/>
      <c r="UCZ23" s="242"/>
      <c r="UDA23" s="242"/>
      <c r="UDB23" s="242"/>
      <c r="UDC23" s="242"/>
      <c r="UDD23" s="242"/>
      <c r="UDE23" s="242"/>
      <c r="UDF23" s="242"/>
      <c r="UDG23" s="242"/>
      <c r="UDH23" s="242"/>
      <c r="UDI23" s="242"/>
      <c r="UDJ23" s="242"/>
      <c r="UDK23" s="242"/>
      <c r="UDL23" s="242"/>
      <c r="UDM23" s="242"/>
      <c r="UDN23" s="242"/>
      <c r="UDO23" s="242"/>
      <c r="UDP23" s="242"/>
      <c r="UDQ23" s="242"/>
      <c r="UDR23" s="242"/>
      <c r="UDS23" s="242"/>
      <c r="UDT23" s="242"/>
      <c r="UDU23" s="242"/>
      <c r="UDV23" s="242"/>
      <c r="UDW23" s="242"/>
      <c r="UDX23" s="242"/>
      <c r="UDY23" s="242"/>
      <c r="UDZ23" s="242"/>
      <c r="UEA23" s="242"/>
      <c r="UEB23" s="242"/>
      <c r="UEC23" s="242"/>
      <c r="UED23" s="242"/>
      <c r="UEE23" s="242"/>
      <c r="UEF23" s="242"/>
      <c r="UEG23" s="242"/>
      <c r="UEH23" s="242"/>
      <c r="UEI23" s="242"/>
      <c r="UEJ23" s="242"/>
      <c r="UEK23" s="242"/>
      <c r="UEL23" s="242"/>
      <c r="UEM23" s="242"/>
      <c r="UEN23" s="242"/>
      <c r="UEO23" s="242"/>
      <c r="UEP23" s="242"/>
      <c r="UEQ23" s="242"/>
      <c r="UER23" s="242"/>
      <c r="UES23" s="242"/>
      <c r="UET23" s="242"/>
      <c r="UEU23" s="242"/>
      <c r="UEV23" s="242"/>
      <c r="UEW23" s="242"/>
      <c r="UEX23" s="242"/>
      <c r="UEY23" s="242"/>
      <c r="UEZ23" s="242"/>
      <c r="UFA23" s="242"/>
      <c r="UFB23" s="242"/>
      <c r="UFC23" s="242"/>
      <c r="UFD23" s="242"/>
      <c r="UFE23" s="242"/>
      <c r="UFF23" s="242"/>
      <c r="UFG23" s="242"/>
      <c r="UFH23" s="242"/>
      <c r="UFI23" s="242"/>
      <c r="UFJ23" s="242"/>
      <c r="UFK23" s="242"/>
      <c r="UFL23" s="242"/>
      <c r="UFM23" s="242"/>
      <c r="UFN23" s="242"/>
      <c r="UFO23" s="242"/>
      <c r="UFP23" s="242"/>
      <c r="UFQ23" s="242"/>
      <c r="UFR23" s="242"/>
      <c r="UFS23" s="242"/>
      <c r="UFT23" s="242"/>
      <c r="UFU23" s="242"/>
      <c r="UFV23" s="242"/>
      <c r="UFW23" s="242"/>
      <c r="UFX23" s="242"/>
      <c r="UFY23" s="242"/>
      <c r="UFZ23" s="242"/>
      <c r="UGA23" s="242"/>
      <c r="UGB23" s="242"/>
      <c r="UGC23" s="242"/>
      <c r="UGD23" s="242"/>
      <c r="UGE23" s="242"/>
      <c r="UGF23" s="242"/>
      <c r="UGG23" s="242"/>
      <c r="UGH23" s="242"/>
      <c r="UGI23" s="242"/>
      <c r="UGJ23" s="242"/>
      <c r="UGK23" s="242"/>
      <c r="UGL23" s="242"/>
      <c r="UGM23" s="242"/>
      <c r="UGN23" s="242"/>
      <c r="UGO23" s="242"/>
      <c r="UGP23" s="242"/>
      <c r="UGQ23" s="242"/>
      <c r="UGR23" s="242"/>
      <c r="UGS23" s="242"/>
      <c r="UGT23" s="242"/>
      <c r="UGU23" s="242"/>
      <c r="UGV23" s="242"/>
      <c r="UGW23" s="242"/>
      <c r="UGX23" s="242"/>
      <c r="UGY23" s="242"/>
      <c r="UGZ23" s="242"/>
      <c r="UHA23" s="242"/>
      <c r="UHB23" s="242"/>
      <c r="UHC23" s="242"/>
      <c r="UHD23" s="242"/>
      <c r="UHE23" s="242"/>
      <c r="UHF23" s="242"/>
      <c r="UHG23" s="242"/>
      <c r="UHH23" s="242"/>
      <c r="UHI23" s="242"/>
      <c r="UHJ23" s="242"/>
      <c r="UHK23" s="242"/>
      <c r="UHL23" s="242"/>
      <c r="UHM23" s="242"/>
      <c r="UHN23" s="242"/>
      <c r="UHO23" s="242"/>
      <c r="UHP23" s="242"/>
      <c r="UHQ23" s="242"/>
      <c r="UHR23" s="242"/>
      <c r="UHS23" s="242"/>
      <c r="UHT23" s="242"/>
      <c r="UHU23" s="242"/>
      <c r="UHV23" s="242"/>
      <c r="UHW23" s="242"/>
      <c r="UHX23" s="242"/>
      <c r="UHY23" s="242"/>
      <c r="UHZ23" s="242"/>
      <c r="UIA23" s="242"/>
      <c r="UIB23" s="242"/>
      <c r="UIC23" s="242"/>
      <c r="UID23" s="242"/>
      <c r="UIE23" s="242"/>
      <c r="UIF23" s="242"/>
      <c r="UIG23" s="242"/>
      <c r="UIH23" s="242"/>
      <c r="UII23" s="242"/>
      <c r="UIJ23" s="242"/>
      <c r="UIK23" s="242"/>
      <c r="UIL23" s="242"/>
      <c r="UIM23" s="242"/>
      <c r="UIN23" s="242"/>
      <c r="UIO23" s="242"/>
      <c r="UIP23" s="242"/>
      <c r="UIQ23" s="242"/>
      <c r="UIR23" s="242"/>
      <c r="UIS23" s="242"/>
      <c r="UIT23" s="242"/>
      <c r="UIU23" s="242"/>
      <c r="UIV23" s="242"/>
      <c r="UIW23" s="242"/>
      <c r="UIX23" s="242"/>
      <c r="UIY23" s="242"/>
      <c r="UIZ23" s="242"/>
      <c r="UJA23" s="242"/>
      <c r="UJB23" s="242"/>
      <c r="UJC23" s="242"/>
      <c r="UJD23" s="242"/>
      <c r="UJE23" s="242"/>
      <c r="UJF23" s="242"/>
      <c r="UJG23" s="242"/>
      <c r="UJH23" s="242"/>
      <c r="UJI23" s="242"/>
      <c r="UJJ23" s="242"/>
      <c r="UJK23" s="242"/>
      <c r="UJL23" s="242"/>
      <c r="UJM23" s="242"/>
      <c r="UJN23" s="242"/>
      <c r="UJO23" s="242"/>
      <c r="UJP23" s="242"/>
      <c r="UJQ23" s="242"/>
      <c r="UJR23" s="242"/>
      <c r="UJS23" s="242"/>
      <c r="UJT23" s="242"/>
      <c r="UJU23" s="242"/>
      <c r="UJV23" s="242"/>
      <c r="UJW23" s="242"/>
      <c r="UJX23" s="242"/>
      <c r="UJY23" s="242"/>
      <c r="UJZ23" s="242"/>
      <c r="UKA23" s="242"/>
      <c r="UKB23" s="242"/>
      <c r="UKC23" s="242"/>
      <c r="UKD23" s="242"/>
      <c r="UKE23" s="242"/>
      <c r="UKF23" s="242"/>
      <c r="UKG23" s="242"/>
      <c r="UKH23" s="242"/>
      <c r="UKI23" s="242"/>
      <c r="UKJ23" s="242"/>
      <c r="UKK23" s="242"/>
      <c r="UKL23" s="242"/>
      <c r="UKM23" s="242"/>
      <c r="UKN23" s="242"/>
      <c r="UKO23" s="242"/>
      <c r="UKP23" s="242"/>
      <c r="UKQ23" s="242"/>
      <c r="UKR23" s="242"/>
      <c r="UKS23" s="242"/>
      <c r="UKT23" s="242"/>
      <c r="UKU23" s="242"/>
      <c r="UKV23" s="242"/>
      <c r="UKW23" s="242"/>
      <c r="UKX23" s="242"/>
      <c r="UKY23" s="242"/>
      <c r="UKZ23" s="242"/>
      <c r="ULA23" s="242"/>
      <c r="ULB23" s="242"/>
      <c r="ULC23" s="242"/>
      <c r="ULD23" s="242"/>
      <c r="ULE23" s="242"/>
      <c r="ULF23" s="242"/>
      <c r="ULG23" s="242"/>
      <c r="ULH23" s="242"/>
      <c r="ULI23" s="242"/>
      <c r="ULJ23" s="242"/>
      <c r="ULK23" s="242"/>
      <c r="ULL23" s="242"/>
      <c r="ULM23" s="242"/>
      <c r="ULN23" s="242"/>
      <c r="ULO23" s="242"/>
      <c r="ULP23" s="242"/>
      <c r="ULQ23" s="242"/>
      <c r="ULR23" s="242"/>
      <c r="ULS23" s="242"/>
      <c r="ULT23" s="242"/>
      <c r="ULU23" s="242"/>
      <c r="ULV23" s="242"/>
      <c r="ULW23" s="242"/>
      <c r="ULX23" s="242"/>
      <c r="ULY23" s="242"/>
      <c r="ULZ23" s="242"/>
      <c r="UMA23" s="242"/>
      <c r="UMB23" s="242"/>
      <c r="UMC23" s="242"/>
      <c r="UMD23" s="242"/>
      <c r="UME23" s="242"/>
      <c r="UMF23" s="242"/>
      <c r="UMG23" s="242"/>
      <c r="UMH23" s="242"/>
      <c r="UMI23" s="242"/>
      <c r="UMJ23" s="242"/>
      <c r="UMK23" s="242"/>
      <c r="UML23" s="242"/>
      <c r="UMM23" s="242"/>
      <c r="UMN23" s="242"/>
      <c r="UMO23" s="242"/>
      <c r="UMP23" s="242"/>
      <c r="UMQ23" s="242"/>
      <c r="UMR23" s="242"/>
      <c r="UMS23" s="242"/>
      <c r="UMT23" s="242"/>
      <c r="UMU23" s="242"/>
      <c r="UMV23" s="242"/>
      <c r="UMW23" s="242"/>
      <c r="UMX23" s="242"/>
      <c r="UMY23" s="242"/>
      <c r="UMZ23" s="242"/>
      <c r="UNA23" s="242"/>
      <c r="UNB23" s="242"/>
      <c r="UNC23" s="242"/>
      <c r="UND23" s="242"/>
      <c r="UNE23" s="242"/>
      <c r="UNF23" s="242"/>
      <c r="UNG23" s="242"/>
      <c r="UNH23" s="242"/>
      <c r="UNI23" s="242"/>
      <c r="UNJ23" s="242"/>
      <c r="UNK23" s="242"/>
      <c r="UNL23" s="242"/>
      <c r="UNM23" s="242"/>
      <c r="UNN23" s="242"/>
      <c r="UNO23" s="242"/>
      <c r="UNP23" s="242"/>
      <c r="UNQ23" s="242"/>
      <c r="UNR23" s="242"/>
      <c r="UNS23" s="242"/>
      <c r="UNT23" s="242"/>
      <c r="UNU23" s="242"/>
      <c r="UNV23" s="242"/>
      <c r="UNW23" s="242"/>
      <c r="UNX23" s="242"/>
      <c r="UNY23" s="242"/>
      <c r="UNZ23" s="242"/>
      <c r="UOA23" s="242"/>
      <c r="UOB23" s="242"/>
      <c r="UOC23" s="242"/>
      <c r="UOD23" s="242"/>
      <c r="UOE23" s="242"/>
      <c r="UOF23" s="242"/>
      <c r="UOG23" s="242"/>
      <c r="UOH23" s="242"/>
      <c r="UOI23" s="242"/>
      <c r="UOJ23" s="242"/>
      <c r="UOK23" s="242"/>
      <c r="UOL23" s="242"/>
      <c r="UOM23" s="242"/>
      <c r="UON23" s="242"/>
      <c r="UOO23" s="242"/>
      <c r="UOP23" s="242"/>
      <c r="UOQ23" s="242"/>
      <c r="UOR23" s="242"/>
      <c r="UOS23" s="242"/>
      <c r="UOT23" s="242"/>
      <c r="UOU23" s="242"/>
      <c r="UOV23" s="242"/>
      <c r="UOW23" s="242"/>
      <c r="UOX23" s="242"/>
      <c r="UOY23" s="242"/>
      <c r="UOZ23" s="242"/>
      <c r="UPA23" s="242"/>
      <c r="UPB23" s="242"/>
      <c r="UPC23" s="242"/>
      <c r="UPD23" s="242"/>
      <c r="UPE23" s="242"/>
      <c r="UPF23" s="242"/>
      <c r="UPG23" s="242"/>
      <c r="UPH23" s="242"/>
      <c r="UPI23" s="242"/>
      <c r="UPJ23" s="242"/>
      <c r="UPK23" s="242"/>
      <c r="UPL23" s="242"/>
      <c r="UPM23" s="242"/>
      <c r="UPN23" s="242"/>
      <c r="UPO23" s="242"/>
      <c r="UPP23" s="242"/>
      <c r="UPQ23" s="242"/>
      <c r="UPR23" s="242"/>
      <c r="UPS23" s="242"/>
      <c r="UPT23" s="242"/>
      <c r="UPU23" s="242"/>
      <c r="UPV23" s="242"/>
      <c r="UPW23" s="242"/>
      <c r="UPX23" s="242"/>
      <c r="UPY23" s="242"/>
      <c r="UPZ23" s="242"/>
      <c r="UQA23" s="242"/>
      <c r="UQB23" s="242"/>
      <c r="UQC23" s="242"/>
      <c r="UQD23" s="242"/>
      <c r="UQE23" s="242"/>
      <c r="UQF23" s="242"/>
      <c r="UQG23" s="242"/>
      <c r="UQH23" s="242"/>
      <c r="UQI23" s="242"/>
      <c r="UQJ23" s="242"/>
      <c r="UQK23" s="242"/>
      <c r="UQL23" s="242"/>
      <c r="UQM23" s="242"/>
      <c r="UQN23" s="242"/>
      <c r="UQO23" s="242"/>
      <c r="UQP23" s="242"/>
      <c r="UQQ23" s="242"/>
      <c r="UQR23" s="242"/>
      <c r="UQS23" s="242"/>
      <c r="UQT23" s="242"/>
      <c r="UQU23" s="242"/>
      <c r="UQV23" s="242"/>
      <c r="UQW23" s="242"/>
      <c r="UQX23" s="242"/>
      <c r="UQY23" s="242"/>
      <c r="UQZ23" s="242"/>
      <c r="URA23" s="242"/>
      <c r="URB23" s="242"/>
      <c r="URC23" s="242"/>
      <c r="URD23" s="242"/>
      <c r="URE23" s="242"/>
      <c r="URF23" s="242"/>
      <c r="URG23" s="242"/>
      <c r="URH23" s="242"/>
      <c r="URI23" s="242"/>
      <c r="URJ23" s="242"/>
      <c r="URK23" s="242"/>
      <c r="URL23" s="242"/>
      <c r="URM23" s="242"/>
      <c r="URN23" s="242"/>
      <c r="URO23" s="242"/>
      <c r="URP23" s="242"/>
      <c r="URQ23" s="242"/>
      <c r="URR23" s="242"/>
      <c r="URS23" s="242"/>
      <c r="URT23" s="242"/>
      <c r="URU23" s="242"/>
      <c r="URV23" s="242"/>
      <c r="URW23" s="242"/>
      <c r="URX23" s="242"/>
      <c r="URY23" s="242"/>
      <c r="URZ23" s="242"/>
      <c r="USA23" s="242"/>
      <c r="USB23" s="242"/>
      <c r="USC23" s="242"/>
      <c r="USD23" s="242"/>
      <c r="USE23" s="242"/>
      <c r="USF23" s="242"/>
      <c r="USG23" s="242"/>
      <c r="USH23" s="242"/>
      <c r="USI23" s="242"/>
      <c r="USJ23" s="242"/>
      <c r="USK23" s="242"/>
      <c r="USL23" s="242"/>
      <c r="USM23" s="242"/>
      <c r="USN23" s="242"/>
      <c r="USO23" s="242"/>
      <c r="USP23" s="242"/>
      <c r="USQ23" s="242"/>
      <c r="USR23" s="242"/>
      <c r="USS23" s="242"/>
      <c r="UST23" s="242"/>
      <c r="USU23" s="242"/>
      <c r="USV23" s="242"/>
      <c r="USW23" s="242"/>
      <c r="USX23" s="242"/>
      <c r="USY23" s="242"/>
      <c r="USZ23" s="242"/>
      <c r="UTA23" s="242"/>
      <c r="UTB23" s="242"/>
      <c r="UTC23" s="242"/>
      <c r="UTD23" s="242"/>
      <c r="UTE23" s="242"/>
      <c r="UTF23" s="242"/>
      <c r="UTG23" s="242"/>
      <c r="UTH23" s="242"/>
      <c r="UTI23" s="242"/>
      <c r="UTJ23" s="242"/>
      <c r="UTK23" s="242"/>
      <c r="UTL23" s="242"/>
      <c r="UTM23" s="242"/>
      <c r="UTN23" s="242"/>
      <c r="UTO23" s="242"/>
      <c r="UTP23" s="242"/>
      <c r="UTQ23" s="242"/>
      <c r="UTR23" s="242"/>
      <c r="UTS23" s="242"/>
      <c r="UTT23" s="242"/>
      <c r="UTU23" s="242"/>
      <c r="UTV23" s="242"/>
      <c r="UTW23" s="242"/>
      <c r="UTX23" s="242"/>
      <c r="UTY23" s="242"/>
      <c r="UTZ23" s="242"/>
      <c r="UUA23" s="242"/>
      <c r="UUB23" s="242"/>
      <c r="UUC23" s="242"/>
      <c r="UUD23" s="242"/>
      <c r="UUE23" s="242"/>
      <c r="UUF23" s="242"/>
      <c r="UUG23" s="242"/>
      <c r="UUH23" s="242"/>
      <c r="UUI23" s="242"/>
      <c r="UUJ23" s="242"/>
      <c r="UUK23" s="242"/>
      <c r="UUL23" s="242"/>
      <c r="UUM23" s="242"/>
      <c r="UUN23" s="242"/>
      <c r="UUO23" s="242"/>
      <c r="UUP23" s="242"/>
      <c r="UUQ23" s="242"/>
      <c r="UUR23" s="242"/>
      <c r="UUS23" s="242"/>
      <c r="UUT23" s="242"/>
      <c r="UUU23" s="242"/>
      <c r="UUV23" s="242"/>
      <c r="UUW23" s="242"/>
      <c r="UUX23" s="242"/>
      <c r="UUY23" s="242"/>
      <c r="UUZ23" s="242"/>
      <c r="UVA23" s="242"/>
      <c r="UVB23" s="242"/>
      <c r="UVC23" s="242"/>
      <c r="UVD23" s="242"/>
      <c r="UVE23" s="242"/>
      <c r="UVF23" s="242"/>
      <c r="UVG23" s="242"/>
      <c r="UVH23" s="242"/>
      <c r="UVI23" s="242"/>
      <c r="UVJ23" s="242"/>
      <c r="UVK23" s="242"/>
      <c r="UVL23" s="242"/>
      <c r="UVM23" s="242"/>
      <c r="UVN23" s="242"/>
      <c r="UVO23" s="242"/>
      <c r="UVP23" s="242"/>
      <c r="UVQ23" s="242"/>
      <c r="UVR23" s="242"/>
      <c r="UVS23" s="242"/>
      <c r="UVT23" s="242"/>
      <c r="UVU23" s="242"/>
      <c r="UVV23" s="242"/>
      <c r="UVW23" s="242"/>
      <c r="UVX23" s="242"/>
      <c r="UVY23" s="242"/>
      <c r="UVZ23" s="242"/>
      <c r="UWA23" s="242"/>
      <c r="UWB23" s="242"/>
      <c r="UWC23" s="242"/>
      <c r="UWD23" s="242"/>
      <c r="UWE23" s="242"/>
      <c r="UWF23" s="242"/>
      <c r="UWG23" s="242"/>
      <c r="UWH23" s="242"/>
      <c r="UWI23" s="242"/>
      <c r="UWJ23" s="242"/>
      <c r="UWK23" s="242"/>
      <c r="UWL23" s="242"/>
      <c r="UWM23" s="242"/>
      <c r="UWN23" s="242"/>
      <c r="UWO23" s="242"/>
      <c r="UWP23" s="242"/>
      <c r="UWQ23" s="242"/>
      <c r="UWR23" s="242"/>
      <c r="UWS23" s="242"/>
      <c r="UWT23" s="242"/>
      <c r="UWU23" s="242"/>
      <c r="UWV23" s="242"/>
      <c r="UWW23" s="242"/>
      <c r="UWX23" s="242"/>
      <c r="UWY23" s="242"/>
      <c r="UWZ23" s="242"/>
      <c r="UXA23" s="242"/>
      <c r="UXB23" s="242"/>
      <c r="UXC23" s="242"/>
      <c r="UXD23" s="242"/>
      <c r="UXE23" s="242"/>
      <c r="UXF23" s="242"/>
      <c r="UXG23" s="242"/>
      <c r="UXH23" s="242"/>
      <c r="UXI23" s="242"/>
      <c r="UXJ23" s="242"/>
      <c r="UXK23" s="242"/>
      <c r="UXL23" s="242"/>
      <c r="UXM23" s="242"/>
      <c r="UXN23" s="242"/>
      <c r="UXO23" s="242"/>
      <c r="UXP23" s="242"/>
      <c r="UXQ23" s="242"/>
      <c r="UXR23" s="242"/>
      <c r="UXS23" s="242"/>
      <c r="UXT23" s="242"/>
      <c r="UXU23" s="242"/>
      <c r="UXV23" s="242"/>
      <c r="UXW23" s="242"/>
      <c r="UXX23" s="242"/>
      <c r="UXY23" s="242"/>
      <c r="UXZ23" s="242"/>
      <c r="UYA23" s="242"/>
      <c r="UYB23" s="242"/>
      <c r="UYC23" s="242"/>
      <c r="UYD23" s="242"/>
      <c r="UYE23" s="242"/>
      <c r="UYF23" s="242"/>
      <c r="UYG23" s="242"/>
      <c r="UYH23" s="242"/>
      <c r="UYI23" s="242"/>
      <c r="UYJ23" s="242"/>
      <c r="UYK23" s="242"/>
      <c r="UYL23" s="242"/>
      <c r="UYM23" s="242"/>
      <c r="UYN23" s="242"/>
      <c r="UYO23" s="242"/>
      <c r="UYP23" s="242"/>
      <c r="UYQ23" s="242"/>
      <c r="UYR23" s="242"/>
      <c r="UYS23" s="242"/>
      <c r="UYT23" s="242"/>
      <c r="UYU23" s="242"/>
      <c r="UYV23" s="242"/>
      <c r="UYW23" s="242"/>
      <c r="UYX23" s="242"/>
      <c r="UYY23" s="242"/>
      <c r="UYZ23" s="242"/>
      <c r="UZA23" s="242"/>
      <c r="UZB23" s="242"/>
      <c r="UZC23" s="242"/>
      <c r="UZD23" s="242"/>
      <c r="UZE23" s="242"/>
      <c r="UZF23" s="242"/>
      <c r="UZG23" s="242"/>
      <c r="UZH23" s="242"/>
      <c r="UZI23" s="242"/>
      <c r="UZJ23" s="242"/>
      <c r="UZK23" s="242"/>
      <c r="UZL23" s="242"/>
      <c r="UZM23" s="242"/>
      <c r="UZN23" s="242"/>
      <c r="UZO23" s="242"/>
      <c r="UZP23" s="242"/>
      <c r="UZQ23" s="242"/>
      <c r="UZR23" s="242"/>
      <c r="UZS23" s="242"/>
      <c r="UZT23" s="242"/>
      <c r="UZU23" s="242"/>
      <c r="UZV23" s="242"/>
      <c r="UZW23" s="242"/>
      <c r="UZX23" s="242"/>
      <c r="UZY23" s="242"/>
      <c r="UZZ23" s="242"/>
      <c r="VAA23" s="242"/>
      <c r="VAB23" s="242"/>
      <c r="VAC23" s="242"/>
      <c r="VAD23" s="242"/>
      <c r="VAE23" s="242"/>
      <c r="VAF23" s="242"/>
      <c r="VAG23" s="242"/>
      <c r="VAH23" s="242"/>
      <c r="VAI23" s="242"/>
      <c r="VAJ23" s="242"/>
      <c r="VAK23" s="242"/>
      <c r="VAL23" s="242"/>
      <c r="VAM23" s="242"/>
      <c r="VAN23" s="242"/>
      <c r="VAO23" s="242"/>
      <c r="VAP23" s="242"/>
      <c r="VAQ23" s="242"/>
      <c r="VAR23" s="242"/>
      <c r="VAS23" s="242"/>
      <c r="VAT23" s="242"/>
      <c r="VAU23" s="242"/>
      <c r="VAV23" s="242"/>
      <c r="VAW23" s="242"/>
      <c r="VAX23" s="242"/>
      <c r="VAY23" s="242"/>
      <c r="VAZ23" s="242"/>
      <c r="VBA23" s="242"/>
      <c r="VBB23" s="242"/>
      <c r="VBC23" s="242"/>
      <c r="VBD23" s="242"/>
      <c r="VBE23" s="242"/>
      <c r="VBF23" s="242"/>
      <c r="VBG23" s="242"/>
      <c r="VBH23" s="242"/>
      <c r="VBI23" s="242"/>
      <c r="VBJ23" s="242"/>
      <c r="VBK23" s="242"/>
      <c r="VBL23" s="242"/>
      <c r="VBM23" s="242"/>
      <c r="VBN23" s="242"/>
      <c r="VBO23" s="242"/>
      <c r="VBP23" s="242"/>
      <c r="VBQ23" s="242"/>
      <c r="VBR23" s="242"/>
      <c r="VBS23" s="242"/>
      <c r="VBT23" s="242"/>
      <c r="VBU23" s="242"/>
      <c r="VBV23" s="242"/>
      <c r="VBW23" s="242"/>
      <c r="VBX23" s="242"/>
      <c r="VBY23" s="242"/>
      <c r="VBZ23" s="242"/>
      <c r="VCA23" s="242"/>
      <c r="VCB23" s="242"/>
      <c r="VCC23" s="242"/>
      <c r="VCD23" s="242"/>
      <c r="VCE23" s="242"/>
      <c r="VCF23" s="242"/>
      <c r="VCG23" s="242"/>
      <c r="VCH23" s="242"/>
      <c r="VCI23" s="242"/>
      <c r="VCJ23" s="242"/>
      <c r="VCK23" s="242"/>
      <c r="VCL23" s="242"/>
      <c r="VCM23" s="242"/>
      <c r="VCN23" s="242"/>
      <c r="VCO23" s="242"/>
      <c r="VCP23" s="242"/>
      <c r="VCQ23" s="242"/>
      <c r="VCR23" s="242"/>
      <c r="VCS23" s="242"/>
      <c r="VCT23" s="242"/>
      <c r="VCU23" s="242"/>
      <c r="VCV23" s="242"/>
      <c r="VCW23" s="242"/>
      <c r="VCX23" s="242"/>
      <c r="VCY23" s="242"/>
      <c r="VCZ23" s="242"/>
      <c r="VDA23" s="242"/>
      <c r="VDB23" s="242"/>
      <c r="VDC23" s="242"/>
      <c r="VDD23" s="242"/>
      <c r="VDE23" s="242"/>
      <c r="VDF23" s="242"/>
      <c r="VDG23" s="242"/>
      <c r="VDH23" s="242"/>
      <c r="VDI23" s="242"/>
      <c r="VDJ23" s="242"/>
      <c r="VDK23" s="242"/>
      <c r="VDL23" s="242"/>
      <c r="VDM23" s="242"/>
      <c r="VDN23" s="242"/>
      <c r="VDO23" s="242"/>
      <c r="VDP23" s="242"/>
      <c r="VDQ23" s="242"/>
      <c r="VDR23" s="242"/>
      <c r="VDS23" s="242"/>
      <c r="VDT23" s="242"/>
      <c r="VDU23" s="242"/>
      <c r="VDV23" s="242"/>
      <c r="VDW23" s="242"/>
      <c r="VDX23" s="242"/>
      <c r="VDY23" s="242"/>
      <c r="VDZ23" s="242"/>
      <c r="VEA23" s="242"/>
      <c r="VEB23" s="242"/>
      <c r="VEC23" s="242"/>
      <c r="VED23" s="242"/>
      <c r="VEE23" s="242"/>
      <c r="VEF23" s="242"/>
      <c r="VEG23" s="242"/>
      <c r="VEH23" s="242"/>
      <c r="VEI23" s="242"/>
      <c r="VEJ23" s="242"/>
      <c r="VEK23" s="242"/>
      <c r="VEL23" s="242"/>
      <c r="VEM23" s="242"/>
      <c r="VEN23" s="242"/>
      <c r="VEO23" s="242"/>
      <c r="VEP23" s="242"/>
      <c r="VEQ23" s="242"/>
      <c r="VER23" s="242"/>
      <c r="VES23" s="242"/>
      <c r="VET23" s="242"/>
      <c r="VEU23" s="242"/>
      <c r="VEV23" s="242"/>
      <c r="VEW23" s="242"/>
      <c r="VEX23" s="242"/>
      <c r="VEY23" s="242"/>
      <c r="VEZ23" s="242"/>
      <c r="VFA23" s="242"/>
      <c r="VFB23" s="242"/>
      <c r="VFC23" s="242"/>
      <c r="VFD23" s="242"/>
      <c r="VFE23" s="242"/>
      <c r="VFF23" s="242"/>
      <c r="VFG23" s="242"/>
      <c r="VFH23" s="242"/>
      <c r="VFI23" s="242"/>
      <c r="VFJ23" s="242"/>
      <c r="VFK23" s="242"/>
      <c r="VFL23" s="242"/>
      <c r="VFM23" s="242"/>
      <c r="VFN23" s="242"/>
      <c r="VFO23" s="242"/>
      <c r="VFP23" s="242"/>
      <c r="VFQ23" s="242"/>
      <c r="VFR23" s="242"/>
      <c r="VFS23" s="242"/>
      <c r="VFT23" s="242"/>
      <c r="VFU23" s="242"/>
      <c r="VFV23" s="242"/>
      <c r="VFW23" s="242"/>
      <c r="VFX23" s="242"/>
      <c r="VFY23" s="242"/>
      <c r="VFZ23" s="242"/>
      <c r="VGA23" s="242"/>
      <c r="VGB23" s="242"/>
      <c r="VGC23" s="242"/>
      <c r="VGD23" s="242"/>
      <c r="VGE23" s="242"/>
      <c r="VGF23" s="242"/>
      <c r="VGG23" s="242"/>
      <c r="VGH23" s="242"/>
      <c r="VGI23" s="242"/>
      <c r="VGJ23" s="242"/>
      <c r="VGK23" s="242"/>
      <c r="VGL23" s="242"/>
      <c r="VGM23" s="242"/>
      <c r="VGN23" s="242"/>
      <c r="VGO23" s="242"/>
      <c r="VGP23" s="242"/>
      <c r="VGQ23" s="242"/>
      <c r="VGR23" s="242"/>
      <c r="VGS23" s="242"/>
      <c r="VGT23" s="242"/>
      <c r="VGU23" s="242"/>
      <c r="VGV23" s="242"/>
      <c r="VGW23" s="242"/>
      <c r="VGX23" s="242"/>
      <c r="VGY23" s="242"/>
      <c r="VGZ23" s="242"/>
      <c r="VHA23" s="242"/>
      <c r="VHB23" s="242"/>
      <c r="VHC23" s="242"/>
      <c r="VHD23" s="242"/>
      <c r="VHE23" s="242"/>
      <c r="VHF23" s="242"/>
      <c r="VHG23" s="242"/>
      <c r="VHH23" s="242"/>
      <c r="VHI23" s="242"/>
      <c r="VHJ23" s="242"/>
      <c r="VHK23" s="242"/>
      <c r="VHL23" s="242"/>
      <c r="VHM23" s="242"/>
      <c r="VHN23" s="242"/>
      <c r="VHO23" s="242"/>
      <c r="VHP23" s="242"/>
      <c r="VHQ23" s="242"/>
      <c r="VHR23" s="242"/>
      <c r="VHS23" s="242"/>
      <c r="VHT23" s="242"/>
      <c r="VHU23" s="242"/>
      <c r="VHV23" s="242"/>
      <c r="VHW23" s="242"/>
      <c r="VHX23" s="242"/>
      <c r="VHY23" s="242"/>
      <c r="VHZ23" s="242"/>
      <c r="VIA23" s="242"/>
      <c r="VIB23" s="242"/>
      <c r="VIC23" s="242"/>
      <c r="VID23" s="242"/>
      <c r="VIE23" s="242"/>
      <c r="VIF23" s="242"/>
      <c r="VIG23" s="242"/>
      <c r="VIH23" s="242"/>
      <c r="VII23" s="242"/>
      <c r="VIJ23" s="242"/>
      <c r="VIK23" s="242"/>
      <c r="VIL23" s="242"/>
      <c r="VIM23" s="242"/>
      <c r="VIN23" s="242"/>
      <c r="VIO23" s="242"/>
      <c r="VIP23" s="242"/>
      <c r="VIQ23" s="242"/>
      <c r="VIR23" s="242"/>
      <c r="VIS23" s="242"/>
      <c r="VIT23" s="242"/>
      <c r="VIU23" s="242"/>
      <c r="VIV23" s="242"/>
      <c r="VIW23" s="242"/>
      <c r="VIX23" s="242"/>
      <c r="VIY23" s="242"/>
      <c r="VIZ23" s="242"/>
      <c r="VJA23" s="242"/>
      <c r="VJB23" s="242"/>
      <c r="VJC23" s="242"/>
      <c r="VJD23" s="242"/>
      <c r="VJE23" s="242"/>
      <c r="VJF23" s="242"/>
      <c r="VJG23" s="242"/>
      <c r="VJH23" s="242"/>
      <c r="VJI23" s="242"/>
      <c r="VJJ23" s="242"/>
      <c r="VJK23" s="242"/>
      <c r="VJL23" s="242"/>
      <c r="VJM23" s="242"/>
      <c r="VJN23" s="242"/>
      <c r="VJO23" s="242"/>
      <c r="VJP23" s="242"/>
      <c r="VJQ23" s="242"/>
      <c r="VJR23" s="242"/>
      <c r="VJS23" s="242"/>
      <c r="VJT23" s="242"/>
      <c r="VJU23" s="242"/>
      <c r="VJV23" s="242"/>
      <c r="VJW23" s="242"/>
      <c r="VJX23" s="242"/>
      <c r="VJY23" s="242"/>
      <c r="VJZ23" s="242"/>
      <c r="VKA23" s="242"/>
      <c r="VKB23" s="242"/>
      <c r="VKC23" s="242"/>
      <c r="VKD23" s="242"/>
      <c r="VKE23" s="242"/>
      <c r="VKF23" s="242"/>
      <c r="VKG23" s="242"/>
      <c r="VKH23" s="242"/>
      <c r="VKI23" s="242"/>
      <c r="VKJ23" s="242"/>
      <c r="VKK23" s="242"/>
      <c r="VKL23" s="242"/>
      <c r="VKM23" s="242"/>
      <c r="VKN23" s="242"/>
      <c r="VKO23" s="242"/>
      <c r="VKP23" s="242"/>
      <c r="VKQ23" s="242"/>
      <c r="VKR23" s="242"/>
      <c r="VKS23" s="242"/>
      <c r="VKT23" s="242"/>
      <c r="VKU23" s="242"/>
      <c r="VKV23" s="242"/>
      <c r="VKW23" s="242"/>
      <c r="VKX23" s="242"/>
      <c r="VKY23" s="242"/>
      <c r="VKZ23" s="242"/>
      <c r="VLA23" s="242"/>
      <c r="VLB23" s="242"/>
      <c r="VLC23" s="242"/>
      <c r="VLD23" s="242"/>
      <c r="VLE23" s="242"/>
      <c r="VLF23" s="242"/>
      <c r="VLG23" s="242"/>
      <c r="VLH23" s="242"/>
      <c r="VLI23" s="242"/>
      <c r="VLJ23" s="242"/>
      <c r="VLK23" s="242"/>
      <c r="VLL23" s="242"/>
      <c r="VLM23" s="242"/>
      <c r="VLN23" s="242"/>
      <c r="VLO23" s="242"/>
      <c r="VLP23" s="242"/>
      <c r="VLQ23" s="242"/>
      <c r="VLR23" s="242"/>
      <c r="VLS23" s="242"/>
      <c r="VLT23" s="242"/>
      <c r="VLU23" s="242"/>
      <c r="VLV23" s="242"/>
      <c r="VLW23" s="242"/>
      <c r="VLX23" s="242"/>
      <c r="VLY23" s="242"/>
      <c r="VLZ23" s="242"/>
      <c r="VMA23" s="242"/>
      <c r="VMB23" s="242"/>
      <c r="VMC23" s="242"/>
      <c r="VMD23" s="242"/>
      <c r="VME23" s="242"/>
      <c r="VMF23" s="242"/>
      <c r="VMG23" s="242"/>
      <c r="VMH23" s="242"/>
      <c r="VMI23" s="242"/>
      <c r="VMJ23" s="242"/>
      <c r="VMK23" s="242"/>
      <c r="VML23" s="242"/>
      <c r="VMM23" s="242"/>
      <c r="VMN23" s="242"/>
      <c r="VMO23" s="242"/>
      <c r="VMP23" s="242"/>
      <c r="VMQ23" s="242"/>
      <c r="VMR23" s="242"/>
      <c r="VMS23" s="242"/>
      <c r="VMT23" s="242"/>
      <c r="VMU23" s="242"/>
      <c r="VMV23" s="242"/>
      <c r="VMW23" s="242"/>
      <c r="VMX23" s="242"/>
      <c r="VMY23" s="242"/>
      <c r="VMZ23" s="242"/>
      <c r="VNA23" s="242"/>
      <c r="VNB23" s="242"/>
      <c r="VNC23" s="242"/>
      <c r="VND23" s="242"/>
      <c r="VNE23" s="242"/>
      <c r="VNF23" s="242"/>
      <c r="VNG23" s="242"/>
      <c r="VNH23" s="242"/>
      <c r="VNI23" s="242"/>
      <c r="VNJ23" s="242"/>
      <c r="VNK23" s="242"/>
      <c r="VNL23" s="242"/>
      <c r="VNM23" s="242"/>
      <c r="VNN23" s="242"/>
      <c r="VNO23" s="242"/>
      <c r="VNP23" s="242"/>
      <c r="VNQ23" s="242"/>
      <c r="VNR23" s="242"/>
      <c r="VNS23" s="242"/>
      <c r="VNT23" s="242"/>
      <c r="VNU23" s="242"/>
      <c r="VNV23" s="242"/>
      <c r="VNW23" s="242"/>
      <c r="VNX23" s="242"/>
      <c r="VNY23" s="242"/>
      <c r="VNZ23" s="242"/>
      <c r="VOA23" s="242"/>
      <c r="VOB23" s="242"/>
      <c r="VOC23" s="242"/>
      <c r="VOD23" s="242"/>
      <c r="VOE23" s="242"/>
      <c r="VOF23" s="242"/>
      <c r="VOG23" s="242"/>
      <c r="VOH23" s="242"/>
      <c r="VOI23" s="242"/>
      <c r="VOJ23" s="242"/>
      <c r="VOK23" s="242"/>
      <c r="VOL23" s="242"/>
      <c r="VOM23" s="242"/>
      <c r="VON23" s="242"/>
      <c r="VOO23" s="242"/>
      <c r="VOP23" s="242"/>
      <c r="VOQ23" s="242"/>
      <c r="VOR23" s="242"/>
      <c r="VOS23" s="242"/>
      <c r="VOT23" s="242"/>
      <c r="VOU23" s="242"/>
      <c r="VOV23" s="242"/>
      <c r="VOW23" s="242"/>
      <c r="VOX23" s="242"/>
      <c r="VOY23" s="242"/>
      <c r="VOZ23" s="242"/>
      <c r="VPA23" s="242"/>
      <c r="VPB23" s="242"/>
      <c r="VPC23" s="242"/>
      <c r="VPD23" s="242"/>
      <c r="VPE23" s="242"/>
      <c r="VPF23" s="242"/>
      <c r="VPG23" s="242"/>
      <c r="VPH23" s="242"/>
      <c r="VPI23" s="242"/>
      <c r="VPJ23" s="242"/>
      <c r="VPK23" s="242"/>
      <c r="VPL23" s="242"/>
      <c r="VPM23" s="242"/>
      <c r="VPN23" s="242"/>
      <c r="VPO23" s="242"/>
      <c r="VPP23" s="242"/>
      <c r="VPQ23" s="242"/>
      <c r="VPR23" s="242"/>
      <c r="VPS23" s="242"/>
      <c r="VPT23" s="242"/>
      <c r="VPU23" s="242"/>
      <c r="VPV23" s="242"/>
      <c r="VPW23" s="242"/>
      <c r="VPX23" s="242"/>
      <c r="VPY23" s="242"/>
      <c r="VPZ23" s="242"/>
      <c r="VQA23" s="242"/>
      <c r="VQB23" s="242"/>
      <c r="VQC23" s="242"/>
      <c r="VQD23" s="242"/>
      <c r="VQE23" s="242"/>
      <c r="VQF23" s="242"/>
      <c r="VQG23" s="242"/>
      <c r="VQH23" s="242"/>
      <c r="VQI23" s="242"/>
      <c r="VQJ23" s="242"/>
      <c r="VQK23" s="242"/>
      <c r="VQL23" s="242"/>
      <c r="VQM23" s="242"/>
      <c r="VQN23" s="242"/>
      <c r="VQO23" s="242"/>
      <c r="VQP23" s="242"/>
      <c r="VQQ23" s="242"/>
      <c r="VQR23" s="242"/>
      <c r="VQS23" s="242"/>
      <c r="VQT23" s="242"/>
      <c r="VQU23" s="242"/>
      <c r="VQV23" s="242"/>
      <c r="VQW23" s="242"/>
      <c r="VQX23" s="242"/>
      <c r="VQY23" s="242"/>
      <c r="VQZ23" s="242"/>
      <c r="VRA23" s="242"/>
      <c r="VRB23" s="242"/>
      <c r="VRC23" s="242"/>
      <c r="VRD23" s="242"/>
      <c r="VRE23" s="242"/>
      <c r="VRF23" s="242"/>
      <c r="VRG23" s="242"/>
      <c r="VRH23" s="242"/>
      <c r="VRI23" s="242"/>
      <c r="VRJ23" s="242"/>
      <c r="VRK23" s="242"/>
      <c r="VRL23" s="242"/>
      <c r="VRM23" s="242"/>
      <c r="VRN23" s="242"/>
      <c r="VRO23" s="242"/>
      <c r="VRP23" s="242"/>
      <c r="VRQ23" s="242"/>
      <c r="VRR23" s="242"/>
      <c r="VRS23" s="242"/>
      <c r="VRT23" s="242"/>
      <c r="VRU23" s="242"/>
      <c r="VRV23" s="242"/>
      <c r="VRW23" s="242"/>
      <c r="VRX23" s="242"/>
      <c r="VRY23" s="242"/>
      <c r="VRZ23" s="242"/>
      <c r="VSA23" s="242"/>
      <c r="VSB23" s="242"/>
      <c r="VSC23" s="242"/>
      <c r="VSD23" s="242"/>
      <c r="VSE23" s="242"/>
      <c r="VSF23" s="242"/>
      <c r="VSG23" s="242"/>
      <c r="VSH23" s="242"/>
      <c r="VSI23" s="242"/>
      <c r="VSJ23" s="242"/>
      <c r="VSK23" s="242"/>
      <c r="VSL23" s="242"/>
      <c r="VSM23" s="242"/>
      <c r="VSN23" s="242"/>
      <c r="VSO23" s="242"/>
      <c r="VSP23" s="242"/>
      <c r="VSQ23" s="242"/>
      <c r="VSR23" s="242"/>
      <c r="VSS23" s="242"/>
      <c r="VST23" s="242"/>
      <c r="VSU23" s="242"/>
      <c r="VSV23" s="242"/>
      <c r="VSW23" s="242"/>
      <c r="VSX23" s="242"/>
      <c r="VSY23" s="242"/>
      <c r="VSZ23" s="242"/>
      <c r="VTA23" s="242"/>
      <c r="VTB23" s="242"/>
      <c r="VTC23" s="242"/>
      <c r="VTD23" s="242"/>
      <c r="VTE23" s="242"/>
      <c r="VTF23" s="242"/>
      <c r="VTG23" s="242"/>
      <c r="VTH23" s="242"/>
      <c r="VTI23" s="242"/>
      <c r="VTJ23" s="242"/>
      <c r="VTK23" s="242"/>
      <c r="VTL23" s="242"/>
      <c r="VTM23" s="242"/>
      <c r="VTN23" s="242"/>
      <c r="VTO23" s="242"/>
      <c r="VTP23" s="242"/>
      <c r="VTQ23" s="242"/>
      <c r="VTR23" s="242"/>
      <c r="VTS23" s="242"/>
      <c r="VTT23" s="242"/>
      <c r="VTU23" s="242"/>
      <c r="VTV23" s="242"/>
      <c r="VTW23" s="242"/>
      <c r="VTX23" s="242"/>
      <c r="VTY23" s="242"/>
      <c r="VTZ23" s="242"/>
      <c r="VUA23" s="242"/>
      <c r="VUB23" s="242"/>
      <c r="VUC23" s="242"/>
      <c r="VUD23" s="242"/>
      <c r="VUE23" s="242"/>
      <c r="VUF23" s="242"/>
      <c r="VUG23" s="242"/>
      <c r="VUH23" s="242"/>
      <c r="VUI23" s="242"/>
      <c r="VUJ23" s="242"/>
      <c r="VUK23" s="242"/>
      <c r="VUL23" s="242"/>
      <c r="VUM23" s="242"/>
      <c r="VUN23" s="242"/>
      <c r="VUO23" s="242"/>
      <c r="VUP23" s="242"/>
      <c r="VUQ23" s="242"/>
      <c r="VUR23" s="242"/>
      <c r="VUS23" s="242"/>
      <c r="VUT23" s="242"/>
      <c r="VUU23" s="242"/>
      <c r="VUV23" s="242"/>
      <c r="VUW23" s="242"/>
      <c r="VUX23" s="242"/>
      <c r="VUY23" s="242"/>
      <c r="VUZ23" s="242"/>
      <c r="VVA23" s="242"/>
      <c r="VVB23" s="242"/>
      <c r="VVC23" s="242"/>
      <c r="VVD23" s="242"/>
      <c r="VVE23" s="242"/>
      <c r="VVF23" s="242"/>
      <c r="VVG23" s="242"/>
      <c r="VVH23" s="242"/>
      <c r="VVI23" s="242"/>
      <c r="VVJ23" s="242"/>
      <c r="VVK23" s="242"/>
      <c r="VVL23" s="242"/>
      <c r="VVM23" s="242"/>
      <c r="VVN23" s="242"/>
      <c r="VVO23" s="242"/>
      <c r="VVP23" s="242"/>
      <c r="VVQ23" s="242"/>
      <c r="VVR23" s="242"/>
      <c r="VVS23" s="242"/>
      <c r="VVT23" s="242"/>
      <c r="VVU23" s="242"/>
      <c r="VVV23" s="242"/>
      <c r="VVW23" s="242"/>
      <c r="VVX23" s="242"/>
      <c r="VVY23" s="242"/>
      <c r="VVZ23" s="242"/>
      <c r="VWA23" s="242"/>
      <c r="VWB23" s="242"/>
      <c r="VWC23" s="242"/>
      <c r="VWD23" s="242"/>
      <c r="VWE23" s="242"/>
      <c r="VWF23" s="242"/>
      <c r="VWG23" s="242"/>
      <c r="VWH23" s="242"/>
      <c r="VWI23" s="242"/>
      <c r="VWJ23" s="242"/>
      <c r="VWK23" s="242"/>
      <c r="VWL23" s="242"/>
      <c r="VWM23" s="242"/>
      <c r="VWN23" s="242"/>
      <c r="VWO23" s="242"/>
      <c r="VWP23" s="242"/>
      <c r="VWQ23" s="242"/>
      <c r="VWR23" s="242"/>
      <c r="VWS23" s="242"/>
      <c r="VWT23" s="242"/>
      <c r="VWU23" s="242"/>
      <c r="VWV23" s="242"/>
      <c r="VWW23" s="242"/>
      <c r="VWX23" s="242"/>
      <c r="VWY23" s="242"/>
      <c r="VWZ23" s="242"/>
      <c r="VXA23" s="242"/>
      <c r="VXB23" s="242"/>
      <c r="VXC23" s="242"/>
      <c r="VXD23" s="242"/>
      <c r="VXE23" s="242"/>
      <c r="VXF23" s="242"/>
      <c r="VXG23" s="242"/>
      <c r="VXH23" s="242"/>
      <c r="VXI23" s="242"/>
      <c r="VXJ23" s="242"/>
      <c r="VXK23" s="242"/>
      <c r="VXL23" s="242"/>
      <c r="VXM23" s="242"/>
      <c r="VXN23" s="242"/>
      <c r="VXO23" s="242"/>
      <c r="VXP23" s="242"/>
      <c r="VXQ23" s="242"/>
      <c r="VXR23" s="242"/>
      <c r="VXS23" s="242"/>
      <c r="VXT23" s="242"/>
      <c r="VXU23" s="242"/>
      <c r="VXV23" s="242"/>
      <c r="VXW23" s="242"/>
      <c r="VXX23" s="242"/>
      <c r="VXY23" s="242"/>
      <c r="VXZ23" s="242"/>
      <c r="VYA23" s="242"/>
      <c r="VYB23" s="242"/>
      <c r="VYC23" s="242"/>
      <c r="VYD23" s="242"/>
      <c r="VYE23" s="242"/>
      <c r="VYF23" s="242"/>
      <c r="VYG23" s="242"/>
      <c r="VYH23" s="242"/>
      <c r="VYI23" s="242"/>
      <c r="VYJ23" s="242"/>
      <c r="VYK23" s="242"/>
      <c r="VYL23" s="242"/>
      <c r="VYM23" s="242"/>
      <c r="VYN23" s="242"/>
      <c r="VYO23" s="242"/>
      <c r="VYP23" s="242"/>
      <c r="VYQ23" s="242"/>
      <c r="VYR23" s="242"/>
      <c r="VYS23" s="242"/>
      <c r="VYT23" s="242"/>
      <c r="VYU23" s="242"/>
      <c r="VYV23" s="242"/>
      <c r="VYW23" s="242"/>
      <c r="VYX23" s="242"/>
      <c r="VYY23" s="242"/>
      <c r="VYZ23" s="242"/>
      <c r="VZA23" s="242"/>
      <c r="VZB23" s="242"/>
      <c r="VZC23" s="242"/>
      <c r="VZD23" s="242"/>
      <c r="VZE23" s="242"/>
      <c r="VZF23" s="242"/>
      <c r="VZG23" s="242"/>
      <c r="VZH23" s="242"/>
      <c r="VZI23" s="242"/>
      <c r="VZJ23" s="242"/>
      <c r="VZK23" s="242"/>
      <c r="VZL23" s="242"/>
      <c r="VZM23" s="242"/>
      <c r="VZN23" s="242"/>
      <c r="VZO23" s="242"/>
      <c r="VZP23" s="242"/>
      <c r="VZQ23" s="242"/>
      <c r="VZR23" s="242"/>
      <c r="VZS23" s="242"/>
      <c r="VZT23" s="242"/>
      <c r="VZU23" s="242"/>
      <c r="VZV23" s="242"/>
      <c r="VZW23" s="242"/>
      <c r="VZX23" s="242"/>
      <c r="VZY23" s="242"/>
      <c r="VZZ23" s="242"/>
      <c r="WAA23" s="242"/>
      <c r="WAB23" s="242"/>
      <c r="WAC23" s="242"/>
      <c r="WAD23" s="242"/>
      <c r="WAE23" s="242"/>
      <c r="WAF23" s="242"/>
      <c r="WAG23" s="242"/>
      <c r="WAH23" s="242"/>
      <c r="WAI23" s="242"/>
      <c r="WAJ23" s="242"/>
      <c r="WAK23" s="242"/>
      <c r="WAL23" s="242"/>
      <c r="WAM23" s="242"/>
      <c r="WAN23" s="242"/>
      <c r="WAO23" s="242"/>
      <c r="WAP23" s="242"/>
      <c r="WAQ23" s="242"/>
      <c r="WAR23" s="242"/>
      <c r="WAS23" s="242"/>
      <c r="WAT23" s="242"/>
      <c r="WAU23" s="242"/>
      <c r="WAV23" s="242"/>
      <c r="WAW23" s="242"/>
      <c r="WAX23" s="242"/>
      <c r="WAY23" s="242"/>
      <c r="WAZ23" s="242"/>
      <c r="WBA23" s="242"/>
      <c r="WBB23" s="242"/>
      <c r="WBC23" s="242"/>
      <c r="WBD23" s="242"/>
      <c r="WBE23" s="242"/>
      <c r="WBF23" s="242"/>
      <c r="WBG23" s="242"/>
      <c r="WBH23" s="242"/>
      <c r="WBI23" s="242"/>
      <c r="WBJ23" s="242"/>
      <c r="WBK23" s="242"/>
      <c r="WBL23" s="242"/>
      <c r="WBM23" s="242"/>
      <c r="WBN23" s="242"/>
      <c r="WBO23" s="242"/>
      <c r="WBP23" s="242"/>
      <c r="WBQ23" s="242"/>
      <c r="WBR23" s="242"/>
      <c r="WBS23" s="242"/>
      <c r="WBT23" s="242"/>
      <c r="WBU23" s="242"/>
      <c r="WBV23" s="242"/>
      <c r="WBW23" s="242"/>
      <c r="WBX23" s="242"/>
      <c r="WBY23" s="242"/>
      <c r="WBZ23" s="242"/>
      <c r="WCA23" s="242"/>
      <c r="WCB23" s="242"/>
      <c r="WCC23" s="242"/>
      <c r="WCD23" s="242"/>
      <c r="WCE23" s="242"/>
      <c r="WCF23" s="242"/>
      <c r="WCG23" s="242"/>
      <c r="WCH23" s="242"/>
      <c r="WCI23" s="242"/>
      <c r="WCJ23" s="242"/>
      <c r="WCK23" s="242"/>
      <c r="WCL23" s="242"/>
      <c r="WCM23" s="242"/>
      <c r="WCN23" s="242"/>
      <c r="WCO23" s="242"/>
      <c r="WCP23" s="242"/>
      <c r="WCQ23" s="242"/>
      <c r="WCR23" s="242"/>
      <c r="WCS23" s="242"/>
      <c r="WCT23" s="242"/>
      <c r="WCU23" s="242"/>
      <c r="WCV23" s="242"/>
      <c r="WCW23" s="242"/>
      <c r="WCX23" s="242"/>
      <c r="WCY23" s="242"/>
      <c r="WCZ23" s="242"/>
      <c r="WDA23" s="242"/>
      <c r="WDB23" s="242"/>
      <c r="WDC23" s="242"/>
      <c r="WDD23" s="242"/>
      <c r="WDE23" s="242"/>
      <c r="WDF23" s="242"/>
      <c r="WDG23" s="242"/>
      <c r="WDH23" s="242"/>
      <c r="WDI23" s="242"/>
      <c r="WDJ23" s="242"/>
      <c r="WDK23" s="242"/>
      <c r="WDL23" s="242"/>
      <c r="WDM23" s="242"/>
      <c r="WDN23" s="242"/>
      <c r="WDO23" s="242"/>
      <c r="WDP23" s="242"/>
      <c r="WDQ23" s="242"/>
      <c r="WDR23" s="242"/>
      <c r="WDS23" s="242"/>
      <c r="WDT23" s="242"/>
      <c r="WDU23" s="242"/>
      <c r="WDV23" s="242"/>
      <c r="WDW23" s="242"/>
      <c r="WDX23" s="242"/>
      <c r="WDY23" s="242"/>
      <c r="WDZ23" s="242"/>
      <c r="WEA23" s="242"/>
      <c r="WEB23" s="242"/>
      <c r="WEC23" s="242"/>
      <c r="WED23" s="242"/>
      <c r="WEE23" s="242"/>
      <c r="WEF23" s="242"/>
      <c r="WEG23" s="242"/>
      <c r="WEH23" s="242"/>
      <c r="WEI23" s="242"/>
      <c r="WEJ23" s="242"/>
      <c r="WEK23" s="242"/>
      <c r="WEL23" s="242"/>
      <c r="WEM23" s="242"/>
      <c r="WEN23" s="242"/>
      <c r="WEO23" s="242"/>
      <c r="WEP23" s="242"/>
      <c r="WEQ23" s="242"/>
      <c r="WER23" s="242"/>
      <c r="WES23" s="242"/>
      <c r="WET23" s="242"/>
      <c r="WEU23" s="242"/>
      <c r="WEV23" s="242"/>
      <c r="WEW23" s="242"/>
      <c r="WEX23" s="242"/>
      <c r="WEY23" s="242"/>
      <c r="WEZ23" s="242"/>
      <c r="WFA23" s="242"/>
      <c r="WFB23" s="242"/>
      <c r="WFC23" s="242"/>
      <c r="WFD23" s="242"/>
      <c r="WFE23" s="242"/>
      <c r="WFF23" s="242"/>
      <c r="WFG23" s="242"/>
      <c r="WFH23" s="242"/>
      <c r="WFI23" s="242"/>
      <c r="WFJ23" s="242"/>
      <c r="WFK23" s="242"/>
      <c r="WFL23" s="242"/>
      <c r="WFM23" s="242"/>
      <c r="WFN23" s="242"/>
      <c r="WFO23" s="242"/>
      <c r="WFP23" s="242"/>
      <c r="WFQ23" s="242"/>
      <c r="WFR23" s="242"/>
      <c r="WFS23" s="242"/>
      <c r="WFT23" s="242"/>
      <c r="WFU23" s="242"/>
      <c r="WFV23" s="242"/>
      <c r="WFW23" s="242"/>
      <c r="WFX23" s="242"/>
      <c r="WFY23" s="242"/>
      <c r="WFZ23" s="242"/>
      <c r="WGA23" s="242"/>
      <c r="WGB23" s="242"/>
      <c r="WGC23" s="242"/>
      <c r="WGD23" s="242"/>
      <c r="WGE23" s="242"/>
      <c r="WGF23" s="242"/>
      <c r="WGG23" s="242"/>
      <c r="WGH23" s="242"/>
      <c r="WGI23" s="242"/>
      <c r="WGJ23" s="242"/>
      <c r="WGK23" s="242"/>
      <c r="WGL23" s="242"/>
      <c r="WGM23" s="242"/>
      <c r="WGN23" s="242"/>
      <c r="WGO23" s="242"/>
      <c r="WGP23" s="242"/>
      <c r="WGQ23" s="242"/>
      <c r="WGR23" s="242"/>
      <c r="WGS23" s="242"/>
      <c r="WGT23" s="242"/>
      <c r="WGU23" s="242"/>
      <c r="WGV23" s="242"/>
      <c r="WGW23" s="242"/>
      <c r="WGX23" s="242"/>
      <c r="WGY23" s="242"/>
      <c r="WGZ23" s="242"/>
      <c r="WHA23" s="242"/>
      <c r="WHB23" s="242"/>
      <c r="WHC23" s="242"/>
      <c r="WHD23" s="242"/>
      <c r="WHE23" s="242"/>
      <c r="WHF23" s="242"/>
      <c r="WHG23" s="242"/>
      <c r="WHH23" s="242"/>
      <c r="WHI23" s="242"/>
      <c r="WHJ23" s="242"/>
      <c r="WHK23" s="242"/>
      <c r="WHL23" s="242"/>
      <c r="WHM23" s="242"/>
      <c r="WHN23" s="242"/>
      <c r="WHO23" s="242"/>
      <c r="WHP23" s="242"/>
      <c r="WHQ23" s="242"/>
      <c r="WHR23" s="242"/>
      <c r="WHS23" s="242"/>
      <c r="WHT23" s="242"/>
      <c r="WHU23" s="242"/>
      <c r="WHV23" s="242"/>
      <c r="WHW23" s="242"/>
      <c r="WHX23" s="242"/>
      <c r="WHY23" s="242"/>
      <c r="WHZ23" s="242"/>
      <c r="WIA23" s="242"/>
      <c r="WIB23" s="242"/>
      <c r="WIC23" s="242"/>
      <c r="WID23" s="242"/>
      <c r="WIE23" s="242"/>
      <c r="WIF23" s="242"/>
      <c r="WIG23" s="242"/>
      <c r="WIH23" s="242"/>
      <c r="WII23" s="242"/>
      <c r="WIJ23" s="242"/>
      <c r="WIK23" s="242"/>
      <c r="WIL23" s="242"/>
      <c r="WIM23" s="242"/>
      <c r="WIN23" s="242"/>
      <c r="WIO23" s="242"/>
      <c r="WIP23" s="242"/>
      <c r="WIQ23" s="242"/>
      <c r="WIR23" s="242"/>
      <c r="WIS23" s="242"/>
      <c r="WIT23" s="242"/>
      <c r="WIU23" s="242"/>
      <c r="WIV23" s="242"/>
      <c r="WIW23" s="242"/>
      <c r="WIX23" s="242"/>
      <c r="WIY23" s="242"/>
      <c r="WIZ23" s="242"/>
      <c r="WJA23" s="242"/>
      <c r="WJB23" s="242"/>
      <c r="WJC23" s="242"/>
      <c r="WJD23" s="242"/>
      <c r="WJE23" s="242"/>
      <c r="WJF23" s="242"/>
      <c r="WJG23" s="242"/>
      <c r="WJH23" s="242"/>
      <c r="WJI23" s="242"/>
      <c r="WJJ23" s="242"/>
      <c r="WJK23" s="242"/>
      <c r="WJL23" s="242"/>
      <c r="WJM23" s="242"/>
      <c r="WJN23" s="242"/>
      <c r="WJO23" s="242"/>
      <c r="WJP23" s="242"/>
      <c r="WJQ23" s="242"/>
      <c r="WJR23" s="242"/>
      <c r="WJS23" s="242"/>
      <c r="WJT23" s="242"/>
      <c r="WJU23" s="242"/>
      <c r="WJV23" s="242"/>
      <c r="WJW23" s="242"/>
      <c r="WJX23" s="242"/>
      <c r="WJY23" s="242"/>
      <c r="WJZ23" s="242"/>
      <c r="WKA23" s="242"/>
      <c r="WKB23" s="242"/>
      <c r="WKC23" s="242"/>
      <c r="WKD23" s="242"/>
      <c r="WKE23" s="242"/>
      <c r="WKF23" s="242"/>
      <c r="WKG23" s="242"/>
      <c r="WKH23" s="242"/>
      <c r="WKI23" s="242"/>
      <c r="WKJ23" s="242"/>
      <c r="WKK23" s="242"/>
      <c r="WKL23" s="242"/>
      <c r="WKM23" s="242"/>
      <c r="WKN23" s="242"/>
      <c r="WKO23" s="242"/>
      <c r="WKP23" s="242"/>
      <c r="WKQ23" s="242"/>
      <c r="WKR23" s="242"/>
      <c r="WKS23" s="242"/>
      <c r="WKT23" s="242"/>
      <c r="WKU23" s="242"/>
      <c r="WKV23" s="242"/>
      <c r="WKW23" s="242"/>
      <c r="WKX23" s="242"/>
      <c r="WKY23" s="242"/>
      <c r="WKZ23" s="242"/>
      <c r="WLA23" s="242"/>
      <c r="WLB23" s="242"/>
      <c r="WLC23" s="242"/>
      <c r="WLD23" s="242"/>
      <c r="WLE23" s="242"/>
      <c r="WLF23" s="242"/>
      <c r="WLG23" s="242"/>
      <c r="WLH23" s="242"/>
      <c r="WLI23" s="242"/>
      <c r="WLJ23" s="242"/>
      <c r="WLK23" s="242"/>
      <c r="WLL23" s="242"/>
      <c r="WLM23" s="242"/>
      <c r="WLN23" s="242"/>
      <c r="WLO23" s="242"/>
      <c r="WLP23" s="242"/>
      <c r="WLQ23" s="242"/>
      <c r="WLR23" s="242"/>
      <c r="WLS23" s="242"/>
      <c r="WLT23" s="242"/>
      <c r="WLU23" s="242"/>
      <c r="WLV23" s="242"/>
      <c r="WLW23" s="242"/>
      <c r="WLX23" s="242"/>
      <c r="WLY23" s="242"/>
      <c r="WLZ23" s="242"/>
      <c r="WMA23" s="242"/>
      <c r="WMB23" s="242"/>
      <c r="WMC23" s="242"/>
      <c r="WMD23" s="242"/>
      <c r="WME23" s="242"/>
      <c r="WMF23" s="242"/>
      <c r="WMG23" s="242"/>
      <c r="WMH23" s="242"/>
      <c r="WMI23" s="242"/>
      <c r="WMJ23" s="242"/>
      <c r="WMK23" s="242"/>
      <c r="WML23" s="242"/>
      <c r="WMM23" s="242"/>
      <c r="WMN23" s="242"/>
      <c r="WMO23" s="242"/>
      <c r="WMP23" s="242"/>
      <c r="WMQ23" s="242"/>
      <c r="WMR23" s="242"/>
      <c r="WMS23" s="242"/>
      <c r="WMT23" s="242"/>
      <c r="WMU23" s="242"/>
      <c r="WMV23" s="242"/>
      <c r="WMW23" s="242"/>
      <c r="WMX23" s="242"/>
      <c r="WMY23" s="242"/>
      <c r="WMZ23" s="242"/>
      <c r="WNA23" s="242"/>
      <c r="WNB23" s="242"/>
      <c r="WNC23" s="242"/>
      <c r="WND23" s="242"/>
      <c r="WNE23" s="242"/>
      <c r="WNF23" s="242"/>
      <c r="WNG23" s="242"/>
      <c r="WNH23" s="242"/>
      <c r="WNI23" s="242"/>
      <c r="WNJ23" s="242"/>
      <c r="WNK23" s="242"/>
      <c r="WNL23" s="242"/>
      <c r="WNM23" s="242"/>
      <c r="WNN23" s="242"/>
      <c r="WNO23" s="242"/>
      <c r="WNP23" s="242"/>
      <c r="WNQ23" s="242"/>
      <c r="WNR23" s="242"/>
      <c r="WNS23" s="242"/>
      <c r="WNT23" s="242"/>
      <c r="WNU23" s="242"/>
      <c r="WNV23" s="242"/>
      <c r="WNW23" s="242"/>
      <c r="WNX23" s="242"/>
      <c r="WNY23" s="242"/>
      <c r="WNZ23" s="242"/>
      <c r="WOA23" s="242"/>
      <c r="WOB23" s="242"/>
      <c r="WOC23" s="242"/>
      <c r="WOD23" s="242"/>
      <c r="WOE23" s="242"/>
      <c r="WOF23" s="242"/>
      <c r="WOG23" s="242"/>
      <c r="WOH23" s="242"/>
      <c r="WOI23" s="242"/>
      <c r="WOJ23" s="242"/>
      <c r="WOK23" s="242"/>
      <c r="WOL23" s="242"/>
      <c r="WOM23" s="242"/>
      <c r="WON23" s="242"/>
      <c r="WOO23" s="242"/>
      <c r="WOP23" s="242"/>
      <c r="WOQ23" s="242"/>
      <c r="WOR23" s="242"/>
      <c r="WOS23" s="242"/>
      <c r="WOT23" s="242"/>
      <c r="WOU23" s="242"/>
      <c r="WOV23" s="242"/>
      <c r="WOW23" s="242"/>
      <c r="WOX23" s="242"/>
      <c r="WOY23" s="242"/>
      <c r="WOZ23" s="242"/>
      <c r="WPA23" s="242"/>
      <c r="WPB23" s="242"/>
      <c r="WPC23" s="242"/>
      <c r="WPD23" s="242"/>
      <c r="WPE23" s="242"/>
      <c r="WPF23" s="242"/>
      <c r="WPG23" s="242"/>
      <c r="WPH23" s="242"/>
      <c r="WPI23" s="242"/>
      <c r="WPJ23" s="242"/>
      <c r="WPK23" s="242"/>
      <c r="WPL23" s="242"/>
      <c r="WPM23" s="242"/>
      <c r="WPN23" s="242"/>
      <c r="WPO23" s="242"/>
      <c r="WPP23" s="242"/>
      <c r="WPQ23" s="242"/>
      <c r="WPR23" s="242"/>
      <c r="WPS23" s="242"/>
      <c r="WPT23" s="242"/>
      <c r="WPU23" s="242"/>
      <c r="WPV23" s="242"/>
      <c r="WPW23" s="242"/>
      <c r="WPX23" s="242"/>
      <c r="WPY23" s="242"/>
      <c r="WPZ23" s="242"/>
      <c r="WQA23" s="242"/>
      <c r="WQB23" s="242"/>
      <c r="WQC23" s="242"/>
      <c r="WQD23" s="242"/>
      <c r="WQE23" s="242"/>
      <c r="WQF23" s="242"/>
      <c r="WQG23" s="242"/>
      <c r="WQH23" s="242"/>
      <c r="WQI23" s="242"/>
      <c r="WQJ23" s="242"/>
      <c r="WQK23" s="242"/>
      <c r="WQL23" s="242"/>
      <c r="WQM23" s="242"/>
      <c r="WQN23" s="242"/>
      <c r="WQO23" s="242"/>
      <c r="WQP23" s="242"/>
      <c r="WQQ23" s="242"/>
      <c r="WQR23" s="242"/>
      <c r="WQS23" s="242"/>
      <c r="WQT23" s="242"/>
      <c r="WQU23" s="242"/>
      <c r="WQV23" s="242"/>
      <c r="WQW23" s="242"/>
      <c r="WQX23" s="242"/>
      <c r="WQY23" s="242"/>
      <c r="WQZ23" s="242"/>
      <c r="WRA23" s="242"/>
      <c r="WRB23" s="242"/>
      <c r="WRC23" s="242"/>
      <c r="WRD23" s="242"/>
      <c r="WRE23" s="242"/>
      <c r="WRF23" s="242"/>
      <c r="WRG23" s="242"/>
      <c r="WRH23" s="242"/>
      <c r="WRI23" s="242"/>
      <c r="WRJ23" s="242"/>
      <c r="WRK23" s="242"/>
      <c r="WRL23" s="242"/>
      <c r="WRM23" s="242"/>
      <c r="WRN23" s="242"/>
      <c r="WRO23" s="242"/>
      <c r="WRP23" s="242"/>
      <c r="WRQ23" s="242"/>
      <c r="WRR23" s="242"/>
      <c r="WRS23" s="242"/>
      <c r="WRT23" s="242"/>
      <c r="WRU23" s="242"/>
      <c r="WRV23" s="242"/>
      <c r="WRW23" s="242"/>
      <c r="WRX23" s="242"/>
      <c r="WRY23" s="242"/>
      <c r="WRZ23" s="242"/>
      <c r="WSA23" s="242"/>
      <c r="WSB23" s="242"/>
      <c r="WSC23" s="242"/>
      <c r="WSD23" s="242"/>
      <c r="WSE23" s="242"/>
      <c r="WSF23" s="242"/>
      <c r="WSG23" s="242"/>
      <c r="WSH23" s="242"/>
      <c r="WSI23" s="242"/>
      <c r="WSJ23" s="242"/>
      <c r="WSK23" s="242"/>
      <c r="WSL23" s="242"/>
      <c r="WSM23" s="242"/>
      <c r="WSN23" s="242"/>
      <c r="WSO23" s="242"/>
      <c r="WSP23" s="242"/>
      <c r="WSQ23" s="242"/>
      <c r="WSR23" s="242"/>
      <c r="WSS23" s="242"/>
      <c r="WST23" s="242"/>
      <c r="WSU23" s="242"/>
      <c r="WSV23" s="242"/>
      <c r="WSW23" s="242"/>
      <c r="WSX23" s="242"/>
      <c r="WSY23" s="242"/>
      <c r="WSZ23" s="242"/>
      <c r="WTA23" s="242"/>
      <c r="WTB23" s="242"/>
      <c r="WTC23" s="242"/>
      <c r="WTD23" s="242"/>
      <c r="WTE23" s="242"/>
      <c r="WTF23" s="242"/>
      <c r="WTG23" s="242"/>
      <c r="WTH23" s="242"/>
      <c r="WTI23" s="242"/>
      <c r="WTJ23" s="242"/>
      <c r="WTK23" s="242"/>
      <c r="WTL23" s="242"/>
      <c r="WTM23" s="242"/>
      <c r="WTN23" s="242"/>
      <c r="WTO23" s="242"/>
      <c r="WTP23" s="242"/>
      <c r="WTQ23" s="242"/>
      <c r="WTR23" s="242"/>
      <c r="WTS23" s="242"/>
      <c r="WTT23" s="242"/>
      <c r="WTU23" s="242"/>
      <c r="WTV23" s="242"/>
      <c r="WTW23" s="242"/>
      <c r="WTX23" s="242"/>
      <c r="WTY23" s="242"/>
      <c r="WTZ23" s="242"/>
      <c r="WUA23" s="242"/>
      <c r="WUB23" s="242"/>
      <c r="WUC23" s="242"/>
      <c r="WUD23" s="242"/>
      <c r="WUE23" s="242"/>
      <c r="WUF23" s="242"/>
      <c r="WUG23" s="242"/>
      <c r="WUH23" s="242"/>
      <c r="WUI23" s="242"/>
      <c r="WUJ23" s="242"/>
      <c r="WUK23" s="242"/>
      <c r="WUL23" s="242"/>
      <c r="WUM23" s="242"/>
      <c r="WUN23" s="242"/>
      <c r="WUO23" s="242"/>
      <c r="WUP23" s="242"/>
      <c r="WUQ23" s="242"/>
      <c r="WUR23" s="242"/>
      <c r="WUS23" s="242"/>
      <c r="WUT23" s="242"/>
      <c r="WUU23" s="242"/>
      <c r="WUV23" s="242"/>
      <c r="WUW23" s="242"/>
      <c r="WUX23" s="242"/>
      <c r="WUY23" s="242"/>
      <c r="WUZ23" s="242"/>
      <c r="WVA23" s="242"/>
      <c r="WVB23" s="242"/>
      <c r="WVC23" s="242"/>
      <c r="WVD23" s="242"/>
      <c r="WVE23" s="242"/>
      <c r="WVF23" s="242"/>
      <c r="WVG23" s="242"/>
      <c r="WVH23" s="242"/>
      <c r="WVI23" s="242"/>
      <c r="WVJ23" s="242"/>
      <c r="WVK23" s="242"/>
      <c r="WVL23" s="242"/>
      <c r="WVM23" s="242"/>
      <c r="WVN23" s="242"/>
      <c r="WVO23" s="242"/>
      <c r="WVP23" s="242"/>
      <c r="WVQ23" s="242"/>
      <c r="WVR23" s="242"/>
      <c r="WVS23" s="242"/>
      <c r="WVT23" s="242"/>
      <c r="WVU23" s="242"/>
      <c r="WVV23" s="242"/>
      <c r="WVW23" s="242"/>
      <c r="WVX23" s="242"/>
      <c r="WVY23" s="242"/>
      <c r="WVZ23" s="242"/>
      <c r="WWA23" s="242"/>
      <c r="WWB23" s="242"/>
      <c r="WWC23" s="242"/>
      <c r="WWD23" s="242"/>
      <c r="WWE23" s="242"/>
      <c r="WWF23" s="242"/>
      <c r="WWG23" s="242"/>
      <c r="WWH23" s="242"/>
      <c r="WWI23" s="242"/>
      <c r="WWJ23" s="242"/>
      <c r="WWK23" s="242"/>
      <c r="WWL23" s="242"/>
      <c r="WWM23" s="242"/>
      <c r="WWN23" s="242"/>
      <c r="WWO23" s="242"/>
      <c r="WWP23" s="242"/>
      <c r="WWQ23" s="242"/>
      <c r="WWR23" s="242"/>
      <c r="WWS23" s="242"/>
      <c r="WWT23" s="242"/>
      <c r="WWU23" s="242"/>
      <c r="WWV23" s="242"/>
      <c r="WWW23" s="242"/>
      <c r="WWX23" s="242"/>
      <c r="WWY23" s="242"/>
      <c r="WWZ23" s="242"/>
      <c r="WXA23" s="242"/>
      <c r="WXB23" s="242"/>
      <c r="WXC23" s="242"/>
      <c r="WXD23" s="242"/>
      <c r="WXE23" s="242"/>
      <c r="WXF23" s="242"/>
      <c r="WXG23" s="242"/>
      <c r="WXH23" s="242"/>
      <c r="WXI23" s="242"/>
      <c r="WXJ23" s="242"/>
      <c r="WXK23" s="242"/>
      <c r="WXL23" s="242"/>
      <c r="WXM23" s="242"/>
      <c r="WXN23" s="242"/>
      <c r="WXO23" s="242"/>
      <c r="WXP23" s="242"/>
      <c r="WXQ23" s="242"/>
      <c r="WXR23" s="242"/>
      <c r="WXS23" s="242"/>
      <c r="WXT23" s="242"/>
      <c r="WXU23" s="242"/>
      <c r="WXV23" s="242"/>
      <c r="WXW23" s="242"/>
      <c r="WXX23" s="242"/>
      <c r="WXY23" s="242"/>
      <c r="WXZ23" s="242"/>
      <c r="WYA23" s="242"/>
      <c r="WYB23" s="242"/>
      <c r="WYC23" s="242"/>
      <c r="WYD23" s="242"/>
      <c r="WYE23" s="242"/>
      <c r="WYF23" s="242"/>
      <c r="WYG23" s="242"/>
      <c r="WYH23" s="242"/>
      <c r="WYI23" s="242"/>
      <c r="WYJ23" s="242"/>
      <c r="WYK23" s="242"/>
      <c r="WYL23" s="242"/>
      <c r="WYM23" s="242"/>
      <c r="WYN23" s="242"/>
      <c r="WYO23" s="242"/>
      <c r="WYP23" s="242"/>
      <c r="WYQ23" s="242"/>
      <c r="WYR23" s="242"/>
      <c r="WYS23" s="242"/>
      <c r="WYT23" s="242"/>
      <c r="WYU23" s="242"/>
      <c r="WYV23" s="242"/>
      <c r="WYW23" s="242"/>
      <c r="WYX23" s="242"/>
      <c r="WYY23" s="242"/>
      <c r="WYZ23" s="242"/>
      <c r="WZA23" s="242"/>
      <c r="WZB23" s="242"/>
      <c r="WZC23" s="242"/>
      <c r="WZD23" s="242"/>
      <c r="WZE23" s="242"/>
      <c r="WZF23" s="242"/>
      <c r="WZG23" s="242"/>
      <c r="WZH23" s="242"/>
      <c r="WZI23" s="242"/>
      <c r="WZJ23" s="242"/>
      <c r="WZK23" s="242"/>
      <c r="WZL23" s="242"/>
      <c r="WZM23" s="242"/>
      <c r="WZN23" s="242"/>
      <c r="WZO23" s="242"/>
      <c r="WZP23" s="242"/>
      <c r="WZQ23" s="242"/>
      <c r="WZR23" s="242"/>
      <c r="WZS23" s="242"/>
      <c r="WZT23" s="242"/>
      <c r="WZU23" s="242"/>
      <c r="WZV23" s="242"/>
      <c r="WZW23" s="242"/>
      <c r="WZX23" s="242"/>
      <c r="WZY23" s="242"/>
      <c r="WZZ23" s="242"/>
      <c r="XAA23" s="242"/>
      <c r="XAB23" s="242"/>
      <c r="XAC23" s="242"/>
      <c r="XAD23" s="242"/>
      <c r="XAE23" s="242"/>
      <c r="XAF23" s="242"/>
      <c r="XAG23" s="242"/>
      <c r="XAH23" s="242"/>
      <c r="XAI23" s="242"/>
      <c r="XAJ23" s="242"/>
      <c r="XAK23" s="242"/>
      <c r="XAL23" s="242"/>
      <c r="XAM23" s="242"/>
      <c r="XAN23" s="242"/>
      <c r="XAO23" s="242"/>
      <c r="XAP23" s="242"/>
      <c r="XAQ23" s="242"/>
      <c r="XAR23" s="242"/>
      <c r="XAS23" s="242"/>
      <c r="XAT23" s="242"/>
      <c r="XAU23" s="242"/>
      <c r="XAV23" s="242"/>
      <c r="XAW23" s="242"/>
      <c r="XAX23" s="242"/>
      <c r="XAY23" s="242"/>
      <c r="XAZ23" s="242"/>
      <c r="XBA23" s="242"/>
      <c r="XBB23" s="242"/>
      <c r="XBC23" s="242"/>
      <c r="XBD23" s="242"/>
      <c r="XBE23" s="242"/>
      <c r="XBF23" s="242"/>
      <c r="XBG23" s="242"/>
      <c r="XBH23" s="242"/>
      <c r="XBI23" s="242"/>
      <c r="XBJ23" s="242"/>
      <c r="XBK23" s="242"/>
      <c r="XBL23" s="242"/>
      <c r="XBM23" s="242"/>
      <c r="XBN23" s="242"/>
      <c r="XBO23" s="242"/>
      <c r="XBP23" s="242"/>
      <c r="XBQ23" s="242"/>
      <c r="XBR23" s="242"/>
      <c r="XBS23" s="242"/>
      <c r="XBT23" s="242"/>
      <c r="XBU23" s="242"/>
      <c r="XBV23" s="242"/>
      <c r="XBW23" s="242"/>
      <c r="XBX23" s="242"/>
      <c r="XBY23" s="242"/>
      <c r="XBZ23" s="242"/>
      <c r="XCA23" s="242"/>
      <c r="XCB23" s="242"/>
      <c r="XCC23" s="242"/>
      <c r="XCD23" s="242"/>
      <c r="XCE23" s="242"/>
      <c r="XCF23" s="242"/>
      <c r="XCG23" s="242"/>
      <c r="XCH23" s="242"/>
      <c r="XCI23" s="242"/>
      <c r="XCJ23" s="242"/>
      <c r="XCK23" s="242"/>
      <c r="XCL23" s="242"/>
      <c r="XCM23" s="242"/>
      <c r="XCN23" s="242"/>
      <c r="XCO23" s="242"/>
      <c r="XCP23" s="242"/>
      <c r="XCQ23" s="242"/>
      <c r="XCR23" s="242"/>
      <c r="XCS23" s="242"/>
      <c r="XCT23" s="242"/>
      <c r="XCU23" s="242"/>
      <c r="XCV23" s="242"/>
      <c r="XCW23" s="242"/>
      <c r="XCX23" s="242"/>
      <c r="XCY23" s="242"/>
      <c r="XCZ23" s="242"/>
      <c r="XDA23" s="242"/>
      <c r="XDB23" s="242"/>
      <c r="XDC23" s="242"/>
      <c r="XDD23" s="242"/>
      <c r="XDE23" s="242"/>
      <c r="XDF23" s="242"/>
      <c r="XDG23" s="242"/>
      <c r="XDH23" s="242"/>
      <c r="XDI23" s="242"/>
      <c r="XDJ23" s="242"/>
      <c r="XDK23" s="242"/>
      <c r="XDL23" s="242"/>
      <c r="XDM23" s="242"/>
      <c r="XDN23" s="242"/>
      <c r="XDO23" s="242"/>
      <c r="XDP23" s="242"/>
      <c r="XDQ23" s="242"/>
      <c r="XDR23" s="242"/>
      <c r="XDS23" s="242"/>
      <c r="XDT23" s="242"/>
      <c r="XDU23" s="242"/>
      <c r="XDV23" s="242"/>
      <c r="XDW23" s="242"/>
      <c r="XDX23" s="242"/>
      <c r="XDY23" s="242"/>
      <c r="XDZ23" s="242"/>
      <c r="XEA23" s="242"/>
      <c r="XEB23" s="242"/>
      <c r="XEC23" s="242"/>
      <c r="XED23" s="242"/>
      <c r="XEE23" s="242"/>
      <c r="XEF23" s="242"/>
      <c r="XEG23" s="242"/>
      <c r="XEH23" s="242"/>
      <c r="XEI23" s="242"/>
      <c r="XEJ23" s="242"/>
      <c r="XEK23" s="242"/>
      <c r="XEL23" s="242"/>
      <c r="XEM23" s="242"/>
      <c r="XEN23" s="242"/>
      <c r="XEO23" s="242"/>
      <c r="XEP23" s="242"/>
      <c r="XEQ23" s="242"/>
      <c r="XER23" s="242"/>
      <c r="XES23" s="242"/>
      <c r="XET23" s="242"/>
      <c r="XEU23" s="242"/>
      <c r="XEV23" s="242"/>
      <c r="XEW23" s="242"/>
      <c r="XEX23" s="242"/>
      <c r="XEY23" s="242"/>
      <c r="XEZ23" s="242"/>
      <c r="XFA23" s="242"/>
      <c r="XFB23" s="242"/>
      <c r="XFC23" s="242"/>
      <c r="XFD23" s="242"/>
    </row>
    <row r="24" spans="1:16384" ht="20" customHeight="1">
      <c r="A24" s="706">
        <f t="shared" si="0"/>
        <v>1</v>
      </c>
      <c r="B24" s="230" t="s">
        <v>687</v>
      </c>
      <c r="C24" s="231" t="s">
        <v>613</v>
      </c>
      <c r="D24" s="230" t="s">
        <v>607</v>
      </c>
      <c r="E24" s="232">
        <f ca="1">SUMIF('1.3-Basis ruimtestaat'!E:K,'1.1a-Jaarprijzen'!B24,'1.3-Basis ruimtestaat'!K:K)</f>
        <v>36</v>
      </c>
      <c r="F24" s="232">
        <f ca="1">SUMIF('1.3-Basis ruimtestaat'!E:L,'1.1a-Jaarprijzen'!B24,'1.3-Basis ruimtestaat'!L:L)</f>
        <v>0</v>
      </c>
      <c r="G24" s="233">
        <v>1</v>
      </c>
      <c r="H24" s="234">
        <f>SUMIF('1.3-Basis ruimtestaat'!E:E,'1.1a-Jaarprijzen'!B24,'1.3-Basis ruimtestaat'!T:T)+SUMIF('1.3-Basis ruimtestaat'!E:E,'1.1a-Jaarprijzen'!B24,'1.3-Basis ruimtestaat'!V:V)</f>
        <v>0</v>
      </c>
      <c r="I24" s="234">
        <f>SUMIF('1.3-Basis ruimtestaat'!E:E,'1.1a-Jaarprijzen'!B24,'1.3-Basis ruimtestaat'!U:U)</f>
        <v>0</v>
      </c>
      <c r="K24" s="236">
        <f>(H24+I24)*'1.0-Contractblad'!$E$35</f>
        <v>0</v>
      </c>
      <c r="L24" s="237">
        <f>SUMIF('1.8-Glasbewassing'!D:D,'1.1a-Jaarprijzen'!B17,'1.8-Glasbewassing'!H:H)</f>
        <v>0</v>
      </c>
      <c r="M24" s="238">
        <f>IF(H24=0,0,SUMIF('1.3-Basis ruimtestaat'!E:E,'1.1a-Jaarprijzen'!B24,'1.3-Basis ruimtestaat'!AI:AI)/SUM(H24+I24))</f>
        <v>0</v>
      </c>
      <c r="N24" s="239"/>
      <c r="Q24" s="240">
        <f t="shared" si="1"/>
        <v>0</v>
      </c>
      <c r="R24" s="241"/>
      <c r="S24" s="241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  <c r="AJ24" s="242"/>
      <c r="AK24" s="242"/>
      <c r="AL24" s="242"/>
      <c r="AM24" s="242"/>
      <c r="AN24" s="242"/>
      <c r="AO24" s="242"/>
      <c r="AP24" s="242"/>
      <c r="AQ24" s="242"/>
      <c r="AR24" s="242"/>
      <c r="AS24" s="242"/>
      <c r="AT24" s="242"/>
      <c r="AU24" s="242"/>
      <c r="AV24" s="242"/>
      <c r="AW24" s="242"/>
      <c r="AX24" s="242"/>
      <c r="AY24" s="242"/>
      <c r="AZ24" s="242"/>
      <c r="BA24" s="242"/>
      <c r="BB24" s="242"/>
      <c r="BC24" s="242"/>
      <c r="BD24" s="242"/>
      <c r="BE24" s="242"/>
      <c r="BF24" s="242"/>
      <c r="BG24" s="242"/>
      <c r="BH24" s="242"/>
      <c r="BI24" s="242"/>
      <c r="BJ24" s="242"/>
      <c r="BK24" s="242"/>
      <c r="BL24" s="242"/>
      <c r="BM24" s="242"/>
      <c r="BN24" s="242"/>
      <c r="BO24" s="242"/>
      <c r="BP24" s="242"/>
      <c r="BQ24" s="242"/>
      <c r="BR24" s="242"/>
      <c r="BS24" s="242"/>
      <c r="BT24" s="242"/>
      <c r="BU24" s="242"/>
      <c r="BV24" s="242"/>
      <c r="BW24" s="242"/>
      <c r="BX24" s="242"/>
      <c r="BY24" s="242"/>
      <c r="BZ24" s="242"/>
      <c r="CA24" s="242"/>
      <c r="CB24" s="242"/>
      <c r="CC24" s="242"/>
      <c r="CD24" s="242"/>
      <c r="CE24" s="242"/>
      <c r="CF24" s="242"/>
      <c r="CG24" s="242"/>
      <c r="CH24" s="242"/>
      <c r="CI24" s="242"/>
      <c r="CJ24" s="242"/>
      <c r="CK24" s="242"/>
      <c r="CL24" s="242"/>
      <c r="CM24" s="242"/>
      <c r="CN24" s="242"/>
      <c r="CO24" s="242"/>
      <c r="CP24" s="242"/>
      <c r="CQ24" s="242"/>
      <c r="CR24" s="242"/>
      <c r="CS24" s="242"/>
      <c r="CT24" s="242"/>
      <c r="CU24" s="242"/>
      <c r="CV24" s="242"/>
      <c r="CW24" s="242"/>
      <c r="CX24" s="242"/>
      <c r="CY24" s="242"/>
      <c r="CZ24" s="242"/>
      <c r="DA24" s="242"/>
      <c r="DB24" s="242"/>
      <c r="DC24" s="242"/>
      <c r="DD24" s="242"/>
      <c r="DE24" s="242"/>
      <c r="DF24" s="242"/>
      <c r="DG24" s="242"/>
      <c r="DH24" s="242"/>
      <c r="DI24" s="242"/>
      <c r="DJ24" s="242"/>
      <c r="DK24" s="242"/>
      <c r="DL24" s="242"/>
      <c r="DM24" s="242"/>
      <c r="DN24" s="242"/>
      <c r="DO24" s="242"/>
      <c r="DP24" s="242"/>
      <c r="DQ24" s="242"/>
      <c r="DR24" s="242"/>
      <c r="DS24" s="242"/>
      <c r="DT24" s="242"/>
      <c r="DU24" s="242"/>
      <c r="DV24" s="242"/>
      <c r="DW24" s="242"/>
      <c r="DX24" s="242"/>
      <c r="DY24" s="242"/>
      <c r="DZ24" s="242"/>
      <c r="EA24" s="242"/>
      <c r="EB24" s="242"/>
      <c r="EC24" s="242"/>
      <c r="ED24" s="242"/>
      <c r="EE24" s="242"/>
      <c r="EF24" s="242"/>
      <c r="EG24" s="242"/>
      <c r="EH24" s="242"/>
      <c r="EI24" s="242"/>
      <c r="EJ24" s="242"/>
      <c r="EK24" s="242"/>
      <c r="EL24" s="242"/>
      <c r="EM24" s="242"/>
      <c r="EN24" s="242"/>
      <c r="EO24" s="242"/>
      <c r="EP24" s="242"/>
      <c r="EQ24" s="242"/>
      <c r="ER24" s="242"/>
      <c r="ES24" s="242"/>
      <c r="ET24" s="242"/>
      <c r="EU24" s="242"/>
      <c r="EV24" s="242"/>
      <c r="EW24" s="242"/>
      <c r="EX24" s="242"/>
      <c r="EY24" s="242"/>
      <c r="EZ24" s="242"/>
      <c r="FA24" s="242"/>
      <c r="FB24" s="242"/>
      <c r="FC24" s="242"/>
      <c r="FD24" s="242"/>
      <c r="FE24" s="242"/>
      <c r="FF24" s="242"/>
      <c r="FG24" s="242"/>
      <c r="FH24" s="242"/>
      <c r="FI24" s="242"/>
      <c r="FJ24" s="242"/>
      <c r="FK24" s="242"/>
      <c r="FL24" s="242"/>
      <c r="FM24" s="242"/>
      <c r="FN24" s="242"/>
      <c r="FO24" s="242"/>
      <c r="FP24" s="242"/>
      <c r="FQ24" s="242"/>
      <c r="FR24" s="242"/>
      <c r="FS24" s="242"/>
      <c r="FT24" s="242"/>
      <c r="FU24" s="242"/>
      <c r="FV24" s="242"/>
      <c r="FW24" s="242"/>
      <c r="FX24" s="242"/>
      <c r="FY24" s="242"/>
      <c r="FZ24" s="242"/>
      <c r="GA24" s="242"/>
      <c r="GB24" s="242"/>
      <c r="GC24" s="242"/>
      <c r="GD24" s="242"/>
      <c r="GE24" s="242"/>
      <c r="GF24" s="242"/>
      <c r="GG24" s="242"/>
      <c r="GH24" s="242"/>
      <c r="GI24" s="242"/>
      <c r="GJ24" s="242"/>
      <c r="GK24" s="242"/>
      <c r="GL24" s="242"/>
      <c r="GM24" s="242"/>
      <c r="GN24" s="242"/>
      <c r="GO24" s="242"/>
      <c r="GP24" s="242"/>
      <c r="GQ24" s="242"/>
      <c r="GR24" s="242"/>
      <c r="GS24" s="242"/>
      <c r="GT24" s="242"/>
      <c r="GU24" s="242"/>
      <c r="GV24" s="242"/>
      <c r="GW24" s="242"/>
      <c r="GX24" s="242"/>
      <c r="GY24" s="242"/>
      <c r="GZ24" s="242"/>
      <c r="HA24" s="242"/>
      <c r="HB24" s="242"/>
      <c r="HC24" s="242"/>
      <c r="HD24" s="242"/>
      <c r="HE24" s="242"/>
      <c r="HF24" s="242"/>
      <c r="HG24" s="242"/>
      <c r="HH24" s="242"/>
      <c r="HI24" s="242"/>
      <c r="HJ24" s="242"/>
      <c r="HK24" s="242"/>
      <c r="HL24" s="242"/>
      <c r="HM24" s="242"/>
      <c r="HN24" s="242"/>
      <c r="HO24" s="242"/>
      <c r="HP24" s="242"/>
      <c r="HQ24" s="242"/>
      <c r="HR24" s="242"/>
      <c r="HS24" s="242"/>
      <c r="HT24" s="242"/>
      <c r="HU24" s="242"/>
      <c r="HV24" s="242"/>
      <c r="HW24" s="242"/>
      <c r="HX24" s="242"/>
      <c r="HY24" s="242"/>
      <c r="HZ24" s="242"/>
      <c r="IA24" s="242"/>
      <c r="IB24" s="242"/>
      <c r="IC24" s="242"/>
      <c r="ID24" s="242"/>
      <c r="IE24" s="242"/>
      <c r="IF24" s="242"/>
      <c r="IG24" s="242"/>
      <c r="IH24" s="242"/>
      <c r="II24" s="242"/>
      <c r="IJ24" s="242"/>
      <c r="IK24" s="242"/>
      <c r="IL24" s="242"/>
      <c r="IM24" s="242"/>
      <c r="IN24" s="242"/>
      <c r="IO24" s="242"/>
      <c r="IP24" s="242"/>
      <c r="IQ24" s="242"/>
      <c r="IR24" s="242"/>
      <c r="IS24" s="242"/>
      <c r="IT24" s="242"/>
      <c r="IU24" s="242"/>
      <c r="IV24" s="242"/>
      <c r="IW24" s="242"/>
      <c r="IX24" s="242"/>
      <c r="IY24" s="242"/>
      <c r="IZ24" s="242"/>
      <c r="JA24" s="242"/>
      <c r="JB24" s="242"/>
      <c r="JC24" s="242"/>
      <c r="JD24" s="242"/>
      <c r="JE24" s="242"/>
      <c r="JF24" s="242"/>
      <c r="JG24" s="242"/>
      <c r="JH24" s="242"/>
      <c r="JI24" s="242"/>
      <c r="JJ24" s="242"/>
      <c r="JK24" s="242"/>
      <c r="JL24" s="242"/>
      <c r="JM24" s="242"/>
      <c r="JN24" s="242"/>
      <c r="JO24" s="242"/>
      <c r="JP24" s="242"/>
      <c r="JQ24" s="242"/>
      <c r="JR24" s="242"/>
      <c r="JS24" s="242"/>
      <c r="JT24" s="242"/>
      <c r="JU24" s="242"/>
      <c r="JV24" s="242"/>
      <c r="JW24" s="242"/>
      <c r="JX24" s="242"/>
      <c r="JY24" s="242"/>
      <c r="JZ24" s="242"/>
      <c r="KA24" s="242"/>
      <c r="KB24" s="242"/>
      <c r="KC24" s="242"/>
      <c r="KD24" s="242"/>
      <c r="KE24" s="242"/>
      <c r="KF24" s="242"/>
      <c r="KG24" s="242"/>
      <c r="KH24" s="242"/>
      <c r="KI24" s="242"/>
      <c r="KJ24" s="242"/>
      <c r="KK24" s="242"/>
      <c r="KL24" s="242"/>
      <c r="KM24" s="242"/>
      <c r="KN24" s="242"/>
      <c r="KO24" s="242"/>
      <c r="KP24" s="242"/>
      <c r="KQ24" s="242"/>
      <c r="KR24" s="242"/>
      <c r="KS24" s="242"/>
      <c r="KT24" s="242"/>
      <c r="KU24" s="242"/>
      <c r="KV24" s="242"/>
      <c r="KW24" s="242"/>
      <c r="KX24" s="242"/>
      <c r="KY24" s="242"/>
      <c r="KZ24" s="242"/>
      <c r="LA24" s="242"/>
      <c r="LB24" s="242"/>
      <c r="LC24" s="242"/>
      <c r="LD24" s="242"/>
      <c r="LE24" s="242"/>
      <c r="LF24" s="242"/>
      <c r="LG24" s="242"/>
      <c r="LH24" s="242"/>
      <c r="LI24" s="242"/>
      <c r="LJ24" s="242"/>
      <c r="LK24" s="242"/>
      <c r="LL24" s="242"/>
      <c r="LM24" s="242"/>
      <c r="LN24" s="242"/>
      <c r="LO24" s="242"/>
      <c r="LP24" s="242"/>
      <c r="LQ24" s="242"/>
      <c r="LR24" s="242"/>
      <c r="LS24" s="242"/>
      <c r="LT24" s="242"/>
      <c r="LU24" s="242"/>
      <c r="LV24" s="242"/>
      <c r="LW24" s="242"/>
      <c r="LX24" s="242"/>
      <c r="LY24" s="242"/>
      <c r="LZ24" s="242"/>
      <c r="MA24" s="242"/>
      <c r="MB24" s="242"/>
      <c r="MC24" s="242"/>
      <c r="MD24" s="242"/>
      <c r="ME24" s="242"/>
      <c r="MF24" s="242"/>
      <c r="MG24" s="242"/>
      <c r="MH24" s="242"/>
      <c r="MI24" s="242"/>
      <c r="MJ24" s="242"/>
      <c r="MK24" s="242"/>
      <c r="ML24" s="242"/>
      <c r="MM24" s="242"/>
      <c r="MN24" s="242"/>
      <c r="MO24" s="242"/>
      <c r="MP24" s="242"/>
      <c r="MQ24" s="242"/>
      <c r="MR24" s="242"/>
      <c r="MS24" s="242"/>
      <c r="MT24" s="242"/>
      <c r="MU24" s="242"/>
      <c r="MV24" s="242"/>
      <c r="MW24" s="242"/>
      <c r="MX24" s="242"/>
      <c r="MY24" s="242"/>
      <c r="MZ24" s="242"/>
      <c r="NA24" s="242"/>
      <c r="NB24" s="242"/>
      <c r="NC24" s="242"/>
      <c r="ND24" s="242"/>
      <c r="NE24" s="242"/>
      <c r="NF24" s="242"/>
      <c r="NG24" s="242"/>
      <c r="NH24" s="242"/>
      <c r="NI24" s="242"/>
      <c r="NJ24" s="242"/>
      <c r="NK24" s="242"/>
      <c r="NL24" s="242"/>
      <c r="NM24" s="242"/>
      <c r="NN24" s="242"/>
      <c r="NO24" s="242"/>
      <c r="NP24" s="242"/>
      <c r="NQ24" s="242"/>
      <c r="NR24" s="242"/>
      <c r="NS24" s="242"/>
      <c r="NT24" s="242"/>
      <c r="NU24" s="242"/>
      <c r="NV24" s="242"/>
      <c r="NW24" s="242"/>
      <c r="NX24" s="242"/>
      <c r="NY24" s="242"/>
      <c r="NZ24" s="242"/>
      <c r="OA24" s="242"/>
      <c r="OB24" s="242"/>
      <c r="OC24" s="242"/>
      <c r="OD24" s="242"/>
      <c r="OE24" s="242"/>
      <c r="OF24" s="242"/>
      <c r="OG24" s="242"/>
      <c r="OH24" s="242"/>
      <c r="OI24" s="242"/>
      <c r="OJ24" s="242"/>
      <c r="OK24" s="242"/>
      <c r="OL24" s="242"/>
      <c r="OM24" s="242"/>
      <c r="ON24" s="242"/>
      <c r="OO24" s="242"/>
      <c r="OP24" s="242"/>
      <c r="OQ24" s="242"/>
      <c r="OR24" s="242"/>
      <c r="OS24" s="242"/>
      <c r="OT24" s="242"/>
      <c r="OU24" s="242"/>
      <c r="OV24" s="242"/>
      <c r="OW24" s="242"/>
      <c r="OX24" s="242"/>
      <c r="OY24" s="242"/>
      <c r="OZ24" s="242"/>
      <c r="PA24" s="242"/>
      <c r="PB24" s="242"/>
      <c r="PC24" s="242"/>
      <c r="PD24" s="242"/>
      <c r="PE24" s="242"/>
      <c r="PF24" s="242"/>
      <c r="PG24" s="242"/>
      <c r="PH24" s="242"/>
      <c r="PI24" s="242"/>
      <c r="PJ24" s="242"/>
      <c r="PK24" s="242"/>
      <c r="PL24" s="242"/>
      <c r="PM24" s="242"/>
      <c r="PN24" s="242"/>
      <c r="PO24" s="242"/>
      <c r="PP24" s="242"/>
      <c r="PQ24" s="242"/>
      <c r="PR24" s="242"/>
      <c r="PS24" s="242"/>
      <c r="PT24" s="242"/>
      <c r="PU24" s="242"/>
      <c r="PV24" s="242"/>
      <c r="PW24" s="242"/>
      <c r="PX24" s="242"/>
      <c r="PY24" s="242"/>
      <c r="PZ24" s="242"/>
      <c r="QA24" s="242"/>
      <c r="QB24" s="242"/>
      <c r="QC24" s="242"/>
      <c r="QD24" s="242"/>
      <c r="QE24" s="242"/>
      <c r="QF24" s="242"/>
      <c r="QG24" s="242"/>
      <c r="QH24" s="242"/>
      <c r="QI24" s="242"/>
      <c r="QJ24" s="242"/>
      <c r="QK24" s="242"/>
      <c r="QL24" s="242"/>
      <c r="QM24" s="242"/>
      <c r="QN24" s="242"/>
      <c r="QO24" s="242"/>
      <c r="QP24" s="242"/>
      <c r="QQ24" s="242"/>
      <c r="QR24" s="242"/>
      <c r="QS24" s="242"/>
      <c r="QT24" s="242"/>
      <c r="QU24" s="242"/>
      <c r="QV24" s="242"/>
      <c r="QW24" s="242"/>
      <c r="QX24" s="242"/>
      <c r="QY24" s="242"/>
      <c r="QZ24" s="242"/>
      <c r="RA24" s="242"/>
      <c r="RB24" s="242"/>
      <c r="RC24" s="242"/>
      <c r="RD24" s="242"/>
      <c r="RE24" s="242"/>
      <c r="RF24" s="242"/>
      <c r="RG24" s="242"/>
      <c r="RH24" s="242"/>
      <c r="RI24" s="242"/>
      <c r="RJ24" s="242"/>
      <c r="RK24" s="242"/>
      <c r="RL24" s="242"/>
      <c r="RM24" s="242"/>
      <c r="RN24" s="242"/>
      <c r="RO24" s="242"/>
      <c r="RP24" s="242"/>
      <c r="RQ24" s="242"/>
      <c r="RR24" s="242"/>
      <c r="RS24" s="242"/>
      <c r="RT24" s="242"/>
      <c r="RU24" s="242"/>
      <c r="RV24" s="242"/>
      <c r="RW24" s="242"/>
      <c r="RX24" s="242"/>
      <c r="RY24" s="242"/>
      <c r="RZ24" s="242"/>
      <c r="SA24" s="242"/>
      <c r="SB24" s="242"/>
      <c r="SC24" s="242"/>
      <c r="SD24" s="242"/>
      <c r="SE24" s="242"/>
      <c r="SF24" s="242"/>
      <c r="SG24" s="242"/>
      <c r="SH24" s="242"/>
      <c r="SI24" s="242"/>
      <c r="SJ24" s="242"/>
      <c r="SK24" s="242"/>
      <c r="SL24" s="242"/>
      <c r="SM24" s="242"/>
      <c r="SN24" s="242"/>
      <c r="SO24" s="242"/>
      <c r="SP24" s="242"/>
      <c r="SQ24" s="242"/>
      <c r="SR24" s="242"/>
      <c r="SS24" s="242"/>
      <c r="ST24" s="242"/>
      <c r="SU24" s="242"/>
      <c r="SV24" s="242"/>
      <c r="SW24" s="242"/>
      <c r="SX24" s="242"/>
      <c r="SY24" s="242"/>
      <c r="SZ24" s="242"/>
      <c r="TA24" s="242"/>
      <c r="TB24" s="242"/>
      <c r="TC24" s="242"/>
      <c r="TD24" s="242"/>
      <c r="TE24" s="242"/>
      <c r="TF24" s="242"/>
      <c r="TG24" s="242"/>
      <c r="TH24" s="242"/>
      <c r="TI24" s="242"/>
      <c r="TJ24" s="242"/>
      <c r="TK24" s="242"/>
      <c r="TL24" s="242"/>
      <c r="TM24" s="242"/>
      <c r="TN24" s="242"/>
      <c r="TO24" s="242"/>
      <c r="TP24" s="242"/>
      <c r="TQ24" s="242"/>
      <c r="TR24" s="242"/>
      <c r="TS24" s="242"/>
      <c r="TT24" s="242"/>
      <c r="TU24" s="242"/>
      <c r="TV24" s="242"/>
      <c r="TW24" s="242"/>
      <c r="TX24" s="242"/>
      <c r="TY24" s="242"/>
      <c r="TZ24" s="242"/>
      <c r="UA24" s="242"/>
      <c r="UB24" s="242"/>
      <c r="UC24" s="242"/>
      <c r="UD24" s="242"/>
      <c r="UE24" s="242"/>
      <c r="UF24" s="242"/>
      <c r="UG24" s="242"/>
      <c r="UH24" s="242"/>
      <c r="UI24" s="242"/>
      <c r="UJ24" s="242"/>
      <c r="UK24" s="242"/>
      <c r="UL24" s="242"/>
      <c r="UM24" s="242"/>
      <c r="UN24" s="242"/>
      <c r="UO24" s="242"/>
      <c r="UP24" s="242"/>
      <c r="UQ24" s="242"/>
      <c r="UR24" s="242"/>
      <c r="US24" s="242"/>
      <c r="UT24" s="242"/>
      <c r="UU24" s="242"/>
      <c r="UV24" s="242"/>
      <c r="UW24" s="242"/>
      <c r="UX24" s="242"/>
      <c r="UY24" s="242"/>
      <c r="UZ24" s="242"/>
      <c r="VA24" s="242"/>
      <c r="VB24" s="242"/>
      <c r="VC24" s="242"/>
      <c r="VD24" s="242"/>
      <c r="VE24" s="242"/>
      <c r="VF24" s="242"/>
      <c r="VG24" s="242"/>
      <c r="VH24" s="242"/>
      <c r="VI24" s="242"/>
      <c r="VJ24" s="242"/>
      <c r="VK24" s="242"/>
      <c r="VL24" s="242"/>
      <c r="VM24" s="242"/>
      <c r="VN24" s="242"/>
      <c r="VO24" s="242"/>
      <c r="VP24" s="242"/>
      <c r="VQ24" s="242"/>
      <c r="VR24" s="242"/>
      <c r="VS24" s="242"/>
      <c r="VT24" s="242"/>
      <c r="VU24" s="242"/>
      <c r="VV24" s="242"/>
      <c r="VW24" s="242"/>
      <c r="VX24" s="242"/>
      <c r="VY24" s="242"/>
      <c r="VZ24" s="242"/>
      <c r="WA24" s="242"/>
      <c r="WB24" s="242"/>
      <c r="WC24" s="242"/>
      <c r="WD24" s="242"/>
      <c r="WE24" s="242"/>
      <c r="WF24" s="242"/>
      <c r="WG24" s="242"/>
      <c r="WH24" s="242"/>
      <c r="WI24" s="242"/>
      <c r="WJ24" s="242"/>
      <c r="WK24" s="242"/>
      <c r="WL24" s="242"/>
      <c r="WM24" s="242"/>
      <c r="WN24" s="242"/>
      <c r="WO24" s="242"/>
      <c r="WP24" s="242"/>
      <c r="WQ24" s="242"/>
      <c r="WR24" s="242"/>
      <c r="WS24" s="242"/>
      <c r="WT24" s="242"/>
      <c r="WU24" s="242"/>
      <c r="WV24" s="242"/>
      <c r="WW24" s="242"/>
      <c r="WX24" s="242"/>
      <c r="WY24" s="242"/>
      <c r="WZ24" s="242"/>
      <c r="XA24" s="242"/>
      <c r="XB24" s="242"/>
      <c r="XC24" s="242"/>
      <c r="XD24" s="242"/>
      <c r="XE24" s="242"/>
      <c r="XF24" s="242"/>
      <c r="XG24" s="242"/>
      <c r="XH24" s="242"/>
      <c r="XI24" s="242"/>
      <c r="XJ24" s="242"/>
      <c r="XK24" s="242"/>
      <c r="XL24" s="242"/>
      <c r="XM24" s="242"/>
      <c r="XN24" s="242"/>
      <c r="XO24" s="242"/>
      <c r="XP24" s="242"/>
      <c r="XQ24" s="242"/>
      <c r="XR24" s="242"/>
      <c r="XS24" s="242"/>
      <c r="XT24" s="242"/>
      <c r="XU24" s="242"/>
      <c r="XV24" s="242"/>
      <c r="XW24" s="242"/>
      <c r="XX24" s="242"/>
      <c r="XY24" s="242"/>
      <c r="XZ24" s="242"/>
      <c r="YA24" s="242"/>
      <c r="YB24" s="242"/>
      <c r="YC24" s="242"/>
      <c r="YD24" s="242"/>
      <c r="YE24" s="242"/>
      <c r="YF24" s="242"/>
      <c r="YG24" s="242"/>
      <c r="YH24" s="242"/>
      <c r="YI24" s="242"/>
      <c r="YJ24" s="242"/>
      <c r="YK24" s="242"/>
      <c r="YL24" s="242"/>
      <c r="YM24" s="242"/>
      <c r="YN24" s="242"/>
      <c r="YO24" s="242"/>
      <c r="YP24" s="242"/>
      <c r="YQ24" s="242"/>
      <c r="YR24" s="242"/>
      <c r="YS24" s="242"/>
      <c r="YT24" s="242"/>
      <c r="YU24" s="242"/>
      <c r="YV24" s="242"/>
      <c r="YW24" s="242"/>
      <c r="YX24" s="242"/>
      <c r="YY24" s="242"/>
      <c r="YZ24" s="242"/>
      <c r="ZA24" s="242"/>
      <c r="ZB24" s="242"/>
      <c r="ZC24" s="242"/>
      <c r="ZD24" s="242"/>
      <c r="ZE24" s="242"/>
      <c r="ZF24" s="242"/>
      <c r="ZG24" s="242"/>
      <c r="ZH24" s="242"/>
      <c r="ZI24" s="242"/>
      <c r="ZJ24" s="242"/>
      <c r="ZK24" s="242"/>
      <c r="ZL24" s="242"/>
      <c r="ZM24" s="242"/>
      <c r="ZN24" s="242"/>
      <c r="ZO24" s="242"/>
      <c r="ZP24" s="242"/>
      <c r="ZQ24" s="242"/>
      <c r="ZR24" s="242"/>
      <c r="ZS24" s="242"/>
      <c r="ZT24" s="242"/>
      <c r="ZU24" s="242"/>
      <c r="ZV24" s="242"/>
      <c r="ZW24" s="242"/>
      <c r="ZX24" s="242"/>
      <c r="ZY24" s="242"/>
      <c r="ZZ24" s="242"/>
      <c r="AAA24" s="242"/>
      <c r="AAB24" s="242"/>
      <c r="AAC24" s="242"/>
      <c r="AAD24" s="242"/>
      <c r="AAE24" s="242"/>
      <c r="AAF24" s="242"/>
      <c r="AAG24" s="242"/>
      <c r="AAH24" s="242"/>
      <c r="AAI24" s="242"/>
      <c r="AAJ24" s="242"/>
      <c r="AAK24" s="242"/>
      <c r="AAL24" s="242"/>
      <c r="AAM24" s="242"/>
      <c r="AAN24" s="242"/>
      <c r="AAO24" s="242"/>
      <c r="AAP24" s="242"/>
      <c r="AAQ24" s="242"/>
      <c r="AAR24" s="242"/>
      <c r="AAS24" s="242"/>
      <c r="AAT24" s="242"/>
      <c r="AAU24" s="242"/>
      <c r="AAV24" s="242"/>
      <c r="AAW24" s="242"/>
      <c r="AAX24" s="242"/>
      <c r="AAY24" s="242"/>
      <c r="AAZ24" s="242"/>
      <c r="ABA24" s="242"/>
      <c r="ABB24" s="242"/>
      <c r="ABC24" s="242"/>
      <c r="ABD24" s="242"/>
      <c r="ABE24" s="242"/>
      <c r="ABF24" s="242"/>
      <c r="ABG24" s="242"/>
      <c r="ABH24" s="242"/>
      <c r="ABI24" s="242"/>
      <c r="ABJ24" s="242"/>
      <c r="ABK24" s="242"/>
      <c r="ABL24" s="242"/>
      <c r="ABM24" s="242"/>
      <c r="ABN24" s="242"/>
      <c r="ABO24" s="242"/>
      <c r="ABP24" s="242"/>
      <c r="ABQ24" s="242"/>
      <c r="ABR24" s="242"/>
      <c r="ABS24" s="242"/>
      <c r="ABT24" s="242"/>
      <c r="ABU24" s="242"/>
      <c r="ABV24" s="242"/>
      <c r="ABW24" s="242"/>
      <c r="ABX24" s="242"/>
      <c r="ABY24" s="242"/>
      <c r="ABZ24" s="242"/>
      <c r="ACA24" s="242"/>
      <c r="ACB24" s="242"/>
      <c r="ACC24" s="242"/>
      <c r="ACD24" s="242"/>
      <c r="ACE24" s="242"/>
      <c r="ACF24" s="242"/>
      <c r="ACG24" s="242"/>
      <c r="ACH24" s="242"/>
      <c r="ACI24" s="242"/>
      <c r="ACJ24" s="242"/>
      <c r="ACK24" s="242"/>
      <c r="ACL24" s="242"/>
      <c r="ACM24" s="242"/>
      <c r="ACN24" s="242"/>
      <c r="ACO24" s="242"/>
      <c r="ACP24" s="242"/>
      <c r="ACQ24" s="242"/>
      <c r="ACR24" s="242"/>
      <c r="ACS24" s="242"/>
      <c r="ACT24" s="242"/>
      <c r="ACU24" s="242"/>
      <c r="ACV24" s="242"/>
      <c r="ACW24" s="242"/>
      <c r="ACX24" s="242"/>
      <c r="ACY24" s="242"/>
      <c r="ACZ24" s="242"/>
      <c r="ADA24" s="242"/>
      <c r="ADB24" s="242"/>
      <c r="ADC24" s="242"/>
      <c r="ADD24" s="242"/>
      <c r="ADE24" s="242"/>
      <c r="ADF24" s="242"/>
      <c r="ADG24" s="242"/>
      <c r="ADH24" s="242"/>
      <c r="ADI24" s="242"/>
      <c r="ADJ24" s="242"/>
      <c r="ADK24" s="242"/>
      <c r="ADL24" s="242"/>
      <c r="ADM24" s="242"/>
      <c r="ADN24" s="242"/>
      <c r="ADO24" s="242"/>
      <c r="ADP24" s="242"/>
      <c r="ADQ24" s="242"/>
      <c r="ADR24" s="242"/>
      <c r="ADS24" s="242"/>
      <c r="ADT24" s="242"/>
      <c r="ADU24" s="242"/>
      <c r="ADV24" s="242"/>
      <c r="ADW24" s="242"/>
      <c r="ADX24" s="242"/>
      <c r="ADY24" s="242"/>
      <c r="ADZ24" s="242"/>
      <c r="AEA24" s="242"/>
      <c r="AEB24" s="242"/>
      <c r="AEC24" s="242"/>
      <c r="AED24" s="242"/>
      <c r="AEE24" s="242"/>
      <c r="AEF24" s="242"/>
      <c r="AEG24" s="242"/>
      <c r="AEH24" s="242"/>
      <c r="AEI24" s="242"/>
      <c r="AEJ24" s="242"/>
      <c r="AEK24" s="242"/>
      <c r="AEL24" s="242"/>
      <c r="AEM24" s="242"/>
      <c r="AEN24" s="242"/>
      <c r="AEO24" s="242"/>
      <c r="AEP24" s="242"/>
      <c r="AEQ24" s="242"/>
      <c r="AER24" s="242"/>
      <c r="AES24" s="242"/>
      <c r="AET24" s="242"/>
      <c r="AEU24" s="242"/>
      <c r="AEV24" s="242"/>
      <c r="AEW24" s="242"/>
      <c r="AEX24" s="242"/>
      <c r="AEY24" s="242"/>
      <c r="AEZ24" s="242"/>
      <c r="AFA24" s="242"/>
      <c r="AFB24" s="242"/>
      <c r="AFC24" s="242"/>
      <c r="AFD24" s="242"/>
      <c r="AFE24" s="242"/>
      <c r="AFF24" s="242"/>
      <c r="AFG24" s="242"/>
      <c r="AFH24" s="242"/>
      <c r="AFI24" s="242"/>
      <c r="AFJ24" s="242"/>
      <c r="AFK24" s="242"/>
      <c r="AFL24" s="242"/>
      <c r="AFM24" s="242"/>
      <c r="AFN24" s="242"/>
      <c r="AFO24" s="242"/>
      <c r="AFP24" s="242"/>
      <c r="AFQ24" s="242"/>
      <c r="AFR24" s="242"/>
      <c r="AFS24" s="242"/>
      <c r="AFT24" s="242"/>
      <c r="AFU24" s="242"/>
      <c r="AFV24" s="242"/>
      <c r="AFW24" s="242"/>
      <c r="AFX24" s="242"/>
      <c r="AFY24" s="242"/>
      <c r="AFZ24" s="242"/>
      <c r="AGA24" s="242"/>
      <c r="AGB24" s="242"/>
      <c r="AGC24" s="242"/>
      <c r="AGD24" s="242"/>
      <c r="AGE24" s="242"/>
      <c r="AGF24" s="242"/>
      <c r="AGG24" s="242"/>
      <c r="AGH24" s="242"/>
      <c r="AGI24" s="242"/>
      <c r="AGJ24" s="242"/>
      <c r="AGK24" s="242"/>
      <c r="AGL24" s="242"/>
      <c r="AGM24" s="242"/>
      <c r="AGN24" s="242"/>
      <c r="AGO24" s="242"/>
      <c r="AGP24" s="242"/>
      <c r="AGQ24" s="242"/>
      <c r="AGR24" s="242"/>
      <c r="AGS24" s="242"/>
      <c r="AGT24" s="242"/>
      <c r="AGU24" s="242"/>
      <c r="AGV24" s="242"/>
      <c r="AGW24" s="242"/>
      <c r="AGX24" s="242"/>
      <c r="AGY24" s="242"/>
      <c r="AGZ24" s="242"/>
      <c r="AHA24" s="242"/>
      <c r="AHB24" s="242"/>
      <c r="AHC24" s="242"/>
      <c r="AHD24" s="242"/>
      <c r="AHE24" s="242"/>
      <c r="AHF24" s="242"/>
      <c r="AHG24" s="242"/>
      <c r="AHH24" s="242"/>
      <c r="AHI24" s="242"/>
      <c r="AHJ24" s="242"/>
      <c r="AHK24" s="242"/>
      <c r="AHL24" s="242"/>
      <c r="AHM24" s="242"/>
      <c r="AHN24" s="242"/>
      <c r="AHO24" s="242"/>
      <c r="AHP24" s="242"/>
      <c r="AHQ24" s="242"/>
      <c r="AHR24" s="242"/>
      <c r="AHS24" s="242"/>
      <c r="AHT24" s="242"/>
      <c r="AHU24" s="242"/>
      <c r="AHV24" s="242"/>
      <c r="AHW24" s="242"/>
      <c r="AHX24" s="242"/>
      <c r="AHY24" s="242"/>
      <c r="AHZ24" s="242"/>
      <c r="AIA24" s="242"/>
      <c r="AIB24" s="242"/>
      <c r="AIC24" s="242"/>
      <c r="AID24" s="242"/>
      <c r="AIE24" s="242"/>
      <c r="AIF24" s="242"/>
      <c r="AIG24" s="242"/>
      <c r="AIH24" s="242"/>
      <c r="AII24" s="242"/>
      <c r="AIJ24" s="242"/>
      <c r="AIK24" s="242"/>
      <c r="AIL24" s="242"/>
      <c r="AIM24" s="242"/>
      <c r="AIN24" s="242"/>
      <c r="AIO24" s="242"/>
      <c r="AIP24" s="242"/>
      <c r="AIQ24" s="242"/>
      <c r="AIR24" s="242"/>
      <c r="AIS24" s="242"/>
      <c r="AIT24" s="242"/>
      <c r="AIU24" s="242"/>
      <c r="AIV24" s="242"/>
      <c r="AIW24" s="242"/>
      <c r="AIX24" s="242"/>
      <c r="AIY24" s="242"/>
      <c r="AIZ24" s="242"/>
      <c r="AJA24" s="242"/>
      <c r="AJB24" s="242"/>
      <c r="AJC24" s="242"/>
      <c r="AJD24" s="242"/>
      <c r="AJE24" s="242"/>
      <c r="AJF24" s="242"/>
      <c r="AJG24" s="242"/>
      <c r="AJH24" s="242"/>
      <c r="AJI24" s="242"/>
      <c r="AJJ24" s="242"/>
      <c r="AJK24" s="242"/>
      <c r="AJL24" s="242"/>
      <c r="AJM24" s="242"/>
      <c r="AJN24" s="242"/>
      <c r="AJO24" s="242"/>
      <c r="AJP24" s="242"/>
      <c r="AJQ24" s="242"/>
      <c r="AJR24" s="242"/>
      <c r="AJS24" s="242"/>
      <c r="AJT24" s="242"/>
      <c r="AJU24" s="242"/>
      <c r="AJV24" s="242"/>
      <c r="AJW24" s="242"/>
      <c r="AJX24" s="242"/>
      <c r="AJY24" s="242"/>
      <c r="AJZ24" s="242"/>
      <c r="AKA24" s="242"/>
      <c r="AKB24" s="242"/>
      <c r="AKC24" s="242"/>
      <c r="AKD24" s="242"/>
      <c r="AKE24" s="242"/>
      <c r="AKF24" s="242"/>
      <c r="AKG24" s="242"/>
      <c r="AKH24" s="242"/>
      <c r="AKI24" s="242"/>
      <c r="AKJ24" s="242"/>
      <c r="AKK24" s="242"/>
      <c r="AKL24" s="242"/>
      <c r="AKM24" s="242"/>
      <c r="AKN24" s="242"/>
      <c r="AKO24" s="242"/>
      <c r="AKP24" s="242"/>
      <c r="AKQ24" s="242"/>
      <c r="AKR24" s="242"/>
      <c r="AKS24" s="242"/>
      <c r="AKT24" s="242"/>
      <c r="AKU24" s="242"/>
      <c r="AKV24" s="242"/>
      <c r="AKW24" s="242"/>
      <c r="AKX24" s="242"/>
      <c r="AKY24" s="242"/>
      <c r="AKZ24" s="242"/>
      <c r="ALA24" s="242"/>
      <c r="ALB24" s="242"/>
      <c r="ALC24" s="242"/>
      <c r="ALD24" s="242"/>
      <c r="ALE24" s="242"/>
      <c r="ALF24" s="242"/>
      <c r="ALG24" s="242"/>
      <c r="ALH24" s="242"/>
      <c r="ALI24" s="242"/>
      <c r="ALJ24" s="242"/>
      <c r="ALK24" s="242"/>
      <c r="ALL24" s="242"/>
      <c r="ALM24" s="242"/>
      <c r="ALN24" s="242"/>
      <c r="ALO24" s="242"/>
      <c r="ALP24" s="242"/>
      <c r="ALQ24" s="242"/>
      <c r="ALR24" s="242"/>
      <c r="ALS24" s="242"/>
      <c r="ALT24" s="242"/>
      <c r="ALU24" s="242"/>
      <c r="ALV24" s="242"/>
      <c r="ALW24" s="242"/>
      <c r="ALX24" s="242"/>
      <c r="ALY24" s="242"/>
      <c r="ALZ24" s="242"/>
      <c r="AMA24" s="242"/>
      <c r="AMB24" s="242"/>
      <c r="AMC24" s="242"/>
      <c r="AMD24" s="242"/>
      <c r="AME24" s="242"/>
      <c r="AMF24" s="242"/>
      <c r="AMG24" s="242"/>
      <c r="AMH24" s="242"/>
      <c r="AMI24" s="242"/>
      <c r="AMJ24" s="242"/>
      <c r="AMK24" s="242"/>
      <c r="AML24" s="242"/>
      <c r="AMM24" s="242"/>
      <c r="AMN24" s="242"/>
      <c r="AMO24" s="242"/>
      <c r="AMP24" s="242"/>
      <c r="AMQ24" s="242"/>
      <c r="AMR24" s="242"/>
      <c r="AMS24" s="242"/>
      <c r="AMT24" s="242"/>
      <c r="AMU24" s="242"/>
      <c r="AMV24" s="242"/>
      <c r="AMW24" s="242"/>
      <c r="AMX24" s="242"/>
      <c r="AMY24" s="242"/>
      <c r="AMZ24" s="242"/>
      <c r="ANA24" s="242"/>
      <c r="ANB24" s="242"/>
      <c r="ANC24" s="242"/>
      <c r="AND24" s="242"/>
      <c r="ANE24" s="242"/>
      <c r="ANF24" s="242"/>
      <c r="ANG24" s="242"/>
      <c r="ANH24" s="242"/>
      <c r="ANI24" s="242"/>
      <c r="ANJ24" s="242"/>
      <c r="ANK24" s="242"/>
      <c r="ANL24" s="242"/>
      <c r="ANM24" s="242"/>
      <c r="ANN24" s="242"/>
      <c r="ANO24" s="242"/>
      <c r="ANP24" s="242"/>
      <c r="ANQ24" s="242"/>
      <c r="ANR24" s="242"/>
      <c r="ANS24" s="242"/>
      <c r="ANT24" s="242"/>
      <c r="ANU24" s="242"/>
      <c r="ANV24" s="242"/>
      <c r="ANW24" s="242"/>
      <c r="ANX24" s="242"/>
      <c r="ANY24" s="242"/>
      <c r="ANZ24" s="242"/>
      <c r="AOA24" s="242"/>
      <c r="AOB24" s="242"/>
      <c r="AOC24" s="242"/>
      <c r="AOD24" s="242"/>
      <c r="AOE24" s="242"/>
      <c r="AOF24" s="242"/>
      <c r="AOG24" s="242"/>
      <c r="AOH24" s="242"/>
      <c r="AOI24" s="242"/>
      <c r="AOJ24" s="242"/>
      <c r="AOK24" s="242"/>
      <c r="AOL24" s="242"/>
      <c r="AOM24" s="242"/>
      <c r="AON24" s="242"/>
      <c r="AOO24" s="242"/>
      <c r="AOP24" s="242"/>
      <c r="AOQ24" s="242"/>
      <c r="AOR24" s="242"/>
      <c r="AOS24" s="242"/>
      <c r="AOT24" s="242"/>
      <c r="AOU24" s="242"/>
      <c r="AOV24" s="242"/>
      <c r="AOW24" s="242"/>
      <c r="AOX24" s="242"/>
      <c r="AOY24" s="242"/>
      <c r="AOZ24" s="242"/>
      <c r="APA24" s="242"/>
      <c r="APB24" s="242"/>
      <c r="APC24" s="242"/>
      <c r="APD24" s="242"/>
      <c r="APE24" s="242"/>
      <c r="APF24" s="242"/>
      <c r="APG24" s="242"/>
      <c r="APH24" s="242"/>
      <c r="API24" s="242"/>
      <c r="APJ24" s="242"/>
      <c r="APK24" s="242"/>
      <c r="APL24" s="242"/>
      <c r="APM24" s="242"/>
      <c r="APN24" s="242"/>
      <c r="APO24" s="242"/>
      <c r="APP24" s="242"/>
      <c r="APQ24" s="242"/>
      <c r="APR24" s="242"/>
      <c r="APS24" s="242"/>
      <c r="APT24" s="242"/>
      <c r="APU24" s="242"/>
      <c r="APV24" s="242"/>
      <c r="APW24" s="242"/>
      <c r="APX24" s="242"/>
      <c r="APY24" s="242"/>
      <c r="APZ24" s="242"/>
      <c r="AQA24" s="242"/>
      <c r="AQB24" s="242"/>
      <c r="AQC24" s="242"/>
      <c r="AQD24" s="242"/>
      <c r="AQE24" s="242"/>
      <c r="AQF24" s="242"/>
      <c r="AQG24" s="242"/>
      <c r="AQH24" s="242"/>
      <c r="AQI24" s="242"/>
      <c r="AQJ24" s="242"/>
      <c r="AQK24" s="242"/>
      <c r="AQL24" s="242"/>
      <c r="AQM24" s="242"/>
      <c r="AQN24" s="242"/>
      <c r="AQO24" s="242"/>
      <c r="AQP24" s="242"/>
      <c r="AQQ24" s="242"/>
      <c r="AQR24" s="242"/>
      <c r="AQS24" s="242"/>
      <c r="AQT24" s="242"/>
      <c r="AQU24" s="242"/>
      <c r="AQV24" s="242"/>
      <c r="AQW24" s="242"/>
      <c r="AQX24" s="242"/>
      <c r="AQY24" s="242"/>
      <c r="AQZ24" s="242"/>
      <c r="ARA24" s="242"/>
      <c r="ARB24" s="242"/>
      <c r="ARC24" s="242"/>
      <c r="ARD24" s="242"/>
      <c r="ARE24" s="242"/>
      <c r="ARF24" s="242"/>
      <c r="ARG24" s="242"/>
      <c r="ARH24" s="242"/>
      <c r="ARI24" s="242"/>
      <c r="ARJ24" s="242"/>
      <c r="ARK24" s="242"/>
      <c r="ARL24" s="242"/>
      <c r="ARM24" s="242"/>
      <c r="ARN24" s="242"/>
      <c r="ARO24" s="242"/>
      <c r="ARP24" s="242"/>
      <c r="ARQ24" s="242"/>
      <c r="ARR24" s="242"/>
      <c r="ARS24" s="242"/>
      <c r="ART24" s="242"/>
      <c r="ARU24" s="242"/>
      <c r="ARV24" s="242"/>
      <c r="ARW24" s="242"/>
      <c r="ARX24" s="242"/>
      <c r="ARY24" s="242"/>
      <c r="ARZ24" s="242"/>
      <c r="ASA24" s="242"/>
      <c r="ASB24" s="242"/>
      <c r="ASC24" s="242"/>
      <c r="ASD24" s="242"/>
      <c r="ASE24" s="242"/>
      <c r="ASF24" s="242"/>
      <c r="ASG24" s="242"/>
      <c r="ASH24" s="242"/>
      <c r="ASI24" s="242"/>
      <c r="ASJ24" s="242"/>
      <c r="ASK24" s="242"/>
      <c r="ASL24" s="242"/>
      <c r="ASM24" s="242"/>
      <c r="ASN24" s="242"/>
      <c r="ASO24" s="242"/>
      <c r="ASP24" s="242"/>
      <c r="ASQ24" s="242"/>
      <c r="ASR24" s="242"/>
      <c r="ASS24" s="242"/>
      <c r="AST24" s="242"/>
      <c r="ASU24" s="242"/>
      <c r="ASV24" s="242"/>
      <c r="ASW24" s="242"/>
      <c r="ASX24" s="242"/>
      <c r="ASY24" s="242"/>
      <c r="ASZ24" s="242"/>
      <c r="ATA24" s="242"/>
      <c r="ATB24" s="242"/>
      <c r="ATC24" s="242"/>
      <c r="ATD24" s="242"/>
      <c r="ATE24" s="242"/>
      <c r="ATF24" s="242"/>
      <c r="ATG24" s="242"/>
      <c r="ATH24" s="242"/>
      <c r="ATI24" s="242"/>
      <c r="ATJ24" s="242"/>
      <c r="ATK24" s="242"/>
      <c r="ATL24" s="242"/>
      <c r="ATM24" s="242"/>
      <c r="ATN24" s="242"/>
      <c r="ATO24" s="242"/>
      <c r="ATP24" s="242"/>
      <c r="ATQ24" s="242"/>
      <c r="ATR24" s="242"/>
      <c r="ATS24" s="242"/>
      <c r="ATT24" s="242"/>
      <c r="ATU24" s="242"/>
      <c r="ATV24" s="242"/>
      <c r="ATW24" s="242"/>
      <c r="ATX24" s="242"/>
      <c r="ATY24" s="242"/>
      <c r="ATZ24" s="242"/>
      <c r="AUA24" s="242"/>
      <c r="AUB24" s="242"/>
      <c r="AUC24" s="242"/>
      <c r="AUD24" s="242"/>
      <c r="AUE24" s="242"/>
      <c r="AUF24" s="242"/>
      <c r="AUG24" s="242"/>
      <c r="AUH24" s="242"/>
      <c r="AUI24" s="242"/>
      <c r="AUJ24" s="242"/>
      <c r="AUK24" s="242"/>
      <c r="AUL24" s="242"/>
      <c r="AUM24" s="242"/>
      <c r="AUN24" s="242"/>
      <c r="AUO24" s="242"/>
      <c r="AUP24" s="242"/>
      <c r="AUQ24" s="242"/>
      <c r="AUR24" s="242"/>
      <c r="AUS24" s="242"/>
      <c r="AUT24" s="242"/>
      <c r="AUU24" s="242"/>
      <c r="AUV24" s="242"/>
      <c r="AUW24" s="242"/>
      <c r="AUX24" s="242"/>
      <c r="AUY24" s="242"/>
      <c r="AUZ24" s="242"/>
      <c r="AVA24" s="242"/>
      <c r="AVB24" s="242"/>
      <c r="AVC24" s="242"/>
      <c r="AVD24" s="242"/>
      <c r="AVE24" s="242"/>
      <c r="AVF24" s="242"/>
      <c r="AVG24" s="242"/>
      <c r="AVH24" s="242"/>
      <c r="AVI24" s="242"/>
      <c r="AVJ24" s="242"/>
      <c r="AVK24" s="242"/>
      <c r="AVL24" s="242"/>
      <c r="AVM24" s="242"/>
      <c r="AVN24" s="242"/>
      <c r="AVO24" s="242"/>
      <c r="AVP24" s="242"/>
      <c r="AVQ24" s="242"/>
      <c r="AVR24" s="242"/>
      <c r="AVS24" s="242"/>
      <c r="AVT24" s="242"/>
      <c r="AVU24" s="242"/>
      <c r="AVV24" s="242"/>
      <c r="AVW24" s="242"/>
      <c r="AVX24" s="242"/>
      <c r="AVY24" s="242"/>
      <c r="AVZ24" s="242"/>
      <c r="AWA24" s="242"/>
      <c r="AWB24" s="242"/>
      <c r="AWC24" s="242"/>
      <c r="AWD24" s="242"/>
      <c r="AWE24" s="242"/>
      <c r="AWF24" s="242"/>
      <c r="AWG24" s="242"/>
      <c r="AWH24" s="242"/>
      <c r="AWI24" s="242"/>
      <c r="AWJ24" s="242"/>
      <c r="AWK24" s="242"/>
      <c r="AWL24" s="242"/>
      <c r="AWM24" s="242"/>
      <c r="AWN24" s="242"/>
      <c r="AWO24" s="242"/>
      <c r="AWP24" s="242"/>
      <c r="AWQ24" s="242"/>
      <c r="AWR24" s="242"/>
      <c r="AWS24" s="242"/>
      <c r="AWT24" s="242"/>
      <c r="AWU24" s="242"/>
      <c r="AWV24" s="242"/>
      <c r="AWW24" s="242"/>
      <c r="AWX24" s="242"/>
      <c r="AWY24" s="242"/>
      <c r="AWZ24" s="242"/>
      <c r="AXA24" s="242"/>
      <c r="AXB24" s="242"/>
      <c r="AXC24" s="242"/>
      <c r="AXD24" s="242"/>
      <c r="AXE24" s="242"/>
      <c r="AXF24" s="242"/>
      <c r="AXG24" s="242"/>
      <c r="AXH24" s="242"/>
      <c r="AXI24" s="242"/>
      <c r="AXJ24" s="242"/>
      <c r="AXK24" s="242"/>
      <c r="AXL24" s="242"/>
      <c r="AXM24" s="242"/>
      <c r="AXN24" s="242"/>
      <c r="AXO24" s="242"/>
      <c r="AXP24" s="242"/>
      <c r="AXQ24" s="242"/>
      <c r="AXR24" s="242"/>
      <c r="AXS24" s="242"/>
      <c r="AXT24" s="242"/>
      <c r="AXU24" s="242"/>
      <c r="AXV24" s="242"/>
      <c r="AXW24" s="242"/>
      <c r="AXX24" s="242"/>
      <c r="AXY24" s="242"/>
      <c r="AXZ24" s="242"/>
      <c r="AYA24" s="242"/>
      <c r="AYB24" s="242"/>
      <c r="AYC24" s="242"/>
      <c r="AYD24" s="242"/>
      <c r="AYE24" s="242"/>
      <c r="AYF24" s="242"/>
      <c r="AYG24" s="242"/>
      <c r="AYH24" s="242"/>
      <c r="AYI24" s="242"/>
      <c r="AYJ24" s="242"/>
      <c r="AYK24" s="242"/>
      <c r="AYL24" s="242"/>
      <c r="AYM24" s="242"/>
      <c r="AYN24" s="242"/>
      <c r="AYO24" s="242"/>
      <c r="AYP24" s="242"/>
      <c r="AYQ24" s="242"/>
      <c r="AYR24" s="242"/>
      <c r="AYS24" s="242"/>
      <c r="AYT24" s="242"/>
      <c r="AYU24" s="242"/>
      <c r="AYV24" s="242"/>
      <c r="AYW24" s="242"/>
      <c r="AYX24" s="242"/>
      <c r="AYY24" s="242"/>
      <c r="AYZ24" s="242"/>
      <c r="AZA24" s="242"/>
      <c r="AZB24" s="242"/>
      <c r="AZC24" s="242"/>
      <c r="AZD24" s="242"/>
      <c r="AZE24" s="242"/>
      <c r="AZF24" s="242"/>
      <c r="AZG24" s="242"/>
      <c r="AZH24" s="242"/>
      <c r="AZI24" s="242"/>
      <c r="AZJ24" s="242"/>
      <c r="AZK24" s="242"/>
      <c r="AZL24" s="242"/>
      <c r="AZM24" s="242"/>
      <c r="AZN24" s="242"/>
      <c r="AZO24" s="242"/>
      <c r="AZP24" s="242"/>
      <c r="AZQ24" s="242"/>
      <c r="AZR24" s="242"/>
      <c r="AZS24" s="242"/>
      <c r="AZT24" s="242"/>
      <c r="AZU24" s="242"/>
      <c r="AZV24" s="242"/>
      <c r="AZW24" s="242"/>
      <c r="AZX24" s="242"/>
      <c r="AZY24" s="242"/>
      <c r="AZZ24" s="242"/>
      <c r="BAA24" s="242"/>
      <c r="BAB24" s="242"/>
      <c r="BAC24" s="242"/>
      <c r="BAD24" s="242"/>
      <c r="BAE24" s="242"/>
      <c r="BAF24" s="242"/>
      <c r="BAG24" s="242"/>
      <c r="BAH24" s="242"/>
      <c r="BAI24" s="242"/>
      <c r="BAJ24" s="242"/>
      <c r="BAK24" s="242"/>
      <c r="BAL24" s="242"/>
      <c r="BAM24" s="242"/>
      <c r="BAN24" s="242"/>
      <c r="BAO24" s="242"/>
      <c r="BAP24" s="242"/>
      <c r="BAQ24" s="242"/>
      <c r="BAR24" s="242"/>
      <c r="BAS24" s="242"/>
      <c r="BAT24" s="242"/>
      <c r="BAU24" s="242"/>
      <c r="BAV24" s="242"/>
      <c r="BAW24" s="242"/>
      <c r="BAX24" s="242"/>
      <c r="BAY24" s="242"/>
      <c r="BAZ24" s="242"/>
      <c r="BBA24" s="242"/>
      <c r="BBB24" s="242"/>
      <c r="BBC24" s="242"/>
      <c r="BBD24" s="242"/>
      <c r="BBE24" s="242"/>
      <c r="BBF24" s="242"/>
      <c r="BBG24" s="242"/>
      <c r="BBH24" s="242"/>
      <c r="BBI24" s="242"/>
      <c r="BBJ24" s="242"/>
      <c r="BBK24" s="242"/>
      <c r="BBL24" s="242"/>
      <c r="BBM24" s="242"/>
      <c r="BBN24" s="242"/>
      <c r="BBO24" s="242"/>
      <c r="BBP24" s="242"/>
      <c r="BBQ24" s="242"/>
      <c r="BBR24" s="242"/>
      <c r="BBS24" s="242"/>
      <c r="BBT24" s="242"/>
      <c r="BBU24" s="242"/>
      <c r="BBV24" s="242"/>
      <c r="BBW24" s="242"/>
      <c r="BBX24" s="242"/>
      <c r="BBY24" s="242"/>
      <c r="BBZ24" s="242"/>
      <c r="BCA24" s="242"/>
      <c r="BCB24" s="242"/>
      <c r="BCC24" s="242"/>
      <c r="BCD24" s="242"/>
      <c r="BCE24" s="242"/>
      <c r="BCF24" s="242"/>
      <c r="BCG24" s="242"/>
      <c r="BCH24" s="242"/>
      <c r="BCI24" s="242"/>
      <c r="BCJ24" s="242"/>
      <c r="BCK24" s="242"/>
      <c r="BCL24" s="242"/>
      <c r="BCM24" s="242"/>
      <c r="BCN24" s="242"/>
      <c r="BCO24" s="242"/>
      <c r="BCP24" s="242"/>
      <c r="BCQ24" s="242"/>
      <c r="BCR24" s="242"/>
      <c r="BCS24" s="242"/>
      <c r="BCT24" s="242"/>
      <c r="BCU24" s="242"/>
      <c r="BCV24" s="242"/>
      <c r="BCW24" s="242"/>
      <c r="BCX24" s="242"/>
      <c r="BCY24" s="242"/>
      <c r="BCZ24" s="242"/>
      <c r="BDA24" s="242"/>
      <c r="BDB24" s="242"/>
      <c r="BDC24" s="242"/>
      <c r="BDD24" s="242"/>
      <c r="BDE24" s="242"/>
      <c r="BDF24" s="242"/>
      <c r="BDG24" s="242"/>
      <c r="BDH24" s="242"/>
      <c r="BDI24" s="242"/>
      <c r="BDJ24" s="242"/>
      <c r="BDK24" s="242"/>
      <c r="BDL24" s="242"/>
      <c r="BDM24" s="242"/>
      <c r="BDN24" s="242"/>
      <c r="BDO24" s="242"/>
      <c r="BDP24" s="242"/>
      <c r="BDQ24" s="242"/>
      <c r="BDR24" s="242"/>
      <c r="BDS24" s="242"/>
      <c r="BDT24" s="242"/>
      <c r="BDU24" s="242"/>
      <c r="BDV24" s="242"/>
      <c r="BDW24" s="242"/>
      <c r="BDX24" s="242"/>
      <c r="BDY24" s="242"/>
      <c r="BDZ24" s="242"/>
      <c r="BEA24" s="242"/>
      <c r="BEB24" s="242"/>
      <c r="BEC24" s="242"/>
      <c r="BED24" s="242"/>
      <c r="BEE24" s="242"/>
      <c r="BEF24" s="242"/>
      <c r="BEG24" s="242"/>
      <c r="BEH24" s="242"/>
      <c r="BEI24" s="242"/>
      <c r="BEJ24" s="242"/>
      <c r="BEK24" s="242"/>
      <c r="BEL24" s="242"/>
      <c r="BEM24" s="242"/>
      <c r="BEN24" s="242"/>
      <c r="BEO24" s="242"/>
      <c r="BEP24" s="242"/>
      <c r="BEQ24" s="242"/>
      <c r="BER24" s="242"/>
      <c r="BES24" s="242"/>
      <c r="BET24" s="242"/>
      <c r="BEU24" s="242"/>
      <c r="BEV24" s="242"/>
      <c r="BEW24" s="242"/>
      <c r="BEX24" s="242"/>
      <c r="BEY24" s="242"/>
      <c r="BEZ24" s="242"/>
      <c r="BFA24" s="242"/>
      <c r="BFB24" s="242"/>
      <c r="BFC24" s="242"/>
      <c r="BFD24" s="242"/>
      <c r="BFE24" s="242"/>
      <c r="BFF24" s="242"/>
      <c r="BFG24" s="242"/>
      <c r="BFH24" s="242"/>
      <c r="BFI24" s="242"/>
      <c r="BFJ24" s="242"/>
      <c r="BFK24" s="242"/>
      <c r="BFL24" s="242"/>
      <c r="BFM24" s="242"/>
      <c r="BFN24" s="242"/>
      <c r="BFO24" s="242"/>
      <c r="BFP24" s="242"/>
      <c r="BFQ24" s="242"/>
      <c r="BFR24" s="242"/>
      <c r="BFS24" s="242"/>
      <c r="BFT24" s="242"/>
      <c r="BFU24" s="242"/>
      <c r="BFV24" s="242"/>
      <c r="BFW24" s="242"/>
      <c r="BFX24" s="242"/>
      <c r="BFY24" s="242"/>
      <c r="BFZ24" s="242"/>
      <c r="BGA24" s="242"/>
      <c r="BGB24" s="242"/>
      <c r="BGC24" s="242"/>
      <c r="BGD24" s="242"/>
      <c r="BGE24" s="242"/>
      <c r="BGF24" s="242"/>
      <c r="BGG24" s="242"/>
      <c r="BGH24" s="242"/>
      <c r="BGI24" s="242"/>
      <c r="BGJ24" s="242"/>
      <c r="BGK24" s="242"/>
      <c r="BGL24" s="242"/>
      <c r="BGM24" s="242"/>
      <c r="BGN24" s="242"/>
      <c r="BGO24" s="242"/>
      <c r="BGP24" s="242"/>
      <c r="BGQ24" s="242"/>
      <c r="BGR24" s="242"/>
      <c r="BGS24" s="242"/>
      <c r="BGT24" s="242"/>
      <c r="BGU24" s="242"/>
      <c r="BGV24" s="242"/>
      <c r="BGW24" s="242"/>
      <c r="BGX24" s="242"/>
      <c r="BGY24" s="242"/>
      <c r="BGZ24" s="242"/>
      <c r="BHA24" s="242"/>
      <c r="BHB24" s="242"/>
      <c r="BHC24" s="242"/>
      <c r="BHD24" s="242"/>
      <c r="BHE24" s="242"/>
      <c r="BHF24" s="242"/>
      <c r="BHG24" s="242"/>
      <c r="BHH24" s="242"/>
      <c r="BHI24" s="242"/>
      <c r="BHJ24" s="242"/>
      <c r="BHK24" s="242"/>
      <c r="BHL24" s="242"/>
      <c r="BHM24" s="242"/>
      <c r="BHN24" s="242"/>
      <c r="BHO24" s="242"/>
      <c r="BHP24" s="242"/>
      <c r="BHQ24" s="242"/>
      <c r="BHR24" s="242"/>
      <c r="BHS24" s="242"/>
      <c r="BHT24" s="242"/>
      <c r="BHU24" s="242"/>
      <c r="BHV24" s="242"/>
      <c r="BHW24" s="242"/>
      <c r="BHX24" s="242"/>
      <c r="BHY24" s="242"/>
      <c r="BHZ24" s="242"/>
      <c r="BIA24" s="242"/>
      <c r="BIB24" s="242"/>
      <c r="BIC24" s="242"/>
      <c r="BID24" s="242"/>
      <c r="BIE24" s="242"/>
      <c r="BIF24" s="242"/>
      <c r="BIG24" s="242"/>
      <c r="BIH24" s="242"/>
      <c r="BII24" s="242"/>
      <c r="BIJ24" s="242"/>
      <c r="BIK24" s="242"/>
      <c r="BIL24" s="242"/>
      <c r="BIM24" s="242"/>
      <c r="BIN24" s="242"/>
      <c r="BIO24" s="242"/>
      <c r="BIP24" s="242"/>
      <c r="BIQ24" s="242"/>
      <c r="BIR24" s="242"/>
      <c r="BIS24" s="242"/>
      <c r="BIT24" s="242"/>
      <c r="BIU24" s="242"/>
      <c r="BIV24" s="242"/>
      <c r="BIW24" s="242"/>
      <c r="BIX24" s="242"/>
      <c r="BIY24" s="242"/>
      <c r="BIZ24" s="242"/>
      <c r="BJA24" s="242"/>
      <c r="BJB24" s="242"/>
      <c r="BJC24" s="242"/>
      <c r="BJD24" s="242"/>
      <c r="BJE24" s="242"/>
      <c r="BJF24" s="242"/>
      <c r="BJG24" s="242"/>
      <c r="BJH24" s="242"/>
      <c r="BJI24" s="242"/>
      <c r="BJJ24" s="242"/>
      <c r="BJK24" s="242"/>
      <c r="BJL24" s="242"/>
      <c r="BJM24" s="242"/>
      <c r="BJN24" s="242"/>
      <c r="BJO24" s="242"/>
      <c r="BJP24" s="242"/>
      <c r="BJQ24" s="242"/>
      <c r="BJR24" s="242"/>
      <c r="BJS24" s="242"/>
      <c r="BJT24" s="242"/>
      <c r="BJU24" s="242"/>
      <c r="BJV24" s="242"/>
      <c r="BJW24" s="242"/>
      <c r="BJX24" s="242"/>
      <c r="BJY24" s="242"/>
      <c r="BJZ24" s="242"/>
      <c r="BKA24" s="242"/>
      <c r="BKB24" s="242"/>
      <c r="BKC24" s="242"/>
      <c r="BKD24" s="242"/>
      <c r="BKE24" s="242"/>
      <c r="BKF24" s="242"/>
      <c r="BKG24" s="242"/>
      <c r="BKH24" s="242"/>
      <c r="BKI24" s="242"/>
      <c r="BKJ24" s="242"/>
      <c r="BKK24" s="242"/>
      <c r="BKL24" s="242"/>
      <c r="BKM24" s="242"/>
      <c r="BKN24" s="242"/>
      <c r="BKO24" s="242"/>
      <c r="BKP24" s="242"/>
      <c r="BKQ24" s="242"/>
      <c r="BKR24" s="242"/>
      <c r="BKS24" s="242"/>
      <c r="BKT24" s="242"/>
      <c r="BKU24" s="242"/>
      <c r="BKV24" s="242"/>
      <c r="BKW24" s="242"/>
      <c r="BKX24" s="242"/>
      <c r="BKY24" s="242"/>
      <c r="BKZ24" s="242"/>
      <c r="BLA24" s="242"/>
      <c r="BLB24" s="242"/>
      <c r="BLC24" s="242"/>
      <c r="BLD24" s="242"/>
      <c r="BLE24" s="242"/>
      <c r="BLF24" s="242"/>
      <c r="BLG24" s="242"/>
      <c r="BLH24" s="242"/>
      <c r="BLI24" s="242"/>
      <c r="BLJ24" s="242"/>
      <c r="BLK24" s="242"/>
      <c r="BLL24" s="242"/>
      <c r="BLM24" s="242"/>
      <c r="BLN24" s="242"/>
      <c r="BLO24" s="242"/>
      <c r="BLP24" s="242"/>
      <c r="BLQ24" s="242"/>
      <c r="BLR24" s="242"/>
      <c r="BLS24" s="242"/>
      <c r="BLT24" s="242"/>
      <c r="BLU24" s="242"/>
      <c r="BLV24" s="242"/>
      <c r="BLW24" s="242"/>
      <c r="BLX24" s="242"/>
      <c r="BLY24" s="242"/>
      <c r="BLZ24" s="242"/>
      <c r="BMA24" s="242"/>
      <c r="BMB24" s="242"/>
      <c r="BMC24" s="242"/>
      <c r="BMD24" s="242"/>
      <c r="BME24" s="242"/>
      <c r="BMF24" s="242"/>
      <c r="BMG24" s="242"/>
      <c r="BMH24" s="242"/>
      <c r="BMI24" s="242"/>
      <c r="BMJ24" s="242"/>
      <c r="BMK24" s="242"/>
      <c r="BML24" s="242"/>
      <c r="BMM24" s="242"/>
      <c r="BMN24" s="242"/>
      <c r="BMO24" s="242"/>
      <c r="BMP24" s="242"/>
      <c r="BMQ24" s="242"/>
      <c r="BMR24" s="242"/>
      <c r="BMS24" s="242"/>
      <c r="BMT24" s="242"/>
      <c r="BMU24" s="242"/>
      <c r="BMV24" s="242"/>
      <c r="BMW24" s="242"/>
      <c r="BMX24" s="242"/>
      <c r="BMY24" s="242"/>
      <c r="BMZ24" s="242"/>
      <c r="BNA24" s="242"/>
      <c r="BNB24" s="242"/>
      <c r="BNC24" s="242"/>
      <c r="BND24" s="242"/>
      <c r="BNE24" s="242"/>
      <c r="BNF24" s="242"/>
      <c r="BNG24" s="242"/>
      <c r="BNH24" s="242"/>
      <c r="BNI24" s="242"/>
      <c r="BNJ24" s="242"/>
      <c r="BNK24" s="242"/>
      <c r="BNL24" s="242"/>
      <c r="BNM24" s="242"/>
      <c r="BNN24" s="242"/>
      <c r="BNO24" s="242"/>
      <c r="BNP24" s="242"/>
      <c r="BNQ24" s="242"/>
      <c r="BNR24" s="242"/>
      <c r="BNS24" s="242"/>
      <c r="BNT24" s="242"/>
      <c r="BNU24" s="242"/>
      <c r="BNV24" s="242"/>
      <c r="BNW24" s="242"/>
      <c r="BNX24" s="242"/>
      <c r="BNY24" s="242"/>
      <c r="BNZ24" s="242"/>
      <c r="BOA24" s="242"/>
      <c r="BOB24" s="242"/>
      <c r="BOC24" s="242"/>
      <c r="BOD24" s="242"/>
      <c r="BOE24" s="242"/>
      <c r="BOF24" s="242"/>
      <c r="BOG24" s="242"/>
      <c r="BOH24" s="242"/>
      <c r="BOI24" s="242"/>
      <c r="BOJ24" s="242"/>
      <c r="BOK24" s="242"/>
      <c r="BOL24" s="242"/>
      <c r="BOM24" s="242"/>
      <c r="BON24" s="242"/>
      <c r="BOO24" s="242"/>
      <c r="BOP24" s="242"/>
      <c r="BOQ24" s="242"/>
      <c r="BOR24" s="242"/>
      <c r="BOS24" s="242"/>
      <c r="BOT24" s="242"/>
      <c r="BOU24" s="242"/>
      <c r="BOV24" s="242"/>
      <c r="BOW24" s="242"/>
      <c r="BOX24" s="242"/>
      <c r="BOY24" s="242"/>
      <c r="BOZ24" s="242"/>
      <c r="BPA24" s="242"/>
      <c r="BPB24" s="242"/>
      <c r="BPC24" s="242"/>
      <c r="BPD24" s="242"/>
      <c r="BPE24" s="242"/>
      <c r="BPF24" s="242"/>
      <c r="BPG24" s="242"/>
      <c r="BPH24" s="242"/>
      <c r="BPI24" s="242"/>
      <c r="BPJ24" s="242"/>
      <c r="BPK24" s="242"/>
      <c r="BPL24" s="242"/>
      <c r="BPM24" s="242"/>
      <c r="BPN24" s="242"/>
      <c r="BPO24" s="242"/>
      <c r="BPP24" s="242"/>
      <c r="BPQ24" s="242"/>
      <c r="BPR24" s="242"/>
      <c r="BPS24" s="242"/>
      <c r="BPT24" s="242"/>
      <c r="BPU24" s="242"/>
      <c r="BPV24" s="242"/>
      <c r="BPW24" s="242"/>
      <c r="BPX24" s="242"/>
      <c r="BPY24" s="242"/>
      <c r="BPZ24" s="242"/>
      <c r="BQA24" s="242"/>
      <c r="BQB24" s="242"/>
      <c r="BQC24" s="242"/>
      <c r="BQD24" s="242"/>
      <c r="BQE24" s="242"/>
      <c r="BQF24" s="242"/>
      <c r="BQG24" s="242"/>
      <c r="BQH24" s="242"/>
      <c r="BQI24" s="242"/>
      <c r="BQJ24" s="242"/>
      <c r="BQK24" s="242"/>
      <c r="BQL24" s="242"/>
      <c r="BQM24" s="242"/>
      <c r="BQN24" s="242"/>
      <c r="BQO24" s="242"/>
      <c r="BQP24" s="242"/>
      <c r="BQQ24" s="242"/>
      <c r="BQR24" s="242"/>
      <c r="BQS24" s="242"/>
      <c r="BQT24" s="242"/>
      <c r="BQU24" s="242"/>
      <c r="BQV24" s="242"/>
      <c r="BQW24" s="242"/>
      <c r="BQX24" s="242"/>
      <c r="BQY24" s="242"/>
      <c r="BQZ24" s="242"/>
      <c r="BRA24" s="242"/>
      <c r="BRB24" s="242"/>
      <c r="BRC24" s="242"/>
      <c r="BRD24" s="242"/>
      <c r="BRE24" s="242"/>
      <c r="BRF24" s="242"/>
      <c r="BRG24" s="242"/>
      <c r="BRH24" s="242"/>
      <c r="BRI24" s="242"/>
      <c r="BRJ24" s="242"/>
      <c r="BRK24" s="242"/>
      <c r="BRL24" s="242"/>
      <c r="BRM24" s="242"/>
      <c r="BRN24" s="242"/>
      <c r="BRO24" s="242"/>
      <c r="BRP24" s="242"/>
      <c r="BRQ24" s="242"/>
      <c r="BRR24" s="242"/>
      <c r="BRS24" s="242"/>
      <c r="BRT24" s="242"/>
      <c r="BRU24" s="242"/>
      <c r="BRV24" s="242"/>
      <c r="BRW24" s="242"/>
      <c r="BRX24" s="242"/>
      <c r="BRY24" s="242"/>
      <c r="BRZ24" s="242"/>
      <c r="BSA24" s="242"/>
      <c r="BSB24" s="242"/>
      <c r="BSC24" s="242"/>
      <c r="BSD24" s="242"/>
      <c r="BSE24" s="242"/>
      <c r="BSF24" s="242"/>
      <c r="BSG24" s="242"/>
      <c r="BSH24" s="242"/>
      <c r="BSI24" s="242"/>
      <c r="BSJ24" s="242"/>
      <c r="BSK24" s="242"/>
      <c r="BSL24" s="242"/>
      <c r="BSM24" s="242"/>
      <c r="BSN24" s="242"/>
      <c r="BSO24" s="242"/>
      <c r="BSP24" s="242"/>
      <c r="BSQ24" s="242"/>
      <c r="BSR24" s="242"/>
      <c r="BSS24" s="242"/>
      <c r="BST24" s="242"/>
      <c r="BSU24" s="242"/>
      <c r="BSV24" s="242"/>
      <c r="BSW24" s="242"/>
      <c r="BSX24" s="242"/>
      <c r="BSY24" s="242"/>
      <c r="BSZ24" s="242"/>
      <c r="BTA24" s="242"/>
      <c r="BTB24" s="242"/>
      <c r="BTC24" s="242"/>
      <c r="BTD24" s="242"/>
      <c r="BTE24" s="242"/>
      <c r="BTF24" s="242"/>
      <c r="BTG24" s="242"/>
      <c r="BTH24" s="242"/>
      <c r="BTI24" s="242"/>
      <c r="BTJ24" s="242"/>
      <c r="BTK24" s="242"/>
      <c r="BTL24" s="242"/>
      <c r="BTM24" s="242"/>
      <c r="BTN24" s="242"/>
      <c r="BTO24" s="242"/>
      <c r="BTP24" s="242"/>
      <c r="BTQ24" s="242"/>
      <c r="BTR24" s="242"/>
      <c r="BTS24" s="242"/>
      <c r="BTT24" s="242"/>
      <c r="BTU24" s="242"/>
      <c r="BTV24" s="242"/>
      <c r="BTW24" s="242"/>
      <c r="BTX24" s="242"/>
      <c r="BTY24" s="242"/>
      <c r="BTZ24" s="242"/>
      <c r="BUA24" s="242"/>
      <c r="BUB24" s="242"/>
      <c r="BUC24" s="242"/>
      <c r="BUD24" s="242"/>
      <c r="BUE24" s="242"/>
      <c r="BUF24" s="242"/>
      <c r="BUG24" s="242"/>
      <c r="BUH24" s="242"/>
      <c r="BUI24" s="242"/>
      <c r="BUJ24" s="242"/>
      <c r="BUK24" s="242"/>
      <c r="BUL24" s="242"/>
      <c r="BUM24" s="242"/>
      <c r="BUN24" s="242"/>
      <c r="BUO24" s="242"/>
      <c r="BUP24" s="242"/>
      <c r="BUQ24" s="242"/>
      <c r="BUR24" s="242"/>
      <c r="BUS24" s="242"/>
      <c r="BUT24" s="242"/>
      <c r="BUU24" s="242"/>
      <c r="BUV24" s="242"/>
      <c r="BUW24" s="242"/>
      <c r="BUX24" s="242"/>
      <c r="BUY24" s="242"/>
      <c r="BUZ24" s="242"/>
      <c r="BVA24" s="242"/>
      <c r="BVB24" s="242"/>
      <c r="BVC24" s="242"/>
      <c r="BVD24" s="242"/>
      <c r="BVE24" s="242"/>
      <c r="BVF24" s="242"/>
      <c r="BVG24" s="242"/>
      <c r="BVH24" s="242"/>
      <c r="BVI24" s="242"/>
      <c r="BVJ24" s="242"/>
      <c r="BVK24" s="242"/>
      <c r="BVL24" s="242"/>
      <c r="BVM24" s="242"/>
      <c r="BVN24" s="242"/>
      <c r="BVO24" s="242"/>
      <c r="BVP24" s="242"/>
      <c r="BVQ24" s="242"/>
      <c r="BVR24" s="242"/>
      <c r="BVS24" s="242"/>
      <c r="BVT24" s="242"/>
      <c r="BVU24" s="242"/>
      <c r="BVV24" s="242"/>
      <c r="BVW24" s="242"/>
      <c r="BVX24" s="242"/>
      <c r="BVY24" s="242"/>
      <c r="BVZ24" s="242"/>
      <c r="BWA24" s="242"/>
      <c r="BWB24" s="242"/>
      <c r="BWC24" s="242"/>
      <c r="BWD24" s="242"/>
      <c r="BWE24" s="242"/>
      <c r="BWF24" s="242"/>
      <c r="BWG24" s="242"/>
      <c r="BWH24" s="242"/>
      <c r="BWI24" s="242"/>
      <c r="BWJ24" s="242"/>
      <c r="BWK24" s="242"/>
      <c r="BWL24" s="242"/>
      <c r="BWM24" s="242"/>
      <c r="BWN24" s="242"/>
      <c r="BWO24" s="242"/>
      <c r="BWP24" s="242"/>
      <c r="BWQ24" s="242"/>
      <c r="BWR24" s="242"/>
      <c r="BWS24" s="242"/>
      <c r="BWT24" s="242"/>
      <c r="BWU24" s="242"/>
      <c r="BWV24" s="242"/>
      <c r="BWW24" s="242"/>
      <c r="BWX24" s="242"/>
      <c r="BWY24" s="242"/>
      <c r="BWZ24" s="242"/>
      <c r="BXA24" s="242"/>
      <c r="BXB24" s="242"/>
      <c r="BXC24" s="242"/>
      <c r="BXD24" s="242"/>
      <c r="BXE24" s="242"/>
      <c r="BXF24" s="242"/>
      <c r="BXG24" s="242"/>
      <c r="BXH24" s="242"/>
      <c r="BXI24" s="242"/>
      <c r="BXJ24" s="242"/>
      <c r="BXK24" s="242"/>
      <c r="BXL24" s="242"/>
      <c r="BXM24" s="242"/>
      <c r="BXN24" s="242"/>
      <c r="BXO24" s="242"/>
      <c r="BXP24" s="242"/>
      <c r="BXQ24" s="242"/>
      <c r="BXR24" s="242"/>
      <c r="BXS24" s="242"/>
      <c r="BXT24" s="242"/>
      <c r="BXU24" s="242"/>
      <c r="BXV24" s="242"/>
      <c r="BXW24" s="242"/>
      <c r="BXX24" s="242"/>
      <c r="BXY24" s="242"/>
      <c r="BXZ24" s="242"/>
      <c r="BYA24" s="242"/>
      <c r="BYB24" s="242"/>
      <c r="BYC24" s="242"/>
      <c r="BYD24" s="242"/>
      <c r="BYE24" s="242"/>
      <c r="BYF24" s="242"/>
      <c r="BYG24" s="242"/>
      <c r="BYH24" s="242"/>
      <c r="BYI24" s="242"/>
      <c r="BYJ24" s="242"/>
      <c r="BYK24" s="242"/>
      <c r="BYL24" s="242"/>
      <c r="BYM24" s="242"/>
      <c r="BYN24" s="242"/>
      <c r="BYO24" s="242"/>
      <c r="BYP24" s="242"/>
      <c r="BYQ24" s="242"/>
      <c r="BYR24" s="242"/>
      <c r="BYS24" s="242"/>
      <c r="BYT24" s="242"/>
      <c r="BYU24" s="242"/>
      <c r="BYV24" s="242"/>
      <c r="BYW24" s="242"/>
      <c r="BYX24" s="242"/>
      <c r="BYY24" s="242"/>
      <c r="BYZ24" s="242"/>
      <c r="BZA24" s="242"/>
      <c r="BZB24" s="242"/>
      <c r="BZC24" s="242"/>
      <c r="BZD24" s="242"/>
      <c r="BZE24" s="242"/>
      <c r="BZF24" s="242"/>
      <c r="BZG24" s="242"/>
      <c r="BZH24" s="242"/>
      <c r="BZI24" s="242"/>
      <c r="BZJ24" s="242"/>
      <c r="BZK24" s="242"/>
      <c r="BZL24" s="242"/>
      <c r="BZM24" s="242"/>
      <c r="BZN24" s="242"/>
      <c r="BZO24" s="242"/>
      <c r="BZP24" s="242"/>
      <c r="BZQ24" s="242"/>
      <c r="BZR24" s="242"/>
      <c r="BZS24" s="242"/>
      <c r="BZT24" s="242"/>
      <c r="BZU24" s="242"/>
      <c r="BZV24" s="242"/>
      <c r="BZW24" s="242"/>
      <c r="BZX24" s="242"/>
      <c r="BZY24" s="242"/>
      <c r="BZZ24" s="242"/>
      <c r="CAA24" s="242"/>
      <c r="CAB24" s="242"/>
      <c r="CAC24" s="242"/>
      <c r="CAD24" s="242"/>
      <c r="CAE24" s="242"/>
      <c r="CAF24" s="242"/>
      <c r="CAG24" s="242"/>
      <c r="CAH24" s="242"/>
      <c r="CAI24" s="242"/>
      <c r="CAJ24" s="242"/>
      <c r="CAK24" s="242"/>
      <c r="CAL24" s="242"/>
      <c r="CAM24" s="242"/>
      <c r="CAN24" s="242"/>
      <c r="CAO24" s="242"/>
      <c r="CAP24" s="242"/>
      <c r="CAQ24" s="242"/>
      <c r="CAR24" s="242"/>
      <c r="CAS24" s="242"/>
      <c r="CAT24" s="242"/>
      <c r="CAU24" s="242"/>
      <c r="CAV24" s="242"/>
      <c r="CAW24" s="242"/>
      <c r="CAX24" s="242"/>
      <c r="CAY24" s="242"/>
      <c r="CAZ24" s="242"/>
      <c r="CBA24" s="242"/>
      <c r="CBB24" s="242"/>
      <c r="CBC24" s="242"/>
      <c r="CBD24" s="242"/>
      <c r="CBE24" s="242"/>
      <c r="CBF24" s="242"/>
      <c r="CBG24" s="242"/>
      <c r="CBH24" s="242"/>
      <c r="CBI24" s="242"/>
      <c r="CBJ24" s="242"/>
      <c r="CBK24" s="242"/>
      <c r="CBL24" s="242"/>
      <c r="CBM24" s="242"/>
      <c r="CBN24" s="242"/>
      <c r="CBO24" s="242"/>
      <c r="CBP24" s="242"/>
      <c r="CBQ24" s="242"/>
      <c r="CBR24" s="242"/>
      <c r="CBS24" s="242"/>
      <c r="CBT24" s="242"/>
      <c r="CBU24" s="242"/>
      <c r="CBV24" s="242"/>
      <c r="CBW24" s="242"/>
      <c r="CBX24" s="242"/>
      <c r="CBY24" s="242"/>
      <c r="CBZ24" s="242"/>
      <c r="CCA24" s="242"/>
      <c r="CCB24" s="242"/>
      <c r="CCC24" s="242"/>
      <c r="CCD24" s="242"/>
      <c r="CCE24" s="242"/>
      <c r="CCF24" s="242"/>
      <c r="CCG24" s="242"/>
      <c r="CCH24" s="242"/>
      <c r="CCI24" s="242"/>
      <c r="CCJ24" s="242"/>
      <c r="CCK24" s="242"/>
      <c r="CCL24" s="242"/>
      <c r="CCM24" s="242"/>
      <c r="CCN24" s="242"/>
      <c r="CCO24" s="242"/>
      <c r="CCP24" s="242"/>
      <c r="CCQ24" s="242"/>
      <c r="CCR24" s="242"/>
      <c r="CCS24" s="242"/>
      <c r="CCT24" s="242"/>
      <c r="CCU24" s="242"/>
      <c r="CCV24" s="242"/>
      <c r="CCW24" s="242"/>
      <c r="CCX24" s="242"/>
      <c r="CCY24" s="242"/>
      <c r="CCZ24" s="242"/>
      <c r="CDA24" s="242"/>
      <c r="CDB24" s="242"/>
      <c r="CDC24" s="242"/>
      <c r="CDD24" s="242"/>
      <c r="CDE24" s="242"/>
      <c r="CDF24" s="242"/>
      <c r="CDG24" s="242"/>
      <c r="CDH24" s="242"/>
      <c r="CDI24" s="242"/>
      <c r="CDJ24" s="242"/>
      <c r="CDK24" s="242"/>
      <c r="CDL24" s="242"/>
      <c r="CDM24" s="242"/>
      <c r="CDN24" s="242"/>
      <c r="CDO24" s="242"/>
      <c r="CDP24" s="242"/>
      <c r="CDQ24" s="242"/>
      <c r="CDR24" s="242"/>
      <c r="CDS24" s="242"/>
      <c r="CDT24" s="242"/>
      <c r="CDU24" s="242"/>
      <c r="CDV24" s="242"/>
      <c r="CDW24" s="242"/>
      <c r="CDX24" s="242"/>
      <c r="CDY24" s="242"/>
      <c r="CDZ24" s="242"/>
      <c r="CEA24" s="242"/>
      <c r="CEB24" s="242"/>
      <c r="CEC24" s="242"/>
      <c r="CED24" s="242"/>
      <c r="CEE24" s="242"/>
      <c r="CEF24" s="242"/>
      <c r="CEG24" s="242"/>
      <c r="CEH24" s="242"/>
      <c r="CEI24" s="242"/>
      <c r="CEJ24" s="242"/>
      <c r="CEK24" s="242"/>
      <c r="CEL24" s="242"/>
      <c r="CEM24" s="242"/>
      <c r="CEN24" s="242"/>
      <c r="CEO24" s="242"/>
      <c r="CEP24" s="242"/>
      <c r="CEQ24" s="242"/>
      <c r="CER24" s="242"/>
      <c r="CES24" s="242"/>
      <c r="CET24" s="242"/>
      <c r="CEU24" s="242"/>
      <c r="CEV24" s="242"/>
      <c r="CEW24" s="242"/>
      <c r="CEX24" s="242"/>
      <c r="CEY24" s="242"/>
      <c r="CEZ24" s="242"/>
      <c r="CFA24" s="242"/>
      <c r="CFB24" s="242"/>
      <c r="CFC24" s="242"/>
      <c r="CFD24" s="242"/>
      <c r="CFE24" s="242"/>
      <c r="CFF24" s="242"/>
      <c r="CFG24" s="242"/>
      <c r="CFH24" s="242"/>
      <c r="CFI24" s="242"/>
      <c r="CFJ24" s="242"/>
      <c r="CFK24" s="242"/>
      <c r="CFL24" s="242"/>
      <c r="CFM24" s="242"/>
      <c r="CFN24" s="242"/>
      <c r="CFO24" s="242"/>
      <c r="CFP24" s="242"/>
      <c r="CFQ24" s="242"/>
      <c r="CFR24" s="242"/>
      <c r="CFS24" s="242"/>
      <c r="CFT24" s="242"/>
      <c r="CFU24" s="242"/>
      <c r="CFV24" s="242"/>
      <c r="CFW24" s="242"/>
      <c r="CFX24" s="242"/>
      <c r="CFY24" s="242"/>
      <c r="CFZ24" s="242"/>
      <c r="CGA24" s="242"/>
      <c r="CGB24" s="242"/>
      <c r="CGC24" s="242"/>
      <c r="CGD24" s="242"/>
      <c r="CGE24" s="242"/>
      <c r="CGF24" s="242"/>
      <c r="CGG24" s="242"/>
      <c r="CGH24" s="242"/>
      <c r="CGI24" s="242"/>
      <c r="CGJ24" s="242"/>
      <c r="CGK24" s="242"/>
      <c r="CGL24" s="242"/>
      <c r="CGM24" s="242"/>
      <c r="CGN24" s="242"/>
      <c r="CGO24" s="242"/>
      <c r="CGP24" s="242"/>
      <c r="CGQ24" s="242"/>
      <c r="CGR24" s="242"/>
      <c r="CGS24" s="242"/>
      <c r="CGT24" s="242"/>
      <c r="CGU24" s="242"/>
      <c r="CGV24" s="242"/>
      <c r="CGW24" s="242"/>
      <c r="CGX24" s="242"/>
      <c r="CGY24" s="242"/>
      <c r="CGZ24" s="242"/>
      <c r="CHA24" s="242"/>
      <c r="CHB24" s="242"/>
      <c r="CHC24" s="242"/>
      <c r="CHD24" s="242"/>
      <c r="CHE24" s="242"/>
      <c r="CHF24" s="242"/>
      <c r="CHG24" s="242"/>
      <c r="CHH24" s="242"/>
      <c r="CHI24" s="242"/>
      <c r="CHJ24" s="242"/>
      <c r="CHK24" s="242"/>
      <c r="CHL24" s="242"/>
      <c r="CHM24" s="242"/>
      <c r="CHN24" s="242"/>
      <c r="CHO24" s="242"/>
      <c r="CHP24" s="242"/>
      <c r="CHQ24" s="242"/>
      <c r="CHR24" s="242"/>
      <c r="CHS24" s="242"/>
      <c r="CHT24" s="242"/>
      <c r="CHU24" s="242"/>
      <c r="CHV24" s="242"/>
      <c r="CHW24" s="242"/>
      <c r="CHX24" s="242"/>
      <c r="CHY24" s="242"/>
      <c r="CHZ24" s="242"/>
      <c r="CIA24" s="242"/>
      <c r="CIB24" s="242"/>
      <c r="CIC24" s="242"/>
      <c r="CID24" s="242"/>
      <c r="CIE24" s="242"/>
      <c r="CIF24" s="242"/>
      <c r="CIG24" s="242"/>
      <c r="CIH24" s="242"/>
      <c r="CII24" s="242"/>
      <c r="CIJ24" s="242"/>
      <c r="CIK24" s="242"/>
      <c r="CIL24" s="242"/>
      <c r="CIM24" s="242"/>
      <c r="CIN24" s="242"/>
      <c r="CIO24" s="242"/>
      <c r="CIP24" s="242"/>
      <c r="CIQ24" s="242"/>
      <c r="CIR24" s="242"/>
      <c r="CIS24" s="242"/>
      <c r="CIT24" s="242"/>
      <c r="CIU24" s="242"/>
      <c r="CIV24" s="242"/>
      <c r="CIW24" s="242"/>
      <c r="CIX24" s="242"/>
      <c r="CIY24" s="242"/>
      <c r="CIZ24" s="242"/>
      <c r="CJA24" s="242"/>
      <c r="CJB24" s="242"/>
      <c r="CJC24" s="242"/>
      <c r="CJD24" s="242"/>
      <c r="CJE24" s="242"/>
      <c r="CJF24" s="242"/>
      <c r="CJG24" s="242"/>
      <c r="CJH24" s="242"/>
      <c r="CJI24" s="242"/>
      <c r="CJJ24" s="242"/>
      <c r="CJK24" s="242"/>
      <c r="CJL24" s="242"/>
      <c r="CJM24" s="242"/>
      <c r="CJN24" s="242"/>
      <c r="CJO24" s="242"/>
      <c r="CJP24" s="242"/>
      <c r="CJQ24" s="242"/>
      <c r="CJR24" s="242"/>
      <c r="CJS24" s="242"/>
      <c r="CJT24" s="242"/>
      <c r="CJU24" s="242"/>
      <c r="CJV24" s="242"/>
      <c r="CJW24" s="242"/>
      <c r="CJX24" s="242"/>
      <c r="CJY24" s="242"/>
      <c r="CJZ24" s="242"/>
      <c r="CKA24" s="242"/>
      <c r="CKB24" s="242"/>
      <c r="CKC24" s="242"/>
      <c r="CKD24" s="242"/>
      <c r="CKE24" s="242"/>
      <c r="CKF24" s="242"/>
      <c r="CKG24" s="242"/>
      <c r="CKH24" s="242"/>
      <c r="CKI24" s="242"/>
      <c r="CKJ24" s="242"/>
      <c r="CKK24" s="242"/>
      <c r="CKL24" s="242"/>
      <c r="CKM24" s="242"/>
      <c r="CKN24" s="242"/>
      <c r="CKO24" s="242"/>
      <c r="CKP24" s="242"/>
      <c r="CKQ24" s="242"/>
      <c r="CKR24" s="242"/>
      <c r="CKS24" s="242"/>
      <c r="CKT24" s="242"/>
      <c r="CKU24" s="242"/>
      <c r="CKV24" s="242"/>
      <c r="CKW24" s="242"/>
      <c r="CKX24" s="242"/>
      <c r="CKY24" s="242"/>
      <c r="CKZ24" s="242"/>
      <c r="CLA24" s="242"/>
      <c r="CLB24" s="242"/>
      <c r="CLC24" s="242"/>
      <c r="CLD24" s="242"/>
      <c r="CLE24" s="242"/>
      <c r="CLF24" s="242"/>
      <c r="CLG24" s="242"/>
      <c r="CLH24" s="242"/>
      <c r="CLI24" s="242"/>
      <c r="CLJ24" s="242"/>
      <c r="CLK24" s="242"/>
      <c r="CLL24" s="242"/>
      <c r="CLM24" s="242"/>
      <c r="CLN24" s="242"/>
      <c r="CLO24" s="242"/>
      <c r="CLP24" s="242"/>
      <c r="CLQ24" s="242"/>
      <c r="CLR24" s="242"/>
      <c r="CLS24" s="242"/>
      <c r="CLT24" s="242"/>
      <c r="CLU24" s="242"/>
      <c r="CLV24" s="242"/>
      <c r="CLW24" s="242"/>
      <c r="CLX24" s="242"/>
      <c r="CLY24" s="242"/>
      <c r="CLZ24" s="242"/>
      <c r="CMA24" s="242"/>
      <c r="CMB24" s="242"/>
      <c r="CMC24" s="242"/>
      <c r="CMD24" s="242"/>
      <c r="CME24" s="242"/>
      <c r="CMF24" s="242"/>
      <c r="CMG24" s="242"/>
      <c r="CMH24" s="242"/>
      <c r="CMI24" s="242"/>
      <c r="CMJ24" s="242"/>
      <c r="CMK24" s="242"/>
      <c r="CML24" s="242"/>
      <c r="CMM24" s="242"/>
      <c r="CMN24" s="242"/>
      <c r="CMO24" s="242"/>
      <c r="CMP24" s="242"/>
      <c r="CMQ24" s="242"/>
      <c r="CMR24" s="242"/>
      <c r="CMS24" s="242"/>
      <c r="CMT24" s="242"/>
      <c r="CMU24" s="242"/>
      <c r="CMV24" s="242"/>
      <c r="CMW24" s="242"/>
      <c r="CMX24" s="242"/>
      <c r="CMY24" s="242"/>
      <c r="CMZ24" s="242"/>
      <c r="CNA24" s="242"/>
      <c r="CNB24" s="242"/>
      <c r="CNC24" s="242"/>
      <c r="CND24" s="242"/>
      <c r="CNE24" s="242"/>
      <c r="CNF24" s="242"/>
      <c r="CNG24" s="242"/>
      <c r="CNH24" s="242"/>
      <c r="CNI24" s="242"/>
      <c r="CNJ24" s="242"/>
      <c r="CNK24" s="242"/>
      <c r="CNL24" s="242"/>
      <c r="CNM24" s="242"/>
      <c r="CNN24" s="242"/>
      <c r="CNO24" s="242"/>
      <c r="CNP24" s="242"/>
      <c r="CNQ24" s="242"/>
      <c r="CNR24" s="242"/>
      <c r="CNS24" s="242"/>
      <c r="CNT24" s="242"/>
      <c r="CNU24" s="242"/>
      <c r="CNV24" s="242"/>
      <c r="CNW24" s="242"/>
      <c r="CNX24" s="242"/>
      <c r="CNY24" s="242"/>
      <c r="CNZ24" s="242"/>
      <c r="COA24" s="242"/>
      <c r="COB24" s="242"/>
      <c r="COC24" s="242"/>
      <c r="COD24" s="242"/>
      <c r="COE24" s="242"/>
      <c r="COF24" s="242"/>
      <c r="COG24" s="242"/>
      <c r="COH24" s="242"/>
      <c r="COI24" s="242"/>
      <c r="COJ24" s="242"/>
      <c r="COK24" s="242"/>
      <c r="COL24" s="242"/>
      <c r="COM24" s="242"/>
      <c r="CON24" s="242"/>
      <c r="COO24" s="242"/>
      <c r="COP24" s="242"/>
      <c r="COQ24" s="242"/>
      <c r="COR24" s="242"/>
      <c r="COS24" s="242"/>
      <c r="COT24" s="242"/>
      <c r="COU24" s="242"/>
      <c r="COV24" s="242"/>
      <c r="COW24" s="242"/>
      <c r="COX24" s="242"/>
      <c r="COY24" s="242"/>
      <c r="COZ24" s="242"/>
      <c r="CPA24" s="242"/>
      <c r="CPB24" s="242"/>
      <c r="CPC24" s="242"/>
      <c r="CPD24" s="242"/>
      <c r="CPE24" s="242"/>
      <c r="CPF24" s="242"/>
      <c r="CPG24" s="242"/>
      <c r="CPH24" s="242"/>
      <c r="CPI24" s="242"/>
      <c r="CPJ24" s="242"/>
      <c r="CPK24" s="242"/>
      <c r="CPL24" s="242"/>
      <c r="CPM24" s="242"/>
      <c r="CPN24" s="242"/>
      <c r="CPO24" s="242"/>
      <c r="CPP24" s="242"/>
      <c r="CPQ24" s="242"/>
      <c r="CPR24" s="242"/>
      <c r="CPS24" s="242"/>
      <c r="CPT24" s="242"/>
      <c r="CPU24" s="242"/>
      <c r="CPV24" s="242"/>
      <c r="CPW24" s="242"/>
      <c r="CPX24" s="242"/>
      <c r="CPY24" s="242"/>
      <c r="CPZ24" s="242"/>
      <c r="CQA24" s="242"/>
      <c r="CQB24" s="242"/>
      <c r="CQC24" s="242"/>
      <c r="CQD24" s="242"/>
      <c r="CQE24" s="242"/>
      <c r="CQF24" s="242"/>
      <c r="CQG24" s="242"/>
      <c r="CQH24" s="242"/>
      <c r="CQI24" s="242"/>
      <c r="CQJ24" s="242"/>
      <c r="CQK24" s="242"/>
      <c r="CQL24" s="242"/>
      <c r="CQM24" s="242"/>
      <c r="CQN24" s="242"/>
      <c r="CQO24" s="242"/>
      <c r="CQP24" s="242"/>
      <c r="CQQ24" s="242"/>
      <c r="CQR24" s="242"/>
      <c r="CQS24" s="242"/>
      <c r="CQT24" s="242"/>
      <c r="CQU24" s="242"/>
      <c r="CQV24" s="242"/>
      <c r="CQW24" s="242"/>
      <c r="CQX24" s="242"/>
      <c r="CQY24" s="242"/>
      <c r="CQZ24" s="242"/>
      <c r="CRA24" s="242"/>
      <c r="CRB24" s="242"/>
      <c r="CRC24" s="242"/>
      <c r="CRD24" s="242"/>
      <c r="CRE24" s="242"/>
      <c r="CRF24" s="242"/>
      <c r="CRG24" s="242"/>
      <c r="CRH24" s="242"/>
      <c r="CRI24" s="242"/>
      <c r="CRJ24" s="242"/>
      <c r="CRK24" s="242"/>
      <c r="CRL24" s="242"/>
      <c r="CRM24" s="242"/>
      <c r="CRN24" s="242"/>
      <c r="CRO24" s="242"/>
      <c r="CRP24" s="242"/>
      <c r="CRQ24" s="242"/>
      <c r="CRR24" s="242"/>
      <c r="CRS24" s="242"/>
      <c r="CRT24" s="242"/>
      <c r="CRU24" s="242"/>
      <c r="CRV24" s="242"/>
      <c r="CRW24" s="242"/>
      <c r="CRX24" s="242"/>
      <c r="CRY24" s="242"/>
      <c r="CRZ24" s="242"/>
      <c r="CSA24" s="242"/>
      <c r="CSB24" s="242"/>
      <c r="CSC24" s="242"/>
      <c r="CSD24" s="242"/>
      <c r="CSE24" s="242"/>
      <c r="CSF24" s="242"/>
      <c r="CSG24" s="242"/>
      <c r="CSH24" s="242"/>
      <c r="CSI24" s="242"/>
      <c r="CSJ24" s="242"/>
      <c r="CSK24" s="242"/>
      <c r="CSL24" s="242"/>
      <c r="CSM24" s="242"/>
      <c r="CSN24" s="242"/>
      <c r="CSO24" s="242"/>
      <c r="CSP24" s="242"/>
      <c r="CSQ24" s="242"/>
      <c r="CSR24" s="242"/>
      <c r="CSS24" s="242"/>
      <c r="CST24" s="242"/>
      <c r="CSU24" s="242"/>
      <c r="CSV24" s="242"/>
      <c r="CSW24" s="242"/>
      <c r="CSX24" s="242"/>
      <c r="CSY24" s="242"/>
      <c r="CSZ24" s="242"/>
      <c r="CTA24" s="242"/>
      <c r="CTB24" s="242"/>
      <c r="CTC24" s="242"/>
      <c r="CTD24" s="242"/>
      <c r="CTE24" s="242"/>
      <c r="CTF24" s="242"/>
      <c r="CTG24" s="242"/>
      <c r="CTH24" s="242"/>
      <c r="CTI24" s="242"/>
      <c r="CTJ24" s="242"/>
      <c r="CTK24" s="242"/>
      <c r="CTL24" s="242"/>
      <c r="CTM24" s="242"/>
      <c r="CTN24" s="242"/>
      <c r="CTO24" s="242"/>
      <c r="CTP24" s="242"/>
      <c r="CTQ24" s="242"/>
      <c r="CTR24" s="242"/>
      <c r="CTS24" s="242"/>
      <c r="CTT24" s="242"/>
      <c r="CTU24" s="242"/>
      <c r="CTV24" s="242"/>
      <c r="CTW24" s="242"/>
      <c r="CTX24" s="242"/>
      <c r="CTY24" s="242"/>
      <c r="CTZ24" s="242"/>
      <c r="CUA24" s="242"/>
      <c r="CUB24" s="242"/>
      <c r="CUC24" s="242"/>
      <c r="CUD24" s="242"/>
      <c r="CUE24" s="242"/>
      <c r="CUF24" s="242"/>
      <c r="CUG24" s="242"/>
      <c r="CUH24" s="242"/>
      <c r="CUI24" s="242"/>
      <c r="CUJ24" s="242"/>
      <c r="CUK24" s="242"/>
      <c r="CUL24" s="242"/>
      <c r="CUM24" s="242"/>
      <c r="CUN24" s="242"/>
      <c r="CUO24" s="242"/>
      <c r="CUP24" s="242"/>
      <c r="CUQ24" s="242"/>
      <c r="CUR24" s="242"/>
      <c r="CUS24" s="242"/>
      <c r="CUT24" s="242"/>
      <c r="CUU24" s="242"/>
      <c r="CUV24" s="242"/>
      <c r="CUW24" s="242"/>
      <c r="CUX24" s="242"/>
      <c r="CUY24" s="242"/>
      <c r="CUZ24" s="242"/>
      <c r="CVA24" s="242"/>
      <c r="CVB24" s="242"/>
      <c r="CVC24" s="242"/>
      <c r="CVD24" s="242"/>
      <c r="CVE24" s="242"/>
      <c r="CVF24" s="242"/>
      <c r="CVG24" s="242"/>
      <c r="CVH24" s="242"/>
      <c r="CVI24" s="242"/>
      <c r="CVJ24" s="242"/>
      <c r="CVK24" s="242"/>
      <c r="CVL24" s="242"/>
      <c r="CVM24" s="242"/>
      <c r="CVN24" s="242"/>
      <c r="CVO24" s="242"/>
      <c r="CVP24" s="242"/>
      <c r="CVQ24" s="242"/>
      <c r="CVR24" s="242"/>
      <c r="CVS24" s="242"/>
      <c r="CVT24" s="242"/>
      <c r="CVU24" s="242"/>
      <c r="CVV24" s="242"/>
      <c r="CVW24" s="242"/>
      <c r="CVX24" s="242"/>
      <c r="CVY24" s="242"/>
      <c r="CVZ24" s="242"/>
      <c r="CWA24" s="242"/>
      <c r="CWB24" s="242"/>
      <c r="CWC24" s="242"/>
      <c r="CWD24" s="242"/>
      <c r="CWE24" s="242"/>
      <c r="CWF24" s="242"/>
      <c r="CWG24" s="242"/>
      <c r="CWH24" s="242"/>
      <c r="CWI24" s="242"/>
      <c r="CWJ24" s="242"/>
      <c r="CWK24" s="242"/>
      <c r="CWL24" s="242"/>
      <c r="CWM24" s="242"/>
      <c r="CWN24" s="242"/>
      <c r="CWO24" s="242"/>
      <c r="CWP24" s="242"/>
      <c r="CWQ24" s="242"/>
      <c r="CWR24" s="242"/>
      <c r="CWS24" s="242"/>
      <c r="CWT24" s="242"/>
      <c r="CWU24" s="242"/>
      <c r="CWV24" s="242"/>
      <c r="CWW24" s="242"/>
      <c r="CWX24" s="242"/>
      <c r="CWY24" s="242"/>
      <c r="CWZ24" s="242"/>
      <c r="CXA24" s="242"/>
      <c r="CXB24" s="242"/>
      <c r="CXC24" s="242"/>
      <c r="CXD24" s="242"/>
      <c r="CXE24" s="242"/>
      <c r="CXF24" s="242"/>
      <c r="CXG24" s="242"/>
      <c r="CXH24" s="242"/>
      <c r="CXI24" s="242"/>
      <c r="CXJ24" s="242"/>
      <c r="CXK24" s="242"/>
      <c r="CXL24" s="242"/>
      <c r="CXM24" s="242"/>
      <c r="CXN24" s="242"/>
      <c r="CXO24" s="242"/>
      <c r="CXP24" s="242"/>
      <c r="CXQ24" s="242"/>
      <c r="CXR24" s="242"/>
      <c r="CXS24" s="242"/>
      <c r="CXT24" s="242"/>
      <c r="CXU24" s="242"/>
      <c r="CXV24" s="242"/>
      <c r="CXW24" s="242"/>
      <c r="CXX24" s="242"/>
      <c r="CXY24" s="242"/>
      <c r="CXZ24" s="242"/>
      <c r="CYA24" s="242"/>
      <c r="CYB24" s="242"/>
      <c r="CYC24" s="242"/>
      <c r="CYD24" s="242"/>
      <c r="CYE24" s="242"/>
      <c r="CYF24" s="242"/>
      <c r="CYG24" s="242"/>
      <c r="CYH24" s="242"/>
      <c r="CYI24" s="242"/>
      <c r="CYJ24" s="242"/>
      <c r="CYK24" s="242"/>
      <c r="CYL24" s="242"/>
      <c r="CYM24" s="242"/>
      <c r="CYN24" s="242"/>
      <c r="CYO24" s="242"/>
      <c r="CYP24" s="242"/>
      <c r="CYQ24" s="242"/>
      <c r="CYR24" s="242"/>
      <c r="CYS24" s="242"/>
      <c r="CYT24" s="242"/>
      <c r="CYU24" s="242"/>
      <c r="CYV24" s="242"/>
      <c r="CYW24" s="242"/>
      <c r="CYX24" s="242"/>
      <c r="CYY24" s="242"/>
      <c r="CYZ24" s="242"/>
      <c r="CZA24" s="242"/>
      <c r="CZB24" s="242"/>
      <c r="CZC24" s="242"/>
      <c r="CZD24" s="242"/>
      <c r="CZE24" s="242"/>
      <c r="CZF24" s="242"/>
      <c r="CZG24" s="242"/>
      <c r="CZH24" s="242"/>
      <c r="CZI24" s="242"/>
      <c r="CZJ24" s="242"/>
      <c r="CZK24" s="242"/>
      <c r="CZL24" s="242"/>
      <c r="CZM24" s="242"/>
      <c r="CZN24" s="242"/>
      <c r="CZO24" s="242"/>
      <c r="CZP24" s="242"/>
      <c r="CZQ24" s="242"/>
      <c r="CZR24" s="242"/>
      <c r="CZS24" s="242"/>
      <c r="CZT24" s="242"/>
      <c r="CZU24" s="242"/>
      <c r="CZV24" s="242"/>
      <c r="CZW24" s="242"/>
      <c r="CZX24" s="242"/>
      <c r="CZY24" s="242"/>
      <c r="CZZ24" s="242"/>
      <c r="DAA24" s="242"/>
      <c r="DAB24" s="242"/>
      <c r="DAC24" s="242"/>
      <c r="DAD24" s="242"/>
      <c r="DAE24" s="242"/>
      <c r="DAF24" s="242"/>
      <c r="DAG24" s="242"/>
      <c r="DAH24" s="242"/>
      <c r="DAI24" s="242"/>
      <c r="DAJ24" s="242"/>
      <c r="DAK24" s="242"/>
      <c r="DAL24" s="242"/>
      <c r="DAM24" s="242"/>
      <c r="DAN24" s="242"/>
      <c r="DAO24" s="242"/>
      <c r="DAP24" s="242"/>
      <c r="DAQ24" s="242"/>
      <c r="DAR24" s="242"/>
      <c r="DAS24" s="242"/>
      <c r="DAT24" s="242"/>
      <c r="DAU24" s="242"/>
      <c r="DAV24" s="242"/>
      <c r="DAW24" s="242"/>
      <c r="DAX24" s="242"/>
      <c r="DAY24" s="242"/>
      <c r="DAZ24" s="242"/>
      <c r="DBA24" s="242"/>
      <c r="DBB24" s="242"/>
      <c r="DBC24" s="242"/>
      <c r="DBD24" s="242"/>
      <c r="DBE24" s="242"/>
      <c r="DBF24" s="242"/>
      <c r="DBG24" s="242"/>
      <c r="DBH24" s="242"/>
      <c r="DBI24" s="242"/>
      <c r="DBJ24" s="242"/>
      <c r="DBK24" s="242"/>
      <c r="DBL24" s="242"/>
      <c r="DBM24" s="242"/>
      <c r="DBN24" s="242"/>
      <c r="DBO24" s="242"/>
      <c r="DBP24" s="242"/>
      <c r="DBQ24" s="242"/>
      <c r="DBR24" s="242"/>
      <c r="DBS24" s="242"/>
      <c r="DBT24" s="242"/>
      <c r="DBU24" s="242"/>
      <c r="DBV24" s="242"/>
      <c r="DBW24" s="242"/>
      <c r="DBX24" s="242"/>
      <c r="DBY24" s="242"/>
      <c r="DBZ24" s="242"/>
      <c r="DCA24" s="242"/>
      <c r="DCB24" s="242"/>
      <c r="DCC24" s="242"/>
      <c r="DCD24" s="242"/>
      <c r="DCE24" s="242"/>
      <c r="DCF24" s="242"/>
      <c r="DCG24" s="242"/>
      <c r="DCH24" s="242"/>
      <c r="DCI24" s="242"/>
      <c r="DCJ24" s="242"/>
      <c r="DCK24" s="242"/>
      <c r="DCL24" s="242"/>
      <c r="DCM24" s="242"/>
      <c r="DCN24" s="242"/>
      <c r="DCO24" s="242"/>
      <c r="DCP24" s="242"/>
      <c r="DCQ24" s="242"/>
      <c r="DCR24" s="242"/>
      <c r="DCS24" s="242"/>
      <c r="DCT24" s="242"/>
      <c r="DCU24" s="242"/>
      <c r="DCV24" s="242"/>
      <c r="DCW24" s="242"/>
      <c r="DCX24" s="242"/>
      <c r="DCY24" s="242"/>
      <c r="DCZ24" s="242"/>
      <c r="DDA24" s="242"/>
      <c r="DDB24" s="242"/>
      <c r="DDC24" s="242"/>
      <c r="DDD24" s="242"/>
      <c r="DDE24" s="242"/>
      <c r="DDF24" s="242"/>
      <c r="DDG24" s="242"/>
      <c r="DDH24" s="242"/>
      <c r="DDI24" s="242"/>
      <c r="DDJ24" s="242"/>
      <c r="DDK24" s="242"/>
      <c r="DDL24" s="242"/>
      <c r="DDM24" s="242"/>
      <c r="DDN24" s="242"/>
      <c r="DDO24" s="242"/>
      <c r="DDP24" s="242"/>
      <c r="DDQ24" s="242"/>
      <c r="DDR24" s="242"/>
      <c r="DDS24" s="242"/>
      <c r="DDT24" s="242"/>
      <c r="DDU24" s="242"/>
      <c r="DDV24" s="242"/>
      <c r="DDW24" s="242"/>
      <c r="DDX24" s="242"/>
      <c r="DDY24" s="242"/>
      <c r="DDZ24" s="242"/>
      <c r="DEA24" s="242"/>
      <c r="DEB24" s="242"/>
      <c r="DEC24" s="242"/>
      <c r="DED24" s="242"/>
      <c r="DEE24" s="242"/>
      <c r="DEF24" s="242"/>
      <c r="DEG24" s="242"/>
      <c r="DEH24" s="242"/>
      <c r="DEI24" s="242"/>
      <c r="DEJ24" s="242"/>
      <c r="DEK24" s="242"/>
      <c r="DEL24" s="242"/>
      <c r="DEM24" s="242"/>
      <c r="DEN24" s="242"/>
      <c r="DEO24" s="242"/>
      <c r="DEP24" s="242"/>
      <c r="DEQ24" s="242"/>
      <c r="DER24" s="242"/>
      <c r="DES24" s="242"/>
      <c r="DET24" s="242"/>
      <c r="DEU24" s="242"/>
      <c r="DEV24" s="242"/>
      <c r="DEW24" s="242"/>
      <c r="DEX24" s="242"/>
      <c r="DEY24" s="242"/>
      <c r="DEZ24" s="242"/>
      <c r="DFA24" s="242"/>
      <c r="DFB24" s="242"/>
      <c r="DFC24" s="242"/>
      <c r="DFD24" s="242"/>
      <c r="DFE24" s="242"/>
      <c r="DFF24" s="242"/>
      <c r="DFG24" s="242"/>
      <c r="DFH24" s="242"/>
      <c r="DFI24" s="242"/>
      <c r="DFJ24" s="242"/>
      <c r="DFK24" s="242"/>
      <c r="DFL24" s="242"/>
      <c r="DFM24" s="242"/>
      <c r="DFN24" s="242"/>
      <c r="DFO24" s="242"/>
      <c r="DFP24" s="242"/>
      <c r="DFQ24" s="242"/>
      <c r="DFR24" s="242"/>
      <c r="DFS24" s="242"/>
      <c r="DFT24" s="242"/>
      <c r="DFU24" s="242"/>
      <c r="DFV24" s="242"/>
      <c r="DFW24" s="242"/>
      <c r="DFX24" s="242"/>
      <c r="DFY24" s="242"/>
      <c r="DFZ24" s="242"/>
      <c r="DGA24" s="242"/>
      <c r="DGB24" s="242"/>
      <c r="DGC24" s="242"/>
      <c r="DGD24" s="242"/>
      <c r="DGE24" s="242"/>
      <c r="DGF24" s="242"/>
      <c r="DGG24" s="242"/>
      <c r="DGH24" s="242"/>
      <c r="DGI24" s="242"/>
      <c r="DGJ24" s="242"/>
      <c r="DGK24" s="242"/>
      <c r="DGL24" s="242"/>
      <c r="DGM24" s="242"/>
      <c r="DGN24" s="242"/>
      <c r="DGO24" s="242"/>
      <c r="DGP24" s="242"/>
      <c r="DGQ24" s="242"/>
      <c r="DGR24" s="242"/>
      <c r="DGS24" s="242"/>
      <c r="DGT24" s="242"/>
      <c r="DGU24" s="242"/>
      <c r="DGV24" s="242"/>
      <c r="DGW24" s="242"/>
      <c r="DGX24" s="242"/>
      <c r="DGY24" s="242"/>
      <c r="DGZ24" s="242"/>
      <c r="DHA24" s="242"/>
      <c r="DHB24" s="242"/>
      <c r="DHC24" s="242"/>
      <c r="DHD24" s="242"/>
      <c r="DHE24" s="242"/>
      <c r="DHF24" s="242"/>
      <c r="DHG24" s="242"/>
      <c r="DHH24" s="242"/>
      <c r="DHI24" s="242"/>
      <c r="DHJ24" s="242"/>
      <c r="DHK24" s="242"/>
      <c r="DHL24" s="242"/>
      <c r="DHM24" s="242"/>
      <c r="DHN24" s="242"/>
      <c r="DHO24" s="242"/>
      <c r="DHP24" s="242"/>
      <c r="DHQ24" s="242"/>
      <c r="DHR24" s="242"/>
      <c r="DHS24" s="242"/>
      <c r="DHT24" s="242"/>
      <c r="DHU24" s="242"/>
      <c r="DHV24" s="242"/>
      <c r="DHW24" s="242"/>
      <c r="DHX24" s="242"/>
      <c r="DHY24" s="242"/>
      <c r="DHZ24" s="242"/>
      <c r="DIA24" s="242"/>
      <c r="DIB24" s="242"/>
      <c r="DIC24" s="242"/>
      <c r="DID24" s="242"/>
      <c r="DIE24" s="242"/>
      <c r="DIF24" s="242"/>
      <c r="DIG24" s="242"/>
      <c r="DIH24" s="242"/>
      <c r="DII24" s="242"/>
      <c r="DIJ24" s="242"/>
      <c r="DIK24" s="242"/>
      <c r="DIL24" s="242"/>
      <c r="DIM24" s="242"/>
      <c r="DIN24" s="242"/>
      <c r="DIO24" s="242"/>
      <c r="DIP24" s="242"/>
      <c r="DIQ24" s="242"/>
      <c r="DIR24" s="242"/>
      <c r="DIS24" s="242"/>
      <c r="DIT24" s="242"/>
      <c r="DIU24" s="242"/>
      <c r="DIV24" s="242"/>
      <c r="DIW24" s="242"/>
      <c r="DIX24" s="242"/>
      <c r="DIY24" s="242"/>
      <c r="DIZ24" s="242"/>
      <c r="DJA24" s="242"/>
      <c r="DJB24" s="242"/>
      <c r="DJC24" s="242"/>
      <c r="DJD24" s="242"/>
      <c r="DJE24" s="242"/>
      <c r="DJF24" s="242"/>
      <c r="DJG24" s="242"/>
      <c r="DJH24" s="242"/>
      <c r="DJI24" s="242"/>
      <c r="DJJ24" s="242"/>
      <c r="DJK24" s="242"/>
      <c r="DJL24" s="242"/>
      <c r="DJM24" s="242"/>
      <c r="DJN24" s="242"/>
      <c r="DJO24" s="242"/>
      <c r="DJP24" s="242"/>
      <c r="DJQ24" s="242"/>
      <c r="DJR24" s="242"/>
      <c r="DJS24" s="242"/>
      <c r="DJT24" s="242"/>
      <c r="DJU24" s="242"/>
      <c r="DJV24" s="242"/>
      <c r="DJW24" s="242"/>
      <c r="DJX24" s="242"/>
      <c r="DJY24" s="242"/>
      <c r="DJZ24" s="242"/>
      <c r="DKA24" s="242"/>
      <c r="DKB24" s="242"/>
      <c r="DKC24" s="242"/>
      <c r="DKD24" s="242"/>
      <c r="DKE24" s="242"/>
      <c r="DKF24" s="242"/>
      <c r="DKG24" s="242"/>
      <c r="DKH24" s="242"/>
      <c r="DKI24" s="242"/>
      <c r="DKJ24" s="242"/>
      <c r="DKK24" s="242"/>
      <c r="DKL24" s="242"/>
      <c r="DKM24" s="242"/>
      <c r="DKN24" s="242"/>
      <c r="DKO24" s="242"/>
      <c r="DKP24" s="242"/>
      <c r="DKQ24" s="242"/>
      <c r="DKR24" s="242"/>
      <c r="DKS24" s="242"/>
      <c r="DKT24" s="242"/>
      <c r="DKU24" s="242"/>
      <c r="DKV24" s="242"/>
      <c r="DKW24" s="242"/>
      <c r="DKX24" s="242"/>
      <c r="DKY24" s="242"/>
      <c r="DKZ24" s="242"/>
      <c r="DLA24" s="242"/>
      <c r="DLB24" s="242"/>
      <c r="DLC24" s="242"/>
      <c r="DLD24" s="242"/>
      <c r="DLE24" s="242"/>
      <c r="DLF24" s="242"/>
      <c r="DLG24" s="242"/>
      <c r="DLH24" s="242"/>
      <c r="DLI24" s="242"/>
      <c r="DLJ24" s="242"/>
      <c r="DLK24" s="242"/>
      <c r="DLL24" s="242"/>
      <c r="DLM24" s="242"/>
      <c r="DLN24" s="242"/>
      <c r="DLO24" s="242"/>
      <c r="DLP24" s="242"/>
      <c r="DLQ24" s="242"/>
      <c r="DLR24" s="242"/>
      <c r="DLS24" s="242"/>
      <c r="DLT24" s="242"/>
      <c r="DLU24" s="242"/>
      <c r="DLV24" s="242"/>
      <c r="DLW24" s="242"/>
      <c r="DLX24" s="242"/>
      <c r="DLY24" s="242"/>
      <c r="DLZ24" s="242"/>
      <c r="DMA24" s="242"/>
      <c r="DMB24" s="242"/>
      <c r="DMC24" s="242"/>
      <c r="DMD24" s="242"/>
      <c r="DME24" s="242"/>
      <c r="DMF24" s="242"/>
      <c r="DMG24" s="242"/>
      <c r="DMH24" s="242"/>
      <c r="DMI24" s="242"/>
      <c r="DMJ24" s="242"/>
      <c r="DMK24" s="242"/>
      <c r="DML24" s="242"/>
      <c r="DMM24" s="242"/>
      <c r="DMN24" s="242"/>
      <c r="DMO24" s="242"/>
      <c r="DMP24" s="242"/>
      <c r="DMQ24" s="242"/>
      <c r="DMR24" s="242"/>
      <c r="DMS24" s="242"/>
      <c r="DMT24" s="242"/>
      <c r="DMU24" s="242"/>
      <c r="DMV24" s="242"/>
      <c r="DMW24" s="242"/>
      <c r="DMX24" s="242"/>
      <c r="DMY24" s="242"/>
      <c r="DMZ24" s="242"/>
      <c r="DNA24" s="242"/>
      <c r="DNB24" s="242"/>
      <c r="DNC24" s="242"/>
      <c r="DND24" s="242"/>
      <c r="DNE24" s="242"/>
      <c r="DNF24" s="242"/>
      <c r="DNG24" s="242"/>
      <c r="DNH24" s="242"/>
      <c r="DNI24" s="242"/>
      <c r="DNJ24" s="242"/>
      <c r="DNK24" s="242"/>
      <c r="DNL24" s="242"/>
      <c r="DNM24" s="242"/>
      <c r="DNN24" s="242"/>
      <c r="DNO24" s="242"/>
      <c r="DNP24" s="242"/>
      <c r="DNQ24" s="242"/>
      <c r="DNR24" s="242"/>
      <c r="DNS24" s="242"/>
      <c r="DNT24" s="242"/>
      <c r="DNU24" s="242"/>
      <c r="DNV24" s="242"/>
      <c r="DNW24" s="242"/>
      <c r="DNX24" s="242"/>
      <c r="DNY24" s="242"/>
      <c r="DNZ24" s="242"/>
      <c r="DOA24" s="242"/>
      <c r="DOB24" s="242"/>
      <c r="DOC24" s="242"/>
      <c r="DOD24" s="242"/>
      <c r="DOE24" s="242"/>
      <c r="DOF24" s="242"/>
      <c r="DOG24" s="242"/>
      <c r="DOH24" s="242"/>
      <c r="DOI24" s="242"/>
      <c r="DOJ24" s="242"/>
      <c r="DOK24" s="242"/>
      <c r="DOL24" s="242"/>
      <c r="DOM24" s="242"/>
      <c r="DON24" s="242"/>
      <c r="DOO24" s="242"/>
      <c r="DOP24" s="242"/>
      <c r="DOQ24" s="242"/>
      <c r="DOR24" s="242"/>
      <c r="DOS24" s="242"/>
      <c r="DOT24" s="242"/>
      <c r="DOU24" s="242"/>
      <c r="DOV24" s="242"/>
      <c r="DOW24" s="242"/>
      <c r="DOX24" s="242"/>
      <c r="DOY24" s="242"/>
      <c r="DOZ24" s="242"/>
      <c r="DPA24" s="242"/>
      <c r="DPB24" s="242"/>
      <c r="DPC24" s="242"/>
      <c r="DPD24" s="242"/>
      <c r="DPE24" s="242"/>
      <c r="DPF24" s="242"/>
      <c r="DPG24" s="242"/>
      <c r="DPH24" s="242"/>
      <c r="DPI24" s="242"/>
      <c r="DPJ24" s="242"/>
      <c r="DPK24" s="242"/>
      <c r="DPL24" s="242"/>
      <c r="DPM24" s="242"/>
      <c r="DPN24" s="242"/>
      <c r="DPO24" s="242"/>
      <c r="DPP24" s="242"/>
      <c r="DPQ24" s="242"/>
      <c r="DPR24" s="242"/>
      <c r="DPS24" s="242"/>
      <c r="DPT24" s="242"/>
      <c r="DPU24" s="242"/>
      <c r="DPV24" s="242"/>
      <c r="DPW24" s="242"/>
      <c r="DPX24" s="242"/>
      <c r="DPY24" s="242"/>
      <c r="DPZ24" s="242"/>
      <c r="DQA24" s="242"/>
      <c r="DQB24" s="242"/>
      <c r="DQC24" s="242"/>
      <c r="DQD24" s="242"/>
      <c r="DQE24" s="242"/>
      <c r="DQF24" s="242"/>
      <c r="DQG24" s="242"/>
      <c r="DQH24" s="242"/>
      <c r="DQI24" s="242"/>
      <c r="DQJ24" s="242"/>
      <c r="DQK24" s="242"/>
      <c r="DQL24" s="242"/>
      <c r="DQM24" s="242"/>
      <c r="DQN24" s="242"/>
      <c r="DQO24" s="242"/>
      <c r="DQP24" s="242"/>
      <c r="DQQ24" s="242"/>
      <c r="DQR24" s="242"/>
      <c r="DQS24" s="242"/>
      <c r="DQT24" s="242"/>
      <c r="DQU24" s="242"/>
      <c r="DQV24" s="242"/>
      <c r="DQW24" s="242"/>
      <c r="DQX24" s="242"/>
      <c r="DQY24" s="242"/>
      <c r="DQZ24" s="242"/>
      <c r="DRA24" s="242"/>
      <c r="DRB24" s="242"/>
      <c r="DRC24" s="242"/>
      <c r="DRD24" s="242"/>
      <c r="DRE24" s="242"/>
      <c r="DRF24" s="242"/>
      <c r="DRG24" s="242"/>
      <c r="DRH24" s="242"/>
      <c r="DRI24" s="242"/>
      <c r="DRJ24" s="242"/>
      <c r="DRK24" s="242"/>
      <c r="DRL24" s="242"/>
      <c r="DRM24" s="242"/>
      <c r="DRN24" s="242"/>
      <c r="DRO24" s="242"/>
      <c r="DRP24" s="242"/>
      <c r="DRQ24" s="242"/>
      <c r="DRR24" s="242"/>
      <c r="DRS24" s="242"/>
      <c r="DRT24" s="242"/>
      <c r="DRU24" s="242"/>
      <c r="DRV24" s="242"/>
      <c r="DRW24" s="242"/>
      <c r="DRX24" s="242"/>
      <c r="DRY24" s="242"/>
      <c r="DRZ24" s="242"/>
      <c r="DSA24" s="242"/>
      <c r="DSB24" s="242"/>
      <c r="DSC24" s="242"/>
      <c r="DSD24" s="242"/>
      <c r="DSE24" s="242"/>
      <c r="DSF24" s="242"/>
      <c r="DSG24" s="242"/>
      <c r="DSH24" s="242"/>
      <c r="DSI24" s="242"/>
      <c r="DSJ24" s="242"/>
      <c r="DSK24" s="242"/>
      <c r="DSL24" s="242"/>
      <c r="DSM24" s="242"/>
      <c r="DSN24" s="242"/>
      <c r="DSO24" s="242"/>
      <c r="DSP24" s="242"/>
      <c r="DSQ24" s="242"/>
      <c r="DSR24" s="242"/>
      <c r="DSS24" s="242"/>
      <c r="DST24" s="242"/>
      <c r="DSU24" s="242"/>
      <c r="DSV24" s="242"/>
      <c r="DSW24" s="242"/>
      <c r="DSX24" s="242"/>
      <c r="DSY24" s="242"/>
      <c r="DSZ24" s="242"/>
      <c r="DTA24" s="242"/>
      <c r="DTB24" s="242"/>
      <c r="DTC24" s="242"/>
      <c r="DTD24" s="242"/>
      <c r="DTE24" s="242"/>
      <c r="DTF24" s="242"/>
      <c r="DTG24" s="242"/>
      <c r="DTH24" s="242"/>
      <c r="DTI24" s="242"/>
      <c r="DTJ24" s="242"/>
      <c r="DTK24" s="242"/>
      <c r="DTL24" s="242"/>
      <c r="DTM24" s="242"/>
      <c r="DTN24" s="242"/>
      <c r="DTO24" s="242"/>
      <c r="DTP24" s="242"/>
      <c r="DTQ24" s="242"/>
      <c r="DTR24" s="242"/>
      <c r="DTS24" s="242"/>
      <c r="DTT24" s="242"/>
      <c r="DTU24" s="242"/>
      <c r="DTV24" s="242"/>
      <c r="DTW24" s="242"/>
      <c r="DTX24" s="242"/>
      <c r="DTY24" s="242"/>
      <c r="DTZ24" s="242"/>
      <c r="DUA24" s="242"/>
      <c r="DUB24" s="242"/>
      <c r="DUC24" s="242"/>
      <c r="DUD24" s="242"/>
      <c r="DUE24" s="242"/>
      <c r="DUF24" s="242"/>
      <c r="DUG24" s="242"/>
      <c r="DUH24" s="242"/>
      <c r="DUI24" s="242"/>
      <c r="DUJ24" s="242"/>
      <c r="DUK24" s="242"/>
      <c r="DUL24" s="242"/>
      <c r="DUM24" s="242"/>
      <c r="DUN24" s="242"/>
      <c r="DUO24" s="242"/>
      <c r="DUP24" s="242"/>
      <c r="DUQ24" s="242"/>
      <c r="DUR24" s="242"/>
      <c r="DUS24" s="242"/>
      <c r="DUT24" s="242"/>
      <c r="DUU24" s="242"/>
      <c r="DUV24" s="242"/>
      <c r="DUW24" s="242"/>
      <c r="DUX24" s="242"/>
      <c r="DUY24" s="242"/>
      <c r="DUZ24" s="242"/>
      <c r="DVA24" s="242"/>
      <c r="DVB24" s="242"/>
      <c r="DVC24" s="242"/>
      <c r="DVD24" s="242"/>
      <c r="DVE24" s="242"/>
      <c r="DVF24" s="242"/>
      <c r="DVG24" s="242"/>
      <c r="DVH24" s="242"/>
      <c r="DVI24" s="242"/>
      <c r="DVJ24" s="242"/>
      <c r="DVK24" s="242"/>
      <c r="DVL24" s="242"/>
      <c r="DVM24" s="242"/>
      <c r="DVN24" s="242"/>
      <c r="DVO24" s="242"/>
      <c r="DVP24" s="242"/>
      <c r="DVQ24" s="242"/>
      <c r="DVR24" s="242"/>
      <c r="DVS24" s="242"/>
      <c r="DVT24" s="242"/>
      <c r="DVU24" s="242"/>
      <c r="DVV24" s="242"/>
      <c r="DVW24" s="242"/>
      <c r="DVX24" s="242"/>
      <c r="DVY24" s="242"/>
      <c r="DVZ24" s="242"/>
      <c r="DWA24" s="242"/>
      <c r="DWB24" s="242"/>
      <c r="DWC24" s="242"/>
      <c r="DWD24" s="242"/>
      <c r="DWE24" s="242"/>
      <c r="DWF24" s="242"/>
      <c r="DWG24" s="242"/>
      <c r="DWH24" s="242"/>
      <c r="DWI24" s="242"/>
      <c r="DWJ24" s="242"/>
      <c r="DWK24" s="242"/>
      <c r="DWL24" s="242"/>
      <c r="DWM24" s="242"/>
      <c r="DWN24" s="242"/>
      <c r="DWO24" s="242"/>
      <c r="DWP24" s="242"/>
      <c r="DWQ24" s="242"/>
      <c r="DWR24" s="242"/>
      <c r="DWS24" s="242"/>
      <c r="DWT24" s="242"/>
      <c r="DWU24" s="242"/>
      <c r="DWV24" s="242"/>
      <c r="DWW24" s="242"/>
      <c r="DWX24" s="242"/>
      <c r="DWY24" s="242"/>
      <c r="DWZ24" s="242"/>
      <c r="DXA24" s="242"/>
      <c r="DXB24" s="242"/>
      <c r="DXC24" s="242"/>
      <c r="DXD24" s="242"/>
      <c r="DXE24" s="242"/>
      <c r="DXF24" s="242"/>
      <c r="DXG24" s="242"/>
      <c r="DXH24" s="242"/>
      <c r="DXI24" s="242"/>
      <c r="DXJ24" s="242"/>
      <c r="DXK24" s="242"/>
      <c r="DXL24" s="242"/>
      <c r="DXM24" s="242"/>
      <c r="DXN24" s="242"/>
      <c r="DXO24" s="242"/>
      <c r="DXP24" s="242"/>
      <c r="DXQ24" s="242"/>
      <c r="DXR24" s="242"/>
      <c r="DXS24" s="242"/>
      <c r="DXT24" s="242"/>
      <c r="DXU24" s="242"/>
      <c r="DXV24" s="242"/>
      <c r="DXW24" s="242"/>
      <c r="DXX24" s="242"/>
      <c r="DXY24" s="242"/>
      <c r="DXZ24" s="242"/>
      <c r="DYA24" s="242"/>
      <c r="DYB24" s="242"/>
      <c r="DYC24" s="242"/>
      <c r="DYD24" s="242"/>
      <c r="DYE24" s="242"/>
      <c r="DYF24" s="242"/>
      <c r="DYG24" s="242"/>
      <c r="DYH24" s="242"/>
      <c r="DYI24" s="242"/>
      <c r="DYJ24" s="242"/>
      <c r="DYK24" s="242"/>
      <c r="DYL24" s="242"/>
      <c r="DYM24" s="242"/>
      <c r="DYN24" s="242"/>
      <c r="DYO24" s="242"/>
      <c r="DYP24" s="242"/>
      <c r="DYQ24" s="242"/>
      <c r="DYR24" s="242"/>
      <c r="DYS24" s="242"/>
      <c r="DYT24" s="242"/>
      <c r="DYU24" s="242"/>
      <c r="DYV24" s="242"/>
      <c r="DYW24" s="242"/>
      <c r="DYX24" s="242"/>
      <c r="DYY24" s="242"/>
      <c r="DYZ24" s="242"/>
      <c r="DZA24" s="242"/>
      <c r="DZB24" s="242"/>
      <c r="DZC24" s="242"/>
      <c r="DZD24" s="242"/>
      <c r="DZE24" s="242"/>
      <c r="DZF24" s="242"/>
      <c r="DZG24" s="242"/>
      <c r="DZH24" s="242"/>
      <c r="DZI24" s="242"/>
      <c r="DZJ24" s="242"/>
      <c r="DZK24" s="242"/>
      <c r="DZL24" s="242"/>
      <c r="DZM24" s="242"/>
      <c r="DZN24" s="242"/>
      <c r="DZO24" s="242"/>
      <c r="DZP24" s="242"/>
      <c r="DZQ24" s="242"/>
      <c r="DZR24" s="242"/>
      <c r="DZS24" s="242"/>
      <c r="DZT24" s="242"/>
      <c r="DZU24" s="242"/>
      <c r="DZV24" s="242"/>
      <c r="DZW24" s="242"/>
      <c r="DZX24" s="242"/>
      <c r="DZY24" s="242"/>
      <c r="DZZ24" s="242"/>
      <c r="EAA24" s="242"/>
      <c r="EAB24" s="242"/>
      <c r="EAC24" s="242"/>
      <c r="EAD24" s="242"/>
      <c r="EAE24" s="242"/>
      <c r="EAF24" s="242"/>
      <c r="EAG24" s="242"/>
      <c r="EAH24" s="242"/>
      <c r="EAI24" s="242"/>
      <c r="EAJ24" s="242"/>
      <c r="EAK24" s="242"/>
      <c r="EAL24" s="242"/>
      <c r="EAM24" s="242"/>
      <c r="EAN24" s="242"/>
      <c r="EAO24" s="242"/>
      <c r="EAP24" s="242"/>
      <c r="EAQ24" s="242"/>
      <c r="EAR24" s="242"/>
      <c r="EAS24" s="242"/>
      <c r="EAT24" s="242"/>
      <c r="EAU24" s="242"/>
      <c r="EAV24" s="242"/>
      <c r="EAW24" s="242"/>
      <c r="EAX24" s="242"/>
      <c r="EAY24" s="242"/>
      <c r="EAZ24" s="242"/>
      <c r="EBA24" s="242"/>
      <c r="EBB24" s="242"/>
      <c r="EBC24" s="242"/>
      <c r="EBD24" s="242"/>
      <c r="EBE24" s="242"/>
      <c r="EBF24" s="242"/>
      <c r="EBG24" s="242"/>
      <c r="EBH24" s="242"/>
      <c r="EBI24" s="242"/>
      <c r="EBJ24" s="242"/>
      <c r="EBK24" s="242"/>
      <c r="EBL24" s="242"/>
      <c r="EBM24" s="242"/>
      <c r="EBN24" s="242"/>
      <c r="EBO24" s="242"/>
      <c r="EBP24" s="242"/>
      <c r="EBQ24" s="242"/>
      <c r="EBR24" s="242"/>
      <c r="EBS24" s="242"/>
      <c r="EBT24" s="242"/>
      <c r="EBU24" s="242"/>
      <c r="EBV24" s="242"/>
      <c r="EBW24" s="242"/>
      <c r="EBX24" s="242"/>
      <c r="EBY24" s="242"/>
      <c r="EBZ24" s="242"/>
      <c r="ECA24" s="242"/>
      <c r="ECB24" s="242"/>
      <c r="ECC24" s="242"/>
      <c r="ECD24" s="242"/>
      <c r="ECE24" s="242"/>
      <c r="ECF24" s="242"/>
      <c r="ECG24" s="242"/>
      <c r="ECH24" s="242"/>
      <c r="ECI24" s="242"/>
      <c r="ECJ24" s="242"/>
      <c r="ECK24" s="242"/>
      <c r="ECL24" s="242"/>
      <c r="ECM24" s="242"/>
      <c r="ECN24" s="242"/>
      <c r="ECO24" s="242"/>
      <c r="ECP24" s="242"/>
      <c r="ECQ24" s="242"/>
      <c r="ECR24" s="242"/>
      <c r="ECS24" s="242"/>
      <c r="ECT24" s="242"/>
      <c r="ECU24" s="242"/>
      <c r="ECV24" s="242"/>
      <c r="ECW24" s="242"/>
      <c r="ECX24" s="242"/>
      <c r="ECY24" s="242"/>
      <c r="ECZ24" s="242"/>
      <c r="EDA24" s="242"/>
      <c r="EDB24" s="242"/>
      <c r="EDC24" s="242"/>
      <c r="EDD24" s="242"/>
      <c r="EDE24" s="242"/>
      <c r="EDF24" s="242"/>
      <c r="EDG24" s="242"/>
      <c r="EDH24" s="242"/>
      <c r="EDI24" s="242"/>
      <c r="EDJ24" s="242"/>
      <c r="EDK24" s="242"/>
      <c r="EDL24" s="242"/>
      <c r="EDM24" s="242"/>
      <c r="EDN24" s="242"/>
      <c r="EDO24" s="242"/>
      <c r="EDP24" s="242"/>
      <c r="EDQ24" s="242"/>
      <c r="EDR24" s="242"/>
      <c r="EDS24" s="242"/>
      <c r="EDT24" s="242"/>
      <c r="EDU24" s="242"/>
      <c r="EDV24" s="242"/>
      <c r="EDW24" s="242"/>
      <c r="EDX24" s="242"/>
      <c r="EDY24" s="242"/>
      <c r="EDZ24" s="242"/>
      <c r="EEA24" s="242"/>
      <c r="EEB24" s="242"/>
      <c r="EEC24" s="242"/>
      <c r="EED24" s="242"/>
      <c r="EEE24" s="242"/>
      <c r="EEF24" s="242"/>
      <c r="EEG24" s="242"/>
      <c r="EEH24" s="242"/>
      <c r="EEI24" s="242"/>
      <c r="EEJ24" s="242"/>
      <c r="EEK24" s="242"/>
      <c r="EEL24" s="242"/>
      <c r="EEM24" s="242"/>
      <c r="EEN24" s="242"/>
      <c r="EEO24" s="242"/>
      <c r="EEP24" s="242"/>
      <c r="EEQ24" s="242"/>
      <c r="EER24" s="242"/>
      <c r="EES24" s="242"/>
      <c r="EET24" s="242"/>
      <c r="EEU24" s="242"/>
      <c r="EEV24" s="242"/>
      <c r="EEW24" s="242"/>
      <c r="EEX24" s="242"/>
      <c r="EEY24" s="242"/>
      <c r="EEZ24" s="242"/>
      <c r="EFA24" s="242"/>
      <c r="EFB24" s="242"/>
      <c r="EFC24" s="242"/>
      <c r="EFD24" s="242"/>
      <c r="EFE24" s="242"/>
      <c r="EFF24" s="242"/>
      <c r="EFG24" s="242"/>
      <c r="EFH24" s="242"/>
      <c r="EFI24" s="242"/>
      <c r="EFJ24" s="242"/>
      <c r="EFK24" s="242"/>
      <c r="EFL24" s="242"/>
      <c r="EFM24" s="242"/>
      <c r="EFN24" s="242"/>
      <c r="EFO24" s="242"/>
      <c r="EFP24" s="242"/>
      <c r="EFQ24" s="242"/>
      <c r="EFR24" s="242"/>
      <c r="EFS24" s="242"/>
      <c r="EFT24" s="242"/>
      <c r="EFU24" s="242"/>
      <c r="EFV24" s="242"/>
      <c r="EFW24" s="242"/>
      <c r="EFX24" s="242"/>
      <c r="EFY24" s="242"/>
      <c r="EFZ24" s="242"/>
      <c r="EGA24" s="242"/>
      <c r="EGB24" s="242"/>
      <c r="EGC24" s="242"/>
      <c r="EGD24" s="242"/>
      <c r="EGE24" s="242"/>
      <c r="EGF24" s="242"/>
      <c r="EGG24" s="242"/>
      <c r="EGH24" s="242"/>
      <c r="EGI24" s="242"/>
      <c r="EGJ24" s="242"/>
      <c r="EGK24" s="242"/>
      <c r="EGL24" s="242"/>
      <c r="EGM24" s="242"/>
      <c r="EGN24" s="242"/>
      <c r="EGO24" s="242"/>
      <c r="EGP24" s="242"/>
      <c r="EGQ24" s="242"/>
      <c r="EGR24" s="242"/>
      <c r="EGS24" s="242"/>
      <c r="EGT24" s="242"/>
      <c r="EGU24" s="242"/>
      <c r="EGV24" s="242"/>
      <c r="EGW24" s="242"/>
      <c r="EGX24" s="242"/>
      <c r="EGY24" s="242"/>
      <c r="EGZ24" s="242"/>
      <c r="EHA24" s="242"/>
      <c r="EHB24" s="242"/>
      <c r="EHC24" s="242"/>
      <c r="EHD24" s="242"/>
      <c r="EHE24" s="242"/>
      <c r="EHF24" s="242"/>
      <c r="EHG24" s="242"/>
      <c r="EHH24" s="242"/>
      <c r="EHI24" s="242"/>
      <c r="EHJ24" s="242"/>
      <c r="EHK24" s="242"/>
      <c r="EHL24" s="242"/>
      <c r="EHM24" s="242"/>
      <c r="EHN24" s="242"/>
      <c r="EHO24" s="242"/>
      <c r="EHP24" s="242"/>
      <c r="EHQ24" s="242"/>
      <c r="EHR24" s="242"/>
      <c r="EHS24" s="242"/>
      <c r="EHT24" s="242"/>
      <c r="EHU24" s="242"/>
      <c r="EHV24" s="242"/>
      <c r="EHW24" s="242"/>
      <c r="EHX24" s="242"/>
      <c r="EHY24" s="242"/>
      <c r="EHZ24" s="242"/>
      <c r="EIA24" s="242"/>
      <c r="EIB24" s="242"/>
      <c r="EIC24" s="242"/>
      <c r="EID24" s="242"/>
      <c r="EIE24" s="242"/>
      <c r="EIF24" s="242"/>
      <c r="EIG24" s="242"/>
      <c r="EIH24" s="242"/>
      <c r="EII24" s="242"/>
      <c r="EIJ24" s="242"/>
      <c r="EIK24" s="242"/>
      <c r="EIL24" s="242"/>
      <c r="EIM24" s="242"/>
      <c r="EIN24" s="242"/>
      <c r="EIO24" s="242"/>
      <c r="EIP24" s="242"/>
      <c r="EIQ24" s="242"/>
      <c r="EIR24" s="242"/>
      <c r="EIS24" s="242"/>
      <c r="EIT24" s="242"/>
      <c r="EIU24" s="242"/>
      <c r="EIV24" s="242"/>
      <c r="EIW24" s="242"/>
      <c r="EIX24" s="242"/>
      <c r="EIY24" s="242"/>
      <c r="EIZ24" s="242"/>
      <c r="EJA24" s="242"/>
      <c r="EJB24" s="242"/>
      <c r="EJC24" s="242"/>
      <c r="EJD24" s="242"/>
      <c r="EJE24" s="242"/>
      <c r="EJF24" s="242"/>
      <c r="EJG24" s="242"/>
      <c r="EJH24" s="242"/>
      <c r="EJI24" s="242"/>
      <c r="EJJ24" s="242"/>
      <c r="EJK24" s="242"/>
      <c r="EJL24" s="242"/>
      <c r="EJM24" s="242"/>
      <c r="EJN24" s="242"/>
      <c r="EJO24" s="242"/>
      <c r="EJP24" s="242"/>
      <c r="EJQ24" s="242"/>
      <c r="EJR24" s="242"/>
      <c r="EJS24" s="242"/>
      <c r="EJT24" s="242"/>
      <c r="EJU24" s="242"/>
      <c r="EJV24" s="242"/>
      <c r="EJW24" s="242"/>
      <c r="EJX24" s="242"/>
      <c r="EJY24" s="242"/>
      <c r="EJZ24" s="242"/>
      <c r="EKA24" s="242"/>
      <c r="EKB24" s="242"/>
      <c r="EKC24" s="242"/>
      <c r="EKD24" s="242"/>
      <c r="EKE24" s="242"/>
      <c r="EKF24" s="242"/>
      <c r="EKG24" s="242"/>
      <c r="EKH24" s="242"/>
      <c r="EKI24" s="242"/>
      <c r="EKJ24" s="242"/>
      <c r="EKK24" s="242"/>
      <c r="EKL24" s="242"/>
      <c r="EKM24" s="242"/>
      <c r="EKN24" s="242"/>
      <c r="EKO24" s="242"/>
      <c r="EKP24" s="242"/>
      <c r="EKQ24" s="242"/>
      <c r="EKR24" s="242"/>
      <c r="EKS24" s="242"/>
      <c r="EKT24" s="242"/>
      <c r="EKU24" s="242"/>
      <c r="EKV24" s="242"/>
      <c r="EKW24" s="242"/>
      <c r="EKX24" s="242"/>
      <c r="EKY24" s="242"/>
      <c r="EKZ24" s="242"/>
      <c r="ELA24" s="242"/>
      <c r="ELB24" s="242"/>
      <c r="ELC24" s="242"/>
      <c r="ELD24" s="242"/>
      <c r="ELE24" s="242"/>
      <c r="ELF24" s="242"/>
      <c r="ELG24" s="242"/>
      <c r="ELH24" s="242"/>
      <c r="ELI24" s="242"/>
      <c r="ELJ24" s="242"/>
      <c r="ELK24" s="242"/>
      <c r="ELL24" s="242"/>
      <c r="ELM24" s="242"/>
      <c r="ELN24" s="242"/>
      <c r="ELO24" s="242"/>
      <c r="ELP24" s="242"/>
      <c r="ELQ24" s="242"/>
      <c r="ELR24" s="242"/>
      <c r="ELS24" s="242"/>
      <c r="ELT24" s="242"/>
      <c r="ELU24" s="242"/>
      <c r="ELV24" s="242"/>
      <c r="ELW24" s="242"/>
      <c r="ELX24" s="242"/>
      <c r="ELY24" s="242"/>
      <c r="ELZ24" s="242"/>
      <c r="EMA24" s="242"/>
      <c r="EMB24" s="242"/>
      <c r="EMC24" s="242"/>
      <c r="EMD24" s="242"/>
      <c r="EME24" s="242"/>
      <c r="EMF24" s="242"/>
      <c r="EMG24" s="242"/>
      <c r="EMH24" s="242"/>
      <c r="EMI24" s="242"/>
      <c r="EMJ24" s="242"/>
      <c r="EMK24" s="242"/>
      <c r="EML24" s="242"/>
      <c r="EMM24" s="242"/>
      <c r="EMN24" s="242"/>
      <c r="EMO24" s="242"/>
      <c r="EMP24" s="242"/>
      <c r="EMQ24" s="242"/>
      <c r="EMR24" s="242"/>
      <c r="EMS24" s="242"/>
      <c r="EMT24" s="242"/>
      <c r="EMU24" s="242"/>
      <c r="EMV24" s="242"/>
      <c r="EMW24" s="242"/>
      <c r="EMX24" s="242"/>
      <c r="EMY24" s="242"/>
      <c r="EMZ24" s="242"/>
      <c r="ENA24" s="242"/>
      <c r="ENB24" s="242"/>
      <c r="ENC24" s="242"/>
      <c r="END24" s="242"/>
      <c r="ENE24" s="242"/>
      <c r="ENF24" s="242"/>
      <c r="ENG24" s="242"/>
      <c r="ENH24" s="242"/>
      <c r="ENI24" s="242"/>
      <c r="ENJ24" s="242"/>
      <c r="ENK24" s="242"/>
      <c r="ENL24" s="242"/>
      <c r="ENM24" s="242"/>
      <c r="ENN24" s="242"/>
      <c r="ENO24" s="242"/>
      <c r="ENP24" s="242"/>
      <c r="ENQ24" s="242"/>
      <c r="ENR24" s="242"/>
      <c r="ENS24" s="242"/>
      <c r="ENT24" s="242"/>
      <c r="ENU24" s="242"/>
      <c r="ENV24" s="242"/>
      <c r="ENW24" s="242"/>
      <c r="ENX24" s="242"/>
      <c r="ENY24" s="242"/>
      <c r="ENZ24" s="242"/>
      <c r="EOA24" s="242"/>
      <c r="EOB24" s="242"/>
      <c r="EOC24" s="242"/>
      <c r="EOD24" s="242"/>
      <c r="EOE24" s="242"/>
      <c r="EOF24" s="242"/>
      <c r="EOG24" s="242"/>
      <c r="EOH24" s="242"/>
      <c r="EOI24" s="242"/>
      <c r="EOJ24" s="242"/>
      <c r="EOK24" s="242"/>
      <c r="EOL24" s="242"/>
      <c r="EOM24" s="242"/>
      <c r="EON24" s="242"/>
      <c r="EOO24" s="242"/>
      <c r="EOP24" s="242"/>
      <c r="EOQ24" s="242"/>
      <c r="EOR24" s="242"/>
      <c r="EOS24" s="242"/>
      <c r="EOT24" s="242"/>
      <c r="EOU24" s="242"/>
      <c r="EOV24" s="242"/>
      <c r="EOW24" s="242"/>
      <c r="EOX24" s="242"/>
      <c r="EOY24" s="242"/>
      <c r="EOZ24" s="242"/>
      <c r="EPA24" s="242"/>
      <c r="EPB24" s="242"/>
      <c r="EPC24" s="242"/>
      <c r="EPD24" s="242"/>
      <c r="EPE24" s="242"/>
      <c r="EPF24" s="242"/>
      <c r="EPG24" s="242"/>
      <c r="EPH24" s="242"/>
      <c r="EPI24" s="242"/>
      <c r="EPJ24" s="242"/>
      <c r="EPK24" s="242"/>
      <c r="EPL24" s="242"/>
      <c r="EPM24" s="242"/>
      <c r="EPN24" s="242"/>
      <c r="EPO24" s="242"/>
      <c r="EPP24" s="242"/>
      <c r="EPQ24" s="242"/>
      <c r="EPR24" s="242"/>
      <c r="EPS24" s="242"/>
      <c r="EPT24" s="242"/>
      <c r="EPU24" s="242"/>
      <c r="EPV24" s="242"/>
      <c r="EPW24" s="242"/>
      <c r="EPX24" s="242"/>
      <c r="EPY24" s="242"/>
      <c r="EPZ24" s="242"/>
      <c r="EQA24" s="242"/>
      <c r="EQB24" s="242"/>
      <c r="EQC24" s="242"/>
      <c r="EQD24" s="242"/>
      <c r="EQE24" s="242"/>
      <c r="EQF24" s="242"/>
      <c r="EQG24" s="242"/>
      <c r="EQH24" s="242"/>
      <c r="EQI24" s="242"/>
      <c r="EQJ24" s="242"/>
      <c r="EQK24" s="242"/>
      <c r="EQL24" s="242"/>
      <c r="EQM24" s="242"/>
      <c r="EQN24" s="242"/>
      <c r="EQO24" s="242"/>
      <c r="EQP24" s="242"/>
      <c r="EQQ24" s="242"/>
      <c r="EQR24" s="242"/>
      <c r="EQS24" s="242"/>
      <c r="EQT24" s="242"/>
      <c r="EQU24" s="242"/>
      <c r="EQV24" s="242"/>
      <c r="EQW24" s="242"/>
      <c r="EQX24" s="242"/>
      <c r="EQY24" s="242"/>
      <c r="EQZ24" s="242"/>
      <c r="ERA24" s="242"/>
      <c r="ERB24" s="242"/>
      <c r="ERC24" s="242"/>
      <c r="ERD24" s="242"/>
      <c r="ERE24" s="242"/>
      <c r="ERF24" s="242"/>
      <c r="ERG24" s="242"/>
      <c r="ERH24" s="242"/>
      <c r="ERI24" s="242"/>
      <c r="ERJ24" s="242"/>
      <c r="ERK24" s="242"/>
      <c r="ERL24" s="242"/>
      <c r="ERM24" s="242"/>
      <c r="ERN24" s="242"/>
      <c r="ERO24" s="242"/>
      <c r="ERP24" s="242"/>
      <c r="ERQ24" s="242"/>
      <c r="ERR24" s="242"/>
      <c r="ERS24" s="242"/>
      <c r="ERT24" s="242"/>
      <c r="ERU24" s="242"/>
      <c r="ERV24" s="242"/>
      <c r="ERW24" s="242"/>
      <c r="ERX24" s="242"/>
      <c r="ERY24" s="242"/>
      <c r="ERZ24" s="242"/>
      <c r="ESA24" s="242"/>
      <c r="ESB24" s="242"/>
      <c r="ESC24" s="242"/>
      <c r="ESD24" s="242"/>
      <c r="ESE24" s="242"/>
      <c r="ESF24" s="242"/>
      <c r="ESG24" s="242"/>
      <c r="ESH24" s="242"/>
      <c r="ESI24" s="242"/>
      <c r="ESJ24" s="242"/>
      <c r="ESK24" s="242"/>
      <c r="ESL24" s="242"/>
      <c r="ESM24" s="242"/>
      <c r="ESN24" s="242"/>
      <c r="ESO24" s="242"/>
      <c r="ESP24" s="242"/>
      <c r="ESQ24" s="242"/>
      <c r="ESR24" s="242"/>
      <c r="ESS24" s="242"/>
      <c r="EST24" s="242"/>
      <c r="ESU24" s="242"/>
      <c r="ESV24" s="242"/>
      <c r="ESW24" s="242"/>
      <c r="ESX24" s="242"/>
      <c r="ESY24" s="242"/>
      <c r="ESZ24" s="242"/>
      <c r="ETA24" s="242"/>
      <c r="ETB24" s="242"/>
      <c r="ETC24" s="242"/>
      <c r="ETD24" s="242"/>
      <c r="ETE24" s="242"/>
      <c r="ETF24" s="242"/>
      <c r="ETG24" s="242"/>
      <c r="ETH24" s="242"/>
      <c r="ETI24" s="242"/>
      <c r="ETJ24" s="242"/>
      <c r="ETK24" s="242"/>
      <c r="ETL24" s="242"/>
      <c r="ETM24" s="242"/>
      <c r="ETN24" s="242"/>
      <c r="ETO24" s="242"/>
      <c r="ETP24" s="242"/>
      <c r="ETQ24" s="242"/>
      <c r="ETR24" s="242"/>
      <c r="ETS24" s="242"/>
      <c r="ETT24" s="242"/>
      <c r="ETU24" s="242"/>
      <c r="ETV24" s="242"/>
      <c r="ETW24" s="242"/>
      <c r="ETX24" s="242"/>
      <c r="ETY24" s="242"/>
      <c r="ETZ24" s="242"/>
      <c r="EUA24" s="242"/>
      <c r="EUB24" s="242"/>
      <c r="EUC24" s="242"/>
      <c r="EUD24" s="242"/>
      <c r="EUE24" s="242"/>
      <c r="EUF24" s="242"/>
      <c r="EUG24" s="242"/>
      <c r="EUH24" s="242"/>
      <c r="EUI24" s="242"/>
      <c r="EUJ24" s="242"/>
      <c r="EUK24" s="242"/>
      <c r="EUL24" s="242"/>
      <c r="EUM24" s="242"/>
      <c r="EUN24" s="242"/>
      <c r="EUO24" s="242"/>
      <c r="EUP24" s="242"/>
      <c r="EUQ24" s="242"/>
      <c r="EUR24" s="242"/>
      <c r="EUS24" s="242"/>
      <c r="EUT24" s="242"/>
      <c r="EUU24" s="242"/>
      <c r="EUV24" s="242"/>
      <c r="EUW24" s="242"/>
      <c r="EUX24" s="242"/>
      <c r="EUY24" s="242"/>
      <c r="EUZ24" s="242"/>
      <c r="EVA24" s="242"/>
      <c r="EVB24" s="242"/>
      <c r="EVC24" s="242"/>
      <c r="EVD24" s="242"/>
      <c r="EVE24" s="242"/>
      <c r="EVF24" s="242"/>
      <c r="EVG24" s="242"/>
      <c r="EVH24" s="242"/>
      <c r="EVI24" s="242"/>
      <c r="EVJ24" s="242"/>
      <c r="EVK24" s="242"/>
      <c r="EVL24" s="242"/>
      <c r="EVM24" s="242"/>
      <c r="EVN24" s="242"/>
      <c r="EVO24" s="242"/>
      <c r="EVP24" s="242"/>
      <c r="EVQ24" s="242"/>
      <c r="EVR24" s="242"/>
      <c r="EVS24" s="242"/>
      <c r="EVT24" s="242"/>
      <c r="EVU24" s="242"/>
      <c r="EVV24" s="242"/>
      <c r="EVW24" s="242"/>
      <c r="EVX24" s="242"/>
      <c r="EVY24" s="242"/>
      <c r="EVZ24" s="242"/>
      <c r="EWA24" s="242"/>
      <c r="EWB24" s="242"/>
      <c r="EWC24" s="242"/>
      <c r="EWD24" s="242"/>
      <c r="EWE24" s="242"/>
      <c r="EWF24" s="242"/>
      <c r="EWG24" s="242"/>
      <c r="EWH24" s="242"/>
      <c r="EWI24" s="242"/>
      <c r="EWJ24" s="242"/>
      <c r="EWK24" s="242"/>
      <c r="EWL24" s="242"/>
      <c r="EWM24" s="242"/>
      <c r="EWN24" s="242"/>
      <c r="EWO24" s="242"/>
      <c r="EWP24" s="242"/>
      <c r="EWQ24" s="242"/>
      <c r="EWR24" s="242"/>
      <c r="EWS24" s="242"/>
      <c r="EWT24" s="242"/>
      <c r="EWU24" s="242"/>
      <c r="EWV24" s="242"/>
      <c r="EWW24" s="242"/>
      <c r="EWX24" s="242"/>
      <c r="EWY24" s="242"/>
      <c r="EWZ24" s="242"/>
      <c r="EXA24" s="242"/>
      <c r="EXB24" s="242"/>
      <c r="EXC24" s="242"/>
      <c r="EXD24" s="242"/>
      <c r="EXE24" s="242"/>
      <c r="EXF24" s="242"/>
      <c r="EXG24" s="242"/>
      <c r="EXH24" s="242"/>
      <c r="EXI24" s="242"/>
      <c r="EXJ24" s="242"/>
      <c r="EXK24" s="242"/>
      <c r="EXL24" s="242"/>
      <c r="EXM24" s="242"/>
      <c r="EXN24" s="242"/>
      <c r="EXO24" s="242"/>
      <c r="EXP24" s="242"/>
      <c r="EXQ24" s="242"/>
      <c r="EXR24" s="242"/>
      <c r="EXS24" s="242"/>
      <c r="EXT24" s="242"/>
      <c r="EXU24" s="242"/>
      <c r="EXV24" s="242"/>
      <c r="EXW24" s="242"/>
      <c r="EXX24" s="242"/>
      <c r="EXY24" s="242"/>
      <c r="EXZ24" s="242"/>
      <c r="EYA24" s="242"/>
      <c r="EYB24" s="242"/>
      <c r="EYC24" s="242"/>
      <c r="EYD24" s="242"/>
      <c r="EYE24" s="242"/>
      <c r="EYF24" s="242"/>
      <c r="EYG24" s="242"/>
      <c r="EYH24" s="242"/>
      <c r="EYI24" s="242"/>
      <c r="EYJ24" s="242"/>
      <c r="EYK24" s="242"/>
      <c r="EYL24" s="242"/>
      <c r="EYM24" s="242"/>
      <c r="EYN24" s="242"/>
      <c r="EYO24" s="242"/>
      <c r="EYP24" s="242"/>
      <c r="EYQ24" s="242"/>
      <c r="EYR24" s="242"/>
      <c r="EYS24" s="242"/>
      <c r="EYT24" s="242"/>
      <c r="EYU24" s="242"/>
      <c r="EYV24" s="242"/>
      <c r="EYW24" s="242"/>
      <c r="EYX24" s="242"/>
      <c r="EYY24" s="242"/>
      <c r="EYZ24" s="242"/>
      <c r="EZA24" s="242"/>
      <c r="EZB24" s="242"/>
      <c r="EZC24" s="242"/>
      <c r="EZD24" s="242"/>
      <c r="EZE24" s="242"/>
      <c r="EZF24" s="242"/>
      <c r="EZG24" s="242"/>
      <c r="EZH24" s="242"/>
      <c r="EZI24" s="242"/>
      <c r="EZJ24" s="242"/>
      <c r="EZK24" s="242"/>
      <c r="EZL24" s="242"/>
      <c r="EZM24" s="242"/>
      <c r="EZN24" s="242"/>
      <c r="EZO24" s="242"/>
      <c r="EZP24" s="242"/>
      <c r="EZQ24" s="242"/>
      <c r="EZR24" s="242"/>
      <c r="EZS24" s="242"/>
      <c r="EZT24" s="242"/>
      <c r="EZU24" s="242"/>
      <c r="EZV24" s="242"/>
      <c r="EZW24" s="242"/>
      <c r="EZX24" s="242"/>
      <c r="EZY24" s="242"/>
      <c r="EZZ24" s="242"/>
      <c r="FAA24" s="242"/>
      <c r="FAB24" s="242"/>
      <c r="FAC24" s="242"/>
      <c r="FAD24" s="242"/>
      <c r="FAE24" s="242"/>
      <c r="FAF24" s="242"/>
      <c r="FAG24" s="242"/>
      <c r="FAH24" s="242"/>
      <c r="FAI24" s="242"/>
      <c r="FAJ24" s="242"/>
      <c r="FAK24" s="242"/>
      <c r="FAL24" s="242"/>
      <c r="FAM24" s="242"/>
      <c r="FAN24" s="242"/>
      <c r="FAO24" s="242"/>
      <c r="FAP24" s="242"/>
      <c r="FAQ24" s="242"/>
      <c r="FAR24" s="242"/>
      <c r="FAS24" s="242"/>
      <c r="FAT24" s="242"/>
      <c r="FAU24" s="242"/>
      <c r="FAV24" s="242"/>
      <c r="FAW24" s="242"/>
      <c r="FAX24" s="242"/>
      <c r="FAY24" s="242"/>
      <c r="FAZ24" s="242"/>
      <c r="FBA24" s="242"/>
      <c r="FBB24" s="242"/>
      <c r="FBC24" s="242"/>
      <c r="FBD24" s="242"/>
      <c r="FBE24" s="242"/>
      <c r="FBF24" s="242"/>
      <c r="FBG24" s="242"/>
      <c r="FBH24" s="242"/>
      <c r="FBI24" s="242"/>
      <c r="FBJ24" s="242"/>
      <c r="FBK24" s="242"/>
      <c r="FBL24" s="242"/>
      <c r="FBM24" s="242"/>
      <c r="FBN24" s="242"/>
      <c r="FBO24" s="242"/>
      <c r="FBP24" s="242"/>
      <c r="FBQ24" s="242"/>
      <c r="FBR24" s="242"/>
      <c r="FBS24" s="242"/>
      <c r="FBT24" s="242"/>
      <c r="FBU24" s="242"/>
      <c r="FBV24" s="242"/>
      <c r="FBW24" s="242"/>
      <c r="FBX24" s="242"/>
      <c r="FBY24" s="242"/>
      <c r="FBZ24" s="242"/>
      <c r="FCA24" s="242"/>
      <c r="FCB24" s="242"/>
      <c r="FCC24" s="242"/>
      <c r="FCD24" s="242"/>
      <c r="FCE24" s="242"/>
      <c r="FCF24" s="242"/>
      <c r="FCG24" s="242"/>
      <c r="FCH24" s="242"/>
      <c r="FCI24" s="242"/>
      <c r="FCJ24" s="242"/>
      <c r="FCK24" s="242"/>
      <c r="FCL24" s="242"/>
      <c r="FCM24" s="242"/>
      <c r="FCN24" s="242"/>
      <c r="FCO24" s="242"/>
      <c r="FCP24" s="242"/>
      <c r="FCQ24" s="242"/>
      <c r="FCR24" s="242"/>
      <c r="FCS24" s="242"/>
      <c r="FCT24" s="242"/>
      <c r="FCU24" s="242"/>
      <c r="FCV24" s="242"/>
      <c r="FCW24" s="242"/>
      <c r="FCX24" s="242"/>
      <c r="FCY24" s="242"/>
      <c r="FCZ24" s="242"/>
      <c r="FDA24" s="242"/>
      <c r="FDB24" s="242"/>
      <c r="FDC24" s="242"/>
      <c r="FDD24" s="242"/>
      <c r="FDE24" s="242"/>
      <c r="FDF24" s="242"/>
      <c r="FDG24" s="242"/>
      <c r="FDH24" s="242"/>
      <c r="FDI24" s="242"/>
      <c r="FDJ24" s="242"/>
      <c r="FDK24" s="242"/>
      <c r="FDL24" s="242"/>
      <c r="FDM24" s="242"/>
      <c r="FDN24" s="242"/>
      <c r="FDO24" s="242"/>
      <c r="FDP24" s="242"/>
      <c r="FDQ24" s="242"/>
      <c r="FDR24" s="242"/>
      <c r="FDS24" s="242"/>
      <c r="FDT24" s="242"/>
      <c r="FDU24" s="242"/>
      <c r="FDV24" s="242"/>
      <c r="FDW24" s="242"/>
      <c r="FDX24" s="242"/>
      <c r="FDY24" s="242"/>
      <c r="FDZ24" s="242"/>
      <c r="FEA24" s="242"/>
      <c r="FEB24" s="242"/>
      <c r="FEC24" s="242"/>
      <c r="FED24" s="242"/>
      <c r="FEE24" s="242"/>
      <c r="FEF24" s="242"/>
      <c r="FEG24" s="242"/>
      <c r="FEH24" s="242"/>
      <c r="FEI24" s="242"/>
      <c r="FEJ24" s="242"/>
      <c r="FEK24" s="242"/>
      <c r="FEL24" s="242"/>
      <c r="FEM24" s="242"/>
      <c r="FEN24" s="242"/>
      <c r="FEO24" s="242"/>
      <c r="FEP24" s="242"/>
      <c r="FEQ24" s="242"/>
      <c r="FER24" s="242"/>
      <c r="FES24" s="242"/>
      <c r="FET24" s="242"/>
      <c r="FEU24" s="242"/>
      <c r="FEV24" s="242"/>
      <c r="FEW24" s="242"/>
      <c r="FEX24" s="242"/>
      <c r="FEY24" s="242"/>
      <c r="FEZ24" s="242"/>
      <c r="FFA24" s="242"/>
      <c r="FFB24" s="242"/>
      <c r="FFC24" s="242"/>
      <c r="FFD24" s="242"/>
      <c r="FFE24" s="242"/>
      <c r="FFF24" s="242"/>
      <c r="FFG24" s="242"/>
      <c r="FFH24" s="242"/>
      <c r="FFI24" s="242"/>
      <c r="FFJ24" s="242"/>
      <c r="FFK24" s="242"/>
      <c r="FFL24" s="242"/>
      <c r="FFM24" s="242"/>
      <c r="FFN24" s="242"/>
      <c r="FFO24" s="242"/>
      <c r="FFP24" s="242"/>
      <c r="FFQ24" s="242"/>
      <c r="FFR24" s="242"/>
      <c r="FFS24" s="242"/>
      <c r="FFT24" s="242"/>
      <c r="FFU24" s="242"/>
      <c r="FFV24" s="242"/>
      <c r="FFW24" s="242"/>
      <c r="FFX24" s="242"/>
      <c r="FFY24" s="242"/>
      <c r="FFZ24" s="242"/>
      <c r="FGA24" s="242"/>
      <c r="FGB24" s="242"/>
      <c r="FGC24" s="242"/>
      <c r="FGD24" s="242"/>
      <c r="FGE24" s="242"/>
      <c r="FGF24" s="242"/>
      <c r="FGG24" s="242"/>
      <c r="FGH24" s="242"/>
      <c r="FGI24" s="242"/>
      <c r="FGJ24" s="242"/>
      <c r="FGK24" s="242"/>
      <c r="FGL24" s="242"/>
      <c r="FGM24" s="242"/>
      <c r="FGN24" s="242"/>
      <c r="FGO24" s="242"/>
      <c r="FGP24" s="242"/>
      <c r="FGQ24" s="242"/>
      <c r="FGR24" s="242"/>
      <c r="FGS24" s="242"/>
      <c r="FGT24" s="242"/>
      <c r="FGU24" s="242"/>
      <c r="FGV24" s="242"/>
      <c r="FGW24" s="242"/>
      <c r="FGX24" s="242"/>
      <c r="FGY24" s="242"/>
      <c r="FGZ24" s="242"/>
      <c r="FHA24" s="242"/>
      <c r="FHB24" s="242"/>
      <c r="FHC24" s="242"/>
      <c r="FHD24" s="242"/>
      <c r="FHE24" s="242"/>
      <c r="FHF24" s="242"/>
      <c r="FHG24" s="242"/>
      <c r="FHH24" s="242"/>
      <c r="FHI24" s="242"/>
      <c r="FHJ24" s="242"/>
      <c r="FHK24" s="242"/>
      <c r="FHL24" s="242"/>
      <c r="FHM24" s="242"/>
      <c r="FHN24" s="242"/>
      <c r="FHO24" s="242"/>
      <c r="FHP24" s="242"/>
      <c r="FHQ24" s="242"/>
      <c r="FHR24" s="242"/>
      <c r="FHS24" s="242"/>
      <c r="FHT24" s="242"/>
      <c r="FHU24" s="242"/>
      <c r="FHV24" s="242"/>
      <c r="FHW24" s="242"/>
      <c r="FHX24" s="242"/>
      <c r="FHY24" s="242"/>
      <c r="FHZ24" s="242"/>
      <c r="FIA24" s="242"/>
      <c r="FIB24" s="242"/>
      <c r="FIC24" s="242"/>
      <c r="FID24" s="242"/>
      <c r="FIE24" s="242"/>
      <c r="FIF24" s="242"/>
      <c r="FIG24" s="242"/>
      <c r="FIH24" s="242"/>
      <c r="FII24" s="242"/>
      <c r="FIJ24" s="242"/>
      <c r="FIK24" s="242"/>
      <c r="FIL24" s="242"/>
      <c r="FIM24" s="242"/>
      <c r="FIN24" s="242"/>
      <c r="FIO24" s="242"/>
      <c r="FIP24" s="242"/>
      <c r="FIQ24" s="242"/>
      <c r="FIR24" s="242"/>
      <c r="FIS24" s="242"/>
      <c r="FIT24" s="242"/>
      <c r="FIU24" s="242"/>
      <c r="FIV24" s="242"/>
      <c r="FIW24" s="242"/>
      <c r="FIX24" s="242"/>
      <c r="FIY24" s="242"/>
      <c r="FIZ24" s="242"/>
      <c r="FJA24" s="242"/>
      <c r="FJB24" s="242"/>
      <c r="FJC24" s="242"/>
      <c r="FJD24" s="242"/>
      <c r="FJE24" s="242"/>
      <c r="FJF24" s="242"/>
      <c r="FJG24" s="242"/>
      <c r="FJH24" s="242"/>
      <c r="FJI24" s="242"/>
      <c r="FJJ24" s="242"/>
      <c r="FJK24" s="242"/>
      <c r="FJL24" s="242"/>
      <c r="FJM24" s="242"/>
      <c r="FJN24" s="242"/>
      <c r="FJO24" s="242"/>
      <c r="FJP24" s="242"/>
      <c r="FJQ24" s="242"/>
      <c r="FJR24" s="242"/>
      <c r="FJS24" s="242"/>
      <c r="FJT24" s="242"/>
      <c r="FJU24" s="242"/>
      <c r="FJV24" s="242"/>
      <c r="FJW24" s="242"/>
      <c r="FJX24" s="242"/>
      <c r="FJY24" s="242"/>
      <c r="FJZ24" s="242"/>
      <c r="FKA24" s="242"/>
      <c r="FKB24" s="242"/>
      <c r="FKC24" s="242"/>
      <c r="FKD24" s="242"/>
      <c r="FKE24" s="242"/>
      <c r="FKF24" s="242"/>
      <c r="FKG24" s="242"/>
      <c r="FKH24" s="242"/>
      <c r="FKI24" s="242"/>
      <c r="FKJ24" s="242"/>
      <c r="FKK24" s="242"/>
      <c r="FKL24" s="242"/>
      <c r="FKM24" s="242"/>
      <c r="FKN24" s="242"/>
      <c r="FKO24" s="242"/>
      <c r="FKP24" s="242"/>
      <c r="FKQ24" s="242"/>
      <c r="FKR24" s="242"/>
      <c r="FKS24" s="242"/>
      <c r="FKT24" s="242"/>
      <c r="FKU24" s="242"/>
      <c r="FKV24" s="242"/>
      <c r="FKW24" s="242"/>
      <c r="FKX24" s="242"/>
      <c r="FKY24" s="242"/>
      <c r="FKZ24" s="242"/>
      <c r="FLA24" s="242"/>
      <c r="FLB24" s="242"/>
      <c r="FLC24" s="242"/>
      <c r="FLD24" s="242"/>
      <c r="FLE24" s="242"/>
      <c r="FLF24" s="242"/>
      <c r="FLG24" s="242"/>
      <c r="FLH24" s="242"/>
      <c r="FLI24" s="242"/>
      <c r="FLJ24" s="242"/>
      <c r="FLK24" s="242"/>
      <c r="FLL24" s="242"/>
      <c r="FLM24" s="242"/>
      <c r="FLN24" s="242"/>
      <c r="FLO24" s="242"/>
      <c r="FLP24" s="242"/>
      <c r="FLQ24" s="242"/>
      <c r="FLR24" s="242"/>
      <c r="FLS24" s="242"/>
      <c r="FLT24" s="242"/>
      <c r="FLU24" s="242"/>
      <c r="FLV24" s="242"/>
      <c r="FLW24" s="242"/>
      <c r="FLX24" s="242"/>
      <c r="FLY24" s="242"/>
      <c r="FLZ24" s="242"/>
      <c r="FMA24" s="242"/>
      <c r="FMB24" s="242"/>
      <c r="FMC24" s="242"/>
      <c r="FMD24" s="242"/>
      <c r="FME24" s="242"/>
      <c r="FMF24" s="242"/>
      <c r="FMG24" s="242"/>
      <c r="FMH24" s="242"/>
      <c r="FMI24" s="242"/>
      <c r="FMJ24" s="242"/>
      <c r="FMK24" s="242"/>
      <c r="FML24" s="242"/>
      <c r="FMM24" s="242"/>
      <c r="FMN24" s="242"/>
      <c r="FMO24" s="242"/>
      <c r="FMP24" s="242"/>
      <c r="FMQ24" s="242"/>
      <c r="FMR24" s="242"/>
      <c r="FMS24" s="242"/>
      <c r="FMT24" s="242"/>
      <c r="FMU24" s="242"/>
      <c r="FMV24" s="242"/>
      <c r="FMW24" s="242"/>
      <c r="FMX24" s="242"/>
      <c r="FMY24" s="242"/>
      <c r="FMZ24" s="242"/>
      <c r="FNA24" s="242"/>
      <c r="FNB24" s="242"/>
      <c r="FNC24" s="242"/>
      <c r="FND24" s="242"/>
      <c r="FNE24" s="242"/>
      <c r="FNF24" s="242"/>
      <c r="FNG24" s="242"/>
      <c r="FNH24" s="242"/>
      <c r="FNI24" s="242"/>
      <c r="FNJ24" s="242"/>
      <c r="FNK24" s="242"/>
      <c r="FNL24" s="242"/>
      <c r="FNM24" s="242"/>
      <c r="FNN24" s="242"/>
      <c r="FNO24" s="242"/>
      <c r="FNP24" s="242"/>
      <c r="FNQ24" s="242"/>
      <c r="FNR24" s="242"/>
      <c r="FNS24" s="242"/>
      <c r="FNT24" s="242"/>
      <c r="FNU24" s="242"/>
      <c r="FNV24" s="242"/>
      <c r="FNW24" s="242"/>
      <c r="FNX24" s="242"/>
      <c r="FNY24" s="242"/>
      <c r="FNZ24" s="242"/>
      <c r="FOA24" s="242"/>
      <c r="FOB24" s="242"/>
      <c r="FOC24" s="242"/>
      <c r="FOD24" s="242"/>
      <c r="FOE24" s="242"/>
      <c r="FOF24" s="242"/>
      <c r="FOG24" s="242"/>
      <c r="FOH24" s="242"/>
      <c r="FOI24" s="242"/>
      <c r="FOJ24" s="242"/>
      <c r="FOK24" s="242"/>
      <c r="FOL24" s="242"/>
      <c r="FOM24" s="242"/>
      <c r="FON24" s="242"/>
      <c r="FOO24" s="242"/>
      <c r="FOP24" s="242"/>
      <c r="FOQ24" s="242"/>
      <c r="FOR24" s="242"/>
      <c r="FOS24" s="242"/>
      <c r="FOT24" s="242"/>
      <c r="FOU24" s="242"/>
      <c r="FOV24" s="242"/>
      <c r="FOW24" s="242"/>
      <c r="FOX24" s="242"/>
      <c r="FOY24" s="242"/>
      <c r="FOZ24" s="242"/>
      <c r="FPA24" s="242"/>
      <c r="FPB24" s="242"/>
      <c r="FPC24" s="242"/>
      <c r="FPD24" s="242"/>
      <c r="FPE24" s="242"/>
      <c r="FPF24" s="242"/>
      <c r="FPG24" s="242"/>
      <c r="FPH24" s="242"/>
      <c r="FPI24" s="242"/>
      <c r="FPJ24" s="242"/>
      <c r="FPK24" s="242"/>
      <c r="FPL24" s="242"/>
      <c r="FPM24" s="242"/>
      <c r="FPN24" s="242"/>
      <c r="FPO24" s="242"/>
      <c r="FPP24" s="242"/>
      <c r="FPQ24" s="242"/>
      <c r="FPR24" s="242"/>
      <c r="FPS24" s="242"/>
      <c r="FPT24" s="242"/>
      <c r="FPU24" s="242"/>
      <c r="FPV24" s="242"/>
      <c r="FPW24" s="242"/>
      <c r="FPX24" s="242"/>
      <c r="FPY24" s="242"/>
      <c r="FPZ24" s="242"/>
      <c r="FQA24" s="242"/>
      <c r="FQB24" s="242"/>
      <c r="FQC24" s="242"/>
      <c r="FQD24" s="242"/>
      <c r="FQE24" s="242"/>
      <c r="FQF24" s="242"/>
      <c r="FQG24" s="242"/>
      <c r="FQH24" s="242"/>
      <c r="FQI24" s="242"/>
      <c r="FQJ24" s="242"/>
      <c r="FQK24" s="242"/>
      <c r="FQL24" s="242"/>
      <c r="FQM24" s="242"/>
      <c r="FQN24" s="242"/>
      <c r="FQO24" s="242"/>
      <c r="FQP24" s="242"/>
      <c r="FQQ24" s="242"/>
      <c r="FQR24" s="242"/>
      <c r="FQS24" s="242"/>
      <c r="FQT24" s="242"/>
      <c r="FQU24" s="242"/>
      <c r="FQV24" s="242"/>
      <c r="FQW24" s="242"/>
      <c r="FQX24" s="242"/>
      <c r="FQY24" s="242"/>
      <c r="FQZ24" s="242"/>
      <c r="FRA24" s="242"/>
      <c r="FRB24" s="242"/>
      <c r="FRC24" s="242"/>
      <c r="FRD24" s="242"/>
      <c r="FRE24" s="242"/>
      <c r="FRF24" s="242"/>
      <c r="FRG24" s="242"/>
      <c r="FRH24" s="242"/>
      <c r="FRI24" s="242"/>
      <c r="FRJ24" s="242"/>
      <c r="FRK24" s="242"/>
      <c r="FRL24" s="242"/>
      <c r="FRM24" s="242"/>
      <c r="FRN24" s="242"/>
      <c r="FRO24" s="242"/>
      <c r="FRP24" s="242"/>
      <c r="FRQ24" s="242"/>
      <c r="FRR24" s="242"/>
      <c r="FRS24" s="242"/>
      <c r="FRT24" s="242"/>
      <c r="FRU24" s="242"/>
      <c r="FRV24" s="242"/>
      <c r="FRW24" s="242"/>
      <c r="FRX24" s="242"/>
      <c r="FRY24" s="242"/>
      <c r="FRZ24" s="242"/>
      <c r="FSA24" s="242"/>
      <c r="FSB24" s="242"/>
      <c r="FSC24" s="242"/>
      <c r="FSD24" s="242"/>
      <c r="FSE24" s="242"/>
      <c r="FSF24" s="242"/>
      <c r="FSG24" s="242"/>
      <c r="FSH24" s="242"/>
      <c r="FSI24" s="242"/>
      <c r="FSJ24" s="242"/>
      <c r="FSK24" s="242"/>
      <c r="FSL24" s="242"/>
      <c r="FSM24" s="242"/>
      <c r="FSN24" s="242"/>
      <c r="FSO24" s="242"/>
      <c r="FSP24" s="242"/>
      <c r="FSQ24" s="242"/>
      <c r="FSR24" s="242"/>
      <c r="FSS24" s="242"/>
      <c r="FST24" s="242"/>
      <c r="FSU24" s="242"/>
      <c r="FSV24" s="242"/>
      <c r="FSW24" s="242"/>
      <c r="FSX24" s="242"/>
      <c r="FSY24" s="242"/>
      <c r="FSZ24" s="242"/>
      <c r="FTA24" s="242"/>
      <c r="FTB24" s="242"/>
      <c r="FTC24" s="242"/>
      <c r="FTD24" s="242"/>
      <c r="FTE24" s="242"/>
      <c r="FTF24" s="242"/>
      <c r="FTG24" s="242"/>
      <c r="FTH24" s="242"/>
      <c r="FTI24" s="242"/>
      <c r="FTJ24" s="242"/>
      <c r="FTK24" s="242"/>
      <c r="FTL24" s="242"/>
      <c r="FTM24" s="242"/>
      <c r="FTN24" s="242"/>
      <c r="FTO24" s="242"/>
      <c r="FTP24" s="242"/>
      <c r="FTQ24" s="242"/>
      <c r="FTR24" s="242"/>
      <c r="FTS24" s="242"/>
      <c r="FTT24" s="242"/>
      <c r="FTU24" s="242"/>
      <c r="FTV24" s="242"/>
      <c r="FTW24" s="242"/>
      <c r="FTX24" s="242"/>
      <c r="FTY24" s="242"/>
      <c r="FTZ24" s="242"/>
      <c r="FUA24" s="242"/>
      <c r="FUB24" s="242"/>
      <c r="FUC24" s="242"/>
      <c r="FUD24" s="242"/>
      <c r="FUE24" s="242"/>
      <c r="FUF24" s="242"/>
      <c r="FUG24" s="242"/>
      <c r="FUH24" s="242"/>
      <c r="FUI24" s="242"/>
      <c r="FUJ24" s="242"/>
      <c r="FUK24" s="242"/>
      <c r="FUL24" s="242"/>
      <c r="FUM24" s="242"/>
      <c r="FUN24" s="242"/>
      <c r="FUO24" s="242"/>
      <c r="FUP24" s="242"/>
      <c r="FUQ24" s="242"/>
      <c r="FUR24" s="242"/>
      <c r="FUS24" s="242"/>
      <c r="FUT24" s="242"/>
      <c r="FUU24" s="242"/>
      <c r="FUV24" s="242"/>
      <c r="FUW24" s="242"/>
      <c r="FUX24" s="242"/>
      <c r="FUY24" s="242"/>
      <c r="FUZ24" s="242"/>
      <c r="FVA24" s="242"/>
      <c r="FVB24" s="242"/>
      <c r="FVC24" s="242"/>
      <c r="FVD24" s="242"/>
      <c r="FVE24" s="242"/>
      <c r="FVF24" s="242"/>
      <c r="FVG24" s="242"/>
      <c r="FVH24" s="242"/>
      <c r="FVI24" s="242"/>
      <c r="FVJ24" s="242"/>
      <c r="FVK24" s="242"/>
      <c r="FVL24" s="242"/>
      <c r="FVM24" s="242"/>
      <c r="FVN24" s="242"/>
      <c r="FVO24" s="242"/>
      <c r="FVP24" s="242"/>
      <c r="FVQ24" s="242"/>
      <c r="FVR24" s="242"/>
      <c r="FVS24" s="242"/>
      <c r="FVT24" s="242"/>
      <c r="FVU24" s="242"/>
      <c r="FVV24" s="242"/>
      <c r="FVW24" s="242"/>
      <c r="FVX24" s="242"/>
      <c r="FVY24" s="242"/>
      <c r="FVZ24" s="242"/>
      <c r="FWA24" s="242"/>
      <c r="FWB24" s="242"/>
      <c r="FWC24" s="242"/>
      <c r="FWD24" s="242"/>
      <c r="FWE24" s="242"/>
      <c r="FWF24" s="242"/>
      <c r="FWG24" s="242"/>
      <c r="FWH24" s="242"/>
      <c r="FWI24" s="242"/>
      <c r="FWJ24" s="242"/>
      <c r="FWK24" s="242"/>
      <c r="FWL24" s="242"/>
      <c r="FWM24" s="242"/>
      <c r="FWN24" s="242"/>
      <c r="FWO24" s="242"/>
      <c r="FWP24" s="242"/>
      <c r="FWQ24" s="242"/>
      <c r="FWR24" s="242"/>
      <c r="FWS24" s="242"/>
      <c r="FWT24" s="242"/>
      <c r="FWU24" s="242"/>
      <c r="FWV24" s="242"/>
      <c r="FWW24" s="242"/>
      <c r="FWX24" s="242"/>
      <c r="FWY24" s="242"/>
      <c r="FWZ24" s="242"/>
      <c r="FXA24" s="242"/>
      <c r="FXB24" s="242"/>
      <c r="FXC24" s="242"/>
      <c r="FXD24" s="242"/>
      <c r="FXE24" s="242"/>
      <c r="FXF24" s="242"/>
      <c r="FXG24" s="242"/>
      <c r="FXH24" s="242"/>
      <c r="FXI24" s="242"/>
      <c r="FXJ24" s="242"/>
      <c r="FXK24" s="242"/>
      <c r="FXL24" s="242"/>
      <c r="FXM24" s="242"/>
      <c r="FXN24" s="242"/>
      <c r="FXO24" s="242"/>
      <c r="FXP24" s="242"/>
      <c r="FXQ24" s="242"/>
      <c r="FXR24" s="242"/>
      <c r="FXS24" s="242"/>
      <c r="FXT24" s="242"/>
      <c r="FXU24" s="242"/>
      <c r="FXV24" s="242"/>
      <c r="FXW24" s="242"/>
      <c r="FXX24" s="242"/>
      <c r="FXY24" s="242"/>
      <c r="FXZ24" s="242"/>
      <c r="FYA24" s="242"/>
      <c r="FYB24" s="242"/>
      <c r="FYC24" s="242"/>
      <c r="FYD24" s="242"/>
      <c r="FYE24" s="242"/>
      <c r="FYF24" s="242"/>
      <c r="FYG24" s="242"/>
      <c r="FYH24" s="242"/>
      <c r="FYI24" s="242"/>
      <c r="FYJ24" s="242"/>
      <c r="FYK24" s="242"/>
      <c r="FYL24" s="242"/>
      <c r="FYM24" s="242"/>
      <c r="FYN24" s="242"/>
      <c r="FYO24" s="242"/>
      <c r="FYP24" s="242"/>
      <c r="FYQ24" s="242"/>
      <c r="FYR24" s="242"/>
      <c r="FYS24" s="242"/>
      <c r="FYT24" s="242"/>
      <c r="FYU24" s="242"/>
      <c r="FYV24" s="242"/>
      <c r="FYW24" s="242"/>
      <c r="FYX24" s="242"/>
      <c r="FYY24" s="242"/>
      <c r="FYZ24" s="242"/>
      <c r="FZA24" s="242"/>
      <c r="FZB24" s="242"/>
      <c r="FZC24" s="242"/>
      <c r="FZD24" s="242"/>
      <c r="FZE24" s="242"/>
      <c r="FZF24" s="242"/>
      <c r="FZG24" s="242"/>
      <c r="FZH24" s="242"/>
      <c r="FZI24" s="242"/>
      <c r="FZJ24" s="242"/>
      <c r="FZK24" s="242"/>
      <c r="FZL24" s="242"/>
      <c r="FZM24" s="242"/>
      <c r="FZN24" s="242"/>
      <c r="FZO24" s="242"/>
      <c r="FZP24" s="242"/>
      <c r="FZQ24" s="242"/>
      <c r="FZR24" s="242"/>
      <c r="FZS24" s="242"/>
      <c r="FZT24" s="242"/>
      <c r="FZU24" s="242"/>
      <c r="FZV24" s="242"/>
      <c r="FZW24" s="242"/>
      <c r="FZX24" s="242"/>
      <c r="FZY24" s="242"/>
      <c r="FZZ24" s="242"/>
      <c r="GAA24" s="242"/>
      <c r="GAB24" s="242"/>
      <c r="GAC24" s="242"/>
      <c r="GAD24" s="242"/>
      <c r="GAE24" s="242"/>
      <c r="GAF24" s="242"/>
      <c r="GAG24" s="242"/>
      <c r="GAH24" s="242"/>
      <c r="GAI24" s="242"/>
      <c r="GAJ24" s="242"/>
      <c r="GAK24" s="242"/>
      <c r="GAL24" s="242"/>
      <c r="GAM24" s="242"/>
      <c r="GAN24" s="242"/>
      <c r="GAO24" s="242"/>
      <c r="GAP24" s="242"/>
      <c r="GAQ24" s="242"/>
      <c r="GAR24" s="242"/>
      <c r="GAS24" s="242"/>
      <c r="GAT24" s="242"/>
      <c r="GAU24" s="242"/>
      <c r="GAV24" s="242"/>
      <c r="GAW24" s="242"/>
      <c r="GAX24" s="242"/>
      <c r="GAY24" s="242"/>
      <c r="GAZ24" s="242"/>
      <c r="GBA24" s="242"/>
      <c r="GBB24" s="242"/>
      <c r="GBC24" s="242"/>
      <c r="GBD24" s="242"/>
      <c r="GBE24" s="242"/>
      <c r="GBF24" s="242"/>
      <c r="GBG24" s="242"/>
      <c r="GBH24" s="242"/>
      <c r="GBI24" s="242"/>
      <c r="GBJ24" s="242"/>
      <c r="GBK24" s="242"/>
      <c r="GBL24" s="242"/>
      <c r="GBM24" s="242"/>
      <c r="GBN24" s="242"/>
      <c r="GBO24" s="242"/>
      <c r="GBP24" s="242"/>
      <c r="GBQ24" s="242"/>
      <c r="GBR24" s="242"/>
      <c r="GBS24" s="242"/>
      <c r="GBT24" s="242"/>
      <c r="GBU24" s="242"/>
      <c r="GBV24" s="242"/>
      <c r="GBW24" s="242"/>
      <c r="GBX24" s="242"/>
      <c r="GBY24" s="242"/>
      <c r="GBZ24" s="242"/>
      <c r="GCA24" s="242"/>
      <c r="GCB24" s="242"/>
      <c r="GCC24" s="242"/>
      <c r="GCD24" s="242"/>
      <c r="GCE24" s="242"/>
      <c r="GCF24" s="242"/>
      <c r="GCG24" s="242"/>
      <c r="GCH24" s="242"/>
      <c r="GCI24" s="242"/>
      <c r="GCJ24" s="242"/>
      <c r="GCK24" s="242"/>
      <c r="GCL24" s="242"/>
      <c r="GCM24" s="242"/>
      <c r="GCN24" s="242"/>
      <c r="GCO24" s="242"/>
      <c r="GCP24" s="242"/>
      <c r="GCQ24" s="242"/>
      <c r="GCR24" s="242"/>
      <c r="GCS24" s="242"/>
      <c r="GCT24" s="242"/>
      <c r="GCU24" s="242"/>
      <c r="GCV24" s="242"/>
      <c r="GCW24" s="242"/>
      <c r="GCX24" s="242"/>
      <c r="GCY24" s="242"/>
      <c r="GCZ24" s="242"/>
      <c r="GDA24" s="242"/>
      <c r="GDB24" s="242"/>
      <c r="GDC24" s="242"/>
      <c r="GDD24" s="242"/>
      <c r="GDE24" s="242"/>
      <c r="GDF24" s="242"/>
      <c r="GDG24" s="242"/>
      <c r="GDH24" s="242"/>
      <c r="GDI24" s="242"/>
      <c r="GDJ24" s="242"/>
      <c r="GDK24" s="242"/>
      <c r="GDL24" s="242"/>
      <c r="GDM24" s="242"/>
      <c r="GDN24" s="242"/>
      <c r="GDO24" s="242"/>
      <c r="GDP24" s="242"/>
      <c r="GDQ24" s="242"/>
      <c r="GDR24" s="242"/>
      <c r="GDS24" s="242"/>
      <c r="GDT24" s="242"/>
      <c r="GDU24" s="242"/>
      <c r="GDV24" s="242"/>
      <c r="GDW24" s="242"/>
      <c r="GDX24" s="242"/>
      <c r="GDY24" s="242"/>
      <c r="GDZ24" s="242"/>
      <c r="GEA24" s="242"/>
      <c r="GEB24" s="242"/>
      <c r="GEC24" s="242"/>
      <c r="GED24" s="242"/>
      <c r="GEE24" s="242"/>
      <c r="GEF24" s="242"/>
      <c r="GEG24" s="242"/>
      <c r="GEH24" s="242"/>
      <c r="GEI24" s="242"/>
      <c r="GEJ24" s="242"/>
      <c r="GEK24" s="242"/>
      <c r="GEL24" s="242"/>
      <c r="GEM24" s="242"/>
      <c r="GEN24" s="242"/>
      <c r="GEO24" s="242"/>
      <c r="GEP24" s="242"/>
      <c r="GEQ24" s="242"/>
      <c r="GER24" s="242"/>
      <c r="GES24" s="242"/>
      <c r="GET24" s="242"/>
      <c r="GEU24" s="242"/>
      <c r="GEV24" s="242"/>
      <c r="GEW24" s="242"/>
      <c r="GEX24" s="242"/>
      <c r="GEY24" s="242"/>
      <c r="GEZ24" s="242"/>
      <c r="GFA24" s="242"/>
      <c r="GFB24" s="242"/>
      <c r="GFC24" s="242"/>
      <c r="GFD24" s="242"/>
      <c r="GFE24" s="242"/>
      <c r="GFF24" s="242"/>
      <c r="GFG24" s="242"/>
      <c r="GFH24" s="242"/>
      <c r="GFI24" s="242"/>
      <c r="GFJ24" s="242"/>
      <c r="GFK24" s="242"/>
      <c r="GFL24" s="242"/>
      <c r="GFM24" s="242"/>
      <c r="GFN24" s="242"/>
      <c r="GFO24" s="242"/>
      <c r="GFP24" s="242"/>
      <c r="GFQ24" s="242"/>
      <c r="GFR24" s="242"/>
      <c r="GFS24" s="242"/>
      <c r="GFT24" s="242"/>
      <c r="GFU24" s="242"/>
      <c r="GFV24" s="242"/>
      <c r="GFW24" s="242"/>
      <c r="GFX24" s="242"/>
      <c r="GFY24" s="242"/>
      <c r="GFZ24" s="242"/>
      <c r="GGA24" s="242"/>
      <c r="GGB24" s="242"/>
      <c r="GGC24" s="242"/>
      <c r="GGD24" s="242"/>
      <c r="GGE24" s="242"/>
      <c r="GGF24" s="242"/>
      <c r="GGG24" s="242"/>
      <c r="GGH24" s="242"/>
      <c r="GGI24" s="242"/>
      <c r="GGJ24" s="242"/>
      <c r="GGK24" s="242"/>
      <c r="GGL24" s="242"/>
      <c r="GGM24" s="242"/>
      <c r="GGN24" s="242"/>
      <c r="GGO24" s="242"/>
      <c r="GGP24" s="242"/>
      <c r="GGQ24" s="242"/>
      <c r="GGR24" s="242"/>
      <c r="GGS24" s="242"/>
      <c r="GGT24" s="242"/>
      <c r="GGU24" s="242"/>
      <c r="GGV24" s="242"/>
      <c r="GGW24" s="242"/>
      <c r="GGX24" s="242"/>
      <c r="GGY24" s="242"/>
      <c r="GGZ24" s="242"/>
      <c r="GHA24" s="242"/>
      <c r="GHB24" s="242"/>
      <c r="GHC24" s="242"/>
      <c r="GHD24" s="242"/>
      <c r="GHE24" s="242"/>
      <c r="GHF24" s="242"/>
      <c r="GHG24" s="242"/>
      <c r="GHH24" s="242"/>
      <c r="GHI24" s="242"/>
      <c r="GHJ24" s="242"/>
      <c r="GHK24" s="242"/>
      <c r="GHL24" s="242"/>
      <c r="GHM24" s="242"/>
      <c r="GHN24" s="242"/>
      <c r="GHO24" s="242"/>
      <c r="GHP24" s="242"/>
      <c r="GHQ24" s="242"/>
      <c r="GHR24" s="242"/>
      <c r="GHS24" s="242"/>
      <c r="GHT24" s="242"/>
      <c r="GHU24" s="242"/>
      <c r="GHV24" s="242"/>
      <c r="GHW24" s="242"/>
      <c r="GHX24" s="242"/>
      <c r="GHY24" s="242"/>
      <c r="GHZ24" s="242"/>
      <c r="GIA24" s="242"/>
      <c r="GIB24" s="242"/>
      <c r="GIC24" s="242"/>
      <c r="GID24" s="242"/>
      <c r="GIE24" s="242"/>
      <c r="GIF24" s="242"/>
      <c r="GIG24" s="242"/>
      <c r="GIH24" s="242"/>
      <c r="GII24" s="242"/>
      <c r="GIJ24" s="242"/>
      <c r="GIK24" s="242"/>
      <c r="GIL24" s="242"/>
      <c r="GIM24" s="242"/>
      <c r="GIN24" s="242"/>
      <c r="GIO24" s="242"/>
      <c r="GIP24" s="242"/>
      <c r="GIQ24" s="242"/>
      <c r="GIR24" s="242"/>
      <c r="GIS24" s="242"/>
      <c r="GIT24" s="242"/>
      <c r="GIU24" s="242"/>
      <c r="GIV24" s="242"/>
      <c r="GIW24" s="242"/>
      <c r="GIX24" s="242"/>
      <c r="GIY24" s="242"/>
      <c r="GIZ24" s="242"/>
      <c r="GJA24" s="242"/>
      <c r="GJB24" s="242"/>
      <c r="GJC24" s="242"/>
      <c r="GJD24" s="242"/>
      <c r="GJE24" s="242"/>
      <c r="GJF24" s="242"/>
      <c r="GJG24" s="242"/>
      <c r="GJH24" s="242"/>
      <c r="GJI24" s="242"/>
      <c r="GJJ24" s="242"/>
      <c r="GJK24" s="242"/>
      <c r="GJL24" s="242"/>
      <c r="GJM24" s="242"/>
      <c r="GJN24" s="242"/>
      <c r="GJO24" s="242"/>
      <c r="GJP24" s="242"/>
      <c r="GJQ24" s="242"/>
      <c r="GJR24" s="242"/>
      <c r="GJS24" s="242"/>
      <c r="GJT24" s="242"/>
      <c r="GJU24" s="242"/>
      <c r="GJV24" s="242"/>
      <c r="GJW24" s="242"/>
      <c r="GJX24" s="242"/>
      <c r="GJY24" s="242"/>
      <c r="GJZ24" s="242"/>
      <c r="GKA24" s="242"/>
      <c r="GKB24" s="242"/>
      <c r="GKC24" s="242"/>
      <c r="GKD24" s="242"/>
      <c r="GKE24" s="242"/>
      <c r="GKF24" s="242"/>
      <c r="GKG24" s="242"/>
      <c r="GKH24" s="242"/>
      <c r="GKI24" s="242"/>
      <c r="GKJ24" s="242"/>
      <c r="GKK24" s="242"/>
      <c r="GKL24" s="242"/>
      <c r="GKM24" s="242"/>
      <c r="GKN24" s="242"/>
      <c r="GKO24" s="242"/>
      <c r="GKP24" s="242"/>
      <c r="GKQ24" s="242"/>
      <c r="GKR24" s="242"/>
      <c r="GKS24" s="242"/>
      <c r="GKT24" s="242"/>
      <c r="GKU24" s="242"/>
      <c r="GKV24" s="242"/>
      <c r="GKW24" s="242"/>
      <c r="GKX24" s="242"/>
      <c r="GKY24" s="242"/>
      <c r="GKZ24" s="242"/>
      <c r="GLA24" s="242"/>
      <c r="GLB24" s="242"/>
      <c r="GLC24" s="242"/>
      <c r="GLD24" s="242"/>
      <c r="GLE24" s="242"/>
      <c r="GLF24" s="242"/>
      <c r="GLG24" s="242"/>
      <c r="GLH24" s="242"/>
      <c r="GLI24" s="242"/>
      <c r="GLJ24" s="242"/>
      <c r="GLK24" s="242"/>
      <c r="GLL24" s="242"/>
      <c r="GLM24" s="242"/>
      <c r="GLN24" s="242"/>
      <c r="GLO24" s="242"/>
      <c r="GLP24" s="242"/>
      <c r="GLQ24" s="242"/>
      <c r="GLR24" s="242"/>
      <c r="GLS24" s="242"/>
      <c r="GLT24" s="242"/>
      <c r="GLU24" s="242"/>
      <c r="GLV24" s="242"/>
      <c r="GLW24" s="242"/>
      <c r="GLX24" s="242"/>
      <c r="GLY24" s="242"/>
      <c r="GLZ24" s="242"/>
      <c r="GMA24" s="242"/>
      <c r="GMB24" s="242"/>
      <c r="GMC24" s="242"/>
      <c r="GMD24" s="242"/>
      <c r="GME24" s="242"/>
      <c r="GMF24" s="242"/>
      <c r="GMG24" s="242"/>
      <c r="GMH24" s="242"/>
      <c r="GMI24" s="242"/>
      <c r="GMJ24" s="242"/>
      <c r="GMK24" s="242"/>
      <c r="GML24" s="242"/>
      <c r="GMM24" s="242"/>
      <c r="GMN24" s="242"/>
      <c r="GMO24" s="242"/>
      <c r="GMP24" s="242"/>
      <c r="GMQ24" s="242"/>
      <c r="GMR24" s="242"/>
      <c r="GMS24" s="242"/>
      <c r="GMT24" s="242"/>
      <c r="GMU24" s="242"/>
      <c r="GMV24" s="242"/>
      <c r="GMW24" s="242"/>
      <c r="GMX24" s="242"/>
      <c r="GMY24" s="242"/>
      <c r="GMZ24" s="242"/>
      <c r="GNA24" s="242"/>
      <c r="GNB24" s="242"/>
      <c r="GNC24" s="242"/>
      <c r="GND24" s="242"/>
      <c r="GNE24" s="242"/>
      <c r="GNF24" s="242"/>
      <c r="GNG24" s="242"/>
      <c r="GNH24" s="242"/>
      <c r="GNI24" s="242"/>
      <c r="GNJ24" s="242"/>
      <c r="GNK24" s="242"/>
      <c r="GNL24" s="242"/>
      <c r="GNM24" s="242"/>
      <c r="GNN24" s="242"/>
      <c r="GNO24" s="242"/>
      <c r="GNP24" s="242"/>
      <c r="GNQ24" s="242"/>
      <c r="GNR24" s="242"/>
      <c r="GNS24" s="242"/>
      <c r="GNT24" s="242"/>
      <c r="GNU24" s="242"/>
      <c r="GNV24" s="242"/>
      <c r="GNW24" s="242"/>
      <c r="GNX24" s="242"/>
      <c r="GNY24" s="242"/>
      <c r="GNZ24" s="242"/>
      <c r="GOA24" s="242"/>
      <c r="GOB24" s="242"/>
      <c r="GOC24" s="242"/>
      <c r="GOD24" s="242"/>
      <c r="GOE24" s="242"/>
      <c r="GOF24" s="242"/>
      <c r="GOG24" s="242"/>
      <c r="GOH24" s="242"/>
      <c r="GOI24" s="242"/>
      <c r="GOJ24" s="242"/>
      <c r="GOK24" s="242"/>
      <c r="GOL24" s="242"/>
      <c r="GOM24" s="242"/>
      <c r="GON24" s="242"/>
      <c r="GOO24" s="242"/>
      <c r="GOP24" s="242"/>
      <c r="GOQ24" s="242"/>
      <c r="GOR24" s="242"/>
      <c r="GOS24" s="242"/>
      <c r="GOT24" s="242"/>
      <c r="GOU24" s="242"/>
      <c r="GOV24" s="242"/>
      <c r="GOW24" s="242"/>
      <c r="GOX24" s="242"/>
      <c r="GOY24" s="242"/>
      <c r="GOZ24" s="242"/>
      <c r="GPA24" s="242"/>
      <c r="GPB24" s="242"/>
      <c r="GPC24" s="242"/>
      <c r="GPD24" s="242"/>
      <c r="GPE24" s="242"/>
      <c r="GPF24" s="242"/>
      <c r="GPG24" s="242"/>
      <c r="GPH24" s="242"/>
      <c r="GPI24" s="242"/>
      <c r="GPJ24" s="242"/>
      <c r="GPK24" s="242"/>
      <c r="GPL24" s="242"/>
      <c r="GPM24" s="242"/>
      <c r="GPN24" s="242"/>
      <c r="GPO24" s="242"/>
      <c r="GPP24" s="242"/>
      <c r="GPQ24" s="242"/>
      <c r="GPR24" s="242"/>
      <c r="GPS24" s="242"/>
      <c r="GPT24" s="242"/>
      <c r="GPU24" s="242"/>
      <c r="GPV24" s="242"/>
      <c r="GPW24" s="242"/>
      <c r="GPX24" s="242"/>
      <c r="GPY24" s="242"/>
      <c r="GPZ24" s="242"/>
      <c r="GQA24" s="242"/>
      <c r="GQB24" s="242"/>
      <c r="GQC24" s="242"/>
      <c r="GQD24" s="242"/>
      <c r="GQE24" s="242"/>
      <c r="GQF24" s="242"/>
      <c r="GQG24" s="242"/>
      <c r="GQH24" s="242"/>
      <c r="GQI24" s="242"/>
      <c r="GQJ24" s="242"/>
      <c r="GQK24" s="242"/>
      <c r="GQL24" s="242"/>
      <c r="GQM24" s="242"/>
      <c r="GQN24" s="242"/>
      <c r="GQO24" s="242"/>
      <c r="GQP24" s="242"/>
      <c r="GQQ24" s="242"/>
      <c r="GQR24" s="242"/>
      <c r="GQS24" s="242"/>
      <c r="GQT24" s="242"/>
      <c r="GQU24" s="242"/>
      <c r="GQV24" s="242"/>
      <c r="GQW24" s="242"/>
      <c r="GQX24" s="242"/>
      <c r="GQY24" s="242"/>
      <c r="GQZ24" s="242"/>
      <c r="GRA24" s="242"/>
      <c r="GRB24" s="242"/>
      <c r="GRC24" s="242"/>
      <c r="GRD24" s="242"/>
      <c r="GRE24" s="242"/>
      <c r="GRF24" s="242"/>
      <c r="GRG24" s="242"/>
      <c r="GRH24" s="242"/>
      <c r="GRI24" s="242"/>
      <c r="GRJ24" s="242"/>
      <c r="GRK24" s="242"/>
      <c r="GRL24" s="242"/>
      <c r="GRM24" s="242"/>
      <c r="GRN24" s="242"/>
      <c r="GRO24" s="242"/>
      <c r="GRP24" s="242"/>
      <c r="GRQ24" s="242"/>
      <c r="GRR24" s="242"/>
      <c r="GRS24" s="242"/>
      <c r="GRT24" s="242"/>
      <c r="GRU24" s="242"/>
      <c r="GRV24" s="242"/>
      <c r="GRW24" s="242"/>
      <c r="GRX24" s="242"/>
      <c r="GRY24" s="242"/>
      <c r="GRZ24" s="242"/>
      <c r="GSA24" s="242"/>
      <c r="GSB24" s="242"/>
      <c r="GSC24" s="242"/>
      <c r="GSD24" s="242"/>
      <c r="GSE24" s="242"/>
      <c r="GSF24" s="242"/>
      <c r="GSG24" s="242"/>
      <c r="GSH24" s="242"/>
      <c r="GSI24" s="242"/>
      <c r="GSJ24" s="242"/>
      <c r="GSK24" s="242"/>
      <c r="GSL24" s="242"/>
      <c r="GSM24" s="242"/>
      <c r="GSN24" s="242"/>
      <c r="GSO24" s="242"/>
      <c r="GSP24" s="242"/>
      <c r="GSQ24" s="242"/>
      <c r="GSR24" s="242"/>
      <c r="GSS24" s="242"/>
      <c r="GST24" s="242"/>
      <c r="GSU24" s="242"/>
      <c r="GSV24" s="242"/>
      <c r="GSW24" s="242"/>
      <c r="GSX24" s="242"/>
      <c r="GSY24" s="242"/>
      <c r="GSZ24" s="242"/>
      <c r="GTA24" s="242"/>
      <c r="GTB24" s="242"/>
      <c r="GTC24" s="242"/>
      <c r="GTD24" s="242"/>
      <c r="GTE24" s="242"/>
      <c r="GTF24" s="242"/>
      <c r="GTG24" s="242"/>
      <c r="GTH24" s="242"/>
      <c r="GTI24" s="242"/>
      <c r="GTJ24" s="242"/>
      <c r="GTK24" s="242"/>
      <c r="GTL24" s="242"/>
      <c r="GTM24" s="242"/>
      <c r="GTN24" s="242"/>
      <c r="GTO24" s="242"/>
      <c r="GTP24" s="242"/>
      <c r="GTQ24" s="242"/>
      <c r="GTR24" s="242"/>
      <c r="GTS24" s="242"/>
      <c r="GTT24" s="242"/>
      <c r="GTU24" s="242"/>
      <c r="GTV24" s="242"/>
      <c r="GTW24" s="242"/>
      <c r="GTX24" s="242"/>
      <c r="GTY24" s="242"/>
      <c r="GTZ24" s="242"/>
      <c r="GUA24" s="242"/>
      <c r="GUB24" s="242"/>
      <c r="GUC24" s="242"/>
      <c r="GUD24" s="242"/>
      <c r="GUE24" s="242"/>
      <c r="GUF24" s="242"/>
      <c r="GUG24" s="242"/>
      <c r="GUH24" s="242"/>
      <c r="GUI24" s="242"/>
      <c r="GUJ24" s="242"/>
      <c r="GUK24" s="242"/>
      <c r="GUL24" s="242"/>
      <c r="GUM24" s="242"/>
      <c r="GUN24" s="242"/>
      <c r="GUO24" s="242"/>
      <c r="GUP24" s="242"/>
      <c r="GUQ24" s="242"/>
      <c r="GUR24" s="242"/>
      <c r="GUS24" s="242"/>
      <c r="GUT24" s="242"/>
      <c r="GUU24" s="242"/>
      <c r="GUV24" s="242"/>
      <c r="GUW24" s="242"/>
      <c r="GUX24" s="242"/>
      <c r="GUY24" s="242"/>
      <c r="GUZ24" s="242"/>
      <c r="GVA24" s="242"/>
      <c r="GVB24" s="242"/>
      <c r="GVC24" s="242"/>
      <c r="GVD24" s="242"/>
      <c r="GVE24" s="242"/>
      <c r="GVF24" s="242"/>
      <c r="GVG24" s="242"/>
      <c r="GVH24" s="242"/>
      <c r="GVI24" s="242"/>
      <c r="GVJ24" s="242"/>
      <c r="GVK24" s="242"/>
      <c r="GVL24" s="242"/>
      <c r="GVM24" s="242"/>
      <c r="GVN24" s="242"/>
      <c r="GVO24" s="242"/>
      <c r="GVP24" s="242"/>
      <c r="GVQ24" s="242"/>
      <c r="GVR24" s="242"/>
      <c r="GVS24" s="242"/>
      <c r="GVT24" s="242"/>
      <c r="GVU24" s="242"/>
      <c r="GVV24" s="242"/>
      <c r="GVW24" s="242"/>
      <c r="GVX24" s="242"/>
      <c r="GVY24" s="242"/>
      <c r="GVZ24" s="242"/>
      <c r="GWA24" s="242"/>
      <c r="GWB24" s="242"/>
      <c r="GWC24" s="242"/>
      <c r="GWD24" s="242"/>
      <c r="GWE24" s="242"/>
      <c r="GWF24" s="242"/>
      <c r="GWG24" s="242"/>
      <c r="GWH24" s="242"/>
      <c r="GWI24" s="242"/>
      <c r="GWJ24" s="242"/>
      <c r="GWK24" s="242"/>
      <c r="GWL24" s="242"/>
      <c r="GWM24" s="242"/>
      <c r="GWN24" s="242"/>
      <c r="GWO24" s="242"/>
      <c r="GWP24" s="242"/>
      <c r="GWQ24" s="242"/>
      <c r="GWR24" s="242"/>
      <c r="GWS24" s="242"/>
      <c r="GWT24" s="242"/>
      <c r="GWU24" s="242"/>
      <c r="GWV24" s="242"/>
      <c r="GWW24" s="242"/>
      <c r="GWX24" s="242"/>
      <c r="GWY24" s="242"/>
      <c r="GWZ24" s="242"/>
      <c r="GXA24" s="242"/>
      <c r="GXB24" s="242"/>
      <c r="GXC24" s="242"/>
      <c r="GXD24" s="242"/>
      <c r="GXE24" s="242"/>
      <c r="GXF24" s="242"/>
      <c r="GXG24" s="242"/>
      <c r="GXH24" s="242"/>
      <c r="GXI24" s="242"/>
      <c r="GXJ24" s="242"/>
      <c r="GXK24" s="242"/>
      <c r="GXL24" s="242"/>
      <c r="GXM24" s="242"/>
      <c r="GXN24" s="242"/>
      <c r="GXO24" s="242"/>
      <c r="GXP24" s="242"/>
      <c r="GXQ24" s="242"/>
      <c r="GXR24" s="242"/>
      <c r="GXS24" s="242"/>
      <c r="GXT24" s="242"/>
      <c r="GXU24" s="242"/>
      <c r="GXV24" s="242"/>
      <c r="GXW24" s="242"/>
      <c r="GXX24" s="242"/>
      <c r="GXY24" s="242"/>
      <c r="GXZ24" s="242"/>
      <c r="GYA24" s="242"/>
      <c r="GYB24" s="242"/>
      <c r="GYC24" s="242"/>
      <c r="GYD24" s="242"/>
      <c r="GYE24" s="242"/>
      <c r="GYF24" s="242"/>
      <c r="GYG24" s="242"/>
      <c r="GYH24" s="242"/>
      <c r="GYI24" s="242"/>
      <c r="GYJ24" s="242"/>
      <c r="GYK24" s="242"/>
      <c r="GYL24" s="242"/>
      <c r="GYM24" s="242"/>
      <c r="GYN24" s="242"/>
      <c r="GYO24" s="242"/>
      <c r="GYP24" s="242"/>
      <c r="GYQ24" s="242"/>
      <c r="GYR24" s="242"/>
      <c r="GYS24" s="242"/>
      <c r="GYT24" s="242"/>
      <c r="GYU24" s="242"/>
      <c r="GYV24" s="242"/>
      <c r="GYW24" s="242"/>
      <c r="GYX24" s="242"/>
      <c r="GYY24" s="242"/>
      <c r="GYZ24" s="242"/>
      <c r="GZA24" s="242"/>
      <c r="GZB24" s="242"/>
      <c r="GZC24" s="242"/>
      <c r="GZD24" s="242"/>
      <c r="GZE24" s="242"/>
      <c r="GZF24" s="242"/>
      <c r="GZG24" s="242"/>
      <c r="GZH24" s="242"/>
      <c r="GZI24" s="242"/>
      <c r="GZJ24" s="242"/>
      <c r="GZK24" s="242"/>
      <c r="GZL24" s="242"/>
      <c r="GZM24" s="242"/>
      <c r="GZN24" s="242"/>
      <c r="GZO24" s="242"/>
      <c r="GZP24" s="242"/>
      <c r="GZQ24" s="242"/>
      <c r="GZR24" s="242"/>
      <c r="GZS24" s="242"/>
      <c r="GZT24" s="242"/>
      <c r="GZU24" s="242"/>
      <c r="GZV24" s="242"/>
      <c r="GZW24" s="242"/>
      <c r="GZX24" s="242"/>
      <c r="GZY24" s="242"/>
      <c r="GZZ24" s="242"/>
      <c r="HAA24" s="242"/>
      <c r="HAB24" s="242"/>
      <c r="HAC24" s="242"/>
      <c r="HAD24" s="242"/>
      <c r="HAE24" s="242"/>
      <c r="HAF24" s="242"/>
      <c r="HAG24" s="242"/>
      <c r="HAH24" s="242"/>
      <c r="HAI24" s="242"/>
      <c r="HAJ24" s="242"/>
      <c r="HAK24" s="242"/>
      <c r="HAL24" s="242"/>
      <c r="HAM24" s="242"/>
      <c r="HAN24" s="242"/>
      <c r="HAO24" s="242"/>
      <c r="HAP24" s="242"/>
      <c r="HAQ24" s="242"/>
      <c r="HAR24" s="242"/>
      <c r="HAS24" s="242"/>
      <c r="HAT24" s="242"/>
      <c r="HAU24" s="242"/>
      <c r="HAV24" s="242"/>
      <c r="HAW24" s="242"/>
      <c r="HAX24" s="242"/>
      <c r="HAY24" s="242"/>
      <c r="HAZ24" s="242"/>
      <c r="HBA24" s="242"/>
      <c r="HBB24" s="242"/>
      <c r="HBC24" s="242"/>
      <c r="HBD24" s="242"/>
      <c r="HBE24" s="242"/>
      <c r="HBF24" s="242"/>
      <c r="HBG24" s="242"/>
      <c r="HBH24" s="242"/>
      <c r="HBI24" s="242"/>
      <c r="HBJ24" s="242"/>
      <c r="HBK24" s="242"/>
      <c r="HBL24" s="242"/>
      <c r="HBM24" s="242"/>
      <c r="HBN24" s="242"/>
      <c r="HBO24" s="242"/>
      <c r="HBP24" s="242"/>
      <c r="HBQ24" s="242"/>
      <c r="HBR24" s="242"/>
      <c r="HBS24" s="242"/>
      <c r="HBT24" s="242"/>
      <c r="HBU24" s="242"/>
      <c r="HBV24" s="242"/>
      <c r="HBW24" s="242"/>
      <c r="HBX24" s="242"/>
      <c r="HBY24" s="242"/>
      <c r="HBZ24" s="242"/>
      <c r="HCA24" s="242"/>
      <c r="HCB24" s="242"/>
      <c r="HCC24" s="242"/>
      <c r="HCD24" s="242"/>
      <c r="HCE24" s="242"/>
      <c r="HCF24" s="242"/>
      <c r="HCG24" s="242"/>
      <c r="HCH24" s="242"/>
      <c r="HCI24" s="242"/>
      <c r="HCJ24" s="242"/>
      <c r="HCK24" s="242"/>
      <c r="HCL24" s="242"/>
      <c r="HCM24" s="242"/>
      <c r="HCN24" s="242"/>
      <c r="HCO24" s="242"/>
      <c r="HCP24" s="242"/>
      <c r="HCQ24" s="242"/>
      <c r="HCR24" s="242"/>
      <c r="HCS24" s="242"/>
      <c r="HCT24" s="242"/>
      <c r="HCU24" s="242"/>
      <c r="HCV24" s="242"/>
      <c r="HCW24" s="242"/>
      <c r="HCX24" s="242"/>
      <c r="HCY24" s="242"/>
      <c r="HCZ24" s="242"/>
      <c r="HDA24" s="242"/>
      <c r="HDB24" s="242"/>
      <c r="HDC24" s="242"/>
      <c r="HDD24" s="242"/>
      <c r="HDE24" s="242"/>
      <c r="HDF24" s="242"/>
      <c r="HDG24" s="242"/>
      <c r="HDH24" s="242"/>
      <c r="HDI24" s="242"/>
      <c r="HDJ24" s="242"/>
      <c r="HDK24" s="242"/>
      <c r="HDL24" s="242"/>
      <c r="HDM24" s="242"/>
      <c r="HDN24" s="242"/>
      <c r="HDO24" s="242"/>
      <c r="HDP24" s="242"/>
      <c r="HDQ24" s="242"/>
      <c r="HDR24" s="242"/>
      <c r="HDS24" s="242"/>
      <c r="HDT24" s="242"/>
      <c r="HDU24" s="242"/>
      <c r="HDV24" s="242"/>
      <c r="HDW24" s="242"/>
      <c r="HDX24" s="242"/>
      <c r="HDY24" s="242"/>
      <c r="HDZ24" s="242"/>
      <c r="HEA24" s="242"/>
      <c r="HEB24" s="242"/>
      <c r="HEC24" s="242"/>
      <c r="HED24" s="242"/>
      <c r="HEE24" s="242"/>
      <c r="HEF24" s="242"/>
      <c r="HEG24" s="242"/>
      <c r="HEH24" s="242"/>
      <c r="HEI24" s="242"/>
      <c r="HEJ24" s="242"/>
      <c r="HEK24" s="242"/>
      <c r="HEL24" s="242"/>
      <c r="HEM24" s="242"/>
      <c r="HEN24" s="242"/>
      <c r="HEO24" s="242"/>
      <c r="HEP24" s="242"/>
      <c r="HEQ24" s="242"/>
      <c r="HER24" s="242"/>
      <c r="HES24" s="242"/>
      <c r="HET24" s="242"/>
      <c r="HEU24" s="242"/>
      <c r="HEV24" s="242"/>
      <c r="HEW24" s="242"/>
      <c r="HEX24" s="242"/>
      <c r="HEY24" s="242"/>
      <c r="HEZ24" s="242"/>
      <c r="HFA24" s="242"/>
      <c r="HFB24" s="242"/>
      <c r="HFC24" s="242"/>
      <c r="HFD24" s="242"/>
      <c r="HFE24" s="242"/>
      <c r="HFF24" s="242"/>
      <c r="HFG24" s="242"/>
      <c r="HFH24" s="242"/>
      <c r="HFI24" s="242"/>
      <c r="HFJ24" s="242"/>
      <c r="HFK24" s="242"/>
      <c r="HFL24" s="242"/>
      <c r="HFM24" s="242"/>
      <c r="HFN24" s="242"/>
      <c r="HFO24" s="242"/>
      <c r="HFP24" s="242"/>
      <c r="HFQ24" s="242"/>
      <c r="HFR24" s="242"/>
      <c r="HFS24" s="242"/>
      <c r="HFT24" s="242"/>
      <c r="HFU24" s="242"/>
      <c r="HFV24" s="242"/>
      <c r="HFW24" s="242"/>
      <c r="HFX24" s="242"/>
      <c r="HFY24" s="242"/>
      <c r="HFZ24" s="242"/>
      <c r="HGA24" s="242"/>
      <c r="HGB24" s="242"/>
      <c r="HGC24" s="242"/>
      <c r="HGD24" s="242"/>
      <c r="HGE24" s="242"/>
      <c r="HGF24" s="242"/>
      <c r="HGG24" s="242"/>
      <c r="HGH24" s="242"/>
      <c r="HGI24" s="242"/>
      <c r="HGJ24" s="242"/>
      <c r="HGK24" s="242"/>
      <c r="HGL24" s="242"/>
      <c r="HGM24" s="242"/>
      <c r="HGN24" s="242"/>
      <c r="HGO24" s="242"/>
      <c r="HGP24" s="242"/>
      <c r="HGQ24" s="242"/>
      <c r="HGR24" s="242"/>
      <c r="HGS24" s="242"/>
      <c r="HGT24" s="242"/>
      <c r="HGU24" s="242"/>
      <c r="HGV24" s="242"/>
      <c r="HGW24" s="242"/>
      <c r="HGX24" s="242"/>
      <c r="HGY24" s="242"/>
      <c r="HGZ24" s="242"/>
      <c r="HHA24" s="242"/>
      <c r="HHB24" s="242"/>
      <c r="HHC24" s="242"/>
      <c r="HHD24" s="242"/>
      <c r="HHE24" s="242"/>
      <c r="HHF24" s="242"/>
      <c r="HHG24" s="242"/>
      <c r="HHH24" s="242"/>
      <c r="HHI24" s="242"/>
      <c r="HHJ24" s="242"/>
      <c r="HHK24" s="242"/>
      <c r="HHL24" s="242"/>
      <c r="HHM24" s="242"/>
      <c r="HHN24" s="242"/>
      <c r="HHO24" s="242"/>
      <c r="HHP24" s="242"/>
      <c r="HHQ24" s="242"/>
      <c r="HHR24" s="242"/>
      <c r="HHS24" s="242"/>
      <c r="HHT24" s="242"/>
      <c r="HHU24" s="242"/>
      <c r="HHV24" s="242"/>
      <c r="HHW24" s="242"/>
      <c r="HHX24" s="242"/>
      <c r="HHY24" s="242"/>
      <c r="HHZ24" s="242"/>
      <c r="HIA24" s="242"/>
      <c r="HIB24" s="242"/>
      <c r="HIC24" s="242"/>
      <c r="HID24" s="242"/>
      <c r="HIE24" s="242"/>
      <c r="HIF24" s="242"/>
      <c r="HIG24" s="242"/>
      <c r="HIH24" s="242"/>
      <c r="HII24" s="242"/>
      <c r="HIJ24" s="242"/>
      <c r="HIK24" s="242"/>
      <c r="HIL24" s="242"/>
      <c r="HIM24" s="242"/>
      <c r="HIN24" s="242"/>
      <c r="HIO24" s="242"/>
      <c r="HIP24" s="242"/>
      <c r="HIQ24" s="242"/>
      <c r="HIR24" s="242"/>
      <c r="HIS24" s="242"/>
      <c r="HIT24" s="242"/>
      <c r="HIU24" s="242"/>
      <c r="HIV24" s="242"/>
      <c r="HIW24" s="242"/>
      <c r="HIX24" s="242"/>
      <c r="HIY24" s="242"/>
      <c r="HIZ24" s="242"/>
      <c r="HJA24" s="242"/>
      <c r="HJB24" s="242"/>
      <c r="HJC24" s="242"/>
      <c r="HJD24" s="242"/>
      <c r="HJE24" s="242"/>
      <c r="HJF24" s="242"/>
      <c r="HJG24" s="242"/>
      <c r="HJH24" s="242"/>
      <c r="HJI24" s="242"/>
      <c r="HJJ24" s="242"/>
      <c r="HJK24" s="242"/>
      <c r="HJL24" s="242"/>
      <c r="HJM24" s="242"/>
      <c r="HJN24" s="242"/>
      <c r="HJO24" s="242"/>
      <c r="HJP24" s="242"/>
      <c r="HJQ24" s="242"/>
      <c r="HJR24" s="242"/>
      <c r="HJS24" s="242"/>
      <c r="HJT24" s="242"/>
      <c r="HJU24" s="242"/>
      <c r="HJV24" s="242"/>
      <c r="HJW24" s="242"/>
      <c r="HJX24" s="242"/>
      <c r="HJY24" s="242"/>
      <c r="HJZ24" s="242"/>
      <c r="HKA24" s="242"/>
      <c r="HKB24" s="242"/>
      <c r="HKC24" s="242"/>
      <c r="HKD24" s="242"/>
      <c r="HKE24" s="242"/>
      <c r="HKF24" s="242"/>
      <c r="HKG24" s="242"/>
      <c r="HKH24" s="242"/>
      <c r="HKI24" s="242"/>
      <c r="HKJ24" s="242"/>
      <c r="HKK24" s="242"/>
      <c r="HKL24" s="242"/>
      <c r="HKM24" s="242"/>
      <c r="HKN24" s="242"/>
      <c r="HKO24" s="242"/>
      <c r="HKP24" s="242"/>
      <c r="HKQ24" s="242"/>
      <c r="HKR24" s="242"/>
      <c r="HKS24" s="242"/>
      <c r="HKT24" s="242"/>
      <c r="HKU24" s="242"/>
      <c r="HKV24" s="242"/>
      <c r="HKW24" s="242"/>
      <c r="HKX24" s="242"/>
      <c r="HKY24" s="242"/>
      <c r="HKZ24" s="242"/>
      <c r="HLA24" s="242"/>
      <c r="HLB24" s="242"/>
      <c r="HLC24" s="242"/>
      <c r="HLD24" s="242"/>
      <c r="HLE24" s="242"/>
      <c r="HLF24" s="242"/>
      <c r="HLG24" s="242"/>
      <c r="HLH24" s="242"/>
      <c r="HLI24" s="242"/>
      <c r="HLJ24" s="242"/>
      <c r="HLK24" s="242"/>
      <c r="HLL24" s="242"/>
      <c r="HLM24" s="242"/>
      <c r="HLN24" s="242"/>
      <c r="HLO24" s="242"/>
      <c r="HLP24" s="242"/>
      <c r="HLQ24" s="242"/>
      <c r="HLR24" s="242"/>
      <c r="HLS24" s="242"/>
      <c r="HLT24" s="242"/>
      <c r="HLU24" s="242"/>
      <c r="HLV24" s="242"/>
      <c r="HLW24" s="242"/>
      <c r="HLX24" s="242"/>
      <c r="HLY24" s="242"/>
      <c r="HLZ24" s="242"/>
      <c r="HMA24" s="242"/>
      <c r="HMB24" s="242"/>
      <c r="HMC24" s="242"/>
      <c r="HMD24" s="242"/>
      <c r="HME24" s="242"/>
      <c r="HMF24" s="242"/>
      <c r="HMG24" s="242"/>
      <c r="HMH24" s="242"/>
      <c r="HMI24" s="242"/>
      <c r="HMJ24" s="242"/>
      <c r="HMK24" s="242"/>
      <c r="HML24" s="242"/>
      <c r="HMM24" s="242"/>
      <c r="HMN24" s="242"/>
      <c r="HMO24" s="242"/>
      <c r="HMP24" s="242"/>
      <c r="HMQ24" s="242"/>
      <c r="HMR24" s="242"/>
      <c r="HMS24" s="242"/>
      <c r="HMT24" s="242"/>
      <c r="HMU24" s="242"/>
      <c r="HMV24" s="242"/>
      <c r="HMW24" s="242"/>
      <c r="HMX24" s="242"/>
      <c r="HMY24" s="242"/>
      <c r="HMZ24" s="242"/>
      <c r="HNA24" s="242"/>
      <c r="HNB24" s="242"/>
      <c r="HNC24" s="242"/>
      <c r="HND24" s="242"/>
      <c r="HNE24" s="242"/>
      <c r="HNF24" s="242"/>
      <c r="HNG24" s="242"/>
      <c r="HNH24" s="242"/>
      <c r="HNI24" s="242"/>
      <c r="HNJ24" s="242"/>
      <c r="HNK24" s="242"/>
      <c r="HNL24" s="242"/>
      <c r="HNM24" s="242"/>
      <c r="HNN24" s="242"/>
      <c r="HNO24" s="242"/>
      <c r="HNP24" s="242"/>
      <c r="HNQ24" s="242"/>
      <c r="HNR24" s="242"/>
      <c r="HNS24" s="242"/>
      <c r="HNT24" s="242"/>
      <c r="HNU24" s="242"/>
      <c r="HNV24" s="242"/>
      <c r="HNW24" s="242"/>
      <c r="HNX24" s="242"/>
      <c r="HNY24" s="242"/>
      <c r="HNZ24" s="242"/>
      <c r="HOA24" s="242"/>
      <c r="HOB24" s="242"/>
      <c r="HOC24" s="242"/>
      <c r="HOD24" s="242"/>
      <c r="HOE24" s="242"/>
      <c r="HOF24" s="242"/>
      <c r="HOG24" s="242"/>
      <c r="HOH24" s="242"/>
      <c r="HOI24" s="242"/>
      <c r="HOJ24" s="242"/>
      <c r="HOK24" s="242"/>
      <c r="HOL24" s="242"/>
      <c r="HOM24" s="242"/>
      <c r="HON24" s="242"/>
      <c r="HOO24" s="242"/>
      <c r="HOP24" s="242"/>
      <c r="HOQ24" s="242"/>
      <c r="HOR24" s="242"/>
      <c r="HOS24" s="242"/>
      <c r="HOT24" s="242"/>
      <c r="HOU24" s="242"/>
      <c r="HOV24" s="242"/>
      <c r="HOW24" s="242"/>
      <c r="HOX24" s="242"/>
      <c r="HOY24" s="242"/>
      <c r="HOZ24" s="242"/>
      <c r="HPA24" s="242"/>
      <c r="HPB24" s="242"/>
      <c r="HPC24" s="242"/>
      <c r="HPD24" s="242"/>
      <c r="HPE24" s="242"/>
      <c r="HPF24" s="242"/>
      <c r="HPG24" s="242"/>
      <c r="HPH24" s="242"/>
      <c r="HPI24" s="242"/>
      <c r="HPJ24" s="242"/>
      <c r="HPK24" s="242"/>
      <c r="HPL24" s="242"/>
      <c r="HPM24" s="242"/>
      <c r="HPN24" s="242"/>
      <c r="HPO24" s="242"/>
      <c r="HPP24" s="242"/>
      <c r="HPQ24" s="242"/>
      <c r="HPR24" s="242"/>
      <c r="HPS24" s="242"/>
      <c r="HPT24" s="242"/>
      <c r="HPU24" s="242"/>
      <c r="HPV24" s="242"/>
      <c r="HPW24" s="242"/>
      <c r="HPX24" s="242"/>
      <c r="HPY24" s="242"/>
      <c r="HPZ24" s="242"/>
      <c r="HQA24" s="242"/>
      <c r="HQB24" s="242"/>
      <c r="HQC24" s="242"/>
      <c r="HQD24" s="242"/>
      <c r="HQE24" s="242"/>
      <c r="HQF24" s="242"/>
      <c r="HQG24" s="242"/>
      <c r="HQH24" s="242"/>
      <c r="HQI24" s="242"/>
      <c r="HQJ24" s="242"/>
      <c r="HQK24" s="242"/>
      <c r="HQL24" s="242"/>
      <c r="HQM24" s="242"/>
      <c r="HQN24" s="242"/>
      <c r="HQO24" s="242"/>
      <c r="HQP24" s="242"/>
      <c r="HQQ24" s="242"/>
      <c r="HQR24" s="242"/>
      <c r="HQS24" s="242"/>
      <c r="HQT24" s="242"/>
      <c r="HQU24" s="242"/>
      <c r="HQV24" s="242"/>
      <c r="HQW24" s="242"/>
      <c r="HQX24" s="242"/>
      <c r="HQY24" s="242"/>
      <c r="HQZ24" s="242"/>
      <c r="HRA24" s="242"/>
      <c r="HRB24" s="242"/>
      <c r="HRC24" s="242"/>
      <c r="HRD24" s="242"/>
      <c r="HRE24" s="242"/>
      <c r="HRF24" s="242"/>
      <c r="HRG24" s="242"/>
      <c r="HRH24" s="242"/>
      <c r="HRI24" s="242"/>
      <c r="HRJ24" s="242"/>
      <c r="HRK24" s="242"/>
      <c r="HRL24" s="242"/>
      <c r="HRM24" s="242"/>
      <c r="HRN24" s="242"/>
      <c r="HRO24" s="242"/>
      <c r="HRP24" s="242"/>
      <c r="HRQ24" s="242"/>
      <c r="HRR24" s="242"/>
      <c r="HRS24" s="242"/>
      <c r="HRT24" s="242"/>
      <c r="HRU24" s="242"/>
      <c r="HRV24" s="242"/>
      <c r="HRW24" s="242"/>
      <c r="HRX24" s="242"/>
      <c r="HRY24" s="242"/>
      <c r="HRZ24" s="242"/>
      <c r="HSA24" s="242"/>
      <c r="HSB24" s="242"/>
      <c r="HSC24" s="242"/>
      <c r="HSD24" s="242"/>
      <c r="HSE24" s="242"/>
      <c r="HSF24" s="242"/>
      <c r="HSG24" s="242"/>
      <c r="HSH24" s="242"/>
      <c r="HSI24" s="242"/>
      <c r="HSJ24" s="242"/>
      <c r="HSK24" s="242"/>
      <c r="HSL24" s="242"/>
      <c r="HSM24" s="242"/>
      <c r="HSN24" s="242"/>
      <c r="HSO24" s="242"/>
      <c r="HSP24" s="242"/>
      <c r="HSQ24" s="242"/>
      <c r="HSR24" s="242"/>
      <c r="HSS24" s="242"/>
      <c r="HST24" s="242"/>
      <c r="HSU24" s="242"/>
      <c r="HSV24" s="242"/>
      <c r="HSW24" s="242"/>
      <c r="HSX24" s="242"/>
      <c r="HSY24" s="242"/>
      <c r="HSZ24" s="242"/>
      <c r="HTA24" s="242"/>
      <c r="HTB24" s="242"/>
      <c r="HTC24" s="242"/>
      <c r="HTD24" s="242"/>
      <c r="HTE24" s="242"/>
      <c r="HTF24" s="242"/>
      <c r="HTG24" s="242"/>
      <c r="HTH24" s="242"/>
      <c r="HTI24" s="242"/>
      <c r="HTJ24" s="242"/>
      <c r="HTK24" s="242"/>
      <c r="HTL24" s="242"/>
      <c r="HTM24" s="242"/>
      <c r="HTN24" s="242"/>
      <c r="HTO24" s="242"/>
      <c r="HTP24" s="242"/>
      <c r="HTQ24" s="242"/>
      <c r="HTR24" s="242"/>
      <c r="HTS24" s="242"/>
      <c r="HTT24" s="242"/>
      <c r="HTU24" s="242"/>
      <c r="HTV24" s="242"/>
      <c r="HTW24" s="242"/>
      <c r="HTX24" s="242"/>
      <c r="HTY24" s="242"/>
      <c r="HTZ24" s="242"/>
      <c r="HUA24" s="242"/>
      <c r="HUB24" s="242"/>
      <c r="HUC24" s="242"/>
      <c r="HUD24" s="242"/>
      <c r="HUE24" s="242"/>
      <c r="HUF24" s="242"/>
      <c r="HUG24" s="242"/>
      <c r="HUH24" s="242"/>
      <c r="HUI24" s="242"/>
      <c r="HUJ24" s="242"/>
      <c r="HUK24" s="242"/>
      <c r="HUL24" s="242"/>
      <c r="HUM24" s="242"/>
      <c r="HUN24" s="242"/>
      <c r="HUO24" s="242"/>
      <c r="HUP24" s="242"/>
      <c r="HUQ24" s="242"/>
      <c r="HUR24" s="242"/>
      <c r="HUS24" s="242"/>
      <c r="HUT24" s="242"/>
      <c r="HUU24" s="242"/>
      <c r="HUV24" s="242"/>
      <c r="HUW24" s="242"/>
      <c r="HUX24" s="242"/>
      <c r="HUY24" s="242"/>
      <c r="HUZ24" s="242"/>
      <c r="HVA24" s="242"/>
      <c r="HVB24" s="242"/>
      <c r="HVC24" s="242"/>
      <c r="HVD24" s="242"/>
      <c r="HVE24" s="242"/>
      <c r="HVF24" s="242"/>
      <c r="HVG24" s="242"/>
      <c r="HVH24" s="242"/>
      <c r="HVI24" s="242"/>
      <c r="HVJ24" s="242"/>
      <c r="HVK24" s="242"/>
      <c r="HVL24" s="242"/>
      <c r="HVM24" s="242"/>
      <c r="HVN24" s="242"/>
      <c r="HVO24" s="242"/>
      <c r="HVP24" s="242"/>
      <c r="HVQ24" s="242"/>
      <c r="HVR24" s="242"/>
      <c r="HVS24" s="242"/>
      <c r="HVT24" s="242"/>
      <c r="HVU24" s="242"/>
      <c r="HVV24" s="242"/>
      <c r="HVW24" s="242"/>
      <c r="HVX24" s="242"/>
      <c r="HVY24" s="242"/>
      <c r="HVZ24" s="242"/>
      <c r="HWA24" s="242"/>
      <c r="HWB24" s="242"/>
      <c r="HWC24" s="242"/>
      <c r="HWD24" s="242"/>
      <c r="HWE24" s="242"/>
      <c r="HWF24" s="242"/>
      <c r="HWG24" s="242"/>
      <c r="HWH24" s="242"/>
      <c r="HWI24" s="242"/>
      <c r="HWJ24" s="242"/>
      <c r="HWK24" s="242"/>
      <c r="HWL24" s="242"/>
      <c r="HWM24" s="242"/>
      <c r="HWN24" s="242"/>
      <c r="HWO24" s="242"/>
      <c r="HWP24" s="242"/>
      <c r="HWQ24" s="242"/>
      <c r="HWR24" s="242"/>
      <c r="HWS24" s="242"/>
      <c r="HWT24" s="242"/>
      <c r="HWU24" s="242"/>
      <c r="HWV24" s="242"/>
      <c r="HWW24" s="242"/>
      <c r="HWX24" s="242"/>
      <c r="HWY24" s="242"/>
      <c r="HWZ24" s="242"/>
      <c r="HXA24" s="242"/>
      <c r="HXB24" s="242"/>
      <c r="HXC24" s="242"/>
      <c r="HXD24" s="242"/>
      <c r="HXE24" s="242"/>
      <c r="HXF24" s="242"/>
      <c r="HXG24" s="242"/>
      <c r="HXH24" s="242"/>
      <c r="HXI24" s="242"/>
      <c r="HXJ24" s="242"/>
      <c r="HXK24" s="242"/>
      <c r="HXL24" s="242"/>
      <c r="HXM24" s="242"/>
      <c r="HXN24" s="242"/>
      <c r="HXO24" s="242"/>
      <c r="HXP24" s="242"/>
      <c r="HXQ24" s="242"/>
      <c r="HXR24" s="242"/>
      <c r="HXS24" s="242"/>
      <c r="HXT24" s="242"/>
      <c r="HXU24" s="242"/>
      <c r="HXV24" s="242"/>
      <c r="HXW24" s="242"/>
      <c r="HXX24" s="242"/>
      <c r="HXY24" s="242"/>
      <c r="HXZ24" s="242"/>
      <c r="HYA24" s="242"/>
      <c r="HYB24" s="242"/>
      <c r="HYC24" s="242"/>
      <c r="HYD24" s="242"/>
      <c r="HYE24" s="242"/>
      <c r="HYF24" s="242"/>
      <c r="HYG24" s="242"/>
      <c r="HYH24" s="242"/>
      <c r="HYI24" s="242"/>
      <c r="HYJ24" s="242"/>
      <c r="HYK24" s="242"/>
      <c r="HYL24" s="242"/>
      <c r="HYM24" s="242"/>
      <c r="HYN24" s="242"/>
      <c r="HYO24" s="242"/>
      <c r="HYP24" s="242"/>
      <c r="HYQ24" s="242"/>
      <c r="HYR24" s="242"/>
      <c r="HYS24" s="242"/>
      <c r="HYT24" s="242"/>
      <c r="HYU24" s="242"/>
      <c r="HYV24" s="242"/>
      <c r="HYW24" s="242"/>
      <c r="HYX24" s="242"/>
      <c r="HYY24" s="242"/>
      <c r="HYZ24" s="242"/>
      <c r="HZA24" s="242"/>
      <c r="HZB24" s="242"/>
      <c r="HZC24" s="242"/>
      <c r="HZD24" s="242"/>
      <c r="HZE24" s="242"/>
      <c r="HZF24" s="242"/>
      <c r="HZG24" s="242"/>
      <c r="HZH24" s="242"/>
      <c r="HZI24" s="242"/>
      <c r="HZJ24" s="242"/>
      <c r="HZK24" s="242"/>
      <c r="HZL24" s="242"/>
      <c r="HZM24" s="242"/>
      <c r="HZN24" s="242"/>
      <c r="HZO24" s="242"/>
      <c r="HZP24" s="242"/>
      <c r="HZQ24" s="242"/>
      <c r="HZR24" s="242"/>
      <c r="HZS24" s="242"/>
      <c r="HZT24" s="242"/>
      <c r="HZU24" s="242"/>
      <c r="HZV24" s="242"/>
      <c r="HZW24" s="242"/>
      <c r="HZX24" s="242"/>
      <c r="HZY24" s="242"/>
      <c r="HZZ24" s="242"/>
      <c r="IAA24" s="242"/>
      <c r="IAB24" s="242"/>
      <c r="IAC24" s="242"/>
      <c r="IAD24" s="242"/>
      <c r="IAE24" s="242"/>
      <c r="IAF24" s="242"/>
      <c r="IAG24" s="242"/>
      <c r="IAH24" s="242"/>
      <c r="IAI24" s="242"/>
      <c r="IAJ24" s="242"/>
      <c r="IAK24" s="242"/>
      <c r="IAL24" s="242"/>
      <c r="IAM24" s="242"/>
      <c r="IAN24" s="242"/>
      <c r="IAO24" s="242"/>
      <c r="IAP24" s="242"/>
      <c r="IAQ24" s="242"/>
      <c r="IAR24" s="242"/>
      <c r="IAS24" s="242"/>
      <c r="IAT24" s="242"/>
      <c r="IAU24" s="242"/>
      <c r="IAV24" s="242"/>
      <c r="IAW24" s="242"/>
      <c r="IAX24" s="242"/>
      <c r="IAY24" s="242"/>
      <c r="IAZ24" s="242"/>
      <c r="IBA24" s="242"/>
      <c r="IBB24" s="242"/>
      <c r="IBC24" s="242"/>
      <c r="IBD24" s="242"/>
      <c r="IBE24" s="242"/>
      <c r="IBF24" s="242"/>
      <c r="IBG24" s="242"/>
      <c r="IBH24" s="242"/>
      <c r="IBI24" s="242"/>
      <c r="IBJ24" s="242"/>
      <c r="IBK24" s="242"/>
      <c r="IBL24" s="242"/>
      <c r="IBM24" s="242"/>
      <c r="IBN24" s="242"/>
      <c r="IBO24" s="242"/>
      <c r="IBP24" s="242"/>
      <c r="IBQ24" s="242"/>
      <c r="IBR24" s="242"/>
      <c r="IBS24" s="242"/>
      <c r="IBT24" s="242"/>
      <c r="IBU24" s="242"/>
      <c r="IBV24" s="242"/>
      <c r="IBW24" s="242"/>
      <c r="IBX24" s="242"/>
      <c r="IBY24" s="242"/>
      <c r="IBZ24" s="242"/>
      <c r="ICA24" s="242"/>
      <c r="ICB24" s="242"/>
      <c r="ICC24" s="242"/>
      <c r="ICD24" s="242"/>
      <c r="ICE24" s="242"/>
      <c r="ICF24" s="242"/>
      <c r="ICG24" s="242"/>
      <c r="ICH24" s="242"/>
      <c r="ICI24" s="242"/>
      <c r="ICJ24" s="242"/>
      <c r="ICK24" s="242"/>
      <c r="ICL24" s="242"/>
      <c r="ICM24" s="242"/>
      <c r="ICN24" s="242"/>
      <c r="ICO24" s="242"/>
      <c r="ICP24" s="242"/>
      <c r="ICQ24" s="242"/>
      <c r="ICR24" s="242"/>
      <c r="ICS24" s="242"/>
      <c r="ICT24" s="242"/>
      <c r="ICU24" s="242"/>
      <c r="ICV24" s="242"/>
      <c r="ICW24" s="242"/>
      <c r="ICX24" s="242"/>
      <c r="ICY24" s="242"/>
      <c r="ICZ24" s="242"/>
      <c r="IDA24" s="242"/>
      <c r="IDB24" s="242"/>
      <c r="IDC24" s="242"/>
      <c r="IDD24" s="242"/>
      <c r="IDE24" s="242"/>
      <c r="IDF24" s="242"/>
      <c r="IDG24" s="242"/>
      <c r="IDH24" s="242"/>
      <c r="IDI24" s="242"/>
      <c r="IDJ24" s="242"/>
      <c r="IDK24" s="242"/>
      <c r="IDL24" s="242"/>
      <c r="IDM24" s="242"/>
      <c r="IDN24" s="242"/>
      <c r="IDO24" s="242"/>
      <c r="IDP24" s="242"/>
      <c r="IDQ24" s="242"/>
      <c r="IDR24" s="242"/>
      <c r="IDS24" s="242"/>
      <c r="IDT24" s="242"/>
      <c r="IDU24" s="242"/>
      <c r="IDV24" s="242"/>
      <c r="IDW24" s="242"/>
      <c r="IDX24" s="242"/>
      <c r="IDY24" s="242"/>
      <c r="IDZ24" s="242"/>
      <c r="IEA24" s="242"/>
      <c r="IEB24" s="242"/>
      <c r="IEC24" s="242"/>
      <c r="IED24" s="242"/>
      <c r="IEE24" s="242"/>
      <c r="IEF24" s="242"/>
      <c r="IEG24" s="242"/>
      <c r="IEH24" s="242"/>
      <c r="IEI24" s="242"/>
      <c r="IEJ24" s="242"/>
      <c r="IEK24" s="242"/>
      <c r="IEL24" s="242"/>
      <c r="IEM24" s="242"/>
      <c r="IEN24" s="242"/>
      <c r="IEO24" s="242"/>
      <c r="IEP24" s="242"/>
      <c r="IEQ24" s="242"/>
      <c r="IER24" s="242"/>
      <c r="IES24" s="242"/>
      <c r="IET24" s="242"/>
      <c r="IEU24" s="242"/>
      <c r="IEV24" s="242"/>
      <c r="IEW24" s="242"/>
      <c r="IEX24" s="242"/>
      <c r="IEY24" s="242"/>
      <c r="IEZ24" s="242"/>
      <c r="IFA24" s="242"/>
      <c r="IFB24" s="242"/>
      <c r="IFC24" s="242"/>
      <c r="IFD24" s="242"/>
      <c r="IFE24" s="242"/>
      <c r="IFF24" s="242"/>
      <c r="IFG24" s="242"/>
      <c r="IFH24" s="242"/>
      <c r="IFI24" s="242"/>
      <c r="IFJ24" s="242"/>
      <c r="IFK24" s="242"/>
      <c r="IFL24" s="242"/>
      <c r="IFM24" s="242"/>
      <c r="IFN24" s="242"/>
      <c r="IFO24" s="242"/>
      <c r="IFP24" s="242"/>
      <c r="IFQ24" s="242"/>
      <c r="IFR24" s="242"/>
      <c r="IFS24" s="242"/>
      <c r="IFT24" s="242"/>
      <c r="IFU24" s="242"/>
      <c r="IFV24" s="242"/>
      <c r="IFW24" s="242"/>
      <c r="IFX24" s="242"/>
      <c r="IFY24" s="242"/>
      <c r="IFZ24" s="242"/>
      <c r="IGA24" s="242"/>
      <c r="IGB24" s="242"/>
      <c r="IGC24" s="242"/>
      <c r="IGD24" s="242"/>
      <c r="IGE24" s="242"/>
      <c r="IGF24" s="242"/>
      <c r="IGG24" s="242"/>
      <c r="IGH24" s="242"/>
      <c r="IGI24" s="242"/>
      <c r="IGJ24" s="242"/>
      <c r="IGK24" s="242"/>
      <c r="IGL24" s="242"/>
      <c r="IGM24" s="242"/>
      <c r="IGN24" s="242"/>
      <c r="IGO24" s="242"/>
      <c r="IGP24" s="242"/>
      <c r="IGQ24" s="242"/>
      <c r="IGR24" s="242"/>
      <c r="IGS24" s="242"/>
      <c r="IGT24" s="242"/>
      <c r="IGU24" s="242"/>
      <c r="IGV24" s="242"/>
      <c r="IGW24" s="242"/>
      <c r="IGX24" s="242"/>
      <c r="IGY24" s="242"/>
      <c r="IGZ24" s="242"/>
      <c r="IHA24" s="242"/>
      <c r="IHB24" s="242"/>
      <c r="IHC24" s="242"/>
      <c r="IHD24" s="242"/>
      <c r="IHE24" s="242"/>
      <c r="IHF24" s="242"/>
      <c r="IHG24" s="242"/>
      <c r="IHH24" s="242"/>
      <c r="IHI24" s="242"/>
      <c r="IHJ24" s="242"/>
      <c r="IHK24" s="242"/>
      <c r="IHL24" s="242"/>
      <c r="IHM24" s="242"/>
      <c r="IHN24" s="242"/>
      <c r="IHO24" s="242"/>
      <c r="IHP24" s="242"/>
      <c r="IHQ24" s="242"/>
      <c r="IHR24" s="242"/>
      <c r="IHS24" s="242"/>
      <c r="IHT24" s="242"/>
      <c r="IHU24" s="242"/>
      <c r="IHV24" s="242"/>
      <c r="IHW24" s="242"/>
      <c r="IHX24" s="242"/>
      <c r="IHY24" s="242"/>
      <c r="IHZ24" s="242"/>
      <c r="IIA24" s="242"/>
      <c r="IIB24" s="242"/>
      <c r="IIC24" s="242"/>
      <c r="IID24" s="242"/>
      <c r="IIE24" s="242"/>
      <c r="IIF24" s="242"/>
      <c r="IIG24" s="242"/>
      <c r="IIH24" s="242"/>
      <c r="III24" s="242"/>
      <c r="IIJ24" s="242"/>
      <c r="IIK24" s="242"/>
      <c r="IIL24" s="242"/>
      <c r="IIM24" s="242"/>
      <c r="IIN24" s="242"/>
      <c r="IIO24" s="242"/>
      <c r="IIP24" s="242"/>
      <c r="IIQ24" s="242"/>
      <c r="IIR24" s="242"/>
      <c r="IIS24" s="242"/>
      <c r="IIT24" s="242"/>
      <c r="IIU24" s="242"/>
      <c r="IIV24" s="242"/>
      <c r="IIW24" s="242"/>
      <c r="IIX24" s="242"/>
      <c r="IIY24" s="242"/>
      <c r="IIZ24" s="242"/>
      <c r="IJA24" s="242"/>
      <c r="IJB24" s="242"/>
      <c r="IJC24" s="242"/>
      <c r="IJD24" s="242"/>
      <c r="IJE24" s="242"/>
      <c r="IJF24" s="242"/>
      <c r="IJG24" s="242"/>
      <c r="IJH24" s="242"/>
      <c r="IJI24" s="242"/>
      <c r="IJJ24" s="242"/>
      <c r="IJK24" s="242"/>
      <c r="IJL24" s="242"/>
      <c r="IJM24" s="242"/>
      <c r="IJN24" s="242"/>
      <c r="IJO24" s="242"/>
      <c r="IJP24" s="242"/>
      <c r="IJQ24" s="242"/>
      <c r="IJR24" s="242"/>
      <c r="IJS24" s="242"/>
      <c r="IJT24" s="242"/>
      <c r="IJU24" s="242"/>
      <c r="IJV24" s="242"/>
      <c r="IJW24" s="242"/>
      <c r="IJX24" s="242"/>
      <c r="IJY24" s="242"/>
      <c r="IJZ24" s="242"/>
      <c r="IKA24" s="242"/>
      <c r="IKB24" s="242"/>
      <c r="IKC24" s="242"/>
      <c r="IKD24" s="242"/>
      <c r="IKE24" s="242"/>
      <c r="IKF24" s="242"/>
      <c r="IKG24" s="242"/>
      <c r="IKH24" s="242"/>
      <c r="IKI24" s="242"/>
      <c r="IKJ24" s="242"/>
      <c r="IKK24" s="242"/>
      <c r="IKL24" s="242"/>
      <c r="IKM24" s="242"/>
      <c r="IKN24" s="242"/>
      <c r="IKO24" s="242"/>
      <c r="IKP24" s="242"/>
      <c r="IKQ24" s="242"/>
      <c r="IKR24" s="242"/>
      <c r="IKS24" s="242"/>
      <c r="IKT24" s="242"/>
      <c r="IKU24" s="242"/>
      <c r="IKV24" s="242"/>
      <c r="IKW24" s="242"/>
      <c r="IKX24" s="242"/>
      <c r="IKY24" s="242"/>
      <c r="IKZ24" s="242"/>
      <c r="ILA24" s="242"/>
      <c r="ILB24" s="242"/>
      <c r="ILC24" s="242"/>
      <c r="ILD24" s="242"/>
      <c r="ILE24" s="242"/>
      <c r="ILF24" s="242"/>
      <c r="ILG24" s="242"/>
      <c r="ILH24" s="242"/>
      <c r="ILI24" s="242"/>
      <c r="ILJ24" s="242"/>
      <c r="ILK24" s="242"/>
      <c r="ILL24" s="242"/>
      <c r="ILM24" s="242"/>
      <c r="ILN24" s="242"/>
      <c r="ILO24" s="242"/>
      <c r="ILP24" s="242"/>
      <c r="ILQ24" s="242"/>
      <c r="ILR24" s="242"/>
      <c r="ILS24" s="242"/>
      <c r="ILT24" s="242"/>
      <c r="ILU24" s="242"/>
      <c r="ILV24" s="242"/>
      <c r="ILW24" s="242"/>
      <c r="ILX24" s="242"/>
      <c r="ILY24" s="242"/>
      <c r="ILZ24" s="242"/>
      <c r="IMA24" s="242"/>
      <c r="IMB24" s="242"/>
      <c r="IMC24" s="242"/>
      <c r="IMD24" s="242"/>
      <c r="IME24" s="242"/>
      <c r="IMF24" s="242"/>
      <c r="IMG24" s="242"/>
      <c r="IMH24" s="242"/>
      <c r="IMI24" s="242"/>
      <c r="IMJ24" s="242"/>
      <c r="IMK24" s="242"/>
      <c r="IML24" s="242"/>
      <c r="IMM24" s="242"/>
      <c r="IMN24" s="242"/>
      <c r="IMO24" s="242"/>
      <c r="IMP24" s="242"/>
      <c r="IMQ24" s="242"/>
      <c r="IMR24" s="242"/>
      <c r="IMS24" s="242"/>
      <c r="IMT24" s="242"/>
      <c r="IMU24" s="242"/>
      <c r="IMV24" s="242"/>
      <c r="IMW24" s="242"/>
      <c r="IMX24" s="242"/>
      <c r="IMY24" s="242"/>
      <c r="IMZ24" s="242"/>
      <c r="INA24" s="242"/>
      <c r="INB24" s="242"/>
      <c r="INC24" s="242"/>
      <c r="IND24" s="242"/>
      <c r="INE24" s="242"/>
      <c r="INF24" s="242"/>
      <c r="ING24" s="242"/>
      <c r="INH24" s="242"/>
      <c r="INI24" s="242"/>
      <c r="INJ24" s="242"/>
      <c r="INK24" s="242"/>
      <c r="INL24" s="242"/>
      <c r="INM24" s="242"/>
      <c r="INN24" s="242"/>
      <c r="INO24" s="242"/>
      <c r="INP24" s="242"/>
      <c r="INQ24" s="242"/>
      <c r="INR24" s="242"/>
      <c r="INS24" s="242"/>
      <c r="INT24" s="242"/>
      <c r="INU24" s="242"/>
      <c r="INV24" s="242"/>
      <c r="INW24" s="242"/>
      <c r="INX24" s="242"/>
      <c r="INY24" s="242"/>
      <c r="INZ24" s="242"/>
      <c r="IOA24" s="242"/>
      <c r="IOB24" s="242"/>
      <c r="IOC24" s="242"/>
      <c r="IOD24" s="242"/>
      <c r="IOE24" s="242"/>
      <c r="IOF24" s="242"/>
      <c r="IOG24" s="242"/>
      <c r="IOH24" s="242"/>
      <c r="IOI24" s="242"/>
      <c r="IOJ24" s="242"/>
      <c r="IOK24" s="242"/>
      <c r="IOL24" s="242"/>
      <c r="IOM24" s="242"/>
      <c r="ION24" s="242"/>
      <c r="IOO24" s="242"/>
      <c r="IOP24" s="242"/>
      <c r="IOQ24" s="242"/>
      <c r="IOR24" s="242"/>
      <c r="IOS24" s="242"/>
      <c r="IOT24" s="242"/>
      <c r="IOU24" s="242"/>
      <c r="IOV24" s="242"/>
      <c r="IOW24" s="242"/>
      <c r="IOX24" s="242"/>
      <c r="IOY24" s="242"/>
      <c r="IOZ24" s="242"/>
      <c r="IPA24" s="242"/>
      <c r="IPB24" s="242"/>
      <c r="IPC24" s="242"/>
      <c r="IPD24" s="242"/>
      <c r="IPE24" s="242"/>
      <c r="IPF24" s="242"/>
      <c r="IPG24" s="242"/>
      <c r="IPH24" s="242"/>
      <c r="IPI24" s="242"/>
      <c r="IPJ24" s="242"/>
      <c r="IPK24" s="242"/>
      <c r="IPL24" s="242"/>
      <c r="IPM24" s="242"/>
      <c r="IPN24" s="242"/>
      <c r="IPO24" s="242"/>
      <c r="IPP24" s="242"/>
      <c r="IPQ24" s="242"/>
      <c r="IPR24" s="242"/>
      <c r="IPS24" s="242"/>
      <c r="IPT24" s="242"/>
      <c r="IPU24" s="242"/>
      <c r="IPV24" s="242"/>
      <c r="IPW24" s="242"/>
      <c r="IPX24" s="242"/>
      <c r="IPY24" s="242"/>
      <c r="IPZ24" s="242"/>
      <c r="IQA24" s="242"/>
      <c r="IQB24" s="242"/>
      <c r="IQC24" s="242"/>
      <c r="IQD24" s="242"/>
      <c r="IQE24" s="242"/>
      <c r="IQF24" s="242"/>
      <c r="IQG24" s="242"/>
      <c r="IQH24" s="242"/>
      <c r="IQI24" s="242"/>
      <c r="IQJ24" s="242"/>
      <c r="IQK24" s="242"/>
      <c r="IQL24" s="242"/>
      <c r="IQM24" s="242"/>
      <c r="IQN24" s="242"/>
      <c r="IQO24" s="242"/>
      <c r="IQP24" s="242"/>
      <c r="IQQ24" s="242"/>
      <c r="IQR24" s="242"/>
      <c r="IQS24" s="242"/>
      <c r="IQT24" s="242"/>
      <c r="IQU24" s="242"/>
      <c r="IQV24" s="242"/>
      <c r="IQW24" s="242"/>
      <c r="IQX24" s="242"/>
      <c r="IQY24" s="242"/>
      <c r="IQZ24" s="242"/>
      <c r="IRA24" s="242"/>
      <c r="IRB24" s="242"/>
      <c r="IRC24" s="242"/>
      <c r="IRD24" s="242"/>
      <c r="IRE24" s="242"/>
      <c r="IRF24" s="242"/>
      <c r="IRG24" s="242"/>
      <c r="IRH24" s="242"/>
      <c r="IRI24" s="242"/>
      <c r="IRJ24" s="242"/>
      <c r="IRK24" s="242"/>
      <c r="IRL24" s="242"/>
      <c r="IRM24" s="242"/>
      <c r="IRN24" s="242"/>
      <c r="IRO24" s="242"/>
      <c r="IRP24" s="242"/>
      <c r="IRQ24" s="242"/>
      <c r="IRR24" s="242"/>
      <c r="IRS24" s="242"/>
      <c r="IRT24" s="242"/>
      <c r="IRU24" s="242"/>
      <c r="IRV24" s="242"/>
      <c r="IRW24" s="242"/>
      <c r="IRX24" s="242"/>
      <c r="IRY24" s="242"/>
      <c r="IRZ24" s="242"/>
      <c r="ISA24" s="242"/>
      <c r="ISB24" s="242"/>
      <c r="ISC24" s="242"/>
      <c r="ISD24" s="242"/>
      <c r="ISE24" s="242"/>
      <c r="ISF24" s="242"/>
      <c r="ISG24" s="242"/>
      <c r="ISH24" s="242"/>
      <c r="ISI24" s="242"/>
      <c r="ISJ24" s="242"/>
      <c r="ISK24" s="242"/>
      <c r="ISL24" s="242"/>
      <c r="ISM24" s="242"/>
      <c r="ISN24" s="242"/>
      <c r="ISO24" s="242"/>
      <c r="ISP24" s="242"/>
      <c r="ISQ24" s="242"/>
      <c r="ISR24" s="242"/>
      <c r="ISS24" s="242"/>
      <c r="IST24" s="242"/>
      <c r="ISU24" s="242"/>
      <c r="ISV24" s="242"/>
      <c r="ISW24" s="242"/>
      <c r="ISX24" s="242"/>
      <c r="ISY24" s="242"/>
      <c r="ISZ24" s="242"/>
      <c r="ITA24" s="242"/>
      <c r="ITB24" s="242"/>
      <c r="ITC24" s="242"/>
      <c r="ITD24" s="242"/>
      <c r="ITE24" s="242"/>
      <c r="ITF24" s="242"/>
      <c r="ITG24" s="242"/>
      <c r="ITH24" s="242"/>
      <c r="ITI24" s="242"/>
      <c r="ITJ24" s="242"/>
      <c r="ITK24" s="242"/>
      <c r="ITL24" s="242"/>
      <c r="ITM24" s="242"/>
      <c r="ITN24" s="242"/>
      <c r="ITO24" s="242"/>
      <c r="ITP24" s="242"/>
      <c r="ITQ24" s="242"/>
      <c r="ITR24" s="242"/>
      <c r="ITS24" s="242"/>
      <c r="ITT24" s="242"/>
      <c r="ITU24" s="242"/>
      <c r="ITV24" s="242"/>
      <c r="ITW24" s="242"/>
      <c r="ITX24" s="242"/>
      <c r="ITY24" s="242"/>
      <c r="ITZ24" s="242"/>
      <c r="IUA24" s="242"/>
      <c r="IUB24" s="242"/>
      <c r="IUC24" s="242"/>
      <c r="IUD24" s="242"/>
      <c r="IUE24" s="242"/>
      <c r="IUF24" s="242"/>
      <c r="IUG24" s="242"/>
      <c r="IUH24" s="242"/>
      <c r="IUI24" s="242"/>
      <c r="IUJ24" s="242"/>
      <c r="IUK24" s="242"/>
      <c r="IUL24" s="242"/>
      <c r="IUM24" s="242"/>
      <c r="IUN24" s="242"/>
      <c r="IUO24" s="242"/>
      <c r="IUP24" s="242"/>
      <c r="IUQ24" s="242"/>
      <c r="IUR24" s="242"/>
      <c r="IUS24" s="242"/>
      <c r="IUT24" s="242"/>
      <c r="IUU24" s="242"/>
      <c r="IUV24" s="242"/>
      <c r="IUW24" s="242"/>
      <c r="IUX24" s="242"/>
      <c r="IUY24" s="242"/>
      <c r="IUZ24" s="242"/>
      <c r="IVA24" s="242"/>
      <c r="IVB24" s="242"/>
      <c r="IVC24" s="242"/>
      <c r="IVD24" s="242"/>
      <c r="IVE24" s="242"/>
      <c r="IVF24" s="242"/>
      <c r="IVG24" s="242"/>
      <c r="IVH24" s="242"/>
      <c r="IVI24" s="242"/>
      <c r="IVJ24" s="242"/>
      <c r="IVK24" s="242"/>
      <c r="IVL24" s="242"/>
      <c r="IVM24" s="242"/>
      <c r="IVN24" s="242"/>
      <c r="IVO24" s="242"/>
      <c r="IVP24" s="242"/>
      <c r="IVQ24" s="242"/>
      <c r="IVR24" s="242"/>
      <c r="IVS24" s="242"/>
      <c r="IVT24" s="242"/>
      <c r="IVU24" s="242"/>
      <c r="IVV24" s="242"/>
      <c r="IVW24" s="242"/>
      <c r="IVX24" s="242"/>
      <c r="IVY24" s="242"/>
      <c r="IVZ24" s="242"/>
      <c r="IWA24" s="242"/>
      <c r="IWB24" s="242"/>
      <c r="IWC24" s="242"/>
      <c r="IWD24" s="242"/>
      <c r="IWE24" s="242"/>
      <c r="IWF24" s="242"/>
      <c r="IWG24" s="242"/>
      <c r="IWH24" s="242"/>
      <c r="IWI24" s="242"/>
      <c r="IWJ24" s="242"/>
      <c r="IWK24" s="242"/>
      <c r="IWL24" s="242"/>
      <c r="IWM24" s="242"/>
      <c r="IWN24" s="242"/>
      <c r="IWO24" s="242"/>
      <c r="IWP24" s="242"/>
      <c r="IWQ24" s="242"/>
      <c r="IWR24" s="242"/>
      <c r="IWS24" s="242"/>
      <c r="IWT24" s="242"/>
      <c r="IWU24" s="242"/>
      <c r="IWV24" s="242"/>
      <c r="IWW24" s="242"/>
      <c r="IWX24" s="242"/>
      <c r="IWY24" s="242"/>
      <c r="IWZ24" s="242"/>
      <c r="IXA24" s="242"/>
      <c r="IXB24" s="242"/>
      <c r="IXC24" s="242"/>
      <c r="IXD24" s="242"/>
      <c r="IXE24" s="242"/>
      <c r="IXF24" s="242"/>
      <c r="IXG24" s="242"/>
      <c r="IXH24" s="242"/>
      <c r="IXI24" s="242"/>
      <c r="IXJ24" s="242"/>
      <c r="IXK24" s="242"/>
      <c r="IXL24" s="242"/>
      <c r="IXM24" s="242"/>
      <c r="IXN24" s="242"/>
      <c r="IXO24" s="242"/>
      <c r="IXP24" s="242"/>
      <c r="IXQ24" s="242"/>
      <c r="IXR24" s="242"/>
      <c r="IXS24" s="242"/>
      <c r="IXT24" s="242"/>
      <c r="IXU24" s="242"/>
      <c r="IXV24" s="242"/>
      <c r="IXW24" s="242"/>
      <c r="IXX24" s="242"/>
      <c r="IXY24" s="242"/>
      <c r="IXZ24" s="242"/>
      <c r="IYA24" s="242"/>
      <c r="IYB24" s="242"/>
      <c r="IYC24" s="242"/>
      <c r="IYD24" s="242"/>
      <c r="IYE24" s="242"/>
      <c r="IYF24" s="242"/>
      <c r="IYG24" s="242"/>
      <c r="IYH24" s="242"/>
      <c r="IYI24" s="242"/>
      <c r="IYJ24" s="242"/>
      <c r="IYK24" s="242"/>
      <c r="IYL24" s="242"/>
      <c r="IYM24" s="242"/>
      <c r="IYN24" s="242"/>
      <c r="IYO24" s="242"/>
      <c r="IYP24" s="242"/>
      <c r="IYQ24" s="242"/>
      <c r="IYR24" s="242"/>
      <c r="IYS24" s="242"/>
      <c r="IYT24" s="242"/>
      <c r="IYU24" s="242"/>
      <c r="IYV24" s="242"/>
      <c r="IYW24" s="242"/>
      <c r="IYX24" s="242"/>
      <c r="IYY24" s="242"/>
      <c r="IYZ24" s="242"/>
      <c r="IZA24" s="242"/>
      <c r="IZB24" s="242"/>
      <c r="IZC24" s="242"/>
      <c r="IZD24" s="242"/>
      <c r="IZE24" s="242"/>
      <c r="IZF24" s="242"/>
      <c r="IZG24" s="242"/>
      <c r="IZH24" s="242"/>
      <c r="IZI24" s="242"/>
      <c r="IZJ24" s="242"/>
      <c r="IZK24" s="242"/>
      <c r="IZL24" s="242"/>
      <c r="IZM24" s="242"/>
      <c r="IZN24" s="242"/>
      <c r="IZO24" s="242"/>
      <c r="IZP24" s="242"/>
      <c r="IZQ24" s="242"/>
      <c r="IZR24" s="242"/>
      <c r="IZS24" s="242"/>
      <c r="IZT24" s="242"/>
      <c r="IZU24" s="242"/>
      <c r="IZV24" s="242"/>
      <c r="IZW24" s="242"/>
      <c r="IZX24" s="242"/>
      <c r="IZY24" s="242"/>
      <c r="IZZ24" s="242"/>
      <c r="JAA24" s="242"/>
      <c r="JAB24" s="242"/>
      <c r="JAC24" s="242"/>
      <c r="JAD24" s="242"/>
      <c r="JAE24" s="242"/>
      <c r="JAF24" s="242"/>
      <c r="JAG24" s="242"/>
      <c r="JAH24" s="242"/>
      <c r="JAI24" s="242"/>
      <c r="JAJ24" s="242"/>
      <c r="JAK24" s="242"/>
      <c r="JAL24" s="242"/>
      <c r="JAM24" s="242"/>
      <c r="JAN24" s="242"/>
      <c r="JAO24" s="242"/>
      <c r="JAP24" s="242"/>
      <c r="JAQ24" s="242"/>
      <c r="JAR24" s="242"/>
      <c r="JAS24" s="242"/>
      <c r="JAT24" s="242"/>
      <c r="JAU24" s="242"/>
      <c r="JAV24" s="242"/>
      <c r="JAW24" s="242"/>
      <c r="JAX24" s="242"/>
      <c r="JAY24" s="242"/>
      <c r="JAZ24" s="242"/>
      <c r="JBA24" s="242"/>
      <c r="JBB24" s="242"/>
      <c r="JBC24" s="242"/>
      <c r="JBD24" s="242"/>
      <c r="JBE24" s="242"/>
      <c r="JBF24" s="242"/>
      <c r="JBG24" s="242"/>
      <c r="JBH24" s="242"/>
      <c r="JBI24" s="242"/>
      <c r="JBJ24" s="242"/>
      <c r="JBK24" s="242"/>
      <c r="JBL24" s="242"/>
      <c r="JBM24" s="242"/>
      <c r="JBN24" s="242"/>
      <c r="JBO24" s="242"/>
      <c r="JBP24" s="242"/>
      <c r="JBQ24" s="242"/>
      <c r="JBR24" s="242"/>
      <c r="JBS24" s="242"/>
      <c r="JBT24" s="242"/>
      <c r="JBU24" s="242"/>
      <c r="JBV24" s="242"/>
      <c r="JBW24" s="242"/>
      <c r="JBX24" s="242"/>
      <c r="JBY24" s="242"/>
      <c r="JBZ24" s="242"/>
      <c r="JCA24" s="242"/>
      <c r="JCB24" s="242"/>
      <c r="JCC24" s="242"/>
      <c r="JCD24" s="242"/>
      <c r="JCE24" s="242"/>
      <c r="JCF24" s="242"/>
      <c r="JCG24" s="242"/>
      <c r="JCH24" s="242"/>
      <c r="JCI24" s="242"/>
      <c r="JCJ24" s="242"/>
      <c r="JCK24" s="242"/>
      <c r="JCL24" s="242"/>
      <c r="JCM24" s="242"/>
      <c r="JCN24" s="242"/>
      <c r="JCO24" s="242"/>
      <c r="JCP24" s="242"/>
      <c r="JCQ24" s="242"/>
      <c r="JCR24" s="242"/>
      <c r="JCS24" s="242"/>
      <c r="JCT24" s="242"/>
      <c r="JCU24" s="242"/>
      <c r="JCV24" s="242"/>
      <c r="JCW24" s="242"/>
      <c r="JCX24" s="242"/>
      <c r="JCY24" s="242"/>
      <c r="JCZ24" s="242"/>
      <c r="JDA24" s="242"/>
      <c r="JDB24" s="242"/>
      <c r="JDC24" s="242"/>
      <c r="JDD24" s="242"/>
      <c r="JDE24" s="242"/>
      <c r="JDF24" s="242"/>
      <c r="JDG24" s="242"/>
      <c r="JDH24" s="242"/>
      <c r="JDI24" s="242"/>
      <c r="JDJ24" s="242"/>
      <c r="JDK24" s="242"/>
      <c r="JDL24" s="242"/>
      <c r="JDM24" s="242"/>
      <c r="JDN24" s="242"/>
      <c r="JDO24" s="242"/>
      <c r="JDP24" s="242"/>
      <c r="JDQ24" s="242"/>
      <c r="JDR24" s="242"/>
      <c r="JDS24" s="242"/>
      <c r="JDT24" s="242"/>
      <c r="JDU24" s="242"/>
      <c r="JDV24" s="242"/>
      <c r="JDW24" s="242"/>
      <c r="JDX24" s="242"/>
      <c r="JDY24" s="242"/>
      <c r="JDZ24" s="242"/>
      <c r="JEA24" s="242"/>
      <c r="JEB24" s="242"/>
      <c r="JEC24" s="242"/>
      <c r="JED24" s="242"/>
      <c r="JEE24" s="242"/>
      <c r="JEF24" s="242"/>
      <c r="JEG24" s="242"/>
      <c r="JEH24" s="242"/>
      <c r="JEI24" s="242"/>
      <c r="JEJ24" s="242"/>
      <c r="JEK24" s="242"/>
      <c r="JEL24" s="242"/>
      <c r="JEM24" s="242"/>
      <c r="JEN24" s="242"/>
      <c r="JEO24" s="242"/>
      <c r="JEP24" s="242"/>
      <c r="JEQ24" s="242"/>
      <c r="JER24" s="242"/>
      <c r="JES24" s="242"/>
      <c r="JET24" s="242"/>
      <c r="JEU24" s="242"/>
      <c r="JEV24" s="242"/>
      <c r="JEW24" s="242"/>
      <c r="JEX24" s="242"/>
      <c r="JEY24" s="242"/>
      <c r="JEZ24" s="242"/>
      <c r="JFA24" s="242"/>
      <c r="JFB24" s="242"/>
      <c r="JFC24" s="242"/>
      <c r="JFD24" s="242"/>
      <c r="JFE24" s="242"/>
      <c r="JFF24" s="242"/>
      <c r="JFG24" s="242"/>
      <c r="JFH24" s="242"/>
      <c r="JFI24" s="242"/>
      <c r="JFJ24" s="242"/>
      <c r="JFK24" s="242"/>
      <c r="JFL24" s="242"/>
      <c r="JFM24" s="242"/>
      <c r="JFN24" s="242"/>
      <c r="JFO24" s="242"/>
      <c r="JFP24" s="242"/>
      <c r="JFQ24" s="242"/>
      <c r="JFR24" s="242"/>
      <c r="JFS24" s="242"/>
      <c r="JFT24" s="242"/>
      <c r="JFU24" s="242"/>
      <c r="JFV24" s="242"/>
      <c r="JFW24" s="242"/>
      <c r="JFX24" s="242"/>
      <c r="JFY24" s="242"/>
      <c r="JFZ24" s="242"/>
      <c r="JGA24" s="242"/>
      <c r="JGB24" s="242"/>
      <c r="JGC24" s="242"/>
      <c r="JGD24" s="242"/>
      <c r="JGE24" s="242"/>
      <c r="JGF24" s="242"/>
      <c r="JGG24" s="242"/>
      <c r="JGH24" s="242"/>
      <c r="JGI24" s="242"/>
      <c r="JGJ24" s="242"/>
      <c r="JGK24" s="242"/>
      <c r="JGL24" s="242"/>
      <c r="JGM24" s="242"/>
      <c r="JGN24" s="242"/>
      <c r="JGO24" s="242"/>
      <c r="JGP24" s="242"/>
      <c r="JGQ24" s="242"/>
      <c r="JGR24" s="242"/>
      <c r="JGS24" s="242"/>
      <c r="JGT24" s="242"/>
      <c r="JGU24" s="242"/>
      <c r="JGV24" s="242"/>
      <c r="JGW24" s="242"/>
      <c r="JGX24" s="242"/>
      <c r="JGY24" s="242"/>
      <c r="JGZ24" s="242"/>
      <c r="JHA24" s="242"/>
      <c r="JHB24" s="242"/>
      <c r="JHC24" s="242"/>
      <c r="JHD24" s="242"/>
      <c r="JHE24" s="242"/>
      <c r="JHF24" s="242"/>
      <c r="JHG24" s="242"/>
      <c r="JHH24" s="242"/>
      <c r="JHI24" s="242"/>
      <c r="JHJ24" s="242"/>
      <c r="JHK24" s="242"/>
      <c r="JHL24" s="242"/>
      <c r="JHM24" s="242"/>
      <c r="JHN24" s="242"/>
      <c r="JHO24" s="242"/>
      <c r="JHP24" s="242"/>
      <c r="JHQ24" s="242"/>
      <c r="JHR24" s="242"/>
      <c r="JHS24" s="242"/>
      <c r="JHT24" s="242"/>
      <c r="JHU24" s="242"/>
      <c r="JHV24" s="242"/>
      <c r="JHW24" s="242"/>
      <c r="JHX24" s="242"/>
      <c r="JHY24" s="242"/>
      <c r="JHZ24" s="242"/>
      <c r="JIA24" s="242"/>
      <c r="JIB24" s="242"/>
      <c r="JIC24" s="242"/>
      <c r="JID24" s="242"/>
      <c r="JIE24" s="242"/>
      <c r="JIF24" s="242"/>
      <c r="JIG24" s="242"/>
      <c r="JIH24" s="242"/>
      <c r="JII24" s="242"/>
      <c r="JIJ24" s="242"/>
      <c r="JIK24" s="242"/>
      <c r="JIL24" s="242"/>
      <c r="JIM24" s="242"/>
      <c r="JIN24" s="242"/>
      <c r="JIO24" s="242"/>
      <c r="JIP24" s="242"/>
      <c r="JIQ24" s="242"/>
      <c r="JIR24" s="242"/>
      <c r="JIS24" s="242"/>
      <c r="JIT24" s="242"/>
      <c r="JIU24" s="242"/>
      <c r="JIV24" s="242"/>
      <c r="JIW24" s="242"/>
      <c r="JIX24" s="242"/>
      <c r="JIY24" s="242"/>
      <c r="JIZ24" s="242"/>
      <c r="JJA24" s="242"/>
      <c r="JJB24" s="242"/>
      <c r="JJC24" s="242"/>
      <c r="JJD24" s="242"/>
      <c r="JJE24" s="242"/>
      <c r="JJF24" s="242"/>
      <c r="JJG24" s="242"/>
      <c r="JJH24" s="242"/>
      <c r="JJI24" s="242"/>
      <c r="JJJ24" s="242"/>
      <c r="JJK24" s="242"/>
      <c r="JJL24" s="242"/>
      <c r="JJM24" s="242"/>
      <c r="JJN24" s="242"/>
      <c r="JJO24" s="242"/>
      <c r="JJP24" s="242"/>
      <c r="JJQ24" s="242"/>
      <c r="JJR24" s="242"/>
      <c r="JJS24" s="242"/>
      <c r="JJT24" s="242"/>
      <c r="JJU24" s="242"/>
      <c r="JJV24" s="242"/>
      <c r="JJW24" s="242"/>
      <c r="JJX24" s="242"/>
      <c r="JJY24" s="242"/>
      <c r="JJZ24" s="242"/>
      <c r="JKA24" s="242"/>
      <c r="JKB24" s="242"/>
      <c r="JKC24" s="242"/>
      <c r="JKD24" s="242"/>
      <c r="JKE24" s="242"/>
      <c r="JKF24" s="242"/>
      <c r="JKG24" s="242"/>
      <c r="JKH24" s="242"/>
      <c r="JKI24" s="242"/>
      <c r="JKJ24" s="242"/>
      <c r="JKK24" s="242"/>
      <c r="JKL24" s="242"/>
      <c r="JKM24" s="242"/>
      <c r="JKN24" s="242"/>
      <c r="JKO24" s="242"/>
      <c r="JKP24" s="242"/>
      <c r="JKQ24" s="242"/>
      <c r="JKR24" s="242"/>
      <c r="JKS24" s="242"/>
      <c r="JKT24" s="242"/>
      <c r="JKU24" s="242"/>
      <c r="JKV24" s="242"/>
      <c r="JKW24" s="242"/>
      <c r="JKX24" s="242"/>
      <c r="JKY24" s="242"/>
      <c r="JKZ24" s="242"/>
      <c r="JLA24" s="242"/>
      <c r="JLB24" s="242"/>
      <c r="JLC24" s="242"/>
      <c r="JLD24" s="242"/>
      <c r="JLE24" s="242"/>
      <c r="JLF24" s="242"/>
      <c r="JLG24" s="242"/>
      <c r="JLH24" s="242"/>
      <c r="JLI24" s="242"/>
      <c r="JLJ24" s="242"/>
      <c r="JLK24" s="242"/>
      <c r="JLL24" s="242"/>
      <c r="JLM24" s="242"/>
      <c r="JLN24" s="242"/>
      <c r="JLO24" s="242"/>
      <c r="JLP24" s="242"/>
      <c r="JLQ24" s="242"/>
      <c r="JLR24" s="242"/>
      <c r="JLS24" s="242"/>
      <c r="JLT24" s="242"/>
      <c r="JLU24" s="242"/>
      <c r="JLV24" s="242"/>
      <c r="JLW24" s="242"/>
      <c r="JLX24" s="242"/>
      <c r="JLY24" s="242"/>
      <c r="JLZ24" s="242"/>
      <c r="JMA24" s="242"/>
      <c r="JMB24" s="242"/>
      <c r="JMC24" s="242"/>
      <c r="JMD24" s="242"/>
      <c r="JME24" s="242"/>
      <c r="JMF24" s="242"/>
      <c r="JMG24" s="242"/>
      <c r="JMH24" s="242"/>
      <c r="JMI24" s="242"/>
      <c r="JMJ24" s="242"/>
      <c r="JMK24" s="242"/>
      <c r="JML24" s="242"/>
      <c r="JMM24" s="242"/>
      <c r="JMN24" s="242"/>
      <c r="JMO24" s="242"/>
      <c r="JMP24" s="242"/>
      <c r="JMQ24" s="242"/>
      <c r="JMR24" s="242"/>
      <c r="JMS24" s="242"/>
      <c r="JMT24" s="242"/>
      <c r="JMU24" s="242"/>
      <c r="JMV24" s="242"/>
      <c r="JMW24" s="242"/>
      <c r="JMX24" s="242"/>
      <c r="JMY24" s="242"/>
      <c r="JMZ24" s="242"/>
      <c r="JNA24" s="242"/>
      <c r="JNB24" s="242"/>
      <c r="JNC24" s="242"/>
      <c r="JND24" s="242"/>
      <c r="JNE24" s="242"/>
      <c r="JNF24" s="242"/>
      <c r="JNG24" s="242"/>
      <c r="JNH24" s="242"/>
      <c r="JNI24" s="242"/>
      <c r="JNJ24" s="242"/>
      <c r="JNK24" s="242"/>
      <c r="JNL24" s="242"/>
      <c r="JNM24" s="242"/>
      <c r="JNN24" s="242"/>
      <c r="JNO24" s="242"/>
      <c r="JNP24" s="242"/>
      <c r="JNQ24" s="242"/>
      <c r="JNR24" s="242"/>
      <c r="JNS24" s="242"/>
      <c r="JNT24" s="242"/>
      <c r="JNU24" s="242"/>
      <c r="JNV24" s="242"/>
      <c r="JNW24" s="242"/>
      <c r="JNX24" s="242"/>
      <c r="JNY24" s="242"/>
      <c r="JNZ24" s="242"/>
      <c r="JOA24" s="242"/>
      <c r="JOB24" s="242"/>
      <c r="JOC24" s="242"/>
      <c r="JOD24" s="242"/>
      <c r="JOE24" s="242"/>
      <c r="JOF24" s="242"/>
      <c r="JOG24" s="242"/>
      <c r="JOH24" s="242"/>
      <c r="JOI24" s="242"/>
      <c r="JOJ24" s="242"/>
      <c r="JOK24" s="242"/>
      <c r="JOL24" s="242"/>
      <c r="JOM24" s="242"/>
      <c r="JON24" s="242"/>
      <c r="JOO24" s="242"/>
      <c r="JOP24" s="242"/>
      <c r="JOQ24" s="242"/>
      <c r="JOR24" s="242"/>
      <c r="JOS24" s="242"/>
      <c r="JOT24" s="242"/>
      <c r="JOU24" s="242"/>
      <c r="JOV24" s="242"/>
      <c r="JOW24" s="242"/>
      <c r="JOX24" s="242"/>
      <c r="JOY24" s="242"/>
      <c r="JOZ24" s="242"/>
      <c r="JPA24" s="242"/>
      <c r="JPB24" s="242"/>
      <c r="JPC24" s="242"/>
      <c r="JPD24" s="242"/>
      <c r="JPE24" s="242"/>
      <c r="JPF24" s="242"/>
      <c r="JPG24" s="242"/>
      <c r="JPH24" s="242"/>
      <c r="JPI24" s="242"/>
      <c r="JPJ24" s="242"/>
      <c r="JPK24" s="242"/>
      <c r="JPL24" s="242"/>
      <c r="JPM24" s="242"/>
      <c r="JPN24" s="242"/>
      <c r="JPO24" s="242"/>
      <c r="JPP24" s="242"/>
      <c r="JPQ24" s="242"/>
      <c r="JPR24" s="242"/>
      <c r="JPS24" s="242"/>
      <c r="JPT24" s="242"/>
      <c r="JPU24" s="242"/>
      <c r="JPV24" s="242"/>
      <c r="JPW24" s="242"/>
      <c r="JPX24" s="242"/>
      <c r="JPY24" s="242"/>
      <c r="JPZ24" s="242"/>
      <c r="JQA24" s="242"/>
      <c r="JQB24" s="242"/>
      <c r="JQC24" s="242"/>
      <c r="JQD24" s="242"/>
      <c r="JQE24" s="242"/>
      <c r="JQF24" s="242"/>
      <c r="JQG24" s="242"/>
      <c r="JQH24" s="242"/>
      <c r="JQI24" s="242"/>
      <c r="JQJ24" s="242"/>
      <c r="JQK24" s="242"/>
      <c r="JQL24" s="242"/>
      <c r="JQM24" s="242"/>
      <c r="JQN24" s="242"/>
      <c r="JQO24" s="242"/>
      <c r="JQP24" s="242"/>
      <c r="JQQ24" s="242"/>
      <c r="JQR24" s="242"/>
      <c r="JQS24" s="242"/>
      <c r="JQT24" s="242"/>
      <c r="JQU24" s="242"/>
      <c r="JQV24" s="242"/>
      <c r="JQW24" s="242"/>
      <c r="JQX24" s="242"/>
      <c r="JQY24" s="242"/>
      <c r="JQZ24" s="242"/>
      <c r="JRA24" s="242"/>
      <c r="JRB24" s="242"/>
      <c r="JRC24" s="242"/>
      <c r="JRD24" s="242"/>
      <c r="JRE24" s="242"/>
      <c r="JRF24" s="242"/>
      <c r="JRG24" s="242"/>
      <c r="JRH24" s="242"/>
      <c r="JRI24" s="242"/>
      <c r="JRJ24" s="242"/>
      <c r="JRK24" s="242"/>
      <c r="JRL24" s="242"/>
      <c r="JRM24" s="242"/>
      <c r="JRN24" s="242"/>
      <c r="JRO24" s="242"/>
      <c r="JRP24" s="242"/>
      <c r="JRQ24" s="242"/>
      <c r="JRR24" s="242"/>
      <c r="JRS24" s="242"/>
      <c r="JRT24" s="242"/>
      <c r="JRU24" s="242"/>
      <c r="JRV24" s="242"/>
      <c r="JRW24" s="242"/>
      <c r="JRX24" s="242"/>
      <c r="JRY24" s="242"/>
      <c r="JRZ24" s="242"/>
      <c r="JSA24" s="242"/>
      <c r="JSB24" s="242"/>
      <c r="JSC24" s="242"/>
      <c r="JSD24" s="242"/>
      <c r="JSE24" s="242"/>
      <c r="JSF24" s="242"/>
      <c r="JSG24" s="242"/>
      <c r="JSH24" s="242"/>
      <c r="JSI24" s="242"/>
      <c r="JSJ24" s="242"/>
      <c r="JSK24" s="242"/>
      <c r="JSL24" s="242"/>
      <c r="JSM24" s="242"/>
      <c r="JSN24" s="242"/>
      <c r="JSO24" s="242"/>
      <c r="JSP24" s="242"/>
      <c r="JSQ24" s="242"/>
      <c r="JSR24" s="242"/>
      <c r="JSS24" s="242"/>
      <c r="JST24" s="242"/>
      <c r="JSU24" s="242"/>
      <c r="JSV24" s="242"/>
      <c r="JSW24" s="242"/>
      <c r="JSX24" s="242"/>
      <c r="JSY24" s="242"/>
      <c r="JSZ24" s="242"/>
      <c r="JTA24" s="242"/>
      <c r="JTB24" s="242"/>
      <c r="JTC24" s="242"/>
      <c r="JTD24" s="242"/>
      <c r="JTE24" s="242"/>
      <c r="JTF24" s="242"/>
      <c r="JTG24" s="242"/>
      <c r="JTH24" s="242"/>
      <c r="JTI24" s="242"/>
      <c r="JTJ24" s="242"/>
      <c r="JTK24" s="242"/>
      <c r="JTL24" s="242"/>
      <c r="JTM24" s="242"/>
      <c r="JTN24" s="242"/>
      <c r="JTO24" s="242"/>
      <c r="JTP24" s="242"/>
      <c r="JTQ24" s="242"/>
      <c r="JTR24" s="242"/>
      <c r="JTS24" s="242"/>
      <c r="JTT24" s="242"/>
      <c r="JTU24" s="242"/>
      <c r="JTV24" s="242"/>
      <c r="JTW24" s="242"/>
      <c r="JTX24" s="242"/>
      <c r="JTY24" s="242"/>
      <c r="JTZ24" s="242"/>
      <c r="JUA24" s="242"/>
      <c r="JUB24" s="242"/>
      <c r="JUC24" s="242"/>
      <c r="JUD24" s="242"/>
      <c r="JUE24" s="242"/>
      <c r="JUF24" s="242"/>
      <c r="JUG24" s="242"/>
      <c r="JUH24" s="242"/>
      <c r="JUI24" s="242"/>
      <c r="JUJ24" s="242"/>
      <c r="JUK24" s="242"/>
      <c r="JUL24" s="242"/>
      <c r="JUM24" s="242"/>
      <c r="JUN24" s="242"/>
      <c r="JUO24" s="242"/>
      <c r="JUP24" s="242"/>
      <c r="JUQ24" s="242"/>
      <c r="JUR24" s="242"/>
      <c r="JUS24" s="242"/>
      <c r="JUT24" s="242"/>
      <c r="JUU24" s="242"/>
      <c r="JUV24" s="242"/>
      <c r="JUW24" s="242"/>
      <c r="JUX24" s="242"/>
      <c r="JUY24" s="242"/>
      <c r="JUZ24" s="242"/>
      <c r="JVA24" s="242"/>
      <c r="JVB24" s="242"/>
      <c r="JVC24" s="242"/>
      <c r="JVD24" s="242"/>
      <c r="JVE24" s="242"/>
      <c r="JVF24" s="242"/>
      <c r="JVG24" s="242"/>
      <c r="JVH24" s="242"/>
      <c r="JVI24" s="242"/>
      <c r="JVJ24" s="242"/>
      <c r="JVK24" s="242"/>
      <c r="JVL24" s="242"/>
      <c r="JVM24" s="242"/>
      <c r="JVN24" s="242"/>
      <c r="JVO24" s="242"/>
      <c r="JVP24" s="242"/>
      <c r="JVQ24" s="242"/>
      <c r="JVR24" s="242"/>
      <c r="JVS24" s="242"/>
      <c r="JVT24" s="242"/>
      <c r="JVU24" s="242"/>
      <c r="JVV24" s="242"/>
      <c r="JVW24" s="242"/>
      <c r="JVX24" s="242"/>
      <c r="JVY24" s="242"/>
      <c r="JVZ24" s="242"/>
      <c r="JWA24" s="242"/>
      <c r="JWB24" s="242"/>
      <c r="JWC24" s="242"/>
      <c r="JWD24" s="242"/>
      <c r="JWE24" s="242"/>
      <c r="JWF24" s="242"/>
      <c r="JWG24" s="242"/>
      <c r="JWH24" s="242"/>
      <c r="JWI24" s="242"/>
      <c r="JWJ24" s="242"/>
      <c r="JWK24" s="242"/>
      <c r="JWL24" s="242"/>
      <c r="JWM24" s="242"/>
      <c r="JWN24" s="242"/>
      <c r="JWO24" s="242"/>
      <c r="JWP24" s="242"/>
      <c r="JWQ24" s="242"/>
      <c r="JWR24" s="242"/>
      <c r="JWS24" s="242"/>
      <c r="JWT24" s="242"/>
      <c r="JWU24" s="242"/>
      <c r="JWV24" s="242"/>
      <c r="JWW24" s="242"/>
      <c r="JWX24" s="242"/>
      <c r="JWY24" s="242"/>
      <c r="JWZ24" s="242"/>
      <c r="JXA24" s="242"/>
      <c r="JXB24" s="242"/>
      <c r="JXC24" s="242"/>
      <c r="JXD24" s="242"/>
      <c r="JXE24" s="242"/>
      <c r="JXF24" s="242"/>
      <c r="JXG24" s="242"/>
      <c r="JXH24" s="242"/>
      <c r="JXI24" s="242"/>
      <c r="JXJ24" s="242"/>
      <c r="JXK24" s="242"/>
      <c r="JXL24" s="242"/>
      <c r="JXM24" s="242"/>
      <c r="JXN24" s="242"/>
      <c r="JXO24" s="242"/>
      <c r="JXP24" s="242"/>
      <c r="JXQ24" s="242"/>
      <c r="JXR24" s="242"/>
      <c r="JXS24" s="242"/>
      <c r="JXT24" s="242"/>
      <c r="JXU24" s="242"/>
      <c r="JXV24" s="242"/>
      <c r="JXW24" s="242"/>
      <c r="JXX24" s="242"/>
      <c r="JXY24" s="242"/>
      <c r="JXZ24" s="242"/>
      <c r="JYA24" s="242"/>
      <c r="JYB24" s="242"/>
      <c r="JYC24" s="242"/>
      <c r="JYD24" s="242"/>
      <c r="JYE24" s="242"/>
      <c r="JYF24" s="242"/>
      <c r="JYG24" s="242"/>
      <c r="JYH24" s="242"/>
      <c r="JYI24" s="242"/>
      <c r="JYJ24" s="242"/>
      <c r="JYK24" s="242"/>
      <c r="JYL24" s="242"/>
      <c r="JYM24" s="242"/>
      <c r="JYN24" s="242"/>
      <c r="JYO24" s="242"/>
      <c r="JYP24" s="242"/>
      <c r="JYQ24" s="242"/>
      <c r="JYR24" s="242"/>
      <c r="JYS24" s="242"/>
      <c r="JYT24" s="242"/>
      <c r="JYU24" s="242"/>
      <c r="JYV24" s="242"/>
      <c r="JYW24" s="242"/>
      <c r="JYX24" s="242"/>
      <c r="JYY24" s="242"/>
      <c r="JYZ24" s="242"/>
      <c r="JZA24" s="242"/>
      <c r="JZB24" s="242"/>
      <c r="JZC24" s="242"/>
      <c r="JZD24" s="242"/>
      <c r="JZE24" s="242"/>
      <c r="JZF24" s="242"/>
      <c r="JZG24" s="242"/>
      <c r="JZH24" s="242"/>
      <c r="JZI24" s="242"/>
      <c r="JZJ24" s="242"/>
      <c r="JZK24" s="242"/>
      <c r="JZL24" s="242"/>
      <c r="JZM24" s="242"/>
      <c r="JZN24" s="242"/>
      <c r="JZO24" s="242"/>
      <c r="JZP24" s="242"/>
      <c r="JZQ24" s="242"/>
      <c r="JZR24" s="242"/>
      <c r="JZS24" s="242"/>
      <c r="JZT24" s="242"/>
      <c r="JZU24" s="242"/>
      <c r="JZV24" s="242"/>
      <c r="JZW24" s="242"/>
      <c r="JZX24" s="242"/>
      <c r="JZY24" s="242"/>
      <c r="JZZ24" s="242"/>
      <c r="KAA24" s="242"/>
      <c r="KAB24" s="242"/>
      <c r="KAC24" s="242"/>
      <c r="KAD24" s="242"/>
      <c r="KAE24" s="242"/>
      <c r="KAF24" s="242"/>
      <c r="KAG24" s="242"/>
      <c r="KAH24" s="242"/>
      <c r="KAI24" s="242"/>
      <c r="KAJ24" s="242"/>
      <c r="KAK24" s="242"/>
      <c r="KAL24" s="242"/>
      <c r="KAM24" s="242"/>
      <c r="KAN24" s="242"/>
      <c r="KAO24" s="242"/>
      <c r="KAP24" s="242"/>
      <c r="KAQ24" s="242"/>
      <c r="KAR24" s="242"/>
      <c r="KAS24" s="242"/>
      <c r="KAT24" s="242"/>
      <c r="KAU24" s="242"/>
      <c r="KAV24" s="242"/>
      <c r="KAW24" s="242"/>
      <c r="KAX24" s="242"/>
      <c r="KAY24" s="242"/>
      <c r="KAZ24" s="242"/>
      <c r="KBA24" s="242"/>
      <c r="KBB24" s="242"/>
      <c r="KBC24" s="242"/>
      <c r="KBD24" s="242"/>
      <c r="KBE24" s="242"/>
      <c r="KBF24" s="242"/>
      <c r="KBG24" s="242"/>
      <c r="KBH24" s="242"/>
      <c r="KBI24" s="242"/>
      <c r="KBJ24" s="242"/>
      <c r="KBK24" s="242"/>
      <c r="KBL24" s="242"/>
      <c r="KBM24" s="242"/>
      <c r="KBN24" s="242"/>
      <c r="KBO24" s="242"/>
      <c r="KBP24" s="242"/>
      <c r="KBQ24" s="242"/>
      <c r="KBR24" s="242"/>
      <c r="KBS24" s="242"/>
      <c r="KBT24" s="242"/>
      <c r="KBU24" s="242"/>
      <c r="KBV24" s="242"/>
      <c r="KBW24" s="242"/>
      <c r="KBX24" s="242"/>
      <c r="KBY24" s="242"/>
      <c r="KBZ24" s="242"/>
      <c r="KCA24" s="242"/>
      <c r="KCB24" s="242"/>
      <c r="KCC24" s="242"/>
      <c r="KCD24" s="242"/>
      <c r="KCE24" s="242"/>
      <c r="KCF24" s="242"/>
      <c r="KCG24" s="242"/>
      <c r="KCH24" s="242"/>
      <c r="KCI24" s="242"/>
      <c r="KCJ24" s="242"/>
      <c r="KCK24" s="242"/>
      <c r="KCL24" s="242"/>
      <c r="KCM24" s="242"/>
      <c r="KCN24" s="242"/>
      <c r="KCO24" s="242"/>
      <c r="KCP24" s="242"/>
      <c r="KCQ24" s="242"/>
      <c r="KCR24" s="242"/>
      <c r="KCS24" s="242"/>
      <c r="KCT24" s="242"/>
      <c r="KCU24" s="242"/>
      <c r="KCV24" s="242"/>
      <c r="KCW24" s="242"/>
      <c r="KCX24" s="242"/>
      <c r="KCY24" s="242"/>
      <c r="KCZ24" s="242"/>
      <c r="KDA24" s="242"/>
      <c r="KDB24" s="242"/>
      <c r="KDC24" s="242"/>
      <c r="KDD24" s="242"/>
      <c r="KDE24" s="242"/>
      <c r="KDF24" s="242"/>
      <c r="KDG24" s="242"/>
      <c r="KDH24" s="242"/>
      <c r="KDI24" s="242"/>
      <c r="KDJ24" s="242"/>
      <c r="KDK24" s="242"/>
      <c r="KDL24" s="242"/>
      <c r="KDM24" s="242"/>
      <c r="KDN24" s="242"/>
      <c r="KDO24" s="242"/>
      <c r="KDP24" s="242"/>
      <c r="KDQ24" s="242"/>
      <c r="KDR24" s="242"/>
      <c r="KDS24" s="242"/>
      <c r="KDT24" s="242"/>
      <c r="KDU24" s="242"/>
      <c r="KDV24" s="242"/>
      <c r="KDW24" s="242"/>
      <c r="KDX24" s="242"/>
      <c r="KDY24" s="242"/>
      <c r="KDZ24" s="242"/>
      <c r="KEA24" s="242"/>
      <c r="KEB24" s="242"/>
      <c r="KEC24" s="242"/>
      <c r="KED24" s="242"/>
      <c r="KEE24" s="242"/>
      <c r="KEF24" s="242"/>
      <c r="KEG24" s="242"/>
      <c r="KEH24" s="242"/>
      <c r="KEI24" s="242"/>
      <c r="KEJ24" s="242"/>
      <c r="KEK24" s="242"/>
      <c r="KEL24" s="242"/>
      <c r="KEM24" s="242"/>
      <c r="KEN24" s="242"/>
      <c r="KEO24" s="242"/>
      <c r="KEP24" s="242"/>
      <c r="KEQ24" s="242"/>
      <c r="KER24" s="242"/>
      <c r="KES24" s="242"/>
      <c r="KET24" s="242"/>
      <c r="KEU24" s="242"/>
      <c r="KEV24" s="242"/>
      <c r="KEW24" s="242"/>
      <c r="KEX24" s="242"/>
      <c r="KEY24" s="242"/>
      <c r="KEZ24" s="242"/>
      <c r="KFA24" s="242"/>
      <c r="KFB24" s="242"/>
      <c r="KFC24" s="242"/>
      <c r="KFD24" s="242"/>
      <c r="KFE24" s="242"/>
      <c r="KFF24" s="242"/>
      <c r="KFG24" s="242"/>
      <c r="KFH24" s="242"/>
      <c r="KFI24" s="242"/>
      <c r="KFJ24" s="242"/>
      <c r="KFK24" s="242"/>
      <c r="KFL24" s="242"/>
      <c r="KFM24" s="242"/>
      <c r="KFN24" s="242"/>
      <c r="KFO24" s="242"/>
      <c r="KFP24" s="242"/>
      <c r="KFQ24" s="242"/>
      <c r="KFR24" s="242"/>
      <c r="KFS24" s="242"/>
      <c r="KFT24" s="242"/>
      <c r="KFU24" s="242"/>
      <c r="KFV24" s="242"/>
      <c r="KFW24" s="242"/>
      <c r="KFX24" s="242"/>
      <c r="KFY24" s="242"/>
      <c r="KFZ24" s="242"/>
      <c r="KGA24" s="242"/>
      <c r="KGB24" s="242"/>
      <c r="KGC24" s="242"/>
      <c r="KGD24" s="242"/>
      <c r="KGE24" s="242"/>
      <c r="KGF24" s="242"/>
      <c r="KGG24" s="242"/>
      <c r="KGH24" s="242"/>
      <c r="KGI24" s="242"/>
      <c r="KGJ24" s="242"/>
      <c r="KGK24" s="242"/>
      <c r="KGL24" s="242"/>
      <c r="KGM24" s="242"/>
      <c r="KGN24" s="242"/>
      <c r="KGO24" s="242"/>
      <c r="KGP24" s="242"/>
      <c r="KGQ24" s="242"/>
      <c r="KGR24" s="242"/>
      <c r="KGS24" s="242"/>
      <c r="KGT24" s="242"/>
      <c r="KGU24" s="242"/>
      <c r="KGV24" s="242"/>
      <c r="KGW24" s="242"/>
      <c r="KGX24" s="242"/>
      <c r="KGY24" s="242"/>
      <c r="KGZ24" s="242"/>
      <c r="KHA24" s="242"/>
      <c r="KHB24" s="242"/>
      <c r="KHC24" s="242"/>
      <c r="KHD24" s="242"/>
      <c r="KHE24" s="242"/>
      <c r="KHF24" s="242"/>
      <c r="KHG24" s="242"/>
      <c r="KHH24" s="242"/>
      <c r="KHI24" s="242"/>
      <c r="KHJ24" s="242"/>
      <c r="KHK24" s="242"/>
      <c r="KHL24" s="242"/>
      <c r="KHM24" s="242"/>
      <c r="KHN24" s="242"/>
      <c r="KHO24" s="242"/>
      <c r="KHP24" s="242"/>
      <c r="KHQ24" s="242"/>
      <c r="KHR24" s="242"/>
      <c r="KHS24" s="242"/>
      <c r="KHT24" s="242"/>
      <c r="KHU24" s="242"/>
      <c r="KHV24" s="242"/>
      <c r="KHW24" s="242"/>
      <c r="KHX24" s="242"/>
      <c r="KHY24" s="242"/>
      <c r="KHZ24" s="242"/>
      <c r="KIA24" s="242"/>
      <c r="KIB24" s="242"/>
      <c r="KIC24" s="242"/>
      <c r="KID24" s="242"/>
      <c r="KIE24" s="242"/>
      <c r="KIF24" s="242"/>
      <c r="KIG24" s="242"/>
      <c r="KIH24" s="242"/>
      <c r="KII24" s="242"/>
      <c r="KIJ24" s="242"/>
      <c r="KIK24" s="242"/>
      <c r="KIL24" s="242"/>
      <c r="KIM24" s="242"/>
      <c r="KIN24" s="242"/>
      <c r="KIO24" s="242"/>
      <c r="KIP24" s="242"/>
      <c r="KIQ24" s="242"/>
      <c r="KIR24" s="242"/>
      <c r="KIS24" s="242"/>
      <c r="KIT24" s="242"/>
      <c r="KIU24" s="242"/>
      <c r="KIV24" s="242"/>
      <c r="KIW24" s="242"/>
      <c r="KIX24" s="242"/>
      <c r="KIY24" s="242"/>
      <c r="KIZ24" s="242"/>
      <c r="KJA24" s="242"/>
      <c r="KJB24" s="242"/>
      <c r="KJC24" s="242"/>
      <c r="KJD24" s="242"/>
      <c r="KJE24" s="242"/>
      <c r="KJF24" s="242"/>
      <c r="KJG24" s="242"/>
      <c r="KJH24" s="242"/>
      <c r="KJI24" s="242"/>
      <c r="KJJ24" s="242"/>
      <c r="KJK24" s="242"/>
      <c r="KJL24" s="242"/>
      <c r="KJM24" s="242"/>
      <c r="KJN24" s="242"/>
      <c r="KJO24" s="242"/>
      <c r="KJP24" s="242"/>
      <c r="KJQ24" s="242"/>
      <c r="KJR24" s="242"/>
      <c r="KJS24" s="242"/>
      <c r="KJT24" s="242"/>
      <c r="KJU24" s="242"/>
      <c r="KJV24" s="242"/>
      <c r="KJW24" s="242"/>
      <c r="KJX24" s="242"/>
      <c r="KJY24" s="242"/>
      <c r="KJZ24" s="242"/>
      <c r="KKA24" s="242"/>
      <c r="KKB24" s="242"/>
      <c r="KKC24" s="242"/>
      <c r="KKD24" s="242"/>
      <c r="KKE24" s="242"/>
      <c r="KKF24" s="242"/>
      <c r="KKG24" s="242"/>
      <c r="KKH24" s="242"/>
      <c r="KKI24" s="242"/>
      <c r="KKJ24" s="242"/>
      <c r="KKK24" s="242"/>
      <c r="KKL24" s="242"/>
      <c r="KKM24" s="242"/>
      <c r="KKN24" s="242"/>
      <c r="KKO24" s="242"/>
      <c r="KKP24" s="242"/>
      <c r="KKQ24" s="242"/>
      <c r="KKR24" s="242"/>
      <c r="KKS24" s="242"/>
      <c r="KKT24" s="242"/>
      <c r="KKU24" s="242"/>
      <c r="KKV24" s="242"/>
      <c r="KKW24" s="242"/>
      <c r="KKX24" s="242"/>
      <c r="KKY24" s="242"/>
      <c r="KKZ24" s="242"/>
      <c r="KLA24" s="242"/>
      <c r="KLB24" s="242"/>
      <c r="KLC24" s="242"/>
      <c r="KLD24" s="242"/>
      <c r="KLE24" s="242"/>
      <c r="KLF24" s="242"/>
      <c r="KLG24" s="242"/>
      <c r="KLH24" s="242"/>
      <c r="KLI24" s="242"/>
      <c r="KLJ24" s="242"/>
      <c r="KLK24" s="242"/>
      <c r="KLL24" s="242"/>
      <c r="KLM24" s="242"/>
      <c r="KLN24" s="242"/>
      <c r="KLO24" s="242"/>
      <c r="KLP24" s="242"/>
      <c r="KLQ24" s="242"/>
      <c r="KLR24" s="242"/>
      <c r="KLS24" s="242"/>
      <c r="KLT24" s="242"/>
      <c r="KLU24" s="242"/>
      <c r="KLV24" s="242"/>
      <c r="KLW24" s="242"/>
      <c r="KLX24" s="242"/>
      <c r="KLY24" s="242"/>
      <c r="KLZ24" s="242"/>
      <c r="KMA24" s="242"/>
      <c r="KMB24" s="242"/>
      <c r="KMC24" s="242"/>
      <c r="KMD24" s="242"/>
      <c r="KME24" s="242"/>
      <c r="KMF24" s="242"/>
      <c r="KMG24" s="242"/>
      <c r="KMH24" s="242"/>
      <c r="KMI24" s="242"/>
      <c r="KMJ24" s="242"/>
      <c r="KMK24" s="242"/>
      <c r="KML24" s="242"/>
      <c r="KMM24" s="242"/>
      <c r="KMN24" s="242"/>
      <c r="KMO24" s="242"/>
      <c r="KMP24" s="242"/>
      <c r="KMQ24" s="242"/>
      <c r="KMR24" s="242"/>
      <c r="KMS24" s="242"/>
      <c r="KMT24" s="242"/>
      <c r="KMU24" s="242"/>
      <c r="KMV24" s="242"/>
      <c r="KMW24" s="242"/>
      <c r="KMX24" s="242"/>
      <c r="KMY24" s="242"/>
      <c r="KMZ24" s="242"/>
      <c r="KNA24" s="242"/>
      <c r="KNB24" s="242"/>
      <c r="KNC24" s="242"/>
      <c r="KND24" s="242"/>
      <c r="KNE24" s="242"/>
      <c r="KNF24" s="242"/>
      <c r="KNG24" s="242"/>
      <c r="KNH24" s="242"/>
      <c r="KNI24" s="242"/>
      <c r="KNJ24" s="242"/>
      <c r="KNK24" s="242"/>
      <c r="KNL24" s="242"/>
      <c r="KNM24" s="242"/>
      <c r="KNN24" s="242"/>
      <c r="KNO24" s="242"/>
      <c r="KNP24" s="242"/>
      <c r="KNQ24" s="242"/>
      <c r="KNR24" s="242"/>
      <c r="KNS24" s="242"/>
      <c r="KNT24" s="242"/>
      <c r="KNU24" s="242"/>
      <c r="KNV24" s="242"/>
      <c r="KNW24" s="242"/>
      <c r="KNX24" s="242"/>
      <c r="KNY24" s="242"/>
      <c r="KNZ24" s="242"/>
      <c r="KOA24" s="242"/>
      <c r="KOB24" s="242"/>
      <c r="KOC24" s="242"/>
      <c r="KOD24" s="242"/>
      <c r="KOE24" s="242"/>
      <c r="KOF24" s="242"/>
      <c r="KOG24" s="242"/>
      <c r="KOH24" s="242"/>
      <c r="KOI24" s="242"/>
      <c r="KOJ24" s="242"/>
      <c r="KOK24" s="242"/>
      <c r="KOL24" s="242"/>
      <c r="KOM24" s="242"/>
      <c r="KON24" s="242"/>
      <c r="KOO24" s="242"/>
      <c r="KOP24" s="242"/>
      <c r="KOQ24" s="242"/>
      <c r="KOR24" s="242"/>
      <c r="KOS24" s="242"/>
      <c r="KOT24" s="242"/>
      <c r="KOU24" s="242"/>
      <c r="KOV24" s="242"/>
      <c r="KOW24" s="242"/>
      <c r="KOX24" s="242"/>
      <c r="KOY24" s="242"/>
      <c r="KOZ24" s="242"/>
      <c r="KPA24" s="242"/>
      <c r="KPB24" s="242"/>
      <c r="KPC24" s="242"/>
      <c r="KPD24" s="242"/>
      <c r="KPE24" s="242"/>
      <c r="KPF24" s="242"/>
      <c r="KPG24" s="242"/>
      <c r="KPH24" s="242"/>
      <c r="KPI24" s="242"/>
      <c r="KPJ24" s="242"/>
      <c r="KPK24" s="242"/>
      <c r="KPL24" s="242"/>
      <c r="KPM24" s="242"/>
      <c r="KPN24" s="242"/>
      <c r="KPO24" s="242"/>
      <c r="KPP24" s="242"/>
      <c r="KPQ24" s="242"/>
      <c r="KPR24" s="242"/>
      <c r="KPS24" s="242"/>
      <c r="KPT24" s="242"/>
      <c r="KPU24" s="242"/>
      <c r="KPV24" s="242"/>
      <c r="KPW24" s="242"/>
      <c r="KPX24" s="242"/>
      <c r="KPY24" s="242"/>
      <c r="KPZ24" s="242"/>
      <c r="KQA24" s="242"/>
      <c r="KQB24" s="242"/>
      <c r="KQC24" s="242"/>
      <c r="KQD24" s="242"/>
      <c r="KQE24" s="242"/>
      <c r="KQF24" s="242"/>
      <c r="KQG24" s="242"/>
      <c r="KQH24" s="242"/>
      <c r="KQI24" s="242"/>
      <c r="KQJ24" s="242"/>
      <c r="KQK24" s="242"/>
      <c r="KQL24" s="242"/>
      <c r="KQM24" s="242"/>
      <c r="KQN24" s="242"/>
      <c r="KQO24" s="242"/>
      <c r="KQP24" s="242"/>
      <c r="KQQ24" s="242"/>
      <c r="KQR24" s="242"/>
      <c r="KQS24" s="242"/>
      <c r="KQT24" s="242"/>
      <c r="KQU24" s="242"/>
      <c r="KQV24" s="242"/>
      <c r="KQW24" s="242"/>
      <c r="KQX24" s="242"/>
      <c r="KQY24" s="242"/>
      <c r="KQZ24" s="242"/>
      <c r="KRA24" s="242"/>
      <c r="KRB24" s="242"/>
      <c r="KRC24" s="242"/>
      <c r="KRD24" s="242"/>
      <c r="KRE24" s="242"/>
      <c r="KRF24" s="242"/>
      <c r="KRG24" s="242"/>
      <c r="KRH24" s="242"/>
      <c r="KRI24" s="242"/>
      <c r="KRJ24" s="242"/>
      <c r="KRK24" s="242"/>
      <c r="KRL24" s="242"/>
      <c r="KRM24" s="242"/>
      <c r="KRN24" s="242"/>
      <c r="KRO24" s="242"/>
      <c r="KRP24" s="242"/>
      <c r="KRQ24" s="242"/>
      <c r="KRR24" s="242"/>
      <c r="KRS24" s="242"/>
      <c r="KRT24" s="242"/>
      <c r="KRU24" s="242"/>
      <c r="KRV24" s="242"/>
      <c r="KRW24" s="242"/>
      <c r="KRX24" s="242"/>
      <c r="KRY24" s="242"/>
      <c r="KRZ24" s="242"/>
      <c r="KSA24" s="242"/>
      <c r="KSB24" s="242"/>
      <c r="KSC24" s="242"/>
      <c r="KSD24" s="242"/>
      <c r="KSE24" s="242"/>
      <c r="KSF24" s="242"/>
      <c r="KSG24" s="242"/>
      <c r="KSH24" s="242"/>
      <c r="KSI24" s="242"/>
      <c r="KSJ24" s="242"/>
      <c r="KSK24" s="242"/>
      <c r="KSL24" s="242"/>
      <c r="KSM24" s="242"/>
      <c r="KSN24" s="242"/>
      <c r="KSO24" s="242"/>
      <c r="KSP24" s="242"/>
      <c r="KSQ24" s="242"/>
      <c r="KSR24" s="242"/>
      <c r="KSS24" s="242"/>
      <c r="KST24" s="242"/>
      <c r="KSU24" s="242"/>
      <c r="KSV24" s="242"/>
      <c r="KSW24" s="242"/>
      <c r="KSX24" s="242"/>
      <c r="KSY24" s="242"/>
      <c r="KSZ24" s="242"/>
      <c r="KTA24" s="242"/>
      <c r="KTB24" s="242"/>
      <c r="KTC24" s="242"/>
      <c r="KTD24" s="242"/>
      <c r="KTE24" s="242"/>
      <c r="KTF24" s="242"/>
      <c r="KTG24" s="242"/>
      <c r="KTH24" s="242"/>
      <c r="KTI24" s="242"/>
      <c r="KTJ24" s="242"/>
      <c r="KTK24" s="242"/>
      <c r="KTL24" s="242"/>
      <c r="KTM24" s="242"/>
      <c r="KTN24" s="242"/>
      <c r="KTO24" s="242"/>
      <c r="KTP24" s="242"/>
      <c r="KTQ24" s="242"/>
      <c r="KTR24" s="242"/>
      <c r="KTS24" s="242"/>
      <c r="KTT24" s="242"/>
      <c r="KTU24" s="242"/>
      <c r="KTV24" s="242"/>
      <c r="KTW24" s="242"/>
      <c r="KTX24" s="242"/>
      <c r="KTY24" s="242"/>
      <c r="KTZ24" s="242"/>
      <c r="KUA24" s="242"/>
      <c r="KUB24" s="242"/>
      <c r="KUC24" s="242"/>
      <c r="KUD24" s="242"/>
      <c r="KUE24" s="242"/>
      <c r="KUF24" s="242"/>
      <c r="KUG24" s="242"/>
      <c r="KUH24" s="242"/>
      <c r="KUI24" s="242"/>
      <c r="KUJ24" s="242"/>
      <c r="KUK24" s="242"/>
      <c r="KUL24" s="242"/>
      <c r="KUM24" s="242"/>
      <c r="KUN24" s="242"/>
      <c r="KUO24" s="242"/>
      <c r="KUP24" s="242"/>
      <c r="KUQ24" s="242"/>
      <c r="KUR24" s="242"/>
      <c r="KUS24" s="242"/>
      <c r="KUT24" s="242"/>
      <c r="KUU24" s="242"/>
      <c r="KUV24" s="242"/>
      <c r="KUW24" s="242"/>
      <c r="KUX24" s="242"/>
      <c r="KUY24" s="242"/>
      <c r="KUZ24" s="242"/>
      <c r="KVA24" s="242"/>
      <c r="KVB24" s="242"/>
      <c r="KVC24" s="242"/>
      <c r="KVD24" s="242"/>
      <c r="KVE24" s="242"/>
      <c r="KVF24" s="242"/>
      <c r="KVG24" s="242"/>
      <c r="KVH24" s="242"/>
      <c r="KVI24" s="242"/>
      <c r="KVJ24" s="242"/>
      <c r="KVK24" s="242"/>
      <c r="KVL24" s="242"/>
      <c r="KVM24" s="242"/>
      <c r="KVN24" s="242"/>
      <c r="KVO24" s="242"/>
      <c r="KVP24" s="242"/>
      <c r="KVQ24" s="242"/>
      <c r="KVR24" s="242"/>
      <c r="KVS24" s="242"/>
      <c r="KVT24" s="242"/>
      <c r="KVU24" s="242"/>
      <c r="KVV24" s="242"/>
      <c r="KVW24" s="242"/>
      <c r="KVX24" s="242"/>
      <c r="KVY24" s="242"/>
      <c r="KVZ24" s="242"/>
      <c r="KWA24" s="242"/>
      <c r="KWB24" s="242"/>
      <c r="KWC24" s="242"/>
      <c r="KWD24" s="242"/>
      <c r="KWE24" s="242"/>
      <c r="KWF24" s="242"/>
      <c r="KWG24" s="242"/>
      <c r="KWH24" s="242"/>
      <c r="KWI24" s="242"/>
      <c r="KWJ24" s="242"/>
      <c r="KWK24" s="242"/>
      <c r="KWL24" s="242"/>
      <c r="KWM24" s="242"/>
      <c r="KWN24" s="242"/>
      <c r="KWO24" s="242"/>
      <c r="KWP24" s="242"/>
      <c r="KWQ24" s="242"/>
      <c r="KWR24" s="242"/>
      <c r="KWS24" s="242"/>
      <c r="KWT24" s="242"/>
      <c r="KWU24" s="242"/>
      <c r="KWV24" s="242"/>
      <c r="KWW24" s="242"/>
      <c r="KWX24" s="242"/>
      <c r="KWY24" s="242"/>
      <c r="KWZ24" s="242"/>
      <c r="KXA24" s="242"/>
      <c r="KXB24" s="242"/>
      <c r="KXC24" s="242"/>
      <c r="KXD24" s="242"/>
      <c r="KXE24" s="242"/>
      <c r="KXF24" s="242"/>
      <c r="KXG24" s="242"/>
      <c r="KXH24" s="242"/>
      <c r="KXI24" s="242"/>
      <c r="KXJ24" s="242"/>
      <c r="KXK24" s="242"/>
      <c r="KXL24" s="242"/>
      <c r="KXM24" s="242"/>
      <c r="KXN24" s="242"/>
      <c r="KXO24" s="242"/>
      <c r="KXP24" s="242"/>
      <c r="KXQ24" s="242"/>
      <c r="KXR24" s="242"/>
      <c r="KXS24" s="242"/>
      <c r="KXT24" s="242"/>
      <c r="KXU24" s="242"/>
      <c r="KXV24" s="242"/>
      <c r="KXW24" s="242"/>
      <c r="KXX24" s="242"/>
      <c r="KXY24" s="242"/>
      <c r="KXZ24" s="242"/>
      <c r="KYA24" s="242"/>
      <c r="KYB24" s="242"/>
      <c r="KYC24" s="242"/>
      <c r="KYD24" s="242"/>
      <c r="KYE24" s="242"/>
      <c r="KYF24" s="242"/>
      <c r="KYG24" s="242"/>
      <c r="KYH24" s="242"/>
      <c r="KYI24" s="242"/>
      <c r="KYJ24" s="242"/>
      <c r="KYK24" s="242"/>
      <c r="KYL24" s="242"/>
      <c r="KYM24" s="242"/>
      <c r="KYN24" s="242"/>
      <c r="KYO24" s="242"/>
      <c r="KYP24" s="242"/>
      <c r="KYQ24" s="242"/>
      <c r="KYR24" s="242"/>
      <c r="KYS24" s="242"/>
      <c r="KYT24" s="242"/>
      <c r="KYU24" s="242"/>
      <c r="KYV24" s="242"/>
      <c r="KYW24" s="242"/>
      <c r="KYX24" s="242"/>
      <c r="KYY24" s="242"/>
      <c r="KYZ24" s="242"/>
      <c r="KZA24" s="242"/>
      <c r="KZB24" s="242"/>
      <c r="KZC24" s="242"/>
      <c r="KZD24" s="242"/>
      <c r="KZE24" s="242"/>
      <c r="KZF24" s="242"/>
      <c r="KZG24" s="242"/>
      <c r="KZH24" s="242"/>
      <c r="KZI24" s="242"/>
      <c r="KZJ24" s="242"/>
      <c r="KZK24" s="242"/>
      <c r="KZL24" s="242"/>
      <c r="KZM24" s="242"/>
      <c r="KZN24" s="242"/>
      <c r="KZO24" s="242"/>
      <c r="KZP24" s="242"/>
      <c r="KZQ24" s="242"/>
      <c r="KZR24" s="242"/>
      <c r="KZS24" s="242"/>
      <c r="KZT24" s="242"/>
      <c r="KZU24" s="242"/>
      <c r="KZV24" s="242"/>
      <c r="KZW24" s="242"/>
      <c r="KZX24" s="242"/>
      <c r="KZY24" s="242"/>
      <c r="KZZ24" s="242"/>
      <c r="LAA24" s="242"/>
      <c r="LAB24" s="242"/>
      <c r="LAC24" s="242"/>
      <c r="LAD24" s="242"/>
      <c r="LAE24" s="242"/>
      <c r="LAF24" s="242"/>
      <c r="LAG24" s="242"/>
      <c r="LAH24" s="242"/>
      <c r="LAI24" s="242"/>
      <c r="LAJ24" s="242"/>
      <c r="LAK24" s="242"/>
      <c r="LAL24" s="242"/>
      <c r="LAM24" s="242"/>
      <c r="LAN24" s="242"/>
      <c r="LAO24" s="242"/>
      <c r="LAP24" s="242"/>
      <c r="LAQ24" s="242"/>
      <c r="LAR24" s="242"/>
      <c r="LAS24" s="242"/>
      <c r="LAT24" s="242"/>
      <c r="LAU24" s="242"/>
      <c r="LAV24" s="242"/>
      <c r="LAW24" s="242"/>
      <c r="LAX24" s="242"/>
      <c r="LAY24" s="242"/>
      <c r="LAZ24" s="242"/>
      <c r="LBA24" s="242"/>
      <c r="LBB24" s="242"/>
      <c r="LBC24" s="242"/>
      <c r="LBD24" s="242"/>
      <c r="LBE24" s="242"/>
      <c r="LBF24" s="242"/>
      <c r="LBG24" s="242"/>
      <c r="LBH24" s="242"/>
      <c r="LBI24" s="242"/>
      <c r="LBJ24" s="242"/>
      <c r="LBK24" s="242"/>
      <c r="LBL24" s="242"/>
      <c r="LBM24" s="242"/>
      <c r="LBN24" s="242"/>
      <c r="LBO24" s="242"/>
      <c r="LBP24" s="242"/>
      <c r="LBQ24" s="242"/>
      <c r="LBR24" s="242"/>
      <c r="LBS24" s="242"/>
      <c r="LBT24" s="242"/>
      <c r="LBU24" s="242"/>
      <c r="LBV24" s="242"/>
      <c r="LBW24" s="242"/>
      <c r="LBX24" s="242"/>
      <c r="LBY24" s="242"/>
      <c r="LBZ24" s="242"/>
      <c r="LCA24" s="242"/>
      <c r="LCB24" s="242"/>
      <c r="LCC24" s="242"/>
      <c r="LCD24" s="242"/>
      <c r="LCE24" s="242"/>
      <c r="LCF24" s="242"/>
      <c r="LCG24" s="242"/>
      <c r="LCH24" s="242"/>
      <c r="LCI24" s="242"/>
      <c r="LCJ24" s="242"/>
      <c r="LCK24" s="242"/>
      <c r="LCL24" s="242"/>
      <c r="LCM24" s="242"/>
      <c r="LCN24" s="242"/>
      <c r="LCO24" s="242"/>
      <c r="LCP24" s="242"/>
      <c r="LCQ24" s="242"/>
      <c r="LCR24" s="242"/>
      <c r="LCS24" s="242"/>
      <c r="LCT24" s="242"/>
      <c r="LCU24" s="242"/>
      <c r="LCV24" s="242"/>
      <c r="LCW24" s="242"/>
      <c r="LCX24" s="242"/>
      <c r="LCY24" s="242"/>
      <c r="LCZ24" s="242"/>
      <c r="LDA24" s="242"/>
      <c r="LDB24" s="242"/>
      <c r="LDC24" s="242"/>
      <c r="LDD24" s="242"/>
      <c r="LDE24" s="242"/>
      <c r="LDF24" s="242"/>
      <c r="LDG24" s="242"/>
      <c r="LDH24" s="242"/>
      <c r="LDI24" s="242"/>
      <c r="LDJ24" s="242"/>
      <c r="LDK24" s="242"/>
      <c r="LDL24" s="242"/>
      <c r="LDM24" s="242"/>
      <c r="LDN24" s="242"/>
      <c r="LDO24" s="242"/>
      <c r="LDP24" s="242"/>
      <c r="LDQ24" s="242"/>
      <c r="LDR24" s="242"/>
      <c r="LDS24" s="242"/>
      <c r="LDT24" s="242"/>
      <c r="LDU24" s="242"/>
      <c r="LDV24" s="242"/>
      <c r="LDW24" s="242"/>
      <c r="LDX24" s="242"/>
      <c r="LDY24" s="242"/>
      <c r="LDZ24" s="242"/>
      <c r="LEA24" s="242"/>
      <c r="LEB24" s="242"/>
      <c r="LEC24" s="242"/>
      <c r="LED24" s="242"/>
      <c r="LEE24" s="242"/>
      <c r="LEF24" s="242"/>
      <c r="LEG24" s="242"/>
      <c r="LEH24" s="242"/>
      <c r="LEI24" s="242"/>
      <c r="LEJ24" s="242"/>
      <c r="LEK24" s="242"/>
      <c r="LEL24" s="242"/>
      <c r="LEM24" s="242"/>
      <c r="LEN24" s="242"/>
      <c r="LEO24" s="242"/>
      <c r="LEP24" s="242"/>
      <c r="LEQ24" s="242"/>
      <c r="LER24" s="242"/>
      <c r="LES24" s="242"/>
      <c r="LET24" s="242"/>
      <c r="LEU24" s="242"/>
      <c r="LEV24" s="242"/>
      <c r="LEW24" s="242"/>
      <c r="LEX24" s="242"/>
      <c r="LEY24" s="242"/>
      <c r="LEZ24" s="242"/>
      <c r="LFA24" s="242"/>
      <c r="LFB24" s="242"/>
      <c r="LFC24" s="242"/>
      <c r="LFD24" s="242"/>
      <c r="LFE24" s="242"/>
      <c r="LFF24" s="242"/>
      <c r="LFG24" s="242"/>
      <c r="LFH24" s="242"/>
      <c r="LFI24" s="242"/>
      <c r="LFJ24" s="242"/>
      <c r="LFK24" s="242"/>
      <c r="LFL24" s="242"/>
      <c r="LFM24" s="242"/>
      <c r="LFN24" s="242"/>
      <c r="LFO24" s="242"/>
      <c r="LFP24" s="242"/>
      <c r="LFQ24" s="242"/>
      <c r="LFR24" s="242"/>
      <c r="LFS24" s="242"/>
      <c r="LFT24" s="242"/>
      <c r="LFU24" s="242"/>
      <c r="LFV24" s="242"/>
      <c r="LFW24" s="242"/>
      <c r="LFX24" s="242"/>
      <c r="LFY24" s="242"/>
      <c r="LFZ24" s="242"/>
      <c r="LGA24" s="242"/>
      <c r="LGB24" s="242"/>
      <c r="LGC24" s="242"/>
      <c r="LGD24" s="242"/>
      <c r="LGE24" s="242"/>
      <c r="LGF24" s="242"/>
      <c r="LGG24" s="242"/>
      <c r="LGH24" s="242"/>
      <c r="LGI24" s="242"/>
      <c r="LGJ24" s="242"/>
      <c r="LGK24" s="242"/>
      <c r="LGL24" s="242"/>
      <c r="LGM24" s="242"/>
      <c r="LGN24" s="242"/>
      <c r="LGO24" s="242"/>
      <c r="LGP24" s="242"/>
      <c r="LGQ24" s="242"/>
      <c r="LGR24" s="242"/>
      <c r="LGS24" s="242"/>
      <c r="LGT24" s="242"/>
      <c r="LGU24" s="242"/>
      <c r="LGV24" s="242"/>
      <c r="LGW24" s="242"/>
      <c r="LGX24" s="242"/>
      <c r="LGY24" s="242"/>
      <c r="LGZ24" s="242"/>
      <c r="LHA24" s="242"/>
      <c r="LHB24" s="242"/>
      <c r="LHC24" s="242"/>
      <c r="LHD24" s="242"/>
      <c r="LHE24" s="242"/>
      <c r="LHF24" s="242"/>
      <c r="LHG24" s="242"/>
      <c r="LHH24" s="242"/>
      <c r="LHI24" s="242"/>
      <c r="LHJ24" s="242"/>
      <c r="LHK24" s="242"/>
      <c r="LHL24" s="242"/>
      <c r="LHM24" s="242"/>
      <c r="LHN24" s="242"/>
      <c r="LHO24" s="242"/>
      <c r="LHP24" s="242"/>
      <c r="LHQ24" s="242"/>
      <c r="LHR24" s="242"/>
      <c r="LHS24" s="242"/>
      <c r="LHT24" s="242"/>
      <c r="LHU24" s="242"/>
      <c r="LHV24" s="242"/>
      <c r="LHW24" s="242"/>
      <c r="LHX24" s="242"/>
      <c r="LHY24" s="242"/>
      <c r="LHZ24" s="242"/>
      <c r="LIA24" s="242"/>
      <c r="LIB24" s="242"/>
      <c r="LIC24" s="242"/>
      <c r="LID24" s="242"/>
      <c r="LIE24" s="242"/>
      <c r="LIF24" s="242"/>
      <c r="LIG24" s="242"/>
      <c r="LIH24" s="242"/>
      <c r="LII24" s="242"/>
      <c r="LIJ24" s="242"/>
      <c r="LIK24" s="242"/>
      <c r="LIL24" s="242"/>
      <c r="LIM24" s="242"/>
      <c r="LIN24" s="242"/>
      <c r="LIO24" s="242"/>
      <c r="LIP24" s="242"/>
      <c r="LIQ24" s="242"/>
      <c r="LIR24" s="242"/>
      <c r="LIS24" s="242"/>
      <c r="LIT24" s="242"/>
      <c r="LIU24" s="242"/>
      <c r="LIV24" s="242"/>
      <c r="LIW24" s="242"/>
      <c r="LIX24" s="242"/>
      <c r="LIY24" s="242"/>
      <c r="LIZ24" s="242"/>
      <c r="LJA24" s="242"/>
      <c r="LJB24" s="242"/>
      <c r="LJC24" s="242"/>
      <c r="LJD24" s="242"/>
      <c r="LJE24" s="242"/>
      <c r="LJF24" s="242"/>
      <c r="LJG24" s="242"/>
      <c r="LJH24" s="242"/>
      <c r="LJI24" s="242"/>
      <c r="LJJ24" s="242"/>
      <c r="LJK24" s="242"/>
      <c r="LJL24" s="242"/>
      <c r="LJM24" s="242"/>
      <c r="LJN24" s="242"/>
      <c r="LJO24" s="242"/>
      <c r="LJP24" s="242"/>
      <c r="LJQ24" s="242"/>
      <c r="LJR24" s="242"/>
      <c r="LJS24" s="242"/>
      <c r="LJT24" s="242"/>
      <c r="LJU24" s="242"/>
      <c r="LJV24" s="242"/>
      <c r="LJW24" s="242"/>
      <c r="LJX24" s="242"/>
      <c r="LJY24" s="242"/>
      <c r="LJZ24" s="242"/>
      <c r="LKA24" s="242"/>
      <c r="LKB24" s="242"/>
      <c r="LKC24" s="242"/>
      <c r="LKD24" s="242"/>
      <c r="LKE24" s="242"/>
      <c r="LKF24" s="242"/>
      <c r="LKG24" s="242"/>
      <c r="LKH24" s="242"/>
      <c r="LKI24" s="242"/>
      <c r="LKJ24" s="242"/>
      <c r="LKK24" s="242"/>
      <c r="LKL24" s="242"/>
      <c r="LKM24" s="242"/>
      <c r="LKN24" s="242"/>
      <c r="LKO24" s="242"/>
      <c r="LKP24" s="242"/>
      <c r="LKQ24" s="242"/>
      <c r="LKR24" s="242"/>
      <c r="LKS24" s="242"/>
      <c r="LKT24" s="242"/>
      <c r="LKU24" s="242"/>
      <c r="LKV24" s="242"/>
      <c r="LKW24" s="242"/>
      <c r="LKX24" s="242"/>
      <c r="LKY24" s="242"/>
      <c r="LKZ24" s="242"/>
      <c r="LLA24" s="242"/>
      <c r="LLB24" s="242"/>
      <c r="LLC24" s="242"/>
      <c r="LLD24" s="242"/>
      <c r="LLE24" s="242"/>
      <c r="LLF24" s="242"/>
      <c r="LLG24" s="242"/>
      <c r="LLH24" s="242"/>
      <c r="LLI24" s="242"/>
      <c r="LLJ24" s="242"/>
      <c r="LLK24" s="242"/>
      <c r="LLL24" s="242"/>
      <c r="LLM24" s="242"/>
      <c r="LLN24" s="242"/>
      <c r="LLO24" s="242"/>
      <c r="LLP24" s="242"/>
      <c r="LLQ24" s="242"/>
      <c r="LLR24" s="242"/>
      <c r="LLS24" s="242"/>
      <c r="LLT24" s="242"/>
      <c r="LLU24" s="242"/>
      <c r="LLV24" s="242"/>
      <c r="LLW24" s="242"/>
      <c r="LLX24" s="242"/>
      <c r="LLY24" s="242"/>
      <c r="LLZ24" s="242"/>
      <c r="LMA24" s="242"/>
      <c r="LMB24" s="242"/>
      <c r="LMC24" s="242"/>
      <c r="LMD24" s="242"/>
      <c r="LME24" s="242"/>
      <c r="LMF24" s="242"/>
      <c r="LMG24" s="242"/>
      <c r="LMH24" s="242"/>
      <c r="LMI24" s="242"/>
      <c r="LMJ24" s="242"/>
      <c r="LMK24" s="242"/>
      <c r="LML24" s="242"/>
      <c r="LMM24" s="242"/>
      <c r="LMN24" s="242"/>
      <c r="LMO24" s="242"/>
      <c r="LMP24" s="242"/>
      <c r="LMQ24" s="242"/>
      <c r="LMR24" s="242"/>
      <c r="LMS24" s="242"/>
      <c r="LMT24" s="242"/>
      <c r="LMU24" s="242"/>
      <c r="LMV24" s="242"/>
      <c r="LMW24" s="242"/>
      <c r="LMX24" s="242"/>
      <c r="LMY24" s="242"/>
      <c r="LMZ24" s="242"/>
      <c r="LNA24" s="242"/>
      <c r="LNB24" s="242"/>
      <c r="LNC24" s="242"/>
      <c r="LND24" s="242"/>
      <c r="LNE24" s="242"/>
      <c r="LNF24" s="242"/>
      <c r="LNG24" s="242"/>
      <c r="LNH24" s="242"/>
      <c r="LNI24" s="242"/>
      <c r="LNJ24" s="242"/>
      <c r="LNK24" s="242"/>
      <c r="LNL24" s="242"/>
      <c r="LNM24" s="242"/>
      <c r="LNN24" s="242"/>
      <c r="LNO24" s="242"/>
      <c r="LNP24" s="242"/>
      <c r="LNQ24" s="242"/>
      <c r="LNR24" s="242"/>
      <c r="LNS24" s="242"/>
      <c r="LNT24" s="242"/>
      <c r="LNU24" s="242"/>
      <c r="LNV24" s="242"/>
      <c r="LNW24" s="242"/>
      <c r="LNX24" s="242"/>
      <c r="LNY24" s="242"/>
      <c r="LNZ24" s="242"/>
      <c r="LOA24" s="242"/>
      <c r="LOB24" s="242"/>
      <c r="LOC24" s="242"/>
      <c r="LOD24" s="242"/>
      <c r="LOE24" s="242"/>
      <c r="LOF24" s="242"/>
      <c r="LOG24" s="242"/>
      <c r="LOH24" s="242"/>
      <c r="LOI24" s="242"/>
      <c r="LOJ24" s="242"/>
      <c r="LOK24" s="242"/>
      <c r="LOL24" s="242"/>
      <c r="LOM24" s="242"/>
      <c r="LON24" s="242"/>
      <c r="LOO24" s="242"/>
      <c r="LOP24" s="242"/>
      <c r="LOQ24" s="242"/>
      <c r="LOR24" s="242"/>
      <c r="LOS24" s="242"/>
      <c r="LOT24" s="242"/>
      <c r="LOU24" s="242"/>
      <c r="LOV24" s="242"/>
      <c r="LOW24" s="242"/>
      <c r="LOX24" s="242"/>
      <c r="LOY24" s="242"/>
      <c r="LOZ24" s="242"/>
      <c r="LPA24" s="242"/>
      <c r="LPB24" s="242"/>
      <c r="LPC24" s="242"/>
      <c r="LPD24" s="242"/>
      <c r="LPE24" s="242"/>
      <c r="LPF24" s="242"/>
      <c r="LPG24" s="242"/>
      <c r="LPH24" s="242"/>
      <c r="LPI24" s="242"/>
      <c r="LPJ24" s="242"/>
      <c r="LPK24" s="242"/>
      <c r="LPL24" s="242"/>
      <c r="LPM24" s="242"/>
      <c r="LPN24" s="242"/>
      <c r="LPO24" s="242"/>
      <c r="LPP24" s="242"/>
      <c r="LPQ24" s="242"/>
      <c r="LPR24" s="242"/>
      <c r="LPS24" s="242"/>
      <c r="LPT24" s="242"/>
      <c r="LPU24" s="242"/>
      <c r="LPV24" s="242"/>
      <c r="LPW24" s="242"/>
      <c r="LPX24" s="242"/>
      <c r="LPY24" s="242"/>
      <c r="LPZ24" s="242"/>
      <c r="LQA24" s="242"/>
      <c r="LQB24" s="242"/>
      <c r="LQC24" s="242"/>
      <c r="LQD24" s="242"/>
      <c r="LQE24" s="242"/>
      <c r="LQF24" s="242"/>
      <c r="LQG24" s="242"/>
      <c r="LQH24" s="242"/>
      <c r="LQI24" s="242"/>
      <c r="LQJ24" s="242"/>
      <c r="LQK24" s="242"/>
      <c r="LQL24" s="242"/>
      <c r="LQM24" s="242"/>
      <c r="LQN24" s="242"/>
      <c r="LQO24" s="242"/>
      <c r="LQP24" s="242"/>
      <c r="LQQ24" s="242"/>
      <c r="LQR24" s="242"/>
      <c r="LQS24" s="242"/>
      <c r="LQT24" s="242"/>
      <c r="LQU24" s="242"/>
      <c r="LQV24" s="242"/>
      <c r="LQW24" s="242"/>
      <c r="LQX24" s="242"/>
      <c r="LQY24" s="242"/>
      <c r="LQZ24" s="242"/>
      <c r="LRA24" s="242"/>
      <c r="LRB24" s="242"/>
      <c r="LRC24" s="242"/>
      <c r="LRD24" s="242"/>
      <c r="LRE24" s="242"/>
      <c r="LRF24" s="242"/>
      <c r="LRG24" s="242"/>
      <c r="LRH24" s="242"/>
      <c r="LRI24" s="242"/>
      <c r="LRJ24" s="242"/>
      <c r="LRK24" s="242"/>
      <c r="LRL24" s="242"/>
      <c r="LRM24" s="242"/>
      <c r="LRN24" s="242"/>
      <c r="LRO24" s="242"/>
      <c r="LRP24" s="242"/>
      <c r="LRQ24" s="242"/>
      <c r="LRR24" s="242"/>
      <c r="LRS24" s="242"/>
      <c r="LRT24" s="242"/>
      <c r="LRU24" s="242"/>
      <c r="LRV24" s="242"/>
      <c r="LRW24" s="242"/>
      <c r="LRX24" s="242"/>
      <c r="LRY24" s="242"/>
      <c r="LRZ24" s="242"/>
      <c r="LSA24" s="242"/>
      <c r="LSB24" s="242"/>
      <c r="LSC24" s="242"/>
      <c r="LSD24" s="242"/>
      <c r="LSE24" s="242"/>
      <c r="LSF24" s="242"/>
      <c r="LSG24" s="242"/>
      <c r="LSH24" s="242"/>
      <c r="LSI24" s="242"/>
      <c r="LSJ24" s="242"/>
      <c r="LSK24" s="242"/>
      <c r="LSL24" s="242"/>
      <c r="LSM24" s="242"/>
      <c r="LSN24" s="242"/>
      <c r="LSO24" s="242"/>
      <c r="LSP24" s="242"/>
      <c r="LSQ24" s="242"/>
      <c r="LSR24" s="242"/>
      <c r="LSS24" s="242"/>
      <c r="LST24" s="242"/>
      <c r="LSU24" s="242"/>
      <c r="LSV24" s="242"/>
      <c r="LSW24" s="242"/>
      <c r="LSX24" s="242"/>
      <c r="LSY24" s="242"/>
      <c r="LSZ24" s="242"/>
      <c r="LTA24" s="242"/>
      <c r="LTB24" s="242"/>
      <c r="LTC24" s="242"/>
      <c r="LTD24" s="242"/>
      <c r="LTE24" s="242"/>
      <c r="LTF24" s="242"/>
      <c r="LTG24" s="242"/>
      <c r="LTH24" s="242"/>
      <c r="LTI24" s="242"/>
      <c r="LTJ24" s="242"/>
      <c r="LTK24" s="242"/>
      <c r="LTL24" s="242"/>
      <c r="LTM24" s="242"/>
      <c r="LTN24" s="242"/>
      <c r="LTO24" s="242"/>
      <c r="LTP24" s="242"/>
      <c r="LTQ24" s="242"/>
      <c r="LTR24" s="242"/>
      <c r="LTS24" s="242"/>
      <c r="LTT24" s="242"/>
      <c r="LTU24" s="242"/>
      <c r="LTV24" s="242"/>
      <c r="LTW24" s="242"/>
      <c r="LTX24" s="242"/>
      <c r="LTY24" s="242"/>
      <c r="LTZ24" s="242"/>
      <c r="LUA24" s="242"/>
      <c r="LUB24" s="242"/>
      <c r="LUC24" s="242"/>
      <c r="LUD24" s="242"/>
      <c r="LUE24" s="242"/>
      <c r="LUF24" s="242"/>
      <c r="LUG24" s="242"/>
      <c r="LUH24" s="242"/>
      <c r="LUI24" s="242"/>
      <c r="LUJ24" s="242"/>
      <c r="LUK24" s="242"/>
      <c r="LUL24" s="242"/>
      <c r="LUM24" s="242"/>
      <c r="LUN24" s="242"/>
      <c r="LUO24" s="242"/>
      <c r="LUP24" s="242"/>
      <c r="LUQ24" s="242"/>
      <c r="LUR24" s="242"/>
      <c r="LUS24" s="242"/>
      <c r="LUT24" s="242"/>
      <c r="LUU24" s="242"/>
      <c r="LUV24" s="242"/>
      <c r="LUW24" s="242"/>
      <c r="LUX24" s="242"/>
      <c r="LUY24" s="242"/>
      <c r="LUZ24" s="242"/>
      <c r="LVA24" s="242"/>
      <c r="LVB24" s="242"/>
      <c r="LVC24" s="242"/>
      <c r="LVD24" s="242"/>
      <c r="LVE24" s="242"/>
      <c r="LVF24" s="242"/>
      <c r="LVG24" s="242"/>
      <c r="LVH24" s="242"/>
      <c r="LVI24" s="242"/>
      <c r="LVJ24" s="242"/>
      <c r="LVK24" s="242"/>
      <c r="LVL24" s="242"/>
      <c r="LVM24" s="242"/>
      <c r="LVN24" s="242"/>
      <c r="LVO24" s="242"/>
      <c r="LVP24" s="242"/>
      <c r="LVQ24" s="242"/>
      <c r="LVR24" s="242"/>
      <c r="LVS24" s="242"/>
      <c r="LVT24" s="242"/>
      <c r="LVU24" s="242"/>
      <c r="LVV24" s="242"/>
      <c r="LVW24" s="242"/>
      <c r="LVX24" s="242"/>
      <c r="LVY24" s="242"/>
      <c r="LVZ24" s="242"/>
      <c r="LWA24" s="242"/>
      <c r="LWB24" s="242"/>
      <c r="LWC24" s="242"/>
      <c r="LWD24" s="242"/>
      <c r="LWE24" s="242"/>
      <c r="LWF24" s="242"/>
      <c r="LWG24" s="242"/>
      <c r="LWH24" s="242"/>
      <c r="LWI24" s="242"/>
      <c r="LWJ24" s="242"/>
      <c r="LWK24" s="242"/>
      <c r="LWL24" s="242"/>
      <c r="LWM24" s="242"/>
      <c r="LWN24" s="242"/>
      <c r="LWO24" s="242"/>
      <c r="LWP24" s="242"/>
      <c r="LWQ24" s="242"/>
      <c r="LWR24" s="242"/>
      <c r="LWS24" s="242"/>
      <c r="LWT24" s="242"/>
      <c r="LWU24" s="242"/>
      <c r="LWV24" s="242"/>
      <c r="LWW24" s="242"/>
      <c r="LWX24" s="242"/>
      <c r="LWY24" s="242"/>
      <c r="LWZ24" s="242"/>
      <c r="LXA24" s="242"/>
      <c r="LXB24" s="242"/>
      <c r="LXC24" s="242"/>
      <c r="LXD24" s="242"/>
      <c r="LXE24" s="242"/>
      <c r="LXF24" s="242"/>
      <c r="LXG24" s="242"/>
      <c r="LXH24" s="242"/>
      <c r="LXI24" s="242"/>
      <c r="LXJ24" s="242"/>
      <c r="LXK24" s="242"/>
      <c r="LXL24" s="242"/>
      <c r="LXM24" s="242"/>
      <c r="LXN24" s="242"/>
      <c r="LXO24" s="242"/>
      <c r="LXP24" s="242"/>
      <c r="LXQ24" s="242"/>
      <c r="LXR24" s="242"/>
      <c r="LXS24" s="242"/>
      <c r="LXT24" s="242"/>
      <c r="LXU24" s="242"/>
      <c r="LXV24" s="242"/>
      <c r="LXW24" s="242"/>
      <c r="LXX24" s="242"/>
      <c r="LXY24" s="242"/>
      <c r="LXZ24" s="242"/>
      <c r="LYA24" s="242"/>
      <c r="LYB24" s="242"/>
      <c r="LYC24" s="242"/>
      <c r="LYD24" s="242"/>
      <c r="LYE24" s="242"/>
      <c r="LYF24" s="242"/>
      <c r="LYG24" s="242"/>
      <c r="LYH24" s="242"/>
      <c r="LYI24" s="242"/>
      <c r="LYJ24" s="242"/>
      <c r="LYK24" s="242"/>
      <c r="LYL24" s="242"/>
      <c r="LYM24" s="242"/>
      <c r="LYN24" s="242"/>
      <c r="LYO24" s="242"/>
      <c r="LYP24" s="242"/>
      <c r="LYQ24" s="242"/>
      <c r="LYR24" s="242"/>
      <c r="LYS24" s="242"/>
      <c r="LYT24" s="242"/>
      <c r="LYU24" s="242"/>
      <c r="LYV24" s="242"/>
      <c r="LYW24" s="242"/>
      <c r="LYX24" s="242"/>
      <c r="LYY24" s="242"/>
      <c r="LYZ24" s="242"/>
      <c r="LZA24" s="242"/>
      <c r="LZB24" s="242"/>
      <c r="LZC24" s="242"/>
      <c r="LZD24" s="242"/>
      <c r="LZE24" s="242"/>
      <c r="LZF24" s="242"/>
      <c r="LZG24" s="242"/>
      <c r="LZH24" s="242"/>
      <c r="LZI24" s="242"/>
      <c r="LZJ24" s="242"/>
      <c r="LZK24" s="242"/>
      <c r="LZL24" s="242"/>
      <c r="LZM24" s="242"/>
      <c r="LZN24" s="242"/>
      <c r="LZO24" s="242"/>
      <c r="LZP24" s="242"/>
      <c r="LZQ24" s="242"/>
      <c r="LZR24" s="242"/>
      <c r="LZS24" s="242"/>
      <c r="LZT24" s="242"/>
      <c r="LZU24" s="242"/>
      <c r="LZV24" s="242"/>
      <c r="LZW24" s="242"/>
      <c r="LZX24" s="242"/>
      <c r="LZY24" s="242"/>
      <c r="LZZ24" s="242"/>
      <c r="MAA24" s="242"/>
      <c r="MAB24" s="242"/>
      <c r="MAC24" s="242"/>
      <c r="MAD24" s="242"/>
      <c r="MAE24" s="242"/>
      <c r="MAF24" s="242"/>
      <c r="MAG24" s="242"/>
      <c r="MAH24" s="242"/>
      <c r="MAI24" s="242"/>
      <c r="MAJ24" s="242"/>
      <c r="MAK24" s="242"/>
      <c r="MAL24" s="242"/>
      <c r="MAM24" s="242"/>
      <c r="MAN24" s="242"/>
      <c r="MAO24" s="242"/>
      <c r="MAP24" s="242"/>
      <c r="MAQ24" s="242"/>
      <c r="MAR24" s="242"/>
      <c r="MAS24" s="242"/>
      <c r="MAT24" s="242"/>
      <c r="MAU24" s="242"/>
      <c r="MAV24" s="242"/>
      <c r="MAW24" s="242"/>
      <c r="MAX24" s="242"/>
      <c r="MAY24" s="242"/>
      <c r="MAZ24" s="242"/>
      <c r="MBA24" s="242"/>
      <c r="MBB24" s="242"/>
      <c r="MBC24" s="242"/>
      <c r="MBD24" s="242"/>
      <c r="MBE24" s="242"/>
      <c r="MBF24" s="242"/>
      <c r="MBG24" s="242"/>
      <c r="MBH24" s="242"/>
      <c r="MBI24" s="242"/>
      <c r="MBJ24" s="242"/>
      <c r="MBK24" s="242"/>
      <c r="MBL24" s="242"/>
      <c r="MBM24" s="242"/>
      <c r="MBN24" s="242"/>
      <c r="MBO24" s="242"/>
      <c r="MBP24" s="242"/>
      <c r="MBQ24" s="242"/>
      <c r="MBR24" s="242"/>
      <c r="MBS24" s="242"/>
      <c r="MBT24" s="242"/>
      <c r="MBU24" s="242"/>
      <c r="MBV24" s="242"/>
      <c r="MBW24" s="242"/>
      <c r="MBX24" s="242"/>
      <c r="MBY24" s="242"/>
      <c r="MBZ24" s="242"/>
      <c r="MCA24" s="242"/>
      <c r="MCB24" s="242"/>
      <c r="MCC24" s="242"/>
      <c r="MCD24" s="242"/>
      <c r="MCE24" s="242"/>
      <c r="MCF24" s="242"/>
      <c r="MCG24" s="242"/>
      <c r="MCH24" s="242"/>
      <c r="MCI24" s="242"/>
      <c r="MCJ24" s="242"/>
      <c r="MCK24" s="242"/>
      <c r="MCL24" s="242"/>
      <c r="MCM24" s="242"/>
      <c r="MCN24" s="242"/>
      <c r="MCO24" s="242"/>
      <c r="MCP24" s="242"/>
      <c r="MCQ24" s="242"/>
      <c r="MCR24" s="242"/>
      <c r="MCS24" s="242"/>
      <c r="MCT24" s="242"/>
      <c r="MCU24" s="242"/>
      <c r="MCV24" s="242"/>
      <c r="MCW24" s="242"/>
      <c r="MCX24" s="242"/>
      <c r="MCY24" s="242"/>
      <c r="MCZ24" s="242"/>
      <c r="MDA24" s="242"/>
      <c r="MDB24" s="242"/>
      <c r="MDC24" s="242"/>
      <c r="MDD24" s="242"/>
      <c r="MDE24" s="242"/>
      <c r="MDF24" s="242"/>
      <c r="MDG24" s="242"/>
      <c r="MDH24" s="242"/>
      <c r="MDI24" s="242"/>
      <c r="MDJ24" s="242"/>
      <c r="MDK24" s="242"/>
      <c r="MDL24" s="242"/>
      <c r="MDM24" s="242"/>
      <c r="MDN24" s="242"/>
      <c r="MDO24" s="242"/>
      <c r="MDP24" s="242"/>
      <c r="MDQ24" s="242"/>
      <c r="MDR24" s="242"/>
      <c r="MDS24" s="242"/>
      <c r="MDT24" s="242"/>
      <c r="MDU24" s="242"/>
      <c r="MDV24" s="242"/>
      <c r="MDW24" s="242"/>
      <c r="MDX24" s="242"/>
      <c r="MDY24" s="242"/>
      <c r="MDZ24" s="242"/>
      <c r="MEA24" s="242"/>
      <c r="MEB24" s="242"/>
      <c r="MEC24" s="242"/>
      <c r="MED24" s="242"/>
      <c r="MEE24" s="242"/>
      <c r="MEF24" s="242"/>
      <c r="MEG24" s="242"/>
      <c r="MEH24" s="242"/>
      <c r="MEI24" s="242"/>
      <c r="MEJ24" s="242"/>
      <c r="MEK24" s="242"/>
      <c r="MEL24" s="242"/>
      <c r="MEM24" s="242"/>
      <c r="MEN24" s="242"/>
      <c r="MEO24" s="242"/>
      <c r="MEP24" s="242"/>
      <c r="MEQ24" s="242"/>
      <c r="MER24" s="242"/>
      <c r="MES24" s="242"/>
      <c r="MET24" s="242"/>
      <c r="MEU24" s="242"/>
      <c r="MEV24" s="242"/>
      <c r="MEW24" s="242"/>
      <c r="MEX24" s="242"/>
      <c r="MEY24" s="242"/>
      <c r="MEZ24" s="242"/>
      <c r="MFA24" s="242"/>
      <c r="MFB24" s="242"/>
      <c r="MFC24" s="242"/>
      <c r="MFD24" s="242"/>
      <c r="MFE24" s="242"/>
      <c r="MFF24" s="242"/>
      <c r="MFG24" s="242"/>
      <c r="MFH24" s="242"/>
      <c r="MFI24" s="242"/>
      <c r="MFJ24" s="242"/>
      <c r="MFK24" s="242"/>
      <c r="MFL24" s="242"/>
      <c r="MFM24" s="242"/>
      <c r="MFN24" s="242"/>
      <c r="MFO24" s="242"/>
      <c r="MFP24" s="242"/>
      <c r="MFQ24" s="242"/>
      <c r="MFR24" s="242"/>
      <c r="MFS24" s="242"/>
      <c r="MFT24" s="242"/>
      <c r="MFU24" s="242"/>
      <c r="MFV24" s="242"/>
      <c r="MFW24" s="242"/>
      <c r="MFX24" s="242"/>
      <c r="MFY24" s="242"/>
      <c r="MFZ24" s="242"/>
      <c r="MGA24" s="242"/>
      <c r="MGB24" s="242"/>
      <c r="MGC24" s="242"/>
      <c r="MGD24" s="242"/>
      <c r="MGE24" s="242"/>
      <c r="MGF24" s="242"/>
      <c r="MGG24" s="242"/>
      <c r="MGH24" s="242"/>
      <c r="MGI24" s="242"/>
      <c r="MGJ24" s="242"/>
      <c r="MGK24" s="242"/>
      <c r="MGL24" s="242"/>
      <c r="MGM24" s="242"/>
      <c r="MGN24" s="242"/>
      <c r="MGO24" s="242"/>
      <c r="MGP24" s="242"/>
      <c r="MGQ24" s="242"/>
      <c r="MGR24" s="242"/>
      <c r="MGS24" s="242"/>
      <c r="MGT24" s="242"/>
      <c r="MGU24" s="242"/>
      <c r="MGV24" s="242"/>
      <c r="MGW24" s="242"/>
      <c r="MGX24" s="242"/>
      <c r="MGY24" s="242"/>
      <c r="MGZ24" s="242"/>
      <c r="MHA24" s="242"/>
      <c r="MHB24" s="242"/>
      <c r="MHC24" s="242"/>
      <c r="MHD24" s="242"/>
      <c r="MHE24" s="242"/>
      <c r="MHF24" s="242"/>
      <c r="MHG24" s="242"/>
      <c r="MHH24" s="242"/>
      <c r="MHI24" s="242"/>
      <c r="MHJ24" s="242"/>
      <c r="MHK24" s="242"/>
      <c r="MHL24" s="242"/>
      <c r="MHM24" s="242"/>
      <c r="MHN24" s="242"/>
      <c r="MHO24" s="242"/>
      <c r="MHP24" s="242"/>
      <c r="MHQ24" s="242"/>
      <c r="MHR24" s="242"/>
      <c r="MHS24" s="242"/>
      <c r="MHT24" s="242"/>
      <c r="MHU24" s="242"/>
      <c r="MHV24" s="242"/>
      <c r="MHW24" s="242"/>
      <c r="MHX24" s="242"/>
      <c r="MHY24" s="242"/>
      <c r="MHZ24" s="242"/>
      <c r="MIA24" s="242"/>
      <c r="MIB24" s="242"/>
      <c r="MIC24" s="242"/>
      <c r="MID24" s="242"/>
      <c r="MIE24" s="242"/>
      <c r="MIF24" s="242"/>
      <c r="MIG24" s="242"/>
      <c r="MIH24" s="242"/>
      <c r="MII24" s="242"/>
      <c r="MIJ24" s="242"/>
      <c r="MIK24" s="242"/>
      <c r="MIL24" s="242"/>
      <c r="MIM24" s="242"/>
      <c r="MIN24" s="242"/>
      <c r="MIO24" s="242"/>
      <c r="MIP24" s="242"/>
      <c r="MIQ24" s="242"/>
      <c r="MIR24" s="242"/>
      <c r="MIS24" s="242"/>
      <c r="MIT24" s="242"/>
      <c r="MIU24" s="242"/>
      <c r="MIV24" s="242"/>
      <c r="MIW24" s="242"/>
      <c r="MIX24" s="242"/>
      <c r="MIY24" s="242"/>
      <c r="MIZ24" s="242"/>
      <c r="MJA24" s="242"/>
      <c r="MJB24" s="242"/>
      <c r="MJC24" s="242"/>
      <c r="MJD24" s="242"/>
      <c r="MJE24" s="242"/>
      <c r="MJF24" s="242"/>
      <c r="MJG24" s="242"/>
      <c r="MJH24" s="242"/>
      <c r="MJI24" s="242"/>
      <c r="MJJ24" s="242"/>
      <c r="MJK24" s="242"/>
      <c r="MJL24" s="242"/>
      <c r="MJM24" s="242"/>
      <c r="MJN24" s="242"/>
      <c r="MJO24" s="242"/>
      <c r="MJP24" s="242"/>
      <c r="MJQ24" s="242"/>
      <c r="MJR24" s="242"/>
      <c r="MJS24" s="242"/>
      <c r="MJT24" s="242"/>
      <c r="MJU24" s="242"/>
      <c r="MJV24" s="242"/>
      <c r="MJW24" s="242"/>
      <c r="MJX24" s="242"/>
      <c r="MJY24" s="242"/>
      <c r="MJZ24" s="242"/>
      <c r="MKA24" s="242"/>
      <c r="MKB24" s="242"/>
      <c r="MKC24" s="242"/>
      <c r="MKD24" s="242"/>
      <c r="MKE24" s="242"/>
      <c r="MKF24" s="242"/>
      <c r="MKG24" s="242"/>
      <c r="MKH24" s="242"/>
      <c r="MKI24" s="242"/>
      <c r="MKJ24" s="242"/>
      <c r="MKK24" s="242"/>
      <c r="MKL24" s="242"/>
      <c r="MKM24" s="242"/>
      <c r="MKN24" s="242"/>
      <c r="MKO24" s="242"/>
      <c r="MKP24" s="242"/>
      <c r="MKQ24" s="242"/>
      <c r="MKR24" s="242"/>
      <c r="MKS24" s="242"/>
      <c r="MKT24" s="242"/>
      <c r="MKU24" s="242"/>
      <c r="MKV24" s="242"/>
      <c r="MKW24" s="242"/>
      <c r="MKX24" s="242"/>
      <c r="MKY24" s="242"/>
      <c r="MKZ24" s="242"/>
      <c r="MLA24" s="242"/>
      <c r="MLB24" s="242"/>
      <c r="MLC24" s="242"/>
      <c r="MLD24" s="242"/>
      <c r="MLE24" s="242"/>
      <c r="MLF24" s="242"/>
      <c r="MLG24" s="242"/>
      <c r="MLH24" s="242"/>
      <c r="MLI24" s="242"/>
      <c r="MLJ24" s="242"/>
      <c r="MLK24" s="242"/>
      <c r="MLL24" s="242"/>
      <c r="MLM24" s="242"/>
      <c r="MLN24" s="242"/>
      <c r="MLO24" s="242"/>
      <c r="MLP24" s="242"/>
      <c r="MLQ24" s="242"/>
      <c r="MLR24" s="242"/>
      <c r="MLS24" s="242"/>
      <c r="MLT24" s="242"/>
      <c r="MLU24" s="242"/>
      <c r="MLV24" s="242"/>
      <c r="MLW24" s="242"/>
      <c r="MLX24" s="242"/>
      <c r="MLY24" s="242"/>
      <c r="MLZ24" s="242"/>
      <c r="MMA24" s="242"/>
      <c r="MMB24" s="242"/>
      <c r="MMC24" s="242"/>
      <c r="MMD24" s="242"/>
      <c r="MME24" s="242"/>
      <c r="MMF24" s="242"/>
      <c r="MMG24" s="242"/>
      <c r="MMH24" s="242"/>
      <c r="MMI24" s="242"/>
      <c r="MMJ24" s="242"/>
      <c r="MMK24" s="242"/>
      <c r="MML24" s="242"/>
      <c r="MMM24" s="242"/>
      <c r="MMN24" s="242"/>
      <c r="MMO24" s="242"/>
      <c r="MMP24" s="242"/>
      <c r="MMQ24" s="242"/>
      <c r="MMR24" s="242"/>
      <c r="MMS24" s="242"/>
      <c r="MMT24" s="242"/>
      <c r="MMU24" s="242"/>
      <c r="MMV24" s="242"/>
      <c r="MMW24" s="242"/>
      <c r="MMX24" s="242"/>
      <c r="MMY24" s="242"/>
      <c r="MMZ24" s="242"/>
      <c r="MNA24" s="242"/>
      <c r="MNB24" s="242"/>
      <c r="MNC24" s="242"/>
      <c r="MND24" s="242"/>
      <c r="MNE24" s="242"/>
      <c r="MNF24" s="242"/>
      <c r="MNG24" s="242"/>
      <c r="MNH24" s="242"/>
      <c r="MNI24" s="242"/>
      <c r="MNJ24" s="242"/>
      <c r="MNK24" s="242"/>
      <c r="MNL24" s="242"/>
      <c r="MNM24" s="242"/>
      <c r="MNN24" s="242"/>
      <c r="MNO24" s="242"/>
      <c r="MNP24" s="242"/>
      <c r="MNQ24" s="242"/>
      <c r="MNR24" s="242"/>
      <c r="MNS24" s="242"/>
      <c r="MNT24" s="242"/>
      <c r="MNU24" s="242"/>
      <c r="MNV24" s="242"/>
      <c r="MNW24" s="242"/>
      <c r="MNX24" s="242"/>
      <c r="MNY24" s="242"/>
      <c r="MNZ24" s="242"/>
      <c r="MOA24" s="242"/>
      <c r="MOB24" s="242"/>
      <c r="MOC24" s="242"/>
      <c r="MOD24" s="242"/>
      <c r="MOE24" s="242"/>
      <c r="MOF24" s="242"/>
      <c r="MOG24" s="242"/>
      <c r="MOH24" s="242"/>
      <c r="MOI24" s="242"/>
      <c r="MOJ24" s="242"/>
      <c r="MOK24" s="242"/>
      <c r="MOL24" s="242"/>
      <c r="MOM24" s="242"/>
      <c r="MON24" s="242"/>
      <c r="MOO24" s="242"/>
      <c r="MOP24" s="242"/>
      <c r="MOQ24" s="242"/>
      <c r="MOR24" s="242"/>
      <c r="MOS24" s="242"/>
      <c r="MOT24" s="242"/>
      <c r="MOU24" s="242"/>
      <c r="MOV24" s="242"/>
      <c r="MOW24" s="242"/>
      <c r="MOX24" s="242"/>
      <c r="MOY24" s="242"/>
      <c r="MOZ24" s="242"/>
      <c r="MPA24" s="242"/>
      <c r="MPB24" s="242"/>
      <c r="MPC24" s="242"/>
      <c r="MPD24" s="242"/>
      <c r="MPE24" s="242"/>
      <c r="MPF24" s="242"/>
      <c r="MPG24" s="242"/>
      <c r="MPH24" s="242"/>
      <c r="MPI24" s="242"/>
      <c r="MPJ24" s="242"/>
      <c r="MPK24" s="242"/>
      <c r="MPL24" s="242"/>
      <c r="MPM24" s="242"/>
      <c r="MPN24" s="242"/>
      <c r="MPO24" s="242"/>
      <c r="MPP24" s="242"/>
      <c r="MPQ24" s="242"/>
      <c r="MPR24" s="242"/>
      <c r="MPS24" s="242"/>
      <c r="MPT24" s="242"/>
      <c r="MPU24" s="242"/>
      <c r="MPV24" s="242"/>
      <c r="MPW24" s="242"/>
      <c r="MPX24" s="242"/>
      <c r="MPY24" s="242"/>
      <c r="MPZ24" s="242"/>
      <c r="MQA24" s="242"/>
      <c r="MQB24" s="242"/>
      <c r="MQC24" s="242"/>
      <c r="MQD24" s="242"/>
      <c r="MQE24" s="242"/>
      <c r="MQF24" s="242"/>
      <c r="MQG24" s="242"/>
      <c r="MQH24" s="242"/>
      <c r="MQI24" s="242"/>
      <c r="MQJ24" s="242"/>
      <c r="MQK24" s="242"/>
      <c r="MQL24" s="242"/>
      <c r="MQM24" s="242"/>
      <c r="MQN24" s="242"/>
      <c r="MQO24" s="242"/>
      <c r="MQP24" s="242"/>
      <c r="MQQ24" s="242"/>
      <c r="MQR24" s="242"/>
      <c r="MQS24" s="242"/>
      <c r="MQT24" s="242"/>
      <c r="MQU24" s="242"/>
      <c r="MQV24" s="242"/>
      <c r="MQW24" s="242"/>
      <c r="MQX24" s="242"/>
      <c r="MQY24" s="242"/>
      <c r="MQZ24" s="242"/>
      <c r="MRA24" s="242"/>
      <c r="MRB24" s="242"/>
      <c r="MRC24" s="242"/>
      <c r="MRD24" s="242"/>
      <c r="MRE24" s="242"/>
      <c r="MRF24" s="242"/>
      <c r="MRG24" s="242"/>
      <c r="MRH24" s="242"/>
      <c r="MRI24" s="242"/>
      <c r="MRJ24" s="242"/>
      <c r="MRK24" s="242"/>
      <c r="MRL24" s="242"/>
      <c r="MRM24" s="242"/>
      <c r="MRN24" s="242"/>
      <c r="MRO24" s="242"/>
      <c r="MRP24" s="242"/>
      <c r="MRQ24" s="242"/>
      <c r="MRR24" s="242"/>
      <c r="MRS24" s="242"/>
      <c r="MRT24" s="242"/>
      <c r="MRU24" s="242"/>
      <c r="MRV24" s="242"/>
      <c r="MRW24" s="242"/>
      <c r="MRX24" s="242"/>
      <c r="MRY24" s="242"/>
      <c r="MRZ24" s="242"/>
      <c r="MSA24" s="242"/>
      <c r="MSB24" s="242"/>
      <c r="MSC24" s="242"/>
      <c r="MSD24" s="242"/>
      <c r="MSE24" s="242"/>
      <c r="MSF24" s="242"/>
      <c r="MSG24" s="242"/>
      <c r="MSH24" s="242"/>
      <c r="MSI24" s="242"/>
      <c r="MSJ24" s="242"/>
      <c r="MSK24" s="242"/>
      <c r="MSL24" s="242"/>
      <c r="MSM24" s="242"/>
      <c r="MSN24" s="242"/>
      <c r="MSO24" s="242"/>
      <c r="MSP24" s="242"/>
      <c r="MSQ24" s="242"/>
      <c r="MSR24" s="242"/>
      <c r="MSS24" s="242"/>
      <c r="MST24" s="242"/>
      <c r="MSU24" s="242"/>
      <c r="MSV24" s="242"/>
      <c r="MSW24" s="242"/>
      <c r="MSX24" s="242"/>
      <c r="MSY24" s="242"/>
      <c r="MSZ24" s="242"/>
      <c r="MTA24" s="242"/>
      <c r="MTB24" s="242"/>
      <c r="MTC24" s="242"/>
      <c r="MTD24" s="242"/>
      <c r="MTE24" s="242"/>
      <c r="MTF24" s="242"/>
      <c r="MTG24" s="242"/>
      <c r="MTH24" s="242"/>
      <c r="MTI24" s="242"/>
      <c r="MTJ24" s="242"/>
      <c r="MTK24" s="242"/>
      <c r="MTL24" s="242"/>
      <c r="MTM24" s="242"/>
      <c r="MTN24" s="242"/>
      <c r="MTO24" s="242"/>
      <c r="MTP24" s="242"/>
      <c r="MTQ24" s="242"/>
      <c r="MTR24" s="242"/>
      <c r="MTS24" s="242"/>
      <c r="MTT24" s="242"/>
      <c r="MTU24" s="242"/>
      <c r="MTV24" s="242"/>
      <c r="MTW24" s="242"/>
      <c r="MTX24" s="242"/>
      <c r="MTY24" s="242"/>
      <c r="MTZ24" s="242"/>
      <c r="MUA24" s="242"/>
      <c r="MUB24" s="242"/>
      <c r="MUC24" s="242"/>
      <c r="MUD24" s="242"/>
      <c r="MUE24" s="242"/>
      <c r="MUF24" s="242"/>
      <c r="MUG24" s="242"/>
      <c r="MUH24" s="242"/>
      <c r="MUI24" s="242"/>
      <c r="MUJ24" s="242"/>
      <c r="MUK24" s="242"/>
      <c r="MUL24" s="242"/>
      <c r="MUM24" s="242"/>
      <c r="MUN24" s="242"/>
      <c r="MUO24" s="242"/>
      <c r="MUP24" s="242"/>
      <c r="MUQ24" s="242"/>
      <c r="MUR24" s="242"/>
      <c r="MUS24" s="242"/>
      <c r="MUT24" s="242"/>
      <c r="MUU24" s="242"/>
      <c r="MUV24" s="242"/>
      <c r="MUW24" s="242"/>
      <c r="MUX24" s="242"/>
      <c r="MUY24" s="242"/>
      <c r="MUZ24" s="242"/>
      <c r="MVA24" s="242"/>
      <c r="MVB24" s="242"/>
      <c r="MVC24" s="242"/>
      <c r="MVD24" s="242"/>
      <c r="MVE24" s="242"/>
      <c r="MVF24" s="242"/>
      <c r="MVG24" s="242"/>
      <c r="MVH24" s="242"/>
      <c r="MVI24" s="242"/>
      <c r="MVJ24" s="242"/>
      <c r="MVK24" s="242"/>
      <c r="MVL24" s="242"/>
      <c r="MVM24" s="242"/>
      <c r="MVN24" s="242"/>
      <c r="MVO24" s="242"/>
      <c r="MVP24" s="242"/>
      <c r="MVQ24" s="242"/>
      <c r="MVR24" s="242"/>
      <c r="MVS24" s="242"/>
      <c r="MVT24" s="242"/>
      <c r="MVU24" s="242"/>
      <c r="MVV24" s="242"/>
      <c r="MVW24" s="242"/>
      <c r="MVX24" s="242"/>
      <c r="MVY24" s="242"/>
      <c r="MVZ24" s="242"/>
      <c r="MWA24" s="242"/>
      <c r="MWB24" s="242"/>
      <c r="MWC24" s="242"/>
      <c r="MWD24" s="242"/>
      <c r="MWE24" s="242"/>
      <c r="MWF24" s="242"/>
      <c r="MWG24" s="242"/>
      <c r="MWH24" s="242"/>
      <c r="MWI24" s="242"/>
      <c r="MWJ24" s="242"/>
      <c r="MWK24" s="242"/>
      <c r="MWL24" s="242"/>
      <c r="MWM24" s="242"/>
      <c r="MWN24" s="242"/>
      <c r="MWO24" s="242"/>
      <c r="MWP24" s="242"/>
      <c r="MWQ24" s="242"/>
      <c r="MWR24" s="242"/>
      <c r="MWS24" s="242"/>
      <c r="MWT24" s="242"/>
      <c r="MWU24" s="242"/>
      <c r="MWV24" s="242"/>
      <c r="MWW24" s="242"/>
      <c r="MWX24" s="242"/>
      <c r="MWY24" s="242"/>
      <c r="MWZ24" s="242"/>
      <c r="MXA24" s="242"/>
      <c r="MXB24" s="242"/>
      <c r="MXC24" s="242"/>
      <c r="MXD24" s="242"/>
      <c r="MXE24" s="242"/>
      <c r="MXF24" s="242"/>
      <c r="MXG24" s="242"/>
      <c r="MXH24" s="242"/>
      <c r="MXI24" s="242"/>
      <c r="MXJ24" s="242"/>
      <c r="MXK24" s="242"/>
      <c r="MXL24" s="242"/>
      <c r="MXM24" s="242"/>
      <c r="MXN24" s="242"/>
      <c r="MXO24" s="242"/>
      <c r="MXP24" s="242"/>
      <c r="MXQ24" s="242"/>
      <c r="MXR24" s="242"/>
      <c r="MXS24" s="242"/>
      <c r="MXT24" s="242"/>
      <c r="MXU24" s="242"/>
      <c r="MXV24" s="242"/>
      <c r="MXW24" s="242"/>
      <c r="MXX24" s="242"/>
      <c r="MXY24" s="242"/>
      <c r="MXZ24" s="242"/>
      <c r="MYA24" s="242"/>
      <c r="MYB24" s="242"/>
      <c r="MYC24" s="242"/>
      <c r="MYD24" s="242"/>
      <c r="MYE24" s="242"/>
      <c r="MYF24" s="242"/>
      <c r="MYG24" s="242"/>
      <c r="MYH24" s="242"/>
      <c r="MYI24" s="242"/>
      <c r="MYJ24" s="242"/>
      <c r="MYK24" s="242"/>
      <c r="MYL24" s="242"/>
      <c r="MYM24" s="242"/>
      <c r="MYN24" s="242"/>
      <c r="MYO24" s="242"/>
      <c r="MYP24" s="242"/>
      <c r="MYQ24" s="242"/>
      <c r="MYR24" s="242"/>
      <c r="MYS24" s="242"/>
      <c r="MYT24" s="242"/>
      <c r="MYU24" s="242"/>
      <c r="MYV24" s="242"/>
      <c r="MYW24" s="242"/>
      <c r="MYX24" s="242"/>
      <c r="MYY24" s="242"/>
      <c r="MYZ24" s="242"/>
      <c r="MZA24" s="242"/>
      <c r="MZB24" s="242"/>
      <c r="MZC24" s="242"/>
      <c r="MZD24" s="242"/>
      <c r="MZE24" s="242"/>
      <c r="MZF24" s="242"/>
      <c r="MZG24" s="242"/>
      <c r="MZH24" s="242"/>
      <c r="MZI24" s="242"/>
      <c r="MZJ24" s="242"/>
      <c r="MZK24" s="242"/>
      <c r="MZL24" s="242"/>
      <c r="MZM24" s="242"/>
      <c r="MZN24" s="242"/>
      <c r="MZO24" s="242"/>
      <c r="MZP24" s="242"/>
      <c r="MZQ24" s="242"/>
      <c r="MZR24" s="242"/>
      <c r="MZS24" s="242"/>
      <c r="MZT24" s="242"/>
      <c r="MZU24" s="242"/>
      <c r="MZV24" s="242"/>
      <c r="MZW24" s="242"/>
      <c r="MZX24" s="242"/>
      <c r="MZY24" s="242"/>
      <c r="MZZ24" s="242"/>
      <c r="NAA24" s="242"/>
      <c r="NAB24" s="242"/>
      <c r="NAC24" s="242"/>
      <c r="NAD24" s="242"/>
      <c r="NAE24" s="242"/>
      <c r="NAF24" s="242"/>
      <c r="NAG24" s="242"/>
      <c r="NAH24" s="242"/>
      <c r="NAI24" s="242"/>
      <c r="NAJ24" s="242"/>
      <c r="NAK24" s="242"/>
      <c r="NAL24" s="242"/>
      <c r="NAM24" s="242"/>
      <c r="NAN24" s="242"/>
      <c r="NAO24" s="242"/>
      <c r="NAP24" s="242"/>
      <c r="NAQ24" s="242"/>
      <c r="NAR24" s="242"/>
      <c r="NAS24" s="242"/>
      <c r="NAT24" s="242"/>
      <c r="NAU24" s="242"/>
      <c r="NAV24" s="242"/>
      <c r="NAW24" s="242"/>
      <c r="NAX24" s="242"/>
      <c r="NAY24" s="242"/>
      <c r="NAZ24" s="242"/>
      <c r="NBA24" s="242"/>
      <c r="NBB24" s="242"/>
      <c r="NBC24" s="242"/>
      <c r="NBD24" s="242"/>
      <c r="NBE24" s="242"/>
      <c r="NBF24" s="242"/>
      <c r="NBG24" s="242"/>
      <c r="NBH24" s="242"/>
      <c r="NBI24" s="242"/>
      <c r="NBJ24" s="242"/>
      <c r="NBK24" s="242"/>
      <c r="NBL24" s="242"/>
      <c r="NBM24" s="242"/>
      <c r="NBN24" s="242"/>
      <c r="NBO24" s="242"/>
      <c r="NBP24" s="242"/>
      <c r="NBQ24" s="242"/>
      <c r="NBR24" s="242"/>
      <c r="NBS24" s="242"/>
      <c r="NBT24" s="242"/>
      <c r="NBU24" s="242"/>
      <c r="NBV24" s="242"/>
      <c r="NBW24" s="242"/>
      <c r="NBX24" s="242"/>
      <c r="NBY24" s="242"/>
      <c r="NBZ24" s="242"/>
      <c r="NCA24" s="242"/>
      <c r="NCB24" s="242"/>
      <c r="NCC24" s="242"/>
      <c r="NCD24" s="242"/>
      <c r="NCE24" s="242"/>
      <c r="NCF24" s="242"/>
      <c r="NCG24" s="242"/>
      <c r="NCH24" s="242"/>
      <c r="NCI24" s="242"/>
      <c r="NCJ24" s="242"/>
      <c r="NCK24" s="242"/>
      <c r="NCL24" s="242"/>
      <c r="NCM24" s="242"/>
      <c r="NCN24" s="242"/>
      <c r="NCO24" s="242"/>
      <c r="NCP24" s="242"/>
      <c r="NCQ24" s="242"/>
      <c r="NCR24" s="242"/>
      <c r="NCS24" s="242"/>
      <c r="NCT24" s="242"/>
      <c r="NCU24" s="242"/>
      <c r="NCV24" s="242"/>
      <c r="NCW24" s="242"/>
      <c r="NCX24" s="242"/>
      <c r="NCY24" s="242"/>
      <c r="NCZ24" s="242"/>
      <c r="NDA24" s="242"/>
      <c r="NDB24" s="242"/>
      <c r="NDC24" s="242"/>
      <c r="NDD24" s="242"/>
      <c r="NDE24" s="242"/>
      <c r="NDF24" s="242"/>
      <c r="NDG24" s="242"/>
      <c r="NDH24" s="242"/>
      <c r="NDI24" s="242"/>
      <c r="NDJ24" s="242"/>
      <c r="NDK24" s="242"/>
      <c r="NDL24" s="242"/>
      <c r="NDM24" s="242"/>
      <c r="NDN24" s="242"/>
      <c r="NDO24" s="242"/>
      <c r="NDP24" s="242"/>
      <c r="NDQ24" s="242"/>
      <c r="NDR24" s="242"/>
      <c r="NDS24" s="242"/>
      <c r="NDT24" s="242"/>
      <c r="NDU24" s="242"/>
      <c r="NDV24" s="242"/>
      <c r="NDW24" s="242"/>
      <c r="NDX24" s="242"/>
      <c r="NDY24" s="242"/>
      <c r="NDZ24" s="242"/>
      <c r="NEA24" s="242"/>
      <c r="NEB24" s="242"/>
      <c r="NEC24" s="242"/>
      <c r="NED24" s="242"/>
      <c r="NEE24" s="242"/>
      <c r="NEF24" s="242"/>
      <c r="NEG24" s="242"/>
      <c r="NEH24" s="242"/>
      <c r="NEI24" s="242"/>
      <c r="NEJ24" s="242"/>
      <c r="NEK24" s="242"/>
      <c r="NEL24" s="242"/>
      <c r="NEM24" s="242"/>
      <c r="NEN24" s="242"/>
      <c r="NEO24" s="242"/>
      <c r="NEP24" s="242"/>
      <c r="NEQ24" s="242"/>
      <c r="NER24" s="242"/>
      <c r="NES24" s="242"/>
      <c r="NET24" s="242"/>
      <c r="NEU24" s="242"/>
      <c r="NEV24" s="242"/>
      <c r="NEW24" s="242"/>
      <c r="NEX24" s="242"/>
      <c r="NEY24" s="242"/>
      <c r="NEZ24" s="242"/>
      <c r="NFA24" s="242"/>
      <c r="NFB24" s="242"/>
      <c r="NFC24" s="242"/>
      <c r="NFD24" s="242"/>
      <c r="NFE24" s="242"/>
      <c r="NFF24" s="242"/>
      <c r="NFG24" s="242"/>
      <c r="NFH24" s="242"/>
      <c r="NFI24" s="242"/>
      <c r="NFJ24" s="242"/>
      <c r="NFK24" s="242"/>
      <c r="NFL24" s="242"/>
      <c r="NFM24" s="242"/>
      <c r="NFN24" s="242"/>
      <c r="NFO24" s="242"/>
      <c r="NFP24" s="242"/>
      <c r="NFQ24" s="242"/>
      <c r="NFR24" s="242"/>
      <c r="NFS24" s="242"/>
      <c r="NFT24" s="242"/>
      <c r="NFU24" s="242"/>
      <c r="NFV24" s="242"/>
      <c r="NFW24" s="242"/>
      <c r="NFX24" s="242"/>
      <c r="NFY24" s="242"/>
      <c r="NFZ24" s="242"/>
      <c r="NGA24" s="242"/>
      <c r="NGB24" s="242"/>
      <c r="NGC24" s="242"/>
      <c r="NGD24" s="242"/>
      <c r="NGE24" s="242"/>
      <c r="NGF24" s="242"/>
      <c r="NGG24" s="242"/>
      <c r="NGH24" s="242"/>
      <c r="NGI24" s="242"/>
      <c r="NGJ24" s="242"/>
      <c r="NGK24" s="242"/>
      <c r="NGL24" s="242"/>
      <c r="NGM24" s="242"/>
      <c r="NGN24" s="242"/>
      <c r="NGO24" s="242"/>
      <c r="NGP24" s="242"/>
      <c r="NGQ24" s="242"/>
      <c r="NGR24" s="242"/>
      <c r="NGS24" s="242"/>
      <c r="NGT24" s="242"/>
      <c r="NGU24" s="242"/>
      <c r="NGV24" s="242"/>
      <c r="NGW24" s="242"/>
      <c r="NGX24" s="242"/>
      <c r="NGY24" s="242"/>
      <c r="NGZ24" s="242"/>
      <c r="NHA24" s="242"/>
      <c r="NHB24" s="242"/>
      <c r="NHC24" s="242"/>
      <c r="NHD24" s="242"/>
      <c r="NHE24" s="242"/>
      <c r="NHF24" s="242"/>
      <c r="NHG24" s="242"/>
      <c r="NHH24" s="242"/>
      <c r="NHI24" s="242"/>
      <c r="NHJ24" s="242"/>
      <c r="NHK24" s="242"/>
      <c r="NHL24" s="242"/>
      <c r="NHM24" s="242"/>
      <c r="NHN24" s="242"/>
      <c r="NHO24" s="242"/>
      <c r="NHP24" s="242"/>
      <c r="NHQ24" s="242"/>
      <c r="NHR24" s="242"/>
      <c r="NHS24" s="242"/>
      <c r="NHT24" s="242"/>
      <c r="NHU24" s="242"/>
      <c r="NHV24" s="242"/>
      <c r="NHW24" s="242"/>
      <c r="NHX24" s="242"/>
      <c r="NHY24" s="242"/>
      <c r="NHZ24" s="242"/>
      <c r="NIA24" s="242"/>
      <c r="NIB24" s="242"/>
      <c r="NIC24" s="242"/>
      <c r="NID24" s="242"/>
      <c r="NIE24" s="242"/>
      <c r="NIF24" s="242"/>
      <c r="NIG24" s="242"/>
      <c r="NIH24" s="242"/>
      <c r="NII24" s="242"/>
      <c r="NIJ24" s="242"/>
      <c r="NIK24" s="242"/>
      <c r="NIL24" s="242"/>
      <c r="NIM24" s="242"/>
      <c r="NIN24" s="242"/>
      <c r="NIO24" s="242"/>
      <c r="NIP24" s="242"/>
      <c r="NIQ24" s="242"/>
      <c r="NIR24" s="242"/>
      <c r="NIS24" s="242"/>
      <c r="NIT24" s="242"/>
      <c r="NIU24" s="242"/>
      <c r="NIV24" s="242"/>
      <c r="NIW24" s="242"/>
      <c r="NIX24" s="242"/>
      <c r="NIY24" s="242"/>
      <c r="NIZ24" s="242"/>
      <c r="NJA24" s="242"/>
      <c r="NJB24" s="242"/>
      <c r="NJC24" s="242"/>
      <c r="NJD24" s="242"/>
      <c r="NJE24" s="242"/>
      <c r="NJF24" s="242"/>
      <c r="NJG24" s="242"/>
      <c r="NJH24" s="242"/>
      <c r="NJI24" s="242"/>
      <c r="NJJ24" s="242"/>
      <c r="NJK24" s="242"/>
      <c r="NJL24" s="242"/>
      <c r="NJM24" s="242"/>
      <c r="NJN24" s="242"/>
      <c r="NJO24" s="242"/>
      <c r="NJP24" s="242"/>
      <c r="NJQ24" s="242"/>
      <c r="NJR24" s="242"/>
      <c r="NJS24" s="242"/>
      <c r="NJT24" s="242"/>
      <c r="NJU24" s="242"/>
      <c r="NJV24" s="242"/>
      <c r="NJW24" s="242"/>
      <c r="NJX24" s="242"/>
      <c r="NJY24" s="242"/>
      <c r="NJZ24" s="242"/>
      <c r="NKA24" s="242"/>
      <c r="NKB24" s="242"/>
      <c r="NKC24" s="242"/>
      <c r="NKD24" s="242"/>
      <c r="NKE24" s="242"/>
      <c r="NKF24" s="242"/>
      <c r="NKG24" s="242"/>
      <c r="NKH24" s="242"/>
      <c r="NKI24" s="242"/>
      <c r="NKJ24" s="242"/>
      <c r="NKK24" s="242"/>
      <c r="NKL24" s="242"/>
      <c r="NKM24" s="242"/>
      <c r="NKN24" s="242"/>
      <c r="NKO24" s="242"/>
      <c r="NKP24" s="242"/>
      <c r="NKQ24" s="242"/>
      <c r="NKR24" s="242"/>
      <c r="NKS24" s="242"/>
      <c r="NKT24" s="242"/>
      <c r="NKU24" s="242"/>
      <c r="NKV24" s="242"/>
      <c r="NKW24" s="242"/>
      <c r="NKX24" s="242"/>
      <c r="NKY24" s="242"/>
      <c r="NKZ24" s="242"/>
      <c r="NLA24" s="242"/>
      <c r="NLB24" s="242"/>
      <c r="NLC24" s="242"/>
      <c r="NLD24" s="242"/>
      <c r="NLE24" s="242"/>
      <c r="NLF24" s="242"/>
      <c r="NLG24" s="242"/>
      <c r="NLH24" s="242"/>
      <c r="NLI24" s="242"/>
      <c r="NLJ24" s="242"/>
      <c r="NLK24" s="242"/>
      <c r="NLL24" s="242"/>
      <c r="NLM24" s="242"/>
      <c r="NLN24" s="242"/>
      <c r="NLO24" s="242"/>
      <c r="NLP24" s="242"/>
      <c r="NLQ24" s="242"/>
      <c r="NLR24" s="242"/>
      <c r="NLS24" s="242"/>
      <c r="NLT24" s="242"/>
      <c r="NLU24" s="242"/>
      <c r="NLV24" s="242"/>
      <c r="NLW24" s="242"/>
      <c r="NLX24" s="242"/>
      <c r="NLY24" s="242"/>
      <c r="NLZ24" s="242"/>
      <c r="NMA24" s="242"/>
      <c r="NMB24" s="242"/>
      <c r="NMC24" s="242"/>
      <c r="NMD24" s="242"/>
      <c r="NME24" s="242"/>
      <c r="NMF24" s="242"/>
      <c r="NMG24" s="242"/>
      <c r="NMH24" s="242"/>
      <c r="NMI24" s="242"/>
      <c r="NMJ24" s="242"/>
      <c r="NMK24" s="242"/>
      <c r="NML24" s="242"/>
      <c r="NMM24" s="242"/>
      <c r="NMN24" s="242"/>
      <c r="NMO24" s="242"/>
      <c r="NMP24" s="242"/>
      <c r="NMQ24" s="242"/>
      <c r="NMR24" s="242"/>
      <c r="NMS24" s="242"/>
      <c r="NMT24" s="242"/>
      <c r="NMU24" s="242"/>
      <c r="NMV24" s="242"/>
      <c r="NMW24" s="242"/>
      <c r="NMX24" s="242"/>
      <c r="NMY24" s="242"/>
      <c r="NMZ24" s="242"/>
      <c r="NNA24" s="242"/>
      <c r="NNB24" s="242"/>
      <c r="NNC24" s="242"/>
      <c r="NND24" s="242"/>
      <c r="NNE24" s="242"/>
      <c r="NNF24" s="242"/>
      <c r="NNG24" s="242"/>
      <c r="NNH24" s="242"/>
      <c r="NNI24" s="242"/>
      <c r="NNJ24" s="242"/>
      <c r="NNK24" s="242"/>
      <c r="NNL24" s="242"/>
      <c r="NNM24" s="242"/>
      <c r="NNN24" s="242"/>
      <c r="NNO24" s="242"/>
      <c r="NNP24" s="242"/>
      <c r="NNQ24" s="242"/>
      <c r="NNR24" s="242"/>
      <c r="NNS24" s="242"/>
      <c r="NNT24" s="242"/>
      <c r="NNU24" s="242"/>
      <c r="NNV24" s="242"/>
      <c r="NNW24" s="242"/>
      <c r="NNX24" s="242"/>
      <c r="NNY24" s="242"/>
      <c r="NNZ24" s="242"/>
      <c r="NOA24" s="242"/>
      <c r="NOB24" s="242"/>
      <c r="NOC24" s="242"/>
      <c r="NOD24" s="242"/>
      <c r="NOE24" s="242"/>
      <c r="NOF24" s="242"/>
      <c r="NOG24" s="242"/>
      <c r="NOH24" s="242"/>
      <c r="NOI24" s="242"/>
      <c r="NOJ24" s="242"/>
      <c r="NOK24" s="242"/>
      <c r="NOL24" s="242"/>
      <c r="NOM24" s="242"/>
      <c r="NON24" s="242"/>
      <c r="NOO24" s="242"/>
      <c r="NOP24" s="242"/>
      <c r="NOQ24" s="242"/>
      <c r="NOR24" s="242"/>
      <c r="NOS24" s="242"/>
      <c r="NOT24" s="242"/>
      <c r="NOU24" s="242"/>
      <c r="NOV24" s="242"/>
      <c r="NOW24" s="242"/>
      <c r="NOX24" s="242"/>
      <c r="NOY24" s="242"/>
      <c r="NOZ24" s="242"/>
      <c r="NPA24" s="242"/>
      <c r="NPB24" s="242"/>
      <c r="NPC24" s="242"/>
      <c r="NPD24" s="242"/>
      <c r="NPE24" s="242"/>
      <c r="NPF24" s="242"/>
      <c r="NPG24" s="242"/>
      <c r="NPH24" s="242"/>
      <c r="NPI24" s="242"/>
      <c r="NPJ24" s="242"/>
      <c r="NPK24" s="242"/>
      <c r="NPL24" s="242"/>
      <c r="NPM24" s="242"/>
      <c r="NPN24" s="242"/>
      <c r="NPO24" s="242"/>
      <c r="NPP24" s="242"/>
      <c r="NPQ24" s="242"/>
      <c r="NPR24" s="242"/>
      <c r="NPS24" s="242"/>
      <c r="NPT24" s="242"/>
      <c r="NPU24" s="242"/>
      <c r="NPV24" s="242"/>
      <c r="NPW24" s="242"/>
      <c r="NPX24" s="242"/>
      <c r="NPY24" s="242"/>
      <c r="NPZ24" s="242"/>
      <c r="NQA24" s="242"/>
      <c r="NQB24" s="242"/>
      <c r="NQC24" s="242"/>
      <c r="NQD24" s="242"/>
      <c r="NQE24" s="242"/>
      <c r="NQF24" s="242"/>
      <c r="NQG24" s="242"/>
      <c r="NQH24" s="242"/>
      <c r="NQI24" s="242"/>
      <c r="NQJ24" s="242"/>
      <c r="NQK24" s="242"/>
      <c r="NQL24" s="242"/>
      <c r="NQM24" s="242"/>
      <c r="NQN24" s="242"/>
      <c r="NQO24" s="242"/>
      <c r="NQP24" s="242"/>
      <c r="NQQ24" s="242"/>
      <c r="NQR24" s="242"/>
      <c r="NQS24" s="242"/>
      <c r="NQT24" s="242"/>
      <c r="NQU24" s="242"/>
      <c r="NQV24" s="242"/>
      <c r="NQW24" s="242"/>
      <c r="NQX24" s="242"/>
      <c r="NQY24" s="242"/>
      <c r="NQZ24" s="242"/>
      <c r="NRA24" s="242"/>
      <c r="NRB24" s="242"/>
      <c r="NRC24" s="242"/>
      <c r="NRD24" s="242"/>
      <c r="NRE24" s="242"/>
      <c r="NRF24" s="242"/>
      <c r="NRG24" s="242"/>
      <c r="NRH24" s="242"/>
      <c r="NRI24" s="242"/>
      <c r="NRJ24" s="242"/>
      <c r="NRK24" s="242"/>
      <c r="NRL24" s="242"/>
      <c r="NRM24" s="242"/>
      <c r="NRN24" s="242"/>
      <c r="NRO24" s="242"/>
      <c r="NRP24" s="242"/>
      <c r="NRQ24" s="242"/>
      <c r="NRR24" s="242"/>
      <c r="NRS24" s="242"/>
      <c r="NRT24" s="242"/>
      <c r="NRU24" s="242"/>
      <c r="NRV24" s="242"/>
      <c r="NRW24" s="242"/>
      <c r="NRX24" s="242"/>
      <c r="NRY24" s="242"/>
      <c r="NRZ24" s="242"/>
      <c r="NSA24" s="242"/>
      <c r="NSB24" s="242"/>
      <c r="NSC24" s="242"/>
      <c r="NSD24" s="242"/>
      <c r="NSE24" s="242"/>
      <c r="NSF24" s="242"/>
      <c r="NSG24" s="242"/>
      <c r="NSH24" s="242"/>
      <c r="NSI24" s="242"/>
      <c r="NSJ24" s="242"/>
      <c r="NSK24" s="242"/>
      <c r="NSL24" s="242"/>
      <c r="NSM24" s="242"/>
      <c r="NSN24" s="242"/>
      <c r="NSO24" s="242"/>
      <c r="NSP24" s="242"/>
      <c r="NSQ24" s="242"/>
      <c r="NSR24" s="242"/>
      <c r="NSS24" s="242"/>
      <c r="NST24" s="242"/>
      <c r="NSU24" s="242"/>
      <c r="NSV24" s="242"/>
      <c r="NSW24" s="242"/>
      <c r="NSX24" s="242"/>
      <c r="NSY24" s="242"/>
      <c r="NSZ24" s="242"/>
      <c r="NTA24" s="242"/>
      <c r="NTB24" s="242"/>
      <c r="NTC24" s="242"/>
      <c r="NTD24" s="242"/>
      <c r="NTE24" s="242"/>
      <c r="NTF24" s="242"/>
      <c r="NTG24" s="242"/>
      <c r="NTH24" s="242"/>
      <c r="NTI24" s="242"/>
      <c r="NTJ24" s="242"/>
      <c r="NTK24" s="242"/>
      <c r="NTL24" s="242"/>
      <c r="NTM24" s="242"/>
      <c r="NTN24" s="242"/>
      <c r="NTO24" s="242"/>
      <c r="NTP24" s="242"/>
      <c r="NTQ24" s="242"/>
      <c r="NTR24" s="242"/>
      <c r="NTS24" s="242"/>
      <c r="NTT24" s="242"/>
      <c r="NTU24" s="242"/>
      <c r="NTV24" s="242"/>
      <c r="NTW24" s="242"/>
      <c r="NTX24" s="242"/>
      <c r="NTY24" s="242"/>
      <c r="NTZ24" s="242"/>
      <c r="NUA24" s="242"/>
      <c r="NUB24" s="242"/>
      <c r="NUC24" s="242"/>
      <c r="NUD24" s="242"/>
      <c r="NUE24" s="242"/>
      <c r="NUF24" s="242"/>
      <c r="NUG24" s="242"/>
      <c r="NUH24" s="242"/>
      <c r="NUI24" s="242"/>
      <c r="NUJ24" s="242"/>
      <c r="NUK24" s="242"/>
      <c r="NUL24" s="242"/>
      <c r="NUM24" s="242"/>
      <c r="NUN24" s="242"/>
      <c r="NUO24" s="242"/>
      <c r="NUP24" s="242"/>
      <c r="NUQ24" s="242"/>
      <c r="NUR24" s="242"/>
      <c r="NUS24" s="242"/>
      <c r="NUT24" s="242"/>
      <c r="NUU24" s="242"/>
      <c r="NUV24" s="242"/>
      <c r="NUW24" s="242"/>
      <c r="NUX24" s="242"/>
      <c r="NUY24" s="242"/>
      <c r="NUZ24" s="242"/>
      <c r="NVA24" s="242"/>
      <c r="NVB24" s="242"/>
      <c r="NVC24" s="242"/>
      <c r="NVD24" s="242"/>
      <c r="NVE24" s="242"/>
      <c r="NVF24" s="242"/>
      <c r="NVG24" s="242"/>
      <c r="NVH24" s="242"/>
      <c r="NVI24" s="242"/>
      <c r="NVJ24" s="242"/>
      <c r="NVK24" s="242"/>
      <c r="NVL24" s="242"/>
      <c r="NVM24" s="242"/>
      <c r="NVN24" s="242"/>
      <c r="NVO24" s="242"/>
      <c r="NVP24" s="242"/>
      <c r="NVQ24" s="242"/>
      <c r="NVR24" s="242"/>
      <c r="NVS24" s="242"/>
      <c r="NVT24" s="242"/>
      <c r="NVU24" s="242"/>
      <c r="NVV24" s="242"/>
      <c r="NVW24" s="242"/>
      <c r="NVX24" s="242"/>
      <c r="NVY24" s="242"/>
      <c r="NVZ24" s="242"/>
      <c r="NWA24" s="242"/>
      <c r="NWB24" s="242"/>
      <c r="NWC24" s="242"/>
      <c r="NWD24" s="242"/>
      <c r="NWE24" s="242"/>
      <c r="NWF24" s="242"/>
      <c r="NWG24" s="242"/>
      <c r="NWH24" s="242"/>
      <c r="NWI24" s="242"/>
      <c r="NWJ24" s="242"/>
      <c r="NWK24" s="242"/>
      <c r="NWL24" s="242"/>
      <c r="NWM24" s="242"/>
      <c r="NWN24" s="242"/>
      <c r="NWO24" s="242"/>
      <c r="NWP24" s="242"/>
      <c r="NWQ24" s="242"/>
      <c r="NWR24" s="242"/>
      <c r="NWS24" s="242"/>
      <c r="NWT24" s="242"/>
      <c r="NWU24" s="242"/>
      <c r="NWV24" s="242"/>
      <c r="NWW24" s="242"/>
      <c r="NWX24" s="242"/>
      <c r="NWY24" s="242"/>
      <c r="NWZ24" s="242"/>
      <c r="NXA24" s="242"/>
      <c r="NXB24" s="242"/>
      <c r="NXC24" s="242"/>
      <c r="NXD24" s="242"/>
      <c r="NXE24" s="242"/>
      <c r="NXF24" s="242"/>
      <c r="NXG24" s="242"/>
      <c r="NXH24" s="242"/>
      <c r="NXI24" s="242"/>
      <c r="NXJ24" s="242"/>
      <c r="NXK24" s="242"/>
      <c r="NXL24" s="242"/>
      <c r="NXM24" s="242"/>
      <c r="NXN24" s="242"/>
      <c r="NXO24" s="242"/>
      <c r="NXP24" s="242"/>
      <c r="NXQ24" s="242"/>
      <c r="NXR24" s="242"/>
      <c r="NXS24" s="242"/>
      <c r="NXT24" s="242"/>
      <c r="NXU24" s="242"/>
      <c r="NXV24" s="242"/>
      <c r="NXW24" s="242"/>
      <c r="NXX24" s="242"/>
      <c r="NXY24" s="242"/>
      <c r="NXZ24" s="242"/>
      <c r="NYA24" s="242"/>
      <c r="NYB24" s="242"/>
      <c r="NYC24" s="242"/>
      <c r="NYD24" s="242"/>
      <c r="NYE24" s="242"/>
      <c r="NYF24" s="242"/>
      <c r="NYG24" s="242"/>
      <c r="NYH24" s="242"/>
      <c r="NYI24" s="242"/>
      <c r="NYJ24" s="242"/>
      <c r="NYK24" s="242"/>
      <c r="NYL24" s="242"/>
      <c r="NYM24" s="242"/>
      <c r="NYN24" s="242"/>
      <c r="NYO24" s="242"/>
      <c r="NYP24" s="242"/>
      <c r="NYQ24" s="242"/>
      <c r="NYR24" s="242"/>
      <c r="NYS24" s="242"/>
      <c r="NYT24" s="242"/>
      <c r="NYU24" s="242"/>
      <c r="NYV24" s="242"/>
      <c r="NYW24" s="242"/>
      <c r="NYX24" s="242"/>
      <c r="NYY24" s="242"/>
      <c r="NYZ24" s="242"/>
      <c r="NZA24" s="242"/>
      <c r="NZB24" s="242"/>
      <c r="NZC24" s="242"/>
      <c r="NZD24" s="242"/>
      <c r="NZE24" s="242"/>
      <c r="NZF24" s="242"/>
      <c r="NZG24" s="242"/>
      <c r="NZH24" s="242"/>
      <c r="NZI24" s="242"/>
      <c r="NZJ24" s="242"/>
      <c r="NZK24" s="242"/>
      <c r="NZL24" s="242"/>
      <c r="NZM24" s="242"/>
      <c r="NZN24" s="242"/>
      <c r="NZO24" s="242"/>
      <c r="NZP24" s="242"/>
      <c r="NZQ24" s="242"/>
      <c r="NZR24" s="242"/>
      <c r="NZS24" s="242"/>
      <c r="NZT24" s="242"/>
      <c r="NZU24" s="242"/>
      <c r="NZV24" s="242"/>
      <c r="NZW24" s="242"/>
      <c r="NZX24" s="242"/>
      <c r="NZY24" s="242"/>
      <c r="NZZ24" s="242"/>
      <c r="OAA24" s="242"/>
      <c r="OAB24" s="242"/>
      <c r="OAC24" s="242"/>
      <c r="OAD24" s="242"/>
      <c r="OAE24" s="242"/>
      <c r="OAF24" s="242"/>
      <c r="OAG24" s="242"/>
      <c r="OAH24" s="242"/>
      <c r="OAI24" s="242"/>
      <c r="OAJ24" s="242"/>
      <c r="OAK24" s="242"/>
      <c r="OAL24" s="242"/>
      <c r="OAM24" s="242"/>
      <c r="OAN24" s="242"/>
      <c r="OAO24" s="242"/>
      <c r="OAP24" s="242"/>
      <c r="OAQ24" s="242"/>
      <c r="OAR24" s="242"/>
      <c r="OAS24" s="242"/>
      <c r="OAT24" s="242"/>
      <c r="OAU24" s="242"/>
      <c r="OAV24" s="242"/>
      <c r="OAW24" s="242"/>
      <c r="OAX24" s="242"/>
      <c r="OAY24" s="242"/>
      <c r="OAZ24" s="242"/>
      <c r="OBA24" s="242"/>
      <c r="OBB24" s="242"/>
      <c r="OBC24" s="242"/>
      <c r="OBD24" s="242"/>
      <c r="OBE24" s="242"/>
      <c r="OBF24" s="242"/>
      <c r="OBG24" s="242"/>
      <c r="OBH24" s="242"/>
      <c r="OBI24" s="242"/>
      <c r="OBJ24" s="242"/>
      <c r="OBK24" s="242"/>
      <c r="OBL24" s="242"/>
      <c r="OBM24" s="242"/>
      <c r="OBN24" s="242"/>
      <c r="OBO24" s="242"/>
      <c r="OBP24" s="242"/>
      <c r="OBQ24" s="242"/>
      <c r="OBR24" s="242"/>
      <c r="OBS24" s="242"/>
      <c r="OBT24" s="242"/>
      <c r="OBU24" s="242"/>
      <c r="OBV24" s="242"/>
      <c r="OBW24" s="242"/>
      <c r="OBX24" s="242"/>
      <c r="OBY24" s="242"/>
      <c r="OBZ24" s="242"/>
      <c r="OCA24" s="242"/>
      <c r="OCB24" s="242"/>
      <c r="OCC24" s="242"/>
      <c r="OCD24" s="242"/>
      <c r="OCE24" s="242"/>
      <c r="OCF24" s="242"/>
      <c r="OCG24" s="242"/>
      <c r="OCH24" s="242"/>
      <c r="OCI24" s="242"/>
      <c r="OCJ24" s="242"/>
      <c r="OCK24" s="242"/>
      <c r="OCL24" s="242"/>
      <c r="OCM24" s="242"/>
      <c r="OCN24" s="242"/>
      <c r="OCO24" s="242"/>
      <c r="OCP24" s="242"/>
      <c r="OCQ24" s="242"/>
      <c r="OCR24" s="242"/>
      <c r="OCS24" s="242"/>
      <c r="OCT24" s="242"/>
      <c r="OCU24" s="242"/>
      <c r="OCV24" s="242"/>
      <c r="OCW24" s="242"/>
      <c r="OCX24" s="242"/>
      <c r="OCY24" s="242"/>
      <c r="OCZ24" s="242"/>
      <c r="ODA24" s="242"/>
      <c r="ODB24" s="242"/>
      <c r="ODC24" s="242"/>
      <c r="ODD24" s="242"/>
      <c r="ODE24" s="242"/>
      <c r="ODF24" s="242"/>
      <c r="ODG24" s="242"/>
      <c r="ODH24" s="242"/>
      <c r="ODI24" s="242"/>
      <c r="ODJ24" s="242"/>
      <c r="ODK24" s="242"/>
      <c r="ODL24" s="242"/>
      <c r="ODM24" s="242"/>
      <c r="ODN24" s="242"/>
      <c r="ODO24" s="242"/>
      <c r="ODP24" s="242"/>
      <c r="ODQ24" s="242"/>
      <c r="ODR24" s="242"/>
      <c r="ODS24" s="242"/>
      <c r="ODT24" s="242"/>
      <c r="ODU24" s="242"/>
      <c r="ODV24" s="242"/>
      <c r="ODW24" s="242"/>
      <c r="ODX24" s="242"/>
      <c r="ODY24" s="242"/>
      <c r="ODZ24" s="242"/>
      <c r="OEA24" s="242"/>
      <c r="OEB24" s="242"/>
      <c r="OEC24" s="242"/>
      <c r="OED24" s="242"/>
      <c r="OEE24" s="242"/>
      <c r="OEF24" s="242"/>
      <c r="OEG24" s="242"/>
      <c r="OEH24" s="242"/>
      <c r="OEI24" s="242"/>
      <c r="OEJ24" s="242"/>
      <c r="OEK24" s="242"/>
      <c r="OEL24" s="242"/>
      <c r="OEM24" s="242"/>
      <c r="OEN24" s="242"/>
      <c r="OEO24" s="242"/>
      <c r="OEP24" s="242"/>
      <c r="OEQ24" s="242"/>
      <c r="OER24" s="242"/>
      <c r="OES24" s="242"/>
      <c r="OET24" s="242"/>
      <c r="OEU24" s="242"/>
      <c r="OEV24" s="242"/>
      <c r="OEW24" s="242"/>
      <c r="OEX24" s="242"/>
      <c r="OEY24" s="242"/>
      <c r="OEZ24" s="242"/>
      <c r="OFA24" s="242"/>
      <c r="OFB24" s="242"/>
      <c r="OFC24" s="242"/>
      <c r="OFD24" s="242"/>
      <c r="OFE24" s="242"/>
      <c r="OFF24" s="242"/>
      <c r="OFG24" s="242"/>
      <c r="OFH24" s="242"/>
      <c r="OFI24" s="242"/>
      <c r="OFJ24" s="242"/>
      <c r="OFK24" s="242"/>
      <c r="OFL24" s="242"/>
      <c r="OFM24" s="242"/>
      <c r="OFN24" s="242"/>
      <c r="OFO24" s="242"/>
      <c r="OFP24" s="242"/>
      <c r="OFQ24" s="242"/>
      <c r="OFR24" s="242"/>
      <c r="OFS24" s="242"/>
      <c r="OFT24" s="242"/>
      <c r="OFU24" s="242"/>
      <c r="OFV24" s="242"/>
      <c r="OFW24" s="242"/>
      <c r="OFX24" s="242"/>
      <c r="OFY24" s="242"/>
      <c r="OFZ24" s="242"/>
      <c r="OGA24" s="242"/>
      <c r="OGB24" s="242"/>
      <c r="OGC24" s="242"/>
      <c r="OGD24" s="242"/>
      <c r="OGE24" s="242"/>
      <c r="OGF24" s="242"/>
      <c r="OGG24" s="242"/>
      <c r="OGH24" s="242"/>
      <c r="OGI24" s="242"/>
      <c r="OGJ24" s="242"/>
      <c r="OGK24" s="242"/>
      <c r="OGL24" s="242"/>
      <c r="OGM24" s="242"/>
      <c r="OGN24" s="242"/>
      <c r="OGO24" s="242"/>
      <c r="OGP24" s="242"/>
      <c r="OGQ24" s="242"/>
      <c r="OGR24" s="242"/>
      <c r="OGS24" s="242"/>
      <c r="OGT24" s="242"/>
      <c r="OGU24" s="242"/>
      <c r="OGV24" s="242"/>
      <c r="OGW24" s="242"/>
      <c r="OGX24" s="242"/>
      <c r="OGY24" s="242"/>
      <c r="OGZ24" s="242"/>
      <c r="OHA24" s="242"/>
      <c r="OHB24" s="242"/>
      <c r="OHC24" s="242"/>
      <c r="OHD24" s="242"/>
      <c r="OHE24" s="242"/>
      <c r="OHF24" s="242"/>
      <c r="OHG24" s="242"/>
      <c r="OHH24" s="242"/>
      <c r="OHI24" s="242"/>
      <c r="OHJ24" s="242"/>
      <c r="OHK24" s="242"/>
      <c r="OHL24" s="242"/>
      <c r="OHM24" s="242"/>
      <c r="OHN24" s="242"/>
      <c r="OHO24" s="242"/>
      <c r="OHP24" s="242"/>
      <c r="OHQ24" s="242"/>
      <c r="OHR24" s="242"/>
      <c r="OHS24" s="242"/>
      <c r="OHT24" s="242"/>
      <c r="OHU24" s="242"/>
      <c r="OHV24" s="242"/>
      <c r="OHW24" s="242"/>
      <c r="OHX24" s="242"/>
      <c r="OHY24" s="242"/>
      <c r="OHZ24" s="242"/>
      <c r="OIA24" s="242"/>
      <c r="OIB24" s="242"/>
      <c r="OIC24" s="242"/>
      <c r="OID24" s="242"/>
      <c r="OIE24" s="242"/>
      <c r="OIF24" s="242"/>
      <c r="OIG24" s="242"/>
      <c r="OIH24" s="242"/>
      <c r="OII24" s="242"/>
      <c r="OIJ24" s="242"/>
      <c r="OIK24" s="242"/>
      <c r="OIL24" s="242"/>
      <c r="OIM24" s="242"/>
      <c r="OIN24" s="242"/>
      <c r="OIO24" s="242"/>
      <c r="OIP24" s="242"/>
      <c r="OIQ24" s="242"/>
      <c r="OIR24" s="242"/>
      <c r="OIS24" s="242"/>
      <c r="OIT24" s="242"/>
      <c r="OIU24" s="242"/>
      <c r="OIV24" s="242"/>
      <c r="OIW24" s="242"/>
      <c r="OIX24" s="242"/>
      <c r="OIY24" s="242"/>
      <c r="OIZ24" s="242"/>
      <c r="OJA24" s="242"/>
      <c r="OJB24" s="242"/>
      <c r="OJC24" s="242"/>
      <c r="OJD24" s="242"/>
      <c r="OJE24" s="242"/>
      <c r="OJF24" s="242"/>
      <c r="OJG24" s="242"/>
      <c r="OJH24" s="242"/>
      <c r="OJI24" s="242"/>
      <c r="OJJ24" s="242"/>
      <c r="OJK24" s="242"/>
      <c r="OJL24" s="242"/>
      <c r="OJM24" s="242"/>
      <c r="OJN24" s="242"/>
      <c r="OJO24" s="242"/>
      <c r="OJP24" s="242"/>
      <c r="OJQ24" s="242"/>
      <c r="OJR24" s="242"/>
      <c r="OJS24" s="242"/>
      <c r="OJT24" s="242"/>
      <c r="OJU24" s="242"/>
      <c r="OJV24" s="242"/>
      <c r="OJW24" s="242"/>
      <c r="OJX24" s="242"/>
      <c r="OJY24" s="242"/>
      <c r="OJZ24" s="242"/>
      <c r="OKA24" s="242"/>
      <c r="OKB24" s="242"/>
      <c r="OKC24" s="242"/>
      <c r="OKD24" s="242"/>
      <c r="OKE24" s="242"/>
      <c r="OKF24" s="242"/>
      <c r="OKG24" s="242"/>
      <c r="OKH24" s="242"/>
      <c r="OKI24" s="242"/>
      <c r="OKJ24" s="242"/>
      <c r="OKK24" s="242"/>
      <c r="OKL24" s="242"/>
      <c r="OKM24" s="242"/>
      <c r="OKN24" s="242"/>
      <c r="OKO24" s="242"/>
      <c r="OKP24" s="242"/>
      <c r="OKQ24" s="242"/>
      <c r="OKR24" s="242"/>
      <c r="OKS24" s="242"/>
      <c r="OKT24" s="242"/>
      <c r="OKU24" s="242"/>
      <c r="OKV24" s="242"/>
      <c r="OKW24" s="242"/>
      <c r="OKX24" s="242"/>
      <c r="OKY24" s="242"/>
      <c r="OKZ24" s="242"/>
      <c r="OLA24" s="242"/>
      <c r="OLB24" s="242"/>
      <c r="OLC24" s="242"/>
      <c r="OLD24" s="242"/>
      <c r="OLE24" s="242"/>
      <c r="OLF24" s="242"/>
      <c r="OLG24" s="242"/>
      <c r="OLH24" s="242"/>
      <c r="OLI24" s="242"/>
      <c r="OLJ24" s="242"/>
      <c r="OLK24" s="242"/>
      <c r="OLL24" s="242"/>
      <c r="OLM24" s="242"/>
      <c r="OLN24" s="242"/>
      <c r="OLO24" s="242"/>
      <c r="OLP24" s="242"/>
      <c r="OLQ24" s="242"/>
      <c r="OLR24" s="242"/>
      <c r="OLS24" s="242"/>
      <c r="OLT24" s="242"/>
      <c r="OLU24" s="242"/>
      <c r="OLV24" s="242"/>
      <c r="OLW24" s="242"/>
      <c r="OLX24" s="242"/>
      <c r="OLY24" s="242"/>
      <c r="OLZ24" s="242"/>
      <c r="OMA24" s="242"/>
      <c r="OMB24" s="242"/>
      <c r="OMC24" s="242"/>
      <c r="OMD24" s="242"/>
      <c r="OME24" s="242"/>
      <c r="OMF24" s="242"/>
      <c r="OMG24" s="242"/>
      <c r="OMH24" s="242"/>
      <c r="OMI24" s="242"/>
      <c r="OMJ24" s="242"/>
      <c r="OMK24" s="242"/>
      <c r="OML24" s="242"/>
      <c r="OMM24" s="242"/>
      <c r="OMN24" s="242"/>
      <c r="OMO24" s="242"/>
      <c r="OMP24" s="242"/>
      <c r="OMQ24" s="242"/>
      <c r="OMR24" s="242"/>
      <c r="OMS24" s="242"/>
      <c r="OMT24" s="242"/>
      <c r="OMU24" s="242"/>
      <c r="OMV24" s="242"/>
      <c r="OMW24" s="242"/>
      <c r="OMX24" s="242"/>
      <c r="OMY24" s="242"/>
      <c r="OMZ24" s="242"/>
      <c r="ONA24" s="242"/>
      <c r="ONB24" s="242"/>
      <c r="ONC24" s="242"/>
      <c r="OND24" s="242"/>
      <c r="ONE24" s="242"/>
      <c r="ONF24" s="242"/>
      <c r="ONG24" s="242"/>
      <c r="ONH24" s="242"/>
      <c r="ONI24" s="242"/>
      <c r="ONJ24" s="242"/>
      <c r="ONK24" s="242"/>
      <c r="ONL24" s="242"/>
      <c r="ONM24" s="242"/>
      <c r="ONN24" s="242"/>
      <c r="ONO24" s="242"/>
      <c r="ONP24" s="242"/>
      <c r="ONQ24" s="242"/>
      <c r="ONR24" s="242"/>
      <c r="ONS24" s="242"/>
      <c r="ONT24" s="242"/>
      <c r="ONU24" s="242"/>
      <c r="ONV24" s="242"/>
      <c r="ONW24" s="242"/>
      <c r="ONX24" s="242"/>
      <c r="ONY24" s="242"/>
      <c r="ONZ24" s="242"/>
      <c r="OOA24" s="242"/>
      <c r="OOB24" s="242"/>
      <c r="OOC24" s="242"/>
      <c r="OOD24" s="242"/>
      <c r="OOE24" s="242"/>
      <c r="OOF24" s="242"/>
      <c r="OOG24" s="242"/>
      <c r="OOH24" s="242"/>
      <c r="OOI24" s="242"/>
      <c r="OOJ24" s="242"/>
      <c r="OOK24" s="242"/>
      <c r="OOL24" s="242"/>
      <c r="OOM24" s="242"/>
      <c r="OON24" s="242"/>
      <c r="OOO24" s="242"/>
      <c r="OOP24" s="242"/>
      <c r="OOQ24" s="242"/>
      <c r="OOR24" s="242"/>
      <c r="OOS24" s="242"/>
      <c r="OOT24" s="242"/>
      <c r="OOU24" s="242"/>
      <c r="OOV24" s="242"/>
      <c r="OOW24" s="242"/>
      <c r="OOX24" s="242"/>
      <c r="OOY24" s="242"/>
      <c r="OOZ24" s="242"/>
      <c r="OPA24" s="242"/>
      <c r="OPB24" s="242"/>
      <c r="OPC24" s="242"/>
      <c r="OPD24" s="242"/>
      <c r="OPE24" s="242"/>
      <c r="OPF24" s="242"/>
      <c r="OPG24" s="242"/>
      <c r="OPH24" s="242"/>
      <c r="OPI24" s="242"/>
      <c r="OPJ24" s="242"/>
      <c r="OPK24" s="242"/>
      <c r="OPL24" s="242"/>
      <c r="OPM24" s="242"/>
      <c r="OPN24" s="242"/>
      <c r="OPO24" s="242"/>
      <c r="OPP24" s="242"/>
      <c r="OPQ24" s="242"/>
      <c r="OPR24" s="242"/>
      <c r="OPS24" s="242"/>
      <c r="OPT24" s="242"/>
      <c r="OPU24" s="242"/>
      <c r="OPV24" s="242"/>
      <c r="OPW24" s="242"/>
      <c r="OPX24" s="242"/>
      <c r="OPY24" s="242"/>
      <c r="OPZ24" s="242"/>
      <c r="OQA24" s="242"/>
      <c r="OQB24" s="242"/>
      <c r="OQC24" s="242"/>
      <c r="OQD24" s="242"/>
      <c r="OQE24" s="242"/>
      <c r="OQF24" s="242"/>
      <c r="OQG24" s="242"/>
      <c r="OQH24" s="242"/>
      <c r="OQI24" s="242"/>
      <c r="OQJ24" s="242"/>
      <c r="OQK24" s="242"/>
      <c r="OQL24" s="242"/>
      <c r="OQM24" s="242"/>
      <c r="OQN24" s="242"/>
      <c r="OQO24" s="242"/>
      <c r="OQP24" s="242"/>
      <c r="OQQ24" s="242"/>
      <c r="OQR24" s="242"/>
      <c r="OQS24" s="242"/>
      <c r="OQT24" s="242"/>
      <c r="OQU24" s="242"/>
      <c r="OQV24" s="242"/>
      <c r="OQW24" s="242"/>
      <c r="OQX24" s="242"/>
      <c r="OQY24" s="242"/>
      <c r="OQZ24" s="242"/>
      <c r="ORA24" s="242"/>
      <c r="ORB24" s="242"/>
      <c r="ORC24" s="242"/>
      <c r="ORD24" s="242"/>
      <c r="ORE24" s="242"/>
      <c r="ORF24" s="242"/>
      <c r="ORG24" s="242"/>
      <c r="ORH24" s="242"/>
      <c r="ORI24" s="242"/>
      <c r="ORJ24" s="242"/>
      <c r="ORK24" s="242"/>
      <c r="ORL24" s="242"/>
      <c r="ORM24" s="242"/>
      <c r="ORN24" s="242"/>
      <c r="ORO24" s="242"/>
      <c r="ORP24" s="242"/>
      <c r="ORQ24" s="242"/>
      <c r="ORR24" s="242"/>
      <c r="ORS24" s="242"/>
      <c r="ORT24" s="242"/>
      <c r="ORU24" s="242"/>
      <c r="ORV24" s="242"/>
      <c r="ORW24" s="242"/>
      <c r="ORX24" s="242"/>
      <c r="ORY24" s="242"/>
      <c r="ORZ24" s="242"/>
      <c r="OSA24" s="242"/>
      <c r="OSB24" s="242"/>
      <c r="OSC24" s="242"/>
      <c r="OSD24" s="242"/>
      <c r="OSE24" s="242"/>
      <c r="OSF24" s="242"/>
      <c r="OSG24" s="242"/>
      <c r="OSH24" s="242"/>
      <c r="OSI24" s="242"/>
      <c r="OSJ24" s="242"/>
      <c r="OSK24" s="242"/>
      <c r="OSL24" s="242"/>
      <c r="OSM24" s="242"/>
      <c r="OSN24" s="242"/>
      <c r="OSO24" s="242"/>
      <c r="OSP24" s="242"/>
      <c r="OSQ24" s="242"/>
      <c r="OSR24" s="242"/>
      <c r="OSS24" s="242"/>
      <c r="OST24" s="242"/>
      <c r="OSU24" s="242"/>
      <c r="OSV24" s="242"/>
      <c r="OSW24" s="242"/>
      <c r="OSX24" s="242"/>
      <c r="OSY24" s="242"/>
      <c r="OSZ24" s="242"/>
      <c r="OTA24" s="242"/>
      <c r="OTB24" s="242"/>
      <c r="OTC24" s="242"/>
      <c r="OTD24" s="242"/>
      <c r="OTE24" s="242"/>
      <c r="OTF24" s="242"/>
      <c r="OTG24" s="242"/>
      <c r="OTH24" s="242"/>
      <c r="OTI24" s="242"/>
      <c r="OTJ24" s="242"/>
      <c r="OTK24" s="242"/>
      <c r="OTL24" s="242"/>
      <c r="OTM24" s="242"/>
      <c r="OTN24" s="242"/>
      <c r="OTO24" s="242"/>
      <c r="OTP24" s="242"/>
      <c r="OTQ24" s="242"/>
      <c r="OTR24" s="242"/>
      <c r="OTS24" s="242"/>
      <c r="OTT24" s="242"/>
      <c r="OTU24" s="242"/>
      <c r="OTV24" s="242"/>
      <c r="OTW24" s="242"/>
      <c r="OTX24" s="242"/>
      <c r="OTY24" s="242"/>
      <c r="OTZ24" s="242"/>
      <c r="OUA24" s="242"/>
      <c r="OUB24" s="242"/>
      <c r="OUC24" s="242"/>
      <c r="OUD24" s="242"/>
      <c r="OUE24" s="242"/>
      <c r="OUF24" s="242"/>
      <c r="OUG24" s="242"/>
      <c r="OUH24" s="242"/>
      <c r="OUI24" s="242"/>
      <c r="OUJ24" s="242"/>
      <c r="OUK24" s="242"/>
      <c r="OUL24" s="242"/>
      <c r="OUM24" s="242"/>
      <c r="OUN24" s="242"/>
      <c r="OUO24" s="242"/>
      <c r="OUP24" s="242"/>
      <c r="OUQ24" s="242"/>
      <c r="OUR24" s="242"/>
      <c r="OUS24" s="242"/>
      <c r="OUT24" s="242"/>
      <c r="OUU24" s="242"/>
      <c r="OUV24" s="242"/>
      <c r="OUW24" s="242"/>
      <c r="OUX24" s="242"/>
      <c r="OUY24" s="242"/>
      <c r="OUZ24" s="242"/>
      <c r="OVA24" s="242"/>
      <c r="OVB24" s="242"/>
      <c r="OVC24" s="242"/>
      <c r="OVD24" s="242"/>
      <c r="OVE24" s="242"/>
      <c r="OVF24" s="242"/>
      <c r="OVG24" s="242"/>
      <c r="OVH24" s="242"/>
      <c r="OVI24" s="242"/>
      <c r="OVJ24" s="242"/>
      <c r="OVK24" s="242"/>
      <c r="OVL24" s="242"/>
      <c r="OVM24" s="242"/>
      <c r="OVN24" s="242"/>
      <c r="OVO24" s="242"/>
      <c r="OVP24" s="242"/>
      <c r="OVQ24" s="242"/>
      <c r="OVR24" s="242"/>
      <c r="OVS24" s="242"/>
      <c r="OVT24" s="242"/>
      <c r="OVU24" s="242"/>
      <c r="OVV24" s="242"/>
      <c r="OVW24" s="242"/>
      <c r="OVX24" s="242"/>
      <c r="OVY24" s="242"/>
      <c r="OVZ24" s="242"/>
      <c r="OWA24" s="242"/>
      <c r="OWB24" s="242"/>
      <c r="OWC24" s="242"/>
      <c r="OWD24" s="242"/>
      <c r="OWE24" s="242"/>
      <c r="OWF24" s="242"/>
      <c r="OWG24" s="242"/>
      <c r="OWH24" s="242"/>
      <c r="OWI24" s="242"/>
      <c r="OWJ24" s="242"/>
      <c r="OWK24" s="242"/>
      <c r="OWL24" s="242"/>
      <c r="OWM24" s="242"/>
      <c r="OWN24" s="242"/>
      <c r="OWO24" s="242"/>
      <c r="OWP24" s="242"/>
      <c r="OWQ24" s="242"/>
      <c r="OWR24" s="242"/>
      <c r="OWS24" s="242"/>
      <c r="OWT24" s="242"/>
      <c r="OWU24" s="242"/>
      <c r="OWV24" s="242"/>
      <c r="OWW24" s="242"/>
      <c r="OWX24" s="242"/>
      <c r="OWY24" s="242"/>
      <c r="OWZ24" s="242"/>
      <c r="OXA24" s="242"/>
      <c r="OXB24" s="242"/>
      <c r="OXC24" s="242"/>
      <c r="OXD24" s="242"/>
      <c r="OXE24" s="242"/>
      <c r="OXF24" s="242"/>
      <c r="OXG24" s="242"/>
      <c r="OXH24" s="242"/>
      <c r="OXI24" s="242"/>
      <c r="OXJ24" s="242"/>
      <c r="OXK24" s="242"/>
      <c r="OXL24" s="242"/>
      <c r="OXM24" s="242"/>
      <c r="OXN24" s="242"/>
      <c r="OXO24" s="242"/>
      <c r="OXP24" s="242"/>
      <c r="OXQ24" s="242"/>
      <c r="OXR24" s="242"/>
      <c r="OXS24" s="242"/>
      <c r="OXT24" s="242"/>
      <c r="OXU24" s="242"/>
      <c r="OXV24" s="242"/>
      <c r="OXW24" s="242"/>
      <c r="OXX24" s="242"/>
      <c r="OXY24" s="242"/>
      <c r="OXZ24" s="242"/>
      <c r="OYA24" s="242"/>
      <c r="OYB24" s="242"/>
      <c r="OYC24" s="242"/>
      <c r="OYD24" s="242"/>
      <c r="OYE24" s="242"/>
      <c r="OYF24" s="242"/>
      <c r="OYG24" s="242"/>
      <c r="OYH24" s="242"/>
      <c r="OYI24" s="242"/>
      <c r="OYJ24" s="242"/>
      <c r="OYK24" s="242"/>
      <c r="OYL24" s="242"/>
      <c r="OYM24" s="242"/>
      <c r="OYN24" s="242"/>
      <c r="OYO24" s="242"/>
      <c r="OYP24" s="242"/>
      <c r="OYQ24" s="242"/>
      <c r="OYR24" s="242"/>
      <c r="OYS24" s="242"/>
      <c r="OYT24" s="242"/>
      <c r="OYU24" s="242"/>
      <c r="OYV24" s="242"/>
      <c r="OYW24" s="242"/>
      <c r="OYX24" s="242"/>
      <c r="OYY24" s="242"/>
      <c r="OYZ24" s="242"/>
      <c r="OZA24" s="242"/>
      <c r="OZB24" s="242"/>
      <c r="OZC24" s="242"/>
      <c r="OZD24" s="242"/>
      <c r="OZE24" s="242"/>
      <c r="OZF24" s="242"/>
      <c r="OZG24" s="242"/>
      <c r="OZH24" s="242"/>
      <c r="OZI24" s="242"/>
      <c r="OZJ24" s="242"/>
      <c r="OZK24" s="242"/>
      <c r="OZL24" s="242"/>
      <c r="OZM24" s="242"/>
      <c r="OZN24" s="242"/>
      <c r="OZO24" s="242"/>
      <c r="OZP24" s="242"/>
      <c r="OZQ24" s="242"/>
      <c r="OZR24" s="242"/>
      <c r="OZS24" s="242"/>
      <c r="OZT24" s="242"/>
      <c r="OZU24" s="242"/>
      <c r="OZV24" s="242"/>
      <c r="OZW24" s="242"/>
      <c r="OZX24" s="242"/>
      <c r="OZY24" s="242"/>
      <c r="OZZ24" s="242"/>
      <c r="PAA24" s="242"/>
      <c r="PAB24" s="242"/>
      <c r="PAC24" s="242"/>
      <c r="PAD24" s="242"/>
      <c r="PAE24" s="242"/>
      <c r="PAF24" s="242"/>
      <c r="PAG24" s="242"/>
      <c r="PAH24" s="242"/>
      <c r="PAI24" s="242"/>
      <c r="PAJ24" s="242"/>
      <c r="PAK24" s="242"/>
      <c r="PAL24" s="242"/>
      <c r="PAM24" s="242"/>
      <c r="PAN24" s="242"/>
      <c r="PAO24" s="242"/>
      <c r="PAP24" s="242"/>
      <c r="PAQ24" s="242"/>
      <c r="PAR24" s="242"/>
      <c r="PAS24" s="242"/>
      <c r="PAT24" s="242"/>
      <c r="PAU24" s="242"/>
      <c r="PAV24" s="242"/>
      <c r="PAW24" s="242"/>
      <c r="PAX24" s="242"/>
      <c r="PAY24" s="242"/>
      <c r="PAZ24" s="242"/>
      <c r="PBA24" s="242"/>
      <c r="PBB24" s="242"/>
      <c r="PBC24" s="242"/>
      <c r="PBD24" s="242"/>
      <c r="PBE24" s="242"/>
      <c r="PBF24" s="242"/>
      <c r="PBG24" s="242"/>
      <c r="PBH24" s="242"/>
      <c r="PBI24" s="242"/>
      <c r="PBJ24" s="242"/>
      <c r="PBK24" s="242"/>
      <c r="PBL24" s="242"/>
      <c r="PBM24" s="242"/>
      <c r="PBN24" s="242"/>
      <c r="PBO24" s="242"/>
      <c r="PBP24" s="242"/>
      <c r="PBQ24" s="242"/>
      <c r="PBR24" s="242"/>
      <c r="PBS24" s="242"/>
      <c r="PBT24" s="242"/>
      <c r="PBU24" s="242"/>
      <c r="PBV24" s="242"/>
      <c r="PBW24" s="242"/>
      <c r="PBX24" s="242"/>
      <c r="PBY24" s="242"/>
      <c r="PBZ24" s="242"/>
      <c r="PCA24" s="242"/>
      <c r="PCB24" s="242"/>
      <c r="PCC24" s="242"/>
      <c r="PCD24" s="242"/>
      <c r="PCE24" s="242"/>
      <c r="PCF24" s="242"/>
      <c r="PCG24" s="242"/>
      <c r="PCH24" s="242"/>
      <c r="PCI24" s="242"/>
      <c r="PCJ24" s="242"/>
      <c r="PCK24" s="242"/>
      <c r="PCL24" s="242"/>
      <c r="PCM24" s="242"/>
      <c r="PCN24" s="242"/>
      <c r="PCO24" s="242"/>
      <c r="PCP24" s="242"/>
      <c r="PCQ24" s="242"/>
      <c r="PCR24" s="242"/>
      <c r="PCS24" s="242"/>
      <c r="PCT24" s="242"/>
      <c r="PCU24" s="242"/>
      <c r="PCV24" s="242"/>
      <c r="PCW24" s="242"/>
      <c r="PCX24" s="242"/>
      <c r="PCY24" s="242"/>
      <c r="PCZ24" s="242"/>
      <c r="PDA24" s="242"/>
      <c r="PDB24" s="242"/>
      <c r="PDC24" s="242"/>
      <c r="PDD24" s="242"/>
      <c r="PDE24" s="242"/>
      <c r="PDF24" s="242"/>
      <c r="PDG24" s="242"/>
      <c r="PDH24" s="242"/>
      <c r="PDI24" s="242"/>
      <c r="PDJ24" s="242"/>
      <c r="PDK24" s="242"/>
      <c r="PDL24" s="242"/>
      <c r="PDM24" s="242"/>
      <c r="PDN24" s="242"/>
      <c r="PDO24" s="242"/>
      <c r="PDP24" s="242"/>
      <c r="PDQ24" s="242"/>
      <c r="PDR24" s="242"/>
      <c r="PDS24" s="242"/>
      <c r="PDT24" s="242"/>
      <c r="PDU24" s="242"/>
      <c r="PDV24" s="242"/>
      <c r="PDW24" s="242"/>
      <c r="PDX24" s="242"/>
      <c r="PDY24" s="242"/>
      <c r="PDZ24" s="242"/>
      <c r="PEA24" s="242"/>
      <c r="PEB24" s="242"/>
      <c r="PEC24" s="242"/>
      <c r="PED24" s="242"/>
      <c r="PEE24" s="242"/>
      <c r="PEF24" s="242"/>
      <c r="PEG24" s="242"/>
      <c r="PEH24" s="242"/>
      <c r="PEI24" s="242"/>
      <c r="PEJ24" s="242"/>
      <c r="PEK24" s="242"/>
      <c r="PEL24" s="242"/>
      <c r="PEM24" s="242"/>
      <c r="PEN24" s="242"/>
      <c r="PEO24" s="242"/>
      <c r="PEP24" s="242"/>
      <c r="PEQ24" s="242"/>
      <c r="PER24" s="242"/>
      <c r="PES24" s="242"/>
      <c r="PET24" s="242"/>
      <c r="PEU24" s="242"/>
      <c r="PEV24" s="242"/>
      <c r="PEW24" s="242"/>
      <c r="PEX24" s="242"/>
      <c r="PEY24" s="242"/>
      <c r="PEZ24" s="242"/>
      <c r="PFA24" s="242"/>
      <c r="PFB24" s="242"/>
      <c r="PFC24" s="242"/>
      <c r="PFD24" s="242"/>
      <c r="PFE24" s="242"/>
      <c r="PFF24" s="242"/>
      <c r="PFG24" s="242"/>
      <c r="PFH24" s="242"/>
      <c r="PFI24" s="242"/>
      <c r="PFJ24" s="242"/>
      <c r="PFK24" s="242"/>
      <c r="PFL24" s="242"/>
      <c r="PFM24" s="242"/>
      <c r="PFN24" s="242"/>
      <c r="PFO24" s="242"/>
      <c r="PFP24" s="242"/>
      <c r="PFQ24" s="242"/>
      <c r="PFR24" s="242"/>
      <c r="PFS24" s="242"/>
      <c r="PFT24" s="242"/>
      <c r="PFU24" s="242"/>
      <c r="PFV24" s="242"/>
      <c r="PFW24" s="242"/>
      <c r="PFX24" s="242"/>
      <c r="PFY24" s="242"/>
      <c r="PFZ24" s="242"/>
      <c r="PGA24" s="242"/>
      <c r="PGB24" s="242"/>
      <c r="PGC24" s="242"/>
      <c r="PGD24" s="242"/>
      <c r="PGE24" s="242"/>
      <c r="PGF24" s="242"/>
      <c r="PGG24" s="242"/>
      <c r="PGH24" s="242"/>
      <c r="PGI24" s="242"/>
      <c r="PGJ24" s="242"/>
      <c r="PGK24" s="242"/>
      <c r="PGL24" s="242"/>
      <c r="PGM24" s="242"/>
      <c r="PGN24" s="242"/>
      <c r="PGO24" s="242"/>
      <c r="PGP24" s="242"/>
      <c r="PGQ24" s="242"/>
      <c r="PGR24" s="242"/>
      <c r="PGS24" s="242"/>
      <c r="PGT24" s="242"/>
      <c r="PGU24" s="242"/>
      <c r="PGV24" s="242"/>
      <c r="PGW24" s="242"/>
      <c r="PGX24" s="242"/>
      <c r="PGY24" s="242"/>
      <c r="PGZ24" s="242"/>
      <c r="PHA24" s="242"/>
      <c r="PHB24" s="242"/>
      <c r="PHC24" s="242"/>
      <c r="PHD24" s="242"/>
      <c r="PHE24" s="242"/>
      <c r="PHF24" s="242"/>
      <c r="PHG24" s="242"/>
      <c r="PHH24" s="242"/>
      <c r="PHI24" s="242"/>
      <c r="PHJ24" s="242"/>
      <c r="PHK24" s="242"/>
      <c r="PHL24" s="242"/>
      <c r="PHM24" s="242"/>
      <c r="PHN24" s="242"/>
      <c r="PHO24" s="242"/>
      <c r="PHP24" s="242"/>
      <c r="PHQ24" s="242"/>
      <c r="PHR24" s="242"/>
      <c r="PHS24" s="242"/>
      <c r="PHT24" s="242"/>
      <c r="PHU24" s="242"/>
      <c r="PHV24" s="242"/>
      <c r="PHW24" s="242"/>
      <c r="PHX24" s="242"/>
      <c r="PHY24" s="242"/>
      <c r="PHZ24" s="242"/>
      <c r="PIA24" s="242"/>
      <c r="PIB24" s="242"/>
      <c r="PIC24" s="242"/>
      <c r="PID24" s="242"/>
      <c r="PIE24" s="242"/>
      <c r="PIF24" s="242"/>
      <c r="PIG24" s="242"/>
      <c r="PIH24" s="242"/>
      <c r="PII24" s="242"/>
      <c r="PIJ24" s="242"/>
      <c r="PIK24" s="242"/>
      <c r="PIL24" s="242"/>
      <c r="PIM24" s="242"/>
      <c r="PIN24" s="242"/>
      <c r="PIO24" s="242"/>
      <c r="PIP24" s="242"/>
      <c r="PIQ24" s="242"/>
      <c r="PIR24" s="242"/>
      <c r="PIS24" s="242"/>
      <c r="PIT24" s="242"/>
      <c r="PIU24" s="242"/>
      <c r="PIV24" s="242"/>
      <c r="PIW24" s="242"/>
      <c r="PIX24" s="242"/>
      <c r="PIY24" s="242"/>
      <c r="PIZ24" s="242"/>
      <c r="PJA24" s="242"/>
      <c r="PJB24" s="242"/>
      <c r="PJC24" s="242"/>
      <c r="PJD24" s="242"/>
      <c r="PJE24" s="242"/>
      <c r="PJF24" s="242"/>
      <c r="PJG24" s="242"/>
      <c r="PJH24" s="242"/>
      <c r="PJI24" s="242"/>
      <c r="PJJ24" s="242"/>
      <c r="PJK24" s="242"/>
      <c r="PJL24" s="242"/>
      <c r="PJM24" s="242"/>
      <c r="PJN24" s="242"/>
      <c r="PJO24" s="242"/>
      <c r="PJP24" s="242"/>
      <c r="PJQ24" s="242"/>
      <c r="PJR24" s="242"/>
      <c r="PJS24" s="242"/>
      <c r="PJT24" s="242"/>
      <c r="PJU24" s="242"/>
      <c r="PJV24" s="242"/>
      <c r="PJW24" s="242"/>
      <c r="PJX24" s="242"/>
      <c r="PJY24" s="242"/>
      <c r="PJZ24" s="242"/>
      <c r="PKA24" s="242"/>
      <c r="PKB24" s="242"/>
      <c r="PKC24" s="242"/>
      <c r="PKD24" s="242"/>
      <c r="PKE24" s="242"/>
      <c r="PKF24" s="242"/>
      <c r="PKG24" s="242"/>
      <c r="PKH24" s="242"/>
      <c r="PKI24" s="242"/>
      <c r="PKJ24" s="242"/>
      <c r="PKK24" s="242"/>
      <c r="PKL24" s="242"/>
      <c r="PKM24" s="242"/>
      <c r="PKN24" s="242"/>
      <c r="PKO24" s="242"/>
      <c r="PKP24" s="242"/>
      <c r="PKQ24" s="242"/>
      <c r="PKR24" s="242"/>
      <c r="PKS24" s="242"/>
      <c r="PKT24" s="242"/>
      <c r="PKU24" s="242"/>
      <c r="PKV24" s="242"/>
      <c r="PKW24" s="242"/>
      <c r="PKX24" s="242"/>
      <c r="PKY24" s="242"/>
      <c r="PKZ24" s="242"/>
      <c r="PLA24" s="242"/>
      <c r="PLB24" s="242"/>
      <c r="PLC24" s="242"/>
      <c r="PLD24" s="242"/>
      <c r="PLE24" s="242"/>
      <c r="PLF24" s="242"/>
      <c r="PLG24" s="242"/>
      <c r="PLH24" s="242"/>
      <c r="PLI24" s="242"/>
      <c r="PLJ24" s="242"/>
      <c r="PLK24" s="242"/>
      <c r="PLL24" s="242"/>
      <c r="PLM24" s="242"/>
      <c r="PLN24" s="242"/>
      <c r="PLO24" s="242"/>
      <c r="PLP24" s="242"/>
      <c r="PLQ24" s="242"/>
      <c r="PLR24" s="242"/>
      <c r="PLS24" s="242"/>
      <c r="PLT24" s="242"/>
      <c r="PLU24" s="242"/>
      <c r="PLV24" s="242"/>
      <c r="PLW24" s="242"/>
      <c r="PLX24" s="242"/>
      <c r="PLY24" s="242"/>
      <c r="PLZ24" s="242"/>
      <c r="PMA24" s="242"/>
      <c r="PMB24" s="242"/>
      <c r="PMC24" s="242"/>
      <c r="PMD24" s="242"/>
      <c r="PME24" s="242"/>
      <c r="PMF24" s="242"/>
      <c r="PMG24" s="242"/>
      <c r="PMH24" s="242"/>
      <c r="PMI24" s="242"/>
      <c r="PMJ24" s="242"/>
      <c r="PMK24" s="242"/>
      <c r="PML24" s="242"/>
      <c r="PMM24" s="242"/>
      <c r="PMN24" s="242"/>
      <c r="PMO24" s="242"/>
      <c r="PMP24" s="242"/>
      <c r="PMQ24" s="242"/>
      <c r="PMR24" s="242"/>
      <c r="PMS24" s="242"/>
      <c r="PMT24" s="242"/>
      <c r="PMU24" s="242"/>
      <c r="PMV24" s="242"/>
      <c r="PMW24" s="242"/>
      <c r="PMX24" s="242"/>
      <c r="PMY24" s="242"/>
      <c r="PMZ24" s="242"/>
      <c r="PNA24" s="242"/>
      <c r="PNB24" s="242"/>
      <c r="PNC24" s="242"/>
      <c r="PND24" s="242"/>
      <c r="PNE24" s="242"/>
      <c r="PNF24" s="242"/>
      <c r="PNG24" s="242"/>
      <c r="PNH24" s="242"/>
      <c r="PNI24" s="242"/>
      <c r="PNJ24" s="242"/>
      <c r="PNK24" s="242"/>
      <c r="PNL24" s="242"/>
      <c r="PNM24" s="242"/>
      <c r="PNN24" s="242"/>
      <c r="PNO24" s="242"/>
      <c r="PNP24" s="242"/>
      <c r="PNQ24" s="242"/>
      <c r="PNR24" s="242"/>
      <c r="PNS24" s="242"/>
      <c r="PNT24" s="242"/>
      <c r="PNU24" s="242"/>
      <c r="PNV24" s="242"/>
      <c r="PNW24" s="242"/>
      <c r="PNX24" s="242"/>
      <c r="PNY24" s="242"/>
      <c r="PNZ24" s="242"/>
      <c r="POA24" s="242"/>
      <c r="POB24" s="242"/>
      <c r="POC24" s="242"/>
      <c r="POD24" s="242"/>
      <c r="POE24" s="242"/>
      <c r="POF24" s="242"/>
      <c r="POG24" s="242"/>
      <c r="POH24" s="242"/>
      <c r="POI24" s="242"/>
      <c r="POJ24" s="242"/>
      <c r="POK24" s="242"/>
      <c r="POL24" s="242"/>
      <c r="POM24" s="242"/>
      <c r="PON24" s="242"/>
      <c r="POO24" s="242"/>
      <c r="POP24" s="242"/>
      <c r="POQ24" s="242"/>
      <c r="POR24" s="242"/>
      <c r="POS24" s="242"/>
      <c r="POT24" s="242"/>
      <c r="POU24" s="242"/>
      <c r="POV24" s="242"/>
      <c r="POW24" s="242"/>
      <c r="POX24" s="242"/>
      <c r="POY24" s="242"/>
      <c r="POZ24" s="242"/>
      <c r="PPA24" s="242"/>
      <c r="PPB24" s="242"/>
      <c r="PPC24" s="242"/>
      <c r="PPD24" s="242"/>
      <c r="PPE24" s="242"/>
      <c r="PPF24" s="242"/>
      <c r="PPG24" s="242"/>
      <c r="PPH24" s="242"/>
      <c r="PPI24" s="242"/>
      <c r="PPJ24" s="242"/>
      <c r="PPK24" s="242"/>
      <c r="PPL24" s="242"/>
      <c r="PPM24" s="242"/>
      <c r="PPN24" s="242"/>
      <c r="PPO24" s="242"/>
      <c r="PPP24" s="242"/>
      <c r="PPQ24" s="242"/>
      <c r="PPR24" s="242"/>
      <c r="PPS24" s="242"/>
      <c r="PPT24" s="242"/>
      <c r="PPU24" s="242"/>
      <c r="PPV24" s="242"/>
      <c r="PPW24" s="242"/>
      <c r="PPX24" s="242"/>
      <c r="PPY24" s="242"/>
      <c r="PPZ24" s="242"/>
      <c r="PQA24" s="242"/>
      <c r="PQB24" s="242"/>
      <c r="PQC24" s="242"/>
      <c r="PQD24" s="242"/>
      <c r="PQE24" s="242"/>
      <c r="PQF24" s="242"/>
      <c r="PQG24" s="242"/>
      <c r="PQH24" s="242"/>
      <c r="PQI24" s="242"/>
      <c r="PQJ24" s="242"/>
      <c r="PQK24" s="242"/>
      <c r="PQL24" s="242"/>
      <c r="PQM24" s="242"/>
      <c r="PQN24" s="242"/>
      <c r="PQO24" s="242"/>
      <c r="PQP24" s="242"/>
      <c r="PQQ24" s="242"/>
      <c r="PQR24" s="242"/>
      <c r="PQS24" s="242"/>
      <c r="PQT24" s="242"/>
      <c r="PQU24" s="242"/>
      <c r="PQV24" s="242"/>
      <c r="PQW24" s="242"/>
      <c r="PQX24" s="242"/>
      <c r="PQY24" s="242"/>
      <c r="PQZ24" s="242"/>
      <c r="PRA24" s="242"/>
      <c r="PRB24" s="242"/>
      <c r="PRC24" s="242"/>
      <c r="PRD24" s="242"/>
      <c r="PRE24" s="242"/>
      <c r="PRF24" s="242"/>
      <c r="PRG24" s="242"/>
      <c r="PRH24" s="242"/>
      <c r="PRI24" s="242"/>
      <c r="PRJ24" s="242"/>
      <c r="PRK24" s="242"/>
      <c r="PRL24" s="242"/>
      <c r="PRM24" s="242"/>
      <c r="PRN24" s="242"/>
      <c r="PRO24" s="242"/>
      <c r="PRP24" s="242"/>
      <c r="PRQ24" s="242"/>
      <c r="PRR24" s="242"/>
      <c r="PRS24" s="242"/>
      <c r="PRT24" s="242"/>
      <c r="PRU24" s="242"/>
      <c r="PRV24" s="242"/>
      <c r="PRW24" s="242"/>
      <c r="PRX24" s="242"/>
      <c r="PRY24" s="242"/>
      <c r="PRZ24" s="242"/>
      <c r="PSA24" s="242"/>
      <c r="PSB24" s="242"/>
      <c r="PSC24" s="242"/>
      <c r="PSD24" s="242"/>
      <c r="PSE24" s="242"/>
      <c r="PSF24" s="242"/>
      <c r="PSG24" s="242"/>
      <c r="PSH24" s="242"/>
      <c r="PSI24" s="242"/>
      <c r="PSJ24" s="242"/>
      <c r="PSK24" s="242"/>
      <c r="PSL24" s="242"/>
      <c r="PSM24" s="242"/>
      <c r="PSN24" s="242"/>
      <c r="PSO24" s="242"/>
      <c r="PSP24" s="242"/>
      <c r="PSQ24" s="242"/>
      <c r="PSR24" s="242"/>
      <c r="PSS24" s="242"/>
      <c r="PST24" s="242"/>
      <c r="PSU24" s="242"/>
      <c r="PSV24" s="242"/>
      <c r="PSW24" s="242"/>
      <c r="PSX24" s="242"/>
      <c r="PSY24" s="242"/>
      <c r="PSZ24" s="242"/>
      <c r="PTA24" s="242"/>
      <c r="PTB24" s="242"/>
      <c r="PTC24" s="242"/>
      <c r="PTD24" s="242"/>
      <c r="PTE24" s="242"/>
      <c r="PTF24" s="242"/>
      <c r="PTG24" s="242"/>
      <c r="PTH24" s="242"/>
      <c r="PTI24" s="242"/>
      <c r="PTJ24" s="242"/>
      <c r="PTK24" s="242"/>
      <c r="PTL24" s="242"/>
      <c r="PTM24" s="242"/>
      <c r="PTN24" s="242"/>
      <c r="PTO24" s="242"/>
      <c r="PTP24" s="242"/>
      <c r="PTQ24" s="242"/>
      <c r="PTR24" s="242"/>
      <c r="PTS24" s="242"/>
      <c r="PTT24" s="242"/>
      <c r="PTU24" s="242"/>
      <c r="PTV24" s="242"/>
      <c r="PTW24" s="242"/>
      <c r="PTX24" s="242"/>
      <c r="PTY24" s="242"/>
      <c r="PTZ24" s="242"/>
      <c r="PUA24" s="242"/>
      <c r="PUB24" s="242"/>
      <c r="PUC24" s="242"/>
      <c r="PUD24" s="242"/>
      <c r="PUE24" s="242"/>
      <c r="PUF24" s="242"/>
      <c r="PUG24" s="242"/>
      <c r="PUH24" s="242"/>
      <c r="PUI24" s="242"/>
      <c r="PUJ24" s="242"/>
      <c r="PUK24" s="242"/>
      <c r="PUL24" s="242"/>
      <c r="PUM24" s="242"/>
      <c r="PUN24" s="242"/>
      <c r="PUO24" s="242"/>
      <c r="PUP24" s="242"/>
      <c r="PUQ24" s="242"/>
      <c r="PUR24" s="242"/>
      <c r="PUS24" s="242"/>
      <c r="PUT24" s="242"/>
      <c r="PUU24" s="242"/>
      <c r="PUV24" s="242"/>
      <c r="PUW24" s="242"/>
      <c r="PUX24" s="242"/>
      <c r="PUY24" s="242"/>
      <c r="PUZ24" s="242"/>
      <c r="PVA24" s="242"/>
      <c r="PVB24" s="242"/>
      <c r="PVC24" s="242"/>
      <c r="PVD24" s="242"/>
      <c r="PVE24" s="242"/>
      <c r="PVF24" s="242"/>
      <c r="PVG24" s="242"/>
      <c r="PVH24" s="242"/>
      <c r="PVI24" s="242"/>
      <c r="PVJ24" s="242"/>
      <c r="PVK24" s="242"/>
      <c r="PVL24" s="242"/>
      <c r="PVM24" s="242"/>
      <c r="PVN24" s="242"/>
      <c r="PVO24" s="242"/>
      <c r="PVP24" s="242"/>
      <c r="PVQ24" s="242"/>
      <c r="PVR24" s="242"/>
      <c r="PVS24" s="242"/>
      <c r="PVT24" s="242"/>
      <c r="PVU24" s="242"/>
      <c r="PVV24" s="242"/>
      <c r="PVW24" s="242"/>
      <c r="PVX24" s="242"/>
      <c r="PVY24" s="242"/>
      <c r="PVZ24" s="242"/>
      <c r="PWA24" s="242"/>
      <c r="PWB24" s="242"/>
      <c r="PWC24" s="242"/>
      <c r="PWD24" s="242"/>
      <c r="PWE24" s="242"/>
      <c r="PWF24" s="242"/>
      <c r="PWG24" s="242"/>
      <c r="PWH24" s="242"/>
      <c r="PWI24" s="242"/>
      <c r="PWJ24" s="242"/>
      <c r="PWK24" s="242"/>
      <c r="PWL24" s="242"/>
      <c r="PWM24" s="242"/>
      <c r="PWN24" s="242"/>
      <c r="PWO24" s="242"/>
      <c r="PWP24" s="242"/>
      <c r="PWQ24" s="242"/>
      <c r="PWR24" s="242"/>
      <c r="PWS24" s="242"/>
      <c r="PWT24" s="242"/>
      <c r="PWU24" s="242"/>
      <c r="PWV24" s="242"/>
      <c r="PWW24" s="242"/>
      <c r="PWX24" s="242"/>
      <c r="PWY24" s="242"/>
      <c r="PWZ24" s="242"/>
      <c r="PXA24" s="242"/>
      <c r="PXB24" s="242"/>
      <c r="PXC24" s="242"/>
      <c r="PXD24" s="242"/>
      <c r="PXE24" s="242"/>
      <c r="PXF24" s="242"/>
      <c r="PXG24" s="242"/>
      <c r="PXH24" s="242"/>
      <c r="PXI24" s="242"/>
      <c r="PXJ24" s="242"/>
      <c r="PXK24" s="242"/>
      <c r="PXL24" s="242"/>
      <c r="PXM24" s="242"/>
      <c r="PXN24" s="242"/>
      <c r="PXO24" s="242"/>
      <c r="PXP24" s="242"/>
      <c r="PXQ24" s="242"/>
      <c r="PXR24" s="242"/>
      <c r="PXS24" s="242"/>
      <c r="PXT24" s="242"/>
      <c r="PXU24" s="242"/>
      <c r="PXV24" s="242"/>
      <c r="PXW24" s="242"/>
      <c r="PXX24" s="242"/>
      <c r="PXY24" s="242"/>
      <c r="PXZ24" s="242"/>
      <c r="PYA24" s="242"/>
      <c r="PYB24" s="242"/>
      <c r="PYC24" s="242"/>
      <c r="PYD24" s="242"/>
      <c r="PYE24" s="242"/>
      <c r="PYF24" s="242"/>
      <c r="PYG24" s="242"/>
      <c r="PYH24" s="242"/>
      <c r="PYI24" s="242"/>
      <c r="PYJ24" s="242"/>
      <c r="PYK24" s="242"/>
      <c r="PYL24" s="242"/>
      <c r="PYM24" s="242"/>
      <c r="PYN24" s="242"/>
      <c r="PYO24" s="242"/>
      <c r="PYP24" s="242"/>
      <c r="PYQ24" s="242"/>
      <c r="PYR24" s="242"/>
      <c r="PYS24" s="242"/>
      <c r="PYT24" s="242"/>
      <c r="PYU24" s="242"/>
      <c r="PYV24" s="242"/>
      <c r="PYW24" s="242"/>
      <c r="PYX24" s="242"/>
      <c r="PYY24" s="242"/>
      <c r="PYZ24" s="242"/>
      <c r="PZA24" s="242"/>
      <c r="PZB24" s="242"/>
      <c r="PZC24" s="242"/>
      <c r="PZD24" s="242"/>
      <c r="PZE24" s="242"/>
      <c r="PZF24" s="242"/>
      <c r="PZG24" s="242"/>
      <c r="PZH24" s="242"/>
      <c r="PZI24" s="242"/>
      <c r="PZJ24" s="242"/>
      <c r="PZK24" s="242"/>
      <c r="PZL24" s="242"/>
      <c r="PZM24" s="242"/>
      <c r="PZN24" s="242"/>
      <c r="PZO24" s="242"/>
      <c r="PZP24" s="242"/>
      <c r="PZQ24" s="242"/>
      <c r="PZR24" s="242"/>
      <c r="PZS24" s="242"/>
      <c r="PZT24" s="242"/>
      <c r="PZU24" s="242"/>
      <c r="PZV24" s="242"/>
      <c r="PZW24" s="242"/>
      <c r="PZX24" s="242"/>
      <c r="PZY24" s="242"/>
      <c r="PZZ24" s="242"/>
      <c r="QAA24" s="242"/>
      <c r="QAB24" s="242"/>
      <c r="QAC24" s="242"/>
      <c r="QAD24" s="242"/>
      <c r="QAE24" s="242"/>
      <c r="QAF24" s="242"/>
      <c r="QAG24" s="242"/>
      <c r="QAH24" s="242"/>
      <c r="QAI24" s="242"/>
      <c r="QAJ24" s="242"/>
      <c r="QAK24" s="242"/>
      <c r="QAL24" s="242"/>
      <c r="QAM24" s="242"/>
      <c r="QAN24" s="242"/>
      <c r="QAO24" s="242"/>
      <c r="QAP24" s="242"/>
      <c r="QAQ24" s="242"/>
      <c r="QAR24" s="242"/>
      <c r="QAS24" s="242"/>
      <c r="QAT24" s="242"/>
      <c r="QAU24" s="242"/>
      <c r="QAV24" s="242"/>
      <c r="QAW24" s="242"/>
      <c r="QAX24" s="242"/>
      <c r="QAY24" s="242"/>
      <c r="QAZ24" s="242"/>
      <c r="QBA24" s="242"/>
      <c r="QBB24" s="242"/>
      <c r="QBC24" s="242"/>
      <c r="QBD24" s="242"/>
      <c r="QBE24" s="242"/>
      <c r="QBF24" s="242"/>
      <c r="QBG24" s="242"/>
      <c r="QBH24" s="242"/>
      <c r="QBI24" s="242"/>
      <c r="QBJ24" s="242"/>
      <c r="QBK24" s="242"/>
      <c r="QBL24" s="242"/>
      <c r="QBM24" s="242"/>
      <c r="QBN24" s="242"/>
      <c r="QBO24" s="242"/>
      <c r="QBP24" s="242"/>
      <c r="QBQ24" s="242"/>
      <c r="QBR24" s="242"/>
      <c r="QBS24" s="242"/>
      <c r="QBT24" s="242"/>
      <c r="QBU24" s="242"/>
      <c r="QBV24" s="242"/>
      <c r="QBW24" s="242"/>
      <c r="QBX24" s="242"/>
      <c r="QBY24" s="242"/>
      <c r="QBZ24" s="242"/>
      <c r="QCA24" s="242"/>
      <c r="QCB24" s="242"/>
      <c r="QCC24" s="242"/>
      <c r="QCD24" s="242"/>
      <c r="QCE24" s="242"/>
      <c r="QCF24" s="242"/>
      <c r="QCG24" s="242"/>
      <c r="QCH24" s="242"/>
      <c r="QCI24" s="242"/>
      <c r="QCJ24" s="242"/>
      <c r="QCK24" s="242"/>
      <c r="QCL24" s="242"/>
      <c r="QCM24" s="242"/>
      <c r="QCN24" s="242"/>
      <c r="QCO24" s="242"/>
      <c r="QCP24" s="242"/>
      <c r="QCQ24" s="242"/>
      <c r="QCR24" s="242"/>
      <c r="QCS24" s="242"/>
      <c r="QCT24" s="242"/>
      <c r="QCU24" s="242"/>
      <c r="QCV24" s="242"/>
      <c r="QCW24" s="242"/>
      <c r="QCX24" s="242"/>
      <c r="QCY24" s="242"/>
      <c r="QCZ24" s="242"/>
      <c r="QDA24" s="242"/>
      <c r="QDB24" s="242"/>
      <c r="QDC24" s="242"/>
      <c r="QDD24" s="242"/>
      <c r="QDE24" s="242"/>
      <c r="QDF24" s="242"/>
      <c r="QDG24" s="242"/>
      <c r="QDH24" s="242"/>
      <c r="QDI24" s="242"/>
      <c r="QDJ24" s="242"/>
      <c r="QDK24" s="242"/>
      <c r="QDL24" s="242"/>
      <c r="QDM24" s="242"/>
      <c r="QDN24" s="242"/>
      <c r="QDO24" s="242"/>
      <c r="QDP24" s="242"/>
      <c r="QDQ24" s="242"/>
      <c r="QDR24" s="242"/>
      <c r="QDS24" s="242"/>
      <c r="QDT24" s="242"/>
      <c r="QDU24" s="242"/>
      <c r="QDV24" s="242"/>
      <c r="QDW24" s="242"/>
      <c r="QDX24" s="242"/>
      <c r="QDY24" s="242"/>
      <c r="QDZ24" s="242"/>
      <c r="QEA24" s="242"/>
      <c r="QEB24" s="242"/>
      <c r="QEC24" s="242"/>
      <c r="QED24" s="242"/>
      <c r="QEE24" s="242"/>
      <c r="QEF24" s="242"/>
      <c r="QEG24" s="242"/>
      <c r="QEH24" s="242"/>
      <c r="QEI24" s="242"/>
      <c r="QEJ24" s="242"/>
      <c r="QEK24" s="242"/>
      <c r="QEL24" s="242"/>
      <c r="QEM24" s="242"/>
      <c r="QEN24" s="242"/>
      <c r="QEO24" s="242"/>
      <c r="QEP24" s="242"/>
      <c r="QEQ24" s="242"/>
      <c r="QER24" s="242"/>
      <c r="QES24" s="242"/>
      <c r="QET24" s="242"/>
      <c r="QEU24" s="242"/>
      <c r="QEV24" s="242"/>
      <c r="QEW24" s="242"/>
      <c r="QEX24" s="242"/>
      <c r="QEY24" s="242"/>
      <c r="QEZ24" s="242"/>
      <c r="QFA24" s="242"/>
      <c r="QFB24" s="242"/>
      <c r="QFC24" s="242"/>
      <c r="QFD24" s="242"/>
      <c r="QFE24" s="242"/>
      <c r="QFF24" s="242"/>
      <c r="QFG24" s="242"/>
      <c r="QFH24" s="242"/>
      <c r="QFI24" s="242"/>
      <c r="QFJ24" s="242"/>
      <c r="QFK24" s="242"/>
      <c r="QFL24" s="242"/>
      <c r="QFM24" s="242"/>
      <c r="QFN24" s="242"/>
      <c r="QFO24" s="242"/>
      <c r="QFP24" s="242"/>
      <c r="QFQ24" s="242"/>
      <c r="QFR24" s="242"/>
      <c r="QFS24" s="242"/>
      <c r="QFT24" s="242"/>
      <c r="QFU24" s="242"/>
      <c r="QFV24" s="242"/>
      <c r="QFW24" s="242"/>
      <c r="QFX24" s="242"/>
      <c r="QFY24" s="242"/>
      <c r="QFZ24" s="242"/>
      <c r="QGA24" s="242"/>
      <c r="QGB24" s="242"/>
      <c r="QGC24" s="242"/>
      <c r="QGD24" s="242"/>
      <c r="QGE24" s="242"/>
      <c r="QGF24" s="242"/>
      <c r="QGG24" s="242"/>
      <c r="QGH24" s="242"/>
      <c r="QGI24" s="242"/>
      <c r="QGJ24" s="242"/>
      <c r="QGK24" s="242"/>
      <c r="QGL24" s="242"/>
      <c r="QGM24" s="242"/>
      <c r="QGN24" s="242"/>
      <c r="QGO24" s="242"/>
      <c r="QGP24" s="242"/>
      <c r="QGQ24" s="242"/>
      <c r="QGR24" s="242"/>
      <c r="QGS24" s="242"/>
      <c r="QGT24" s="242"/>
      <c r="QGU24" s="242"/>
      <c r="QGV24" s="242"/>
      <c r="QGW24" s="242"/>
      <c r="QGX24" s="242"/>
      <c r="QGY24" s="242"/>
      <c r="QGZ24" s="242"/>
      <c r="QHA24" s="242"/>
      <c r="QHB24" s="242"/>
      <c r="QHC24" s="242"/>
      <c r="QHD24" s="242"/>
      <c r="QHE24" s="242"/>
      <c r="QHF24" s="242"/>
      <c r="QHG24" s="242"/>
      <c r="QHH24" s="242"/>
      <c r="QHI24" s="242"/>
      <c r="QHJ24" s="242"/>
      <c r="QHK24" s="242"/>
      <c r="QHL24" s="242"/>
      <c r="QHM24" s="242"/>
      <c r="QHN24" s="242"/>
      <c r="QHO24" s="242"/>
      <c r="QHP24" s="242"/>
      <c r="QHQ24" s="242"/>
      <c r="QHR24" s="242"/>
      <c r="QHS24" s="242"/>
      <c r="QHT24" s="242"/>
      <c r="QHU24" s="242"/>
      <c r="QHV24" s="242"/>
      <c r="QHW24" s="242"/>
      <c r="QHX24" s="242"/>
      <c r="QHY24" s="242"/>
      <c r="QHZ24" s="242"/>
      <c r="QIA24" s="242"/>
      <c r="QIB24" s="242"/>
      <c r="QIC24" s="242"/>
      <c r="QID24" s="242"/>
      <c r="QIE24" s="242"/>
      <c r="QIF24" s="242"/>
      <c r="QIG24" s="242"/>
      <c r="QIH24" s="242"/>
      <c r="QII24" s="242"/>
      <c r="QIJ24" s="242"/>
      <c r="QIK24" s="242"/>
      <c r="QIL24" s="242"/>
      <c r="QIM24" s="242"/>
      <c r="QIN24" s="242"/>
      <c r="QIO24" s="242"/>
      <c r="QIP24" s="242"/>
      <c r="QIQ24" s="242"/>
      <c r="QIR24" s="242"/>
      <c r="QIS24" s="242"/>
      <c r="QIT24" s="242"/>
      <c r="QIU24" s="242"/>
      <c r="QIV24" s="242"/>
      <c r="QIW24" s="242"/>
      <c r="QIX24" s="242"/>
      <c r="QIY24" s="242"/>
      <c r="QIZ24" s="242"/>
      <c r="QJA24" s="242"/>
      <c r="QJB24" s="242"/>
      <c r="QJC24" s="242"/>
      <c r="QJD24" s="242"/>
      <c r="QJE24" s="242"/>
      <c r="QJF24" s="242"/>
      <c r="QJG24" s="242"/>
      <c r="QJH24" s="242"/>
      <c r="QJI24" s="242"/>
      <c r="QJJ24" s="242"/>
      <c r="QJK24" s="242"/>
      <c r="QJL24" s="242"/>
      <c r="QJM24" s="242"/>
      <c r="QJN24" s="242"/>
      <c r="QJO24" s="242"/>
      <c r="QJP24" s="242"/>
      <c r="QJQ24" s="242"/>
      <c r="QJR24" s="242"/>
      <c r="QJS24" s="242"/>
      <c r="QJT24" s="242"/>
      <c r="QJU24" s="242"/>
      <c r="QJV24" s="242"/>
      <c r="QJW24" s="242"/>
      <c r="QJX24" s="242"/>
      <c r="QJY24" s="242"/>
      <c r="QJZ24" s="242"/>
      <c r="QKA24" s="242"/>
      <c r="QKB24" s="242"/>
      <c r="QKC24" s="242"/>
      <c r="QKD24" s="242"/>
      <c r="QKE24" s="242"/>
      <c r="QKF24" s="242"/>
      <c r="QKG24" s="242"/>
      <c r="QKH24" s="242"/>
      <c r="QKI24" s="242"/>
      <c r="QKJ24" s="242"/>
      <c r="QKK24" s="242"/>
      <c r="QKL24" s="242"/>
      <c r="QKM24" s="242"/>
      <c r="QKN24" s="242"/>
      <c r="QKO24" s="242"/>
      <c r="QKP24" s="242"/>
      <c r="QKQ24" s="242"/>
      <c r="QKR24" s="242"/>
      <c r="QKS24" s="242"/>
      <c r="QKT24" s="242"/>
      <c r="QKU24" s="242"/>
      <c r="QKV24" s="242"/>
      <c r="QKW24" s="242"/>
      <c r="QKX24" s="242"/>
      <c r="QKY24" s="242"/>
      <c r="QKZ24" s="242"/>
      <c r="QLA24" s="242"/>
      <c r="QLB24" s="242"/>
      <c r="QLC24" s="242"/>
      <c r="QLD24" s="242"/>
      <c r="QLE24" s="242"/>
      <c r="QLF24" s="242"/>
      <c r="QLG24" s="242"/>
      <c r="QLH24" s="242"/>
      <c r="QLI24" s="242"/>
      <c r="QLJ24" s="242"/>
      <c r="QLK24" s="242"/>
      <c r="QLL24" s="242"/>
      <c r="QLM24" s="242"/>
      <c r="QLN24" s="242"/>
      <c r="QLO24" s="242"/>
      <c r="QLP24" s="242"/>
      <c r="QLQ24" s="242"/>
      <c r="QLR24" s="242"/>
      <c r="QLS24" s="242"/>
      <c r="QLT24" s="242"/>
      <c r="QLU24" s="242"/>
      <c r="QLV24" s="242"/>
      <c r="QLW24" s="242"/>
      <c r="QLX24" s="242"/>
      <c r="QLY24" s="242"/>
      <c r="QLZ24" s="242"/>
      <c r="QMA24" s="242"/>
      <c r="QMB24" s="242"/>
      <c r="QMC24" s="242"/>
      <c r="QMD24" s="242"/>
      <c r="QME24" s="242"/>
      <c r="QMF24" s="242"/>
      <c r="QMG24" s="242"/>
      <c r="QMH24" s="242"/>
      <c r="QMI24" s="242"/>
      <c r="QMJ24" s="242"/>
      <c r="QMK24" s="242"/>
      <c r="QML24" s="242"/>
      <c r="QMM24" s="242"/>
      <c r="QMN24" s="242"/>
      <c r="QMO24" s="242"/>
      <c r="QMP24" s="242"/>
      <c r="QMQ24" s="242"/>
      <c r="QMR24" s="242"/>
      <c r="QMS24" s="242"/>
      <c r="QMT24" s="242"/>
      <c r="QMU24" s="242"/>
      <c r="QMV24" s="242"/>
      <c r="QMW24" s="242"/>
      <c r="QMX24" s="242"/>
      <c r="QMY24" s="242"/>
      <c r="QMZ24" s="242"/>
      <c r="QNA24" s="242"/>
      <c r="QNB24" s="242"/>
      <c r="QNC24" s="242"/>
      <c r="QND24" s="242"/>
      <c r="QNE24" s="242"/>
      <c r="QNF24" s="242"/>
      <c r="QNG24" s="242"/>
      <c r="QNH24" s="242"/>
      <c r="QNI24" s="242"/>
      <c r="QNJ24" s="242"/>
      <c r="QNK24" s="242"/>
      <c r="QNL24" s="242"/>
      <c r="QNM24" s="242"/>
      <c r="QNN24" s="242"/>
      <c r="QNO24" s="242"/>
      <c r="QNP24" s="242"/>
      <c r="QNQ24" s="242"/>
      <c r="QNR24" s="242"/>
      <c r="QNS24" s="242"/>
      <c r="QNT24" s="242"/>
      <c r="QNU24" s="242"/>
      <c r="QNV24" s="242"/>
      <c r="QNW24" s="242"/>
      <c r="QNX24" s="242"/>
      <c r="QNY24" s="242"/>
      <c r="QNZ24" s="242"/>
      <c r="QOA24" s="242"/>
      <c r="QOB24" s="242"/>
      <c r="QOC24" s="242"/>
      <c r="QOD24" s="242"/>
      <c r="QOE24" s="242"/>
      <c r="QOF24" s="242"/>
      <c r="QOG24" s="242"/>
      <c r="QOH24" s="242"/>
      <c r="QOI24" s="242"/>
      <c r="QOJ24" s="242"/>
      <c r="QOK24" s="242"/>
      <c r="QOL24" s="242"/>
      <c r="QOM24" s="242"/>
      <c r="QON24" s="242"/>
      <c r="QOO24" s="242"/>
      <c r="QOP24" s="242"/>
      <c r="QOQ24" s="242"/>
      <c r="QOR24" s="242"/>
      <c r="QOS24" s="242"/>
      <c r="QOT24" s="242"/>
      <c r="QOU24" s="242"/>
      <c r="QOV24" s="242"/>
      <c r="QOW24" s="242"/>
      <c r="QOX24" s="242"/>
      <c r="QOY24" s="242"/>
      <c r="QOZ24" s="242"/>
      <c r="QPA24" s="242"/>
      <c r="QPB24" s="242"/>
      <c r="QPC24" s="242"/>
      <c r="QPD24" s="242"/>
      <c r="QPE24" s="242"/>
      <c r="QPF24" s="242"/>
      <c r="QPG24" s="242"/>
      <c r="QPH24" s="242"/>
      <c r="QPI24" s="242"/>
      <c r="QPJ24" s="242"/>
      <c r="QPK24" s="242"/>
      <c r="QPL24" s="242"/>
      <c r="QPM24" s="242"/>
      <c r="QPN24" s="242"/>
      <c r="QPO24" s="242"/>
      <c r="QPP24" s="242"/>
      <c r="QPQ24" s="242"/>
      <c r="QPR24" s="242"/>
      <c r="QPS24" s="242"/>
      <c r="QPT24" s="242"/>
      <c r="QPU24" s="242"/>
      <c r="QPV24" s="242"/>
      <c r="QPW24" s="242"/>
      <c r="QPX24" s="242"/>
      <c r="QPY24" s="242"/>
      <c r="QPZ24" s="242"/>
      <c r="QQA24" s="242"/>
      <c r="QQB24" s="242"/>
      <c r="QQC24" s="242"/>
      <c r="QQD24" s="242"/>
      <c r="QQE24" s="242"/>
      <c r="QQF24" s="242"/>
      <c r="QQG24" s="242"/>
      <c r="QQH24" s="242"/>
      <c r="QQI24" s="242"/>
      <c r="QQJ24" s="242"/>
      <c r="QQK24" s="242"/>
      <c r="QQL24" s="242"/>
      <c r="QQM24" s="242"/>
      <c r="QQN24" s="242"/>
      <c r="QQO24" s="242"/>
      <c r="QQP24" s="242"/>
      <c r="QQQ24" s="242"/>
      <c r="QQR24" s="242"/>
      <c r="QQS24" s="242"/>
      <c r="QQT24" s="242"/>
      <c r="QQU24" s="242"/>
      <c r="QQV24" s="242"/>
      <c r="QQW24" s="242"/>
      <c r="QQX24" s="242"/>
      <c r="QQY24" s="242"/>
      <c r="QQZ24" s="242"/>
      <c r="QRA24" s="242"/>
      <c r="QRB24" s="242"/>
      <c r="QRC24" s="242"/>
      <c r="QRD24" s="242"/>
      <c r="QRE24" s="242"/>
      <c r="QRF24" s="242"/>
      <c r="QRG24" s="242"/>
      <c r="QRH24" s="242"/>
      <c r="QRI24" s="242"/>
      <c r="QRJ24" s="242"/>
      <c r="QRK24" s="242"/>
      <c r="QRL24" s="242"/>
      <c r="QRM24" s="242"/>
      <c r="QRN24" s="242"/>
      <c r="QRO24" s="242"/>
      <c r="QRP24" s="242"/>
      <c r="QRQ24" s="242"/>
      <c r="QRR24" s="242"/>
      <c r="QRS24" s="242"/>
      <c r="QRT24" s="242"/>
      <c r="QRU24" s="242"/>
      <c r="QRV24" s="242"/>
      <c r="QRW24" s="242"/>
      <c r="QRX24" s="242"/>
      <c r="QRY24" s="242"/>
      <c r="QRZ24" s="242"/>
      <c r="QSA24" s="242"/>
      <c r="QSB24" s="242"/>
      <c r="QSC24" s="242"/>
      <c r="QSD24" s="242"/>
      <c r="QSE24" s="242"/>
      <c r="QSF24" s="242"/>
      <c r="QSG24" s="242"/>
      <c r="QSH24" s="242"/>
      <c r="QSI24" s="242"/>
      <c r="QSJ24" s="242"/>
      <c r="QSK24" s="242"/>
      <c r="QSL24" s="242"/>
      <c r="QSM24" s="242"/>
      <c r="QSN24" s="242"/>
      <c r="QSO24" s="242"/>
      <c r="QSP24" s="242"/>
      <c r="QSQ24" s="242"/>
      <c r="QSR24" s="242"/>
      <c r="QSS24" s="242"/>
      <c r="QST24" s="242"/>
      <c r="QSU24" s="242"/>
      <c r="QSV24" s="242"/>
      <c r="QSW24" s="242"/>
      <c r="QSX24" s="242"/>
      <c r="QSY24" s="242"/>
      <c r="QSZ24" s="242"/>
      <c r="QTA24" s="242"/>
      <c r="QTB24" s="242"/>
      <c r="QTC24" s="242"/>
      <c r="QTD24" s="242"/>
      <c r="QTE24" s="242"/>
      <c r="QTF24" s="242"/>
      <c r="QTG24" s="242"/>
      <c r="QTH24" s="242"/>
      <c r="QTI24" s="242"/>
      <c r="QTJ24" s="242"/>
      <c r="QTK24" s="242"/>
      <c r="QTL24" s="242"/>
      <c r="QTM24" s="242"/>
      <c r="QTN24" s="242"/>
      <c r="QTO24" s="242"/>
      <c r="QTP24" s="242"/>
      <c r="QTQ24" s="242"/>
      <c r="QTR24" s="242"/>
      <c r="QTS24" s="242"/>
      <c r="QTT24" s="242"/>
      <c r="QTU24" s="242"/>
      <c r="QTV24" s="242"/>
      <c r="QTW24" s="242"/>
      <c r="QTX24" s="242"/>
      <c r="QTY24" s="242"/>
      <c r="QTZ24" s="242"/>
      <c r="QUA24" s="242"/>
      <c r="QUB24" s="242"/>
      <c r="QUC24" s="242"/>
      <c r="QUD24" s="242"/>
      <c r="QUE24" s="242"/>
      <c r="QUF24" s="242"/>
      <c r="QUG24" s="242"/>
      <c r="QUH24" s="242"/>
      <c r="QUI24" s="242"/>
      <c r="QUJ24" s="242"/>
      <c r="QUK24" s="242"/>
      <c r="QUL24" s="242"/>
      <c r="QUM24" s="242"/>
      <c r="QUN24" s="242"/>
      <c r="QUO24" s="242"/>
      <c r="QUP24" s="242"/>
      <c r="QUQ24" s="242"/>
      <c r="QUR24" s="242"/>
      <c r="QUS24" s="242"/>
      <c r="QUT24" s="242"/>
      <c r="QUU24" s="242"/>
      <c r="QUV24" s="242"/>
      <c r="QUW24" s="242"/>
      <c r="QUX24" s="242"/>
      <c r="QUY24" s="242"/>
      <c r="QUZ24" s="242"/>
      <c r="QVA24" s="242"/>
      <c r="QVB24" s="242"/>
      <c r="QVC24" s="242"/>
      <c r="QVD24" s="242"/>
      <c r="QVE24" s="242"/>
      <c r="QVF24" s="242"/>
      <c r="QVG24" s="242"/>
      <c r="QVH24" s="242"/>
      <c r="QVI24" s="242"/>
      <c r="QVJ24" s="242"/>
      <c r="QVK24" s="242"/>
      <c r="QVL24" s="242"/>
      <c r="QVM24" s="242"/>
      <c r="QVN24" s="242"/>
      <c r="QVO24" s="242"/>
      <c r="QVP24" s="242"/>
      <c r="QVQ24" s="242"/>
      <c r="QVR24" s="242"/>
      <c r="QVS24" s="242"/>
      <c r="QVT24" s="242"/>
      <c r="QVU24" s="242"/>
      <c r="QVV24" s="242"/>
      <c r="QVW24" s="242"/>
      <c r="QVX24" s="242"/>
      <c r="QVY24" s="242"/>
      <c r="QVZ24" s="242"/>
      <c r="QWA24" s="242"/>
      <c r="QWB24" s="242"/>
      <c r="QWC24" s="242"/>
      <c r="QWD24" s="242"/>
      <c r="QWE24" s="242"/>
      <c r="QWF24" s="242"/>
      <c r="QWG24" s="242"/>
      <c r="QWH24" s="242"/>
      <c r="QWI24" s="242"/>
      <c r="QWJ24" s="242"/>
      <c r="QWK24" s="242"/>
      <c r="QWL24" s="242"/>
      <c r="QWM24" s="242"/>
      <c r="QWN24" s="242"/>
      <c r="QWO24" s="242"/>
      <c r="QWP24" s="242"/>
      <c r="QWQ24" s="242"/>
      <c r="QWR24" s="242"/>
      <c r="QWS24" s="242"/>
      <c r="QWT24" s="242"/>
      <c r="QWU24" s="242"/>
      <c r="QWV24" s="242"/>
      <c r="QWW24" s="242"/>
      <c r="QWX24" s="242"/>
      <c r="QWY24" s="242"/>
      <c r="QWZ24" s="242"/>
      <c r="QXA24" s="242"/>
      <c r="QXB24" s="242"/>
      <c r="QXC24" s="242"/>
      <c r="QXD24" s="242"/>
      <c r="QXE24" s="242"/>
      <c r="QXF24" s="242"/>
      <c r="QXG24" s="242"/>
      <c r="QXH24" s="242"/>
      <c r="QXI24" s="242"/>
      <c r="QXJ24" s="242"/>
      <c r="QXK24" s="242"/>
      <c r="QXL24" s="242"/>
      <c r="QXM24" s="242"/>
      <c r="QXN24" s="242"/>
      <c r="QXO24" s="242"/>
      <c r="QXP24" s="242"/>
      <c r="QXQ24" s="242"/>
      <c r="QXR24" s="242"/>
      <c r="QXS24" s="242"/>
      <c r="QXT24" s="242"/>
      <c r="QXU24" s="242"/>
      <c r="QXV24" s="242"/>
      <c r="QXW24" s="242"/>
      <c r="QXX24" s="242"/>
      <c r="QXY24" s="242"/>
      <c r="QXZ24" s="242"/>
      <c r="QYA24" s="242"/>
      <c r="QYB24" s="242"/>
      <c r="QYC24" s="242"/>
      <c r="QYD24" s="242"/>
      <c r="QYE24" s="242"/>
      <c r="QYF24" s="242"/>
      <c r="QYG24" s="242"/>
      <c r="QYH24" s="242"/>
      <c r="QYI24" s="242"/>
      <c r="QYJ24" s="242"/>
      <c r="QYK24" s="242"/>
      <c r="QYL24" s="242"/>
      <c r="QYM24" s="242"/>
      <c r="QYN24" s="242"/>
      <c r="QYO24" s="242"/>
      <c r="QYP24" s="242"/>
      <c r="QYQ24" s="242"/>
      <c r="QYR24" s="242"/>
      <c r="QYS24" s="242"/>
      <c r="QYT24" s="242"/>
      <c r="QYU24" s="242"/>
      <c r="QYV24" s="242"/>
      <c r="QYW24" s="242"/>
      <c r="QYX24" s="242"/>
      <c r="QYY24" s="242"/>
      <c r="QYZ24" s="242"/>
      <c r="QZA24" s="242"/>
      <c r="QZB24" s="242"/>
      <c r="QZC24" s="242"/>
      <c r="QZD24" s="242"/>
      <c r="QZE24" s="242"/>
      <c r="QZF24" s="242"/>
      <c r="QZG24" s="242"/>
      <c r="QZH24" s="242"/>
      <c r="QZI24" s="242"/>
      <c r="QZJ24" s="242"/>
      <c r="QZK24" s="242"/>
      <c r="QZL24" s="242"/>
      <c r="QZM24" s="242"/>
      <c r="QZN24" s="242"/>
      <c r="QZO24" s="242"/>
      <c r="QZP24" s="242"/>
      <c r="QZQ24" s="242"/>
      <c r="QZR24" s="242"/>
      <c r="QZS24" s="242"/>
      <c r="QZT24" s="242"/>
      <c r="QZU24" s="242"/>
      <c r="QZV24" s="242"/>
      <c r="QZW24" s="242"/>
      <c r="QZX24" s="242"/>
      <c r="QZY24" s="242"/>
      <c r="QZZ24" s="242"/>
      <c r="RAA24" s="242"/>
      <c r="RAB24" s="242"/>
      <c r="RAC24" s="242"/>
      <c r="RAD24" s="242"/>
      <c r="RAE24" s="242"/>
      <c r="RAF24" s="242"/>
      <c r="RAG24" s="242"/>
      <c r="RAH24" s="242"/>
      <c r="RAI24" s="242"/>
      <c r="RAJ24" s="242"/>
      <c r="RAK24" s="242"/>
      <c r="RAL24" s="242"/>
      <c r="RAM24" s="242"/>
      <c r="RAN24" s="242"/>
      <c r="RAO24" s="242"/>
      <c r="RAP24" s="242"/>
      <c r="RAQ24" s="242"/>
      <c r="RAR24" s="242"/>
      <c r="RAS24" s="242"/>
      <c r="RAT24" s="242"/>
      <c r="RAU24" s="242"/>
      <c r="RAV24" s="242"/>
      <c r="RAW24" s="242"/>
      <c r="RAX24" s="242"/>
      <c r="RAY24" s="242"/>
      <c r="RAZ24" s="242"/>
      <c r="RBA24" s="242"/>
      <c r="RBB24" s="242"/>
      <c r="RBC24" s="242"/>
      <c r="RBD24" s="242"/>
      <c r="RBE24" s="242"/>
      <c r="RBF24" s="242"/>
      <c r="RBG24" s="242"/>
      <c r="RBH24" s="242"/>
      <c r="RBI24" s="242"/>
      <c r="RBJ24" s="242"/>
      <c r="RBK24" s="242"/>
      <c r="RBL24" s="242"/>
      <c r="RBM24" s="242"/>
      <c r="RBN24" s="242"/>
      <c r="RBO24" s="242"/>
      <c r="RBP24" s="242"/>
      <c r="RBQ24" s="242"/>
      <c r="RBR24" s="242"/>
      <c r="RBS24" s="242"/>
      <c r="RBT24" s="242"/>
      <c r="RBU24" s="242"/>
      <c r="RBV24" s="242"/>
      <c r="RBW24" s="242"/>
      <c r="RBX24" s="242"/>
      <c r="RBY24" s="242"/>
      <c r="RBZ24" s="242"/>
      <c r="RCA24" s="242"/>
      <c r="RCB24" s="242"/>
      <c r="RCC24" s="242"/>
      <c r="RCD24" s="242"/>
      <c r="RCE24" s="242"/>
      <c r="RCF24" s="242"/>
      <c r="RCG24" s="242"/>
      <c r="RCH24" s="242"/>
      <c r="RCI24" s="242"/>
      <c r="RCJ24" s="242"/>
      <c r="RCK24" s="242"/>
      <c r="RCL24" s="242"/>
      <c r="RCM24" s="242"/>
      <c r="RCN24" s="242"/>
      <c r="RCO24" s="242"/>
      <c r="RCP24" s="242"/>
      <c r="RCQ24" s="242"/>
      <c r="RCR24" s="242"/>
      <c r="RCS24" s="242"/>
      <c r="RCT24" s="242"/>
      <c r="RCU24" s="242"/>
      <c r="RCV24" s="242"/>
      <c r="RCW24" s="242"/>
      <c r="RCX24" s="242"/>
      <c r="RCY24" s="242"/>
      <c r="RCZ24" s="242"/>
      <c r="RDA24" s="242"/>
      <c r="RDB24" s="242"/>
      <c r="RDC24" s="242"/>
      <c r="RDD24" s="242"/>
      <c r="RDE24" s="242"/>
      <c r="RDF24" s="242"/>
      <c r="RDG24" s="242"/>
      <c r="RDH24" s="242"/>
      <c r="RDI24" s="242"/>
      <c r="RDJ24" s="242"/>
      <c r="RDK24" s="242"/>
      <c r="RDL24" s="242"/>
      <c r="RDM24" s="242"/>
      <c r="RDN24" s="242"/>
      <c r="RDO24" s="242"/>
      <c r="RDP24" s="242"/>
      <c r="RDQ24" s="242"/>
      <c r="RDR24" s="242"/>
      <c r="RDS24" s="242"/>
      <c r="RDT24" s="242"/>
      <c r="RDU24" s="242"/>
      <c r="RDV24" s="242"/>
      <c r="RDW24" s="242"/>
      <c r="RDX24" s="242"/>
      <c r="RDY24" s="242"/>
      <c r="RDZ24" s="242"/>
      <c r="REA24" s="242"/>
      <c r="REB24" s="242"/>
      <c r="REC24" s="242"/>
      <c r="RED24" s="242"/>
      <c r="REE24" s="242"/>
      <c r="REF24" s="242"/>
      <c r="REG24" s="242"/>
      <c r="REH24" s="242"/>
      <c r="REI24" s="242"/>
      <c r="REJ24" s="242"/>
      <c r="REK24" s="242"/>
      <c r="REL24" s="242"/>
      <c r="REM24" s="242"/>
      <c r="REN24" s="242"/>
      <c r="REO24" s="242"/>
      <c r="REP24" s="242"/>
      <c r="REQ24" s="242"/>
      <c r="RER24" s="242"/>
      <c r="RES24" s="242"/>
      <c r="RET24" s="242"/>
      <c r="REU24" s="242"/>
      <c r="REV24" s="242"/>
      <c r="REW24" s="242"/>
      <c r="REX24" s="242"/>
      <c r="REY24" s="242"/>
      <c r="REZ24" s="242"/>
      <c r="RFA24" s="242"/>
      <c r="RFB24" s="242"/>
      <c r="RFC24" s="242"/>
      <c r="RFD24" s="242"/>
      <c r="RFE24" s="242"/>
      <c r="RFF24" s="242"/>
      <c r="RFG24" s="242"/>
      <c r="RFH24" s="242"/>
      <c r="RFI24" s="242"/>
      <c r="RFJ24" s="242"/>
      <c r="RFK24" s="242"/>
      <c r="RFL24" s="242"/>
      <c r="RFM24" s="242"/>
      <c r="RFN24" s="242"/>
      <c r="RFO24" s="242"/>
      <c r="RFP24" s="242"/>
      <c r="RFQ24" s="242"/>
      <c r="RFR24" s="242"/>
      <c r="RFS24" s="242"/>
      <c r="RFT24" s="242"/>
      <c r="RFU24" s="242"/>
      <c r="RFV24" s="242"/>
      <c r="RFW24" s="242"/>
      <c r="RFX24" s="242"/>
      <c r="RFY24" s="242"/>
      <c r="RFZ24" s="242"/>
      <c r="RGA24" s="242"/>
      <c r="RGB24" s="242"/>
      <c r="RGC24" s="242"/>
      <c r="RGD24" s="242"/>
      <c r="RGE24" s="242"/>
      <c r="RGF24" s="242"/>
      <c r="RGG24" s="242"/>
      <c r="RGH24" s="242"/>
      <c r="RGI24" s="242"/>
      <c r="RGJ24" s="242"/>
      <c r="RGK24" s="242"/>
      <c r="RGL24" s="242"/>
      <c r="RGM24" s="242"/>
      <c r="RGN24" s="242"/>
      <c r="RGO24" s="242"/>
      <c r="RGP24" s="242"/>
      <c r="RGQ24" s="242"/>
      <c r="RGR24" s="242"/>
      <c r="RGS24" s="242"/>
      <c r="RGT24" s="242"/>
      <c r="RGU24" s="242"/>
      <c r="RGV24" s="242"/>
      <c r="RGW24" s="242"/>
      <c r="RGX24" s="242"/>
      <c r="RGY24" s="242"/>
      <c r="RGZ24" s="242"/>
      <c r="RHA24" s="242"/>
      <c r="RHB24" s="242"/>
      <c r="RHC24" s="242"/>
      <c r="RHD24" s="242"/>
      <c r="RHE24" s="242"/>
      <c r="RHF24" s="242"/>
      <c r="RHG24" s="242"/>
      <c r="RHH24" s="242"/>
      <c r="RHI24" s="242"/>
      <c r="RHJ24" s="242"/>
      <c r="RHK24" s="242"/>
      <c r="RHL24" s="242"/>
      <c r="RHM24" s="242"/>
      <c r="RHN24" s="242"/>
      <c r="RHO24" s="242"/>
      <c r="RHP24" s="242"/>
      <c r="RHQ24" s="242"/>
      <c r="RHR24" s="242"/>
      <c r="RHS24" s="242"/>
      <c r="RHT24" s="242"/>
      <c r="RHU24" s="242"/>
      <c r="RHV24" s="242"/>
      <c r="RHW24" s="242"/>
      <c r="RHX24" s="242"/>
      <c r="RHY24" s="242"/>
      <c r="RHZ24" s="242"/>
      <c r="RIA24" s="242"/>
      <c r="RIB24" s="242"/>
      <c r="RIC24" s="242"/>
      <c r="RID24" s="242"/>
      <c r="RIE24" s="242"/>
      <c r="RIF24" s="242"/>
      <c r="RIG24" s="242"/>
      <c r="RIH24" s="242"/>
      <c r="RII24" s="242"/>
      <c r="RIJ24" s="242"/>
      <c r="RIK24" s="242"/>
      <c r="RIL24" s="242"/>
      <c r="RIM24" s="242"/>
      <c r="RIN24" s="242"/>
      <c r="RIO24" s="242"/>
      <c r="RIP24" s="242"/>
      <c r="RIQ24" s="242"/>
      <c r="RIR24" s="242"/>
      <c r="RIS24" s="242"/>
      <c r="RIT24" s="242"/>
      <c r="RIU24" s="242"/>
      <c r="RIV24" s="242"/>
      <c r="RIW24" s="242"/>
      <c r="RIX24" s="242"/>
      <c r="RIY24" s="242"/>
      <c r="RIZ24" s="242"/>
      <c r="RJA24" s="242"/>
      <c r="RJB24" s="242"/>
      <c r="RJC24" s="242"/>
      <c r="RJD24" s="242"/>
      <c r="RJE24" s="242"/>
      <c r="RJF24" s="242"/>
      <c r="RJG24" s="242"/>
      <c r="RJH24" s="242"/>
      <c r="RJI24" s="242"/>
      <c r="RJJ24" s="242"/>
      <c r="RJK24" s="242"/>
      <c r="RJL24" s="242"/>
      <c r="RJM24" s="242"/>
      <c r="RJN24" s="242"/>
      <c r="RJO24" s="242"/>
      <c r="RJP24" s="242"/>
      <c r="RJQ24" s="242"/>
      <c r="RJR24" s="242"/>
      <c r="RJS24" s="242"/>
      <c r="RJT24" s="242"/>
      <c r="RJU24" s="242"/>
      <c r="RJV24" s="242"/>
      <c r="RJW24" s="242"/>
      <c r="RJX24" s="242"/>
      <c r="RJY24" s="242"/>
      <c r="RJZ24" s="242"/>
      <c r="RKA24" s="242"/>
      <c r="RKB24" s="242"/>
      <c r="RKC24" s="242"/>
      <c r="RKD24" s="242"/>
      <c r="RKE24" s="242"/>
      <c r="RKF24" s="242"/>
      <c r="RKG24" s="242"/>
      <c r="RKH24" s="242"/>
      <c r="RKI24" s="242"/>
      <c r="RKJ24" s="242"/>
      <c r="RKK24" s="242"/>
      <c r="RKL24" s="242"/>
      <c r="RKM24" s="242"/>
      <c r="RKN24" s="242"/>
      <c r="RKO24" s="242"/>
      <c r="RKP24" s="242"/>
      <c r="RKQ24" s="242"/>
      <c r="RKR24" s="242"/>
      <c r="RKS24" s="242"/>
      <c r="RKT24" s="242"/>
      <c r="RKU24" s="242"/>
      <c r="RKV24" s="242"/>
      <c r="RKW24" s="242"/>
      <c r="RKX24" s="242"/>
      <c r="RKY24" s="242"/>
      <c r="RKZ24" s="242"/>
      <c r="RLA24" s="242"/>
      <c r="RLB24" s="242"/>
      <c r="RLC24" s="242"/>
      <c r="RLD24" s="242"/>
      <c r="RLE24" s="242"/>
      <c r="RLF24" s="242"/>
      <c r="RLG24" s="242"/>
      <c r="RLH24" s="242"/>
      <c r="RLI24" s="242"/>
      <c r="RLJ24" s="242"/>
      <c r="RLK24" s="242"/>
      <c r="RLL24" s="242"/>
      <c r="RLM24" s="242"/>
      <c r="RLN24" s="242"/>
      <c r="RLO24" s="242"/>
      <c r="RLP24" s="242"/>
      <c r="RLQ24" s="242"/>
      <c r="RLR24" s="242"/>
      <c r="RLS24" s="242"/>
      <c r="RLT24" s="242"/>
      <c r="RLU24" s="242"/>
      <c r="RLV24" s="242"/>
      <c r="RLW24" s="242"/>
      <c r="RLX24" s="242"/>
      <c r="RLY24" s="242"/>
      <c r="RLZ24" s="242"/>
      <c r="RMA24" s="242"/>
      <c r="RMB24" s="242"/>
      <c r="RMC24" s="242"/>
      <c r="RMD24" s="242"/>
      <c r="RME24" s="242"/>
      <c r="RMF24" s="242"/>
      <c r="RMG24" s="242"/>
      <c r="RMH24" s="242"/>
      <c r="RMI24" s="242"/>
      <c r="RMJ24" s="242"/>
      <c r="RMK24" s="242"/>
      <c r="RML24" s="242"/>
      <c r="RMM24" s="242"/>
      <c r="RMN24" s="242"/>
      <c r="RMO24" s="242"/>
      <c r="RMP24" s="242"/>
      <c r="RMQ24" s="242"/>
      <c r="RMR24" s="242"/>
      <c r="RMS24" s="242"/>
      <c r="RMT24" s="242"/>
      <c r="RMU24" s="242"/>
      <c r="RMV24" s="242"/>
      <c r="RMW24" s="242"/>
      <c r="RMX24" s="242"/>
      <c r="RMY24" s="242"/>
      <c r="RMZ24" s="242"/>
      <c r="RNA24" s="242"/>
      <c r="RNB24" s="242"/>
      <c r="RNC24" s="242"/>
      <c r="RND24" s="242"/>
      <c r="RNE24" s="242"/>
      <c r="RNF24" s="242"/>
      <c r="RNG24" s="242"/>
      <c r="RNH24" s="242"/>
      <c r="RNI24" s="242"/>
      <c r="RNJ24" s="242"/>
      <c r="RNK24" s="242"/>
      <c r="RNL24" s="242"/>
      <c r="RNM24" s="242"/>
      <c r="RNN24" s="242"/>
      <c r="RNO24" s="242"/>
      <c r="RNP24" s="242"/>
      <c r="RNQ24" s="242"/>
      <c r="RNR24" s="242"/>
      <c r="RNS24" s="242"/>
      <c r="RNT24" s="242"/>
      <c r="RNU24" s="242"/>
      <c r="RNV24" s="242"/>
      <c r="RNW24" s="242"/>
      <c r="RNX24" s="242"/>
      <c r="RNY24" s="242"/>
      <c r="RNZ24" s="242"/>
      <c r="ROA24" s="242"/>
      <c r="ROB24" s="242"/>
      <c r="ROC24" s="242"/>
      <c r="ROD24" s="242"/>
      <c r="ROE24" s="242"/>
      <c r="ROF24" s="242"/>
      <c r="ROG24" s="242"/>
      <c r="ROH24" s="242"/>
      <c r="ROI24" s="242"/>
      <c r="ROJ24" s="242"/>
      <c r="ROK24" s="242"/>
      <c r="ROL24" s="242"/>
      <c r="ROM24" s="242"/>
      <c r="RON24" s="242"/>
      <c r="ROO24" s="242"/>
      <c r="ROP24" s="242"/>
      <c r="ROQ24" s="242"/>
      <c r="ROR24" s="242"/>
      <c r="ROS24" s="242"/>
      <c r="ROT24" s="242"/>
      <c r="ROU24" s="242"/>
      <c r="ROV24" s="242"/>
      <c r="ROW24" s="242"/>
      <c r="ROX24" s="242"/>
      <c r="ROY24" s="242"/>
      <c r="ROZ24" s="242"/>
      <c r="RPA24" s="242"/>
      <c r="RPB24" s="242"/>
      <c r="RPC24" s="242"/>
      <c r="RPD24" s="242"/>
      <c r="RPE24" s="242"/>
      <c r="RPF24" s="242"/>
      <c r="RPG24" s="242"/>
      <c r="RPH24" s="242"/>
      <c r="RPI24" s="242"/>
      <c r="RPJ24" s="242"/>
      <c r="RPK24" s="242"/>
      <c r="RPL24" s="242"/>
      <c r="RPM24" s="242"/>
      <c r="RPN24" s="242"/>
      <c r="RPO24" s="242"/>
      <c r="RPP24" s="242"/>
      <c r="RPQ24" s="242"/>
      <c r="RPR24" s="242"/>
      <c r="RPS24" s="242"/>
      <c r="RPT24" s="242"/>
      <c r="RPU24" s="242"/>
      <c r="RPV24" s="242"/>
      <c r="RPW24" s="242"/>
      <c r="RPX24" s="242"/>
      <c r="RPY24" s="242"/>
      <c r="RPZ24" s="242"/>
      <c r="RQA24" s="242"/>
      <c r="RQB24" s="242"/>
      <c r="RQC24" s="242"/>
      <c r="RQD24" s="242"/>
      <c r="RQE24" s="242"/>
      <c r="RQF24" s="242"/>
      <c r="RQG24" s="242"/>
      <c r="RQH24" s="242"/>
      <c r="RQI24" s="242"/>
      <c r="RQJ24" s="242"/>
      <c r="RQK24" s="242"/>
      <c r="RQL24" s="242"/>
      <c r="RQM24" s="242"/>
      <c r="RQN24" s="242"/>
      <c r="RQO24" s="242"/>
      <c r="RQP24" s="242"/>
      <c r="RQQ24" s="242"/>
      <c r="RQR24" s="242"/>
      <c r="RQS24" s="242"/>
      <c r="RQT24" s="242"/>
      <c r="RQU24" s="242"/>
      <c r="RQV24" s="242"/>
      <c r="RQW24" s="242"/>
      <c r="RQX24" s="242"/>
      <c r="RQY24" s="242"/>
      <c r="RQZ24" s="242"/>
      <c r="RRA24" s="242"/>
      <c r="RRB24" s="242"/>
      <c r="RRC24" s="242"/>
      <c r="RRD24" s="242"/>
      <c r="RRE24" s="242"/>
      <c r="RRF24" s="242"/>
      <c r="RRG24" s="242"/>
      <c r="RRH24" s="242"/>
      <c r="RRI24" s="242"/>
      <c r="RRJ24" s="242"/>
      <c r="RRK24" s="242"/>
      <c r="RRL24" s="242"/>
      <c r="RRM24" s="242"/>
      <c r="RRN24" s="242"/>
      <c r="RRO24" s="242"/>
      <c r="RRP24" s="242"/>
      <c r="RRQ24" s="242"/>
      <c r="RRR24" s="242"/>
      <c r="RRS24" s="242"/>
      <c r="RRT24" s="242"/>
      <c r="RRU24" s="242"/>
      <c r="RRV24" s="242"/>
      <c r="RRW24" s="242"/>
      <c r="RRX24" s="242"/>
      <c r="RRY24" s="242"/>
      <c r="RRZ24" s="242"/>
      <c r="RSA24" s="242"/>
      <c r="RSB24" s="242"/>
      <c r="RSC24" s="242"/>
      <c r="RSD24" s="242"/>
      <c r="RSE24" s="242"/>
      <c r="RSF24" s="242"/>
      <c r="RSG24" s="242"/>
      <c r="RSH24" s="242"/>
      <c r="RSI24" s="242"/>
      <c r="RSJ24" s="242"/>
      <c r="RSK24" s="242"/>
      <c r="RSL24" s="242"/>
      <c r="RSM24" s="242"/>
      <c r="RSN24" s="242"/>
      <c r="RSO24" s="242"/>
      <c r="RSP24" s="242"/>
      <c r="RSQ24" s="242"/>
      <c r="RSR24" s="242"/>
      <c r="RSS24" s="242"/>
      <c r="RST24" s="242"/>
      <c r="RSU24" s="242"/>
      <c r="RSV24" s="242"/>
      <c r="RSW24" s="242"/>
      <c r="RSX24" s="242"/>
      <c r="RSY24" s="242"/>
      <c r="RSZ24" s="242"/>
      <c r="RTA24" s="242"/>
      <c r="RTB24" s="242"/>
      <c r="RTC24" s="242"/>
      <c r="RTD24" s="242"/>
      <c r="RTE24" s="242"/>
      <c r="RTF24" s="242"/>
      <c r="RTG24" s="242"/>
      <c r="RTH24" s="242"/>
      <c r="RTI24" s="242"/>
      <c r="RTJ24" s="242"/>
      <c r="RTK24" s="242"/>
      <c r="RTL24" s="242"/>
      <c r="RTM24" s="242"/>
      <c r="RTN24" s="242"/>
      <c r="RTO24" s="242"/>
      <c r="RTP24" s="242"/>
      <c r="RTQ24" s="242"/>
      <c r="RTR24" s="242"/>
      <c r="RTS24" s="242"/>
      <c r="RTT24" s="242"/>
      <c r="RTU24" s="242"/>
      <c r="RTV24" s="242"/>
      <c r="RTW24" s="242"/>
      <c r="RTX24" s="242"/>
      <c r="RTY24" s="242"/>
      <c r="RTZ24" s="242"/>
      <c r="RUA24" s="242"/>
      <c r="RUB24" s="242"/>
      <c r="RUC24" s="242"/>
      <c r="RUD24" s="242"/>
      <c r="RUE24" s="242"/>
      <c r="RUF24" s="242"/>
      <c r="RUG24" s="242"/>
      <c r="RUH24" s="242"/>
      <c r="RUI24" s="242"/>
      <c r="RUJ24" s="242"/>
      <c r="RUK24" s="242"/>
      <c r="RUL24" s="242"/>
      <c r="RUM24" s="242"/>
      <c r="RUN24" s="242"/>
      <c r="RUO24" s="242"/>
      <c r="RUP24" s="242"/>
      <c r="RUQ24" s="242"/>
      <c r="RUR24" s="242"/>
      <c r="RUS24" s="242"/>
      <c r="RUT24" s="242"/>
      <c r="RUU24" s="242"/>
      <c r="RUV24" s="242"/>
      <c r="RUW24" s="242"/>
      <c r="RUX24" s="242"/>
      <c r="RUY24" s="242"/>
      <c r="RUZ24" s="242"/>
      <c r="RVA24" s="242"/>
      <c r="RVB24" s="242"/>
      <c r="RVC24" s="242"/>
      <c r="RVD24" s="242"/>
      <c r="RVE24" s="242"/>
      <c r="RVF24" s="242"/>
      <c r="RVG24" s="242"/>
      <c r="RVH24" s="242"/>
      <c r="RVI24" s="242"/>
      <c r="RVJ24" s="242"/>
      <c r="RVK24" s="242"/>
      <c r="RVL24" s="242"/>
      <c r="RVM24" s="242"/>
      <c r="RVN24" s="242"/>
      <c r="RVO24" s="242"/>
      <c r="RVP24" s="242"/>
      <c r="RVQ24" s="242"/>
      <c r="RVR24" s="242"/>
      <c r="RVS24" s="242"/>
      <c r="RVT24" s="242"/>
      <c r="RVU24" s="242"/>
      <c r="RVV24" s="242"/>
      <c r="RVW24" s="242"/>
      <c r="RVX24" s="242"/>
      <c r="RVY24" s="242"/>
      <c r="RVZ24" s="242"/>
      <c r="RWA24" s="242"/>
      <c r="RWB24" s="242"/>
      <c r="RWC24" s="242"/>
      <c r="RWD24" s="242"/>
      <c r="RWE24" s="242"/>
      <c r="RWF24" s="242"/>
      <c r="RWG24" s="242"/>
      <c r="RWH24" s="242"/>
      <c r="RWI24" s="242"/>
      <c r="RWJ24" s="242"/>
      <c r="RWK24" s="242"/>
      <c r="RWL24" s="242"/>
      <c r="RWM24" s="242"/>
      <c r="RWN24" s="242"/>
      <c r="RWO24" s="242"/>
      <c r="RWP24" s="242"/>
      <c r="RWQ24" s="242"/>
      <c r="RWR24" s="242"/>
      <c r="RWS24" s="242"/>
      <c r="RWT24" s="242"/>
      <c r="RWU24" s="242"/>
      <c r="RWV24" s="242"/>
      <c r="RWW24" s="242"/>
      <c r="RWX24" s="242"/>
      <c r="RWY24" s="242"/>
      <c r="RWZ24" s="242"/>
      <c r="RXA24" s="242"/>
      <c r="RXB24" s="242"/>
      <c r="RXC24" s="242"/>
      <c r="RXD24" s="242"/>
      <c r="RXE24" s="242"/>
      <c r="RXF24" s="242"/>
      <c r="RXG24" s="242"/>
      <c r="RXH24" s="242"/>
      <c r="RXI24" s="242"/>
      <c r="RXJ24" s="242"/>
      <c r="RXK24" s="242"/>
      <c r="RXL24" s="242"/>
      <c r="RXM24" s="242"/>
      <c r="RXN24" s="242"/>
      <c r="RXO24" s="242"/>
      <c r="RXP24" s="242"/>
      <c r="RXQ24" s="242"/>
      <c r="RXR24" s="242"/>
      <c r="RXS24" s="242"/>
      <c r="RXT24" s="242"/>
      <c r="RXU24" s="242"/>
      <c r="RXV24" s="242"/>
      <c r="RXW24" s="242"/>
      <c r="RXX24" s="242"/>
      <c r="RXY24" s="242"/>
      <c r="RXZ24" s="242"/>
      <c r="RYA24" s="242"/>
      <c r="RYB24" s="242"/>
      <c r="RYC24" s="242"/>
      <c r="RYD24" s="242"/>
      <c r="RYE24" s="242"/>
      <c r="RYF24" s="242"/>
      <c r="RYG24" s="242"/>
      <c r="RYH24" s="242"/>
      <c r="RYI24" s="242"/>
      <c r="RYJ24" s="242"/>
      <c r="RYK24" s="242"/>
      <c r="RYL24" s="242"/>
      <c r="RYM24" s="242"/>
      <c r="RYN24" s="242"/>
      <c r="RYO24" s="242"/>
      <c r="RYP24" s="242"/>
      <c r="RYQ24" s="242"/>
      <c r="RYR24" s="242"/>
      <c r="RYS24" s="242"/>
      <c r="RYT24" s="242"/>
      <c r="RYU24" s="242"/>
      <c r="RYV24" s="242"/>
      <c r="RYW24" s="242"/>
      <c r="RYX24" s="242"/>
      <c r="RYY24" s="242"/>
      <c r="RYZ24" s="242"/>
      <c r="RZA24" s="242"/>
      <c r="RZB24" s="242"/>
      <c r="RZC24" s="242"/>
      <c r="RZD24" s="242"/>
      <c r="RZE24" s="242"/>
      <c r="RZF24" s="242"/>
      <c r="RZG24" s="242"/>
      <c r="RZH24" s="242"/>
      <c r="RZI24" s="242"/>
      <c r="RZJ24" s="242"/>
      <c r="RZK24" s="242"/>
      <c r="RZL24" s="242"/>
      <c r="RZM24" s="242"/>
      <c r="RZN24" s="242"/>
      <c r="RZO24" s="242"/>
      <c r="RZP24" s="242"/>
      <c r="RZQ24" s="242"/>
      <c r="RZR24" s="242"/>
      <c r="RZS24" s="242"/>
      <c r="RZT24" s="242"/>
      <c r="RZU24" s="242"/>
      <c r="RZV24" s="242"/>
      <c r="RZW24" s="242"/>
      <c r="RZX24" s="242"/>
      <c r="RZY24" s="242"/>
      <c r="RZZ24" s="242"/>
      <c r="SAA24" s="242"/>
      <c r="SAB24" s="242"/>
      <c r="SAC24" s="242"/>
      <c r="SAD24" s="242"/>
      <c r="SAE24" s="242"/>
      <c r="SAF24" s="242"/>
      <c r="SAG24" s="242"/>
      <c r="SAH24" s="242"/>
      <c r="SAI24" s="242"/>
      <c r="SAJ24" s="242"/>
      <c r="SAK24" s="242"/>
      <c r="SAL24" s="242"/>
      <c r="SAM24" s="242"/>
      <c r="SAN24" s="242"/>
      <c r="SAO24" s="242"/>
      <c r="SAP24" s="242"/>
      <c r="SAQ24" s="242"/>
      <c r="SAR24" s="242"/>
      <c r="SAS24" s="242"/>
      <c r="SAT24" s="242"/>
      <c r="SAU24" s="242"/>
      <c r="SAV24" s="242"/>
      <c r="SAW24" s="242"/>
      <c r="SAX24" s="242"/>
      <c r="SAY24" s="242"/>
      <c r="SAZ24" s="242"/>
      <c r="SBA24" s="242"/>
      <c r="SBB24" s="242"/>
      <c r="SBC24" s="242"/>
      <c r="SBD24" s="242"/>
      <c r="SBE24" s="242"/>
      <c r="SBF24" s="242"/>
      <c r="SBG24" s="242"/>
      <c r="SBH24" s="242"/>
      <c r="SBI24" s="242"/>
      <c r="SBJ24" s="242"/>
      <c r="SBK24" s="242"/>
      <c r="SBL24" s="242"/>
      <c r="SBM24" s="242"/>
      <c r="SBN24" s="242"/>
      <c r="SBO24" s="242"/>
      <c r="SBP24" s="242"/>
      <c r="SBQ24" s="242"/>
      <c r="SBR24" s="242"/>
      <c r="SBS24" s="242"/>
      <c r="SBT24" s="242"/>
      <c r="SBU24" s="242"/>
      <c r="SBV24" s="242"/>
      <c r="SBW24" s="242"/>
      <c r="SBX24" s="242"/>
      <c r="SBY24" s="242"/>
      <c r="SBZ24" s="242"/>
      <c r="SCA24" s="242"/>
      <c r="SCB24" s="242"/>
      <c r="SCC24" s="242"/>
      <c r="SCD24" s="242"/>
      <c r="SCE24" s="242"/>
      <c r="SCF24" s="242"/>
      <c r="SCG24" s="242"/>
      <c r="SCH24" s="242"/>
      <c r="SCI24" s="242"/>
      <c r="SCJ24" s="242"/>
      <c r="SCK24" s="242"/>
      <c r="SCL24" s="242"/>
      <c r="SCM24" s="242"/>
      <c r="SCN24" s="242"/>
      <c r="SCO24" s="242"/>
      <c r="SCP24" s="242"/>
      <c r="SCQ24" s="242"/>
      <c r="SCR24" s="242"/>
      <c r="SCS24" s="242"/>
      <c r="SCT24" s="242"/>
      <c r="SCU24" s="242"/>
      <c r="SCV24" s="242"/>
      <c r="SCW24" s="242"/>
      <c r="SCX24" s="242"/>
      <c r="SCY24" s="242"/>
      <c r="SCZ24" s="242"/>
      <c r="SDA24" s="242"/>
      <c r="SDB24" s="242"/>
      <c r="SDC24" s="242"/>
      <c r="SDD24" s="242"/>
      <c r="SDE24" s="242"/>
      <c r="SDF24" s="242"/>
      <c r="SDG24" s="242"/>
      <c r="SDH24" s="242"/>
      <c r="SDI24" s="242"/>
      <c r="SDJ24" s="242"/>
      <c r="SDK24" s="242"/>
      <c r="SDL24" s="242"/>
      <c r="SDM24" s="242"/>
      <c r="SDN24" s="242"/>
      <c r="SDO24" s="242"/>
      <c r="SDP24" s="242"/>
      <c r="SDQ24" s="242"/>
      <c r="SDR24" s="242"/>
      <c r="SDS24" s="242"/>
      <c r="SDT24" s="242"/>
      <c r="SDU24" s="242"/>
      <c r="SDV24" s="242"/>
      <c r="SDW24" s="242"/>
      <c r="SDX24" s="242"/>
      <c r="SDY24" s="242"/>
      <c r="SDZ24" s="242"/>
      <c r="SEA24" s="242"/>
      <c r="SEB24" s="242"/>
      <c r="SEC24" s="242"/>
      <c r="SED24" s="242"/>
      <c r="SEE24" s="242"/>
      <c r="SEF24" s="242"/>
      <c r="SEG24" s="242"/>
      <c r="SEH24" s="242"/>
      <c r="SEI24" s="242"/>
      <c r="SEJ24" s="242"/>
      <c r="SEK24" s="242"/>
      <c r="SEL24" s="242"/>
      <c r="SEM24" s="242"/>
      <c r="SEN24" s="242"/>
      <c r="SEO24" s="242"/>
      <c r="SEP24" s="242"/>
      <c r="SEQ24" s="242"/>
      <c r="SER24" s="242"/>
      <c r="SES24" s="242"/>
      <c r="SET24" s="242"/>
      <c r="SEU24" s="242"/>
      <c r="SEV24" s="242"/>
      <c r="SEW24" s="242"/>
      <c r="SEX24" s="242"/>
      <c r="SEY24" s="242"/>
      <c r="SEZ24" s="242"/>
      <c r="SFA24" s="242"/>
      <c r="SFB24" s="242"/>
      <c r="SFC24" s="242"/>
      <c r="SFD24" s="242"/>
      <c r="SFE24" s="242"/>
      <c r="SFF24" s="242"/>
      <c r="SFG24" s="242"/>
      <c r="SFH24" s="242"/>
      <c r="SFI24" s="242"/>
      <c r="SFJ24" s="242"/>
      <c r="SFK24" s="242"/>
      <c r="SFL24" s="242"/>
      <c r="SFM24" s="242"/>
      <c r="SFN24" s="242"/>
      <c r="SFO24" s="242"/>
      <c r="SFP24" s="242"/>
      <c r="SFQ24" s="242"/>
      <c r="SFR24" s="242"/>
      <c r="SFS24" s="242"/>
      <c r="SFT24" s="242"/>
      <c r="SFU24" s="242"/>
      <c r="SFV24" s="242"/>
      <c r="SFW24" s="242"/>
      <c r="SFX24" s="242"/>
      <c r="SFY24" s="242"/>
      <c r="SFZ24" s="242"/>
      <c r="SGA24" s="242"/>
      <c r="SGB24" s="242"/>
      <c r="SGC24" s="242"/>
      <c r="SGD24" s="242"/>
      <c r="SGE24" s="242"/>
      <c r="SGF24" s="242"/>
      <c r="SGG24" s="242"/>
      <c r="SGH24" s="242"/>
      <c r="SGI24" s="242"/>
      <c r="SGJ24" s="242"/>
      <c r="SGK24" s="242"/>
      <c r="SGL24" s="242"/>
      <c r="SGM24" s="242"/>
      <c r="SGN24" s="242"/>
      <c r="SGO24" s="242"/>
      <c r="SGP24" s="242"/>
      <c r="SGQ24" s="242"/>
      <c r="SGR24" s="242"/>
      <c r="SGS24" s="242"/>
      <c r="SGT24" s="242"/>
      <c r="SGU24" s="242"/>
      <c r="SGV24" s="242"/>
      <c r="SGW24" s="242"/>
      <c r="SGX24" s="242"/>
      <c r="SGY24" s="242"/>
      <c r="SGZ24" s="242"/>
      <c r="SHA24" s="242"/>
      <c r="SHB24" s="242"/>
      <c r="SHC24" s="242"/>
      <c r="SHD24" s="242"/>
      <c r="SHE24" s="242"/>
      <c r="SHF24" s="242"/>
      <c r="SHG24" s="242"/>
      <c r="SHH24" s="242"/>
      <c r="SHI24" s="242"/>
      <c r="SHJ24" s="242"/>
      <c r="SHK24" s="242"/>
      <c r="SHL24" s="242"/>
      <c r="SHM24" s="242"/>
      <c r="SHN24" s="242"/>
      <c r="SHO24" s="242"/>
      <c r="SHP24" s="242"/>
      <c r="SHQ24" s="242"/>
      <c r="SHR24" s="242"/>
      <c r="SHS24" s="242"/>
      <c r="SHT24" s="242"/>
      <c r="SHU24" s="242"/>
      <c r="SHV24" s="242"/>
      <c r="SHW24" s="242"/>
      <c r="SHX24" s="242"/>
      <c r="SHY24" s="242"/>
      <c r="SHZ24" s="242"/>
      <c r="SIA24" s="242"/>
      <c r="SIB24" s="242"/>
      <c r="SIC24" s="242"/>
      <c r="SID24" s="242"/>
      <c r="SIE24" s="242"/>
      <c r="SIF24" s="242"/>
      <c r="SIG24" s="242"/>
      <c r="SIH24" s="242"/>
      <c r="SII24" s="242"/>
      <c r="SIJ24" s="242"/>
      <c r="SIK24" s="242"/>
      <c r="SIL24" s="242"/>
      <c r="SIM24" s="242"/>
      <c r="SIN24" s="242"/>
      <c r="SIO24" s="242"/>
      <c r="SIP24" s="242"/>
      <c r="SIQ24" s="242"/>
      <c r="SIR24" s="242"/>
      <c r="SIS24" s="242"/>
      <c r="SIT24" s="242"/>
      <c r="SIU24" s="242"/>
      <c r="SIV24" s="242"/>
      <c r="SIW24" s="242"/>
      <c r="SIX24" s="242"/>
      <c r="SIY24" s="242"/>
      <c r="SIZ24" s="242"/>
      <c r="SJA24" s="242"/>
      <c r="SJB24" s="242"/>
      <c r="SJC24" s="242"/>
      <c r="SJD24" s="242"/>
      <c r="SJE24" s="242"/>
      <c r="SJF24" s="242"/>
      <c r="SJG24" s="242"/>
      <c r="SJH24" s="242"/>
      <c r="SJI24" s="242"/>
      <c r="SJJ24" s="242"/>
      <c r="SJK24" s="242"/>
      <c r="SJL24" s="242"/>
      <c r="SJM24" s="242"/>
      <c r="SJN24" s="242"/>
      <c r="SJO24" s="242"/>
      <c r="SJP24" s="242"/>
      <c r="SJQ24" s="242"/>
      <c r="SJR24" s="242"/>
      <c r="SJS24" s="242"/>
      <c r="SJT24" s="242"/>
      <c r="SJU24" s="242"/>
      <c r="SJV24" s="242"/>
      <c r="SJW24" s="242"/>
      <c r="SJX24" s="242"/>
      <c r="SJY24" s="242"/>
      <c r="SJZ24" s="242"/>
      <c r="SKA24" s="242"/>
      <c r="SKB24" s="242"/>
      <c r="SKC24" s="242"/>
      <c r="SKD24" s="242"/>
      <c r="SKE24" s="242"/>
      <c r="SKF24" s="242"/>
      <c r="SKG24" s="242"/>
      <c r="SKH24" s="242"/>
      <c r="SKI24" s="242"/>
      <c r="SKJ24" s="242"/>
      <c r="SKK24" s="242"/>
      <c r="SKL24" s="242"/>
      <c r="SKM24" s="242"/>
      <c r="SKN24" s="242"/>
      <c r="SKO24" s="242"/>
      <c r="SKP24" s="242"/>
      <c r="SKQ24" s="242"/>
      <c r="SKR24" s="242"/>
      <c r="SKS24" s="242"/>
      <c r="SKT24" s="242"/>
      <c r="SKU24" s="242"/>
      <c r="SKV24" s="242"/>
      <c r="SKW24" s="242"/>
      <c r="SKX24" s="242"/>
      <c r="SKY24" s="242"/>
      <c r="SKZ24" s="242"/>
      <c r="SLA24" s="242"/>
      <c r="SLB24" s="242"/>
      <c r="SLC24" s="242"/>
      <c r="SLD24" s="242"/>
      <c r="SLE24" s="242"/>
      <c r="SLF24" s="242"/>
      <c r="SLG24" s="242"/>
      <c r="SLH24" s="242"/>
      <c r="SLI24" s="242"/>
      <c r="SLJ24" s="242"/>
      <c r="SLK24" s="242"/>
      <c r="SLL24" s="242"/>
      <c r="SLM24" s="242"/>
      <c r="SLN24" s="242"/>
      <c r="SLO24" s="242"/>
      <c r="SLP24" s="242"/>
      <c r="SLQ24" s="242"/>
      <c r="SLR24" s="242"/>
      <c r="SLS24" s="242"/>
      <c r="SLT24" s="242"/>
      <c r="SLU24" s="242"/>
      <c r="SLV24" s="242"/>
      <c r="SLW24" s="242"/>
      <c r="SLX24" s="242"/>
      <c r="SLY24" s="242"/>
      <c r="SLZ24" s="242"/>
      <c r="SMA24" s="242"/>
      <c r="SMB24" s="242"/>
      <c r="SMC24" s="242"/>
      <c r="SMD24" s="242"/>
      <c r="SME24" s="242"/>
      <c r="SMF24" s="242"/>
      <c r="SMG24" s="242"/>
      <c r="SMH24" s="242"/>
      <c r="SMI24" s="242"/>
      <c r="SMJ24" s="242"/>
      <c r="SMK24" s="242"/>
      <c r="SML24" s="242"/>
      <c r="SMM24" s="242"/>
      <c r="SMN24" s="242"/>
      <c r="SMO24" s="242"/>
      <c r="SMP24" s="242"/>
      <c r="SMQ24" s="242"/>
      <c r="SMR24" s="242"/>
      <c r="SMS24" s="242"/>
      <c r="SMT24" s="242"/>
      <c r="SMU24" s="242"/>
      <c r="SMV24" s="242"/>
      <c r="SMW24" s="242"/>
      <c r="SMX24" s="242"/>
      <c r="SMY24" s="242"/>
      <c r="SMZ24" s="242"/>
      <c r="SNA24" s="242"/>
      <c r="SNB24" s="242"/>
      <c r="SNC24" s="242"/>
      <c r="SND24" s="242"/>
      <c r="SNE24" s="242"/>
      <c r="SNF24" s="242"/>
      <c r="SNG24" s="242"/>
      <c r="SNH24" s="242"/>
      <c r="SNI24" s="242"/>
      <c r="SNJ24" s="242"/>
      <c r="SNK24" s="242"/>
      <c r="SNL24" s="242"/>
      <c r="SNM24" s="242"/>
      <c r="SNN24" s="242"/>
      <c r="SNO24" s="242"/>
      <c r="SNP24" s="242"/>
      <c r="SNQ24" s="242"/>
      <c r="SNR24" s="242"/>
      <c r="SNS24" s="242"/>
      <c r="SNT24" s="242"/>
      <c r="SNU24" s="242"/>
      <c r="SNV24" s="242"/>
      <c r="SNW24" s="242"/>
      <c r="SNX24" s="242"/>
      <c r="SNY24" s="242"/>
      <c r="SNZ24" s="242"/>
      <c r="SOA24" s="242"/>
      <c r="SOB24" s="242"/>
      <c r="SOC24" s="242"/>
      <c r="SOD24" s="242"/>
      <c r="SOE24" s="242"/>
      <c r="SOF24" s="242"/>
      <c r="SOG24" s="242"/>
      <c r="SOH24" s="242"/>
      <c r="SOI24" s="242"/>
      <c r="SOJ24" s="242"/>
      <c r="SOK24" s="242"/>
      <c r="SOL24" s="242"/>
      <c r="SOM24" s="242"/>
      <c r="SON24" s="242"/>
      <c r="SOO24" s="242"/>
      <c r="SOP24" s="242"/>
      <c r="SOQ24" s="242"/>
      <c r="SOR24" s="242"/>
      <c r="SOS24" s="242"/>
      <c r="SOT24" s="242"/>
      <c r="SOU24" s="242"/>
      <c r="SOV24" s="242"/>
      <c r="SOW24" s="242"/>
      <c r="SOX24" s="242"/>
      <c r="SOY24" s="242"/>
      <c r="SOZ24" s="242"/>
      <c r="SPA24" s="242"/>
      <c r="SPB24" s="242"/>
      <c r="SPC24" s="242"/>
      <c r="SPD24" s="242"/>
      <c r="SPE24" s="242"/>
      <c r="SPF24" s="242"/>
      <c r="SPG24" s="242"/>
      <c r="SPH24" s="242"/>
      <c r="SPI24" s="242"/>
      <c r="SPJ24" s="242"/>
      <c r="SPK24" s="242"/>
      <c r="SPL24" s="242"/>
      <c r="SPM24" s="242"/>
      <c r="SPN24" s="242"/>
      <c r="SPO24" s="242"/>
      <c r="SPP24" s="242"/>
      <c r="SPQ24" s="242"/>
      <c r="SPR24" s="242"/>
      <c r="SPS24" s="242"/>
      <c r="SPT24" s="242"/>
      <c r="SPU24" s="242"/>
      <c r="SPV24" s="242"/>
      <c r="SPW24" s="242"/>
      <c r="SPX24" s="242"/>
      <c r="SPY24" s="242"/>
      <c r="SPZ24" s="242"/>
      <c r="SQA24" s="242"/>
      <c r="SQB24" s="242"/>
      <c r="SQC24" s="242"/>
      <c r="SQD24" s="242"/>
      <c r="SQE24" s="242"/>
      <c r="SQF24" s="242"/>
      <c r="SQG24" s="242"/>
      <c r="SQH24" s="242"/>
      <c r="SQI24" s="242"/>
      <c r="SQJ24" s="242"/>
      <c r="SQK24" s="242"/>
      <c r="SQL24" s="242"/>
      <c r="SQM24" s="242"/>
      <c r="SQN24" s="242"/>
      <c r="SQO24" s="242"/>
      <c r="SQP24" s="242"/>
      <c r="SQQ24" s="242"/>
      <c r="SQR24" s="242"/>
      <c r="SQS24" s="242"/>
      <c r="SQT24" s="242"/>
      <c r="SQU24" s="242"/>
      <c r="SQV24" s="242"/>
      <c r="SQW24" s="242"/>
      <c r="SQX24" s="242"/>
      <c r="SQY24" s="242"/>
      <c r="SQZ24" s="242"/>
      <c r="SRA24" s="242"/>
      <c r="SRB24" s="242"/>
      <c r="SRC24" s="242"/>
      <c r="SRD24" s="242"/>
      <c r="SRE24" s="242"/>
      <c r="SRF24" s="242"/>
      <c r="SRG24" s="242"/>
      <c r="SRH24" s="242"/>
      <c r="SRI24" s="242"/>
      <c r="SRJ24" s="242"/>
      <c r="SRK24" s="242"/>
      <c r="SRL24" s="242"/>
      <c r="SRM24" s="242"/>
      <c r="SRN24" s="242"/>
      <c r="SRO24" s="242"/>
      <c r="SRP24" s="242"/>
      <c r="SRQ24" s="242"/>
      <c r="SRR24" s="242"/>
      <c r="SRS24" s="242"/>
      <c r="SRT24" s="242"/>
      <c r="SRU24" s="242"/>
      <c r="SRV24" s="242"/>
      <c r="SRW24" s="242"/>
      <c r="SRX24" s="242"/>
      <c r="SRY24" s="242"/>
      <c r="SRZ24" s="242"/>
      <c r="SSA24" s="242"/>
      <c r="SSB24" s="242"/>
      <c r="SSC24" s="242"/>
      <c r="SSD24" s="242"/>
      <c r="SSE24" s="242"/>
      <c r="SSF24" s="242"/>
      <c r="SSG24" s="242"/>
      <c r="SSH24" s="242"/>
      <c r="SSI24" s="242"/>
      <c r="SSJ24" s="242"/>
      <c r="SSK24" s="242"/>
      <c r="SSL24" s="242"/>
      <c r="SSM24" s="242"/>
      <c r="SSN24" s="242"/>
      <c r="SSO24" s="242"/>
      <c r="SSP24" s="242"/>
      <c r="SSQ24" s="242"/>
      <c r="SSR24" s="242"/>
      <c r="SSS24" s="242"/>
      <c r="SST24" s="242"/>
      <c r="SSU24" s="242"/>
      <c r="SSV24" s="242"/>
      <c r="SSW24" s="242"/>
      <c r="SSX24" s="242"/>
      <c r="SSY24" s="242"/>
      <c r="SSZ24" s="242"/>
      <c r="STA24" s="242"/>
      <c r="STB24" s="242"/>
      <c r="STC24" s="242"/>
      <c r="STD24" s="242"/>
      <c r="STE24" s="242"/>
      <c r="STF24" s="242"/>
      <c r="STG24" s="242"/>
      <c r="STH24" s="242"/>
      <c r="STI24" s="242"/>
      <c r="STJ24" s="242"/>
      <c r="STK24" s="242"/>
      <c r="STL24" s="242"/>
      <c r="STM24" s="242"/>
      <c r="STN24" s="242"/>
      <c r="STO24" s="242"/>
      <c r="STP24" s="242"/>
      <c r="STQ24" s="242"/>
      <c r="STR24" s="242"/>
      <c r="STS24" s="242"/>
      <c r="STT24" s="242"/>
      <c r="STU24" s="242"/>
      <c r="STV24" s="242"/>
      <c r="STW24" s="242"/>
      <c r="STX24" s="242"/>
      <c r="STY24" s="242"/>
      <c r="STZ24" s="242"/>
      <c r="SUA24" s="242"/>
      <c r="SUB24" s="242"/>
      <c r="SUC24" s="242"/>
      <c r="SUD24" s="242"/>
      <c r="SUE24" s="242"/>
      <c r="SUF24" s="242"/>
      <c r="SUG24" s="242"/>
      <c r="SUH24" s="242"/>
      <c r="SUI24" s="242"/>
      <c r="SUJ24" s="242"/>
      <c r="SUK24" s="242"/>
      <c r="SUL24" s="242"/>
      <c r="SUM24" s="242"/>
      <c r="SUN24" s="242"/>
      <c r="SUO24" s="242"/>
      <c r="SUP24" s="242"/>
      <c r="SUQ24" s="242"/>
      <c r="SUR24" s="242"/>
      <c r="SUS24" s="242"/>
      <c r="SUT24" s="242"/>
      <c r="SUU24" s="242"/>
      <c r="SUV24" s="242"/>
      <c r="SUW24" s="242"/>
      <c r="SUX24" s="242"/>
      <c r="SUY24" s="242"/>
      <c r="SUZ24" s="242"/>
      <c r="SVA24" s="242"/>
      <c r="SVB24" s="242"/>
      <c r="SVC24" s="242"/>
      <c r="SVD24" s="242"/>
      <c r="SVE24" s="242"/>
      <c r="SVF24" s="242"/>
      <c r="SVG24" s="242"/>
      <c r="SVH24" s="242"/>
      <c r="SVI24" s="242"/>
      <c r="SVJ24" s="242"/>
      <c r="SVK24" s="242"/>
      <c r="SVL24" s="242"/>
      <c r="SVM24" s="242"/>
      <c r="SVN24" s="242"/>
      <c r="SVO24" s="242"/>
      <c r="SVP24" s="242"/>
      <c r="SVQ24" s="242"/>
      <c r="SVR24" s="242"/>
      <c r="SVS24" s="242"/>
      <c r="SVT24" s="242"/>
      <c r="SVU24" s="242"/>
      <c r="SVV24" s="242"/>
      <c r="SVW24" s="242"/>
      <c r="SVX24" s="242"/>
      <c r="SVY24" s="242"/>
      <c r="SVZ24" s="242"/>
      <c r="SWA24" s="242"/>
      <c r="SWB24" s="242"/>
      <c r="SWC24" s="242"/>
      <c r="SWD24" s="242"/>
      <c r="SWE24" s="242"/>
      <c r="SWF24" s="242"/>
      <c r="SWG24" s="242"/>
      <c r="SWH24" s="242"/>
      <c r="SWI24" s="242"/>
      <c r="SWJ24" s="242"/>
      <c r="SWK24" s="242"/>
      <c r="SWL24" s="242"/>
      <c r="SWM24" s="242"/>
      <c r="SWN24" s="242"/>
      <c r="SWO24" s="242"/>
      <c r="SWP24" s="242"/>
      <c r="SWQ24" s="242"/>
      <c r="SWR24" s="242"/>
      <c r="SWS24" s="242"/>
      <c r="SWT24" s="242"/>
      <c r="SWU24" s="242"/>
      <c r="SWV24" s="242"/>
      <c r="SWW24" s="242"/>
      <c r="SWX24" s="242"/>
      <c r="SWY24" s="242"/>
      <c r="SWZ24" s="242"/>
      <c r="SXA24" s="242"/>
      <c r="SXB24" s="242"/>
      <c r="SXC24" s="242"/>
      <c r="SXD24" s="242"/>
      <c r="SXE24" s="242"/>
      <c r="SXF24" s="242"/>
      <c r="SXG24" s="242"/>
      <c r="SXH24" s="242"/>
      <c r="SXI24" s="242"/>
      <c r="SXJ24" s="242"/>
      <c r="SXK24" s="242"/>
      <c r="SXL24" s="242"/>
      <c r="SXM24" s="242"/>
      <c r="SXN24" s="242"/>
      <c r="SXO24" s="242"/>
      <c r="SXP24" s="242"/>
      <c r="SXQ24" s="242"/>
      <c r="SXR24" s="242"/>
      <c r="SXS24" s="242"/>
      <c r="SXT24" s="242"/>
      <c r="SXU24" s="242"/>
      <c r="SXV24" s="242"/>
      <c r="SXW24" s="242"/>
      <c r="SXX24" s="242"/>
      <c r="SXY24" s="242"/>
      <c r="SXZ24" s="242"/>
      <c r="SYA24" s="242"/>
      <c r="SYB24" s="242"/>
      <c r="SYC24" s="242"/>
      <c r="SYD24" s="242"/>
      <c r="SYE24" s="242"/>
      <c r="SYF24" s="242"/>
      <c r="SYG24" s="242"/>
      <c r="SYH24" s="242"/>
      <c r="SYI24" s="242"/>
      <c r="SYJ24" s="242"/>
      <c r="SYK24" s="242"/>
      <c r="SYL24" s="242"/>
      <c r="SYM24" s="242"/>
      <c r="SYN24" s="242"/>
      <c r="SYO24" s="242"/>
      <c r="SYP24" s="242"/>
      <c r="SYQ24" s="242"/>
      <c r="SYR24" s="242"/>
      <c r="SYS24" s="242"/>
      <c r="SYT24" s="242"/>
      <c r="SYU24" s="242"/>
      <c r="SYV24" s="242"/>
      <c r="SYW24" s="242"/>
      <c r="SYX24" s="242"/>
      <c r="SYY24" s="242"/>
      <c r="SYZ24" s="242"/>
      <c r="SZA24" s="242"/>
      <c r="SZB24" s="242"/>
      <c r="SZC24" s="242"/>
      <c r="SZD24" s="242"/>
      <c r="SZE24" s="242"/>
      <c r="SZF24" s="242"/>
      <c r="SZG24" s="242"/>
      <c r="SZH24" s="242"/>
      <c r="SZI24" s="242"/>
      <c r="SZJ24" s="242"/>
      <c r="SZK24" s="242"/>
      <c r="SZL24" s="242"/>
      <c r="SZM24" s="242"/>
      <c r="SZN24" s="242"/>
      <c r="SZO24" s="242"/>
      <c r="SZP24" s="242"/>
      <c r="SZQ24" s="242"/>
      <c r="SZR24" s="242"/>
      <c r="SZS24" s="242"/>
      <c r="SZT24" s="242"/>
      <c r="SZU24" s="242"/>
      <c r="SZV24" s="242"/>
      <c r="SZW24" s="242"/>
      <c r="SZX24" s="242"/>
      <c r="SZY24" s="242"/>
      <c r="SZZ24" s="242"/>
      <c r="TAA24" s="242"/>
      <c r="TAB24" s="242"/>
      <c r="TAC24" s="242"/>
      <c r="TAD24" s="242"/>
      <c r="TAE24" s="242"/>
      <c r="TAF24" s="242"/>
      <c r="TAG24" s="242"/>
      <c r="TAH24" s="242"/>
      <c r="TAI24" s="242"/>
      <c r="TAJ24" s="242"/>
      <c r="TAK24" s="242"/>
      <c r="TAL24" s="242"/>
      <c r="TAM24" s="242"/>
      <c r="TAN24" s="242"/>
      <c r="TAO24" s="242"/>
      <c r="TAP24" s="242"/>
      <c r="TAQ24" s="242"/>
      <c r="TAR24" s="242"/>
      <c r="TAS24" s="242"/>
      <c r="TAT24" s="242"/>
      <c r="TAU24" s="242"/>
      <c r="TAV24" s="242"/>
      <c r="TAW24" s="242"/>
      <c r="TAX24" s="242"/>
      <c r="TAY24" s="242"/>
      <c r="TAZ24" s="242"/>
      <c r="TBA24" s="242"/>
      <c r="TBB24" s="242"/>
      <c r="TBC24" s="242"/>
      <c r="TBD24" s="242"/>
      <c r="TBE24" s="242"/>
      <c r="TBF24" s="242"/>
      <c r="TBG24" s="242"/>
      <c r="TBH24" s="242"/>
      <c r="TBI24" s="242"/>
      <c r="TBJ24" s="242"/>
      <c r="TBK24" s="242"/>
      <c r="TBL24" s="242"/>
      <c r="TBM24" s="242"/>
      <c r="TBN24" s="242"/>
      <c r="TBO24" s="242"/>
      <c r="TBP24" s="242"/>
      <c r="TBQ24" s="242"/>
      <c r="TBR24" s="242"/>
      <c r="TBS24" s="242"/>
      <c r="TBT24" s="242"/>
      <c r="TBU24" s="242"/>
      <c r="TBV24" s="242"/>
      <c r="TBW24" s="242"/>
      <c r="TBX24" s="242"/>
      <c r="TBY24" s="242"/>
      <c r="TBZ24" s="242"/>
      <c r="TCA24" s="242"/>
      <c r="TCB24" s="242"/>
      <c r="TCC24" s="242"/>
      <c r="TCD24" s="242"/>
      <c r="TCE24" s="242"/>
      <c r="TCF24" s="242"/>
      <c r="TCG24" s="242"/>
      <c r="TCH24" s="242"/>
      <c r="TCI24" s="242"/>
      <c r="TCJ24" s="242"/>
      <c r="TCK24" s="242"/>
      <c r="TCL24" s="242"/>
      <c r="TCM24" s="242"/>
      <c r="TCN24" s="242"/>
      <c r="TCO24" s="242"/>
      <c r="TCP24" s="242"/>
      <c r="TCQ24" s="242"/>
      <c r="TCR24" s="242"/>
      <c r="TCS24" s="242"/>
      <c r="TCT24" s="242"/>
      <c r="TCU24" s="242"/>
      <c r="TCV24" s="242"/>
      <c r="TCW24" s="242"/>
      <c r="TCX24" s="242"/>
      <c r="TCY24" s="242"/>
      <c r="TCZ24" s="242"/>
      <c r="TDA24" s="242"/>
      <c r="TDB24" s="242"/>
      <c r="TDC24" s="242"/>
      <c r="TDD24" s="242"/>
      <c r="TDE24" s="242"/>
      <c r="TDF24" s="242"/>
      <c r="TDG24" s="242"/>
      <c r="TDH24" s="242"/>
      <c r="TDI24" s="242"/>
      <c r="TDJ24" s="242"/>
      <c r="TDK24" s="242"/>
      <c r="TDL24" s="242"/>
      <c r="TDM24" s="242"/>
      <c r="TDN24" s="242"/>
      <c r="TDO24" s="242"/>
      <c r="TDP24" s="242"/>
      <c r="TDQ24" s="242"/>
      <c r="TDR24" s="242"/>
      <c r="TDS24" s="242"/>
      <c r="TDT24" s="242"/>
      <c r="TDU24" s="242"/>
      <c r="TDV24" s="242"/>
      <c r="TDW24" s="242"/>
      <c r="TDX24" s="242"/>
      <c r="TDY24" s="242"/>
      <c r="TDZ24" s="242"/>
      <c r="TEA24" s="242"/>
      <c r="TEB24" s="242"/>
      <c r="TEC24" s="242"/>
      <c r="TED24" s="242"/>
      <c r="TEE24" s="242"/>
      <c r="TEF24" s="242"/>
      <c r="TEG24" s="242"/>
      <c r="TEH24" s="242"/>
      <c r="TEI24" s="242"/>
      <c r="TEJ24" s="242"/>
      <c r="TEK24" s="242"/>
      <c r="TEL24" s="242"/>
      <c r="TEM24" s="242"/>
      <c r="TEN24" s="242"/>
      <c r="TEO24" s="242"/>
      <c r="TEP24" s="242"/>
      <c r="TEQ24" s="242"/>
      <c r="TER24" s="242"/>
      <c r="TES24" s="242"/>
      <c r="TET24" s="242"/>
      <c r="TEU24" s="242"/>
      <c r="TEV24" s="242"/>
      <c r="TEW24" s="242"/>
      <c r="TEX24" s="242"/>
      <c r="TEY24" s="242"/>
      <c r="TEZ24" s="242"/>
      <c r="TFA24" s="242"/>
      <c r="TFB24" s="242"/>
      <c r="TFC24" s="242"/>
      <c r="TFD24" s="242"/>
      <c r="TFE24" s="242"/>
      <c r="TFF24" s="242"/>
      <c r="TFG24" s="242"/>
      <c r="TFH24" s="242"/>
      <c r="TFI24" s="242"/>
      <c r="TFJ24" s="242"/>
      <c r="TFK24" s="242"/>
      <c r="TFL24" s="242"/>
      <c r="TFM24" s="242"/>
      <c r="TFN24" s="242"/>
      <c r="TFO24" s="242"/>
      <c r="TFP24" s="242"/>
      <c r="TFQ24" s="242"/>
      <c r="TFR24" s="242"/>
      <c r="TFS24" s="242"/>
      <c r="TFT24" s="242"/>
      <c r="TFU24" s="242"/>
      <c r="TFV24" s="242"/>
      <c r="TFW24" s="242"/>
      <c r="TFX24" s="242"/>
      <c r="TFY24" s="242"/>
      <c r="TFZ24" s="242"/>
      <c r="TGA24" s="242"/>
      <c r="TGB24" s="242"/>
      <c r="TGC24" s="242"/>
      <c r="TGD24" s="242"/>
      <c r="TGE24" s="242"/>
      <c r="TGF24" s="242"/>
      <c r="TGG24" s="242"/>
      <c r="TGH24" s="242"/>
      <c r="TGI24" s="242"/>
      <c r="TGJ24" s="242"/>
      <c r="TGK24" s="242"/>
      <c r="TGL24" s="242"/>
      <c r="TGM24" s="242"/>
      <c r="TGN24" s="242"/>
      <c r="TGO24" s="242"/>
      <c r="TGP24" s="242"/>
      <c r="TGQ24" s="242"/>
      <c r="TGR24" s="242"/>
      <c r="TGS24" s="242"/>
      <c r="TGT24" s="242"/>
      <c r="TGU24" s="242"/>
      <c r="TGV24" s="242"/>
      <c r="TGW24" s="242"/>
      <c r="TGX24" s="242"/>
      <c r="TGY24" s="242"/>
      <c r="TGZ24" s="242"/>
      <c r="THA24" s="242"/>
      <c r="THB24" s="242"/>
      <c r="THC24" s="242"/>
      <c r="THD24" s="242"/>
      <c r="THE24" s="242"/>
      <c r="THF24" s="242"/>
      <c r="THG24" s="242"/>
      <c r="THH24" s="242"/>
      <c r="THI24" s="242"/>
      <c r="THJ24" s="242"/>
      <c r="THK24" s="242"/>
      <c r="THL24" s="242"/>
      <c r="THM24" s="242"/>
      <c r="THN24" s="242"/>
      <c r="THO24" s="242"/>
      <c r="THP24" s="242"/>
      <c r="THQ24" s="242"/>
      <c r="THR24" s="242"/>
      <c r="THS24" s="242"/>
      <c r="THT24" s="242"/>
      <c r="THU24" s="242"/>
      <c r="THV24" s="242"/>
      <c r="THW24" s="242"/>
      <c r="THX24" s="242"/>
      <c r="THY24" s="242"/>
      <c r="THZ24" s="242"/>
      <c r="TIA24" s="242"/>
      <c r="TIB24" s="242"/>
      <c r="TIC24" s="242"/>
      <c r="TID24" s="242"/>
      <c r="TIE24" s="242"/>
      <c r="TIF24" s="242"/>
      <c r="TIG24" s="242"/>
      <c r="TIH24" s="242"/>
      <c r="TII24" s="242"/>
      <c r="TIJ24" s="242"/>
      <c r="TIK24" s="242"/>
      <c r="TIL24" s="242"/>
      <c r="TIM24" s="242"/>
      <c r="TIN24" s="242"/>
      <c r="TIO24" s="242"/>
      <c r="TIP24" s="242"/>
      <c r="TIQ24" s="242"/>
      <c r="TIR24" s="242"/>
      <c r="TIS24" s="242"/>
      <c r="TIT24" s="242"/>
      <c r="TIU24" s="242"/>
      <c r="TIV24" s="242"/>
      <c r="TIW24" s="242"/>
      <c r="TIX24" s="242"/>
      <c r="TIY24" s="242"/>
      <c r="TIZ24" s="242"/>
      <c r="TJA24" s="242"/>
      <c r="TJB24" s="242"/>
      <c r="TJC24" s="242"/>
      <c r="TJD24" s="242"/>
      <c r="TJE24" s="242"/>
      <c r="TJF24" s="242"/>
      <c r="TJG24" s="242"/>
      <c r="TJH24" s="242"/>
      <c r="TJI24" s="242"/>
      <c r="TJJ24" s="242"/>
      <c r="TJK24" s="242"/>
      <c r="TJL24" s="242"/>
      <c r="TJM24" s="242"/>
      <c r="TJN24" s="242"/>
      <c r="TJO24" s="242"/>
      <c r="TJP24" s="242"/>
      <c r="TJQ24" s="242"/>
      <c r="TJR24" s="242"/>
      <c r="TJS24" s="242"/>
      <c r="TJT24" s="242"/>
      <c r="TJU24" s="242"/>
      <c r="TJV24" s="242"/>
      <c r="TJW24" s="242"/>
      <c r="TJX24" s="242"/>
      <c r="TJY24" s="242"/>
      <c r="TJZ24" s="242"/>
      <c r="TKA24" s="242"/>
      <c r="TKB24" s="242"/>
      <c r="TKC24" s="242"/>
      <c r="TKD24" s="242"/>
      <c r="TKE24" s="242"/>
      <c r="TKF24" s="242"/>
      <c r="TKG24" s="242"/>
      <c r="TKH24" s="242"/>
      <c r="TKI24" s="242"/>
      <c r="TKJ24" s="242"/>
      <c r="TKK24" s="242"/>
      <c r="TKL24" s="242"/>
      <c r="TKM24" s="242"/>
      <c r="TKN24" s="242"/>
      <c r="TKO24" s="242"/>
      <c r="TKP24" s="242"/>
      <c r="TKQ24" s="242"/>
      <c r="TKR24" s="242"/>
      <c r="TKS24" s="242"/>
      <c r="TKT24" s="242"/>
      <c r="TKU24" s="242"/>
      <c r="TKV24" s="242"/>
      <c r="TKW24" s="242"/>
      <c r="TKX24" s="242"/>
      <c r="TKY24" s="242"/>
      <c r="TKZ24" s="242"/>
      <c r="TLA24" s="242"/>
      <c r="TLB24" s="242"/>
      <c r="TLC24" s="242"/>
      <c r="TLD24" s="242"/>
      <c r="TLE24" s="242"/>
      <c r="TLF24" s="242"/>
      <c r="TLG24" s="242"/>
      <c r="TLH24" s="242"/>
      <c r="TLI24" s="242"/>
      <c r="TLJ24" s="242"/>
      <c r="TLK24" s="242"/>
      <c r="TLL24" s="242"/>
      <c r="TLM24" s="242"/>
      <c r="TLN24" s="242"/>
      <c r="TLO24" s="242"/>
      <c r="TLP24" s="242"/>
      <c r="TLQ24" s="242"/>
      <c r="TLR24" s="242"/>
      <c r="TLS24" s="242"/>
      <c r="TLT24" s="242"/>
      <c r="TLU24" s="242"/>
      <c r="TLV24" s="242"/>
      <c r="TLW24" s="242"/>
      <c r="TLX24" s="242"/>
      <c r="TLY24" s="242"/>
      <c r="TLZ24" s="242"/>
      <c r="TMA24" s="242"/>
      <c r="TMB24" s="242"/>
      <c r="TMC24" s="242"/>
      <c r="TMD24" s="242"/>
      <c r="TME24" s="242"/>
      <c r="TMF24" s="242"/>
      <c r="TMG24" s="242"/>
      <c r="TMH24" s="242"/>
      <c r="TMI24" s="242"/>
      <c r="TMJ24" s="242"/>
      <c r="TMK24" s="242"/>
      <c r="TML24" s="242"/>
      <c r="TMM24" s="242"/>
      <c r="TMN24" s="242"/>
      <c r="TMO24" s="242"/>
      <c r="TMP24" s="242"/>
      <c r="TMQ24" s="242"/>
      <c r="TMR24" s="242"/>
      <c r="TMS24" s="242"/>
      <c r="TMT24" s="242"/>
      <c r="TMU24" s="242"/>
      <c r="TMV24" s="242"/>
      <c r="TMW24" s="242"/>
      <c r="TMX24" s="242"/>
      <c r="TMY24" s="242"/>
      <c r="TMZ24" s="242"/>
      <c r="TNA24" s="242"/>
      <c r="TNB24" s="242"/>
      <c r="TNC24" s="242"/>
      <c r="TND24" s="242"/>
      <c r="TNE24" s="242"/>
      <c r="TNF24" s="242"/>
      <c r="TNG24" s="242"/>
      <c r="TNH24" s="242"/>
      <c r="TNI24" s="242"/>
      <c r="TNJ24" s="242"/>
      <c r="TNK24" s="242"/>
      <c r="TNL24" s="242"/>
      <c r="TNM24" s="242"/>
      <c r="TNN24" s="242"/>
      <c r="TNO24" s="242"/>
      <c r="TNP24" s="242"/>
      <c r="TNQ24" s="242"/>
      <c r="TNR24" s="242"/>
      <c r="TNS24" s="242"/>
      <c r="TNT24" s="242"/>
      <c r="TNU24" s="242"/>
      <c r="TNV24" s="242"/>
      <c r="TNW24" s="242"/>
      <c r="TNX24" s="242"/>
      <c r="TNY24" s="242"/>
      <c r="TNZ24" s="242"/>
      <c r="TOA24" s="242"/>
      <c r="TOB24" s="242"/>
      <c r="TOC24" s="242"/>
      <c r="TOD24" s="242"/>
      <c r="TOE24" s="242"/>
      <c r="TOF24" s="242"/>
      <c r="TOG24" s="242"/>
      <c r="TOH24" s="242"/>
      <c r="TOI24" s="242"/>
      <c r="TOJ24" s="242"/>
      <c r="TOK24" s="242"/>
      <c r="TOL24" s="242"/>
      <c r="TOM24" s="242"/>
      <c r="TON24" s="242"/>
      <c r="TOO24" s="242"/>
      <c r="TOP24" s="242"/>
      <c r="TOQ24" s="242"/>
      <c r="TOR24" s="242"/>
      <c r="TOS24" s="242"/>
      <c r="TOT24" s="242"/>
      <c r="TOU24" s="242"/>
      <c r="TOV24" s="242"/>
      <c r="TOW24" s="242"/>
      <c r="TOX24" s="242"/>
      <c r="TOY24" s="242"/>
      <c r="TOZ24" s="242"/>
      <c r="TPA24" s="242"/>
      <c r="TPB24" s="242"/>
      <c r="TPC24" s="242"/>
      <c r="TPD24" s="242"/>
      <c r="TPE24" s="242"/>
      <c r="TPF24" s="242"/>
      <c r="TPG24" s="242"/>
      <c r="TPH24" s="242"/>
      <c r="TPI24" s="242"/>
      <c r="TPJ24" s="242"/>
      <c r="TPK24" s="242"/>
      <c r="TPL24" s="242"/>
      <c r="TPM24" s="242"/>
      <c r="TPN24" s="242"/>
      <c r="TPO24" s="242"/>
      <c r="TPP24" s="242"/>
      <c r="TPQ24" s="242"/>
      <c r="TPR24" s="242"/>
      <c r="TPS24" s="242"/>
      <c r="TPT24" s="242"/>
      <c r="TPU24" s="242"/>
      <c r="TPV24" s="242"/>
      <c r="TPW24" s="242"/>
      <c r="TPX24" s="242"/>
      <c r="TPY24" s="242"/>
      <c r="TPZ24" s="242"/>
      <c r="TQA24" s="242"/>
      <c r="TQB24" s="242"/>
      <c r="TQC24" s="242"/>
      <c r="TQD24" s="242"/>
      <c r="TQE24" s="242"/>
      <c r="TQF24" s="242"/>
      <c r="TQG24" s="242"/>
      <c r="TQH24" s="242"/>
      <c r="TQI24" s="242"/>
      <c r="TQJ24" s="242"/>
      <c r="TQK24" s="242"/>
      <c r="TQL24" s="242"/>
      <c r="TQM24" s="242"/>
      <c r="TQN24" s="242"/>
      <c r="TQO24" s="242"/>
      <c r="TQP24" s="242"/>
      <c r="TQQ24" s="242"/>
      <c r="TQR24" s="242"/>
      <c r="TQS24" s="242"/>
      <c r="TQT24" s="242"/>
      <c r="TQU24" s="242"/>
      <c r="TQV24" s="242"/>
      <c r="TQW24" s="242"/>
      <c r="TQX24" s="242"/>
      <c r="TQY24" s="242"/>
      <c r="TQZ24" s="242"/>
      <c r="TRA24" s="242"/>
      <c r="TRB24" s="242"/>
      <c r="TRC24" s="242"/>
      <c r="TRD24" s="242"/>
      <c r="TRE24" s="242"/>
      <c r="TRF24" s="242"/>
      <c r="TRG24" s="242"/>
      <c r="TRH24" s="242"/>
      <c r="TRI24" s="242"/>
      <c r="TRJ24" s="242"/>
      <c r="TRK24" s="242"/>
      <c r="TRL24" s="242"/>
      <c r="TRM24" s="242"/>
      <c r="TRN24" s="242"/>
      <c r="TRO24" s="242"/>
      <c r="TRP24" s="242"/>
      <c r="TRQ24" s="242"/>
      <c r="TRR24" s="242"/>
      <c r="TRS24" s="242"/>
      <c r="TRT24" s="242"/>
      <c r="TRU24" s="242"/>
      <c r="TRV24" s="242"/>
      <c r="TRW24" s="242"/>
      <c r="TRX24" s="242"/>
      <c r="TRY24" s="242"/>
      <c r="TRZ24" s="242"/>
      <c r="TSA24" s="242"/>
      <c r="TSB24" s="242"/>
      <c r="TSC24" s="242"/>
      <c r="TSD24" s="242"/>
      <c r="TSE24" s="242"/>
      <c r="TSF24" s="242"/>
      <c r="TSG24" s="242"/>
      <c r="TSH24" s="242"/>
      <c r="TSI24" s="242"/>
      <c r="TSJ24" s="242"/>
      <c r="TSK24" s="242"/>
      <c r="TSL24" s="242"/>
      <c r="TSM24" s="242"/>
      <c r="TSN24" s="242"/>
      <c r="TSO24" s="242"/>
      <c r="TSP24" s="242"/>
      <c r="TSQ24" s="242"/>
      <c r="TSR24" s="242"/>
      <c r="TSS24" s="242"/>
      <c r="TST24" s="242"/>
      <c r="TSU24" s="242"/>
      <c r="TSV24" s="242"/>
      <c r="TSW24" s="242"/>
      <c r="TSX24" s="242"/>
      <c r="TSY24" s="242"/>
      <c r="TSZ24" s="242"/>
      <c r="TTA24" s="242"/>
      <c r="TTB24" s="242"/>
      <c r="TTC24" s="242"/>
      <c r="TTD24" s="242"/>
      <c r="TTE24" s="242"/>
      <c r="TTF24" s="242"/>
      <c r="TTG24" s="242"/>
      <c r="TTH24" s="242"/>
      <c r="TTI24" s="242"/>
      <c r="TTJ24" s="242"/>
      <c r="TTK24" s="242"/>
      <c r="TTL24" s="242"/>
      <c r="TTM24" s="242"/>
      <c r="TTN24" s="242"/>
      <c r="TTO24" s="242"/>
      <c r="TTP24" s="242"/>
      <c r="TTQ24" s="242"/>
      <c r="TTR24" s="242"/>
      <c r="TTS24" s="242"/>
      <c r="TTT24" s="242"/>
      <c r="TTU24" s="242"/>
      <c r="TTV24" s="242"/>
      <c r="TTW24" s="242"/>
      <c r="TTX24" s="242"/>
      <c r="TTY24" s="242"/>
      <c r="TTZ24" s="242"/>
      <c r="TUA24" s="242"/>
      <c r="TUB24" s="242"/>
      <c r="TUC24" s="242"/>
      <c r="TUD24" s="242"/>
      <c r="TUE24" s="242"/>
      <c r="TUF24" s="242"/>
      <c r="TUG24" s="242"/>
      <c r="TUH24" s="242"/>
      <c r="TUI24" s="242"/>
      <c r="TUJ24" s="242"/>
      <c r="TUK24" s="242"/>
      <c r="TUL24" s="242"/>
      <c r="TUM24" s="242"/>
      <c r="TUN24" s="242"/>
      <c r="TUO24" s="242"/>
      <c r="TUP24" s="242"/>
      <c r="TUQ24" s="242"/>
      <c r="TUR24" s="242"/>
      <c r="TUS24" s="242"/>
      <c r="TUT24" s="242"/>
      <c r="TUU24" s="242"/>
      <c r="TUV24" s="242"/>
      <c r="TUW24" s="242"/>
      <c r="TUX24" s="242"/>
      <c r="TUY24" s="242"/>
      <c r="TUZ24" s="242"/>
      <c r="TVA24" s="242"/>
      <c r="TVB24" s="242"/>
      <c r="TVC24" s="242"/>
      <c r="TVD24" s="242"/>
      <c r="TVE24" s="242"/>
      <c r="TVF24" s="242"/>
      <c r="TVG24" s="242"/>
      <c r="TVH24" s="242"/>
      <c r="TVI24" s="242"/>
      <c r="TVJ24" s="242"/>
      <c r="TVK24" s="242"/>
      <c r="TVL24" s="242"/>
      <c r="TVM24" s="242"/>
      <c r="TVN24" s="242"/>
      <c r="TVO24" s="242"/>
      <c r="TVP24" s="242"/>
      <c r="TVQ24" s="242"/>
      <c r="TVR24" s="242"/>
      <c r="TVS24" s="242"/>
      <c r="TVT24" s="242"/>
      <c r="TVU24" s="242"/>
      <c r="TVV24" s="242"/>
      <c r="TVW24" s="242"/>
      <c r="TVX24" s="242"/>
      <c r="TVY24" s="242"/>
      <c r="TVZ24" s="242"/>
      <c r="TWA24" s="242"/>
      <c r="TWB24" s="242"/>
      <c r="TWC24" s="242"/>
      <c r="TWD24" s="242"/>
      <c r="TWE24" s="242"/>
      <c r="TWF24" s="242"/>
      <c r="TWG24" s="242"/>
      <c r="TWH24" s="242"/>
      <c r="TWI24" s="242"/>
      <c r="TWJ24" s="242"/>
      <c r="TWK24" s="242"/>
      <c r="TWL24" s="242"/>
      <c r="TWM24" s="242"/>
      <c r="TWN24" s="242"/>
      <c r="TWO24" s="242"/>
      <c r="TWP24" s="242"/>
      <c r="TWQ24" s="242"/>
      <c r="TWR24" s="242"/>
      <c r="TWS24" s="242"/>
      <c r="TWT24" s="242"/>
      <c r="TWU24" s="242"/>
      <c r="TWV24" s="242"/>
      <c r="TWW24" s="242"/>
      <c r="TWX24" s="242"/>
      <c r="TWY24" s="242"/>
      <c r="TWZ24" s="242"/>
      <c r="TXA24" s="242"/>
      <c r="TXB24" s="242"/>
      <c r="TXC24" s="242"/>
      <c r="TXD24" s="242"/>
      <c r="TXE24" s="242"/>
      <c r="TXF24" s="242"/>
      <c r="TXG24" s="242"/>
      <c r="TXH24" s="242"/>
      <c r="TXI24" s="242"/>
      <c r="TXJ24" s="242"/>
      <c r="TXK24" s="242"/>
      <c r="TXL24" s="242"/>
      <c r="TXM24" s="242"/>
      <c r="TXN24" s="242"/>
      <c r="TXO24" s="242"/>
      <c r="TXP24" s="242"/>
      <c r="TXQ24" s="242"/>
      <c r="TXR24" s="242"/>
      <c r="TXS24" s="242"/>
      <c r="TXT24" s="242"/>
      <c r="TXU24" s="242"/>
      <c r="TXV24" s="242"/>
      <c r="TXW24" s="242"/>
      <c r="TXX24" s="242"/>
      <c r="TXY24" s="242"/>
      <c r="TXZ24" s="242"/>
      <c r="TYA24" s="242"/>
      <c r="TYB24" s="242"/>
      <c r="TYC24" s="242"/>
      <c r="TYD24" s="242"/>
      <c r="TYE24" s="242"/>
      <c r="TYF24" s="242"/>
      <c r="TYG24" s="242"/>
      <c r="TYH24" s="242"/>
      <c r="TYI24" s="242"/>
      <c r="TYJ24" s="242"/>
      <c r="TYK24" s="242"/>
      <c r="TYL24" s="242"/>
      <c r="TYM24" s="242"/>
      <c r="TYN24" s="242"/>
      <c r="TYO24" s="242"/>
      <c r="TYP24" s="242"/>
      <c r="TYQ24" s="242"/>
      <c r="TYR24" s="242"/>
      <c r="TYS24" s="242"/>
      <c r="TYT24" s="242"/>
      <c r="TYU24" s="242"/>
      <c r="TYV24" s="242"/>
      <c r="TYW24" s="242"/>
      <c r="TYX24" s="242"/>
      <c r="TYY24" s="242"/>
      <c r="TYZ24" s="242"/>
      <c r="TZA24" s="242"/>
      <c r="TZB24" s="242"/>
      <c r="TZC24" s="242"/>
      <c r="TZD24" s="242"/>
      <c r="TZE24" s="242"/>
      <c r="TZF24" s="242"/>
      <c r="TZG24" s="242"/>
      <c r="TZH24" s="242"/>
      <c r="TZI24" s="242"/>
      <c r="TZJ24" s="242"/>
      <c r="TZK24" s="242"/>
      <c r="TZL24" s="242"/>
      <c r="TZM24" s="242"/>
      <c r="TZN24" s="242"/>
      <c r="TZO24" s="242"/>
      <c r="TZP24" s="242"/>
      <c r="TZQ24" s="242"/>
      <c r="TZR24" s="242"/>
      <c r="TZS24" s="242"/>
      <c r="TZT24" s="242"/>
      <c r="TZU24" s="242"/>
      <c r="TZV24" s="242"/>
      <c r="TZW24" s="242"/>
      <c r="TZX24" s="242"/>
      <c r="TZY24" s="242"/>
      <c r="TZZ24" s="242"/>
      <c r="UAA24" s="242"/>
      <c r="UAB24" s="242"/>
      <c r="UAC24" s="242"/>
      <c r="UAD24" s="242"/>
      <c r="UAE24" s="242"/>
      <c r="UAF24" s="242"/>
      <c r="UAG24" s="242"/>
      <c r="UAH24" s="242"/>
      <c r="UAI24" s="242"/>
      <c r="UAJ24" s="242"/>
      <c r="UAK24" s="242"/>
      <c r="UAL24" s="242"/>
      <c r="UAM24" s="242"/>
      <c r="UAN24" s="242"/>
      <c r="UAO24" s="242"/>
      <c r="UAP24" s="242"/>
      <c r="UAQ24" s="242"/>
      <c r="UAR24" s="242"/>
      <c r="UAS24" s="242"/>
      <c r="UAT24" s="242"/>
      <c r="UAU24" s="242"/>
      <c r="UAV24" s="242"/>
      <c r="UAW24" s="242"/>
      <c r="UAX24" s="242"/>
      <c r="UAY24" s="242"/>
      <c r="UAZ24" s="242"/>
      <c r="UBA24" s="242"/>
      <c r="UBB24" s="242"/>
      <c r="UBC24" s="242"/>
      <c r="UBD24" s="242"/>
      <c r="UBE24" s="242"/>
      <c r="UBF24" s="242"/>
      <c r="UBG24" s="242"/>
      <c r="UBH24" s="242"/>
      <c r="UBI24" s="242"/>
      <c r="UBJ24" s="242"/>
      <c r="UBK24" s="242"/>
      <c r="UBL24" s="242"/>
      <c r="UBM24" s="242"/>
      <c r="UBN24" s="242"/>
      <c r="UBO24" s="242"/>
      <c r="UBP24" s="242"/>
      <c r="UBQ24" s="242"/>
      <c r="UBR24" s="242"/>
      <c r="UBS24" s="242"/>
      <c r="UBT24" s="242"/>
      <c r="UBU24" s="242"/>
      <c r="UBV24" s="242"/>
      <c r="UBW24" s="242"/>
      <c r="UBX24" s="242"/>
      <c r="UBY24" s="242"/>
      <c r="UBZ24" s="242"/>
      <c r="UCA24" s="242"/>
      <c r="UCB24" s="242"/>
      <c r="UCC24" s="242"/>
      <c r="UCD24" s="242"/>
      <c r="UCE24" s="242"/>
      <c r="UCF24" s="242"/>
      <c r="UCG24" s="242"/>
      <c r="UCH24" s="242"/>
      <c r="UCI24" s="242"/>
      <c r="UCJ24" s="242"/>
      <c r="UCK24" s="242"/>
      <c r="UCL24" s="242"/>
      <c r="UCM24" s="242"/>
      <c r="UCN24" s="242"/>
      <c r="UCO24" s="242"/>
      <c r="UCP24" s="242"/>
      <c r="UCQ24" s="242"/>
      <c r="UCR24" s="242"/>
      <c r="UCS24" s="242"/>
      <c r="UCT24" s="242"/>
      <c r="UCU24" s="242"/>
      <c r="UCV24" s="242"/>
      <c r="UCW24" s="242"/>
      <c r="UCX24" s="242"/>
      <c r="UCY24" s="242"/>
      <c r="UCZ24" s="242"/>
      <c r="UDA24" s="242"/>
      <c r="UDB24" s="242"/>
      <c r="UDC24" s="242"/>
      <c r="UDD24" s="242"/>
      <c r="UDE24" s="242"/>
      <c r="UDF24" s="242"/>
      <c r="UDG24" s="242"/>
      <c r="UDH24" s="242"/>
      <c r="UDI24" s="242"/>
      <c r="UDJ24" s="242"/>
      <c r="UDK24" s="242"/>
      <c r="UDL24" s="242"/>
      <c r="UDM24" s="242"/>
      <c r="UDN24" s="242"/>
      <c r="UDO24" s="242"/>
      <c r="UDP24" s="242"/>
      <c r="UDQ24" s="242"/>
      <c r="UDR24" s="242"/>
      <c r="UDS24" s="242"/>
      <c r="UDT24" s="242"/>
      <c r="UDU24" s="242"/>
      <c r="UDV24" s="242"/>
      <c r="UDW24" s="242"/>
      <c r="UDX24" s="242"/>
      <c r="UDY24" s="242"/>
      <c r="UDZ24" s="242"/>
      <c r="UEA24" s="242"/>
      <c r="UEB24" s="242"/>
      <c r="UEC24" s="242"/>
      <c r="UED24" s="242"/>
      <c r="UEE24" s="242"/>
      <c r="UEF24" s="242"/>
      <c r="UEG24" s="242"/>
      <c r="UEH24" s="242"/>
      <c r="UEI24" s="242"/>
      <c r="UEJ24" s="242"/>
      <c r="UEK24" s="242"/>
      <c r="UEL24" s="242"/>
      <c r="UEM24" s="242"/>
      <c r="UEN24" s="242"/>
      <c r="UEO24" s="242"/>
      <c r="UEP24" s="242"/>
      <c r="UEQ24" s="242"/>
      <c r="UER24" s="242"/>
      <c r="UES24" s="242"/>
      <c r="UET24" s="242"/>
      <c r="UEU24" s="242"/>
      <c r="UEV24" s="242"/>
      <c r="UEW24" s="242"/>
      <c r="UEX24" s="242"/>
      <c r="UEY24" s="242"/>
      <c r="UEZ24" s="242"/>
      <c r="UFA24" s="242"/>
      <c r="UFB24" s="242"/>
      <c r="UFC24" s="242"/>
      <c r="UFD24" s="242"/>
      <c r="UFE24" s="242"/>
      <c r="UFF24" s="242"/>
      <c r="UFG24" s="242"/>
      <c r="UFH24" s="242"/>
      <c r="UFI24" s="242"/>
      <c r="UFJ24" s="242"/>
      <c r="UFK24" s="242"/>
      <c r="UFL24" s="242"/>
      <c r="UFM24" s="242"/>
      <c r="UFN24" s="242"/>
      <c r="UFO24" s="242"/>
      <c r="UFP24" s="242"/>
      <c r="UFQ24" s="242"/>
      <c r="UFR24" s="242"/>
      <c r="UFS24" s="242"/>
      <c r="UFT24" s="242"/>
      <c r="UFU24" s="242"/>
      <c r="UFV24" s="242"/>
      <c r="UFW24" s="242"/>
      <c r="UFX24" s="242"/>
      <c r="UFY24" s="242"/>
      <c r="UFZ24" s="242"/>
      <c r="UGA24" s="242"/>
      <c r="UGB24" s="242"/>
      <c r="UGC24" s="242"/>
      <c r="UGD24" s="242"/>
      <c r="UGE24" s="242"/>
      <c r="UGF24" s="242"/>
      <c r="UGG24" s="242"/>
      <c r="UGH24" s="242"/>
      <c r="UGI24" s="242"/>
      <c r="UGJ24" s="242"/>
      <c r="UGK24" s="242"/>
      <c r="UGL24" s="242"/>
      <c r="UGM24" s="242"/>
      <c r="UGN24" s="242"/>
      <c r="UGO24" s="242"/>
      <c r="UGP24" s="242"/>
      <c r="UGQ24" s="242"/>
      <c r="UGR24" s="242"/>
      <c r="UGS24" s="242"/>
      <c r="UGT24" s="242"/>
      <c r="UGU24" s="242"/>
      <c r="UGV24" s="242"/>
      <c r="UGW24" s="242"/>
      <c r="UGX24" s="242"/>
      <c r="UGY24" s="242"/>
      <c r="UGZ24" s="242"/>
      <c r="UHA24" s="242"/>
      <c r="UHB24" s="242"/>
      <c r="UHC24" s="242"/>
      <c r="UHD24" s="242"/>
      <c r="UHE24" s="242"/>
      <c r="UHF24" s="242"/>
      <c r="UHG24" s="242"/>
      <c r="UHH24" s="242"/>
      <c r="UHI24" s="242"/>
      <c r="UHJ24" s="242"/>
      <c r="UHK24" s="242"/>
      <c r="UHL24" s="242"/>
      <c r="UHM24" s="242"/>
      <c r="UHN24" s="242"/>
      <c r="UHO24" s="242"/>
      <c r="UHP24" s="242"/>
      <c r="UHQ24" s="242"/>
      <c r="UHR24" s="242"/>
      <c r="UHS24" s="242"/>
      <c r="UHT24" s="242"/>
      <c r="UHU24" s="242"/>
      <c r="UHV24" s="242"/>
      <c r="UHW24" s="242"/>
      <c r="UHX24" s="242"/>
      <c r="UHY24" s="242"/>
      <c r="UHZ24" s="242"/>
      <c r="UIA24" s="242"/>
      <c r="UIB24" s="242"/>
      <c r="UIC24" s="242"/>
      <c r="UID24" s="242"/>
      <c r="UIE24" s="242"/>
      <c r="UIF24" s="242"/>
      <c r="UIG24" s="242"/>
      <c r="UIH24" s="242"/>
      <c r="UII24" s="242"/>
      <c r="UIJ24" s="242"/>
      <c r="UIK24" s="242"/>
      <c r="UIL24" s="242"/>
      <c r="UIM24" s="242"/>
      <c r="UIN24" s="242"/>
      <c r="UIO24" s="242"/>
      <c r="UIP24" s="242"/>
      <c r="UIQ24" s="242"/>
      <c r="UIR24" s="242"/>
      <c r="UIS24" s="242"/>
      <c r="UIT24" s="242"/>
      <c r="UIU24" s="242"/>
      <c r="UIV24" s="242"/>
      <c r="UIW24" s="242"/>
      <c r="UIX24" s="242"/>
      <c r="UIY24" s="242"/>
      <c r="UIZ24" s="242"/>
      <c r="UJA24" s="242"/>
      <c r="UJB24" s="242"/>
      <c r="UJC24" s="242"/>
      <c r="UJD24" s="242"/>
      <c r="UJE24" s="242"/>
      <c r="UJF24" s="242"/>
      <c r="UJG24" s="242"/>
      <c r="UJH24" s="242"/>
      <c r="UJI24" s="242"/>
      <c r="UJJ24" s="242"/>
      <c r="UJK24" s="242"/>
      <c r="UJL24" s="242"/>
      <c r="UJM24" s="242"/>
      <c r="UJN24" s="242"/>
      <c r="UJO24" s="242"/>
      <c r="UJP24" s="242"/>
      <c r="UJQ24" s="242"/>
      <c r="UJR24" s="242"/>
      <c r="UJS24" s="242"/>
      <c r="UJT24" s="242"/>
      <c r="UJU24" s="242"/>
      <c r="UJV24" s="242"/>
      <c r="UJW24" s="242"/>
      <c r="UJX24" s="242"/>
      <c r="UJY24" s="242"/>
      <c r="UJZ24" s="242"/>
      <c r="UKA24" s="242"/>
      <c r="UKB24" s="242"/>
      <c r="UKC24" s="242"/>
      <c r="UKD24" s="242"/>
      <c r="UKE24" s="242"/>
      <c r="UKF24" s="242"/>
      <c r="UKG24" s="242"/>
      <c r="UKH24" s="242"/>
      <c r="UKI24" s="242"/>
      <c r="UKJ24" s="242"/>
      <c r="UKK24" s="242"/>
      <c r="UKL24" s="242"/>
      <c r="UKM24" s="242"/>
      <c r="UKN24" s="242"/>
      <c r="UKO24" s="242"/>
      <c r="UKP24" s="242"/>
      <c r="UKQ24" s="242"/>
      <c r="UKR24" s="242"/>
      <c r="UKS24" s="242"/>
      <c r="UKT24" s="242"/>
      <c r="UKU24" s="242"/>
      <c r="UKV24" s="242"/>
      <c r="UKW24" s="242"/>
      <c r="UKX24" s="242"/>
      <c r="UKY24" s="242"/>
      <c r="UKZ24" s="242"/>
      <c r="ULA24" s="242"/>
      <c r="ULB24" s="242"/>
      <c r="ULC24" s="242"/>
      <c r="ULD24" s="242"/>
      <c r="ULE24" s="242"/>
      <c r="ULF24" s="242"/>
      <c r="ULG24" s="242"/>
      <c r="ULH24" s="242"/>
      <c r="ULI24" s="242"/>
      <c r="ULJ24" s="242"/>
      <c r="ULK24" s="242"/>
      <c r="ULL24" s="242"/>
      <c r="ULM24" s="242"/>
      <c r="ULN24" s="242"/>
      <c r="ULO24" s="242"/>
      <c r="ULP24" s="242"/>
      <c r="ULQ24" s="242"/>
      <c r="ULR24" s="242"/>
      <c r="ULS24" s="242"/>
      <c r="ULT24" s="242"/>
      <c r="ULU24" s="242"/>
      <c r="ULV24" s="242"/>
      <c r="ULW24" s="242"/>
      <c r="ULX24" s="242"/>
      <c r="ULY24" s="242"/>
      <c r="ULZ24" s="242"/>
      <c r="UMA24" s="242"/>
      <c r="UMB24" s="242"/>
      <c r="UMC24" s="242"/>
      <c r="UMD24" s="242"/>
      <c r="UME24" s="242"/>
      <c r="UMF24" s="242"/>
      <c r="UMG24" s="242"/>
      <c r="UMH24" s="242"/>
      <c r="UMI24" s="242"/>
      <c r="UMJ24" s="242"/>
      <c r="UMK24" s="242"/>
      <c r="UML24" s="242"/>
      <c r="UMM24" s="242"/>
      <c r="UMN24" s="242"/>
      <c r="UMO24" s="242"/>
      <c r="UMP24" s="242"/>
      <c r="UMQ24" s="242"/>
      <c r="UMR24" s="242"/>
      <c r="UMS24" s="242"/>
      <c r="UMT24" s="242"/>
      <c r="UMU24" s="242"/>
      <c r="UMV24" s="242"/>
      <c r="UMW24" s="242"/>
      <c r="UMX24" s="242"/>
      <c r="UMY24" s="242"/>
      <c r="UMZ24" s="242"/>
      <c r="UNA24" s="242"/>
      <c r="UNB24" s="242"/>
      <c r="UNC24" s="242"/>
      <c r="UND24" s="242"/>
      <c r="UNE24" s="242"/>
      <c r="UNF24" s="242"/>
      <c r="UNG24" s="242"/>
      <c r="UNH24" s="242"/>
      <c r="UNI24" s="242"/>
      <c r="UNJ24" s="242"/>
      <c r="UNK24" s="242"/>
      <c r="UNL24" s="242"/>
      <c r="UNM24" s="242"/>
      <c r="UNN24" s="242"/>
      <c r="UNO24" s="242"/>
      <c r="UNP24" s="242"/>
      <c r="UNQ24" s="242"/>
      <c r="UNR24" s="242"/>
      <c r="UNS24" s="242"/>
      <c r="UNT24" s="242"/>
      <c r="UNU24" s="242"/>
      <c r="UNV24" s="242"/>
      <c r="UNW24" s="242"/>
      <c r="UNX24" s="242"/>
      <c r="UNY24" s="242"/>
      <c r="UNZ24" s="242"/>
      <c r="UOA24" s="242"/>
      <c r="UOB24" s="242"/>
      <c r="UOC24" s="242"/>
      <c r="UOD24" s="242"/>
      <c r="UOE24" s="242"/>
      <c r="UOF24" s="242"/>
      <c r="UOG24" s="242"/>
      <c r="UOH24" s="242"/>
      <c r="UOI24" s="242"/>
      <c r="UOJ24" s="242"/>
      <c r="UOK24" s="242"/>
      <c r="UOL24" s="242"/>
      <c r="UOM24" s="242"/>
      <c r="UON24" s="242"/>
      <c r="UOO24" s="242"/>
      <c r="UOP24" s="242"/>
      <c r="UOQ24" s="242"/>
      <c r="UOR24" s="242"/>
      <c r="UOS24" s="242"/>
      <c r="UOT24" s="242"/>
      <c r="UOU24" s="242"/>
      <c r="UOV24" s="242"/>
      <c r="UOW24" s="242"/>
      <c r="UOX24" s="242"/>
      <c r="UOY24" s="242"/>
      <c r="UOZ24" s="242"/>
      <c r="UPA24" s="242"/>
      <c r="UPB24" s="242"/>
      <c r="UPC24" s="242"/>
      <c r="UPD24" s="242"/>
      <c r="UPE24" s="242"/>
      <c r="UPF24" s="242"/>
      <c r="UPG24" s="242"/>
      <c r="UPH24" s="242"/>
      <c r="UPI24" s="242"/>
      <c r="UPJ24" s="242"/>
      <c r="UPK24" s="242"/>
      <c r="UPL24" s="242"/>
      <c r="UPM24" s="242"/>
      <c r="UPN24" s="242"/>
      <c r="UPO24" s="242"/>
      <c r="UPP24" s="242"/>
      <c r="UPQ24" s="242"/>
      <c r="UPR24" s="242"/>
      <c r="UPS24" s="242"/>
      <c r="UPT24" s="242"/>
      <c r="UPU24" s="242"/>
      <c r="UPV24" s="242"/>
      <c r="UPW24" s="242"/>
      <c r="UPX24" s="242"/>
      <c r="UPY24" s="242"/>
      <c r="UPZ24" s="242"/>
      <c r="UQA24" s="242"/>
      <c r="UQB24" s="242"/>
      <c r="UQC24" s="242"/>
      <c r="UQD24" s="242"/>
      <c r="UQE24" s="242"/>
      <c r="UQF24" s="242"/>
      <c r="UQG24" s="242"/>
      <c r="UQH24" s="242"/>
      <c r="UQI24" s="242"/>
      <c r="UQJ24" s="242"/>
      <c r="UQK24" s="242"/>
      <c r="UQL24" s="242"/>
      <c r="UQM24" s="242"/>
      <c r="UQN24" s="242"/>
      <c r="UQO24" s="242"/>
      <c r="UQP24" s="242"/>
      <c r="UQQ24" s="242"/>
      <c r="UQR24" s="242"/>
      <c r="UQS24" s="242"/>
      <c r="UQT24" s="242"/>
      <c r="UQU24" s="242"/>
      <c r="UQV24" s="242"/>
      <c r="UQW24" s="242"/>
      <c r="UQX24" s="242"/>
      <c r="UQY24" s="242"/>
      <c r="UQZ24" s="242"/>
      <c r="URA24" s="242"/>
      <c r="URB24" s="242"/>
      <c r="URC24" s="242"/>
      <c r="URD24" s="242"/>
      <c r="URE24" s="242"/>
      <c r="URF24" s="242"/>
      <c r="URG24" s="242"/>
      <c r="URH24" s="242"/>
      <c r="URI24" s="242"/>
      <c r="URJ24" s="242"/>
      <c r="URK24" s="242"/>
      <c r="URL24" s="242"/>
      <c r="URM24" s="242"/>
      <c r="URN24" s="242"/>
      <c r="URO24" s="242"/>
      <c r="URP24" s="242"/>
      <c r="URQ24" s="242"/>
      <c r="URR24" s="242"/>
      <c r="URS24" s="242"/>
      <c r="URT24" s="242"/>
      <c r="URU24" s="242"/>
      <c r="URV24" s="242"/>
      <c r="URW24" s="242"/>
      <c r="URX24" s="242"/>
      <c r="URY24" s="242"/>
      <c r="URZ24" s="242"/>
      <c r="USA24" s="242"/>
      <c r="USB24" s="242"/>
      <c r="USC24" s="242"/>
      <c r="USD24" s="242"/>
      <c r="USE24" s="242"/>
      <c r="USF24" s="242"/>
      <c r="USG24" s="242"/>
      <c r="USH24" s="242"/>
      <c r="USI24" s="242"/>
      <c r="USJ24" s="242"/>
      <c r="USK24" s="242"/>
      <c r="USL24" s="242"/>
      <c r="USM24" s="242"/>
      <c r="USN24" s="242"/>
      <c r="USO24" s="242"/>
      <c r="USP24" s="242"/>
      <c r="USQ24" s="242"/>
      <c r="USR24" s="242"/>
      <c r="USS24" s="242"/>
      <c r="UST24" s="242"/>
      <c r="USU24" s="242"/>
      <c r="USV24" s="242"/>
      <c r="USW24" s="242"/>
      <c r="USX24" s="242"/>
      <c r="USY24" s="242"/>
      <c r="USZ24" s="242"/>
      <c r="UTA24" s="242"/>
      <c r="UTB24" s="242"/>
      <c r="UTC24" s="242"/>
      <c r="UTD24" s="242"/>
      <c r="UTE24" s="242"/>
      <c r="UTF24" s="242"/>
      <c r="UTG24" s="242"/>
      <c r="UTH24" s="242"/>
      <c r="UTI24" s="242"/>
      <c r="UTJ24" s="242"/>
      <c r="UTK24" s="242"/>
      <c r="UTL24" s="242"/>
      <c r="UTM24" s="242"/>
      <c r="UTN24" s="242"/>
      <c r="UTO24" s="242"/>
      <c r="UTP24" s="242"/>
      <c r="UTQ24" s="242"/>
      <c r="UTR24" s="242"/>
      <c r="UTS24" s="242"/>
      <c r="UTT24" s="242"/>
      <c r="UTU24" s="242"/>
      <c r="UTV24" s="242"/>
      <c r="UTW24" s="242"/>
      <c r="UTX24" s="242"/>
      <c r="UTY24" s="242"/>
      <c r="UTZ24" s="242"/>
      <c r="UUA24" s="242"/>
      <c r="UUB24" s="242"/>
      <c r="UUC24" s="242"/>
      <c r="UUD24" s="242"/>
      <c r="UUE24" s="242"/>
      <c r="UUF24" s="242"/>
      <c r="UUG24" s="242"/>
      <c r="UUH24" s="242"/>
      <c r="UUI24" s="242"/>
      <c r="UUJ24" s="242"/>
      <c r="UUK24" s="242"/>
      <c r="UUL24" s="242"/>
      <c r="UUM24" s="242"/>
      <c r="UUN24" s="242"/>
      <c r="UUO24" s="242"/>
      <c r="UUP24" s="242"/>
      <c r="UUQ24" s="242"/>
      <c r="UUR24" s="242"/>
      <c r="UUS24" s="242"/>
      <c r="UUT24" s="242"/>
      <c r="UUU24" s="242"/>
      <c r="UUV24" s="242"/>
      <c r="UUW24" s="242"/>
      <c r="UUX24" s="242"/>
      <c r="UUY24" s="242"/>
      <c r="UUZ24" s="242"/>
      <c r="UVA24" s="242"/>
      <c r="UVB24" s="242"/>
      <c r="UVC24" s="242"/>
      <c r="UVD24" s="242"/>
      <c r="UVE24" s="242"/>
      <c r="UVF24" s="242"/>
      <c r="UVG24" s="242"/>
      <c r="UVH24" s="242"/>
      <c r="UVI24" s="242"/>
      <c r="UVJ24" s="242"/>
      <c r="UVK24" s="242"/>
      <c r="UVL24" s="242"/>
      <c r="UVM24" s="242"/>
      <c r="UVN24" s="242"/>
      <c r="UVO24" s="242"/>
      <c r="UVP24" s="242"/>
      <c r="UVQ24" s="242"/>
      <c r="UVR24" s="242"/>
      <c r="UVS24" s="242"/>
      <c r="UVT24" s="242"/>
      <c r="UVU24" s="242"/>
      <c r="UVV24" s="242"/>
      <c r="UVW24" s="242"/>
      <c r="UVX24" s="242"/>
      <c r="UVY24" s="242"/>
      <c r="UVZ24" s="242"/>
      <c r="UWA24" s="242"/>
      <c r="UWB24" s="242"/>
      <c r="UWC24" s="242"/>
      <c r="UWD24" s="242"/>
      <c r="UWE24" s="242"/>
      <c r="UWF24" s="242"/>
      <c r="UWG24" s="242"/>
      <c r="UWH24" s="242"/>
      <c r="UWI24" s="242"/>
      <c r="UWJ24" s="242"/>
      <c r="UWK24" s="242"/>
      <c r="UWL24" s="242"/>
      <c r="UWM24" s="242"/>
      <c r="UWN24" s="242"/>
      <c r="UWO24" s="242"/>
      <c r="UWP24" s="242"/>
      <c r="UWQ24" s="242"/>
      <c r="UWR24" s="242"/>
      <c r="UWS24" s="242"/>
      <c r="UWT24" s="242"/>
      <c r="UWU24" s="242"/>
      <c r="UWV24" s="242"/>
      <c r="UWW24" s="242"/>
      <c r="UWX24" s="242"/>
      <c r="UWY24" s="242"/>
      <c r="UWZ24" s="242"/>
      <c r="UXA24" s="242"/>
      <c r="UXB24" s="242"/>
      <c r="UXC24" s="242"/>
      <c r="UXD24" s="242"/>
      <c r="UXE24" s="242"/>
      <c r="UXF24" s="242"/>
      <c r="UXG24" s="242"/>
      <c r="UXH24" s="242"/>
      <c r="UXI24" s="242"/>
      <c r="UXJ24" s="242"/>
      <c r="UXK24" s="242"/>
      <c r="UXL24" s="242"/>
      <c r="UXM24" s="242"/>
      <c r="UXN24" s="242"/>
      <c r="UXO24" s="242"/>
      <c r="UXP24" s="242"/>
      <c r="UXQ24" s="242"/>
      <c r="UXR24" s="242"/>
      <c r="UXS24" s="242"/>
      <c r="UXT24" s="242"/>
      <c r="UXU24" s="242"/>
      <c r="UXV24" s="242"/>
      <c r="UXW24" s="242"/>
      <c r="UXX24" s="242"/>
      <c r="UXY24" s="242"/>
      <c r="UXZ24" s="242"/>
      <c r="UYA24" s="242"/>
      <c r="UYB24" s="242"/>
      <c r="UYC24" s="242"/>
      <c r="UYD24" s="242"/>
      <c r="UYE24" s="242"/>
      <c r="UYF24" s="242"/>
      <c r="UYG24" s="242"/>
      <c r="UYH24" s="242"/>
      <c r="UYI24" s="242"/>
      <c r="UYJ24" s="242"/>
      <c r="UYK24" s="242"/>
      <c r="UYL24" s="242"/>
      <c r="UYM24" s="242"/>
      <c r="UYN24" s="242"/>
      <c r="UYO24" s="242"/>
      <c r="UYP24" s="242"/>
      <c r="UYQ24" s="242"/>
      <c r="UYR24" s="242"/>
      <c r="UYS24" s="242"/>
      <c r="UYT24" s="242"/>
      <c r="UYU24" s="242"/>
      <c r="UYV24" s="242"/>
      <c r="UYW24" s="242"/>
      <c r="UYX24" s="242"/>
      <c r="UYY24" s="242"/>
      <c r="UYZ24" s="242"/>
      <c r="UZA24" s="242"/>
      <c r="UZB24" s="242"/>
      <c r="UZC24" s="242"/>
      <c r="UZD24" s="242"/>
      <c r="UZE24" s="242"/>
      <c r="UZF24" s="242"/>
      <c r="UZG24" s="242"/>
      <c r="UZH24" s="242"/>
      <c r="UZI24" s="242"/>
      <c r="UZJ24" s="242"/>
      <c r="UZK24" s="242"/>
      <c r="UZL24" s="242"/>
      <c r="UZM24" s="242"/>
      <c r="UZN24" s="242"/>
      <c r="UZO24" s="242"/>
      <c r="UZP24" s="242"/>
      <c r="UZQ24" s="242"/>
      <c r="UZR24" s="242"/>
      <c r="UZS24" s="242"/>
      <c r="UZT24" s="242"/>
      <c r="UZU24" s="242"/>
      <c r="UZV24" s="242"/>
      <c r="UZW24" s="242"/>
      <c r="UZX24" s="242"/>
      <c r="UZY24" s="242"/>
      <c r="UZZ24" s="242"/>
      <c r="VAA24" s="242"/>
      <c r="VAB24" s="242"/>
      <c r="VAC24" s="242"/>
      <c r="VAD24" s="242"/>
      <c r="VAE24" s="242"/>
      <c r="VAF24" s="242"/>
      <c r="VAG24" s="242"/>
      <c r="VAH24" s="242"/>
      <c r="VAI24" s="242"/>
      <c r="VAJ24" s="242"/>
      <c r="VAK24" s="242"/>
      <c r="VAL24" s="242"/>
      <c r="VAM24" s="242"/>
      <c r="VAN24" s="242"/>
      <c r="VAO24" s="242"/>
      <c r="VAP24" s="242"/>
      <c r="VAQ24" s="242"/>
      <c r="VAR24" s="242"/>
      <c r="VAS24" s="242"/>
      <c r="VAT24" s="242"/>
      <c r="VAU24" s="242"/>
      <c r="VAV24" s="242"/>
      <c r="VAW24" s="242"/>
      <c r="VAX24" s="242"/>
      <c r="VAY24" s="242"/>
      <c r="VAZ24" s="242"/>
      <c r="VBA24" s="242"/>
      <c r="VBB24" s="242"/>
      <c r="VBC24" s="242"/>
      <c r="VBD24" s="242"/>
      <c r="VBE24" s="242"/>
      <c r="VBF24" s="242"/>
      <c r="VBG24" s="242"/>
      <c r="VBH24" s="242"/>
      <c r="VBI24" s="242"/>
      <c r="VBJ24" s="242"/>
      <c r="VBK24" s="242"/>
      <c r="VBL24" s="242"/>
      <c r="VBM24" s="242"/>
      <c r="VBN24" s="242"/>
      <c r="VBO24" s="242"/>
      <c r="VBP24" s="242"/>
      <c r="VBQ24" s="242"/>
      <c r="VBR24" s="242"/>
      <c r="VBS24" s="242"/>
      <c r="VBT24" s="242"/>
      <c r="VBU24" s="242"/>
      <c r="VBV24" s="242"/>
      <c r="VBW24" s="242"/>
      <c r="VBX24" s="242"/>
      <c r="VBY24" s="242"/>
      <c r="VBZ24" s="242"/>
      <c r="VCA24" s="242"/>
      <c r="VCB24" s="242"/>
      <c r="VCC24" s="242"/>
      <c r="VCD24" s="242"/>
      <c r="VCE24" s="242"/>
      <c r="VCF24" s="242"/>
      <c r="VCG24" s="242"/>
      <c r="VCH24" s="242"/>
      <c r="VCI24" s="242"/>
      <c r="VCJ24" s="242"/>
      <c r="VCK24" s="242"/>
      <c r="VCL24" s="242"/>
      <c r="VCM24" s="242"/>
      <c r="VCN24" s="242"/>
      <c r="VCO24" s="242"/>
      <c r="VCP24" s="242"/>
      <c r="VCQ24" s="242"/>
      <c r="VCR24" s="242"/>
      <c r="VCS24" s="242"/>
      <c r="VCT24" s="242"/>
      <c r="VCU24" s="242"/>
      <c r="VCV24" s="242"/>
      <c r="VCW24" s="242"/>
      <c r="VCX24" s="242"/>
      <c r="VCY24" s="242"/>
      <c r="VCZ24" s="242"/>
      <c r="VDA24" s="242"/>
      <c r="VDB24" s="242"/>
      <c r="VDC24" s="242"/>
      <c r="VDD24" s="242"/>
      <c r="VDE24" s="242"/>
      <c r="VDF24" s="242"/>
      <c r="VDG24" s="242"/>
      <c r="VDH24" s="242"/>
      <c r="VDI24" s="242"/>
      <c r="VDJ24" s="242"/>
      <c r="VDK24" s="242"/>
      <c r="VDL24" s="242"/>
      <c r="VDM24" s="242"/>
      <c r="VDN24" s="242"/>
      <c r="VDO24" s="242"/>
      <c r="VDP24" s="242"/>
      <c r="VDQ24" s="242"/>
      <c r="VDR24" s="242"/>
      <c r="VDS24" s="242"/>
      <c r="VDT24" s="242"/>
      <c r="VDU24" s="242"/>
      <c r="VDV24" s="242"/>
      <c r="VDW24" s="242"/>
      <c r="VDX24" s="242"/>
      <c r="VDY24" s="242"/>
      <c r="VDZ24" s="242"/>
      <c r="VEA24" s="242"/>
      <c r="VEB24" s="242"/>
      <c r="VEC24" s="242"/>
      <c r="VED24" s="242"/>
      <c r="VEE24" s="242"/>
      <c r="VEF24" s="242"/>
      <c r="VEG24" s="242"/>
      <c r="VEH24" s="242"/>
      <c r="VEI24" s="242"/>
      <c r="VEJ24" s="242"/>
      <c r="VEK24" s="242"/>
      <c r="VEL24" s="242"/>
      <c r="VEM24" s="242"/>
      <c r="VEN24" s="242"/>
      <c r="VEO24" s="242"/>
      <c r="VEP24" s="242"/>
      <c r="VEQ24" s="242"/>
      <c r="VER24" s="242"/>
      <c r="VES24" s="242"/>
      <c r="VET24" s="242"/>
      <c r="VEU24" s="242"/>
      <c r="VEV24" s="242"/>
      <c r="VEW24" s="242"/>
      <c r="VEX24" s="242"/>
      <c r="VEY24" s="242"/>
      <c r="VEZ24" s="242"/>
      <c r="VFA24" s="242"/>
      <c r="VFB24" s="242"/>
      <c r="VFC24" s="242"/>
      <c r="VFD24" s="242"/>
      <c r="VFE24" s="242"/>
      <c r="VFF24" s="242"/>
      <c r="VFG24" s="242"/>
      <c r="VFH24" s="242"/>
      <c r="VFI24" s="242"/>
      <c r="VFJ24" s="242"/>
      <c r="VFK24" s="242"/>
      <c r="VFL24" s="242"/>
      <c r="VFM24" s="242"/>
      <c r="VFN24" s="242"/>
      <c r="VFO24" s="242"/>
      <c r="VFP24" s="242"/>
      <c r="VFQ24" s="242"/>
      <c r="VFR24" s="242"/>
      <c r="VFS24" s="242"/>
      <c r="VFT24" s="242"/>
      <c r="VFU24" s="242"/>
      <c r="VFV24" s="242"/>
      <c r="VFW24" s="242"/>
      <c r="VFX24" s="242"/>
      <c r="VFY24" s="242"/>
      <c r="VFZ24" s="242"/>
      <c r="VGA24" s="242"/>
      <c r="VGB24" s="242"/>
      <c r="VGC24" s="242"/>
      <c r="VGD24" s="242"/>
      <c r="VGE24" s="242"/>
      <c r="VGF24" s="242"/>
      <c r="VGG24" s="242"/>
      <c r="VGH24" s="242"/>
      <c r="VGI24" s="242"/>
      <c r="VGJ24" s="242"/>
      <c r="VGK24" s="242"/>
      <c r="VGL24" s="242"/>
      <c r="VGM24" s="242"/>
      <c r="VGN24" s="242"/>
      <c r="VGO24" s="242"/>
      <c r="VGP24" s="242"/>
      <c r="VGQ24" s="242"/>
      <c r="VGR24" s="242"/>
      <c r="VGS24" s="242"/>
      <c r="VGT24" s="242"/>
      <c r="VGU24" s="242"/>
      <c r="VGV24" s="242"/>
      <c r="VGW24" s="242"/>
      <c r="VGX24" s="242"/>
      <c r="VGY24" s="242"/>
      <c r="VGZ24" s="242"/>
      <c r="VHA24" s="242"/>
      <c r="VHB24" s="242"/>
      <c r="VHC24" s="242"/>
      <c r="VHD24" s="242"/>
      <c r="VHE24" s="242"/>
      <c r="VHF24" s="242"/>
      <c r="VHG24" s="242"/>
      <c r="VHH24" s="242"/>
      <c r="VHI24" s="242"/>
      <c r="VHJ24" s="242"/>
      <c r="VHK24" s="242"/>
      <c r="VHL24" s="242"/>
      <c r="VHM24" s="242"/>
      <c r="VHN24" s="242"/>
      <c r="VHO24" s="242"/>
      <c r="VHP24" s="242"/>
      <c r="VHQ24" s="242"/>
      <c r="VHR24" s="242"/>
      <c r="VHS24" s="242"/>
      <c r="VHT24" s="242"/>
      <c r="VHU24" s="242"/>
      <c r="VHV24" s="242"/>
      <c r="VHW24" s="242"/>
      <c r="VHX24" s="242"/>
      <c r="VHY24" s="242"/>
      <c r="VHZ24" s="242"/>
      <c r="VIA24" s="242"/>
      <c r="VIB24" s="242"/>
      <c r="VIC24" s="242"/>
      <c r="VID24" s="242"/>
      <c r="VIE24" s="242"/>
      <c r="VIF24" s="242"/>
      <c r="VIG24" s="242"/>
      <c r="VIH24" s="242"/>
      <c r="VII24" s="242"/>
      <c r="VIJ24" s="242"/>
      <c r="VIK24" s="242"/>
      <c r="VIL24" s="242"/>
      <c r="VIM24" s="242"/>
      <c r="VIN24" s="242"/>
      <c r="VIO24" s="242"/>
      <c r="VIP24" s="242"/>
      <c r="VIQ24" s="242"/>
      <c r="VIR24" s="242"/>
      <c r="VIS24" s="242"/>
      <c r="VIT24" s="242"/>
      <c r="VIU24" s="242"/>
      <c r="VIV24" s="242"/>
      <c r="VIW24" s="242"/>
      <c r="VIX24" s="242"/>
      <c r="VIY24" s="242"/>
      <c r="VIZ24" s="242"/>
      <c r="VJA24" s="242"/>
      <c r="VJB24" s="242"/>
      <c r="VJC24" s="242"/>
      <c r="VJD24" s="242"/>
      <c r="VJE24" s="242"/>
      <c r="VJF24" s="242"/>
      <c r="VJG24" s="242"/>
      <c r="VJH24" s="242"/>
      <c r="VJI24" s="242"/>
      <c r="VJJ24" s="242"/>
      <c r="VJK24" s="242"/>
      <c r="VJL24" s="242"/>
      <c r="VJM24" s="242"/>
      <c r="VJN24" s="242"/>
      <c r="VJO24" s="242"/>
      <c r="VJP24" s="242"/>
      <c r="VJQ24" s="242"/>
      <c r="VJR24" s="242"/>
      <c r="VJS24" s="242"/>
      <c r="VJT24" s="242"/>
      <c r="VJU24" s="242"/>
      <c r="VJV24" s="242"/>
      <c r="VJW24" s="242"/>
      <c r="VJX24" s="242"/>
      <c r="VJY24" s="242"/>
      <c r="VJZ24" s="242"/>
      <c r="VKA24" s="242"/>
      <c r="VKB24" s="242"/>
      <c r="VKC24" s="242"/>
      <c r="VKD24" s="242"/>
      <c r="VKE24" s="242"/>
      <c r="VKF24" s="242"/>
      <c r="VKG24" s="242"/>
      <c r="VKH24" s="242"/>
      <c r="VKI24" s="242"/>
      <c r="VKJ24" s="242"/>
      <c r="VKK24" s="242"/>
      <c r="VKL24" s="242"/>
      <c r="VKM24" s="242"/>
      <c r="VKN24" s="242"/>
      <c r="VKO24" s="242"/>
      <c r="VKP24" s="242"/>
      <c r="VKQ24" s="242"/>
      <c r="VKR24" s="242"/>
      <c r="VKS24" s="242"/>
      <c r="VKT24" s="242"/>
      <c r="VKU24" s="242"/>
      <c r="VKV24" s="242"/>
      <c r="VKW24" s="242"/>
      <c r="VKX24" s="242"/>
      <c r="VKY24" s="242"/>
      <c r="VKZ24" s="242"/>
      <c r="VLA24" s="242"/>
      <c r="VLB24" s="242"/>
      <c r="VLC24" s="242"/>
      <c r="VLD24" s="242"/>
      <c r="VLE24" s="242"/>
      <c r="VLF24" s="242"/>
      <c r="VLG24" s="242"/>
      <c r="VLH24" s="242"/>
      <c r="VLI24" s="242"/>
      <c r="VLJ24" s="242"/>
      <c r="VLK24" s="242"/>
      <c r="VLL24" s="242"/>
      <c r="VLM24" s="242"/>
      <c r="VLN24" s="242"/>
      <c r="VLO24" s="242"/>
      <c r="VLP24" s="242"/>
      <c r="VLQ24" s="242"/>
      <c r="VLR24" s="242"/>
      <c r="VLS24" s="242"/>
      <c r="VLT24" s="242"/>
      <c r="VLU24" s="242"/>
      <c r="VLV24" s="242"/>
      <c r="VLW24" s="242"/>
      <c r="VLX24" s="242"/>
      <c r="VLY24" s="242"/>
      <c r="VLZ24" s="242"/>
      <c r="VMA24" s="242"/>
      <c r="VMB24" s="242"/>
      <c r="VMC24" s="242"/>
      <c r="VMD24" s="242"/>
      <c r="VME24" s="242"/>
      <c r="VMF24" s="242"/>
      <c r="VMG24" s="242"/>
      <c r="VMH24" s="242"/>
      <c r="VMI24" s="242"/>
      <c r="VMJ24" s="242"/>
      <c r="VMK24" s="242"/>
      <c r="VML24" s="242"/>
      <c r="VMM24" s="242"/>
      <c r="VMN24" s="242"/>
      <c r="VMO24" s="242"/>
      <c r="VMP24" s="242"/>
      <c r="VMQ24" s="242"/>
      <c r="VMR24" s="242"/>
      <c r="VMS24" s="242"/>
      <c r="VMT24" s="242"/>
      <c r="VMU24" s="242"/>
      <c r="VMV24" s="242"/>
      <c r="VMW24" s="242"/>
      <c r="VMX24" s="242"/>
      <c r="VMY24" s="242"/>
      <c r="VMZ24" s="242"/>
      <c r="VNA24" s="242"/>
      <c r="VNB24" s="242"/>
      <c r="VNC24" s="242"/>
      <c r="VND24" s="242"/>
      <c r="VNE24" s="242"/>
      <c r="VNF24" s="242"/>
      <c r="VNG24" s="242"/>
      <c r="VNH24" s="242"/>
      <c r="VNI24" s="242"/>
      <c r="VNJ24" s="242"/>
      <c r="VNK24" s="242"/>
      <c r="VNL24" s="242"/>
      <c r="VNM24" s="242"/>
      <c r="VNN24" s="242"/>
      <c r="VNO24" s="242"/>
      <c r="VNP24" s="242"/>
      <c r="VNQ24" s="242"/>
      <c r="VNR24" s="242"/>
      <c r="VNS24" s="242"/>
      <c r="VNT24" s="242"/>
      <c r="VNU24" s="242"/>
      <c r="VNV24" s="242"/>
      <c r="VNW24" s="242"/>
      <c r="VNX24" s="242"/>
      <c r="VNY24" s="242"/>
      <c r="VNZ24" s="242"/>
      <c r="VOA24" s="242"/>
      <c r="VOB24" s="242"/>
      <c r="VOC24" s="242"/>
      <c r="VOD24" s="242"/>
      <c r="VOE24" s="242"/>
      <c r="VOF24" s="242"/>
      <c r="VOG24" s="242"/>
      <c r="VOH24" s="242"/>
      <c r="VOI24" s="242"/>
      <c r="VOJ24" s="242"/>
      <c r="VOK24" s="242"/>
      <c r="VOL24" s="242"/>
      <c r="VOM24" s="242"/>
      <c r="VON24" s="242"/>
      <c r="VOO24" s="242"/>
      <c r="VOP24" s="242"/>
      <c r="VOQ24" s="242"/>
      <c r="VOR24" s="242"/>
      <c r="VOS24" s="242"/>
      <c r="VOT24" s="242"/>
      <c r="VOU24" s="242"/>
      <c r="VOV24" s="242"/>
      <c r="VOW24" s="242"/>
      <c r="VOX24" s="242"/>
      <c r="VOY24" s="242"/>
      <c r="VOZ24" s="242"/>
      <c r="VPA24" s="242"/>
      <c r="VPB24" s="242"/>
      <c r="VPC24" s="242"/>
      <c r="VPD24" s="242"/>
      <c r="VPE24" s="242"/>
      <c r="VPF24" s="242"/>
      <c r="VPG24" s="242"/>
      <c r="VPH24" s="242"/>
      <c r="VPI24" s="242"/>
      <c r="VPJ24" s="242"/>
      <c r="VPK24" s="242"/>
      <c r="VPL24" s="242"/>
      <c r="VPM24" s="242"/>
      <c r="VPN24" s="242"/>
      <c r="VPO24" s="242"/>
      <c r="VPP24" s="242"/>
      <c r="VPQ24" s="242"/>
      <c r="VPR24" s="242"/>
      <c r="VPS24" s="242"/>
      <c r="VPT24" s="242"/>
      <c r="VPU24" s="242"/>
      <c r="VPV24" s="242"/>
      <c r="VPW24" s="242"/>
      <c r="VPX24" s="242"/>
      <c r="VPY24" s="242"/>
      <c r="VPZ24" s="242"/>
      <c r="VQA24" s="242"/>
      <c r="VQB24" s="242"/>
      <c r="VQC24" s="242"/>
      <c r="VQD24" s="242"/>
      <c r="VQE24" s="242"/>
      <c r="VQF24" s="242"/>
      <c r="VQG24" s="242"/>
      <c r="VQH24" s="242"/>
      <c r="VQI24" s="242"/>
      <c r="VQJ24" s="242"/>
      <c r="VQK24" s="242"/>
      <c r="VQL24" s="242"/>
      <c r="VQM24" s="242"/>
      <c r="VQN24" s="242"/>
      <c r="VQO24" s="242"/>
      <c r="VQP24" s="242"/>
      <c r="VQQ24" s="242"/>
      <c r="VQR24" s="242"/>
      <c r="VQS24" s="242"/>
      <c r="VQT24" s="242"/>
      <c r="VQU24" s="242"/>
      <c r="VQV24" s="242"/>
      <c r="VQW24" s="242"/>
      <c r="VQX24" s="242"/>
      <c r="VQY24" s="242"/>
      <c r="VQZ24" s="242"/>
      <c r="VRA24" s="242"/>
      <c r="VRB24" s="242"/>
      <c r="VRC24" s="242"/>
      <c r="VRD24" s="242"/>
      <c r="VRE24" s="242"/>
      <c r="VRF24" s="242"/>
      <c r="VRG24" s="242"/>
      <c r="VRH24" s="242"/>
      <c r="VRI24" s="242"/>
      <c r="VRJ24" s="242"/>
      <c r="VRK24" s="242"/>
      <c r="VRL24" s="242"/>
      <c r="VRM24" s="242"/>
      <c r="VRN24" s="242"/>
      <c r="VRO24" s="242"/>
      <c r="VRP24" s="242"/>
      <c r="VRQ24" s="242"/>
      <c r="VRR24" s="242"/>
      <c r="VRS24" s="242"/>
      <c r="VRT24" s="242"/>
      <c r="VRU24" s="242"/>
      <c r="VRV24" s="242"/>
      <c r="VRW24" s="242"/>
      <c r="VRX24" s="242"/>
      <c r="VRY24" s="242"/>
      <c r="VRZ24" s="242"/>
      <c r="VSA24" s="242"/>
      <c r="VSB24" s="242"/>
      <c r="VSC24" s="242"/>
      <c r="VSD24" s="242"/>
      <c r="VSE24" s="242"/>
      <c r="VSF24" s="242"/>
      <c r="VSG24" s="242"/>
      <c r="VSH24" s="242"/>
      <c r="VSI24" s="242"/>
      <c r="VSJ24" s="242"/>
      <c r="VSK24" s="242"/>
      <c r="VSL24" s="242"/>
      <c r="VSM24" s="242"/>
      <c r="VSN24" s="242"/>
      <c r="VSO24" s="242"/>
      <c r="VSP24" s="242"/>
      <c r="VSQ24" s="242"/>
      <c r="VSR24" s="242"/>
      <c r="VSS24" s="242"/>
      <c r="VST24" s="242"/>
      <c r="VSU24" s="242"/>
      <c r="VSV24" s="242"/>
      <c r="VSW24" s="242"/>
      <c r="VSX24" s="242"/>
      <c r="VSY24" s="242"/>
      <c r="VSZ24" s="242"/>
      <c r="VTA24" s="242"/>
      <c r="VTB24" s="242"/>
      <c r="VTC24" s="242"/>
      <c r="VTD24" s="242"/>
      <c r="VTE24" s="242"/>
      <c r="VTF24" s="242"/>
      <c r="VTG24" s="242"/>
      <c r="VTH24" s="242"/>
      <c r="VTI24" s="242"/>
      <c r="VTJ24" s="242"/>
      <c r="VTK24" s="242"/>
      <c r="VTL24" s="242"/>
      <c r="VTM24" s="242"/>
      <c r="VTN24" s="242"/>
      <c r="VTO24" s="242"/>
      <c r="VTP24" s="242"/>
      <c r="VTQ24" s="242"/>
      <c r="VTR24" s="242"/>
      <c r="VTS24" s="242"/>
      <c r="VTT24" s="242"/>
      <c r="VTU24" s="242"/>
      <c r="VTV24" s="242"/>
      <c r="VTW24" s="242"/>
      <c r="VTX24" s="242"/>
      <c r="VTY24" s="242"/>
      <c r="VTZ24" s="242"/>
      <c r="VUA24" s="242"/>
      <c r="VUB24" s="242"/>
      <c r="VUC24" s="242"/>
      <c r="VUD24" s="242"/>
      <c r="VUE24" s="242"/>
      <c r="VUF24" s="242"/>
      <c r="VUG24" s="242"/>
      <c r="VUH24" s="242"/>
      <c r="VUI24" s="242"/>
      <c r="VUJ24" s="242"/>
      <c r="VUK24" s="242"/>
      <c r="VUL24" s="242"/>
      <c r="VUM24" s="242"/>
      <c r="VUN24" s="242"/>
      <c r="VUO24" s="242"/>
      <c r="VUP24" s="242"/>
      <c r="VUQ24" s="242"/>
      <c r="VUR24" s="242"/>
      <c r="VUS24" s="242"/>
      <c r="VUT24" s="242"/>
      <c r="VUU24" s="242"/>
      <c r="VUV24" s="242"/>
      <c r="VUW24" s="242"/>
      <c r="VUX24" s="242"/>
      <c r="VUY24" s="242"/>
      <c r="VUZ24" s="242"/>
      <c r="VVA24" s="242"/>
      <c r="VVB24" s="242"/>
      <c r="VVC24" s="242"/>
      <c r="VVD24" s="242"/>
      <c r="VVE24" s="242"/>
      <c r="VVF24" s="242"/>
      <c r="VVG24" s="242"/>
      <c r="VVH24" s="242"/>
      <c r="VVI24" s="242"/>
      <c r="VVJ24" s="242"/>
      <c r="VVK24" s="242"/>
      <c r="VVL24" s="242"/>
      <c r="VVM24" s="242"/>
      <c r="VVN24" s="242"/>
      <c r="VVO24" s="242"/>
      <c r="VVP24" s="242"/>
      <c r="VVQ24" s="242"/>
      <c r="VVR24" s="242"/>
      <c r="VVS24" s="242"/>
      <c r="VVT24" s="242"/>
      <c r="VVU24" s="242"/>
      <c r="VVV24" s="242"/>
      <c r="VVW24" s="242"/>
      <c r="VVX24" s="242"/>
      <c r="VVY24" s="242"/>
      <c r="VVZ24" s="242"/>
      <c r="VWA24" s="242"/>
      <c r="VWB24" s="242"/>
      <c r="VWC24" s="242"/>
      <c r="VWD24" s="242"/>
      <c r="VWE24" s="242"/>
      <c r="VWF24" s="242"/>
      <c r="VWG24" s="242"/>
      <c r="VWH24" s="242"/>
      <c r="VWI24" s="242"/>
      <c r="VWJ24" s="242"/>
      <c r="VWK24" s="242"/>
      <c r="VWL24" s="242"/>
      <c r="VWM24" s="242"/>
      <c r="VWN24" s="242"/>
      <c r="VWO24" s="242"/>
      <c r="VWP24" s="242"/>
      <c r="VWQ24" s="242"/>
      <c r="VWR24" s="242"/>
      <c r="VWS24" s="242"/>
      <c r="VWT24" s="242"/>
      <c r="VWU24" s="242"/>
      <c r="VWV24" s="242"/>
      <c r="VWW24" s="242"/>
      <c r="VWX24" s="242"/>
      <c r="VWY24" s="242"/>
      <c r="VWZ24" s="242"/>
      <c r="VXA24" s="242"/>
      <c r="VXB24" s="242"/>
      <c r="VXC24" s="242"/>
      <c r="VXD24" s="242"/>
      <c r="VXE24" s="242"/>
      <c r="VXF24" s="242"/>
      <c r="VXG24" s="242"/>
      <c r="VXH24" s="242"/>
      <c r="VXI24" s="242"/>
      <c r="VXJ24" s="242"/>
      <c r="VXK24" s="242"/>
      <c r="VXL24" s="242"/>
      <c r="VXM24" s="242"/>
      <c r="VXN24" s="242"/>
      <c r="VXO24" s="242"/>
      <c r="VXP24" s="242"/>
      <c r="VXQ24" s="242"/>
      <c r="VXR24" s="242"/>
      <c r="VXS24" s="242"/>
      <c r="VXT24" s="242"/>
      <c r="VXU24" s="242"/>
      <c r="VXV24" s="242"/>
      <c r="VXW24" s="242"/>
      <c r="VXX24" s="242"/>
      <c r="VXY24" s="242"/>
      <c r="VXZ24" s="242"/>
      <c r="VYA24" s="242"/>
      <c r="VYB24" s="242"/>
      <c r="VYC24" s="242"/>
      <c r="VYD24" s="242"/>
      <c r="VYE24" s="242"/>
      <c r="VYF24" s="242"/>
      <c r="VYG24" s="242"/>
      <c r="VYH24" s="242"/>
      <c r="VYI24" s="242"/>
      <c r="VYJ24" s="242"/>
      <c r="VYK24" s="242"/>
      <c r="VYL24" s="242"/>
      <c r="VYM24" s="242"/>
      <c r="VYN24" s="242"/>
      <c r="VYO24" s="242"/>
      <c r="VYP24" s="242"/>
      <c r="VYQ24" s="242"/>
      <c r="VYR24" s="242"/>
      <c r="VYS24" s="242"/>
      <c r="VYT24" s="242"/>
      <c r="VYU24" s="242"/>
      <c r="VYV24" s="242"/>
      <c r="VYW24" s="242"/>
      <c r="VYX24" s="242"/>
      <c r="VYY24" s="242"/>
      <c r="VYZ24" s="242"/>
      <c r="VZA24" s="242"/>
      <c r="VZB24" s="242"/>
      <c r="VZC24" s="242"/>
      <c r="VZD24" s="242"/>
      <c r="VZE24" s="242"/>
      <c r="VZF24" s="242"/>
      <c r="VZG24" s="242"/>
      <c r="VZH24" s="242"/>
      <c r="VZI24" s="242"/>
      <c r="VZJ24" s="242"/>
      <c r="VZK24" s="242"/>
      <c r="VZL24" s="242"/>
      <c r="VZM24" s="242"/>
      <c r="VZN24" s="242"/>
      <c r="VZO24" s="242"/>
      <c r="VZP24" s="242"/>
      <c r="VZQ24" s="242"/>
      <c r="VZR24" s="242"/>
      <c r="VZS24" s="242"/>
      <c r="VZT24" s="242"/>
      <c r="VZU24" s="242"/>
      <c r="VZV24" s="242"/>
      <c r="VZW24" s="242"/>
      <c r="VZX24" s="242"/>
      <c r="VZY24" s="242"/>
      <c r="VZZ24" s="242"/>
      <c r="WAA24" s="242"/>
      <c r="WAB24" s="242"/>
      <c r="WAC24" s="242"/>
      <c r="WAD24" s="242"/>
      <c r="WAE24" s="242"/>
      <c r="WAF24" s="242"/>
      <c r="WAG24" s="242"/>
      <c r="WAH24" s="242"/>
      <c r="WAI24" s="242"/>
      <c r="WAJ24" s="242"/>
      <c r="WAK24" s="242"/>
      <c r="WAL24" s="242"/>
      <c r="WAM24" s="242"/>
      <c r="WAN24" s="242"/>
      <c r="WAO24" s="242"/>
      <c r="WAP24" s="242"/>
      <c r="WAQ24" s="242"/>
      <c r="WAR24" s="242"/>
      <c r="WAS24" s="242"/>
      <c r="WAT24" s="242"/>
      <c r="WAU24" s="242"/>
      <c r="WAV24" s="242"/>
      <c r="WAW24" s="242"/>
      <c r="WAX24" s="242"/>
      <c r="WAY24" s="242"/>
      <c r="WAZ24" s="242"/>
      <c r="WBA24" s="242"/>
      <c r="WBB24" s="242"/>
      <c r="WBC24" s="242"/>
      <c r="WBD24" s="242"/>
      <c r="WBE24" s="242"/>
      <c r="WBF24" s="242"/>
      <c r="WBG24" s="242"/>
      <c r="WBH24" s="242"/>
      <c r="WBI24" s="242"/>
      <c r="WBJ24" s="242"/>
      <c r="WBK24" s="242"/>
      <c r="WBL24" s="242"/>
      <c r="WBM24" s="242"/>
      <c r="WBN24" s="242"/>
      <c r="WBO24" s="242"/>
      <c r="WBP24" s="242"/>
      <c r="WBQ24" s="242"/>
      <c r="WBR24" s="242"/>
      <c r="WBS24" s="242"/>
      <c r="WBT24" s="242"/>
      <c r="WBU24" s="242"/>
      <c r="WBV24" s="242"/>
      <c r="WBW24" s="242"/>
      <c r="WBX24" s="242"/>
      <c r="WBY24" s="242"/>
      <c r="WBZ24" s="242"/>
      <c r="WCA24" s="242"/>
      <c r="WCB24" s="242"/>
      <c r="WCC24" s="242"/>
      <c r="WCD24" s="242"/>
      <c r="WCE24" s="242"/>
      <c r="WCF24" s="242"/>
      <c r="WCG24" s="242"/>
      <c r="WCH24" s="242"/>
      <c r="WCI24" s="242"/>
      <c r="WCJ24" s="242"/>
      <c r="WCK24" s="242"/>
      <c r="WCL24" s="242"/>
      <c r="WCM24" s="242"/>
      <c r="WCN24" s="242"/>
      <c r="WCO24" s="242"/>
      <c r="WCP24" s="242"/>
      <c r="WCQ24" s="242"/>
      <c r="WCR24" s="242"/>
      <c r="WCS24" s="242"/>
      <c r="WCT24" s="242"/>
      <c r="WCU24" s="242"/>
      <c r="WCV24" s="242"/>
      <c r="WCW24" s="242"/>
      <c r="WCX24" s="242"/>
      <c r="WCY24" s="242"/>
      <c r="WCZ24" s="242"/>
      <c r="WDA24" s="242"/>
      <c r="WDB24" s="242"/>
      <c r="WDC24" s="242"/>
      <c r="WDD24" s="242"/>
      <c r="WDE24" s="242"/>
      <c r="WDF24" s="242"/>
      <c r="WDG24" s="242"/>
      <c r="WDH24" s="242"/>
      <c r="WDI24" s="242"/>
      <c r="WDJ24" s="242"/>
      <c r="WDK24" s="242"/>
      <c r="WDL24" s="242"/>
      <c r="WDM24" s="242"/>
      <c r="WDN24" s="242"/>
      <c r="WDO24" s="242"/>
      <c r="WDP24" s="242"/>
      <c r="WDQ24" s="242"/>
      <c r="WDR24" s="242"/>
      <c r="WDS24" s="242"/>
      <c r="WDT24" s="242"/>
      <c r="WDU24" s="242"/>
      <c r="WDV24" s="242"/>
      <c r="WDW24" s="242"/>
      <c r="WDX24" s="242"/>
      <c r="WDY24" s="242"/>
      <c r="WDZ24" s="242"/>
      <c r="WEA24" s="242"/>
      <c r="WEB24" s="242"/>
      <c r="WEC24" s="242"/>
      <c r="WED24" s="242"/>
      <c r="WEE24" s="242"/>
      <c r="WEF24" s="242"/>
      <c r="WEG24" s="242"/>
      <c r="WEH24" s="242"/>
      <c r="WEI24" s="242"/>
      <c r="WEJ24" s="242"/>
      <c r="WEK24" s="242"/>
      <c r="WEL24" s="242"/>
      <c r="WEM24" s="242"/>
      <c r="WEN24" s="242"/>
      <c r="WEO24" s="242"/>
      <c r="WEP24" s="242"/>
      <c r="WEQ24" s="242"/>
      <c r="WER24" s="242"/>
      <c r="WES24" s="242"/>
      <c r="WET24" s="242"/>
      <c r="WEU24" s="242"/>
      <c r="WEV24" s="242"/>
      <c r="WEW24" s="242"/>
      <c r="WEX24" s="242"/>
      <c r="WEY24" s="242"/>
      <c r="WEZ24" s="242"/>
      <c r="WFA24" s="242"/>
      <c r="WFB24" s="242"/>
      <c r="WFC24" s="242"/>
      <c r="WFD24" s="242"/>
      <c r="WFE24" s="242"/>
      <c r="WFF24" s="242"/>
      <c r="WFG24" s="242"/>
      <c r="WFH24" s="242"/>
      <c r="WFI24" s="242"/>
      <c r="WFJ24" s="242"/>
      <c r="WFK24" s="242"/>
      <c r="WFL24" s="242"/>
      <c r="WFM24" s="242"/>
      <c r="WFN24" s="242"/>
      <c r="WFO24" s="242"/>
      <c r="WFP24" s="242"/>
      <c r="WFQ24" s="242"/>
      <c r="WFR24" s="242"/>
      <c r="WFS24" s="242"/>
      <c r="WFT24" s="242"/>
      <c r="WFU24" s="242"/>
      <c r="WFV24" s="242"/>
      <c r="WFW24" s="242"/>
      <c r="WFX24" s="242"/>
      <c r="WFY24" s="242"/>
      <c r="WFZ24" s="242"/>
      <c r="WGA24" s="242"/>
      <c r="WGB24" s="242"/>
      <c r="WGC24" s="242"/>
      <c r="WGD24" s="242"/>
      <c r="WGE24" s="242"/>
      <c r="WGF24" s="242"/>
      <c r="WGG24" s="242"/>
      <c r="WGH24" s="242"/>
      <c r="WGI24" s="242"/>
      <c r="WGJ24" s="242"/>
      <c r="WGK24" s="242"/>
      <c r="WGL24" s="242"/>
      <c r="WGM24" s="242"/>
      <c r="WGN24" s="242"/>
      <c r="WGO24" s="242"/>
      <c r="WGP24" s="242"/>
      <c r="WGQ24" s="242"/>
      <c r="WGR24" s="242"/>
      <c r="WGS24" s="242"/>
      <c r="WGT24" s="242"/>
      <c r="WGU24" s="242"/>
      <c r="WGV24" s="242"/>
      <c r="WGW24" s="242"/>
      <c r="WGX24" s="242"/>
      <c r="WGY24" s="242"/>
      <c r="WGZ24" s="242"/>
      <c r="WHA24" s="242"/>
      <c r="WHB24" s="242"/>
      <c r="WHC24" s="242"/>
      <c r="WHD24" s="242"/>
      <c r="WHE24" s="242"/>
      <c r="WHF24" s="242"/>
      <c r="WHG24" s="242"/>
      <c r="WHH24" s="242"/>
      <c r="WHI24" s="242"/>
      <c r="WHJ24" s="242"/>
      <c r="WHK24" s="242"/>
      <c r="WHL24" s="242"/>
      <c r="WHM24" s="242"/>
      <c r="WHN24" s="242"/>
      <c r="WHO24" s="242"/>
      <c r="WHP24" s="242"/>
      <c r="WHQ24" s="242"/>
      <c r="WHR24" s="242"/>
      <c r="WHS24" s="242"/>
      <c r="WHT24" s="242"/>
      <c r="WHU24" s="242"/>
      <c r="WHV24" s="242"/>
      <c r="WHW24" s="242"/>
      <c r="WHX24" s="242"/>
      <c r="WHY24" s="242"/>
      <c r="WHZ24" s="242"/>
      <c r="WIA24" s="242"/>
      <c r="WIB24" s="242"/>
      <c r="WIC24" s="242"/>
      <c r="WID24" s="242"/>
      <c r="WIE24" s="242"/>
      <c r="WIF24" s="242"/>
      <c r="WIG24" s="242"/>
      <c r="WIH24" s="242"/>
      <c r="WII24" s="242"/>
      <c r="WIJ24" s="242"/>
      <c r="WIK24" s="242"/>
      <c r="WIL24" s="242"/>
      <c r="WIM24" s="242"/>
      <c r="WIN24" s="242"/>
      <c r="WIO24" s="242"/>
      <c r="WIP24" s="242"/>
      <c r="WIQ24" s="242"/>
      <c r="WIR24" s="242"/>
      <c r="WIS24" s="242"/>
      <c r="WIT24" s="242"/>
      <c r="WIU24" s="242"/>
      <c r="WIV24" s="242"/>
      <c r="WIW24" s="242"/>
      <c r="WIX24" s="242"/>
      <c r="WIY24" s="242"/>
      <c r="WIZ24" s="242"/>
      <c r="WJA24" s="242"/>
      <c r="WJB24" s="242"/>
      <c r="WJC24" s="242"/>
      <c r="WJD24" s="242"/>
      <c r="WJE24" s="242"/>
      <c r="WJF24" s="242"/>
      <c r="WJG24" s="242"/>
      <c r="WJH24" s="242"/>
      <c r="WJI24" s="242"/>
      <c r="WJJ24" s="242"/>
      <c r="WJK24" s="242"/>
      <c r="WJL24" s="242"/>
      <c r="WJM24" s="242"/>
      <c r="WJN24" s="242"/>
      <c r="WJO24" s="242"/>
      <c r="WJP24" s="242"/>
      <c r="WJQ24" s="242"/>
      <c r="WJR24" s="242"/>
      <c r="WJS24" s="242"/>
      <c r="WJT24" s="242"/>
      <c r="WJU24" s="242"/>
      <c r="WJV24" s="242"/>
      <c r="WJW24" s="242"/>
      <c r="WJX24" s="242"/>
      <c r="WJY24" s="242"/>
      <c r="WJZ24" s="242"/>
      <c r="WKA24" s="242"/>
      <c r="WKB24" s="242"/>
      <c r="WKC24" s="242"/>
      <c r="WKD24" s="242"/>
      <c r="WKE24" s="242"/>
      <c r="WKF24" s="242"/>
      <c r="WKG24" s="242"/>
      <c r="WKH24" s="242"/>
      <c r="WKI24" s="242"/>
      <c r="WKJ24" s="242"/>
      <c r="WKK24" s="242"/>
      <c r="WKL24" s="242"/>
      <c r="WKM24" s="242"/>
      <c r="WKN24" s="242"/>
      <c r="WKO24" s="242"/>
      <c r="WKP24" s="242"/>
      <c r="WKQ24" s="242"/>
      <c r="WKR24" s="242"/>
      <c r="WKS24" s="242"/>
      <c r="WKT24" s="242"/>
      <c r="WKU24" s="242"/>
      <c r="WKV24" s="242"/>
      <c r="WKW24" s="242"/>
      <c r="WKX24" s="242"/>
      <c r="WKY24" s="242"/>
      <c r="WKZ24" s="242"/>
      <c r="WLA24" s="242"/>
      <c r="WLB24" s="242"/>
      <c r="WLC24" s="242"/>
      <c r="WLD24" s="242"/>
      <c r="WLE24" s="242"/>
      <c r="WLF24" s="242"/>
      <c r="WLG24" s="242"/>
      <c r="WLH24" s="242"/>
      <c r="WLI24" s="242"/>
      <c r="WLJ24" s="242"/>
      <c r="WLK24" s="242"/>
      <c r="WLL24" s="242"/>
      <c r="WLM24" s="242"/>
      <c r="WLN24" s="242"/>
      <c r="WLO24" s="242"/>
      <c r="WLP24" s="242"/>
      <c r="WLQ24" s="242"/>
      <c r="WLR24" s="242"/>
      <c r="WLS24" s="242"/>
      <c r="WLT24" s="242"/>
      <c r="WLU24" s="242"/>
      <c r="WLV24" s="242"/>
      <c r="WLW24" s="242"/>
      <c r="WLX24" s="242"/>
      <c r="WLY24" s="242"/>
      <c r="WLZ24" s="242"/>
      <c r="WMA24" s="242"/>
      <c r="WMB24" s="242"/>
      <c r="WMC24" s="242"/>
      <c r="WMD24" s="242"/>
      <c r="WME24" s="242"/>
      <c r="WMF24" s="242"/>
      <c r="WMG24" s="242"/>
      <c r="WMH24" s="242"/>
      <c r="WMI24" s="242"/>
      <c r="WMJ24" s="242"/>
      <c r="WMK24" s="242"/>
      <c r="WML24" s="242"/>
      <c r="WMM24" s="242"/>
      <c r="WMN24" s="242"/>
      <c r="WMO24" s="242"/>
      <c r="WMP24" s="242"/>
      <c r="WMQ24" s="242"/>
      <c r="WMR24" s="242"/>
      <c r="WMS24" s="242"/>
      <c r="WMT24" s="242"/>
      <c r="WMU24" s="242"/>
      <c r="WMV24" s="242"/>
      <c r="WMW24" s="242"/>
      <c r="WMX24" s="242"/>
      <c r="WMY24" s="242"/>
      <c r="WMZ24" s="242"/>
      <c r="WNA24" s="242"/>
      <c r="WNB24" s="242"/>
      <c r="WNC24" s="242"/>
      <c r="WND24" s="242"/>
      <c r="WNE24" s="242"/>
      <c r="WNF24" s="242"/>
      <c r="WNG24" s="242"/>
      <c r="WNH24" s="242"/>
      <c r="WNI24" s="242"/>
      <c r="WNJ24" s="242"/>
      <c r="WNK24" s="242"/>
      <c r="WNL24" s="242"/>
      <c r="WNM24" s="242"/>
      <c r="WNN24" s="242"/>
      <c r="WNO24" s="242"/>
      <c r="WNP24" s="242"/>
      <c r="WNQ24" s="242"/>
      <c r="WNR24" s="242"/>
      <c r="WNS24" s="242"/>
      <c r="WNT24" s="242"/>
      <c r="WNU24" s="242"/>
      <c r="WNV24" s="242"/>
      <c r="WNW24" s="242"/>
      <c r="WNX24" s="242"/>
      <c r="WNY24" s="242"/>
      <c r="WNZ24" s="242"/>
      <c r="WOA24" s="242"/>
      <c r="WOB24" s="242"/>
      <c r="WOC24" s="242"/>
      <c r="WOD24" s="242"/>
      <c r="WOE24" s="242"/>
      <c r="WOF24" s="242"/>
      <c r="WOG24" s="242"/>
      <c r="WOH24" s="242"/>
      <c r="WOI24" s="242"/>
      <c r="WOJ24" s="242"/>
      <c r="WOK24" s="242"/>
      <c r="WOL24" s="242"/>
      <c r="WOM24" s="242"/>
      <c r="WON24" s="242"/>
      <c r="WOO24" s="242"/>
      <c r="WOP24" s="242"/>
      <c r="WOQ24" s="242"/>
      <c r="WOR24" s="242"/>
      <c r="WOS24" s="242"/>
      <c r="WOT24" s="242"/>
      <c r="WOU24" s="242"/>
      <c r="WOV24" s="242"/>
      <c r="WOW24" s="242"/>
      <c r="WOX24" s="242"/>
      <c r="WOY24" s="242"/>
      <c r="WOZ24" s="242"/>
      <c r="WPA24" s="242"/>
      <c r="WPB24" s="242"/>
      <c r="WPC24" s="242"/>
      <c r="WPD24" s="242"/>
      <c r="WPE24" s="242"/>
      <c r="WPF24" s="242"/>
      <c r="WPG24" s="242"/>
      <c r="WPH24" s="242"/>
      <c r="WPI24" s="242"/>
      <c r="WPJ24" s="242"/>
      <c r="WPK24" s="242"/>
      <c r="WPL24" s="242"/>
      <c r="WPM24" s="242"/>
      <c r="WPN24" s="242"/>
      <c r="WPO24" s="242"/>
      <c r="WPP24" s="242"/>
      <c r="WPQ24" s="242"/>
      <c r="WPR24" s="242"/>
      <c r="WPS24" s="242"/>
      <c r="WPT24" s="242"/>
      <c r="WPU24" s="242"/>
      <c r="WPV24" s="242"/>
      <c r="WPW24" s="242"/>
      <c r="WPX24" s="242"/>
      <c r="WPY24" s="242"/>
      <c r="WPZ24" s="242"/>
      <c r="WQA24" s="242"/>
      <c r="WQB24" s="242"/>
      <c r="WQC24" s="242"/>
      <c r="WQD24" s="242"/>
      <c r="WQE24" s="242"/>
      <c r="WQF24" s="242"/>
      <c r="WQG24" s="242"/>
      <c r="WQH24" s="242"/>
      <c r="WQI24" s="242"/>
      <c r="WQJ24" s="242"/>
      <c r="WQK24" s="242"/>
      <c r="WQL24" s="242"/>
      <c r="WQM24" s="242"/>
      <c r="WQN24" s="242"/>
      <c r="WQO24" s="242"/>
      <c r="WQP24" s="242"/>
      <c r="WQQ24" s="242"/>
      <c r="WQR24" s="242"/>
      <c r="WQS24" s="242"/>
      <c r="WQT24" s="242"/>
      <c r="WQU24" s="242"/>
      <c r="WQV24" s="242"/>
      <c r="WQW24" s="242"/>
      <c r="WQX24" s="242"/>
      <c r="WQY24" s="242"/>
      <c r="WQZ24" s="242"/>
      <c r="WRA24" s="242"/>
      <c r="WRB24" s="242"/>
      <c r="WRC24" s="242"/>
      <c r="WRD24" s="242"/>
      <c r="WRE24" s="242"/>
      <c r="WRF24" s="242"/>
      <c r="WRG24" s="242"/>
      <c r="WRH24" s="242"/>
      <c r="WRI24" s="242"/>
      <c r="WRJ24" s="242"/>
      <c r="WRK24" s="242"/>
      <c r="WRL24" s="242"/>
      <c r="WRM24" s="242"/>
      <c r="WRN24" s="242"/>
      <c r="WRO24" s="242"/>
      <c r="WRP24" s="242"/>
      <c r="WRQ24" s="242"/>
      <c r="WRR24" s="242"/>
      <c r="WRS24" s="242"/>
      <c r="WRT24" s="242"/>
      <c r="WRU24" s="242"/>
      <c r="WRV24" s="242"/>
      <c r="WRW24" s="242"/>
      <c r="WRX24" s="242"/>
      <c r="WRY24" s="242"/>
      <c r="WRZ24" s="242"/>
      <c r="WSA24" s="242"/>
      <c r="WSB24" s="242"/>
      <c r="WSC24" s="242"/>
      <c r="WSD24" s="242"/>
      <c r="WSE24" s="242"/>
      <c r="WSF24" s="242"/>
      <c r="WSG24" s="242"/>
      <c r="WSH24" s="242"/>
      <c r="WSI24" s="242"/>
      <c r="WSJ24" s="242"/>
      <c r="WSK24" s="242"/>
      <c r="WSL24" s="242"/>
      <c r="WSM24" s="242"/>
      <c r="WSN24" s="242"/>
      <c r="WSO24" s="242"/>
      <c r="WSP24" s="242"/>
      <c r="WSQ24" s="242"/>
      <c r="WSR24" s="242"/>
      <c r="WSS24" s="242"/>
      <c r="WST24" s="242"/>
      <c r="WSU24" s="242"/>
      <c r="WSV24" s="242"/>
      <c r="WSW24" s="242"/>
      <c r="WSX24" s="242"/>
      <c r="WSY24" s="242"/>
      <c r="WSZ24" s="242"/>
      <c r="WTA24" s="242"/>
      <c r="WTB24" s="242"/>
      <c r="WTC24" s="242"/>
      <c r="WTD24" s="242"/>
      <c r="WTE24" s="242"/>
      <c r="WTF24" s="242"/>
      <c r="WTG24" s="242"/>
      <c r="WTH24" s="242"/>
      <c r="WTI24" s="242"/>
      <c r="WTJ24" s="242"/>
      <c r="WTK24" s="242"/>
      <c r="WTL24" s="242"/>
      <c r="WTM24" s="242"/>
      <c r="WTN24" s="242"/>
      <c r="WTO24" s="242"/>
      <c r="WTP24" s="242"/>
      <c r="WTQ24" s="242"/>
      <c r="WTR24" s="242"/>
      <c r="WTS24" s="242"/>
      <c r="WTT24" s="242"/>
      <c r="WTU24" s="242"/>
      <c r="WTV24" s="242"/>
      <c r="WTW24" s="242"/>
      <c r="WTX24" s="242"/>
      <c r="WTY24" s="242"/>
      <c r="WTZ24" s="242"/>
      <c r="WUA24" s="242"/>
      <c r="WUB24" s="242"/>
      <c r="WUC24" s="242"/>
      <c r="WUD24" s="242"/>
      <c r="WUE24" s="242"/>
      <c r="WUF24" s="242"/>
      <c r="WUG24" s="242"/>
      <c r="WUH24" s="242"/>
      <c r="WUI24" s="242"/>
      <c r="WUJ24" s="242"/>
      <c r="WUK24" s="242"/>
      <c r="WUL24" s="242"/>
      <c r="WUM24" s="242"/>
      <c r="WUN24" s="242"/>
      <c r="WUO24" s="242"/>
      <c r="WUP24" s="242"/>
      <c r="WUQ24" s="242"/>
      <c r="WUR24" s="242"/>
      <c r="WUS24" s="242"/>
      <c r="WUT24" s="242"/>
      <c r="WUU24" s="242"/>
      <c r="WUV24" s="242"/>
      <c r="WUW24" s="242"/>
      <c r="WUX24" s="242"/>
      <c r="WUY24" s="242"/>
      <c r="WUZ24" s="242"/>
      <c r="WVA24" s="242"/>
      <c r="WVB24" s="242"/>
      <c r="WVC24" s="242"/>
      <c r="WVD24" s="242"/>
      <c r="WVE24" s="242"/>
      <c r="WVF24" s="242"/>
      <c r="WVG24" s="242"/>
      <c r="WVH24" s="242"/>
      <c r="WVI24" s="242"/>
      <c r="WVJ24" s="242"/>
      <c r="WVK24" s="242"/>
      <c r="WVL24" s="242"/>
      <c r="WVM24" s="242"/>
      <c r="WVN24" s="242"/>
      <c r="WVO24" s="242"/>
      <c r="WVP24" s="242"/>
      <c r="WVQ24" s="242"/>
      <c r="WVR24" s="242"/>
      <c r="WVS24" s="242"/>
      <c r="WVT24" s="242"/>
      <c r="WVU24" s="242"/>
      <c r="WVV24" s="242"/>
      <c r="WVW24" s="242"/>
      <c r="WVX24" s="242"/>
      <c r="WVY24" s="242"/>
      <c r="WVZ24" s="242"/>
      <c r="WWA24" s="242"/>
      <c r="WWB24" s="242"/>
      <c r="WWC24" s="242"/>
      <c r="WWD24" s="242"/>
      <c r="WWE24" s="242"/>
      <c r="WWF24" s="242"/>
      <c r="WWG24" s="242"/>
      <c r="WWH24" s="242"/>
      <c r="WWI24" s="242"/>
      <c r="WWJ24" s="242"/>
      <c r="WWK24" s="242"/>
      <c r="WWL24" s="242"/>
      <c r="WWM24" s="242"/>
      <c r="WWN24" s="242"/>
      <c r="WWO24" s="242"/>
      <c r="WWP24" s="242"/>
      <c r="WWQ24" s="242"/>
      <c r="WWR24" s="242"/>
      <c r="WWS24" s="242"/>
      <c r="WWT24" s="242"/>
      <c r="WWU24" s="242"/>
      <c r="WWV24" s="242"/>
      <c r="WWW24" s="242"/>
      <c r="WWX24" s="242"/>
      <c r="WWY24" s="242"/>
      <c r="WWZ24" s="242"/>
      <c r="WXA24" s="242"/>
      <c r="WXB24" s="242"/>
      <c r="WXC24" s="242"/>
      <c r="WXD24" s="242"/>
      <c r="WXE24" s="242"/>
      <c r="WXF24" s="242"/>
      <c r="WXG24" s="242"/>
      <c r="WXH24" s="242"/>
      <c r="WXI24" s="242"/>
      <c r="WXJ24" s="242"/>
      <c r="WXK24" s="242"/>
      <c r="WXL24" s="242"/>
      <c r="WXM24" s="242"/>
      <c r="WXN24" s="242"/>
      <c r="WXO24" s="242"/>
      <c r="WXP24" s="242"/>
      <c r="WXQ24" s="242"/>
      <c r="WXR24" s="242"/>
      <c r="WXS24" s="242"/>
      <c r="WXT24" s="242"/>
      <c r="WXU24" s="242"/>
      <c r="WXV24" s="242"/>
      <c r="WXW24" s="242"/>
      <c r="WXX24" s="242"/>
      <c r="WXY24" s="242"/>
      <c r="WXZ24" s="242"/>
      <c r="WYA24" s="242"/>
      <c r="WYB24" s="242"/>
      <c r="WYC24" s="242"/>
      <c r="WYD24" s="242"/>
      <c r="WYE24" s="242"/>
      <c r="WYF24" s="242"/>
      <c r="WYG24" s="242"/>
      <c r="WYH24" s="242"/>
      <c r="WYI24" s="242"/>
      <c r="WYJ24" s="242"/>
      <c r="WYK24" s="242"/>
      <c r="WYL24" s="242"/>
      <c r="WYM24" s="242"/>
      <c r="WYN24" s="242"/>
      <c r="WYO24" s="242"/>
      <c r="WYP24" s="242"/>
      <c r="WYQ24" s="242"/>
      <c r="WYR24" s="242"/>
      <c r="WYS24" s="242"/>
      <c r="WYT24" s="242"/>
      <c r="WYU24" s="242"/>
      <c r="WYV24" s="242"/>
      <c r="WYW24" s="242"/>
      <c r="WYX24" s="242"/>
      <c r="WYY24" s="242"/>
      <c r="WYZ24" s="242"/>
      <c r="WZA24" s="242"/>
      <c r="WZB24" s="242"/>
      <c r="WZC24" s="242"/>
      <c r="WZD24" s="242"/>
      <c r="WZE24" s="242"/>
      <c r="WZF24" s="242"/>
      <c r="WZG24" s="242"/>
      <c r="WZH24" s="242"/>
      <c r="WZI24" s="242"/>
      <c r="WZJ24" s="242"/>
      <c r="WZK24" s="242"/>
      <c r="WZL24" s="242"/>
      <c r="WZM24" s="242"/>
      <c r="WZN24" s="242"/>
      <c r="WZO24" s="242"/>
      <c r="WZP24" s="242"/>
      <c r="WZQ24" s="242"/>
      <c r="WZR24" s="242"/>
      <c r="WZS24" s="242"/>
      <c r="WZT24" s="242"/>
      <c r="WZU24" s="242"/>
      <c r="WZV24" s="242"/>
      <c r="WZW24" s="242"/>
      <c r="WZX24" s="242"/>
      <c r="WZY24" s="242"/>
      <c r="WZZ24" s="242"/>
      <c r="XAA24" s="242"/>
      <c r="XAB24" s="242"/>
      <c r="XAC24" s="242"/>
      <c r="XAD24" s="242"/>
      <c r="XAE24" s="242"/>
      <c r="XAF24" s="242"/>
      <c r="XAG24" s="242"/>
      <c r="XAH24" s="242"/>
      <c r="XAI24" s="242"/>
      <c r="XAJ24" s="242"/>
      <c r="XAK24" s="242"/>
      <c r="XAL24" s="242"/>
      <c r="XAM24" s="242"/>
      <c r="XAN24" s="242"/>
      <c r="XAO24" s="242"/>
      <c r="XAP24" s="242"/>
      <c r="XAQ24" s="242"/>
      <c r="XAR24" s="242"/>
      <c r="XAS24" s="242"/>
      <c r="XAT24" s="242"/>
      <c r="XAU24" s="242"/>
      <c r="XAV24" s="242"/>
      <c r="XAW24" s="242"/>
      <c r="XAX24" s="242"/>
      <c r="XAY24" s="242"/>
      <c r="XAZ24" s="242"/>
      <c r="XBA24" s="242"/>
      <c r="XBB24" s="242"/>
      <c r="XBC24" s="242"/>
      <c r="XBD24" s="242"/>
      <c r="XBE24" s="242"/>
      <c r="XBF24" s="242"/>
      <c r="XBG24" s="242"/>
      <c r="XBH24" s="242"/>
      <c r="XBI24" s="242"/>
      <c r="XBJ24" s="242"/>
      <c r="XBK24" s="242"/>
      <c r="XBL24" s="242"/>
      <c r="XBM24" s="242"/>
      <c r="XBN24" s="242"/>
      <c r="XBO24" s="242"/>
      <c r="XBP24" s="242"/>
      <c r="XBQ24" s="242"/>
      <c r="XBR24" s="242"/>
      <c r="XBS24" s="242"/>
      <c r="XBT24" s="242"/>
      <c r="XBU24" s="242"/>
      <c r="XBV24" s="242"/>
      <c r="XBW24" s="242"/>
      <c r="XBX24" s="242"/>
      <c r="XBY24" s="242"/>
      <c r="XBZ24" s="242"/>
      <c r="XCA24" s="242"/>
      <c r="XCB24" s="242"/>
      <c r="XCC24" s="242"/>
      <c r="XCD24" s="242"/>
      <c r="XCE24" s="242"/>
      <c r="XCF24" s="242"/>
      <c r="XCG24" s="242"/>
      <c r="XCH24" s="242"/>
      <c r="XCI24" s="242"/>
      <c r="XCJ24" s="242"/>
      <c r="XCK24" s="242"/>
      <c r="XCL24" s="242"/>
      <c r="XCM24" s="242"/>
      <c r="XCN24" s="242"/>
      <c r="XCO24" s="242"/>
      <c r="XCP24" s="242"/>
      <c r="XCQ24" s="242"/>
      <c r="XCR24" s="242"/>
      <c r="XCS24" s="242"/>
      <c r="XCT24" s="242"/>
      <c r="XCU24" s="242"/>
      <c r="XCV24" s="242"/>
      <c r="XCW24" s="242"/>
      <c r="XCX24" s="242"/>
      <c r="XCY24" s="242"/>
      <c r="XCZ24" s="242"/>
      <c r="XDA24" s="242"/>
      <c r="XDB24" s="242"/>
      <c r="XDC24" s="242"/>
      <c r="XDD24" s="242"/>
      <c r="XDE24" s="242"/>
      <c r="XDF24" s="242"/>
      <c r="XDG24" s="242"/>
      <c r="XDH24" s="242"/>
      <c r="XDI24" s="242"/>
      <c r="XDJ24" s="242"/>
      <c r="XDK24" s="242"/>
      <c r="XDL24" s="242"/>
      <c r="XDM24" s="242"/>
      <c r="XDN24" s="242"/>
      <c r="XDO24" s="242"/>
      <c r="XDP24" s="242"/>
      <c r="XDQ24" s="242"/>
      <c r="XDR24" s="242"/>
      <c r="XDS24" s="242"/>
      <c r="XDT24" s="242"/>
      <c r="XDU24" s="242"/>
      <c r="XDV24" s="242"/>
      <c r="XDW24" s="242"/>
      <c r="XDX24" s="242"/>
      <c r="XDY24" s="242"/>
      <c r="XDZ24" s="242"/>
      <c r="XEA24" s="242"/>
      <c r="XEB24" s="242"/>
      <c r="XEC24" s="242"/>
      <c r="XED24" s="242"/>
      <c r="XEE24" s="242"/>
      <c r="XEF24" s="242"/>
      <c r="XEG24" s="242"/>
      <c r="XEH24" s="242"/>
      <c r="XEI24" s="242"/>
      <c r="XEJ24" s="242"/>
      <c r="XEK24" s="242"/>
      <c r="XEL24" s="242"/>
      <c r="XEM24" s="242"/>
      <c r="XEN24" s="242"/>
      <c r="XEO24" s="242"/>
      <c r="XEP24" s="242"/>
      <c r="XEQ24" s="242"/>
      <c r="XER24" s="242"/>
      <c r="XES24" s="242"/>
      <c r="XET24" s="242"/>
      <c r="XEU24" s="242"/>
      <c r="XEV24" s="242"/>
      <c r="XEW24" s="242"/>
      <c r="XEX24" s="242"/>
      <c r="XEY24" s="242"/>
      <c r="XEZ24" s="242"/>
      <c r="XFA24" s="242"/>
      <c r="XFB24" s="242"/>
      <c r="XFC24" s="242"/>
      <c r="XFD24" s="242"/>
    </row>
    <row r="25" spans="1:16384" ht="20" customHeight="1">
      <c r="A25" s="706">
        <f t="shared" si="0"/>
        <v>1</v>
      </c>
      <c r="B25" s="230" t="s">
        <v>688</v>
      </c>
      <c r="C25" s="231" t="s">
        <v>614</v>
      </c>
      <c r="D25" s="230" t="s">
        <v>607</v>
      </c>
      <c r="E25" s="232">
        <f ca="1">SUMIF('1.3-Basis ruimtestaat'!E:K,'1.1a-Jaarprijzen'!B25,'1.3-Basis ruimtestaat'!K:K)</f>
        <v>1239</v>
      </c>
      <c r="F25" s="232">
        <f ca="1">SUMIF('1.3-Basis ruimtestaat'!E:L,'1.1a-Jaarprijzen'!B25,'1.3-Basis ruimtestaat'!L:L)</f>
        <v>0</v>
      </c>
      <c r="G25" s="233">
        <v>1</v>
      </c>
      <c r="H25" s="234">
        <f>SUMIF('1.3-Basis ruimtestaat'!E:E,'1.1a-Jaarprijzen'!B25,'1.3-Basis ruimtestaat'!T:T)+SUMIF('1.3-Basis ruimtestaat'!E:E,'1.1a-Jaarprijzen'!B25,'1.3-Basis ruimtestaat'!V:V)</f>
        <v>0</v>
      </c>
      <c r="I25" s="234">
        <f>SUMIF('1.3-Basis ruimtestaat'!E:E,'1.1a-Jaarprijzen'!B25,'1.3-Basis ruimtestaat'!U:U)</f>
        <v>0</v>
      </c>
      <c r="K25" s="236">
        <f>(H25+I25)*'1.0-Contractblad'!$E$35</f>
        <v>0</v>
      </c>
      <c r="L25" s="237">
        <f>SUMIF('1.8-Glasbewassing'!D:D,'1.1a-Jaarprijzen'!B18,'1.8-Glasbewassing'!H:H)</f>
        <v>0</v>
      </c>
      <c r="M25" s="238">
        <f>IF(H25=0,0,SUMIF('1.3-Basis ruimtestaat'!E:E,'1.1a-Jaarprijzen'!B25,'1.3-Basis ruimtestaat'!AI:AI)/SUM(H25+I25))</f>
        <v>0</v>
      </c>
      <c r="N25" s="239"/>
      <c r="Q25" s="240">
        <f t="shared" si="1"/>
        <v>0</v>
      </c>
      <c r="R25" s="241"/>
      <c r="S25" s="241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  <c r="AJ25" s="242"/>
      <c r="AK25" s="242"/>
      <c r="AL25" s="242"/>
      <c r="AM25" s="242"/>
      <c r="AN25" s="242"/>
      <c r="AO25" s="242"/>
      <c r="AP25" s="242"/>
      <c r="AQ25" s="242"/>
      <c r="AR25" s="242"/>
      <c r="AS25" s="242"/>
      <c r="AT25" s="242"/>
      <c r="AU25" s="242"/>
      <c r="AV25" s="242"/>
      <c r="AW25" s="242"/>
      <c r="AX25" s="242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42"/>
      <c r="BM25" s="242"/>
      <c r="BN25" s="242"/>
      <c r="BO25" s="242"/>
      <c r="BP25" s="242"/>
      <c r="BQ25" s="242"/>
      <c r="BR25" s="242"/>
      <c r="BS25" s="242"/>
      <c r="BT25" s="242"/>
      <c r="BU25" s="242"/>
      <c r="BV25" s="242"/>
      <c r="BW25" s="242"/>
      <c r="BX25" s="242"/>
      <c r="BY25" s="242"/>
      <c r="BZ25" s="242"/>
      <c r="CA25" s="242"/>
      <c r="CB25" s="242"/>
      <c r="CC25" s="242"/>
      <c r="CD25" s="242"/>
      <c r="CE25" s="242"/>
      <c r="CF25" s="242"/>
      <c r="CG25" s="242"/>
      <c r="CH25" s="242"/>
      <c r="CI25" s="242"/>
      <c r="CJ25" s="242"/>
      <c r="CK25" s="242"/>
      <c r="CL25" s="242"/>
      <c r="CM25" s="242"/>
      <c r="CN25" s="242"/>
      <c r="CO25" s="242"/>
      <c r="CP25" s="242"/>
      <c r="CQ25" s="242"/>
      <c r="CR25" s="242"/>
      <c r="CS25" s="242"/>
      <c r="CT25" s="242"/>
      <c r="CU25" s="242"/>
      <c r="CV25" s="242"/>
      <c r="CW25" s="242"/>
      <c r="CX25" s="242"/>
      <c r="CY25" s="242"/>
      <c r="CZ25" s="242"/>
      <c r="DA25" s="242"/>
      <c r="DB25" s="242"/>
      <c r="DC25" s="242"/>
      <c r="DD25" s="242"/>
      <c r="DE25" s="242"/>
      <c r="DF25" s="242"/>
      <c r="DG25" s="242"/>
      <c r="DH25" s="242"/>
      <c r="DI25" s="242"/>
      <c r="DJ25" s="242"/>
      <c r="DK25" s="242"/>
      <c r="DL25" s="242"/>
      <c r="DM25" s="242"/>
      <c r="DN25" s="242"/>
      <c r="DO25" s="242"/>
      <c r="DP25" s="242"/>
      <c r="DQ25" s="242"/>
      <c r="DR25" s="242"/>
      <c r="DS25" s="242"/>
      <c r="DT25" s="242"/>
      <c r="DU25" s="242"/>
      <c r="DV25" s="242"/>
      <c r="DW25" s="242"/>
      <c r="DX25" s="242"/>
      <c r="DY25" s="242"/>
      <c r="DZ25" s="242"/>
      <c r="EA25" s="242"/>
      <c r="EB25" s="242"/>
      <c r="EC25" s="242"/>
      <c r="ED25" s="242"/>
      <c r="EE25" s="242"/>
      <c r="EF25" s="242"/>
      <c r="EG25" s="242"/>
      <c r="EH25" s="242"/>
      <c r="EI25" s="242"/>
      <c r="EJ25" s="242"/>
      <c r="EK25" s="242"/>
      <c r="EL25" s="242"/>
      <c r="EM25" s="242"/>
      <c r="EN25" s="242"/>
      <c r="EO25" s="242"/>
      <c r="EP25" s="242"/>
      <c r="EQ25" s="242"/>
      <c r="ER25" s="242"/>
      <c r="ES25" s="242"/>
      <c r="ET25" s="242"/>
      <c r="EU25" s="242"/>
      <c r="EV25" s="242"/>
      <c r="EW25" s="242"/>
      <c r="EX25" s="242"/>
      <c r="EY25" s="242"/>
      <c r="EZ25" s="242"/>
      <c r="FA25" s="242"/>
      <c r="FB25" s="242"/>
      <c r="FC25" s="242"/>
      <c r="FD25" s="242"/>
      <c r="FE25" s="242"/>
      <c r="FF25" s="242"/>
      <c r="FG25" s="242"/>
      <c r="FH25" s="242"/>
      <c r="FI25" s="242"/>
      <c r="FJ25" s="242"/>
      <c r="FK25" s="242"/>
      <c r="FL25" s="242"/>
      <c r="FM25" s="242"/>
      <c r="FN25" s="242"/>
      <c r="FO25" s="242"/>
      <c r="FP25" s="242"/>
      <c r="FQ25" s="242"/>
      <c r="FR25" s="242"/>
      <c r="FS25" s="242"/>
      <c r="FT25" s="242"/>
      <c r="FU25" s="242"/>
      <c r="FV25" s="242"/>
      <c r="FW25" s="242"/>
      <c r="FX25" s="242"/>
      <c r="FY25" s="242"/>
      <c r="FZ25" s="242"/>
      <c r="GA25" s="242"/>
      <c r="GB25" s="242"/>
      <c r="GC25" s="242"/>
      <c r="GD25" s="242"/>
      <c r="GE25" s="242"/>
      <c r="GF25" s="242"/>
      <c r="GG25" s="242"/>
      <c r="GH25" s="242"/>
      <c r="GI25" s="242"/>
      <c r="GJ25" s="242"/>
      <c r="GK25" s="242"/>
      <c r="GL25" s="242"/>
      <c r="GM25" s="242"/>
      <c r="GN25" s="242"/>
      <c r="GO25" s="242"/>
      <c r="GP25" s="242"/>
      <c r="GQ25" s="242"/>
      <c r="GR25" s="242"/>
      <c r="GS25" s="242"/>
      <c r="GT25" s="242"/>
      <c r="GU25" s="242"/>
      <c r="GV25" s="242"/>
      <c r="GW25" s="242"/>
      <c r="GX25" s="242"/>
      <c r="GY25" s="242"/>
      <c r="GZ25" s="242"/>
      <c r="HA25" s="242"/>
      <c r="HB25" s="242"/>
      <c r="HC25" s="242"/>
      <c r="HD25" s="242"/>
      <c r="HE25" s="242"/>
      <c r="HF25" s="242"/>
      <c r="HG25" s="242"/>
      <c r="HH25" s="242"/>
      <c r="HI25" s="242"/>
      <c r="HJ25" s="242"/>
      <c r="HK25" s="242"/>
      <c r="HL25" s="242"/>
      <c r="HM25" s="242"/>
      <c r="HN25" s="242"/>
      <c r="HO25" s="242"/>
      <c r="HP25" s="242"/>
      <c r="HQ25" s="242"/>
      <c r="HR25" s="242"/>
      <c r="HS25" s="242"/>
      <c r="HT25" s="242"/>
      <c r="HU25" s="242"/>
      <c r="HV25" s="242"/>
      <c r="HW25" s="242"/>
      <c r="HX25" s="242"/>
      <c r="HY25" s="242"/>
      <c r="HZ25" s="242"/>
      <c r="IA25" s="242"/>
      <c r="IB25" s="242"/>
      <c r="IC25" s="242"/>
      <c r="ID25" s="242"/>
      <c r="IE25" s="242"/>
      <c r="IF25" s="242"/>
      <c r="IG25" s="242"/>
      <c r="IH25" s="242"/>
      <c r="II25" s="242"/>
      <c r="IJ25" s="242"/>
      <c r="IK25" s="242"/>
      <c r="IL25" s="242"/>
      <c r="IM25" s="242"/>
      <c r="IN25" s="242"/>
      <c r="IO25" s="242"/>
      <c r="IP25" s="242"/>
      <c r="IQ25" s="242"/>
      <c r="IR25" s="242"/>
      <c r="IS25" s="242"/>
      <c r="IT25" s="242"/>
      <c r="IU25" s="242"/>
      <c r="IV25" s="242"/>
      <c r="IW25" s="242"/>
      <c r="IX25" s="242"/>
      <c r="IY25" s="242"/>
      <c r="IZ25" s="242"/>
      <c r="JA25" s="242"/>
      <c r="JB25" s="242"/>
      <c r="JC25" s="242"/>
      <c r="JD25" s="242"/>
      <c r="JE25" s="242"/>
      <c r="JF25" s="242"/>
      <c r="JG25" s="242"/>
      <c r="JH25" s="242"/>
      <c r="JI25" s="242"/>
      <c r="JJ25" s="242"/>
      <c r="JK25" s="242"/>
      <c r="JL25" s="242"/>
      <c r="JM25" s="242"/>
      <c r="JN25" s="242"/>
      <c r="JO25" s="242"/>
      <c r="JP25" s="242"/>
      <c r="JQ25" s="242"/>
      <c r="JR25" s="242"/>
      <c r="JS25" s="242"/>
      <c r="JT25" s="242"/>
      <c r="JU25" s="242"/>
      <c r="JV25" s="242"/>
      <c r="JW25" s="242"/>
      <c r="JX25" s="242"/>
      <c r="JY25" s="242"/>
      <c r="JZ25" s="242"/>
      <c r="KA25" s="242"/>
      <c r="KB25" s="242"/>
      <c r="KC25" s="242"/>
      <c r="KD25" s="242"/>
      <c r="KE25" s="242"/>
      <c r="KF25" s="242"/>
      <c r="KG25" s="242"/>
      <c r="KH25" s="242"/>
      <c r="KI25" s="242"/>
      <c r="KJ25" s="242"/>
      <c r="KK25" s="242"/>
      <c r="KL25" s="242"/>
      <c r="KM25" s="242"/>
      <c r="KN25" s="242"/>
      <c r="KO25" s="242"/>
      <c r="KP25" s="242"/>
      <c r="KQ25" s="242"/>
      <c r="KR25" s="242"/>
      <c r="KS25" s="242"/>
      <c r="KT25" s="242"/>
      <c r="KU25" s="242"/>
      <c r="KV25" s="242"/>
      <c r="KW25" s="242"/>
      <c r="KX25" s="242"/>
      <c r="KY25" s="242"/>
      <c r="KZ25" s="242"/>
      <c r="LA25" s="242"/>
      <c r="LB25" s="242"/>
      <c r="LC25" s="242"/>
      <c r="LD25" s="242"/>
      <c r="LE25" s="242"/>
      <c r="LF25" s="242"/>
      <c r="LG25" s="242"/>
      <c r="LH25" s="242"/>
      <c r="LI25" s="242"/>
      <c r="LJ25" s="242"/>
      <c r="LK25" s="242"/>
      <c r="LL25" s="242"/>
      <c r="LM25" s="242"/>
      <c r="LN25" s="242"/>
      <c r="LO25" s="242"/>
      <c r="LP25" s="242"/>
      <c r="LQ25" s="242"/>
      <c r="LR25" s="242"/>
      <c r="LS25" s="242"/>
      <c r="LT25" s="242"/>
      <c r="LU25" s="242"/>
      <c r="LV25" s="242"/>
      <c r="LW25" s="242"/>
      <c r="LX25" s="242"/>
      <c r="LY25" s="242"/>
      <c r="LZ25" s="242"/>
      <c r="MA25" s="242"/>
      <c r="MB25" s="242"/>
      <c r="MC25" s="242"/>
      <c r="MD25" s="242"/>
      <c r="ME25" s="242"/>
      <c r="MF25" s="242"/>
      <c r="MG25" s="242"/>
      <c r="MH25" s="242"/>
      <c r="MI25" s="242"/>
      <c r="MJ25" s="242"/>
      <c r="MK25" s="242"/>
      <c r="ML25" s="242"/>
      <c r="MM25" s="242"/>
      <c r="MN25" s="242"/>
      <c r="MO25" s="242"/>
      <c r="MP25" s="242"/>
      <c r="MQ25" s="242"/>
      <c r="MR25" s="242"/>
      <c r="MS25" s="242"/>
      <c r="MT25" s="242"/>
      <c r="MU25" s="242"/>
      <c r="MV25" s="242"/>
      <c r="MW25" s="242"/>
      <c r="MX25" s="242"/>
      <c r="MY25" s="242"/>
      <c r="MZ25" s="242"/>
      <c r="NA25" s="242"/>
      <c r="NB25" s="242"/>
      <c r="NC25" s="242"/>
      <c r="ND25" s="242"/>
      <c r="NE25" s="242"/>
      <c r="NF25" s="242"/>
      <c r="NG25" s="242"/>
      <c r="NH25" s="242"/>
      <c r="NI25" s="242"/>
      <c r="NJ25" s="242"/>
      <c r="NK25" s="242"/>
      <c r="NL25" s="242"/>
      <c r="NM25" s="242"/>
      <c r="NN25" s="242"/>
      <c r="NO25" s="242"/>
      <c r="NP25" s="242"/>
      <c r="NQ25" s="242"/>
      <c r="NR25" s="242"/>
      <c r="NS25" s="242"/>
      <c r="NT25" s="242"/>
      <c r="NU25" s="242"/>
      <c r="NV25" s="242"/>
      <c r="NW25" s="242"/>
      <c r="NX25" s="242"/>
      <c r="NY25" s="242"/>
      <c r="NZ25" s="242"/>
      <c r="OA25" s="242"/>
      <c r="OB25" s="242"/>
      <c r="OC25" s="242"/>
      <c r="OD25" s="242"/>
      <c r="OE25" s="242"/>
      <c r="OF25" s="242"/>
      <c r="OG25" s="242"/>
      <c r="OH25" s="242"/>
      <c r="OI25" s="242"/>
      <c r="OJ25" s="242"/>
      <c r="OK25" s="242"/>
      <c r="OL25" s="242"/>
      <c r="OM25" s="242"/>
      <c r="ON25" s="242"/>
      <c r="OO25" s="242"/>
      <c r="OP25" s="242"/>
      <c r="OQ25" s="242"/>
      <c r="OR25" s="242"/>
      <c r="OS25" s="242"/>
      <c r="OT25" s="242"/>
      <c r="OU25" s="242"/>
      <c r="OV25" s="242"/>
      <c r="OW25" s="242"/>
      <c r="OX25" s="242"/>
      <c r="OY25" s="242"/>
      <c r="OZ25" s="242"/>
      <c r="PA25" s="242"/>
      <c r="PB25" s="242"/>
      <c r="PC25" s="242"/>
      <c r="PD25" s="242"/>
      <c r="PE25" s="242"/>
      <c r="PF25" s="242"/>
      <c r="PG25" s="242"/>
      <c r="PH25" s="242"/>
      <c r="PI25" s="242"/>
      <c r="PJ25" s="242"/>
      <c r="PK25" s="242"/>
      <c r="PL25" s="242"/>
      <c r="PM25" s="242"/>
      <c r="PN25" s="242"/>
      <c r="PO25" s="242"/>
      <c r="PP25" s="242"/>
      <c r="PQ25" s="242"/>
      <c r="PR25" s="242"/>
      <c r="PS25" s="242"/>
      <c r="PT25" s="242"/>
      <c r="PU25" s="242"/>
      <c r="PV25" s="242"/>
      <c r="PW25" s="242"/>
      <c r="PX25" s="242"/>
      <c r="PY25" s="242"/>
      <c r="PZ25" s="242"/>
      <c r="QA25" s="242"/>
      <c r="QB25" s="242"/>
      <c r="QC25" s="242"/>
      <c r="QD25" s="242"/>
      <c r="QE25" s="242"/>
      <c r="QF25" s="242"/>
      <c r="QG25" s="242"/>
      <c r="QH25" s="242"/>
      <c r="QI25" s="242"/>
      <c r="QJ25" s="242"/>
      <c r="QK25" s="242"/>
      <c r="QL25" s="242"/>
      <c r="QM25" s="242"/>
      <c r="QN25" s="242"/>
      <c r="QO25" s="242"/>
      <c r="QP25" s="242"/>
      <c r="QQ25" s="242"/>
      <c r="QR25" s="242"/>
      <c r="QS25" s="242"/>
      <c r="QT25" s="242"/>
      <c r="QU25" s="242"/>
      <c r="QV25" s="242"/>
      <c r="QW25" s="242"/>
      <c r="QX25" s="242"/>
      <c r="QY25" s="242"/>
      <c r="QZ25" s="242"/>
      <c r="RA25" s="242"/>
      <c r="RB25" s="242"/>
      <c r="RC25" s="242"/>
      <c r="RD25" s="242"/>
      <c r="RE25" s="242"/>
      <c r="RF25" s="242"/>
      <c r="RG25" s="242"/>
      <c r="RH25" s="242"/>
      <c r="RI25" s="242"/>
      <c r="RJ25" s="242"/>
      <c r="RK25" s="242"/>
      <c r="RL25" s="242"/>
      <c r="RM25" s="242"/>
      <c r="RN25" s="242"/>
      <c r="RO25" s="242"/>
      <c r="RP25" s="242"/>
      <c r="RQ25" s="242"/>
      <c r="RR25" s="242"/>
      <c r="RS25" s="242"/>
      <c r="RT25" s="242"/>
      <c r="RU25" s="242"/>
      <c r="RV25" s="242"/>
      <c r="RW25" s="242"/>
      <c r="RX25" s="242"/>
      <c r="RY25" s="242"/>
      <c r="RZ25" s="242"/>
      <c r="SA25" s="242"/>
      <c r="SB25" s="242"/>
      <c r="SC25" s="242"/>
      <c r="SD25" s="242"/>
      <c r="SE25" s="242"/>
      <c r="SF25" s="242"/>
      <c r="SG25" s="242"/>
      <c r="SH25" s="242"/>
      <c r="SI25" s="242"/>
      <c r="SJ25" s="242"/>
      <c r="SK25" s="242"/>
      <c r="SL25" s="242"/>
      <c r="SM25" s="242"/>
      <c r="SN25" s="242"/>
      <c r="SO25" s="242"/>
      <c r="SP25" s="242"/>
      <c r="SQ25" s="242"/>
      <c r="SR25" s="242"/>
      <c r="SS25" s="242"/>
      <c r="ST25" s="242"/>
      <c r="SU25" s="242"/>
      <c r="SV25" s="242"/>
      <c r="SW25" s="242"/>
      <c r="SX25" s="242"/>
      <c r="SY25" s="242"/>
      <c r="SZ25" s="242"/>
      <c r="TA25" s="242"/>
      <c r="TB25" s="242"/>
      <c r="TC25" s="242"/>
      <c r="TD25" s="242"/>
      <c r="TE25" s="242"/>
      <c r="TF25" s="242"/>
      <c r="TG25" s="242"/>
      <c r="TH25" s="242"/>
      <c r="TI25" s="242"/>
      <c r="TJ25" s="242"/>
      <c r="TK25" s="242"/>
      <c r="TL25" s="242"/>
      <c r="TM25" s="242"/>
      <c r="TN25" s="242"/>
      <c r="TO25" s="242"/>
      <c r="TP25" s="242"/>
      <c r="TQ25" s="242"/>
      <c r="TR25" s="242"/>
      <c r="TS25" s="242"/>
      <c r="TT25" s="242"/>
      <c r="TU25" s="242"/>
      <c r="TV25" s="242"/>
      <c r="TW25" s="242"/>
      <c r="TX25" s="242"/>
      <c r="TY25" s="242"/>
      <c r="TZ25" s="242"/>
      <c r="UA25" s="242"/>
      <c r="UB25" s="242"/>
      <c r="UC25" s="242"/>
      <c r="UD25" s="242"/>
      <c r="UE25" s="242"/>
      <c r="UF25" s="242"/>
      <c r="UG25" s="242"/>
      <c r="UH25" s="242"/>
      <c r="UI25" s="242"/>
      <c r="UJ25" s="242"/>
      <c r="UK25" s="242"/>
      <c r="UL25" s="242"/>
      <c r="UM25" s="242"/>
      <c r="UN25" s="242"/>
      <c r="UO25" s="242"/>
      <c r="UP25" s="242"/>
      <c r="UQ25" s="242"/>
      <c r="UR25" s="242"/>
      <c r="US25" s="242"/>
      <c r="UT25" s="242"/>
      <c r="UU25" s="242"/>
      <c r="UV25" s="242"/>
      <c r="UW25" s="242"/>
      <c r="UX25" s="242"/>
      <c r="UY25" s="242"/>
      <c r="UZ25" s="242"/>
      <c r="VA25" s="242"/>
      <c r="VB25" s="242"/>
      <c r="VC25" s="242"/>
      <c r="VD25" s="242"/>
      <c r="VE25" s="242"/>
      <c r="VF25" s="242"/>
      <c r="VG25" s="242"/>
      <c r="VH25" s="242"/>
      <c r="VI25" s="242"/>
      <c r="VJ25" s="242"/>
      <c r="VK25" s="242"/>
      <c r="VL25" s="242"/>
      <c r="VM25" s="242"/>
      <c r="VN25" s="242"/>
      <c r="VO25" s="242"/>
      <c r="VP25" s="242"/>
      <c r="VQ25" s="242"/>
      <c r="VR25" s="242"/>
      <c r="VS25" s="242"/>
      <c r="VT25" s="242"/>
      <c r="VU25" s="242"/>
      <c r="VV25" s="242"/>
      <c r="VW25" s="242"/>
      <c r="VX25" s="242"/>
      <c r="VY25" s="242"/>
      <c r="VZ25" s="242"/>
      <c r="WA25" s="242"/>
      <c r="WB25" s="242"/>
      <c r="WC25" s="242"/>
      <c r="WD25" s="242"/>
      <c r="WE25" s="242"/>
      <c r="WF25" s="242"/>
      <c r="WG25" s="242"/>
      <c r="WH25" s="242"/>
      <c r="WI25" s="242"/>
      <c r="WJ25" s="242"/>
      <c r="WK25" s="242"/>
      <c r="WL25" s="242"/>
      <c r="WM25" s="242"/>
      <c r="WN25" s="242"/>
      <c r="WO25" s="242"/>
      <c r="WP25" s="242"/>
      <c r="WQ25" s="242"/>
      <c r="WR25" s="242"/>
      <c r="WS25" s="242"/>
      <c r="WT25" s="242"/>
      <c r="WU25" s="242"/>
      <c r="WV25" s="242"/>
      <c r="WW25" s="242"/>
      <c r="WX25" s="242"/>
      <c r="WY25" s="242"/>
      <c r="WZ25" s="242"/>
      <c r="XA25" s="242"/>
      <c r="XB25" s="242"/>
      <c r="XC25" s="242"/>
      <c r="XD25" s="242"/>
      <c r="XE25" s="242"/>
      <c r="XF25" s="242"/>
      <c r="XG25" s="242"/>
      <c r="XH25" s="242"/>
      <c r="XI25" s="242"/>
      <c r="XJ25" s="242"/>
      <c r="XK25" s="242"/>
      <c r="XL25" s="242"/>
      <c r="XM25" s="242"/>
      <c r="XN25" s="242"/>
      <c r="XO25" s="242"/>
      <c r="XP25" s="242"/>
      <c r="XQ25" s="242"/>
      <c r="XR25" s="242"/>
      <c r="XS25" s="242"/>
      <c r="XT25" s="242"/>
      <c r="XU25" s="242"/>
      <c r="XV25" s="242"/>
      <c r="XW25" s="242"/>
      <c r="XX25" s="242"/>
      <c r="XY25" s="242"/>
      <c r="XZ25" s="242"/>
      <c r="YA25" s="242"/>
      <c r="YB25" s="242"/>
      <c r="YC25" s="242"/>
      <c r="YD25" s="242"/>
      <c r="YE25" s="242"/>
      <c r="YF25" s="242"/>
      <c r="YG25" s="242"/>
      <c r="YH25" s="242"/>
      <c r="YI25" s="242"/>
      <c r="YJ25" s="242"/>
      <c r="YK25" s="242"/>
      <c r="YL25" s="242"/>
      <c r="YM25" s="242"/>
      <c r="YN25" s="242"/>
      <c r="YO25" s="242"/>
      <c r="YP25" s="242"/>
      <c r="YQ25" s="242"/>
      <c r="YR25" s="242"/>
      <c r="YS25" s="242"/>
      <c r="YT25" s="242"/>
      <c r="YU25" s="242"/>
      <c r="YV25" s="242"/>
      <c r="YW25" s="242"/>
      <c r="YX25" s="242"/>
      <c r="YY25" s="242"/>
      <c r="YZ25" s="242"/>
      <c r="ZA25" s="242"/>
      <c r="ZB25" s="242"/>
      <c r="ZC25" s="242"/>
      <c r="ZD25" s="242"/>
      <c r="ZE25" s="242"/>
      <c r="ZF25" s="242"/>
      <c r="ZG25" s="242"/>
      <c r="ZH25" s="242"/>
      <c r="ZI25" s="242"/>
      <c r="ZJ25" s="242"/>
      <c r="ZK25" s="242"/>
      <c r="ZL25" s="242"/>
      <c r="ZM25" s="242"/>
      <c r="ZN25" s="242"/>
      <c r="ZO25" s="242"/>
      <c r="ZP25" s="242"/>
      <c r="ZQ25" s="242"/>
      <c r="ZR25" s="242"/>
      <c r="ZS25" s="242"/>
      <c r="ZT25" s="242"/>
      <c r="ZU25" s="242"/>
      <c r="ZV25" s="242"/>
      <c r="ZW25" s="242"/>
      <c r="ZX25" s="242"/>
      <c r="ZY25" s="242"/>
      <c r="ZZ25" s="242"/>
      <c r="AAA25" s="242"/>
      <c r="AAB25" s="242"/>
      <c r="AAC25" s="242"/>
      <c r="AAD25" s="242"/>
      <c r="AAE25" s="242"/>
      <c r="AAF25" s="242"/>
      <c r="AAG25" s="242"/>
      <c r="AAH25" s="242"/>
      <c r="AAI25" s="242"/>
      <c r="AAJ25" s="242"/>
      <c r="AAK25" s="242"/>
      <c r="AAL25" s="242"/>
      <c r="AAM25" s="242"/>
      <c r="AAN25" s="242"/>
      <c r="AAO25" s="242"/>
      <c r="AAP25" s="242"/>
      <c r="AAQ25" s="242"/>
      <c r="AAR25" s="242"/>
      <c r="AAS25" s="242"/>
      <c r="AAT25" s="242"/>
      <c r="AAU25" s="242"/>
      <c r="AAV25" s="242"/>
      <c r="AAW25" s="242"/>
      <c r="AAX25" s="242"/>
      <c r="AAY25" s="242"/>
      <c r="AAZ25" s="242"/>
      <c r="ABA25" s="242"/>
      <c r="ABB25" s="242"/>
      <c r="ABC25" s="242"/>
      <c r="ABD25" s="242"/>
      <c r="ABE25" s="242"/>
      <c r="ABF25" s="242"/>
      <c r="ABG25" s="242"/>
      <c r="ABH25" s="242"/>
      <c r="ABI25" s="242"/>
      <c r="ABJ25" s="242"/>
      <c r="ABK25" s="242"/>
      <c r="ABL25" s="242"/>
      <c r="ABM25" s="242"/>
      <c r="ABN25" s="242"/>
      <c r="ABO25" s="242"/>
      <c r="ABP25" s="242"/>
      <c r="ABQ25" s="242"/>
      <c r="ABR25" s="242"/>
      <c r="ABS25" s="242"/>
      <c r="ABT25" s="242"/>
      <c r="ABU25" s="242"/>
      <c r="ABV25" s="242"/>
      <c r="ABW25" s="242"/>
      <c r="ABX25" s="242"/>
      <c r="ABY25" s="242"/>
      <c r="ABZ25" s="242"/>
      <c r="ACA25" s="242"/>
      <c r="ACB25" s="242"/>
      <c r="ACC25" s="242"/>
      <c r="ACD25" s="242"/>
      <c r="ACE25" s="242"/>
      <c r="ACF25" s="242"/>
      <c r="ACG25" s="242"/>
      <c r="ACH25" s="242"/>
      <c r="ACI25" s="242"/>
      <c r="ACJ25" s="242"/>
      <c r="ACK25" s="242"/>
      <c r="ACL25" s="242"/>
      <c r="ACM25" s="242"/>
      <c r="ACN25" s="242"/>
      <c r="ACO25" s="242"/>
      <c r="ACP25" s="242"/>
      <c r="ACQ25" s="242"/>
      <c r="ACR25" s="242"/>
      <c r="ACS25" s="242"/>
      <c r="ACT25" s="242"/>
      <c r="ACU25" s="242"/>
      <c r="ACV25" s="242"/>
      <c r="ACW25" s="242"/>
      <c r="ACX25" s="242"/>
      <c r="ACY25" s="242"/>
      <c r="ACZ25" s="242"/>
      <c r="ADA25" s="242"/>
      <c r="ADB25" s="242"/>
      <c r="ADC25" s="242"/>
      <c r="ADD25" s="242"/>
      <c r="ADE25" s="242"/>
      <c r="ADF25" s="242"/>
      <c r="ADG25" s="242"/>
      <c r="ADH25" s="242"/>
      <c r="ADI25" s="242"/>
      <c r="ADJ25" s="242"/>
      <c r="ADK25" s="242"/>
      <c r="ADL25" s="242"/>
      <c r="ADM25" s="242"/>
      <c r="ADN25" s="242"/>
      <c r="ADO25" s="242"/>
      <c r="ADP25" s="242"/>
      <c r="ADQ25" s="242"/>
      <c r="ADR25" s="242"/>
      <c r="ADS25" s="242"/>
      <c r="ADT25" s="242"/>
      <c r="ADU25" s="242"/>
      <c r="ADV25" s="242"/>
      <c r="ADW25" s="242"/>
      <c r="ADX25" s="242"/>
      <c r="ADY25" s="242"/>
      <c r="ADZ25" s="242"/>
      <c r="AEA25" s="242"/>
      <c r="AEB25" s="242"/>
      <c r="AEC25" s="242"/>
      <c r="AED25" s="242"/>
      <c r="AEE25" s="242"/>
      <c r="AEF25" s="242"/>
      <c r="AEG25" s="242"/>
      <c r="AEH25" s="242"/>
      <c r="AEI25" s="242"/>
      <c r="AEJ25" s="242"/>
      <c r="AEK25" s="242"/>
      <c r="AEL25" s="242"/>
      <c r="AEM25" s="242"/>
      <c r="AEN25" s="242"/>
      <c r="AEO25" s="242"/>
      <c r="AEP25" s="242"/>
      <c r="AEQ25" s="242"/>
      <c r="AER25" s="242"/>
      <c r="AES25" s="242"/>
      <c r="AET25" s="242"/>
      <c r="AEU25" s="242"/>
      <c r="AEV25" s="242"/>
      <c r="AEW25" s="242"/>
      <c r="AEX25" s="242"/>
      <c r="AEY25" s="242"/>
      <c r="AEZ25" s="242"/>
      <c r="AFA25" s="242"/>
      <c r="AFB25" s="242"/>
      <c r="AFC25" s="242"/>
      <c r="AFD25" s="242"/>
      <c r="AFE25" s="242"/>
      <c r="AFF25" s="242"/>
      <c r="AFG25" s="242"/>
      <c r="AFH25" s="242"/>
      <c r="AFI25" s="242"/>
      <c r="AFJ25" s="242"/>
      <c r="AFK25" s="242"/>
      <c r="AFL25" s="242"/>
      <c r="AFM25" s="242"/>
      <c r="AFN25" s="242"/>
      <c r="AFO25" s="242"/>
      <c r="AFP25" s="242"/>
      <c r="AFQ25" s="242"/>
      <c r="AFR25" s="242"/>
      <c r="AFS25" s="242"/>
      <c r="AFT25" s="242"/>
      <c r="AFU25" s="242"/>
      <c r="AFV25" s="242"/>
      <c r="AFW25" s="242"/>
      <c r="AFX25" s="242"/>
      <c r="AFY25" s="242"/>
      <c r="AFZ25" s="242"/>
      <c r="AGA25" s="242"/>
      <c r="AGB25" s="242"/>
      <c r="AGC25" s="242"/>
      <c r="AGD25" s="242"/>
      <c r="AGE25" s="242"/>
      <c r="AGF25" s="242"/>
      <c r="AGG25" s="242"/>
      <c r="AGH25" s="242"/>
      <c r="AGI25" s="242"/>
      <c r="AGJ25" s="242"/>
      <c r="AGK25" s="242"/>
      <c r="AGL25" s="242"/>
      <c r="AGM25" s="242"/>
      <c r="AGN25" s="242"/>
      <c r="AGO25" s="242"/>
      <c r="AGP25" s="242"/>
      <c r="AGQ25" s="242"/>
      <c r="AGR25" s="242"/>
      <c r="AGS25" s="242"/>
      <c r="AGT25" s="242"/>
      <c r="AGU25" s="242"/>
      <c r="AGV25" s="242"/>
      <c r="AGW25" s="242"/>
      <c r="AGX25" s="242"/>
      <c r="AGY25" s="242"/>
      <c r="AGZ25" s="242"/>
      <c r="AHA25" s="242"/>
      <c r="AHB25" s="242"/>
      <c r="AHC25" s="242"/>
      <c r="AHD25" s="242"/>
      <c r="AHE25" s="242"/>
      <c r="AHF25" s="242"/>
      <c r="AHG25" s="242"/>
      <c r="AHH25" s="242"/>
      <c r="AHI25" s="242"/>
      <c r="AHJ25" s="242"/>
      <c r="AHK25" s="242"/>
      <c r="AHL25" s="242"/>
      <c r="AHM25" s="242"/>
      <c r="AHN25" s="242"/>
      <c r="AHO25" s="242"/>
      <c r="AHP25" s="242"/>
      <c r="AHQ25" s="242"/>
      <c r="AHR25" s="242"/>
      <c r="AHS25" s="242"/>
      <c r="AHT25" s="242"/>
      <c r="AHU25" s="242"/>
      <c r="AHV25" s="242"/>
      <c r="AHW25" s="242"/>
      <c r="AHX25" s="242"/>
      <c r="AHY25" s="242"/>
      <c r="AHZ25" s="242"/>
      <c r="AIA25" s="242"/>
      <c r="AIB25" s="242"/>
      <c r="AIC25" s="242"/>
      <c r="AID25" s="242"/>
      <c r="AIE25" s="242"/>
      <c r="AIF25" s="242"/>
      <c r="AIG25" s="242"/>
      <c r="AIH25" s="242"/>
      <c r="AII25" s="242"/>
      <c r="AIJ25" s="242"/>
      <c r="AIK25" s="242"/>
      <c r="AIL25" s="242"/>
      <c r="AIM25" s="242"/>
      <c r="AIN25" s="242"/>
      <c r="AIO25" s="242"/>
      <c r="AIP25" s="242"/>
      <c r="AIQ25" s="242"/>
      <c r="AIR25" s="242"/>
      <c r="AIS25" s="242"/>
      <c r="AIT25" s="242"/>
      <c r="AIU25" s="242"/>
      <c r="AIV25" s="242"/>
      <c r="AIW25" s="242"/>
      <c r="AIX25" s="242"/>
      <c r="AIY25" s="242"/>
      <c r="AIZ25" s="242"/>
      <c r="AJA25" s="242"/>
      <c r="AJB25" s="242"/>
      <c r="AJC25" s="242"/>
      <c r="AJD25" s="242"/>
      <c r="AJE25" s="242"/>
      <c r="AJF25" s="242"/>
      <c r="AJG25" s="242"/>
      <c r="AJH25" s="242"/>
      <c r="AJI25" s="242"/>
      <c r="AJJ25" s="242"/>
      <c r="AJK25" s="242"/>
      <c r="AJL25" s="242"/>
      <c r="AJM25" s="242"/>
      <c r="AJN25" s="242"/>
      <c r="AJO25" s="242"/>
      <c r="AJP25" s="242"/>
      <c r="AJQ25" s="242"/>
      <c r="AJR25" s="242"/>
      <c r="AJS25" s="242"/>
      <c r="AJT25" s="242"/>
      <c r="AJU25" s="242"/>
      <c r="AJV25" s="242"/>
      <c r="AJW25" s="242"/>
      <c r="AJX25" s="242"/>
      <c r="AJY25" s="242"/>
      <c r="AJZ25" s="242"/>
      <c r="AKA25" s="242"/>
      <c r="AKB25" s="242"/>
      <c r="AKC25" s="242"/>
      <c r="AKD25" s="242"/>
      <c r="AKE25" s="242"/>
      <c r="AKF25" s="242"/>
      <c r="AKG25" s="242"/>
      <c r="AKH25" s="242"/>
      <c r="AKI25" s="242"/>
      <c r="AKJ25" s="242"/>
      <c r="AKK25" s="242"/>
      <c r="AKL25" s="242"/>
      <c r="AKM25" s="242"/>
      <c r="AKN25" s="242"/>
      <c r="AKO25" s="242"/>
      <c r="AKP25" s="242"/>
      <c r="AKQ25" s="242"/>
      <c r="AKR25" s="242"/>
      <c r="AKS25" s="242"/>
      <c r="AKT25" s="242"/>
      <c r="AKU25" s="242"/>
      <c r="AKV25" s="242"/>
      <c r="AKW25" s="242"/>
      <c r="AKX25" s="242"/>
      <c r="AKY25" s="242"/>
      <c r="AKZ25" s="242"/>
      <c r="ALA25" s="242"/>
      <c r="ALB25" s="242"/>
      <c r="ALC25" s="242"/>
      <c r="ALD25" s="242"/>
      <c r="ALE25" s="242"/>
      <c r="ALF25" s="242"/>
      <c r="ALG25" s="242"/>
      <c r="ALH25" s="242"/>
      <c r="ALI25" s="242"/>
      <c r="ALJ25" s="242"/>
      <c r="ALK25" s="242"/>
      <c r="ALL25" s="242"/>
      <c r="ALM25" s="242"/>
      <c r="ALN25" s="242"/>
      <c r="ALO25" s="242"/>
      <c r="ALP25" s="242"/>
      <c r="ALQ25" s="242"/>
      <c r="ALR25" s="242"/>
      <c r="ALS25" s="242"/>
      <c r="ALT25" s="242"/>
      <c r="ALU25" s="242"/>
      <c r="ALV25" s="242"/>
      <c r="ALW25" s="242"/>
      <c r="ALX25" s="242"/>
      <c r="ALY25" s="242"/>
      <c r="ALZ25" s="242"/>
      <c r="AMA25" s="242"/>
      <c r="AMB25" s="242"/>
      <c r="AMC25" s="242"/>
      <c r="AMD25" s="242"/>
      <c r="AME25" s="242"/>
      <c r="AMF25" s="242"/>
      <c r="AMG25" s="242"/>
      <c r="AMH25" s="242"/>
      <c r="AMI25" s="242"/>
      <c r="AMJ25" s="242"/>
      <c r="AMK25" s="242"/>
      <c r="AML25" s="242"/>
      <c r="AMM25" s="242"/>
      <c r="AMN25" s="242"/>
      <c r="AMO25" s="242"/>
      <c r="AMP25" s="242"/>
      <c r="AMQ25" s="242"/>
      <c r="AMR25" s="242"/>
      <c r="AMS25" s="242"/>
      <c r="AMT25" s="242"/>
      <c r="AMU25" s="242"/>
      <c r="AMV25" s="242"/>
      <c r="AMW25" s="242"/>
      <c r="AMX25" s="242"/>
      <c r="AMY25" s="242"/>
      <c r="AMZ25" s="242"/>
      <c r="ANA25" s="242"/>
      <c r="ANB25" s="242"/>
      <c r="ANC25" s="242"/>
      <c r="AND25" s="242"/>
      <c r="ANE25" s="242"/>
      <c r="ANF25" s="242"/>
      <c r="ANG25" s="242"/>
      <c r="ANH25" s="242"/>
      <c r="ANI25" s="242"/>
      <c r="ANJ25" s="242"/>
      <c r="ANK25" s="242"/>
      <c r="ANL25" s="242"/>
      <c r="ANM25" s="242"/>
      <c r="ANN25" s="242"/>
      <c r="ANO25" s="242"/>
      <c r="ANP25" s="242"/>
      <c r="ANQ25" s="242"/>
      <c r="ANR25" s="242"/>
      <c r="ANS25" s="242"/>
      <c r="ANT25" s="242"/>
      <c r="ANU25" s="242"/>
      <c r="ANV25" s="242"/>
      <c r="ANW25" s="242"/>
      <c r="ANX25" s="242"/>
      <c r="ANY25" s="242"/>
      <c r="ANZ25" s="242"/>
      <c r="AOA25" s="242"/>
      <c r="AOB25" s="242"/>
      <c r="AOC25" s="242"/>
      <c r="AOD25" s="242"/>
      <c r="AOE25" s="242"/>
      <c r="AOF25" s="242"/>
      <c r="AOG25" s="242"/>
      <c r="AOH25" s="242"/>
      <c r="AOI25" s="242"/>
      <c r="AOJ25" s="242"/>
      <c r="AOK25" s="242"/>
      <c r="AOL25" s="242"/>
      <c r="AOM25" s="242"/>
      <c r="AON25" s="242"/>
      <c r="AOO25" s="242"/>
      <c r="AOP25" s="242"/>
      <c r="AOQ25" s="242"/>
      <c r="AOR25" s="242"/>
      <c r="AOS25" s="242"/>
      <c r="AOT25" s="242"/>
      <c r="AOU25" s="242"/>
      <c r="AOV25" s="242"/>
      <c r="AOW25" s="242"/>
      <c r="AOX25" s="242"/>
      <c r="AOY25" s="242"/>
      <c r="AOZ25" s="242"/>
      <c r="APA25" s="242"/>
      <c r="APB25" s="242"/>
      <c r="APC25" s="242"/>
      <c r="APD25" s="242"/>
      <c r="APE25" s="242"/>
      <c r="APF25" s="242"/>
      <c r="APG25" s="242"/>
      <c r="APH25" s="242"/>
      <c r="API25" s="242"/>
      <c r="APJ25" s="242"/>
      <c r="APK25" s="242"/>
      <c r="APL25" s="242"/>
      <c r="APM25" s="242"/>
      <c r="APN25" s="242"/>
      <c r="APO25" s="242"/>
      <c r="APP25" s="242"/>
      <c r="APQ25" s="242"/>
      <c r="APR25" s="242"/>
      <c r="APS25" s="242"/>
      <c r="APT25" s="242"/>
      <c r="APU25" s="242"/>
      <c r="APV25" s="242"/>
      <c r="APW25" s="242"/>
      <c r="APX25" s="242"/>
      <c r="APY25" s="242"/>
      <c r="APZ25" s="242"/>
      <c r="AQA25" s="242"/>
      <c r="AQB25" s="242"/>
      <c r="AQC25" s="242"/>
      <c r="AQD25" s="242"/>
      <c r="AQE25" s="242"/>
      <c r="AQF25" s="242"/>
      <c r="AQG25" s="242"/>
      <c r="AQH25" s="242"/>
      <c r="AQI25" s="242"/>
      <c r="AQJ25" s="242"/>
      <c r="AQK25" s="242"/>
      <c r="AQL25" s="242"/>
      <c r="AQM25" s="242"/>
      <c r="AQN25" s="242"/>
      <c r="AQO25" s="242"/>
      <c r="AQP25" s="242"/>
      <c r="AQQ25" s="242"/>
      <c r="AQR25" s="242"/>
      <c r="AQS25" s="242"/>
      <c r="AQT25" s="242"/>
      <c r="AQU25" s="242"/>
      <c r="AQV25" s="242"/>
      <c r="AQW25" s="242"/>
      <c r="AQX25" s="242"/>
      <c r="AQY25" s="242"/>
      <c r="AQZ25" s="242"/>
      <c r="ARA25" s="242"/>
      <c r="ARB25" s="242"/>
      <c r="ARC25" s="242"/>
      <c r="ARD25" s="242"/>
      <c r="ARE25" s="242"/>
      <c r="ARF25" s="242"/>
      <c r="ARG25" s="242"/>
      <c r="ARH25" s="242"/>
      <c r="ARI25" s="242"/>
      <c r="ARJ25" s="242"/>
      <c r="ARK25" s="242"/>
      <c r="ARL25" s="242"/>
      <c r="ARM25" s="242"/>
      <c r="ARN25" s="242"/>
      <c r="ARO25" s="242"/>
      <c r="ARP25" s="242"/>
      <c r="ARQ25" s="242"/>
      <c r="ARR25" s="242"/>
      <c r="ARS25" s="242"/>
      <c r="ART25" s="242"/>
      <c r="ARU25" s="242"/>
      <c r="ARV25" s="242"/>
      <c r="ARW25" s="242"/>
      <c r="ARX25" s="242"/>
      <c r="ARY25" s="242"/>
      <c r="ARZ25" s="242"/>
      <c r="ASA25" s="242"/>
      <c r="ASB25" s="242"/>
      <c r="ASC25" s="242"/>
      <c r="ASD25" s="242"/>
      <c r="ASE25" s="242"/>
      <c r="ASF25" s="242"/>
      <c r="ASG25" s="242"/>
      <c r="ASH25" s="242"/>
      <c r="ASI25" s="242"/>
      <c r="ASJ25" s="242"/>
      <c r="ASK25" s="242"/>
      <c r="ASL25" s="242"/>
      <c r="ASM25" s="242"/>
      <c r="ASN25" s="242"/>
      <c r="ASO25" s="242"/>
      <c r="ASP25" s="242"/>
      <c r="ASQ25" s="242"/>
      <c r="ASR25" s="242"/>
      <c r="ASS25" s="242"/>
      <c r="AST25" s="242"/>
      <c r="ASU25" s="242"/>
      <c r="ASV25" s="242"/>
      <c r="ASW25" s="242"/>
      <c r="ASX25" s="242"/>
      <c r="ASY25" s="242"/>
      <c r="ASZ25" s="242"/>
      <c r="ATA25" s="242"/>
      <c r="ATB25" s="242"/>
      <c r="ATC25" s="242"/>
      <c r="ATD25" s="242"/>
      <c r="ATE25" s="242"/>
      <c r="ATF25" s="242"/>
      <c r="ATG25" s="242"/>
      <c r="ATH25" s="242"/>
      <c r="ATI25" s="242"/>
      <c r="ATJ25" s="242"/>
      <c r="ATK25" s="242"/>
      <c r="ATL25" s="242"/>
      <c r="ATM25" s="242"/>
      <c r="ATN25" s="242"/>
      <c r="ATO25" s="242"/>
      <c r="ATP25" s="242"/>
      <c r="ATQ25" s="242"/>
      <c r="ATR25" s="242"/>
      <c r="ATS25" s="242"/>
      <c r="ATT25" s="242"/>
      <c r="ATU25" s="242"/>
      <c r="ATV25" s="242"/>
      <c r="ATW25" s="242"/>
      <c r="ATX25" s="242"/>
      <c r="ATY25" s="242"/>
      <c r="ATZ25" s="242"/>
      <c r="AUA25" s="242"/>
      <c r="AUB25" s="242"/>
      <c r="AUC25" s="242"/>
      <c r="AUD25" s="242"/>
      <c r="AUE25" s="242"/>
      <c r="AUF25" s="242"/>
      <c r="AUG25" s="242"/>
      <c r="AUH25" s="242"/>
      <c r="AUI25" s="242"/>
      <c r="AUJ25" s="242"/>
      <c r="AUK25" s="242"/>
      <c r="AUL25" s="242"/>
      <c r="AUM25" s="242"/>
      <c r="AUN25" s="242"/>
      <c r="AUO25" s="242"/>
      <c r="AUP25" s="242"/>
      <c r="AUQ25" s="242"/>
      <c r="AUR25" s="242"/>
      <c r="AUS25" s="242"/>
      <c r="AUT25" s="242"/>
      <c r="AUU25" s="242"/>
      <c r="AUV25" s="242"/>
      <c r="AUW25" s="242"/>
      <c r="AUX25" s="242"/>
      <c r="AUY25" s="242"/>
      <c r="AUZ25" s="242"/>
      <c r="AVA25" s="242"/>
      <c r="AVB25" s="242"/>
      <c r="AVC25" s="242"/>
      <c r="AVD25" s="242"/>
      <c r="AVE25" s="242"/>
      <c r="AVF25" s="242"/>
      <c r="AVG25" s="242"/>
      <c r="AVH25" s="242"/>
      <c r="AVI25" s="242"/>
      <c r="AVJ25" s="242"/>
      <c r="AVK25" s="242"/>
      <c r="AVL25" s="242"/>
      <c r="AVM25" s="242"/>
      <c r="AVN25" s="242"/>
      <c r="AVO25" s="242"/>
      <c r="AVP25" s="242"/>
      <c r="AVQ25" s="242"/>
      <c r="AVR25" s="242"/>
      <c r="AVS25" s="242"/>
      <c r="AVT25" s="242"/>
      <c r="AVU25" s="242"/>
      <c r="AVV25" s="242"/>
      <c r="AVW25" s="242"/>
      <c r="AVX25" s="242"/>
      <c r="AVY25" s="242"/>
      <c r="AVZ25" s="242"/>
      <c r="AWA25" s="242"/>
      <c r="AWB25" s="242"/>
      <c r="AWC25" s="242"/>
      <c r="AWD25" s="242"/>
      <c r="AWE25" s="242"/>
      <c r="AWF25" s="242"/>
      <c r="AWG25" s="242"/>
      <c r="AWH25" s="242"/>
      <c r="AWI25" s="242"/>
      <c r="AWJ25" s="242"/>
      <c r="AWK25" s="242"/>
      <c r="AWL25" s="242"/>
      <c r="AWM25" s="242"/>
      <c r="AWN25" s="242"/>
      <c r="AWO25" s="242"/>
      <c r="AWP25" s="242"/>
      <c r="AWQ25" s="242"/>
      <c r="AWR25" s="242"/>
      <c r="AWS25" s="242"/>
      <c r="AWT25" s="242"/>
      <c r="AWU25" s="242"/>
      <c r="AWV25" s="242"/>
      <c r="AWW25" s="242"/>
      <c r="AWX25" s="242"/>
      <c r="AWY25" s="242"/>
      <c r="AWZ25" s="242"/>
      <c r="AXA25" s="242"/>
      <c r="AXB25" s="242"/>
      <c r="AXC25" s="242"/>
      <c r="AXD25" s="242"/>
      <c r="AXE25" s="242"/>
      <c r="AXF25" s="242"/>
      <c r="AXG25" s="242"/>
      <c r="AXH25" s="242"/>
      <c r="AXI25" s="242"/>
      <c r="AXJ25" s="242"/>
      <c r="AXK25" s="242"/>
      <c r="AXL25" s="242"/>
      <c r="AXM25" s="242"/>
      <c r="AXN25" s="242"/>
      <c r="AXO25" s="242"/>
      <c r="AXP25" s="242"/>
      <c r="AXQ25" s="242"/>
      <c r="AXR25" s="242"/>
      <c r="AXS25" s="242"/>
      <c r="AXT25" s="242"/>
      <c r="AXU25" s="242"/>
      <c r="AXV25" s="242"/>
      <c r="AXW25" s="242"/>
      <c r="AXX25" s="242"/>
      <c r="AXY25" s="242"/>
      <c r="AXZ25" s="242"/>
      <c r="AYA25" s="242"/>
      <c r="AYB25" s="242"/>
      <c r="AYC25" s="242"/>
      <c r="AYD25" s="242"/>
      <c r="AYE25" s="242"/>
      <c r="AYF25" s="242"/>
      <c r="AYG25" s="242"/>
      <c r="AYH25" s="242"/>
      <c r="AYI25" s="242"/>
      <c r="AYJ25" s="242"/>
      <c r="AYK25" s="242"/>
      <c r="AYL25" s="242"/>
      <c r="AYM25" s="242"/>
      <c r="AYN25" s="242"/>
      <c r="AYO25" s="242"/>
      <c r="AYP25" s="242"/>
      <c r="AYQ25" s="242"/>
      <c r="AYR25" s="242"/>
      <c r="AYS25" s="242"/>
      <c r="AYT25" s="242"/>
      <c r="AYU25" s="242"/>
      <c r="AYV25" s="242"/>
      <c r="AYW25" s="242"/>
      <c r="AYX25" s="242"/>
      <c r="AYY25" s="242"/>
      <c r="AYZ25" s="242"/>
      <c r="AZA25" s="242"/>
      <c r="AZB25" s="242"/>
      <c r="AZC25" s="242"/>
      <c r="AZD25" s="242"/>
      <c r="AZE25" s="242"/>
      <c r="AZF25" s="242"/>
      <c r="AZG25" s="242"/>
      <c r="AZH25" s="242"/>
      <c r="AZI25" s="242"/>
      <c r="AZJ25" s="242"/>
      <c r="AZK25" s="242"/>
      <c r="AZL25" s="242"/>
      <c r="AZM25" s="242"/>
      <c r="AZN25" s="242"/>
      <c r="AZO25" s="242"/>
      <c r="AZP25" s="242"/>
      <c r="AZQ25" s="242"/>
      <c r="AZR25" s="242"/>
      <c r="AZS25" s="242"/>
      <c r="AZT25" s="242"/>
      <c r="AZU25" s="242"/>
      <c r="AZV25" s="242"/>
      <c r="AZW25" s="242"/>
      <c r="AZX25" s="242"/>
      <c r="AZY25" s="242"/>
      <c r="AZZ25" s="242"/>
      <c r="BAA25" s="242"/>
      <c r="BAB25" s="242"/>
      <c r="BAC25" s="242"/>
      <c r="BAD25" s="242"/>
      <c r="BAE25" s="242"/>
      <c r="BAF25" s="242"/>
      <c r="BAG25" s="242"/>
      <c r="BAH25" s="242"/>
      <c r="BAI25" s="242"/>
      <c r="BAJ25" s="242"/>
      <c r="BAK25" s="242"/>
      <c r="BAL25" s="242"/>
      <c r="BAM25" s="242"/>
      <c r="BAN25" s="242"/>
      <c r="BAO25" s="242"/>
      <c r="BAP25" s="242"/>
      <c r="BAQ25" s="242"/>
      <c r="BAR25" s="242"/>
      <c r="BAS25" s="242"/>
      <c r="BAT25" s="242"/>
      <c r="BAU25" s="242"/>
      <c r="BAV25" s="242"/>
      <c r="BAW25" s="242"/>
      <c r="BAX25" s="242"/>
      <c r="BAY25" s="242"/>
      <c r="BAZ25" s="242"/>
      <c r="BBA25" s="242"/>
      <c r="BBB25" s="242"/>
      <c r="BBC25" s="242"/>
      <c r="BBD25" s="242"/>
      <c r="BBE25" s="242"/>
      <c r="BBF25" s="242"/>
      <c r="BBG25" s="242"/>
      <c r="BBH25" s="242"/>
      <c r="BBI25" s="242"/>
      <c r="BBJ25" s="242"/>
      <c r="BBK25" s="242"/>
      <c r="BBL25" s="242"/>
      <c r="BBM25" s="242"/>
      <c r="BBN25" s="242"/>
      <c r="BBO25" s="242"/>
      <c r="BBP25" s="242"/>
      <c r="BBQ25" s="242"/>
      <c r="BBR25" s="242"/>
      <c r="BBS25" s="242"/>
      <c r="BBT25" s="242"/>
      <c r="BBU25" s="242"/>
      <c r="BBV25" s="242"/>
      <c r="BBW25" s="242"/>
      <c r="BBX25" s="242"/>
      <c r="BBY25" s="242"/>
      <c r="BBZ25" s="242"/>
      <c r="BCA25" s="242"/>
      <c r="BCB25" s="242"/>
      <c r="BCC25" s="242"/>
      <c r="BCD25" s="242"/>
      <c r="BCE25" s="242"/>
      <c r="BCF25" s="242"/>
      <c r="BCG25" s="242"/>
      <c r="BCH25" s="242"/>
      <c r="BCI25" s="242"/>
      <c r="BCJ25" s="242"/>
      <c r="BCK25" s="242"/>
      <c r="BCL25" s="242"/>
      <c r="BCM25" s="242"/>
      <c r="BCN25" s="242"/>
      <c r="BCO25" s="242"/>
      <c r="BCP25" s="242"/>
      <c r="BCQ25" s="242"/>
      <c r="BCR25" s="242"/>
      <c r="BCS25" s="242"/>
      <c r="BCT25" s="242"/>
      <c r="BCU25" s="242"/>
      <c r="BCV25" s="242"/>
      <c r="BCW25" s="242"/>
      <c r="BCX25" s="242"/>
      <c r="BCY25" s="242"/>
      <c r="BCZ25" s="242"/>
      <c r="BDA25" s="242"/>
      <c r="BDB25" s="242"/>
      <c r="BDC25" s="242"/>
      <c r="BDD25" s="242"/>
      <c r="BDE25" s="242"/>
      <c r="BDF25" s="242"/>
      <c r="BDG25" s="242"/>
      <c r="BDH25" s="242"/>
      <c r="BDI25" s="242"/>
      <c r="BDJ25" s="242"/>
      <c r="BDK25" s="242"/>
      <c r="BDL25" s="242"/>
      <c r="BDM25" s="242"/>
      <c r="BDN25" s="242"/>
      <c r="BDO25" s="242"/>
      <c r="BDP25" s="242"/>
      <c r="BDQ25" s="242"/>
      <c r="BDR25" s="242"/>
      <c r="BDS25" s="242"/>
      <c r="BDT25" s="242"/>
      <c r="BDU25" s="242"/>
      <c r="BDV25" s="242"/>
      <c r="BDW25" s="242"/>
      <c r="BDX25" s="242"/>
      <c r="BDY25" s="242"/>
      <c r="BDZ25" s="242"/>
      <c r="BEA25" s="242"/>
      <c r="BEB25" s="242"/>
      <c r="BEC25" s="242"/>
      <c r="BED25" s="242"/>
      <c r="BEE25" s="242"/>
      <c r="BEF25" s="242"/>
      <c r="BEG25" s="242"/>
      <c r="BEH25" s="242"/>
      <c r="BEI25" s="242"/>
      <c r="BEJ25" s="242"/>
      <c r="BEK25" s="242"/>
      <c r="BEL25" s="242"/>
      <c r="BEM25" s="242"/>
      <c r="BEN25" s="242"/>
      <c r="BEO25" s="242"/>
      <c r="BEP25" s="242"/>
      <c r="BEQ25" s="242"/>
      <c r="BER25" s="242"/>
      <c r="BES25" s="242"/>
      <c r="BET25" s="242"/>
      <c r="BEU25" s="242"/>
      <c r="BEV25" s="242"/>
      <c r="BEW25" s="242"/>
      <c r="BEX25" s="242"/>
      <c r="BEY25" s="242"/>
      <c r="BEZ25" s="242"/>
      <c r="BFA25" s="242"/>
      <c r="BFB25" s="242"/>
      <c r="BFC25" s="242"/>
      <c r="BFD25" s="242"/>
      <c r="BFE25" s="242"/>
      <c r="BFF25" s="242"/>
      <c r="BFG25" s="242"/>
      <c r="BFH25" s="242"/>
      <c r="BFI25" s="242"/>
      <c r="BFJ25" s="242"/>
      <c r="BFK25" s="242"/>
      <c r="BFL25" s="242"/>
      <c r="BFM25" s="242"/>
      <c r="BFN25" s="242"/>
      <c r="BFO25" s="242"/>
      <c r="BFP25" s="242"/>
      <c r="BFQ25" s="242"/>
      <c r="BFR25" s="242"/>
      <c r="BFS25" s="242"/>
      <c r="BFT25" s="242"/>
      <c r="BFU25" s="242"/>
      <c r="BFV25" s="242"/>
      <c r="BFW25" s="242"/>
      <c r="BFX25" s="242"/>
      <c r="BFY25" s="242"/>
      <c r="BFZ25" s="242"/>
      <c r="BGA25" s="242"/>
      <c r="BGB25" s="242"/>
      <c r="BGC25" s="242"/>
      <c r="BGD25" s="242"/>
      <c r="BGE25" s="242"/>
      <c r="BGF25" s="242"/>
      <c r="BGG25" s="242"/>
      <c r="BGH25" s="242"/>
      <c r="BGI25" s="242"/>
      <c r="BGJ25" s="242"/>
      <c r="BGK25" s="242"/>
      <c r="BGL25" s="242"/>
      <c r="BGM25" s="242"/>
      <c r="BGN25" s="242"/>
      <c r="BGO25" s="242"/>
      <c r="BGP25" s="242"/>
      <c r="BGQ25" s="242"/>
      <c r="BGR25" s="242"/>
      <c r="BGS25" s="242"/>
      <c r="BGT25" s="242"/>
      <c r="BGU25" s="242"/>
      <c r="BGV25" s="242"/>
      <c r="BGW25" s="242"/>
      <c r="BGX25" s="242"/>
      <c r="BGY25" s="242"/>
      <c r="BGZ25" s="242"/>
      <c r="BHA25" s="242"/>
      <c r="BHB25" s="242"/>
      <c r="BHC25" s="242"/>
      <c r="BHD25" s="242"/>
      <c r="BHE25" s="242"/>
      <c r="BHF25" s="242"/>
      <c r="BHG25" s="242"/>
      <c r="BHH25" s="242"/>
      <c r="BHI25" s="242"/>
      <c r="BHJ25" s="242"/>
      <c r="BHK25" s="242"/>
      <c r="BHL25" s="242"/>
      <c r="BHM25" s="242"/>
      <c r="BHN25" s="242"/>
      <c r="BHO25" s="242"/>
      <c r="BHP25" s="242"/>
      <c r="BHQ25" s="242"/>
      <c r="BHR25" s="242"/>
      <c r="BHS25" s="242"/>
      <c r="BHT25" s="242"/>
      <c r="BHU25" s="242"/>
      <c r="BHV25" s="242"/>
      <c r="BHW25" s="242"/>
      <c r="BHX25" s="242"/>
      <c r="BHY25" s="242"/>
      <c r="BHZ25" s="242"/>
      <c r="BIA25" s="242"/>
      <c r="BIB25" s="242"/>
      <c r="BIC25" s="242"/>
      <c r="BID25" s="242"/>
      <c r="BIE25" s="242"/>
      <c r="BIF25" s="242"/>
      <c r="BIG25" s="242"/>
      <c r="BIH25" s="242"/>
      <c r="BII25" s="242"/>
      <c r="BIJ25" s="242"/>
      <c r="BIK25" s="242"/>
      <c r="BIL25" s="242"/>
      <c r="BIM25" s="242"/>
      <c r="BIN25" s="242"/>
      <c r="BIO25" s="242"/>
      <c r="BIP25" s="242"/>
      <c r="BIQ25" s="242"/>
      <c r="BIR25" s="242"/>
      <c r="BIS25" s="242"/>
      <c r="BIT25" s="242"/>
      <c r="BIU25" s="242"/>
      <c r="BIV25" s="242"/>
      <c r="BIW25" s="242"/>
      <c r="BIX25" s="242"/>
      <c r="BIY25" s="242"/>
      <c r="BIZ25" s="242"/>
      <c r="BJA25" s="242"/>
      <c r="BJB25" s="242"/>
      <c r="BJC25" s="242"/>
      <c r="BJD25" s="242"/>
      <c r="BJE25" s="242"/>
      <c r="BJF25" s="242"/>
      <c r="BJG25" s="242"/>
      <c r="BJH25" s="242"/>
      <c r="BJI25" s="242"/>
      <c r="BJJ25" s="242"/>
      <c r="BJK25" s="242"/>
      <c r="BJL25" s="242"/>
      <c r="BJM25" s="242"/>
      <c r="BJN25" s="242"/>
      <c r="BJO25" s="242"/>
      <c r="BJP25" s="242"/>
      <c r="BJQ25" s="242"/>
      <c r="BJR25" s="242"/>
      <c r="BJS25" s="242"/>
      <c r="BJT25" s="242"/>
      <c r="BJU25" s="242"/>
      <c r="BJV25" s="242"/>
      <c r="BJW25" s="242"/>
      <c r="BJX25" s="242"/>
      <c r="BJY25" s="242"/>
      <c r="BJZ25" s="242"/>
      <c r="BKA25" s="242"/>
      <c r="BKB25" s="242"/>
      <c r="BKC25" s="242"/>
      <c r="BKD25" s="242"/>
      <c r="BKE25" s="242"/>
      <c r="BKF25" s="242"/>
      <c r="BKG25" s="242"/>
      <c r="BKH25" s="242"/>
      <c r="BKI25" s="242"/>
      <c r="BKJ25" s="242"/>
      <c r="BKK25" s="242"/>
      <c r="BKL25" s="242"/>
      <c r="BKM25" s="242"/>
      <c r="BKN25" s="242"/>
      <c r="BKO25" s="242"/>
      <c r="BKP25" s="242"/>
      <c r="BKQ25" s="242"/>
      <c r="BKR25" s="242"/>
      <c r="BKS25" s="242"/>
      <c r="BKT25" s="242"/>
      <c r="BKU25" s="242"/>
      <c r="BKV25" s="242"/>
      <c r="BKW25" s="242"/>
      <c r="BKX25" s="242"/>
      <c r="BKY25" s="242"/>
      <c r="BKZ25" s="242"/>
      <c r="BLA25" s="242"/>
      <c r="BLB25" s="242"/>
      <c r="BLC25" s="242"/>
      <c r="BLD25" s="242"/>
      <c r="BLE25" s="242"/>
      <c r="BLF25" s="242"/>
      <c r="BLG25" s="242"/>
      <c r="BLH25" s="242"/>
      <c r="BLI25" s="242"/>
      <c r="BLJ25" s="242"/>
      <c r="BLK25" s="242"/>
      <c r="BLL25" s="242"/>
      <c r="BLM25" s="242"/>
      <c r="BLN25" s="242"/>
      <c r="BLO25" s="242"/>
      <c r="BLP25" s="242"/>
      <c r="BLQ25" s="242"/>
      <c r="BLR25" s="242"/>
      <c r="BLS25" s="242"/>
      <c r="BLT25" s="242"/>
      <c r="BLU25" s="242"/>
      <c r="BLV25" s="242"/>
      <c r="BLW25" s="242"/>
      <c r="BLX25" s="242"/>
      <c r="BLY25" s="242"/>
      <c r="BLZ25" s="242"/>
      <c r="BMA25" s="242"/>
      <c r="BMB25" s="242"/>
      <c r="BMC25" s="242"/>
      <c r="BMD25" s="242"/>
      <c r="BME25" s="242"/>
      <c r="BMF25" s="242"/>
      <c r="BMG25" s="242"/>
      <c r="BMH25" s="242"/>
      <c r="BMI25" s="242"/>
      <c r="BMJ25" s="242"/>
      <c r="BMK25" s="242"/>
      <c r="BML25" s="242"/>
      <c r="BMM25" s="242"/>
      <c r="BMN25" s="242"/>
      <c r="BMO25" s="242"/>
      <c r="BMP25" s="242"/>
      <c r="BMQ25" s="242"/>
      <c r="BMR25" s="242"/>
      <c r="BMS25" s="242"/>
      <c r="BMT25" s="242"/>
      <c r="BMU25" s="242"/>
      <c r="BMV25" s="242"/>
      <c r="BMW25" s="242"/>
      <c r="BMX25" s="242"/>
      <c r="BMY25" s="242"/>
      <c r="BMZ25" s="242"/>
      <c r="BNA25" s="242"/>
      <c r="BNB25" s="242"/>
      <c r="BNC25" s="242"/>
      <c r="BND25" s="242"/>
      <c r="BNE25" s="242"/>
      <c r="BNF25" s="242"/>
      <c r="BNG25" s="242"/>
      <c r="BNH25" s="242"/>
      <c r="BNI25" s="242"/>
      <c r="BNJ25" s="242"/>
      <c r="BNK25" s="242"/>
      <c r="BNL25" s="242"/>
      <c r="BNM25" s="242"/>
      <c r="BNN25" s="242"/>
      <c r="BNO25" s="242"/>
      <c r="BNP25" s="242"/>
      <c r="BNQ25" s="242"/>
      <c r="BNR25" s="242"/>
      <c r="BNS25" s="242"/>
      <c r="BNT25" s="242"/>
      <c r="BNU25" s="242"/>
      <c r="BNV25" s="242"/>
      <c r="BNW25" s="242"/>
      <c r="BNX25" s="242"/>
      <c r="BNY25" s="242"/>
      <c r="BNZ25" s="242"/>
      <c r="BOA25" s="242"/>
      <c r="BOB25" s="242"/>
      <c r="BOC25" s="242"/>
      <c r="BOD25" s="242"/>
      <c r="BOE25" s="242"/>
      <c r="BOF25" s="242"/>
      <c r="BOG25" s="242"/>
      <c r="BOH25" s="242"/>
      <c r="BOI25" s="242"/>
      <c r="BOJ25" s="242"/>
      <c r="BOK25" s="242"/>
      <c r="BOL25" s="242"/>
      <c r="BOM25" s="242"/>
      <c r="BON25" s="242"/>
      <c r="BOO25" s="242"/>
      <c r="BOP25" s="242"/>
      <c r="BOQ25" s="242"/>
      <c r="BOR25" s="242"/>
      <c r="BOS25" s="242"/>
      <c r="BOT25" s="242"/>
      <c r="BOU25" s="242"/>
      <c r="BOV25" s="242"/>
      <c r="BOW25" s="242"/>
      <c r="BOX25" s="242"/>
      <c r="BOY25" s="242"/>
      <c r="BOZ25" s="242"/>
      <c r="BPA25" s="242"/>
      <c r="BPB25" s="242"/>
      <c r="BPC25" s="242"/>
      <c r="BPD25" s="242"/>
      <c r="BPE25" s="242"/>
      <c r="BPF25" s="242"/>
      <c r="BPG25" s="242"/>
      <c r="BPH25" s="242"/>
      <c r="BPI25" s="242"/>
      <c r="BPJ25" s="242"/>
      <c r="BPK25" s="242"/>
      <c r="BPL25" s="242"/>
      <c r="BPM25" s="242"/>
      <c r="BPN25" s="242"/>
      <c r="BPO25" s="242"/>
      <c r="BPP25" s="242"/>
      <c r="BPQ25" s="242"/>
      <c r="BPR25" s="242"/>
      <c r="BPS25" s="242"/>
      <c r="BPT25" s="242"/>
      <c r="BPU25" s="242"/>
      <c r="BPV25" s="242"/>
      <c r="BPW25" s="242"/>
      <c r="BPX25" s="242"/>
      <c r="BPY25" s="242"/>
      <c r="BPZ25" s="242"/>
      <c r="BQA25" s="242"/>
      <c r="BQB25" s="242"/>
      <c r="BQC25" s="242"/>
      <c r="BQD25" s="242"/>
      <c r="BQE25" s="242"/>
      <c r="BQF25" s="242"/>
      <c r="BQG25" s="242"/>
      <c r="BQH25" s="242"/>
      <c r="BQI25" s="242"/>
      <c r="BQJ25" s="242"/>
      <c r="BQK25" s="242"/>
      <c r="BQL25" s="242"/>
      <c r="BQM25" s="242"/>
      <c r="BQN25" s="242"/>
      <c r="BQO25" s="242"/>
      <c r="BQP25" s="242"/>
      <c r="BQQ25" s="242"/>
      <c r="BQR25" s="242"/>
      <c r="BQS25" s="242"/>
      <c r="BQT25" s="242"/>
      <c r="BQU25" s="242"/>
      <c r="BQV25" s="242"/>
      <c r="BQW25" s="242"/>
      <c r="BQX25" s="242"/>
      <c r="BQY25" s="242"/>
      <c r="BQZ25" s="242"/>
      <c r="BRA25" s="242"/>
      <c r="BRB25" s="242"/>
      <c r="BRC25" s="242"/>
      <c r="BRD25" s="242"/>
      <c r="BRE25" s="242"/>
      <c r="BRF25" s="242"/>
      <c r="BRG25" s="242"/>
      <c r="BRH25" s="242"/>
      <c r="BRI25" s="242"/>
      <c r="BRJ25" s="242"/>
      <c r="BRK25" s="242"/>
      <c r="BRL25" s="242"/>
      <c r="BRM25" s="242"/>
      <c r="BRN25" s="242"/>
      <c r="BRO25" s="242"/>
      <c r="BRP25" s="242"/>
      <c r="BRQ25" s="242"/>
      <c r="BRR25" s="242"/>
      <c r="BRS25" s="242"/>
      <c r="BRT25" s="242"/>
      <c r="BRU25" s="242"/>
      <c r="BRV25" s="242"/>
      <c r="BRW25" s="242"/>
      <c r="BRX25" s="242"/>
      <c r="BRY25" s="242"/>
      <c r="BRZ25" s="242"/>
      <c r="BSA25" s="242"/>
      <c r="BSB25" s="242"/>
      <c r="BSC25" s="242"/>
      <c r="BSD25" s="242"/>
      <c r="BSE25" s="242"/>
      <c r="BSF25" s="242"/>
      <c r="BSG25" s="242"/>
      <c r="BSH25" s="242"/>
      <c r="BSI25" s="242"/>
      <c r="BSJ25" s="242"/>
      <c r="BSK25" s="242"/>
      <c r="BSL25" s="242"/>
      <c r="BSM25" s="242"/>
      <c r="BSN25" s="242"/>
      <c r="BSO25" s="242"/>
      <c r="BSP25" s="242"/>
      <c r="BSQ25" s="242"/>
      <c r="BSR25" s="242"/>
      <c r="BSS25" s="242"/>
      <c r="BST25" s="242"/>
      <c r="BSU25" s="242"/>
      <c r="BSV25" s="242"/>
      <c r="BSW25" s="242"/>
      <c r="BSX25" s="242"/>
      <c r="BSY25" s="242"/>
      <c r="BSZ25" s="242"/>
      <c r="BTA25" s="242"/>
      <c r="BTB25" s="242"/>
      <c r="BTC25" s="242"/>
      <c r="BTD25" s="242"/>
      <c r="BTE25" s="242"/>
      <c r="BTF25" s="242"/>
      <c r="BTG25" s="242"/>
      <c r="BTH25" s="242"/>
      <c r="BTI25" s="242"/>
      <c r="BTJ25" s="242"/>
      <c r="BTK25" s="242"/>
      <c r="BTL25" s="242"/>
      <c r="BTM25" s="242"/>
      <c r="BTN25" s="242"/>
      <c r="BTO25" s="242"/>
      <c r="BTP25" s="242"/>
      <c r="BTQ25" s="242"/>
      <c r="BTR25" s="242"/>
      <c r="BTS25" s="242"/>
      <c r="BTT25" s="242"/>
      <c r="BTU25" s="242"/>
      <c r="BTV25" s="242"/>
      <c r="BTW25" s="242"/>
      <c r="BTX25" s="242"/>
      <c r="BTY25" s="242"/>
      <c r="BTZ25" s="242"/>
      <c r="BUA25" s="242"/>
      <c r="BUB25" s="242"/>
      <c r="BUC25" s="242"/>
      <c r="BUD25" s="242"/>
      <c r="BUE25" s="242"/>
      <c r="BUF25" s="242"/>
      <c r="BUG25" s="242"/>
      <c r="BUH25" s="242"/>
      <c r="BUI25" s="242"/>
      <c r="BUJ25" s="242"/>
      <c r="BUK25" s="242"/>
      <c r="BUL25" s="242"/>
      <c r="BUM25" s="242"/>
      <c r="BUN25" s="242"/>
      <c r="BUO25" s="242"/>
      <c r="BUP25" s="242"/>
      <c r="BUQ25" s="242"/>
      <c r="BUR25" s="242"/>
      <c r="BUS25" s="242"/>
      <c r="BUT25" s="242"/>
      <c r="BUU25" s="242"/>
      <c r="BUV25" s="242"/>
      <c r="BUW25" s="242"/>
      <c r="BUX25" s="242"/>
      <c r="BUY25" s="242"/>
      <c r="BUZ25" s="242"/>
      <c r="BVA25" s="242"/>
      <c r="BVB25" s="242"/>
      <c r="BVC25" s="242"/>
      <c r="BVD25" s="242"/>
      <c r="BVE25" s="242"/>
      <c r="BVF25" s="242"/>
      <c r="BVG25" s="242"/>
      <c r="BVH25" s="242"/>
      <c r="BVI25" s="242"/>
      <c r="BVJ25" s="242"/>
      <c r="BVK25" s="242"/>
      <c r="BVL25" s="242"/>
      <c r="BVM25" s="242"/>
      <c r="BVN25" s="242"/>
      <c r="BVO25" s="242"/>
      <c r="BVP25" s="242"/>
      <c r="BVQ25" s="242"/>
      <c r="BVR25" s="242"/>
      <c r="BVS25" s="242"/>
      <c r="BVT25" s="242"/>
      <c r="BVU25" s="242"/>
      <c r="BVV25" s="242"/>
      <c r="BVW25" s="242"/>
      <c r="BVX25" s="242"/>
      <c r="BVY25" s="242"/>
      <c r="BVZ25" s="242"/>
      <c r="BWA25" s="242"/>
      <c r="BWB25" s="242"/>
      <c r="BWC25" s="242"/>
      <c r="BWD25" s="242"/>
      <c r="BWE25" s="242"/>
      <c r="BWF25" s="242"/>
      <c r="BWG25" s="242"/>
      <c r="BWH25" s="242"/>
      <c r="BWI25" s="242"/>
      <c r="BWJ25" s="242"/>
      <c r="BWK25" s="242"/>
      <c r="BWL25" s="242"/>
      <c r="BWM25" s="242"/>
      <c r="BWN25" s="242"/>
      <c r="BWO25" s="242"/>
      <c r="BWP25" s="242"/>
      <c r="BWQ25" s="242"/>
      <c r="BWR25" s="242"/>
      <c r="BWS25" s="242"/>
      <c r="BWT25" s="242"/>
      <c r="BWU25" s="242"/>
      <c r="BWV25" s="242"/>
      <c r="BWW25" s="242"/>
      <c r="BWX25" s="242"/>
      <c r="BWY25" s="242"/>
      <c r="BWZ25" s="242"/>
      <c r="BXA25" s="242"/>
      <c r="BXB25" s="242"/>
      <c r="BXC25" s="242"/>
      <c r="BXD25" s="242"/>
      <c r="BXE25" s="242"/>
      <c r="BXF25" s="242"/>
      <c r="BXG25" s="242"/>
      <c r="BXH25" s="242"/>
      <c r="BXI25" s="242"/>
      <c r="BXJ25" s="242"/>
      <c r="BXK25" s="242"/>
      <c r="BXL25" s="242"/>
      <c r="BXM25" s="242"/>
      <c r="BXN25" s="242"/>
      <c r="BXO25" s="242"/>
      <c r="BXP25" s="242"/>
      <c r="BXQ25" s="242"/>
      <c r="BXR25" s="242"/>
      <c r="BXS25" s="242"/>
      <c r="BXT25" s="242"/>
      <c r="BXU25" s="242"/>
      <c r="BXV25" s="242"/>
      <c r="BXW25" s="242"/>
      <c r="BXX25" s="242"/>
      <c r="BXY25" s="242"/>
      <c r="BXZ25" s="242"/>
      <c r="BYA25" s="242"/>
      <c r="BYB25" s="242"/>
      <c r="BYC25" s="242"/>
      <c r="BYD25" s="242"/>
      <c r="BYE25" s="242"/>
      <c r="BYF25" s="242"/>
      <c r="BYG25" s="242"/>
      <c r="BYH25" s="242"/>
      <c r="BYI25" s="242"/>
      <c r="BYJ25" s="242"/>
      <c r="BYK25" s="242"/>
      <c r="BYL25" s="242"/>
      <c r="BYM25" s="242"/>
      <c r="BYN25" s="242"/>
      <c r="BYO25" s="242"/>
      <c r="BYP25" s="242"/>
      <c r="BYQ25" s="242"/>
      <c r="BYR25" s="242"/>
      <c r="BYS25" s="242"/>
      <c r="BYT25" s="242"/>
      <c r="BYU25" s="242"/>
      <c r="BYV25" s="242"/>
      <c r="BYW25" s="242"/>
      <c r="BYX25" s="242"/>
      <c r="BYY25" s="242"/>
      <c r="BYZ25" s="242"/>
      <c r="BZA25" s="242"/>
      <c r="BZB25" s="242"/>
      <c r="BZC25" s="242"/>
      <c r="BZD25" s="242"/>
      <c r="BZE25" s="242"/>
      <c r="BZF25" s="242"/>
      <c r="BZG25" s="242"/>
      <c r="BZH25" s="242"/>
      <c r="BZI25" s="242"/>
      <c r="BZJ25" s="242"/>
      <c r="BZK25" s="242"/>
      <c r="BZL25" s="242"/>
      <c r="BZM25" s="242"/>
      <c r="BZN25" s="242"/>
      <c r="BZO25" s="242"/>
      <c r="BZP25" s="242"/>
      <c r="BZQ25" s="242"/>
      <c r="BZR25" s="242"/>
      <c r="BZS25" s="242"/>
      <c r="BZT25" s="242"/>
      <c r="BZU25" s="242"/>
      <c r="BZV25" s="242"/>
      <c r="BZW25" s="242"/>
      <c r="BZX25" s="242"/>
      <c r="BZY25" s="242"/>
      <c r="BZZ25" s="242"/>
      <c r="CAA25" s="242"/>
      <c r="CAB25" s="242"/>
      <c r="CAC25" s="242"/>
      <c r="CAD25" s="242"/>
      <c r="CAE25" s="242"/>
      <c r="CAF25" s="242"/>
      <c r="CAG25" s="242"/>
      <c r="CAH25" s="242"/>
      <c r="CAI25" s="242"/>
      <c r="CAJ25" s="242"/>
      <c r="CAK25" s="242"/>
      <c r="CAL25" s="242"/>
      <c r="CAM25" s="242"/>
      <c r="CAN25" s="242"/>
      <c r="CAO25" s="242"/>
      <c r="CAP25" s="242"/>
      <c r="CAQ25" s="242"/>
      <c r="CAR25" s="242"/>
      <c r="CAS25" s="242"/>
      <c r="CAT25" s="242"/>
      <c r="CAU25" s="242"/>
      <c r="CAV25" s="242"/>
      <c r="CAW25" s="242"/>
      <c r="CAX25" s="242"/>
      <c r="CAY25" s="242"/>
      <c r="CAZ25" s="242"/>
      <c r="CBA25" s="242"/>
      <c r="CBB25" s="242"/>
      <c r="CBC25" s="242"/>
      <c r="CBD25" s="242"/>
      <c r="CBE25" s="242"/>
      <c r="CBF25" s="242"/>
      <c r="CBG25" s="242"/>
      <c r="CBH25" s="242"/>
      <c r="CBI25" s="242"/>
      <c r="CBJ25" s="242"/>
      <c r="CBK25" s="242"/>
      <c r="CBL25" s="242"/>
      <c r="CBM25" s="242"/>
      <c r="CBN25" s="242"/>
      <c r="CBO25" s="242"/>
      <c r="CBP25" s="242"/>
      <c r="CBQ25" s="242"/>
      <c r="CBR25" s="242"/>
      <c r="CBS25" s="242"/>
      <c r="CBT25" s="242"/>
      <c r="CBU25" s="242"/>
      <c r="CBV25" s="242"/>
      <c r="CBW25" s="242"/>
      <c r="CBX25" s="242"/>
      <c r="CBY25" s="242"/>
      <c r="CBZ25" s="242"/>
      <c r="CCA25" s="242"/>
      <c r="CCB25" s="242"/>
      <c r="CCC25" s="242"/>
      <c r="CCD25" s="242"/>
      <c r="CCE25" s="242"/>
      <c r="CCF25" s="242"/>
      <c r="CCG25" s="242"/>
      <c r="CCH25" s="242"/>
      <c r="CCI25" s="242"/>
      <c r="CCJ25" s="242"/>
      <c r="CCK25" s="242"/>
      <c r="CCL25" s="242"/>
      <c r="CCM25" s="242"/>
      <c r="CCN25" s="242"/>
      <c r="CCO25" s="242"/>
      <c r="CCP25" s="242"/>
      <c r="CCQ25" s="242"/>
      <c r="CCR25" s="242"/>
      <c r="CCS25" s="242"/>
      <c r="CCT25" s="242"/>
      <c r="CCU25" s="242"/>
      <c r="CCV25" s="242"/>
      <c r="CCW25" s="242"/>
      <c r="CCX25" s="242"/>
      <c r="CCY25" s="242"/>
      <c r="CCZ25" s="242"/>
      <c r="CDA25" s="242"/>
      <c r="CDB25" s="242"/>
      <c r="CDC25" s="242"/>
      <c r="CDD25" s="242"/>
      <c r="CDE25" s="242"/>
      <c r="CDF25" s="242"/>
      <c r="CDG25" s="242"/>
      <c r="CDH25" s="242"/>
      <c r="CDI25" s="242"/>
      <c r="CDJ25" s="242"/>
      <c r="CDK25" s="242"/>
      <c r="CDL25" s="242"/>
      <c r="CDM25" s="242"/>
      <c r="CDN25" s="242"/>
      <c r="CDO25" s="242"/>
      <c r="CDP25" s="242"/>
      <c r="CDQ25" s="242"/>
      <c r="CDR25" s="242"/>
      <c r="CDS25" s="242"/>
      <c r="CDT25" s="242"/>
      <c r="CDU25" s="242"/>
      <c r="CDV25" s="242"/>
      <c r="CDW25" s="242"/>
      <c r="CDX25" s="242"/>
      <c r="CDY25" s="242"/>
      <c r="CDZ25" s="242"/>
      <c r="CEA25" s="242"/>
      <c r="CEB25" s="242"/>
      <c r="CEC25" s="242"/>
      <c r="CED25" s="242"/>
      <c r="CEE25" s="242"/>
      <c r="CEF25" s="242"/>
      <c r="CEG25" s="242"/>
      <c r="CEH25" s="242"/>
      <c r="CEI25" s="242"/>
      <c r="CEJ25" s="242"/>
      <c r="CEK25" s="242"/>
      <c r="CEL25" s="242"/>
      <c r="CEM25" s="242"/>
      <c r="CEN25" s="242"/>
      <c r="CEO25" s="242"/>
      <c r="CEP25" s="242"/>
      <c r="CEQ25" s="242"/>
      <c r="CER25" s="242"/>
      <c r="CES25" s="242"/>
      <c r="CET25" s="242"/>
      <c r="CEU25" s="242"/>
      <c r="CEV25" s="242"/>
      <c r="CEW25" s="242"/>
      <c r="CEX25" s="242"/>
      <c r="CEY25" s="242"/>
      <c r="CEZ25" s="242"/>
      <c r="CFA25" s="242"/>
      <c r="CFB25" s="242"/>
      <c r="CFC25" s="242"/>
      <c r="CFD25" s="242"/>
      <c r="CFE25" s="242"/>
      <c r="CFF25" s="242"/>
      <c r="CFG25" s="242"/>
      <c r="CFH25" s="242"/>
      <c r="CFI25" s="242"/>
      <c r="CFJ25" s="242"/>
      <c r="CFK25" s="242"/>
      <c r="CFL25" s="242"/>
      <c r="CFM25" s="242"/>
      <c r="CFN25" s="242"/>
      <c r="CFO25" s="242"/>
      <c r="CFP25" s="242"/>
      <c r="CFQ25" s="242"/>
      <c r="CFR25" s="242"/>
      <c r="CFS25" s="242"/>
      <c r="CFT25" s="242"/>
      <c r="CFU25" s="242"/>
      <c r="CFV25" s="242"/>
      <c r="CFW25" s="242"/>
      <c r="CFX25" s="242"/>
      <c r="CFY25" s="242"/>
      <c r="CFZ25" s="242"/>
      <c r="CGA25" s="242"/>
      <c r="CGB25" s="242"/>
      <c r="CGC25" s="242"/>
      <c r="CGD25" s="242"/>
      <c r="CGE25" s="242"/>
      <c r="CGF25" s="242"/>
      <c r="CGG25" s="242"/>
      <c r="CGH25" s="242"/>
      <c r="CGI25" s="242"/>
      <c r="CGJ25" s="242"/>
      <c r="CGK25" s="242"/>
      <c r="CGL25" s="242"/>
      <c r="CGM25" s="242"/>
      <c r="CGN25" s="242"/>
      <c r="CGO25" s="242"/>
      <c r="CGP25" s="242"/>
      <c r="CGQ25" s="242"/>
      <c r="CGR25" s="242"/>
      <c r="CGS25" s="242"/>
      <c r="CGT25" s="242"/>
      <c r="CGU25" s="242"/>
      <c r="CGV25" s="242"/>
      <c r="CGW25" s="242"/>
      <c r="CGX25" s="242"/>
      <c r="CGY25" s="242"/>
      <c r="CGZ25" s="242"/>
      <c r="CHA25" s="242"/>
      <c r="CHB25" s="242"/>
      <c r="CHC25" s="242"/>
      <c r="CHD25" s="242"/>
      <c r="CHE25" s="242"/>
      <c r="CHF25" s="242"/>
      <c r="CHG25" s="242"/>
      <c r="CHH25" s="242"/>
      <c r="CHI25" s="242"/>
      <c r="CHJ25" s="242"/>
      <c r="CHK25" s="242"/>
      <c r="CHL25" s="242"/>
      <c r="CHM25" s="242"/>
      <c r="CHN25" s="242"/>
      <c r="CHO25" s="242"/>
      <c r="CHP25" s="242"/>
      <c r="CHQ25" s="242"/>
      <c r="CHR25" s="242"/>
      <c r="CHS25" s="242"/>
      <c r="CHT25" s="242"/>
      <c r="CHU25" s="242"/>
      <c r="CHV25" s="242"/>
      <c r="CHW25" s="242"/>
      <c r="CHX25" s="242"/>
      <c r="CHY25" s="242"/>
      <c r="CHZ25" s="242"/>
      <c r="CIA25" s="242"/>
      <c r="CIB25" s="242"/>
      <c r="CIC25" s="242"/>
      <c r="CID25" s="242"/>
      <c r="CIE25" s="242"/>
      <c r="CIF25" s="242"/>
      <c r="CIG25" s="242"/>
      <c r="CIH25" s="242"/>
      <c r="CII25" s="242"/>
      <c r="CIJ25" s="242"/>
      <c r="CIK25" s="242"/>
      <c r="CIL25" s="242"/>
      <c r="CIM25" s="242"/>
      <c r="CIN25" s="242"/>
      <c r="CIO25" s="242"/>
      <c r="CIP25" s="242"/>
      <c r="CIQ25" s="242"/>
      <c r="CIR25" s="242"/>
      <c r="CIS25" s="242"/>
      <c r="CIT25" s="242"/>
      <c r="CIU25" s="242"/>
      <c r="CIV25" s="242"/>
      <c r="CIW25" s="242"/>
      <c r="CIX25" s="242"/>
      <c r="CIY25" s="242"/>
      <c r="CIZ25" s="242"/>
      <c r="CJA25" s="242"/>
      <c r="CJB25" s="242"/>
      <c r="CJC25" s="242"/>
      <c r="CJD25" s="242"/>
      <c r="CJE25" s="242"/>
      <c r="CJF25" s="242"/>
      <c r="CJG25" s="242"/>
      <c r="CJH25" s="242"/>
      <c r="CJI25" s="242"/>
      <c r="CJJ25" s="242"/>
      <c r="CJK25" s="242"/>
      <c r="CJL25" s="242"/>
      <c r="CJM25" s="242"/>
      <c r="CJN25" s="242"/>
      <c r="CJO25" s="242"/>
      <c r="CJP25" s="242"/>
      <c r="CJQ25" s="242"/>
      <c r="CJR25" s="242"/>
      <c r="CJS25" s="242"/>
      <c r="CJT25" s="242"/>
      <c r="CJU25" s="242"/>
      <c r="CJV25" s="242"/>
      <c r="CJW25" s="242"/>
      <c r="CJX25" s="242"/>
      <c r="CJY25" s="242"/>
      <c r="CJZ25" s="242"/>
      <c r="CKA25" s="242"/>
      <c r="CKB25" s="242"/>
      <c r="CKC25" s="242"/>
      <c r="CKD25" s="242"/>
      <c r="CKE25" s="242"/>
      <c r="CKF25" s="242"/>
      <c r="CKG25" s="242"/>
      <c r="CKH25" s="242"/>
      <c r="CKI25" s="242"/>
      <c r="CKJ25" s="242"/>
      <c r="CKK25" s="242"/>
      <c r="CKL25" s="242"/>
      <c r="CKM25" s="242"/>
      <c r="CKN25" s="242"/>
      <c r="CKO25" s="242"/>
      <c r="CKP25" s="242"/>
      <c r="CKQ25" s="242"/>
      <c r="CKR25" s="242"/>
      <c r="CKS25" s="242"/>
      <c r="CKT25" s="242"/>
      <c r="CKU25" s="242"/>
      <c r="CKV25" s="242"/>
      <c r="CKW25" s="242"/>
      <c r="CKX25" s="242"/>
      <c r="CKY25" s="242"/>
      <c r="CKZ25" s="242"/>
      <c r="CLA25" s="242"/>
      <c r="CLB25" s="242"/>
      <c r="CLC25" s="242"/>
      <c r="CLD25" s="242"/>
      <c r="CLE25" s="242"/>
      <c r="CLF25" s="242"/>
      <c r="CLG25" s="242"/>
      <c r="CLH25" s="242"/>
      <c r="CLI25" s="242"/>
      <c r="CLJ25" s="242"/>
      <c r="CLK25" s="242"/>
      <c r="CLL25" s="242"/>
      <c r="CLM25" s="242"/>
      <c r="CLN25" s="242"/>
      <c r="CLO25" s="242"/>
      <c r="CLP25" s="242"/>
      <c r="CLQ25" s="242"/>
      <c r="CLR25" s="242"/>
      <c r="CLS25" s="242"/>
      <c r="CLT25" s="242"/>
      <c r="CLU25" s="242"/>
      <c r="CLV25" s="242"/>
      <c r="CLW25" s="242"/>
      <c r="CLX25" s="242"/>
      <c r="CLY25" s="242"/>
      <c r="CLZ25" s="242"/>
      <c r="CMA25" s="242"/>
      <c r="CMB25" s="242"/>
      <c r="CMC25" s="242"/>
      <c r="CMD25" s="242"/>
      <c r="CME25" s="242"/>
      <c r="CMF25" s="242"/>
      <c r="CMG25" s="242"/>
      <c r="CMH25" s="242"/>
      <c r="CMI25" s="242"/>
      <c r="CMJ25" s="242"/>
      <c r="CMK25" s="242"/>
      <c r="CML25" s="242"/>
      <c r="CMM25" s="242"/>
      <c r="CMN25" s="242"/>
      <c r="CMO25" s="242"/>
      <c r="CMP25" s="242"/>
      <c r="CMQ25" s="242"/>
      <c r="CMR25" s="242"/>
      <c r="CMS25" s="242"/>
      <c r="CMT25" s="242"/>
      <c r="CMU25" s="242"/>
      <c r="CMV25" s="242"/>
      <c r="CMW25" s="242"/>
      <c r="CMX25" s="242"/>
      <c r="CMY25" s="242"/>
      <c r="CMZ25" s="242"/>
      <c r="CNA25" s="242"/>
      <c r="CNB25" s="242"/>
      <c r="CNC25" s="242"/>
      <c r="CND25" s="242"/>
      <c r="CNE25" s="242"/>
      <c r="CNF25" s="242"/>
      <c r="CNG25" s="242"/>
      <c r="CNH25" s="242"/>
      <c r="CNI25" s="242"/>
      <c r="CNJ25" s="242"/>
      <c r="CNK25" s="242"/>
      <c r="CNL25" s="242"/>
      <c r="CNM25" s="242"/>
      <c r="CNN25" s="242"/>
      <c r="CNO25" s="242"/>
      <c r="CNP25" s="242"/>
      <c r="CNQ25" s="242"/>
      <c r="CNR25" s="242"/>
      <c r="CNS25" s="242"/>
      <c r="CNT25" s="242"/>
      <c r="CNU25" s="242"/>
      <c r="CNV25" s="242"/>
      <c r="CNW25" s="242"/>
      <c r="CNX25" s="242"/>
      <c r="CNY25" s="242"/>
      <c r="CNZ25" s="242"/>
      <c r="COA25" s="242"/>
      <c r="COB25" s="242"/>
      <c r="COC25" s="242"/>
      <c r="COD25" s="242"/>
      <c r="COE25" s="242"/>
      <c r="COF25" s="242"/>
      <c r="COG25" s="242"/>
      <c r="COH25" s="242"/>
      <c r="COI25" s="242"/>
      <c r="COJ25" s="242"/>
      <c r="COK25" s="242"/>
      <c r="COL25" s="242"/>
      <c r="COM25" s="242"/>
      <c r="CON25" s="242"/>
      <c r="COO25" s="242"/>
      <c r="COP25" s="242"/>
      <c r="COQ25" s="242"/>
      <c r="COR25" s="242"/>
      <c r="COS25" s="242"/>
      <c r="COT25" s="242"/>
      <c r="COU25" s="242"/>
      <c r="COV25" s="242"/>
      <c r="COW25" s="242"/>
      <c r="COX25" s="242"/>
      <c r="COY25" s="242"/>
      <c r="COZ25" s="242"/>
      <c r="CPA25" s="242"/>
      <c r="CPB25" s="242"/>
      <c r="CPC25" s="242"/>
      <c r="CPD25" s="242"/>
      <c r="CPE25" s="242"/>
      <c r="CPF25" s="242"/>
      <c r="CPG25" s="242"/>
      <c r="CPH25" s="242"/>
      <c r="CPI25" s="242"/>
      <c r="CPJ25" s="242"/>
      <c r="CPK25" s="242"/>
      <c r="CPL25" s="242"/>
      <c r="CPM25" s="242"/>
      <c r="CPN25" s="242"/>
      <c r="CPO25" s="242"/>
      <c r="CPP25" s="242"/>
      <c r="CPQ25" s="242"/>
      <c r="CPR25" s="242"/>
      <c r="CPS25" s="242"/>
      <c r="CPT25" s="242"/>
      <c r="CPU25" s="242"/>
      <c r="CPV25" s="242"/>
      <c r="CPW25" s="242"/>
      <c r="CPX25" s="242"/>
      <c r="CPY25" s="242"/>
      <c r="CPZ25" s="242"/>
      <c r="CQA25" s="242"/>
      <c r="CQB25" s="242"/>
      <c r="CQC25" s="242"/>
      <c r="CQD25" s="242"/>
      <c r="CQE25" s="242"/>
      <c r="CQF25" s="242"/>
      <c r="CQG25" s="242"/>
      <c r="CQH25" s="242"/>
      <c r="CQI25" s="242"/>
      <c r="CQJ25" s="242"/>
      <c r="CQK25" s="242"/>
      <c r="CQL25" s="242"/>
      <c r="CQM25" s="242"/>
      <c r="CQN25" s="242"/>
      <c r="CQO25" s="242"/>
      <c r="CQP25" s="242"/>
      <c r="CQQ25" s="242"/>
      <c r="CQR25" s="242"/>
      <c r="CQS25" s="242"/>
      <c r="CQT25" s="242"/>
      <c r="CQU25" s="242"/>
      <c r="CQV25" s="242"/>
      <c r="CQW25" s="242"/>
      <c r="CQX25" s="242"/>
      <c r="CQY25" s="242"/>
      <c r="CQZ25" s="242"/>
      <c r="CRA25" s="242"/>
      <c r="CRB25" s="242"/>
      <c r="CRC25" s="242"/>
      <c r="CRD25" s="242"/>
      <c r="CRE25" s="242"/>
      <c r="CRF25" s="242"/>
      <c r="CRG25" s="242"/>
      <c r="CRH25" s="242"/>
      <c r="CRI25" s="242"/>
      <c r="CRJ25" s="242"/>
      <c r="CRK25" s="242"/>
      <c r="CRL25" s="242"/>
      <c r="CRM25" s="242"/>
      <c r="CRN25" s="242"/>
      <c r="CRO25" s="242"/>
      <c r="CRP25" s="242"/>
      <c r="CRQ25" s="242"/>
      <c r="CRR25" s="242"/>
      <c r="CRS25" s="242"/>
      <c r="CRT25" s="242"/>
      <c r="CRU25" s="242"/>
      <c r="CRV25" s="242"/>
      <c r="CRW25" s="242"/>
      <c r="CRX25" s="242"/>
      <c r="CRY25" s="242"/>
      <c r="CRZ25" s="242"/>
      <c r="CSA25" s="242"/>
      <c r="CSB25" s="242"/>
      <c r="CSC25" s="242"/>
      <c r="CSD25" s="242"/>
      <c r="CSE25" s="242"/>
      <c r="CSF25" s="242"/>
      <c r="CSG25" s="242"/>
      <c r="CSH25" s="242"/>
      <c r="CSI25" s="242"/>
      <c r="CSJ25" s="242"/>
      <c r="CSK25" s="242"/>
      <c r="CSL25" s="242"/>
      <c r="CSM25" s="242"/>
      <c r="CSN25" s="242"/>
      <c r="CSO25" s="242"/>
      <c r="CSP25" s="242"/>
      <c r="CSQ25" s="242"/>
      <c r="CSR25" s="242"/>
      <c r="CSS25" s="242"/>
      <c r="CST25" s="242"/>
      <c r="CSU25" s="242"/>
      <c r="CSV25" s="242"/>
      <c r="CSW25" s="242"/>
      <c r="CSX25" s="242"/>
      <c r="CSY25" s="242"/>
      <c r="CSZ25" s="242"/>
      <c r="CTA25" s="242"/>
      <c r="CTB25" s="242"/>
      <c r="CTC25" s="242"/>
      <c r="CTD25" s="242"/>
      <c r="CTE25" s="242"/>
      <c r="CTF25" s="242"/>
      <c r="CTG25" s="242"/>
      <c r="CTH25" s="242"/>
      <c r="CTI25" s="242"/>
      <c r="CTJ25" s="242"/>
      <c r="CTK25" s="242"/>
      <c r="CTL25" s="242"/>
      <c r="CTM25" s="242"/>
      <c r="CTN25" s="242"/>
      <c r="CTO25" s="242"/>
      <c r="CTP25" s="242"/>
      <c r="CTQ25" s="242"/>
      <c r="CTR25" s="242"/>
      <c r="CTS25" s="242"/>
      <c r="CTT25" s="242"/>
      <c r="CTU25" s="242"/>
      <c r="CTV25" s="242"/>
      <c r="CTW25" s="242"/>
      <c r="CTX25" s="242"/>
      <c r="CTY25" s="242"/>
      <c r="CTZ25" s="242"/>
      <c r="CUA25" s="242"/>
      <c r="CUB25" s="242"/>
      <c r="CUC25" s="242"/>
      <c r="CUD25" s="242"/>
      <c r="CUE25" s="242"/>
      <c r="CUF25" s="242"/>
      <c r="CUG25" s="242"/>
      <c r="CUH25" s="242"/>
      <c r="CUI25" s="242"/>
      <c r="CUJ25" s="242"/>
      <c r="CUK25" s="242"/>
      <c r="CUL25" s="242"/>
      <c r="CUM25" s="242"/>
      <c r="CUN25" s="242"/>
      <c r="CUO25" s="242"/>
      <c r="CUP25" s="242"/>
      <c r="CUQ25" s="242"/>
      <c r="CUR25" s="242"/>
      <c r="CUS25" s="242"/>
      <c r="CUT25" s="242"/>
      <c r="CUU25" s="242"/>
      <c r="CUV25" s="242"/>
      <c r="CUW25" s="242"/>
      <c r="CUX25" s="242"/>
      <c r="CUY25" s="242"/>
      <c r="CUZ25" s="242"/>
      <c r="CVA25" s="242"/>
      <c r="CVB25" s="242"/>
      <c r="CVC25" s="242"/>
      <c r="CVD25" s="242"/>
      <c r="CVE25" s="242"/>
      <c r="CVF25" s="242"/>
      <c r="CVG25" s="242"/>
      <c r="CVH25" s="242"/>
      <c r="CVI25" s="242"/>
      <c r="CVJ25" s="242"/>
      <c r="CVK25" s="242"/>
      <c r="CVL25" s="242"/>
      <c r="CVM25" s="242"/>
      <c r="CVN25" s="242"/>
      <c r="CVO25" s="242"/>
      <c r="CVP25" s="242"/>
      <c r="CVQ25" s="242"/>
      <c r="CVR25" s="242"/>
      <c r="CVS25" s="242"/>
      <c r="CVT25" s="242"/>
      <c r="CVU25" s="242"/>
      <c r="CVV25" s="242"/>
      <c r="CVW25" s="242"/>
      <c r="CVX25" s="242"/>
      <c r="CVY25" s="242"/>
      <c r="CVZ25" s="242"/>
      <c r="CWA25" s="242"/>
      <c r="CWB25" s="242"/>
      <c r="CWC25" s="242"/>
      <c r="CWD25" s="242"/>
      <c r="CWE25" s="242"/>
      <c r="CWF25" s="242"/>
      <c r="CWG25" s="242"/>
      <c r="CWH25" s="242"/>
      <c r="CWI25" s="242"/>
      <c r="CWJ25" s="242"/>
      <c r="CWK25" s="242"/>
      <c r="CWL25" s="242"/>
      <c r="CWM25" s="242"/>
      <c r="CWN25" s="242"/>
      <c r="CWO25" s="242"/>
      <c r="CWP25" s="242"/>
      <c r="CWQ25" s="242"/>
      <c r="CWR25" s="242"/>
      <c r="CWS25" s="242"/>
      <c r="CWT25" s="242"/>
      <c r="CWU25" s="242"/>
      <c r="CWV25" s="242"/>
      <c r="CWW25" s="242"/>
      <c r="CWX25" s="242"/>
      <c r="CWY25" s="242"/>
      <c r="CWZ25" s="242"/>
      <c r="CXA25" s="242"/>
      <c r="CXB25" s="242"/>
      <c r="CXC25" s="242"/>
      <c r="CXD25" s="242"/>
      <c r="CXE25" s="242"/>
      <c r="CXF25" s="242"/>
      <c r="CXG25" s="242"/>
      <c r="CXH25" s="242"/>
      <c r="CXI25" s="242"/>
      <c r="CXJ25" s="242"/>
      <c r="CXK25" s="242"/>
      <c r="CXL25" s="242"/>
      <c r="CXM25" s="242"/>
      <c r="CXN25" s="242"/>
      <c r="CXO25" s="242"/>
      <c r="CXP25" s="242"/>
      <c r="CXQ25" s="242"/>
      <c r="CXR25" s="242"/>
      <c r="CXS25" s="242"/>
      <c r="CXT25" s="242"/>
      <c r="CXU25" s="242"/>
      <c r="CXV25" s="242"/>
      <c r="CXW25" s="242"/>
      <c r="CXX25" s="242"/>
      <c r="CXY25" s="242"/>
      <c r="CXZ25" s="242"/>
      <c r="CYA25" s="242"/>
      <c r="CYB25" s="242"/>
      <c r="CYC25" s="242"/>
      <c r="CYD25" s="242"/>
      <c r="CYE25" s="242"/>
      <c r="CYF25" s="242"/>
      <c r="CYG25" s="242"/>
      <c r="CYH25" s="242"/>
      <c r="CYI25" s="242"/>
      <c r="CYJ25" s="242"/>
      <c r="CYK25" s="242"/>
      <c r="CYL25" s="242"/>
      <c r="CYM25" s="242"/>
      <c r="CYN25" s="242"/>
      <c r="CYO25" s="242"/>
      <c r="CYP25" s="242"/>
      <c r="CYQ25" s="242"/>
      <c r="CYR25" s="242"/>
      <c r="CYS25" s="242"/>
      <c r="CYT25" s="242"/>
      <c r="CYU25" s="242"/>
      <c r="CYV25" s="242"/>
      <c r="CYW25" s="242"/>
      <c r="CYX25" s="242"/>
      <c r="CYY25" s="242"/>
      <c r="CYZ25" s="242"/>
      <c r="CZA25" s="242"/>
      <c r="CZB25" s="242"/>
      <c r="CZC25" s="242"/>
      <c r="CZD25" s="242"/>
      <c r="CZE25" s="242"/>
      <c r="CZF25" s="242"/>
      <c r="CZG25" s="242"/>
      <c r="CZH25" s="242"/>
      <c r="CZI25" s="242"/>
      <c r="CZJ25" s="242"/>
      <c r="CZK25" s="242"/>
      <c r="CZL25" s="242"/>
      <c r="CZM25" s="242"/>
      <c r="CZN25" s="242"/>
      <c r="CZO25" s="242"/>
      <c r="CZP25" s="242"/>
      <c r="CZQ25" s="242"/>
      <c r="CZR25" s="242"/>
      <c r="CZS25" s="242"/>
      <c r="CZT25" s="242"/>
      <c r="CZU25" s="242"/>
      <c r="CZV25" s="242"/>
      <c r="CZW25" s="242"/>
      <c r="CZX25" s="242"/>
      <c r="CZY25" s="242"/>
      <c r="CZZ25" s="242"/>
      <c r="DAA25" s="242"/>
      <c r="DAB25" s="242"/>
      <c r="DAC25" s="242"/>
      <c r="DAD25" s="242"/>
      <c r="DAE25" s="242"/>
      <c r="DAF25" s="242"/>
      <c r="DAG25" s="242"/>
      <c r="DAH25" s="242"/>
      <c r="DAI25" s="242"/>
      <c r="DAJ25" s="242"/>
      <c r="DAK25" s="242"/>
      <c r="DAL25" s="242"/>
      <c r="DAM25" s="242"/>
      <c r="DAN25" s="242"/>
      <c r="DAO25" s="242"/>
      <c r="DAP25" s="242"/>
      <c r="DAQ25" s="242"/>
      <c r="DAR25" s="242"/>
      <c r="DAS25" s="242"/>
      <c r="DAT25" s="242"/>
      <c r="DAU25" s="242"/>
      <c r="DAV25" s="242"/>
      <c r="DAW25" s="242"/>
      <c r="DAX25" s="242"/>
      <c r="DAY25" s="242"/>
      <c r="DAZ25" s="242"/>
      <c r="DBA25" s="242"/>
      <c r="DBB25" s="242"/>
      <c r="DBC25" s="242"/>
      <c r="DBD25" s="242"/>
      <c r="DBE25" s="242"/>
      <c r="DBF25" s="242"/>
      <c r="DBG25" s="242"/>
      <c r="DBH25" s="242"/>
      <c r="DBI25" s="242"/>
      <c r="DBJ25" s="242"/>
      <c r="DBK25" s="242"/>
      <c r="DBL25" s="242"/>
      <c r="DBM25" s="242"/>
      <c r="DBN25" s="242"/>
      <c r="DBO25" s="242"/>
      <c r="DBP25" s="242"/>
      <c r="DBQ25" s="242"/>
      <c r="DBR25" s="242"/>
      <c r="DBS25" s="242"/>
      <c r="DBT25" s="242"/>
      <c r="DBU25" s="242"/>
      <c r="DBV25" s="242"/>
      <c r="DBW25" s="242"/>
      <c r="DBX25" s="242"/>
      <c r="DBY25" s="242"/>
      <c r="DBZ25" s="242"/>
      <c r="DCA25" s="242"/>
      <c r="DCB25" s="242"/>
      <c r="DCC25" s="242"/>
      <c r="DCD25" s="242"/>
      <c r="DCE25" s="242"/>
      <c r="DCF25" s="242"/>
      <c r="DCG25" s="242"/>
      <c r="DCH25" s="242"/>
      <c r="DCI25" s="242"/>
      <c r="DCJ25" s="242"/>
      <c r="DCK25" s="242"/>
      <c r="DCL25" s="242"/>
      <c r="DCM25" s="242"/>
      <c r="DCN25" s="242"/>
      <c r="DCO25" s="242"/>
      <c r="DCP25" s="242"/>
      <c r="DCQ25" s="242"/>
      <c r="DCR25" s="242"/>
      <c r="DCS25" s="242"/>
      <c r="DCT25" s="242"/>
      <c r="DCU25" s="242"/>
      <c r="DCV25" s="242"/>
      <c r="DCW25" s="242"/>
      <c r="DCX25" s="242"/>
      <c r="DCY25" s="242"/>
      <c r="DCZ25" s="242"/>
      <c r="DDA25" s="242"/>
      <c r="DDB25" s="242"/>
      <c r="DDC25" s="242"/>
      <c r="DDD25" s="242"/>
      <c r="DDE25" s="242"/>
      <c r="DDF25" s="242"/>
      <c r="DDG25" s="242"/>
      <c r="DDH25" s="242"/>
      <c r="DDI25" s="242"/>
      <c r="DDJ25" s="242"/>
      <c r="DDK25" s="242"/>
      <c r="DDL25" s="242"/>
      <c r="DDM25" s="242"/>
      <c r="DDN25" s="242"/>
      <c r="DDO25" s="242"/>
      <c r="DDP25" s="242"/>
      <c r="DDQ25" s="242"/>
      <c r="DDR25" s="242"/>
      <c r="DDS25" s="242"/>
      <c r="DDT25" s="242"/>
      <c r="DDU25" s="242"/>
      <c r="DDV25" s="242"/>
      <c r="DDW25" s="242"/>
      <c r="DDX25" s="242"/>
      <c r="DDY25" s="242"/>
      <c r="DDZ25" s="242"/>
      <c r="DEA25" s="242"/>
      <c r="DEB25" s="242"/>
      <c r="DEC25" s="242"/>
      <c r="DED25" s="242"/>
      <c r="DEE25" s="242"/>
      <c r="DEF25" s="242"/>
      <c r="DEG25" s="242"/>
      <c r="DEH25" s="242"/>
      <c r="DEI25" s="242"/>
      <c r="DEJ25" s="242"/>
      <c r="DEK25" s="242"/>
      <c r="DEL25" s="242"/>
      <c r="DEM25" s="242"/>
      <c r="DEN25" s="242"/>
      <c r="DEO25" s="242"/>
      <c r="DEP25" s="242"/>
      <c r="DEQ25" s="242"/>
      <c r="DER25" s="242"/>
      <c r="DES25" s="242"/>
      <c r="DET25" s="242"/>
      <c r="DEU25" s="242"/>
      <c r="DEV25" s="242"/>
      <c r="DEW25" s="242"/>
      <c r="DEX25" s="242"/>
      <c r="DEY25" s="242"/>
      <c r="DEZ25" s="242"/>
      <c r="DFA25" s="242"/>
      <c r="DFB25" s="242"/>
      <c r="DFC25" s="242"/>
      <c r="DFD25" s="242"/>
      <c r="DFE25" s="242"/>
      <c r="DFF25" s="242"/>
      <c r="DFG25" s="242"/>
      <c r="DFH25" s="242"/>
      <c r="DFI25" s="242"/>
      <c r="DFJ25" s="242"/>
      <c r="DFK25" s="242"/>
      <c r="DFL25" s="242"/>
      <c r="DFM25" s="242"/>
      <c r="DFN25" s="242"/>
      <c r="DFO25" s="242"/>
      <c r="DFP25" s="242"/>
      <c r="DFQ25" s="242"/>
      <c r="DFR25" s="242"/>
      <c r="DFS25" s="242"/>
      <c r="DFT25" s="242"/>
      <c r="DFU25" s="242"/>
      <c r="DFV25" s="242"/>
      <c r="DFW25" s="242"/>
      <c r="DFX25" s="242"/>
      <c r="DFY25" s="242"/>
      <c r="DFZ25" s="242"/>
      <c r="DGA25" s="242"/>
      <c r="DGB25" s="242"/>
      <c r="DGC25" s="242"/>
      <c r="DGD25" s="242"/>
      <c r="DGE25" s="242"/>
      <c r="DGF25" s="242"/>
      <c r="DGG25" s="242"/>
      <c r="DGH25" s="242"/>
      <c r="DGI25" s="242"/>
      <c r="DGJ25" s="242"/>
      <c r="DGK25" s="242"/>
      <c r="DGL25" s="242"/>
      <c r="DGM25" s="242"/>
      <c r="DGN25" s="242"/>
      <c r="DGO25" s="242"/>
      <c r="DGP25" s="242"/>
      <c r="DGQ25" s="242"/>
      <c r="DGR25" s="242"/>
      <c r="DGS25" s="242"/>
      <c r="DGT25" s="242"/>
      <c r="DGU25" s="242"/>
      <c r="DGV25" s="242"/>
      <c r="DGW25" s="242"/>
      <c r="DGX25" s="242"/>
      <c r="DGY25" s="242"/>
      <c r="DGZ25" s="242"/>
      <c r="DHA25" s="242"/>
      <c r="DHB25" s="242"/>
      <c r="DHC25" s="242"/>
      <c r="DHD25" s="242"/>
      <c r="DHE25" s="242"/>
      <c r="DHF25" s="242"/>
      <c r="DHG25" s="242"/>
      <c r="DHH25" s="242"/>
      <c r="DHI25" s="242"/>
      <c r="DHJ25" s="242"/>
      <c r="DHK25" s="242"/>
      <c r="DHL25" s="242"/>
      <c r="DHM25" s="242"/>
      <c r="DHN25" s="242"/>
      <c r="DHO25" s="242"/>
      <c r="DHP25" s="242"/>
      <c r="DHQ25" s="242"/>
      <c r="DHR25" s="242"/>
      <c r="DHS25" s="242"/>
      <c r="DHT25" s="242"/>
      <c r="DHU25" s="242"/>
      <c r="DHV25" s="242"/>
      <c r="DHW25" s="242"/>
      <c r="DHX25" s="242"/>
      <c r="DHY25" s="242"/>
      <c r="DHZ25" s="242"/>
      <c r="DIA25" s="242"/>
      <c r="DIB25" s="242"/>
      <c r="DIC25" s="242"/>
      <c r="DID25" s="242"/>
      <c r="DIE25" s="242"/>
      <c r="DIF25" s="242"/>
      <c r="DIG25" s="242"/>
      <c r="DIH25" s="242"/>
      <c r="DII25" s="242"/>
      <c r="DIJ25" s="242"/>
      <c r="DIK25" s="242"/>
      <c r="DIL25" s="242"/>
      <c r="DIM25" s="242"/>
      <c r="DIN25" s="242"/>
      <c r="DIO25" s="242"/>
      <c r="DIP25" s="242"/>
      <c r="DIQ25" s="242"/>
      <c r="DIR25" s="242"/>
      <c r="DIS25" s="242"/>
      <c r="DIT25" s="242"/>
      <c r="DIU25" s="242"/>
      <c r="DIV25" s="242"/>
      <c r="DIW25" s="242"/>
      <c r="DIX25" s="242"/>
      <c r="DIY25" s="242"/>
      <c r="DIZ25" s="242"/>
      <c r="DJA25" s="242"/>
      <c r="DJB25" s="242"/>
      <c r="DJC25" s="242"/>
      <c r="DJD25" s="242"/>
      <c r="DJE25" s="242"/>
      <c r="DJF25" s="242"/>
      <c r="DJG25" s="242"/>
      <c r="DJH25" s="242"/>
      <c r="DJI25" s="242"/>
      <c r="DJJ25" s="242"/>
      <c r="DJK25" s="242"/>
      <c r="DJL25" s="242"/>
      <c r="DJM25" s="242"/>
      <c r="DJN25" s="242"/>
      <c r="DJO25" s="242"/>
      <c r="DJP25" s="242"/>
      <c r="DJQ25" s="242"/>
      <c r="DJR25" s="242"/>
      <c r="DJS25" s="242"/>
      <c r="DJT25" s="242"/>
      <c r="DJU25" s="242"/>
      <c r="DJV25" s="242"/>
      <c r="DJW25" s="242"/>
      <c r="DJX25" s="242"/>
      <c r="DJY25" s="242"/>
      <c r="DJZ25" s="242"/>
      <c r="DKA25" s="242"/>
      <c r="DKB25" s="242"/>
      <c r="DKC25" s="242"/>
      <c r="DKD25" s="242"/>
      <c r="DKE25" s="242"/>
      <c r="DKF25" s="242"/>
      <c r="DKG25" s="242"/>
      <c r="DKH25" s="242"/>
      <c r="DKI25" s="242"/>
      <c r="DKJ25" s="242"/>
      <c r="DKK25" s="242"/>
      <c r="DKL25" s="242"/>
      <c r="DKM25" s="242"/>
      <c r="DKN25" s="242"/>
      <c r="DKO25" s="242"/>
      <c r="DKP25" s="242"/>
      <c r="DKQ25" s="242"/>
      <c r="DKR25" s="242"/>
      <c r="DKS25" s="242"/>
      <c r="DKT25" s="242"/>
      <c r="DKU25" s="242"/>
      <c r="DKV25" s="242"/>
      <c r="DKW25" s="242"/>
      <c r="DKX25" s="242"/>
      <c r="DKY25" s="242"/>
      <c r="DKZ25" s="242"/>
      <c r="DLA25" s="242"/>
      <c r="DLB25" s="242"/>
      <c r="DLC25" s="242"/>
      <c r="DLD25" s="242"/>
      <c r="DLE25" s="242"/>
      <c r="DLF25" s="242"/>
      <c r="DLG25" s="242"/>
      <c r="DLH25" s="242"/>
      <c r="DLI25" s="242"/>
      <c r="DLJ25" s="242"/>
      <c r="DLK25" s="242"/>
      <c r="DLL25" s="242"/>
      <c r="DLM25" s="242"/>
      <c r="DLN25" s="242"/>
      <c r="DLO25" s="242"/>
      <c r="DLP25" s="242"/>
      <c r="DLQ25" s="242"/>
      <c r="DLR25" s="242"/>
      <c r="DLS25" s="242"/>
      <c r="DLT25" s="242"/>
      <c r="DLU25" s="242"/>
      <c r="DLV25" s="242"/>
      <c r="DLW25" s="242"/>
      <c r="DLX25" s="242"/>
      <c r="DLY25" s="242"/>
      <c r="DLZ25" s="242"/>
      <c r="DMA25" s="242"/>
      <c r="DMB25" s="242"/>
      <c r="DMC25" s="242"/>
      <c r="DMD25" s="242"/>
      <c r="DME25" s="242"/>
      <c r="DMF25" s="242"/>
      <c r="DMG25" s="242"/>
      <c r="DMH25" s="242"/>
      <c r="DMI25" s="242"/>
      <c r="DMJ25" s="242"/>
      <c r="DMK25" s="242"/>
      <c r="DML25" s="242"/>
      <c r="DMM25" s="242"/>
      <c r="DMN25" s="242"/>
      <c r="DMO25" s="242"/>
      <c r="DMP25" s="242"/>
      <c r="DMQ25" s="242"/>
      <c r="DMR25" s="242"/>
      <c r="DMS25" s="242"/>
      <c r="DMT25" s="242"/>
      <c r="DMU25" s="242"/>
      <c r="DMV25" s="242"/>
      <c r="DMW25" s="242"/>
      <c r="DMX25" s="242"/>
      <c r="DMY25" s="242"/>
      <c r="DMZ25" s="242"/>
      <c r="DNA25" s="242"/>
      <c r="DNB25" s="242"/>
      <c r="DNC25" s="242"/>
      <c r="DND25" s="242"/>
      <c r="DNE25" s="242"/>
      <c r="DNF25" s="242"/>
      <c r="DNG25" s="242"/>
      <c r="DNH25" s="242"/>
      <c r="DNI25" s="242"/>
      <c r="DNJ25" s="242"/>
      <c r="DNK25" s="242"/>
      <c r="DNL25" s="242"/>
      <c r="DNM25" s="242"/>
      <c r="DNN25" s="242"/>
      <c r="DNO25" s="242"/>
      <c r="DNP25" s="242"/>
      <c r="DNQ25" s="242"/>
      <c r="DNR25" s="242"/>
      <c r="DNS25" s="242"/>
      <c r="DNT25" s="242"/>
      <c r="DNU25" s="242"/>
      <c r="DNV25" s="242"/>
      <c r="DNW25" s="242"/>
      <c r="DNX25" s="242"/>
      <c r="DNY25" s="242"/>
      <c r="DNZ25" s="242"/>
      <c r="DOA25" s="242"/>
      <c r="DOB25" s="242"/>
      <c r="DOC25" s="242"/>
      <c r="DOD25" s="242"/>
      <c r="DOE25" s="242"/>
      <c r="DOF25" s="242"/>
      <c r="DOG25" s="242"/>
      <c r="DOH25" s="242"/>
      <c r="DOI25" s="242"/>
      <c r="DOJ25" s="242"/>
      <c r="DOK25" s="242"/>
      <c r="DOL25" s="242"/>
      <c r="DOM25" s="242"/>
      <c r="DON25" s="242"/>
      <c r="DOO25" s="242"/>
      <c r="DOP25" s="242"/>
      <c r="DOQ25" s="242"/>
      <c r="DOR25" s="242"/>
      <c r="DOS25" s="242"/>
      <c r="DOT25" s="242"/>
      <c r="DOU25" s="242"/>
      <c r="DOV25" s="242"/>
      <c r="DOW25" s="242"/>
      <c r="DOX25" s="242"/>
      <c r="DOY25" s="242"/>
      <c r="DOZ25" s="242"/>
      <c r="DPA25" s="242"/>
      <c r="DPB25" s="242"/>
      <c r="DPC25" s="242"/>
      <c r="DPD25" s="242"/>
      <c r="DPE25" s="242"/>
      <c r="DPF25" s="242"/>
      <c r="DPG25" s="242"/>
      <c r="DPH25" s="242"/>
      <c r="DPI25" s="242"/>
      <c r="DPJ25" s="242"/>
      <c r="DPK25" s="242"/>
      <c r="DPL25" s="242"/>
      <c r="DPM25" s="242"/>
      <c r="DPN25" s="242"/>
      <c r="DPO25" s="242"/>
      <c r="DPP25" s="242"/>
      <c r="DPQ25" s="242"/>
      <c r="DPR25" s="242"/>
      <c r="DPS25" s="242"/>
      <c r="DPT25" s="242"/>
      <c r="DPU25" s="242"/>
      <c r="DPV25" s="242"/>
      <c r="DPW25" s="242"/>
      <c r="DPX25" s="242"/>
      <c r="DPY25" s="242"/>
      <c r="DPZ25" s="242"/>
      <c r="DQA25" s="242"/>
      <c r="DQB25" s="242"/>
      <c r="DQC25" s="242"/>
      <c r="DQD25" s="242"/>
      <c r="DQE25" s="242"/>
      <c r="DQF25" s="242"/>
      <c r="DQG25" s="242"/>
      <c r="DQH25" s="242"/>
      <c r="DQI25" s="242"/>
      <c r="DQJ25" s="242"/>
      <c r="DQK25" s="242"/>
      <c r="DQL25" s="242"/>
      <c r="DQM25" s="242"/>
      <c r="DQN25" s="242"/>
      <c r="DQO25" s="242"/>
      <c r="DQP25" s="242"/>
      <c r="DQQ25" s="242"/>
      <c r="DQR25" s="242"/>
      <c r="DQS25" s="242"/>
      <c r="DQT25" s="242"/>
      <c r="DQU25" s="242"/>
      <c r="DQV25" s="242"/>
      <c r="DQW25" s="242"/>
      <c r="DQX25" s="242"/>
      <c r="DQY25" s="242"/>
      <c r="DQZ25" s="242"/>
      <c r="DRA25" s="242"/>
      <c r="DRB25" s="242"/>
      <c r="DRC25" s="242"/>
      <c r="DRD25" s="242"/>
      <c r="DRE25" s="242"/>
      <c r="DRF25" s="242"/>
      <c r="DRG25" s="242"/>
      <c r="DRH25" s="242"/>
      <c r="DRI25" s="242"/>
      <c r="DRJ25" s="242"/>
      <c r="DRK25" s="242"/>
      <c r="DRL25" s="242"/>
      <c r="DRM25" s="242"/>
      <c r="DRN25" s="242"/>
      <c r="DRO25" s="242"/>
      <c r="DRP25" s="242"/>
      <c r="DRQ25" s="242"/>
      <c r="DRR25" s="242"/>
      <c r="DRS25" s="242"/>
      <c r="DRT25" s="242"/>
      <c r="DRU25" s="242"/>
      <c r="DRV25" s="242"/>
      <c r="DRW25" s="242"/>
      <c r="DRX25" s="242"/>
      <c r="DRY25" s="242"/>
      <c r="DRZ25" s="242"/>
      <c r="DSA25" s="242"/>
      <c r="DSB25" s="242"/>
      <c r="DSC25" s="242"/>
      <c r="DSD25" s="242"/>
      <c r="DSE25" s="242"/>
      <c r="DSF25" s="242"/>
      <c r="DSG25" s="242"/>
      <c r="DSH25" s="242"/>
      <c r="DSI25" s="242"/>
      <c r="DSJ25" s="242"/>
      <c r="DSK25" s="242"/>
      <c r="DSL25" s="242"/>
      <c r="DSM25" s="242"/>
      <c r="DSN25" s="242"/>
      <c r="DSO25" s="242"/>
      <c r="DSP25" s="242"/>
      <c r="DSQ25" s="242"/>
      <c r="DSR25" s="242"/>
      <c r="DSS25" s="242"/>
      <c r="DST25" s="242"/>
      <c r="DSU25" s="242"/>
      <c r="DSV25" s="242"/>
      <c r="DSW25" s="242"/>
      <c r="DSX25" s="242"/>
      <c r="DSY25" s="242"/>
      <c r="DSZ25" s="242"/>
      <c r="DTA25" s="242"/>
      <c r="DTB25" s="242"/>
      <c r="DTC25" s="242"/>
      <c r="DTD25" s="242"/>
      <c r="DTE25" s="242"/>
      <c r="DTF25" s="242"/>
      <c r="DTG25" s="242"/>
      <c r="DTH25" s="242"/>
      <c r="DTI25" s="242"/>
      <c r="DTJ25" s="242"/>
      <c r="DTK25" s="242"/>
      <c r="DTL25" s="242"/>
      <c r="DTM25" s="242"/>
      <c r="DTN25" s="242"/>
      <c r="DTO25" s="242"/>
      <c r="DTP25" s="242"/>
      <c r="DTQ25" s="242"/>
      <c r="DTR25" s="242"/>
      <c r="DTS25" s="242"/>
      <c r="DTT25" s="242"/>
      <c r="DTU25" s="242"/>
      <c r="DTV25" s="242"/>
      <c r="DTW25" s="242"/>
      <c r="DTX25" s="242"/>
      <c r="DTY25" s="242"/>
      <c r="DTZ25" s="242"/>
      <c r="DUA25" s="242"/>
      <c r="DUB25" s="242"/>
      <c r="DUC25" s="242"/>
      <c r="DUD25" s="242"/>
      <c r="DUE25" s="242"/>
      <c r="DUF25" s="242"/>
      <c r="DUG25" s="242"/>
      <c r="DUH25" s="242"/>
      <c r="DUI25" s="242"/>
      <c r="DUJ25" s="242"/>
      <c r="DUK25" s="242"/>
      <c r="DUL25" s="242"/>
      <c r="DUM25" s="242"/>
      <c r="DUN25" s="242"/>
      <c r="DUO25" s="242"/>
      <c r="DUP25" s="242"/>
      <c r="DUQ25" s="242"/>
      <c r="DUR25" s="242"/>
      <c r="DUS25" s="242"/>
      <c r="DUT25" s="242"/>
      <c r="DUU25" s="242"/>
      <c r="DUV25" s="242"/>
      <c r="DUW25" s="242"/>
      <c r="DUX25" s="242"/>
      <c r="DUY25" s="242"/>
      <c r="DUZ25" s="242"/>
      <c r="DVA25" s="242"/>
      <c r="DVB25" s="242"/>
      <c r="DVC25" s="242"/>
      <c r="DVD25" s="242"/>
      <c r="DVE25" s="242"/>
      <c r="DVF25" s="242"/>
      <c r="DVG25" s="242"/>
      <c r="DVH25" s="242"/>
      <c r="DVI25" s="242"/>
      <c r="DVJ25" s="242"/>
      <c r="DVK25" s="242"/>
      <c r="DVL25" s="242"/>
      <c r="DVM25" s="242"/>
      <c r="DVN25" s="242"/>
      <c r="DVO25" s="242"/>
      <c r="DVP25" s="242"/>
      <c r="DVQ25" s="242"/>
      <c r="DVR25" s="242"/>
      <c r="DVS25" s="242"/>
      <c r="DVT25" s="242"/>
      <c r="DVU25" s="242"/>
      <c r="DVV25" s="242"/>
      <c r="DVW25" s="242"/>
      <c r="DVX25" s="242"/>
      <c r="DVY25" s="242"/>
      <c r="DVZ25" s="242"/>
      <c r="DWA25" s="242"/>
      <c r="DWB25" s="242"/>
      <c r="DWC25" s="242"/>
      <c r="DWD25" s="242"/>
      <c r="DWE25" s="242"/>
      <c r="DWF25" s="242"/>
      <c r="DWG25" s="242"/>
      <c r="DWH25" s="242"/>
      <c r="DWI25" s="242"/>
      <c r="DWJ25" s="242"/>
      <c r="DWK25" s="242"/>
      <c r="DWL25" s="242"/>
      <c r="DWM25" s="242"/>
      <c r="DWN25" s="242"/>
      <c r="DWO25" s="242"/>
      <c r="DWP25" s="242"/>
      <c r="DWQ25" s="242"/>
      <c r="DWR25" s="242"/>
      <c r="DWS25" s="242"/>
      <c r="DWT25" s="242"/>
      <c r="DWU25" s="242"/>
      <c r="DWV25" s="242"/>
      <c r="DWW25" s="242"/>
      <c r="DWX25" s="242"/>
      <c r="DWY25" s="242"/>
      <c r="DWZ25" s="242"/>
      <c r="DXA25" s="242"/>
      <c r="DXB25" s="242"/>
      <c r="DXC25" s="242"/>
      <c r="DXD25" s="242"/>
      <c r="DXE25" s="242"/>
      <c r="DXF25" s="242"/>
      <c r="DXG25" s="242"/>
      <c r="DXH25" s="242"/>
      <c r="DXI25" s="242"/>
      <c r="DXJ25" s="242"/>
      <c r="DXK25" s="242"/>
      <c r="DXL25" s="242"/>
      <c r="DXM25" s="242"/>
      <c r="DXN25" s="242"/>
      <c r="DXO25" s="242"/>
      <c r="DXP25" s="242"/>
      <c r="DXQ25" s="242"/>
      <c r="DXR25" s="242"/>
      <c r="DXS25" s="242"/>
      <c r="DXT25" s="242"/>
      <c r="DXU25" s="242"/>
      <c r="DXV25" s="242"/>
      <c r="DXW25" s="242"/>
      <c r="DXX25" s="242"/>
      <c r="DXY25" s="242"/>
      <c r="DXZ25" s="242"/>
      <c r="DYA25" s="242"/>
      <c r="DYB25" s="242"/>
      <c r="DYC25" s="242"/>
      <c r="DYD25" s="242"/>
      <c r="DYE25" s="242"/>
      <c r="DYF25" s="242"/>
      <c r="DYG25" s="242"/>
      <c r="DYH25" s="242"/>
      <c r="DYI25" s="242"/>
      <c r="DYJ25" s="242"/>
      <c r="DYK25" s="242"/>
      <c r="DYL25" s="242"/>
      <c r="DYM25" s="242"/>
      <c r="DYN25" s="242"/>
      <c r="DYO25" s="242"/>
      <c r="DYP25" s="242"/>
      <c r="DYQ25" s="242"/>
      <c r="DYR25" s="242"/>
      <c r="DYS25" s="242"/>
      <c r="DYT25" s="242"/>
      <c r="DYU25" s="242"/>
      <c r="DYV25" s="242"/>
      <c r="DYW25" s="242"/>
      <c r="DYX25" s="242"/>
      <c r="DYY25" s="242"/>
      <c r="DYZ25" s="242"/>
      <c r="DZA25" s="242"/>
      <c r="DZB25" s="242"/>
      <c r="DZC25" s="242"/>
      <c r="DZD25" s="242"/>
      <c r="DZE25" s="242"/>
      <c r="DZF25" s="242"/>
      <c r="DZG25" s="242"/>
      <c r="DZH25" s="242"/>
      <c r="DZI25" s="242"/>
      <c r="DZJ25" s="242"/>
      <c r="DZK25" s="242"/>
      <c r="DZL25" s="242"/>
      <c r="DZM25" s="242"/>
      <c r="DZN25" s="242"/>
      <c r="DZO25" s="242"/>
      <c r="DZP25" s="242"/>
      <c r="DZQ25" s="242"/>
      <c r="DZR25" s="242"/>
      <c r="DZS25" s="242"/>
      <c r="DZT25" s="242"/>
      <c r="DZU25" s="242"/>
      <c r="DZV25" s="242"/>
      <c r="DZW25" s="242"/>
      <c r="DZX25" s="242"/>
      <c r="DZY25" s="242"/>
      <c r="DZZ25" s="242"/>
      <c r="EAA25" s="242"/>
      <c r="EAB25" s="242"/>
      <c r="EAC25" s="242"/>
      <c r="EAD25" s="242"/>
      <c r="EAE25" s="242"/>
      <c r="EAF25" s="242"/>
      <c r="EAG25" s="242"/>
      <c r="EAH25" s="242"/>
      <c r="EAI25" s="242"/>
      <c r="EAJ25" s="242"/>
      <c r="EAK25" s="242"/>
      <c r="EAL25" s="242"/>
      <c r="EAM25" s="242"/>
      <c r="EAN25" s="242"/>
      <c r="EAO25" s="242"/>
      <c r="EAP25" s="242"/>
      <c r="EAQ25" s="242"/>
      <c r="EAR25" s="242"/>
      <c r="EAS25" s="242"/>
      <c r="EAT25" s="242"/>
      <c r="EAU25" s="242"/>
      <c r="EAV25" s="242"/>
      <c r="EAW25" s="242"/>
      <c r="EAX25" s="242"/>
      <c r="EAY25" s="242"/>
      <c r="EAZ25" s="242"/>
      <c r="EBA25" s="242"/>
      <c r="EBB25" s="242"/>
      <c r="EBC25" s="242"/>
      <c r="EBD25" s="242"/>
      <c r="EBE25" s="242"/>
      <c r="EBF25" s="242"/>
      <c r="EBG25" s="242"/>
      <c r="EBH25" s="242"/>
      <c r="EBI25" s="242"/>
      <c r="EBJ25" s="242"/>
      <c r="EBK25" s="242"/>
      <c r="EBL25" s="242"/>
      <c r="EBM25" s="242"/>
      <c r="EBN25" s="242"/>
      <c r="EBO25" s="242"/>
      <c r="EBP25" s="242"/>
      <c r="EBQ25" s="242"/>
      <c r="EBR25" s="242"/>
      <c r="EBS25" s="242"/>
      <c r="EBT25" s="242"/>
      <c r="EBU25" s="242"/>
      <c r="EBV25" s="242"/>
      <c r="EBW25" s="242"/>
      <c r="EBX25" s="242"/>
      <c r="EBY25" s="242"/>
      <c r="EBZ25" s="242"/>
      <c r="ECA25" s="242"/>
      <c r="ECB25" s="242"/>
      <c r="ECC25" s="242"/>
      <c r="ECD25" s="242"/>
      <c r="ECE25" s="242"/>
      <c r="ECF25" s="242"/>
      <c r="ECG25" s="242"/>
      <c r="ECH25" s="242"/>
      <c r="ECI25" s="242"/>
      <c r="ECJ25" s="242"/>
      <c r="ECK25" s="242"/>
      <c r="ECL25" s="242"/>
      <c r="ECM25" s="242"/>
      <c r="ECN25" s="242"/>
      <c r="ECO25" s="242"/>
      <c r="ECP25" s="242"/>
      <c r="ECQ25" s="242"/>
      <c r="ECR25" s="242"/>
      <c r="ECS25" s="242"/>
      <c r="ECT25" s="242"/>
      <c r="ECU25" s="242"/>
      <c r="ECV25" s="242"/>
      <c r="ECW25" s="242"/>
      <c r="ECX25" s="242"/>
      <c r="ECY25" s="242"/>
      <c r="ECZ25" s="242"/>
      <c r="EDA25" s="242"/>
      <c r="EDB25" s="242"/>
      <c r="EDC25" s="242"/>
      <c r="EDD25" s="242"/>
      <c r="EDE25" s="242"/>
      <c r="EDF25" s="242"/>
      <c r="EDG25" s="242"/>
      <c r="EDH25" s="242"/>
      <c r="EDI25" s="242"/>
      <c r="EDJ25" s="242"/>
      <c r="EDK25" s="242"/>
      <c r="EDL25" s="242"/>
      <c r="EDM25" s="242"/>
      <c r="EDN25" s="242"/>
      <c r="EDO25" s="242"/>
      <c r="EDP25" s="242"/>
      <c r="EDQ25" s="242"/>
      <c r="EDR25" s="242"/>
      <c r="EDS25" s="242"/>
      <c r="EDT25" s="242"/>
      <c r="EDU25" s="242"/>
      <c r="EDV25" s="242"/>
      <c r="EDW25" s="242"/>
      <c r="EDX25" s="242"/>
      <c r="EDY25" s="242"/>
      <c r="EDZ25" s="242"/>
      <c r="EEA25" s="242"/>
      <c r="EEB25" s="242"/>
      <c r="EEC25" s="242"/>
      <c r="EED25" s="242"/>
      <c r="EEE25" s="242"/>
      <c r="EEF25" s="242"/>
      <c r="EEG25" s="242"/>
      <c r="EEH25" s="242"/>
      <c r="EEI25" s="242"/>
      <c r="EEJ25" s="242"/>
      <c r="EEK25" s="242"/>
      <c r="EEL25" s="242"/>
      <c r="EEM25" s="242"/>
      <c r="EEN25" s="242"/>
      <c r="EEO25" s="242"/>
      <c r="EEP25" s="242"/>
      <c r="EEQ25" s="242"/>
      <c r="EER25" s="242"/>
      <c r="EES25" s="242"/>
      <c r="EET25" s="242"/>
      <c r="EEU25" s="242"/>
      <c r="EEV25" s="242"/>
      <c r="EEW25" s="242"/>
      <c r="EEX25" s="242"/>
      <c r="EEY25" s="242"/>
      <c r="EEZ25" s="242"/>
      <c r="EFA25" s="242"/>
      <c r="EFB25" s="242"/>
      <c r="EFC25" s="242"/>
      <c r="EFD25" s="242"/>
      <c r="EFE25" s="242"/>
      <c r="EFF25" s="242"/>
      <c r="EFG25" s="242"/>
      <c r="EFH25" s="242"/>
      <c r="EFI25" s="242"/>
      <c r="EFJ25" s="242"/>
      <c r="EFK25" s="242"/>
      <c r="EFL25" s="242"/>
      <c r="EFM25" s="242"/>
      <c r="EFN25" s="242"/>
      <c r="EFO25" s="242"/>
      <c r="EFP25" s="242"/>
      <c r="EFQ25" s="242"/>
      <c r="EFR25" s="242"/>
      <c r="EFS25" s="242"/>
      <c r="EFT25" s="242"/>
      <c r="EFU25" s="242"/>
      <c r="EFV25" s="242"/>
      <c r="EFW25" s="242"/>
      <c r="EFX25" s="242"/>
      <c r="EFY25" s="242"/>
      <c r="EFZ25" s="242"/>
      <c r="EGA25" s="242"/>
      <c r="EGB25" s="242"/>
      <c r="EGC25" s="242"/>
      <c r="EGD25" s="242"/>
      <c r="EGE25" s="242"/>
      <c r="EGF25" s="242"/>
      <c r="EGG25" s="242"/>
      <c r="EGH25" s="242"/>
      <c r="EGI25" s="242"/>
      <c r="EGJ25" s="242"/>
      <c r="EGK25" s="242"/>
      <c r="EGL25" s="242"/>
      <c r="EGM25" s="242"/>
      <c r="EGN25" s="242"/>
      <c r="EGO25" s="242"/>
      <c r="EGP25" s="242"/>
      <c r="EGQ25" s="242"/>
      <c r="EGR25" s="242"/>
      <c r="EGS25" s="242"/>
      <c r="EGT25" s="242"/>
      <c r="EGU25" s="242"/>
      <c r="EGV25" s="242"/>
      <c r="EGW25" s="242"/>
      <c r="EGX25" s="242"/>
      <c r="EGY25" s="242"/>
      <c r="EGZ25" s="242"/>
      <c r="EHA25" s="242"/>
      <c r="EHB25" s="242"/>
      <c r="EHC25" s="242"/>
      <c r="EHD25" s="242"/>
      <c r="EHE25" s="242"/>
      <c r="EHF25" s="242"/>
      <c r="EHG25" s="242"/>
      <c r="EHH25" s="242"/>
      <c r="EHI25" s="242"/>
      <c r="EHJ25" s="242"/>
      <c r="EHK25" s="242"/>
      <c r="EHL25" s="242"/>
      <c r="EHM25" s="242"/>
      <c r="EHN25" s="242"/>
      <c r="EHO25" s="242"/>
      <c r="EHP25" s="242"/>
      <c r="EHQ25" s="242"/>
      <c r="EHR25" s="242"/>
      <c r="EHS25" s="242"/>
      <c r="EHT25" s="242"/>
      <c r="EHU25" s="242"/>
      <c r="EHV25" s="242"/>
      <c r="EHW25" s="242"/>
      <c r="EHX25" s="242"/>
      <c r="EHY25" s="242"/>
      <c r="EHZ25" s="242"/>
      <c r="EIA25" s="242"/>
      <c r="EIB25" s="242"/>
      <c r="EIC25" s="242"/>
      <c r="EID25" s="242"/>
      <c r="EIE25" s="242"/>
      <c r="EIF25" s="242"/>
      <c r="EIG25" s="242"/>
      <c r="EIH25" s="242"/>
      <c r="EII25" s="242"/>
      <c r="EIJ25" s="242"/>
      <c r="EIK25" s="242"/>
      <c r="EIL25" s="242"/>
      <c r="EIM25" s="242"/>
      <c r="EIN25" s="242"/>
      <c r="EIO25" s="242"/>
      <c r="EIP25" s="242"/>
      <c r="EIQ25" s="242"/>
      <c r="EIR25" s="242"/>
      <c r="EIS25" s="242"/>
      <c r="EIT25" s="242"/>
      <c r="EIU25" s="242"/>
      <c r="EIV25" s="242"/>
      <c r="EIW25" s="242"/>
      <c r="EIX25" s="242"/>
      <c r="EIY25" s="242"/>
      <c r="EIZ25" s="242"/>
      <c r="EJA25" s="242"/>
      <c r="EJB25" s="242"/>
      <c r="EJC25" s="242"/>
      <c r="EJD25" s="242"/>
      <c r="EJE25" s="242"/>
      <c r="EJF25" s="242"/>
      <c r="EJG25" s="242"/>
      <c r="EJH25" s="242"/>
      <c r="EJI25" s="242"/>
      <c r="EJJ25" s="242"/>
      <c r="EJK25" s="242"/>
      <c r="EJL25" s="242"/>
      <c r="EJM25" s="242"/>
      <c r="EJN25" s="242"/>
      <c r="EJO25" s="242"/>
      <c r="EJP25" s="242"/>
      <c r="EJQ25" s="242"/>
      <c r="EJR25" s="242"/>
      <c r="EJS25" s="242"/>
      <c r="EJT25" s="242"/>
      <c r="EJU25" s="242"/>
      <c r="EJV25" s="242"/>
      <c r="EJW25" s="242"/>
      <c r="EJX25" s="242"/>
      <c r="EJY25" s="242"/>
      <c r="EJZ25" s="242"/>
      <c r="EKA25" s="242"/>
      <c r="EKB25" s="242"/>
      <c r="EKC25" s="242"/>
      <c r="EKD25" s="242"/>
      <c r="EKE25" s="242"/>
      <c r="EKF25" s="242"/>
      <c r="EKG25" s="242"/>
      <c r="EKH25" s="242"/>
      <c r="EKI25" s="242"/>
      <c r="EKJ25" s="242"/>
      <c r="EKK25" s="242"/>
      <c r="EKL25" s="242"/>
      <c r="EKM25" s="242"/>
      <c r="EKN25" s="242"/>
      <c r="EKO25" s="242"/>
      <c r="EKP25" s="242"/>
      <c r="EKQ25" s="242"/>
      <c r="EKR25" s="242"/>
      <c r="EKS25" s="242"/>
      <c r="EKT25" s="242"/>
      <c r="EKU25" s="242"/>
      <c r="EKV25" s="242"/>
      <c r="EKW25" s="242"/>
      <c r="EKX25" s="242"/>
      <c r="EKY25" s="242"/>
      <c r="EKZ25" s="242"/>
      <c r="ELA25" s="242"/>
      <c r="ELB25" s="242"/>
      <c r="ELC25" s="242"/>
      <c r="ELD25" s="242"/>
      <c r="ELE25" s="242"/>
      <c r="ELF25" s="242"/>
      <c r="ELG25" s="242"/>
      <c r="ELH25" s="242"/>
      <c r="ELI25" s="242"/>
      <c r="ELJ25" s="242"/>
      <c r="ELK25" s="242"/>
      <c r="ELL25" s="242"/>
      <c r="ELM25" s="242"/>
      <c r="ELN25" s="242"/>
      <c r="ELO25" s="242"/>
      <c r="ELP25" s="242"/>
      <c r="ELQ25" s="242"/>
      <c r="ELR25" s="242"/>
      <c r="ELS25" s="242"/>
      <c r="ELT25" s="242"/>
      <c r="ELU25" s="242"/>
      <c r="ELV25" s="242"/>
      <c r="ELW25" s="242"/>
      <c r="ELX25" s="242"/>
      <c r="ELY25" s="242"/>
      <c r="ELZ25" s="242"/>
      <c r="EMA25" s="242"/>
      <c r="EMB25" s="242"/>
      <c r="EMC25" s="242"/>
      <c r="EMD25" s="242"/>
      <c r="EME25" s="242"/>
      <c r="EMF25" s="242"/>
      <c r="EMG25" s="242"/>
      <c r="EMH25" s="242"/>
      <c r="EMI25" s="242"/>
      <c r="EMJ25" s="242"/>
      <c r="EMK25" s="242"/>
      <c r="EML25" s="242"/>
      <c r="EMM25" s="242"/>
      <c r="EMN25" s="242"/>
      <c r="EMO25" s="242"/>
      <c r="EMP25" s="242"/>
      <c r="EMQ25" s="242"/>
      <c r="EMR25" s="242"/>
      <c r="EMS25" s="242"/>
      <c r="EMT25" s="242"/>
      <c r="EMU25" s="242"/>
      <c r="EMV25" s="242"/>
      <c r="EMW25" s="242"/>
      <c r="EMX25" s="242"/>
      <c r="EMY25" s="242"/>
      <c r="EMZ25" s="242"/>
      <c r="ENA25" s="242"/>
      <c r="ENB25" s="242"/>
      <c r="ENC25" s="242"/>
      <c r="END25" s="242"/>
      <c r="ENE25" s="242"/>
      <c r="ENF25" s="242"/>
      <c r="ENG25" s="242"/>
      <c r="ENH25" s="242"/>
      <c r="ENI25" s="242"/>
      <c r="ENJ25" s="242"/>
      <c r="ENK25" s="242"/>
      <c r="ENL25" s="242"/>
      <c r="ENM25" s="242"/>
      <c r="ENN25" s="242"/>
      <c r="ENO25" s="242"/>
      <c r="ENP25" s="242"/>
      <c r="ENQ25" s="242"/>
      <c r="ENR25" s="242"/>
      <c r="ENS25" s="242"/>
      <c r="ENT25" s="242"/>
      <c r="ENU25" s="242"/>
      <c r="ENV25" s="242"/>
      <c r="ENW25" s="242"/>
      <c r="ENX25" s="242"/>
      <c r="ENY25" s="242"/>
      <c r="ENZ25" s="242"/>
      <c r="EOA25" s="242"/>
      <c r="EOB25" s="242"/>
      <c r="EOC25" s="242"/>
      <c r="EOD25" s="242"/>
      <c r="EOE25" s="242"/>
      <c r="EOF25" s="242"/>
      <c r="EOG25" s="242"/>
      <c r="EOH25" s="242"/>
      <c r="EOI25" s="242"/>
      <c r="EOJ25" s="242"/>
      <c r="EOK25" s="242"/>
      <c r="EOL25" s="242"/>
      <c r="EOM25" s="242"/>
      <c r="EON25" s="242"/>
      <c r="EOO25" s="242"/>
      <c r="EOP25" s="242"/>
      <c r="EOQ25" s="242"/>
      <c r="EOR25" s="242"/>
      <c r="EOS25" s="242"/>
      <c r="EOT25" s="242"/>
      <c r="EOU25" s="242"/>
      <c r="EOV25" s="242"/>
      <c r="EOW25" s="242"/>
      <c r="EOX25" s="242"/>
      <c r="EOY25" s="242"/>
      <c r="EOZ25" s="242"/>
      <c r="EPA25" s="242"/>
      <c r="EPB25" s="242"/>
      <c r="EPC25" s="242"/>
      <c r="EPD25" s="242"/>
      <c r="EPE25" s="242"/>
      <c r="EPF25" s="242"/>
      <c r="EPG25" s="242"/>
      <c r="EPH25" s="242"/>
      <c r="EPI25" s="242"/>
      <c r="EPJ25" s="242"/>
      <c r="EPK25" s="242"/>
      <c r="EPL25" s="242"/>
      <c r="EPM25" s="242"/>
      <c r="EPN25" s="242"/>
      <c r="EPO25" s="242"/>
      <c r="EPP25" s="242"/>
      <c r="EPQ25" s="242"/>
      <c r="EPR25" s="242"/>
      <c r="EPS25" s="242"/>
      <c r="EPT25" s="242"/>
      <c r="EPU25" s="242"/>
      <c r="EPV25" s="242"/>
      <c r="EPW25" s="242"/>
      <c r="EPX25" s="242"/>
      <c r="EPY25" s="242"/>
      <c r="EPZ25" s="242"/>
      <c r="EQA25" s="242"/>
      <c r="EQB25" s="242"/>
      <c r="EQC25" s="242"/>
      <c r="EQD25" s="242"/>
      <c r="EQE25" s="242"/>
      <c r="EQF25" s="242"/>
      <c r="EQG25" s="242"/>
      <c r="EQH25" s="242"/>
      <c r="EQI25" s="242"/>
      <c r="EQJ25" s="242"/>
      <c r="EQK25" s="242"/>
      <c r="EQL25" s="242"/>
      <c r="EQM25" s="242"/>
      <c r="EQN25" s="242"/>
      <c r="EQO25" s="242"/>
      <c r="EQP25" s="242"/>
      <c r="EQQ25" s="242"/>
      <c r="EQR25" s="242"/>
      <c r="EQS25" s="242"/>
      <c r="EQT25" s="242"/>
      <c r="EQU25" s="242"/>
      <c r="EQV25" s="242"/>
      <c r="EQW25" s="242"/>
      <c r="EQX25" s="242"/>
      <c r="EQY25" s="242"/>
      <c r="EQZ25" s="242"/>
      <c r="ERA25" s="242"/>
      <c r="ERB25" s="242"/>
      <c r="ERC25" s="242"/>
      <c r="ERD25" s="242"/>
      <c r="ERE25" s="242"/>
      <c r="ERF25" s="242"/>
      <c r="ERG25" s="242"/>
      <c r="ERH25" s="242"/>
      <c r="ERI25" s="242"/>
      <c r="ERJ25" s="242"/>
      <c r="ERK25" s="242"/>
      <c r="ERL25" s="242"/>
      <c r="ERM25" s="242"/>
      <c r="ERN25" s="242"/>
      <c r="ERO25" s="242"/>
      <c r="ERP25" s="242"/>
      <c r="ERQ25" s="242"/>
      <c r="ERR25" s="242"/>
      <c r="ERS25" s="242"/>
      <c r="ERT25" s="242"/>
      <c r="ERU25" s="242"/>
      <c r="ERV25" s="242"/>
      <c r="ERW25" s="242"/>
      <c r="ERX25" s="242"/>
      <c r="ERY25" s="242"/>
      <c r="ERZ25" s="242"/>
      <c r="ESA25" s="242"/>
      <c r="ESB25" s="242"/>
      <c r="ESC25" s="242"/>
      <c r="ESD25" s="242"/>
      <c r="ESE25" s="242"/>
      <c r="ESF25" s="242"/>
      <c r="ESG25" s="242"/>
      <c r="ESH25" s="242"/>
      <c r="ESI25" s="242"/>
      <c r="ESJ25" s="242"/>
      <c r="ESK25" s="242"/>
      <c r="ESL25" s="242"/>
      <c r="ESM25" s="242"/>
      <c r="ESN25" s="242"/>
      <c r="ESO25" s="242"/>
      <c r="ESP25" s="242"/>
      <c r="ESQ25" s="242"/>
      <c r="ESR25" s="242"/>
      <c r="ESS25" s="242"/>
      <c r="EST25" s="242"/>
      <c r="ESU25" s="242"/>
      <c r="ESV25" s="242"/>
      <c r="ESW25" s="242"/>
      <c r="ESX25" s="242"/>
      <c r="ESY25" s="242"/>
      <c r="ESZ25" s="242"/>
      <c r="ETA25" s="242"/>
      <c r="ETB25" s="242"/>
      <c r="ETC25" s="242"/>
      <c r="ETD25" s="242"/>
      <c r="ETE25" s="242"/>
      <c r="ETF25" s="242"/>
      <c r="ETG25" s="242"/>
      <c r="ETH25" s="242"/>
      <c r="ETI25" s="242"/>
      <c r="ETJ25" s="242"/>
      <c r="ETK25" s="242"/>
      <c r="ETL25" s="242"/>
      <c r="ETM25" s="242"/>
      <c r="ETN25" s="242"/>
      <c r="ETO25" s="242"/>
      <c r="ETP25" s="242"/>
      <c r="ETQ25" s="242"/>
      <c r="ETR25" s="242"/>
      <c r="ETS25" s="242"/>
      <c r="ETT25" s="242"/>
      <c r="ETU25" s="242"/>
      <c r="ETV25" s="242"/>
      <c r="ETW25" s="242"/>
      <c r="ETX25" s="242"/>
      <c r="ETY25" s="242"/>
      <c r="ETZ25" s="242"/>
      <c r="EUA25" s="242"/>
      <c r="EUB25" s="242"/>
      <c r="EUC25" s="242"/>
      <c r="EUD25" s="242"/>
      <c r="EUE25" s="242"/>
      <c r="EUF25" s="242"/>
      <c r="EUG25" s="242"/>
      <c r="EUH25" s="242"/>
      <c r="EUI25" s="242"/>
      <c r="EUJ25" s="242"/>
      <c r="EUK25" s="242"/>
      <c r="EUL25" s="242"/>
      <c r="EUM25" s="242"/>
      <c r="EUN25" s="242"/>
      <c r="EUO25" s="242"/>
      <c r="EUP25" s="242"/>
      <c r="EUQ25" s="242"/>
      <c r="EUR25" s="242"/>
      <c r="EUS25" s="242"/>
      <c r="EUT25" s="242"/>
      <c r="EUU25" s="242"/>
      <c r="EUV25" s="242"/>
      <c r="EUW25" s="242"/>
      <c r="EUX25" s="242"/>
      <c r="EUY25" s="242"/>
      <c r="EUZ25" s="242"/>
      <c r="EVA25" s="242"/>
      <c r="EVB25" s="242"/>
      <c r="EVC25" s="242"/>
      <c r="EVD25" s="242"/>
      <c r="EVE25" s="242"/>
      <c r="EVF25" s="242"/>
      <c r="EVG25" s="242"/>
      <c r="EVH25" s="242"/>
      <c r="EVI25" s="242"/>
      <c r="EVJ25" s="242"/>
      <c r="EVK25" s="242"/>
      <c r="EVL25" s="242"/>
      <c r="EVM25" s="242"/>
      <c r="EVN25" s="242"/>
      <c r="EVO25" s="242"/>
      <c r="EVP25" s="242"/>
      <c r="EVQ25" s="242"/>
      <c r="EVR25" s="242"/>
      <c r="EVS25" s="242"/>
      <c r="EVT25" s="242"/>
      <c r="EVU25" s="242"/>
      <c r="EVV25" s="242"/>
      <c r="EVW25" s="242"/>
      <c r="EVX25" s="242"/>
      <c r="EVY25" s="242"/>
      <c r="EVZ25" s="242"/>
      <c r="EWA25" s="242"/>
      <c r="EWB25" s="242"/>
      <c r="EWC25" s="242"/>
      <c r="EWD25" s="242"/>
      <c r="EWE25" s="242"/>
      <c r="EWF25" s="242"/>
      <c r="EWG25" s="242"/>
      <c r="EWH25" s="242"/>
      <c r="EWI25" s="242"/>
      <c r="EWJ25" s="242"/>
      <c r="EWK25" s="242"/>
      <c r="EWL25" s="242"/>
      <c r="EWM25" s="242"/>
      <c r="EWN25" s="242"/>
      <c r="EWO25" s="242"/>
      <c r="EWP25" s="242"/>
      <c r="EWQ25" s="242"/>
      <c r="EWR25" s="242"/>
      <c r="EWS25" s="242"/>
      <c r="EWT25" s="242"/>
      <c r="EWU25" s="242"/>
      <c r="EWV25" s="242"/>
      <c r="EWW25" s="242"/>
      <c r="EWX25" s="242"/>
      <c r="EWY25" s="242"/>
      <c r="EWZ25" s="242"/>
      <c r="EXA25" s="242"/>
      <c r="EXB25" s="242"/>
      <c r="EXC25" s="242"/>
      <c r="EXD25" s="242"/>
      <c r="EXE25" s="242"/>
      <c r="EXF25" s="242"/>
      <c r="EXG25" s="242"/>
      <c r="EXH25" s="242"/>
      <c r="EXI25" s="242"/>
      <c r="EXJ25" s="242"/>
      <c r="EXK25" s="242"/>
      <c r="EXL25" s="242"/>
      <c r="EXM25" s="242"/>
      <c r="EXN25" s="242"/>
      <c r="EXO25" s="242"/>
      <c r="EXP25" s="242"/>
      <c r="EXQ25" s="242"/>
      <c r="EXR25" s="242"/>
      <c r="EXS25" s="242"/>
      <c r="EXT25" s="242"/>
      <c r="EXU25" s="242"/>
      <c r="EXV25" s="242"/>
      <c r="EXW25" s="242"/>
      <c r="EXX25" s="242"/>
      <c r="EXY25" s="242"/>
      <c r="EXZ25" s="242"/>
      <c r="EYA25" s="242"/>
      <c r="EYB25" s="242"/>
      <c r="EYC25" s="242"/>
      <c r="EYD25" s="242"/>
      <c r="EYE25" s="242"/>
      <c r="EYF25" s="242"/>
      <c r="EYG25" s="242"/>
      <c r="EYH25" s="242"/>
      <c r="EYI25" s="242"/>
      <c r="EYJ25" s="242"/>
      <c r="EYK25" s="242"/>
      <c r="EYL25" s="242"/>
      <c r="EYM25" s="242"/>
      <c r="EYN25" s="242"/>
      <c r="EYO25" s="242"/>
      <c r="EYP25" s="242"/>
      <c r="EYQ25" s="242"/>
      <c r="EYR25" s="242"/>
      <c r="EYS25" s="242"/>
      <c r="EYT25" s="242"/>
      <c r="EYU25" s="242"/>
      <c r="EYV25" s="242"/>
      <c r="EYW25" s="242"/>
      <c r="EYX25" s="242"/>
      <c r="EYY25" s="242"/>
      <c r="EYZ25" s="242"/>
      <c r="EZA25" s="242"/>
      <c r="EZB25" s="242"/>
      <c r="EZC25" s="242"/>
      <c r="EZD25" s="242"/>
      <c r="EZE25" s="242"/>
      <c r="EZF25" s="242"/>
      <c r="EZG25" s="242"/>
      <c r="EZH25" s="242"/>
      <c r="EZI25" s="242"/>
      <c r="EZJ25" s="242"/>
      <c r="EZK25" s="242"/>
      <c r="EZL25" s="242"/>
      <c r="EZM25" s="242"/>
      <c r="EZN25" s="242"/>
      <c r="EZO25" s="242"/>
      <c r="EZP25" s="242"/>
      <c r="EZQ25" s="242"/>
      <c r="EZR25" s="242"/>
      <c r="EZS25" s="242"/>
      <c r="EZT25" s="242"/>
      <c r="EZU25" s="242"/>
      <c r="EZV25" s="242"/>
      <c r="EZW25" s="242"/>
      <c r="EZX25" s="242"/>
      <c r="EZY25" s="242"/>
      <c r="EZZ25" s="242"/>
      <c r="FAA25" s="242"/>
      <c r="FAB25" s="242"/>
      <c r="FAC25" s="242"/>
      <c r="FAD25" s="242"/>
      <c r="FAE25" s="242"/>
      <c r="FAF25" s="242"/>
      <c r="FAG25" s="242"/>
      <c r="FAH25" s="242"/>
      <c r="FAI25" s="242"/>
      <c r="FAJ25" s="242"/>
      <c r="FAK25" s="242"/>
      <c r="FAL25" s="242"/>
      <c r="FAM25" s="242"/>
      <c r="FAN25" s="242"/>
      <c r="FAO25" s="242"/>
      <c r="FAP25" s="242"/>
      <c r="FAQ25" s="242"/>
      <c r="FAR25" s="242"/>
      <c r="FAS25" s="242"/>
      <c r="FAT25" s="242"/>
      <c r="FAU25" s="242"/>
      <c r="FAV25" s="242"/>
      <c r="FAW25" s="242"/>
      <c r="FAX25" s="242"/>
      <c r="FAY25" s="242"/>
      <c r="FAZ25" s="242"/>
      <c r="FBA25" s="242"/>
      <c r="FBB25" s="242"/>
      <c r="FBC25" s="242"/>
      <c r="FBD25" s="242"/>
      <c r="FBE25" s="242"/>
      <c r="FBF25" s="242"/>
      <c r="FBG25" s="242"/>
      <c r="FBH25" s="242"/>
      <c r="FBI25" s="242"/>
      <c r="FBJ25" s="242"/>
      <c r="FBK25" s="242"/>
      <c r="FBL25" s="242"/>
      <c r="FBM25" s="242"/>
      <c r="FBN25" s="242"/>
      <c r="FBO25" s="242"/>
      <c r="FBP25" s="242"/>
      <c r="FBQ25" s="242"/>
      <c r="FBR25" s="242"/>
      <c r="FBS25" s="242"/>
      <c r="FBT25" s="242"/>
      <c r="FBU25" s="242"/>
      <c r="FBV25" s="242"/>
      <c r="FBW25" s="242"/>
      <c r="FBX25" s="242"/>
      <c r="FBY25" s="242"/>
      <c r="FBZ25" s="242"/>
      <c r="FCA25" s="242"/>
      <c r="FCB25" s="242"/>
      <c r="FCC25" s="242"/>
      <c r="FCD25" s="242"/>
      <c r="FCE25" s="242"/>
      <c r="FCF25" s="242"/>
      <c r="FCG25" s="242"/>
      <c r="FCH25" s="242"/>
      <c r="FCI25" s="242"/>
      <c r="FCJ25" s="242"/>
      <c r="FCK25" s="242"/>
      <c r="FCL25" s="242"/>
      <c r="FCM25" s="242"/>
      <c r="FCN25" s="242"/>
      <c r="FCO25" s="242"/>
      <c r="FCP25" s="242"/>
      <c r="FCQ25" s="242"/>
      <c r="FCR25" s="242"/>
      <c r="FCS25" s="242"/>
      <c r="FCT25" s="242"/>
      <c r="FCU25" s="242"/>
      <c r="FCV25" s="242"/>
      <c r="FCW25" s="242"/>
      <c r="FCX25" s="242"/>
      <c r="FCY25" s="242"/>
      <c r="FCZ25" s="242"/>
      <c r="FDA25" s="242"/>
      <c r="FDB25" s="242"/>
      <c r="FDC25" s="242"/>
      <c r="FDD25" s="242"/>
      <c r="FDE25" s="242"/>
      <c r="FDF25" s="242"/>
      <c r="FDG25" s="242"/>
      <c r="FDH25" s="242"/>
      <c r="FDI25" s="242"/>
      <c r="FDJ25" s="242"/>
      <c r="FDK25" s="242"/>
      <c r="FDL25" s="242"/>
      <c r="FDM25" s="242"/>
      <c r="FDN25" s="242"/>
      <c r="FDO25" s="242"/>
      <c r="FDP25" s="242"/>
      <c r="FDQ25" s="242"/>
      <c r="FDR25" s="242"/>
      <c r="FDS25" s="242"/>
      <c r="FDT25" s="242"/>
      <c r="FDU25" s="242"/>
      <c r="FDV25" s="242"/>
      <c r="FDW25" s="242"/>
      <c r="FDX25" s="242"/>
      <c r="FDY25" s="242"/>
      <c r="FDZ25" s="242"/>
      <c r="FEA25" s="242"/>
      <c r="FEB25" s="242"/>
      <c r="FEC25" s="242"/>
      <c r="FED25" s="242"/>
      <c r="FEE25" s="242"/>
      <c r="FEF25" s="242"/>
      <c r="FEG25" s="242"/>
      <c r="FEH25" s="242"/>
      <c r="FEI25" s="242"/>
      <c r="FEJ25" s="242"/>
      <c r="FEK25" s="242"/>
      <c r="FEL25" s="242"/>
      <c r="FEM25" s="242"/>
      <c r="FEN25" s="242"/>
      <c r="FEO25" s="242"/>
      <c r="FEP25" s="242"/>
      <c r="FEQ25" s="242"/>
      <c r="FER25" s="242"/>
      <c r="FES25" s="242"/>
      <c r="FET25" s="242"/>
      <c r="FEU25" s="242"/>
      <c r="FEV25" s="242"/>
      <c r="FEW25" s="242"/>
      <c r="FEX25" s="242"/>
      <c r="FEY25" s="242"/>
      <c r="FEZ25" s="242"/>
      <c r="FFA25" s="242"/>
      <c r="FFB25" s="242"/>
      <c r="FFC25" s="242"/>
      <c r="FFD25" s="242"/>
      <c r="FFE25" s="242"/>
      <c r="FFF25" s="242"/>
      <c r="FFG25" s="242"/>
      <c r="FFH25" s="242"/>
      <c r="FFI25" s="242"/>
      <c r="FFJ25" s="242"/>
      <c r="FFK25" s="242"/>
      <c r="FFL25" s="242"/>
      <c r="FFM25" s="242"/>
      <c r="FFN25" s="242"/>
      <c r="FFO25" s="242"/>
      <c r="FFP25" s="242"/>
      <c r="FFQ25" s="242"/>
      <c r="FFR25" s="242"/>
      <c r="FFS25" s="242"/>
      <c r="FFT25" s="242"/>
      <c r="FFU25" s="242"/>
      <c r="FFV25" s="242"/>
      <c r="FFW25" s="242"/>
      <c r="FFX25" s="242"/>
      <c r="FFY25" s="242"/>
      <c r="FFZ25" s="242"/>
      <c r="FGA25" s="242"/>
      <c r="FGB25" s="242"/>
      <c r="FGC25" s="242"/>
      <c r="FGD25" s="242"/>
      <c r="FGE25" s="242"/>
      <c r="FGF25" s="242"/>
      <c r="FGG25" s="242"/>
      <c r="FGH25" s="242"/>
      <c r="FGI25" s="242"/>
      <c r="FGJ25" s="242"/>
      <c r="FGK25" s="242"/>
      <c r="FGL25" s="242"/>
      <c r="FGM25" s="242"/>
      <c r="FGN25" s="242"/>
      <c r="FGO25" s="242"/>
      <c r="FGP25" s="242"/>
      <c r="FGQ25" s="242"/>
      <c r="FGR25" s="242"/>
      <c r="FGS25" s="242"/>
      <c r="FGT25" s="242"/>
      <c r="FGU25" s="242"/>
      <c r="FGV25" s="242"/>
      <c r="FGW25" s="242"/>
      <c r="FGX25" s="242"/>
      <c r="FGY25" s="242"/>
      <c r="FGZ25" s="242"/>
      <c r="FHA25" s="242"/>
      <c r="FHB25" s="242"/>
      <c r="FHC25" s="242"/>
      <c r="FHD25" s="242"/>
      <c r="FHE25" s="242"/>
      <c r="FHF25" s="242"/>
      <c r="FHG25" s="242"/>
      <c r="FHH25" s="242"/>
      <c r="FHI25" s="242"/>
      <c r="FHJ25" s="242"/>
      <c r="FHK25" s="242"/>
      <c r="FHL25" s="242"/>
      <c r="FHM25" s="242"/>
      <c r="FHN25" s="242"/>
      <c r="FHO25" s="242"/>
      <c r="FHP25" s="242"/>
      <c r="FHQ25" s="242"/>
      <c r="FHR25" s="242"/>
      <c r="FHS25" s="242"/>
      <c r="FHT25" s="242"/>
      <c r="FHU25" s="242"/>
      <c r="FHV25" s="242"/>
      <c r="FHW25" s="242"/>
      <c r="FHX25" s="242"/>
      <c r="FHY25" s="242"/>
      <c r="FHZ25" s="242"/>
      <c r="FIA25" s="242"/>
      <c r="FIB25" s="242"/>
      <c r="FIC25" s="242"/>
      <c r="FID25" s="242"/>
      <c r="FIE25" s="242"/>
      <c r="FIF25" s="242"/>
      <c r="FIG25" s="242"/>
      <c r="FIH25" s="242"/>
      <c r="FII25" s="242"/>
      <c r="FIJ25" s="242"/>
      <c r="FIK25" s="242"/>
      <c r="FIL25" s="242"/>
      <c r="FIM25" s="242"/>
      <c r="FIN25" s="242"/>
      <c r="FIO25" s="242"/>
      <c r="FIP25" s="242"/>
      <c r="FIQ25" s="242"/>
      <c r="FIR25" s="242"/>
      <c r="FIS25" s="242"/>
      <c r="FIT25" s="242"/>
      <c r="FIU25" s="242"/>
      <c r="FIV25" s="242"/>
      <c r="FIW25" s="242"/>
      <c r="FIX25" s="242"/>
      <c r="FIY25" s="242"/>
      <c r="FIZ25" s="242"/>
      <c r="FJA25" s="242"/>
      <c r="FJB25" s="242"/>
      <c r="FJC25" s="242"/>
      <c r="FJD25" s="242"/>
      <c r="FJE25" s="242"/>
      <c r="FJF25" s="242"/>
      <c r="FJG25" s="242"/>
      <c r="FJH25" s="242"/>
      <c r="FJI25" s="242"/>
      <c r="FJJ25" s="242"/>
      <c r="FJK25" s="242"/>
      <c r="FJL25" s="242"/>
      <c r="FJM25" s="242"/>
      <c r="FJN25" s="242"/>
      <c r="FJO25" s="242"/>
      <c r="FJP25" s="242"/>
      <c r="FJQ25" s="242"/>
      <c r="FJR25" s="242"/>
      <c r="FJS25" s="242"/>
      <c r="FJT25" s="242"/>
      <c r="FJU25" s="242"/>
      <c r="FJV25" s="242"/>
      <c r="FJW25" s="242"/>
      <c r="FJX25" s="242"/>
      <c r="FJY25" s="242"/>
      <c r="FJZ25" s="242"/>
      <c r="FKA25" s="242"/>
      <c r="FKB25" s="242"/>
      <c r="FKC25" s="242"/>
      <c r="FKD25" s="242"/>
      <c r="FKE25" s="242"/>
      <c r="FKF25" s="242"/>
      <c r="FKG25" s="242"/>
      <c r="FKH25" s="242"/>
      <c r="FKI25" s="242"/>
      <c r="FKJ25" s="242"/>
      <c r="FKK25" s="242"/>
      <c r="FKL25" s="242"/>
      <c r="FKM25" s="242"/>
      <c r="FKN25" s="242"/>
      <c r="FKO25" s="242"/>
      <c r="FKP25" s="242"/>
      <c r="FKQ25" s="242"/>
      <c r="FKR25" s="242"/>
      <c r="FKS25" s="242"/>
      <c r="FKT25" s="242"/>
      <c r="FKU25" s="242"/>
      <c r="FKV25" s="242"/>
      <c r="FKW25" s="242"/>
      <c r="FKX25" s="242"/>
      <c r="FKY25" s="242"/>
      <c r="FKZ25" s="242"/>
      <c r="FLA25" s="242"/>
      <c r="FLB25" s="242"/>
      <c r="FLC25" s="242"/>
      <c r="FLD25" s="242"/>
      <c r="FLE25" s="242"/>
      <c r="FLF25" s="242"/>
      <c r="FLG25" s="242"/>
      <c r="FLH25" s="242"/>
      <c r="FLI25" s="242"/>
      <c r="FLJ25" s="242"/>
      <c r="FLK25" s="242"/>
      <c r="FLL25" s="242"/>
      <c r="FLM25" s="242"/>
      <c r="FLN25" s="242"/>
      <c r="FLO25" s="242"/>
      <c r="FLP25" s="242"/>
      <c r="FLQ25" s="242"/>
      <c r="FLR25" s="242"/>
      <c r="FLS25" s="242"/>
      <c r="FLT25" s="242"/>
      <c r="FLU25" s="242"/>
      <c r="FLV25" s="242"/>
      <c r="FLW25" s="242"/>
      <c r="FLX25" s="242"/>
      <c r="FLY25" s="242"/>
      <c r="FLZ25" s="242"/>
      <c r="FMA25" s="242"/>
      <c r="FMB25" s="242"/>
      <c r="FMC25" s="242"/>
      <c r="FMD25" s="242"/>
      <c r="FME25" s="242"/>
      <c r="FMF25" s="242"/>
      <c r="FMG25" s="242"/>
      <c r="FMH25" s="242"/>
      <c r="FMI25" s="242"/>
      <c r="FMJ25" s="242"/>
      <c r="FMK25" s="242"/>
      <c r="FML25" s="242"/>
      <c r="FMM25" s="242"/>
      <c r="FMN25" s="242"/>
      <c r="FMO25" s="242"/>
      <c r="FMP25" s="242"/>
      <c r="FMQ25" s="242"/>
      <c r="FMR25" s="242"/>
      <c r="FMS25" s="242"/>
      <c r="FMT25" s="242"/>
      <c r="FMU25" s="242"/>
      <c r="FMV25" s="242"/>
      <c r="FMW25" s="242"/>
      <c r="FMX25" s="242"/>
      <c r="FMY25" s="242"/>
      <c r="FMZ25" s="242"/>
      <c r="FNA25" s="242"/>
      <c r="FNB25" s="242"/>
      <c r="FNC25" s="242"/>
      <c r="FND25" s="242"/>
      <c r="FNE25" s="242"/>
      <c r="FNF25" s="242"/>
      <c r="FNG25" s="242"/>
      <c r="FNH25" s="242"/>
      <c r="FNI25" s="242"/>
      <c r="FNJ25" s="242"/>
      <c r="FNK25" s="242"/>
      <c r="FNL25" s="242"/>
      <c r="FNM25" s="242"/>
      <c r="FNN25" s="242"/>
      <c r="FNO25" s="242"/>
      <c r="FNP25" s="242"/>
      <c r="FNQ25" s="242"/>
      <c r="FNR25" s="242"/>
      <c r="FNS25" s="242"/>
      <c r="FNT25" s="242"/>
      <c r="FNU25" s="242"/>
      <c r="FNV25" s="242"/>
      <c r="FNW25" s="242"/>
      <c r="FNX25" s="242"/>
      <c r="FNY25" s="242"/>
      <c r="FNZ25" s="242"/>
      <c r="FOA25" s="242"/>
      <c r="FOB25" s="242"/>
      <c r="FOC25" s="242"/>
      <c r="FOD25" s="242"/>
      <c r="FOE25" s="242"/>
      <c r="FOF25" s="242"/>
      <c r="FOG25" s="242"/>
      <c r="FOH25" s="242"/>
      <c r="FOI25" s="242"/>
      <c r="FOJ25" s="242"/>
      <c r="FOK25" s="242"/>
      <c r="FOL25" s="242"/>
      <c r="FOM25" s="242"/>
      <c r="FON25" s="242"/>
      <c r="FOO25" s="242"/>
      <c r="FOP25" s="242"/>
      <c r="FOQ25" s="242"/>
      <c r="FOR25" s="242"/>
      <c r="FOS25" s="242"/>
      <c r="FOT25" s="242"/>
      <c r="FOU25" s="242"/>
      <c r="FOV25" s="242"/>
      <c r="FOW25" s="242"/>
      <c r="FOX25" s="242"/>
      <c r="FOY25" s="242"/>
      <c r="FOZ25" s="242"/>
      <c r="FPA25" s="242"/>
      <c r="FPB25" s="242"/>
      <c r="FPC25" s="242"/>
      <c r="FPD25" s="242"/>
      <c r="FPE25" s="242"/>
      <c r="FPF25" s="242"/>
      <c r="FPG25" s="242"/>
      <c r="FPH25" s="242"/>
      <c r="FPI25" s="242"/>
      <c r="FPJ25" s="242"/>
      <c r="FPK25" s="242"/>
      <c r="FPL25" s="242"/>
      <c r="FPM25" s="242"/>
      <c r="FPN25" s="242"/>
      <c r="FPO25" s="242"/>
      <c r="FPP25" s="242"/>
      <c r="FPQ25" s="242"/>
      <c r="FPR25" s="242"/>
      <c r="FPS25" s="242"/>
      <c r="FPT25" s="242"/>
      <c r="FPU25" s="242"/>
      <c r="FPV25" s="242"/>
      <c r="FPW25" s="242"/>
      <c r="FPX25" s="242"/>
      <c r="FPY25" s="242"/>
      <c r="FPZ25" s="242"/>
      <c r="FQA25" s="242"/>
      <c r="FQB25" s="242"/>
      <c r="FQC25" s="242"/>
      <c r="FQD25" s="242"/>
      <c r="FQE25" s="242"/>
      <c r="FQF25" s="242"/>
      <c r="FQG25" s="242"/>
      <c r="FQH25" s="242"/>
      <c r="FQI25" s="242"/>
      <c r="FQJ25" s="242"/>
      <c r="FQK25" s="242"/>
      <c r="FQL25" s="242"/>
      <c r="FQM25" s="242"/>
      <c r="FQN25" s="242"/>
      <c r="FQO25" s="242"/>
      <c r="FQP25" s="242"/>
      <c r="FQQ25" s="242"/>
      <c r="FQR25" s="242"/>
      <c r="FQS25" s="242"/>
      <c r="FQT25" s="242"/>
      <c r="FQU25" s="242"/>
      <c r="FQV25" s="242"/>
      <c r="FQW25" s="242"/>
      <c r="FQX25" s="242"/>
      <c r="FQY25" s="242"/>
      <c r="FQZ25" s="242"/>
      <c r="FRA25" s="242"/>
      <c r="FRB25" s="242"/>
      <c r="FRC25" s="242"/>
      <c r="FRD25" s="242"/>
      <c r="FRE25" s="242"/>
      <c r="FRF25" s="242"/>
      <c r="FRG25" s="242"/>
      <c r="FRH25" s="242"/>
      <c r="FRI25" s="242"/>
      <c r="FRJ25" s="242"/>
      <c r="FRK25" s="242"/>
      <c r="FRL25" s="242"/>
      <c r="FRM25" s="242"/>
      <c r="FRN25" s="242"/>
      <c r="FRO25" s="242"/>
      <c r="FRP25" s="242"/>
      <c r="FRQ25" s="242"/>
      <c r="FRR25" s="242"/>
      <c r="FRS25" s="242"/>
      <c r="FRT25" s="242"/>
      <c r="FRU25" s="242"/>
      <c r="FRV25" s="242"/>
      <c r="FRW25" s="242"/>
      <c r="FRX25" s="242"/>
      <c r="FRY25" s="242"/>
      <c r="FRZ25" s="242"/>
      <c r="FSA25" s="242"/>
      <c r="FSB25" s="242"/>
      <c r="FSC25" s="242"/>
      <c r="FSD25" s="242"/>
      <c r="FSE25" s="242"/>
      <c r="FSF25" s="242"/>
      <c r="FSG25" s="242"/>
      <c r="FSH25" s="242"/>
      <c r="FSI25" s="242"/>
      <c r="FSJ25" s="242"/>
      <c r="FSK25" s="242"/>
      <c r="FSL25" s="242"/>
      <c r="FSM25" s="242"/>
      <c r="FSN25" s="242"/>
      <c r="FSO25" s="242"/>
      <c r="FSP25" s="242"/>
      <c r="FSQ25" s="242"/>
      <c r="FSR25" s="242"/>
      <c r="FSS25" s="242"/>
      <c r="FST25" s="242"/>
      <c r="FSU25" s="242"/>
      <c r="FSV25" s="242"/>
      <c r="FSW25" s="242"/>
      <c r="FSX25" s="242"/>
      <c r="FSY25" s="242"/>
      <c r="FSZ25" s="242"/>
      <c r="FTA25" s="242"/>
      <c r="FTB25" s="242"/>
      <c r="FTC25" s="242"/>
      <c r="FTD25" s="242"/>
      <c r="FTE25" s="242"/>
      <c r="FTF25" s="242"/>
      <c r="FTG25" s="242"/>
      <c r="FTH25" s="242"/>
      <c r="FTI25" s="242"/>
      <c r="FTJ25" s="242"/>
      <c r="FTK25" s="242"/>
      <c r="FTL25" s="242"/>
      <c r="FTM25" s="242"/>
      <c r="FTN25" s="242"/>
      <c r="FTO25" s="242"/>
      <c r="FTP25" s="242"/>
      <c r="FTQ25" s="242"/>
      <c r="FTR25" s="242"/>
      <c r="FTS25" s="242"/>
      <c r="FTT25" s="242"/>
      <c r="FTU25" s="242"/>
      <c r="FTV25" s="242"/>
      <c r="FTW25" s="242"/>
      <c r="FTX25" s="242"/>
      <c r="FTY25" s="242"/>
      <c r="FTZ25" s="242"/>
      <c r="FUA25" s="242"/>
      <c r="FUB25" s="242"/>
      <c r="FUC25" s="242"/>
      <c r="FUD25" s="242"/>
      <c r="FUE25" s="242"/>
      <c r="FUF25" s="242"/>
      <c r="FUG25" s="242"/>
      <c r="FUH25" s="242"/>
      <c r="FUI25" s="242"/>
      <c r="FUJ25" s="242"/>
      <c r="FUK25" s="242"/>
      <c r="FUL25" s="242"/>
      <c r="FUM25" s="242"/>
      <c r="FUN25" s="242"/>
      <c r="FUO25" s="242"/>
      <c r="FUP25" s="242"/>
      <c r="FUQ25" s="242"/>
      <c r="FUR25" s="242"/>
      <c r="FUS25" s="242"/>
      <c r="FUT25" s="242"/>
      <c r="FUU25" s="242"/>
      <c r="FUV25" s="242"/>
      <c r="FUW25" s="242"/>
      <c r="FUX25" s="242"/>
      <c r="FUY25" s="242"/>
      <c r="FUZ25" s="242"/>
      <c r="FVA25" s="242"/>
      <c r="FVB25" s="242"/>
      <c r="FVC25" s="242"/>
      <c r="FVD25" s="242"/>
      <c r="FVE25" s="242"/>
      <c r="FVF25" s="242"/>
      <c r="FVG25" s="242"/>
      <c r="FVH25" s="242"/>
      <c r="FVI25" s="242"/>
      <c r="FVJ25" s="242"/>
      <c r="FVK25" s="242"/>
      <c r="FVL25" s="242"/>
      <c r="FVM25" s="242"/>
      <c r="FVN25" s="242"/>
      <c r="FVO25" s="242"/>
      <c r="FVP25" s="242"/>
      <c r="FVQ25" s="242"/>
      <c r="FVR25" s="242"/>
      <c r="FVS25" s="242"/>
      <c r="FVT25" s="242"/>
      <c r="FVU25" s="242"/>
      <c r="FVV25" s="242"/>
      <c r="FVW25" s="242"/>
      <c r="FVX25" s="242"/>
      <c r="FVY25" s="242"/>
      <c r="FVZ25" s="242"/>
      <c r="FWA25" s="242"/>
      <c r="FWB25" s="242"/>
      <c r="FWC25" s="242"/>
      <c r="FWD25" s="242"/>
      <c r="FWE25" s="242"/>
      <c r="FWF25" s="242"/>
      <c r="FWG25" s="242"/>
      <c r="FWH25" s="242"/>
      <c r="FWI25" s="242"/>
      <c r="FWJ25" s="242"/>
      <c r="FWK25" s="242"/>
      <c r="FWL25" s="242"/>
      <c r="FWM25" s="242"/>
      <c r="FWN25" s="242"/>
      <c r="FWO25" s="242"/>
      <c r="FWP25" s="242"/>
      <c r="FWQ25" s="242"/>
      <c r="FWR25" s="242"/>
      <c r="FWS25" s="242"/>
      <c r="FWT25" s="242"/>
      <c r="FWU25" s="242"/>
      <c r="FWV25" s="242"/>
      <c r="FWW25" s="242"/>
      <c r="FWX25" s="242"/>
      <c r="FWY25" s="242"/>
      <c r="FWZ25" s="242"/>
      <c r="FXA25" s="242"/>
      <c r="FXB25" s="242"/>
      <c r="FXC25" s="242"/>
      <c r="FXD25" s="242"/>
      <c r="FXE25" s="242"/>
      <c r="FXF25" s="242"/>
      <c r="FXG25" s="242"/>
      <c r="FXH25" s="242"/>
      <c r="FXI25" s="242"/>
      <c r="FXJ25" s="242"/>
      <c r="FXK25" s="242"/>
      <c r="FXL25" s="242"/>
      <c r="FXM25" s="242"/>
      <c r="FXN25" s="242"/>
      <c r="FXO25" s="242"/>
      <c r="FXP25" s="242"/>
      <c r="FXQ25" s="242"/>
      <c r="FXR25" s="242"/>
      <c r="FXS25" s="242"/>
      <c r="FXT25" s="242"/>
      <c r="FXU25" s="242"/>
      <c r="FXV25" s="242"/>
      <c r="FXW25" s="242"/>
      <c r="FXX25" s="242"/>
      <c r="FXY25" s="242"/>
      <c r="FXZ25" s="242"/>
      <c r="FYA25" s="242"/>
      <c r="FYB25" s="242"/>
      <c r="FYC25" s="242"/>
      <c r="FYD25" s="242"/>
      <c r="FYE25" s="242"/>
      <c r="FYF25" s="242"/>
      <c r="FYG25" s="242"/>
      <c r="FYH25" s="242"/>
      <c r="FYI25" s="242"/>
      <c r="FYJ25" s="242"/>
      <c r="FYK25" s="242"/>
      <c r="FYL25" s="242"/>
      <c r="FYM25" s="242"/>
      <c r="FYN25" s="242"/>
      <c r="FYO25" s="242"/>
      <c r="FYP25" s="242"/>
      <c r="FYQ25" s="242"/>
      <c r="FYR25" s="242"/>
      <c r="FYS25" s="242"/>
      <c r="FYT25" s="242"/>
      <c r="FYU25" s="242"/>
      <c r="FYV25" s="242"/>
      <c r="FYW25" s="242"/>
      <c r="FYX25" s="242"/>
      <c r="FYY25" s="242"/>
      <c r="FYZ25" s="242"/>
      <c r="FZA25" s="242"/>
      <c r="FZB25" s="242"/>
      <c r="FZC25" s="242"/>
      <c r="FZD25" s="242"/>
      <c r="FZE25" s="242"/>
      <c r="FZF25" s="242"/>
      <c r="FZG25" s="242"/>
      <c r="FZH25" s="242"/>
      <c r="FZI25" s="242"/>
      <c r="FZJ25" s="242"/>
      <c r="FZK25" s="242"/>
      <c r="FZL25" s="242"/>
      <c r="FZM25" s="242"/>
      <c r="FZN25" s="242"/>
      <c r="FZO25" s="242"/>
      <c r="FZP25" s="242"/>
      <c r="FZQ25" s="242"/>
      <c r="FZR25" s="242"/>
      <c r="FZS25" s="242"/>
      <c r="FZT25" s="242"/>
      <c r="FZU25" s="242"/>
      <c r="FZV25" s="242"/>
      <c r="FZW25" s="242"/>
      <c r="FZX25" s="242"/>
      <c r="FZY25" s="242"/>
      <c r="FZZ25" s="242"/>
      <c r="GAA25" s="242"/>
      <c r="GAB25" s="242"/>
      <c r="GAC25" s="242"/>
      <c r="GAD25" s="242"/>
      <c r="GAE25" s="242"/>
      <c r="GAF25" s="242"/>
      <c r="GAG25" s="242"/>
      <c r="GAH25" s="242"/>
      <c r="GAI25" s="242"/>
      <c r="GAJ25" s="242"/>
      <c r="GAK25" s="242"/>
      <c r="GAL25" s="242"/>
      <c r="GAM25" s="242"/>
      <c r="GAN25" s="242"/>
      <c r="GAO25" s="242"/>
      <c r="GAP25" s="242"/>
      <c r="GAQ25" s="242"/>
      <c r="GAR25" s="242"/>
      <c r="GAS25" s="242"/>
      <c r="GAT25" s="242"/>
      <c r="GAU25" s="242"/>
      <c r="GAV25" s="242"/>
      <c r="GAW25" s="242"/>
      <c r="GAX25" s="242"/>
      <c r="GAY25" s="242"/>
      <c r="GAZ25" s="242"/>
      <c r="GBA25" s="242"/>
      <c r="GBB25" s="242"/>
      <c r="GBC25" s="242"/>
      <c r="GBD25" s="242"/>
      <c r="GBE25" s="242"/>
      <c r="GBF25" s="242"/>
      <c r="GBG25" s="242"/>
      <c r="GBH25" s="242"/>
      <c r="GBI25" s="242"/>
      <c r="GBJ25" s="242"/>
      <c r="GBK25" s="242"/>
      <c r="GBL25" s="242"/>
      <c r="GBM25" s="242"/>
      <c r="GBN25" s="242"/>
      <c r="GBO25" s="242"/>
      <c r="GBP25" s="242"/>
      <c r="GBQ25" s="242"/>
      <c r="GBR25" s="242"/>
      <c r="GBS25" s="242"/>
      <c r="GBT25" s="242"/>
      <c r="GBU25" s="242"/>
      <c r="GBV25" s="242"/>
      <c r="GBW25" s="242"/>
      <c r="GBX25" s="242"/>
      <c r="GBY25" s="242"/>
      <c r="GBZ25" s="242"/>
      <c r="GCA25" s="242"/>
      <c r="GCB25" s="242"/>
      <c r="GCC25" s="242"/>
      <c r="GCD25" s="242"/>
      <c r="GCE25" s="242"/>
      <c r="GCF25" s="242"/>
      <c r="GCG25" s="242"/>
      <c r="GCH25" s="242"/>
      <c r="GCI25" s="242"/>
      <c r="GCJ25" s="242"/>
      <c r="GCK25" s="242"/>
      <c r="GCL25" s="242"/>
      <c r="GCM25" s="242"/>
      <c r="GCN25" s="242"/>
      <c r="GCO25" s="242"/>
      <c r="GCP25" s="242"/>
      <c r="GCQ25" s="242"/>
      <c r="GCR25" s="242"/>
      <c r="GCS25" s="242"/>
      <c r="GCT25" s="242"/>
      <c r="GCU25" s="242"/>
      <c r="GCV25" s="242"/>
      <c r="GCW25" s="242"/>
      <c r="GCX25" s="242"/>
      <c r="GCY25" s="242"/>
      <c r="GCZ25" s="242"/>
      <c r="GDA25" s="242"/>
      <c r="GDB25" s="242"/>
      <c r="GDC25" s="242"/>
      <c r="GDD25" s="242"/>
      <c r="GDE25" s="242"/>
      <c r="GDF25" s="242"/>
      <c r="GDG25" s="242"/>
      <c r="GDH25" s="242"/>
      <c r="GDI25" s="242"/>
      <c r="GDJ25" s="242"/>
      <c r="GDK25" s="242"/>
      <c r="GDL25" s="242"/>
      <c r="GDM25" s="242"/>
      <c r="GDN25" s="242"/>
      <c r="GDO25" s="242"/>
      <c r="GDP25" s="242"/>
      <c r="GDQ25" s="242"/>
      <c r="GDR25" s="242"/>
      <c r="GDS25" s="242"/>
      <c r="GDT25" s="242"/>
      <c r="GDU25" s="242"/>
      <c r="GDV25" s="242"/>
      <c r="GDW25" s="242"/>
      <c r="GDX25" s="242"/>
      <c r="GDY25" s="242"/>
      <c r="GDZ25" s="242"/>
      <c r="GEA25" s="242"/>
      <c r="GEB25" s="242"/>
      <c r="GEC25" s="242"/>
      <c r="GED25" s="242"/>
      <c r="GEE25" s="242"/>
      <c r="GEF25" s="242"/>
      <c r="GEG25" s="242"/>
      <c r="GEH25" s="242"/>
      <c r="GEI25" s="242"/>
      <c r="GEJ25" s="242"/>
      <c r="GEK25" s="242"/>
      <c r="GEL25" s="242"/>
      <c r="GEM25" s="242"/>
      <c r="GEN25" s="242"/>
      <c r="GEO25" s="242"/>
      <c r="GEP25" s="242"/>
      <c r="GEQ25" s="242"/>
      <c r="GER25" s="242"/>
      <c r="GES25" s="242"/>
      <c r="GET25" s="242"/>
      <c r="GEU25" s="242"/>
      <c r="GEV25" s="242"/>
      <c r="GEW25" s="242"/>
      <c r="GEX25" s="242"/>
      <c r="GEY25" s="242"/>
      <c r="GEZ25" s="242"/>
      <c r="GFA25" s="242"/>
      <c r="GFB25" s="242"/>
      <c r="GFC25" s="242"/>
      <c r="GFD25" s="242"/>
      <c r="GFE25" s="242"/>
      <c r="GFF25" s="242"/>
      <c r="GFG25" s="242"/>
      <c r="GFH25" s="242"/>
      <c r="GFI25" s="242"/>
      <c r="GFJ25" s="242"/>
      <c r="GFK25" s="242"/>
      <c r="GFL25" s="242"/>
      <c r="GFM25" s="242"/>
      <c r="GFN25" s="242"/>
      <c r="GFO25" s="242"/>
      <c r="GFP25" s="242"/>
      <c r="GFQ25" s="242"/>
      <c r="GFR25" s="242"/>
      <c r="GFS25" s="242"/>
      <c r="GFT25" s="242"/>
      <c r="GFU25" s="242"/>
      <c r="GFV25" s="242"/>
      <c r="GFW25" s="242"/>
      <c r="GFX25" s="242"/>
      <c r="GFY25" s="242"/>
      <c r="GFZ25" s="242"/>
      <c r="GGA25" s="242"/>
      <c r="GGB25" s="242"/>
      <c r="GGC25" s="242"/>
      <c r="GGD25" s="242"/>
      <c r="GGE25" s="242"/>
      <c r="GGF25" s="242"/>
      <c r="GGG25" s="242"/>
      <c r="GGH25" s="242"/>
      <c r="GGI25" s="242"/>
      <c r="GGJ25" s="242"/>
      <c r="GGK25" s="242"/>
      <c r="GGL25" s="242"/>
      <c r="GGM25" s="242"/>
      <c r="GGN25" s="242"/>
      <c r="GGO25" s="242"/>
      <c r="GGP25" s="242"/>
      <c r="GGQ25" s="242"/>
      <c r="GGR25" s="242"/>
      <c r="GGS25" s="242"/>
      <c r="GGT25" s="242"/>
      <c r="GGU25" s="242"/>
      <c r="GGV25" s="242"/>
      <c r="GGW25" s="242"/>
      <c r="GGX25" s="242"/>
      <c r="GGY25" s="242"/>
      <c r="GGZ25" s="242"/>
      <c r="GHA25" s="242"/>
      <c r="GHB25" s="242"/>
      <c r="GHC25" s="242"/>
      <c r="GHD25" s="242"/>
      <c r="GHE25" s="242"/>
      <c r="GHF25" s="242"/>
      <c r="GHG25" s="242"/>
      <c r="GHH25" s="242"/>
      <c r="GHI25" s="242"/>
      <c r="GHJ25" s="242"/>
      <c r="GHK25" s="242"/>
      <c r="GHL25" s="242"/>
      <c r="GHM25" s="242"/>
      <c r="GHN25" s="242"/>
      <c r="GHO25" s="242"/>
      <c r="GHP25" s="242"/>
      <c r="GHQ25" s="242"/>
      <c r="GHR25" s="242"/>
      <c r="GHS25" s="242"/>
      <c r="GHT25" s="242"/>
      <c r="GHU25" s="242"/>
      <c r="GHV25" s="242"/>
      <c r="GHW25" s="242"/>
      <c r="GHX25" s="242"/>
      <c r="GHY25" s="242"/>
      <c r="GHZ25" s="242"/>
      <c r="GIA25" s="242"/>
      <c r="GIB25" s="242"/>
      <c r="GIC25" s="242"/>
      <c r="GID25" s="242"/>
      <c r="GIE25" s="242"/>
      <c r="GIF25" s="242"/>
      <c r="GIG25" s="242"/>
      <c r="GIH25" s="242"/>
      <c r="GII25" s="242"/>
      <c r="GIJ25" s="242"/>
      <c r="GIK25" s="242"/>
      <c r="GIL25" s="242"/>
      <c r="GIM25" s="242"/>
      <c r="GIN25" s="242"/>
      <c r="GIO25" s="242"/>
      <c r="GIP25" s="242"/>
      <c r="GIQ25" s="242"/>
      <c r="GIR25" s="242"/>
      <c r="GIS25" s="242"/>
      <c r="GIT25" s="242"/>
      <c r="GIU25" s="242"/>
      <c r="GIV25" s="242"/>
      <c r="GIW25" s="242"/>
      <c r="GIX25" s="242"/>
      <c r="GIY25" s="242"/>
      <c r="GIZ25" s="242"/>
      <c r="GJA25" s="242"/>
      <c r="GJB25" s="242"/>
      <c r="GJC25" s="242"/>
      <c r="GJD25" s="242"/>
      <c r="GJE25" s="242"/>
      <c r="GJF25" s="242"/>
      <c r="GJG25" s="242"/>
      <c r="GJH25" s="242"/>
      <c r="GJI25" s="242"/>
      <c r="GJJ25" s="242"/>
      <c r="GJK25" s="242"/>
      <c r="GJL25" s="242"/>
      <c r="GJM25" s="242"/>
      <c r="GJN25" s="242"/>
      <c r="GJO25" s="242"/>
      <c r="GJP25" s="242"/>
      <c r="GJQ25" s="242"/>
      <c r="GJR25" s="242"/>
      <c r="GJS25" s="242"/>
      <c r="GJT25" s="242"/>
      <c r="GJU25" s="242"/>
      <c r="GJV25" s="242"/>
      <c r="GJW25" s="242"/>
      <c r="GJX25" s="242"/>
      <c r="GJY25" s="242"/>
      <c r="GJZ25" s="242"/>
      <c r="GKA25" s="242"/>
      <c r="GKB25" s="242"/>
      <c r="GKC25" s="242"/>
      <c r="GKD25" s="242"/>
      <c r="GKE25" s="242"/>
      <c r="GKF25" s="242"/>
      <c r="GKG25" s="242"/>
      <c r="GKH25" s="242"/>
      <c r="GKI25" s="242"/>
      <c r="GKJ25" s="242"/>
      <c r="GKK25" s="242"/>
      <c r="GKL25" s="242"/>
      <c r="GKM25" s="242"/>
      <c r="GKN25" s="242"/>
      <c r="GKO25" s="242"/>
      <c r="GKP25" s="242"/>
      <c r="GKQ25" s="242"/>
      <c r="GKR25" s="242"/>
      <c r="GKS25" s="242"/>
      <c r="GKT25" s="242"/>
      <c r="GKU25" s="242"/>
      <c r="GKV25" s="242"/>
      <c r="GKW25" s="242"/>
      <c r="GKX25" s="242"/>
      <c r="GKY25" s="242"/>
      <c r="GKZ25" s="242"/>
      <c r="GLA25" s="242"/>
      <c r="GLB25" s="242"/>
      <c r="GLC25" s="242"/>
      <c r="GLD25" s="242"/>
      <c r="GLE25" s="242"/>
      <c r="GLF25" s="242"/>
      <c r="GLG25" s="242"/>
      <c r="GLH25" s="242"/>
      <c r="GLI25" s="242"/>
      <c r="GLJ25" s="242"/>
      <c r="GLK25" s="242"/>
      <c r="GLL25" s="242"/>
      <c r="GLM25" s="242"/>
      <c r="GLN25" s="242"/>
      <c r="GLO25" s="242"/>
      <c r="GLP25" s="242"/>
      <c r="GLQ25" s="242"/>
      <c r="GLR25" s="242"/>
      <c r="GLS25" s="242"/>
      <c r="GLT25" s="242"/>
      <c r="GLU25" s="242"/>
      <c r="GLV25" s="242"/>
      <c r="GLW25" s="242"/>
      <c r="GLX25" s="242"/>
      <c r="GLY25" s="242"/>
      <c r="GLZ25" s="242"/>
      <c r="GMA25" s="242"/>
      <c r="GMB25" s="242"/>
      <c r="GMC25" s="242"/>
      <c r="GMD25" s="242"/>
      <c r="GME25" s="242"/>
      <c r="GMF25" s="242"/>
      <c r="GMG25" s="242"/>
      <c r="GMH25" s="242"/>
      <c r="GMI25" s="242"/>
      <c r="GMJ25" s="242"/>
      <c r="GMK25" s="242"/>
      <c r="GML25" s="242"/>
      <c r="GMM25" s="242"/>
      <c r="GMN25" s="242"/>
      <c r="GMO25" s="242"/>
      <c r="GMP25" s="242"/>
      <c r="GMQ25" s="242"/>
      <c r="GMR25" s="242"/>
      <c r="GMS25" s="242"/>
      <c r="GMT25" s="242"/>
      <c r="GMU25" s="242"/>
      <c r="GMV25" s="242"/>
      <c r="GMW25" s="242"/>
      <c r="GMX25" s="242"/>
      <c r="GMY25" s="242"/>
      <c r="GMZ25" s="242"/>
      <c r="GNA25" s="242"/>
      <c r="GNB25" s="242"/>
      <c r="GNC25" s="242"/>
      <c r="GND25" s="242"/>
      <c r="GNE25" s="242"/>
      <c r="GNF25" s="242"/>
      <c r="GNG25" s="242"/>
      <c r="GNH25" s="242"/>
      <c r="GNI25" s="242"/>
      <c r="GNJ25" s="242"/>
      <c r="GNK25" s="242"/>
      <c r="GNL25" s="242"/>
      <c r="GNM25" s="242"/>
      <c r="GNN25" s="242"/>
      <c r="GNO25" s="242"/>
      <c r="GNP25" s="242"/>
      <c r="GNQ25" s="242"/>
      <c r="GNR25" s="242"/>
      <c r="GNS25" s="242"/>
      <c r="GNT25" s="242"/>
      <c r="GNU25" s="242"/>
      <c r="GNV25" s="242"/>
      <c r="GNW25" s="242"/>
      <c r="GNX25" s="242"/>
      <c r="GNY25" s="242"/>
      <c r="GNZ25" s="242"/>
      <c r="GOA25" s="242"/>
      <c r="GOB25" s="242"/>
      <c r="GOC25" s="242"/>
      <c r="GOD25" s="242"/>
      <c r="GOE25" s="242"/>
      <c r="GOF25" s="242"/>
      <c r="GOG25" s="242"/>
      <c r="GOH25" s="242"/>
      <c r="GOI25" s="242"/>
      <c r="GOJ25" s="242"/>
      <c r="GOK25" s="242"/>
      <c r="GOL25" s="242"/>
      <c r="GOM25" s="242"/>
      <c r="GON25" s="242"/>
      <c r="GOO25" s="242"/>
      <c r="GOP25" s="242"/>
      <c r="GOQ25" s="242"/>
      <c r="GOR25" s="242"/>
      <c r="GOS25" s="242"/>
      <c r="GOT25" s="242"/>
      <c r="GOU25" s="242"/>
      <c r="GOV25" s="242"/>
      <c r="GOW25" s="242"/>
      <c r="GOX25" s="242"/>
      <c r="GOY25" s="242"/>
      <c r="GOZ25" s="242"/>
      <c r="GPA25" s="242"/>
      <c r="GPB25" s="242"/>
      <c r="GPC25" s="242"/>
      <c r="GPD25" s="242"/>
      <c r="GPE25" s="242"/>
      <c r="GPF25" s="242"/>
      <c r="GPG25" s="242"/>
      <c r="GPH25" s="242"/>
      <c r="GPI25" s="242"/>
      <c r="GPJ25" s="242"/>
      <c r="GPK25" s="242"/>
      <c r="GPL25" s="242"/>
      <c r="GPM25" s="242"/>
      <c r="GPN25" s="242"/>
      <c r="GPO25" s="242"/>
      <c r="GPP25" s="242"/>
      <c r="GPQ25" s="242"/>
      <c r="GPR25" s="242"/>
      <c r="GPS25" s="242"/>
      <c r="GPT25" s="242"/>
      <c r="GPU25" s="242"/>
      <c r="GPV25" s="242"/>
      <c r="GPW25" s="242"/>
      <c r="GPX25" s="242"/>
      <c r="GPY25" s="242"/>
      <c r="GPZ25" s="242"/>
      <c r="GQA25" s="242"/>
      <c r="GQB25" s="242"/>
      <c r="GQC25" s="242"/>
      <c r="GQD25" s="242"/>
      <c r="GQE25" s="242"/>
      <c r="GQF25" s="242"/>
      <c r="GQG25" s="242"/>
      <c r="GQH25" s="242"/>
      <c r="GQI25" s="242"/>
      <c r="GQJ25" s="242"/>
      <c r="GQK25" s="242"/>
      <c r="GQL25" s="242"/>
      <c r="GQM25" s="242"/>
      <c r="GQN25" s="242"/>
      <c r="GQO25" s="242"/>
      <c r="GQP25" s="242"/>
      <c r="GQQ25" s="242"/>
      <c r="GQR25" s="242"/>
      <c r="GQS25" s="242"/>
      <c r="GQT25" s="242"/>
      <c r="GQU25" s="242"/>
      <c r="GQV25" s="242"/>
      <c r="GQW25" s="242"/>
      <c r="GQX25" s="242"/>
      <c r="GQY25" s="242"/>
      <c r="GQZ25" s="242"/>
      <c r="GRA25" s="242"/>
      <c r="GRB25" s="242"/>
      <c r="GRC25" s="242"/>
      <c r="GRD25" s="242"/>
      <c r="GRE25" s="242"/>
      <c r="GRF25" s="242"/>
      <c r="GRG25" s="242"/>
      <c r="GRH25" s="242"/>
      <c r="GRI25" s="242"/>
      <c r="GRJ25" s="242"/>
      <c r="GRK25" s="242"/>
      <c r="GRL25" s="242"/>
      <c r="GRM25" s="242"/>
      <c r="GRN25" s="242"/>
      <c r="GRO25" s="242"/>
      <c r="GRP25" s="242"/>
      <c r="GRQ25" s="242"/>
      <c r="GRR25" s="242"/>
      <c r="GRS25" s="242"/>
      <c r="GRT25" s="242"/>
      <c r="GRU25" s="242"/>
      <c r="GRV25" s="242"/>
      <c r="GRW25" s="242"/>
      <c r="GRX25" s="242"/>
      <c r="GRY25" s="242"/>
      <c r="GRZ25" s="242"/>
      <c r="GSA25" s="242"/>
      <c r="GSB25" s="242"/>
      <c r="GSC25" s="242"/>
      <c r="GSD25" s="242"/>
      <c r="GSE25" s="242"/>
      <c r="GSF25" s="242"/>
      <c r="GSG25" s="242"/>
      <c r="GSH25" s="242"/>
      <c r="GSI25" s="242"/>
      <c r="GSJ25" s="242"/>
      <c r="GSK25" s="242"/>
      <c r="GSL25" s="242"/>
      <c r="GSM25" s="242"/>
      <c r="GSN25" s="242"/>
      <c r="GSO25" s="242"/>
      <c r="GSP25" s="242"/>
      <c r="GSQ25" s="242"/>
      <c r="GSR25" s="242"/>
      <c r="GSS25" s="242"/>
      <c r="GST25" s="242"/>
      <c r="GSU25" s="242"/>
      <c r="GSV25" s="242"/>
      <c r="GSW25" s="242"/>
      <c r="GSX25" s="242"/>
      <c r="GSY25" s="242"/>
      <c r="GSZ25" s="242"/>
      <c r="GTA25" s="242"/>
      <c r="GTB25" s="242"/>
      <c r="GTC25" s="242"/>
      <c r="GTD25" s="242"/>
      <c r="GTE25" s="242"/>
      <c r="GTF25" s="242"/>
      <c r="GTG25" s="242"/>
      <c r="GTH25" s="242"/>
      <c r="GTI25" s="242"/>
      <c r="GTJ25" s="242"/>
      <c r="GTK25" s="242"/>
      <c r="GTL25" s="242"/>
      <c r="GTM25" s="242"/>
      <c r="GTN25" s="242"/>
      <c r="GTO25" s="242"/>
      <c r="GTP25" s="242"/>
      <c r="GTQ25" s="242"/>
      <c r="GTR25" s="242"/>
      <c r="GTS25" s="242"/>
      <c r="GTT25" s="242"/>
      <c r="GTU25" s="242"/>
      <c r="GTV25" s="242"/>
      <c r="GTW25" s="242"/>
      <c r="GTX25" s="242"/>
      <c r="GTY25" s="242"/>
      <c r="GTZ25" s="242"/>
      <c r="GUA25" s="242"/>
      <c r="GUB25" s="242"/>
      <c r="GUC25" s="242"/>
      <c r="GUD25" s="242"/>
      <c r="GUE25" s="242"/>
      <c r="GUF25" s="242"/>
      <c r="GUG25" s="242"/>
      <c r="GUH25" s="242"/>
      <c r="GUI25" s="242"/>
      <c r="GUJ25" s="242"/>
      <c r="GUK25" s="242"/>
      <c r="GUL25" s="242"/>
      <c r="GUM25" s="242"/>
      <c r="GUN25" s="242"/>
      <c r="GUO25" s="242"/>
      <c r="GUP25" s="242"/>
      <c r="GUQ25" s="242"/>
      <c r="GUR25" s="242"/>
      <c r="GUS25" s="242"/>
      <c r="GUT25" s="242"/>
      <c r="GUU25" s="242"/>
      <c r="GUV25" s="242"/>
      <c r="GUW25" s="242"/>
      <c r="GUX25" s="242"/>
      <c r="GUY25" s="242"/>
      <c r="GUZ25" s="242"/>
      <c r="GVA25" s="242"/>
      <c r="GVB25" s="242"/>
      <c r="GVC25" s="242"/>
      <c r="GVD25" s="242"/>
      <c r="GVE25" s="242"/>
      <c r="GVF25" s="242"/>
      <c r="GVG25" s="242"/>
      <c r="GVH25" s="242"/>
      <c r="GVI25" s="242"/>
      <c r="GVJ25" s="242"/>
      <c r="GVK25" s="242"/>
      <c r="GVL25" s="242"/>
      <c r="GVM25" s="242"/>
      <c r="GVN25" s="242"/>
      <c r="GVO25" s="242"/>
      <c r="GVP25" s="242"/>
      <c r="GVQ25" s="242"/>
      <c r="GVR25" s="242"/>
      <c r="GVS25" s="242"/>
      <c r="GVT25" s="242"/>
      <c r="GVU25" s="242"/>
      <c r="GVV25" s="242"/>
      <c r="GVW25" s="242"/>
      <c r="GVX25" s="242"/>
      <c r="GVY25" s="242"/>
      <c r="GVZ25" s="242"/>
      <c r="GWA25" s="242"/>
      <c r="GWB25" s="242"/>
      <c r="GWC25" s="242"/>
      <c r="GWD25" s="242"/>
      <c r="GWE25" s="242"/>
      <c r="GWF25" s="242"/>
      <c r="GWG25" s="242"/>
      <c r="GWH25" s="242"/>
      <c r="GWI25" s="242"/>
      <c r="GWJ25" s="242"/>
      <c r="GWK25" s="242"/>
      <c r="GWL25" s="242"/>
      <c r="GWM25" s="242"/>
      <c r="GWN25" s="242"/>
      <c r="GWO25" s="242"/>
      <c r="GWP25" s="242"/>
      <c r="GWQ25" s="242"/>
      <c r="GWR25" s="242"/>
      <c r="GWS25" s="242"/>
      <c r="GWT25" s="242"/>
      <c r="GWU25" s="242"/>
      <c r="GWV25" s="242"/>
      <c r="GWW25" s="242"/>
      <c r="GWX25" s="242"/>
      <c r="GWY25" s="242"/>
      <c r="GWZ25" s="242"/>
      <c r="GXA25" s="242"/>
      <c r="GXB25" s="242"/>
      <c r="GXC25" s="242"/>
      <c r="GXD25" s="242"/>
      <c r="GXE25" s="242"/>
      <c r="GXF25" s="242"/>
      <c r="GXG25" s="242"/>
      <c r="GXH25" s="242"/>
      <c r="GXI25" s="242"/>
      <c r="GXJ25" s="242"/>
      <c r="GXK25" s="242"/>
      <c r="GXL25" s="242"/>
      <c r="GXM25" s="242"/>
      <c r="GXN25" s="242"/>
      <c r="GXO25" s="242"/>
      <c r="GXP25" s="242"/>
      <c r="GXQ25" s="242"/>
      <c r="GXR25" s="242"/>
      <c r="GXS25" s="242"/>
      <c r="GXT25" s="242"/>
      <c r="GXU25" s="242"/>
      <c r="GXV25" s="242"/>
      <c r="GXW25" s="242"/>
      <c r="GXX25" s="242"/>
      <c r="GXY25" s="242"/>
      <c r="GXZ25" s="242"/>
      <c r="GYA25" s="242"/>
      <c r="GYB25" s="242"/>
      <c r="GYC25" s="242"/>
      <c r="GYD25" s="242"/>
      <c r="GYE25" s="242"/>
      <c r="GYF25" s="242"/>
      <c r="GYG25" s="242"/>
      <c r="GYH25" s="242"/>
      <c r="GYI25" s="242"/>
      <c r="GYJ25" s="242"/>
      <c r="GYK25" s="242"/>
      <c r="GYL25" s="242"/>
      <c r="GYM25" s="242"/>
      <c r="GYN25" s="242"/>
      <c r="GYO25" s="242"/>
      <c r="GYP25" s="242"/>
      <c r="GYQ25" s="242"/>
      <c r="GYR25" s="242"/>
      <c r="GYS25" s="242"/>
      <c r="GYT25" s="242"/>
      <c r="GYU25" s="242"/>
      <c r="GYV25" s="242"/>
      <c r="GYW25" s="242"/>
      <c r="GYX25" s="242"/>
      <c r="GYY25" s="242"/>
      <c r="GYZ25" s="242"/>
      <c r="GZA25" s="242"/>
      <c r="GZB25" s="242"/>
      <c r="GZC25" s="242"/>
      <c r="GZD25" s="242"/>
      <c r="GZE25" s="242"/>
      <c r="GZF25" s="242"/>
      <c r="GZG25" s="242"/>
      <c r="GZH25" s="242"/>
      <c r="GZI25" s="242"/>
      <c r="GZJ25" s="242"/>
      <c r="GZK25" s="242"/>
      <c r="GZL25" s="242"/>
      <c r="GZM25" s="242"/>
      <c r="GZN25" s="242"/>
      <c r="GZO25" s="242"/>
      <c r="GZP25" s="242"/>
      <c r="GZQ25" s="242"/>
      <c r="GZR25" s="242"/>
      <c r="GZS25" s="242"/>
      <c r="GZT25" s="242"/>
      <c r="GZU25" s="242"/>
      <c r="GZV25" s="242"/>
      <c r="GZW25" s="242"/>
      <c r="GZX25" s="242"/>
      <c r="GZY25" s="242"/>
      <c r="GZZ25" s="242"/>
      <c r="HAA25" s="242"/>
      <c r="HAB25" s="242"/>
      <c r="HAC25" s="242"/>
      <c r="HAD25" s="242"/>
      <c r="HAE25" s="242"/>
      <c r="HAF25" s="242"/>
      <c r="HAG25" s="242"/>
      <c r="HAH25" s="242"/>
      <c r="HAI25" s="242"/>
      <c r="HAJ25" s="242"/>
      <c r="HAK25" s="242"/>
      <c r="HAL25" s="242"/>
      <c r="HAM25" s="242"/>
      <c r="HAN25" s="242"/>
      <c r="HAO25" s="242"/>
      <c r="HAP25" s="242"/>
      <c r="HAQ25" s="242"/>
      <c r="HAR25" s="242"/>
      <c r="HAS25" s="242"/>
      <c r="HAT25" s="242"/>
      <c r="HAU25" s="242"/>
      <c r="HAV25" s="242"/>
      <c r="HAW25" s="242"/>
      <c r="HAX25" s="242"/>
      <c r="HAY25" s="242"/>
      <c r="HAZ25" s="242"/>
      <c r="HBA25" s="242"/>
      <c r="HBB25" s="242"/>
      <c r="HBC25" s="242"/>
      <c r="HBD25" s="242"/>
      <c r="HBE25" s="242"/>
      <c r="HBF25" s="242"/>
      <c r="HBG25" s="242"/>
      <c r="HBH25" s="242"/>
      <c r="HBI25" s="242"/>
      <c r="HBJ25" s="242"/>
      <c r="HBK25" s="242"/>
      <c r="HBL25" s="242"/>
      <c r="HBM25" s="242"/>
      <c r="HBN25" s="242"/>
      <c r="HBO25" s="242"/>
      <c r="HBP25" s="242"/>
      <c r="HBQ25" s="242"/>
      <c r="HBR25" s="242"/>
      <c r="HBS25" s="242"/>
      <c r="HBT25" s="242"/>
      <c r="HBU25" s="242"/>
      <c r="HBV25" s="242"/>
      <c r="HBW25" s="242"/>
      <c r="HBX25" s="242"/>
      <c r="HBY25" s="242"/>
      <c r="HBZ25" s="242"/>
      <c r="HCA25" s="242"/>
      <c r="HCB25" s="242"/>
      <c r="HCC25" s="242"/>
      <c r="HCD25" s="242"/>
      <c r="HCE25" s="242"/>
      <c r="HCF25" s="242"/>
      <c r="HCG25" s="242"/>
      <c r="HCH25" s="242"/>
      <c r="HCI25" s="242"/>
      <c r="HCJ25" s="242"/>
      <c r="HCK25" s="242"/>
      <c r="HCL25" s="242"/>
      <c r="HCM25" s="242"/>
      <c r="HCN25" s="242"/>
      <c r="HCO25" s="242"/>
      <c r="HCP25" s="242"/>
      <c r="HCQ25" s="242"/>
      <c r="HCR25" s="242"/>
      <c r="HCS25" s="242"/>
      <c r="HCT25" s="242"/>
      <c r="HCU25" s="242"/>
      <c r="HCV25" s="242"/>
      <c r="HCW25" s="242"/>
      <c r="HCX25" s="242"/>
      <c r="HCY25" s="242"/>
      <c r="HCZ25" s="242"/>
      <c r="HDA25" s="242"/>
      <c r="HDB25" s="242"/>
      <c r="HDC25" s="242"/>
      <c r="HDD25" s="242"/>
      <c r="HDE25" s="242"/>
      <c r="HDF25" s="242"/>
      <c r="HDG25" s="242"/>
      <c r="HDH25" s="242"/>
      <c r="HDI25" s="242"/>
      <c r="HDJ25" s="242"/>
      <c r="HDK25" s="242"/>
      <c r="HDL25" s="242"/>
      <c r="HDM25" s="242"/>
      <c r="HDN25" s="242"/>
      <c r="HDO25" s="242"/>
      <c r="HDP25" s="242"/>
      <c r="HDQ25" s="242"/>
      <c r="HDR25" s="242"/>
      <c r="HDS25" s="242"/>
      <c r="HDT25" s="242"/>
      <c r="HDU25" s="242"/>
      <c r="HDV25" s="242"/>
      <c r="HDW25" s="242"/>
      <c r="HDX25" s="242"/>
      <c r="HDY25" s="242"/>
      <c r="HDZ25" s="242"/>
      <c r="HEA25" s="242"/>
      <c r="HEB25" s="242"/>
      <c r="HEC25" s="242"/>
      <c r="HED25" s="242"/>
      <c r="HEE25" s="242"/>
      <c r="HEF25" s="242"/>
      <c r="HEG25" s="242"/>
      <c r="HEH25" s="242"/>
      <c r="HEI25" s="242"/>
      <c r="HEJ25" s="242"/>
      <c r="HEK25" s="242"/>
      <c r="HEL25" s="242"/>
      <c r="HEM25" s="242"/>
      <c r="HEN25" s="242"/>
      <c r="HEO25" s="242"/>
      <c r="HEP25" s="242"/>
      <c r="HEQ25" s="242"/>
      <c r="HER25" s="242"/>
      <c r="HES25" s="242"/>
      <c r="HET25" s="242"/>
      <c r="HEU25" s="242"/>
      <c r="HEV25" s="242"/>
      <c r="HEW25" s="242"/>
      <c r="HEX25" s="242"/>
      <c r="HEY25" s="242"/>
      <c r="HEZ25" s="242"/>
      <c r="HFA25" s="242"/>
      <c r="HFB25" s="242"/>
      <c r="HFC25" s="242"/>
      <c r="HFD25" s="242"/>
      <c r="HFE25" s="242"/>
      <c r="HFF25" s="242"/>
      <c r="HFG25" s="242"/>
      <c r="HFH25" s="242"/>
      <c r="HFI25" s="242"/>
      <c r="HFJ25" s="242"/>
      <c r="HFK25" s="242"/>
      <c r="HFL25" s="242"/>
      <c r="HFM25" s="242"/>
      <c r="HFN25" s="242"/>
      <c r="HFO25" s="242"/>
      <c r="HFP25" s="242"/>
      <c r="HFQ25" s="242"/>
      <c r="HFR25" s="242"/>
      <c r="HFS25" s="242"/>
      <c r="HFT25" s="242"/>
      <c r="HFU25" s="242"/>
      <c r="HFV25" s="242"/>
      <c r="HFW25" s="242"/>
      <c r="HFX25" s="242"/>
      <c r="HFY25" s="242"/>
      <c r="HFZ25" s="242"/>
      <c r="HGA25" s="242"/>
      <c r="HGB25" s="242"/>
      <c r="HGC25" s="242"/>
      <c r="HGD25" s="242"/>
      <c r="HGE25" s="242"/>
      <c r="HGF25" s="242"/>
      <c r="HGG25" s="242"/>
      <c r="HGH25" s="242"/>
      <c r="HGI25" s="242"/>
      <c r="HGJ25" s="242"/>
      <c r="HGK25" s="242"/>
      <c r="HGL25" s="242"/>
      <c r="HGM25" s="242"/>
      <c r="HGN25" s="242"/>
      <c r="HGO25" s="242"/>
      <c r="HGP25" s="242"/>
      <c r="HGQ25" s="242"/>
      <c r="HGR25" s="242"/>
      <c r="HGS25" s="242"/>
      <c r="HGT25" s="242"/>
      <c r="HGU25" s="242"/>
      <c r="HGV25" s="242"/>
      <c r="HGW25" s="242"/>
      <c r="HGX25" s="242"/>
      <c r="HGY25" s="242"/>
      <c r="HGZ25" s="242"/>
      <c r="HHA25" s="242"/>
      <c r="HHB25" s="242"/>
      <c r="HHC25" s="242"/>
      <c r="HHD25" s="242"/>
      <c r="HHE25" s="242"/>
      <c r="HHF25" s="242"/>
      <c r="HHG25" s="242"/>
      <c r="HHH25" s="242"/>
      <c r="HHI25" s="242"/>
      <c r="HHJ25" s="242"/>
      <c r="HHK25" s="242"/>
      <c r="HHL25" s="242"/>
      <c r="HHM25" s="242"/>
      <c r="HHN25" s="242"/>
      <c r="HHO25" s="242"/>
      <c r="HHP25" s="242"/>
      <c r="HHQ25" s="242"/>
      <c r="HHR25" s="242"/>
      <c r="HHS25" s="242"/>
      <c r="HHT25" s="242"/>
      <c r="HHU25" s="242"/>
      <c r="HHV25" s="242"/>
      <c r="HHW25" s="242"/>
      <c r="HHX25" s="242"/>
      <c r="HHY25" s="242"/>
      <c r="HHZ25" s="242"/>
      <c r="HIA25" s="242"/>
      <c r="HIB25" s="242"/>
      <c r="HIC25" s="242"/>
      <c r="HID25" s="242"/>
      <c r="HIE25" s="242"/>
      <c r="HIF25" s="242"/>
      <c r="HIG25" s="242"/>
      <c r="HIH25" s="242"/>
      <c r="HII25" s="242"/>
      <c r="HIJ25" s="242"/>
      <c r="HIK25" s="242"/>
      <c r="HIL25" s="242"/>
      <c r="HIM25" s="242"/>
      <c r="HIN25" s="242"/>
      <c r="HIO25" s="242"/>
      <c r="HIP25" s="242"/>
      <c r="HIQ25" s="242"/>
      <c r="HIR25" s="242"/>
      <c r="HIS25" s="242"/>
      <c r="HIT25" s="242"/>
      <c r="HIU25" s="242"/>
      <c r="HIV25" s="242"/>
      <c r="HIW25" s="242"/>
      <c r="HIX25" s="242"/>
      <c r="HIY25" s="242"/>
      <c r="HIZ25" s="242"/>
      <c r="HJA25" s="242"/>
      <c r="HJB25" s="242"/>
      <c r="HJC25" s="242"/>
      <c r="HJD25" s="242"/>
      <c r="HJE25" s="242"/>
      <c r="HJF25" s="242"/>
      <c r="HJG25" s="242"/>
      <c r="HJH25" s="242"/>
      <c r="HJI25" s="242"/>
      <c r="HJJ25" s="242"/>
      <c r="HJK25" s="242"/>
      <c r="HJL25" s="242"/>
      <c r="HJM25" s="242"/>
      <c r="HJN25" s="242"/>
      <c r="HJO25" s="242"/>
      <c r="HJP25" s="242"/>
      <c r="HJQ25" s="242"/>
      <c r="HJR25" s="242"/>
      <c r="HJS25" s="242"/>
      <c r="HJT25" s="242"/>
      <c r="HJU25" s="242"/>
      <c r="HJV25" s="242"/>
      <c r="HJW25" s="242"/>
      <c r="HJX25" s="242"/>
      <c r="HJY25" s="242"/>
      <c r="HJZ25" s="242"/>
      <c r="HKA25" s="242"/>
      <c r="HKB25" s="242"/>
      <c r="HKC25" s="242"/>
      <c r="HKD25" s="242"/>
      <c r="HKE25" s="242"/>
      <c r="HKF25" s="242"/>
      <c r="HKG25" s="242"/>
      <c r="HKH25" s="242"/>
      <c r="HKI25" s="242"/>
      <c r="HKJ25" s="242"/>
      <c r="HKK25" s="242"/>
      <c r="HKL25" s="242"/>
      <c r="HKM25" s="242"/>
      <c r="HKN25" s="242"/>
      <c r="HKO25" s="242"/>
      <c r="HKP25" s="242"/>
      <c r="HKQ25" s="242"/>
      <c r="HKR25" s="242"/>
      <c r="HKS25" s="242"/>
      <c r="HKT25" s="242"/>
      <c r="HKU25" s="242"/>
      <c r="HKV25" s="242"/>
      <c r="HKW25" s="242"/>
      <c r="HKX25" s="242"/>
      <c r="HKY25" s="242"/>
      <c r="HKZ25" s="242"/>
      <c r="HLA25" s="242"/>
      <c r="HLB25" s="242"/>
      <c r="HLC25" s="242"/>
      <c r="HLD25" s="242"/>
      <c r="HLE25" s="242"/>
      <c r="HLF25" s="242"/>
      <c r="HLG25" s="242"/>
      <c r="HLH25" s="242"/>
      <c r="HLI25" s="242"/>
      <c r="HLJ25" s="242"/>
      <c r="HLK25" s="242"/>
      <c r="HLL25" s="242"/>
      <c r="HLM25" s="242"/>
      <c r="HLN25" s="242"/>
      <c r="HLO25" s="242"/>
      <c r="HLP25" s="242"/>
      <c r="HLQ25" s="242"/>
      <c r="HLR25" s="242"/>
      <c r="HLS25" s="242"/>
      <c r="HLT25" s="242"/>
      <c r="HLU25" s="242"/>
      <c r="HLV25" s="242"/>
      <c r="HLW25" s="242"/>
      <c r="HLX25" s="242"/>
      <c r="HLY25" s="242"/>
      <c r="HLZ25" s="242"/>
      <c r="HMA25" s="242"/>
      <c r="HMB25" s="242"/>
      <c r="HMC25" s="242"/>
      <c r="HMD25" s="242"/>
      <c r="HME25" s="242"/>
      <c r="HMF25" s="242"/>
      <c r="HMG25" s="242"/>
      <c r="HMH25" s="242"/>
      <c r="HMI25" s="242"/>
      <c r="HMJ25" s="242"/>
      <c r="HMK25" s="242"/>
      <c r="HML25" s="242"/>
      <c r="HMM25" s="242"/>
      <c r="HMN25" s="242"/>
      <c r="HMO25" s="242"/>
      <c r="HMP25" s="242"/>
      <c r="HMQ25" s="242"/>
      <c r="HMR25" s="242"/>
      <c r="HMS25" s="242"/>
      <c r="HMT25" s="242"/>
      <c r="HMU25" s="242"/>
      <c r="HMV25" s="242"/>
      <c r="HMW25" s="242"/>
      <c r="HMX25" s="242"/>
      <c r="HMY25" s="242"/>
      <c r="HMZ25" s="242"/>
      <c r="HNA25" s="242"/>
      <c r="HNB25" s="242"/>
      <c r="HNC25" s="242"/>
      <c r="HND25" s="242"/>
      <c r="HNE25" s="242"/>
      <c r="HNF25" s="242"/>
      <c r="HNG25" s="242"/>
      <c r="HNH25" s="242"/>
      <c r="HNI25" s="242"/>
      <c r="HNJ25" s="242"/>
      <c r="HNK25" s="242"/>
      <c r="HNL25" s="242"/>
      <c r="HNM25" s="242"/>
      <c r="HNN25" s="242"/>
      <c r="HNO25" s="242"/>
      <c r="HNP25" s="242"/>
      <c r="HNQ25" s="242"/>
      <c r="HNR25" s="242"/>
      <c r="HNS25" s="242"/>
      <c r="HNT25" s="242"/>
      <c r="HNU25" s="242"/>
      <c r="HNV25" s="242"/>
      <c r="HNW25" s="242"/>
      <c r="HNX25" s="242"/>
      <c r="HNY25" s="242"/>
      <c r="HNZ25" s="242"/>
      <c r="HOA25" s="242"/>
      <c r="HOB25" s="242"/>
      <c r="HOC25" s="242"/>
      <c r="HOD25" s="242"/>
      <c r="HOE25" s="242"/>
      <c r="HOF25" s="242"/>
      <c r="HOG25" s="242"/>
      <c r="HOH25" s="242"/>
      <c r="HOI25" s="242"/>
      <c r="HOJ25" s="242"/>
      <c r="HOK25" s="242"/>
      <c r="HOL25" s="242"/>
      <c r="HOM25" s="242"/>
      <c r="HON25" s="242"/>
      <c r="HOO25" s="242"/>
      <c r="HOP25" s="242"/>
      <c r="HOQ25" s="242"/>
      <c r="HOR25" s="242"/>
      <c r="HOS25" s="242"/>
      <c r="HOT25" s="242"/>
      <c r="HOU25" s="242"/>
      <c r="HOV25" s="242"/>
      <c r="HOW25" s="242"/>
      <c r="HOX25" s="242"/>
      <c r="HOY25" s="242"/>
      <c r="HOZ25" s="242"/>
      <c r="HPA25" s="242"/>
      <c r="HPB25" s="242"/>
      <c r="HPC25" s="242"/>
      <c r="HPD25" s="242"/>
      <c r="HPE25" s="242"/>
      <c r="HPF25" s="242"/>
      <c r="HPG25" s="242"/>
      <c r="HPH25" s="242"/>
      <c r="HPI25" s="242"/>
      <c r="HPJ25" s="242"/>
      <c r="HPK25" s="242"/>
      <c r="HPL25" s="242"/>
      <c r="HPM25" s="242"/>
      <c r="HPN25" s="242"/>
      <c r="HPO25" s="242"/>
      <c r="HPP25" s="242"/>
      <c r="HPQ25" s="242"/>
      <c r="HPR25" s="242"/>
      <c r="HPS25" s="242"/>
      <c r="HPT25" s="242"/>
      <c r="HPU25" s="242"/>
      <c r="HPV25" s="242"/>
      <c r="HPW25" s="242"/>
      <c r="HPX25" s="242"/>
      <c r="HPY25" s="242"/>
      <c r="HPZ25" s="242"/>
      <c r="HQA25" s="242"/>
      <c r="HQB25" s="242"/>
      <c r="HQC25" s="242"/>
      <c r="HQD25" s="242"/>
      <c r="HQE25" s="242"/>
      <c r="HQF25" s="242"/>
      <c r="HQG25" s="242"/>
      <c r="HQH25" s="242"/>
      <c r="HQI25" s="242"/>
      <c r="HQJ25" s="242"/>
      <c r="HQK25" s="242"/>
      <c r="HQL25" s="242"/>
      <c r="HQM25" s="242"/>
      <c r="HQN25" s="242"/>
      <c r="HQO25" s="242"/>
      <c r="HQP25" s="242"/>
      <c r="HQQ25" s="242"/>
      <c r="HQR25" s="242"/>
      <c r="HQS25" s="242"/>
      <c r="HQT25" s="242"/>
      <c r="HQU25" s="242"/>
      <c r="HQV25" s="242"/>
      <c r="HQW25" s="242"/>
      <c r="HQX25" s="242"/>
      <c r="HQY25" s="242"/>
      <c r="HQZ25" s="242"/>
      <c r="HRA25" s="242"/>
      <c r="HRB25" s="242"/>
      <c r="HRC25" s="242"/>
      <c r="HRD25" s="242"/>
      <c r="HRE25" s="242"/>
      <c r="HRF25" s="242"/>
      <c r="HRG25" s="242"/>
      <c r="HRH25" s="242"/>
      <c r="HRI25" s="242"/>
      <c r="HRJ25" s="242"/>
      <c r="HRK25" s="242"/>
      <c r="HRL25" s="242"/>
      <c r="HRM25" s="242"/>
      <c r="HRN25" s="242"/>
      <c r="HRO25" s="242"/>
      <c r="HRP25" s="242"/>
      <c r="HRQ25" s="242"/>
      <c r="HRR25" s="242"/>
      <c r="HRS25" s="242"/>
      <c r="HRT25" s="242"/>
      <c r="HRU25" s="242"/>
      <c r="HRV25" s="242"/>
      <c r="HRW25" s="242"/>
      <c r="HRX25" s="242"/>
      <c r="HRY25" s="242"/>
      <c r="HRZ25" s="242"/>
      <c r="HSA25" s="242"/>
      <c r="HSB25" s="242"/>
      <c r="HSC25" s="242"/>
      <c r="HSD25" s="242"/>
      <c r="HSE25" s="242"/>
      <c r="HSF25" s="242"/>
      <c r="HSG25" s="242"/>
      <c r="HSH25" s="242"/>
      <c r="HSI25" s="242"/>
      <c r="HSJ25" s="242"/>
      <c r="HSK25" s="242"/>
      <c r="HSL25" s="242"/>
      <c r="HSM25" s="242"/>
      <c r="HSN25" s="242"/>
      <c r="HSO25" s="242"/>
      <c r="HSP25" s="242"/>
      <c r="HSQ25" s="242"/>
      <c r="HSR25" s="242"/>
      <c r="HSS25" s="242"/>
      <c r="HST25" s="242"/>
      <c r="HSU25" s="242"/>
      <c r="HSV25" s="242"/>
      <c r="HSW25" s="242"/>
      <c r="HSX25" s="242"/>
      <c r="HSY25" s="242"/>
      <c r="HSZ25" s="242"/>
      <c r="HTA25" s="242"/>
      <c r="HTB25" s="242"/>
      <c r="HTC25" s="242"/>
      <c r="HTD25" s="242"/>
      <c r="HTE25" s="242"/>
      <c r="HTF25" s="242"/>
      <c r="HTG25" s="242"/>
      <c r="HTH25" s="242"/>
      <c r="HTI25" s="242"/>
      <c r="HTJ25" s="242"/>
      <c r="HTK25" s="242"/>
      <c r="HTL25" s="242"/>
      <c r="HTM25" s="242"/>
      <c r="HTN25" s="242"/>
      <c r="HTO25" s="242"/>
      <c r="HTP25" s="242"/>
      <c r="HTQ25" s="242"/>
      <c r="HTR25" s="242"/>
      <c r="HTS25" s="242"/>
      <c r="HTT25" s="242"/>
      <c r="HTU25" s="242"/>
      <c r="HTV25" s="242"/>
      <c r="HTW25" s="242"/>
      <c r="HTX25" s="242"/>
      <c r="HTY25" s="242"/>
      <c r="HTZ25" s="242"/>
      <c r="HUA25" s="242"/>
      <c r="HUB25" s="242"/>
      <c r="HUC25" s="242"/>
      <c r="HUD25" s="242"/>
      <c r="HUE25" s="242"/>
      <c r="HUF25" s="242"/>
      <c r="HUG25" s="242"/>
      <c r="HUH25" s="242"/>
      <c r="HUI25" s="242"/>
      <c r="HUJ25" s="242"/>
      <c r="HUK25" s="242"/>
      <c r="HUL25" s="242"/>
      <c r="HUM25" s="242"/>
      <c r="HUN25" s="242"/>
      <c r="HUO25" s="242"/>
      <c r="HUP25" s="242"/>
      <c r="HUQ25" s="242"/>
      <c r="HUR25" s="242"/>
      <c r="HUS25" s="242"/>
      <c r="HUT25" s="242"/>
      <c r="HUU25" s="242"/>
      <c r="HUV25" s="242"/>
      <c r="HUW25" s="242"/>
      <c r="HUX25" s="242"/>
      <c r="HUY25" s="242"/>
      <c r="HUZ25" s="242"/>
      <c r="HVA25" s="242"/>
      <c r="HVB25" s="242"/>
      <c r="HVC25" s="242"/>
      <c r="HVD25" s="242"/>
      <c r="HVE25" s="242"/>
      <c r="HVF25" s="242"/>
      <c r="HVG25" s="242"/>
      <c r="HVH25" s="242"/>
      <c r="HVI25" s="242"/>
      <c r="HVJ25" s="242"/>
      <c r="HVK25" s="242"/>
      <c r="HVL25" s="242"/>
      <c r="HVM25" s="242"/>
      <c r="HVN25" s="242"/>
      <c r="HVO25" s="242"/>
      <c r="HVP25" s="242"/>
      <c r="HVQ25" s="242"/>
      <c r="HVR25" s="242"/>
      <c r="HVS25" s="242"/>
      <c r="HVT25" s="242"/>
      <c r="HVU25" s="242"/>
      <c r="HVV25" s="242"/>
      <c r="HVW25" s="242"/>
      <c r="HVX25" s="242"/>
      <c r="HVY25" s="242"/>
      <c r="HVZ25" s="242"/>
      <c r="HWA25" s="242"/>
      <c r="HWB25" s="242"/>
      <c r="HWC25" s="242"/>
      <c r="HWD25" s="242"/>
      <c r="HWE25" s="242"/>
      <c r="HWF25" s="242"/>
      <c r="HWG25" s="242"/>
      <c r="HWH25" s="242"/>
      <c r="HWI25" s="242"/>
      <c r="HWJ25" s="242"/>
      <c r="HWK25" s="242"/>
      <c r="HWL25" s="242"/>
      <c r="HWM25" s="242"/>
      <c r="HWN25" s="242"/>
      <c r="HWO25" s="242"/>
      <c r="HWP25" s="242"/>
      <c r="HWQ25" s="242"/>
      <c r="HWR25" s="242"/>
      <c r="HWS25" s="242"/>
      <c r="HWT25" s="242"/>
      <c r="HWU25" s="242"/>
      <c r="HWV25" s="242"/>
      <c r="HWW25" s="242"/>
      <c r="HWX25" s="242"/>
      <c r="HWY25" s="242"/>
      <c r="HWZ25" s="242"/>
      <c r="HXA25" s="242"/>
      <c r="HXB25" s="242"/>
      <c r="HXC25" s="242"/>
      <c r="HXD25" s="242"/>
      <c r="HXE25" s="242"/>
      <c r="HXF25" s="242"/>
      <c r="HXG25" s="242"/>
      <c r="HXH25" s="242"/>
      <c r="HXI25" s="242"/>
      <c r="HXJ25" s="242"/>
      <c r="HXK25" s="242"/>
      <c r="HXL25" s="242"/>
      <c r="HXM25" s="242"/>
      <c r="HXN25" s="242"/>
      <c r="HXO25" s="242"/>
      <c r="HXP25" s="242"/>
      <c r="HXQ25" s="242"/>
      <c r="HXR25" s="242"/>
      <c r="HXS25" s="242"/>
      <c r="HXT25" s="242"/>
      <c r="HXU25" s="242"/>
      <c r="HXV25" s="242"/>
      <c r="HXW25" s="242"/>
      <c r="HXX25" s="242"/>
      <c r="HXY25" s="242"/>
      <c r="HXZ25" s="242"/>
      <c r="HYA25" s="242"/>
      <c r="HYB25" s="242"/>
      <c r="HYC25" s="242"/>
      <c r="HYD25" s="242"/>
      <c r="HYE25" s="242"/>
      <c r="HYF25" s="242"/>
      <c r="HYG25" s="242"/>
      <c r="HYH25" s="242"/>
      <c r="HYI25" s="242"/>
      <c r="HYJ25" s="242"/>
      <c r="HYK25" s="242"/>
      <c r="HYL25" s="242"/>
      <c r="HYM25" s="242"/>
      <c r="HYN25" s="242"/>
      <c r="HYO25" s="242"/>
      <c r="HYP25" s="242"/>
      <c r="HYQ25" s="242"/>
      <c r="HYR25" s="242"/>
      <c r="HYS25" s="242"/>
      <c r="HYT25" s="242"/>
      <c r="HYU25" s="242"/>
      <c r="HYV25" s="242"/>
      <c r="HYW25" s="242"/>
      <c r="HYX25" s="242"/>
      <c r="HYY25" s="242"/>
      <c r="HYZ25" s="242"/>
      <c r="HZA25" s="242"/>
      <c r="HZB25" s="242"/>
      <c r="HZC25" s="242"/>
      <c r="HZD25" s="242"/>
      <c r="HZE25" s="242"/>
      <c r="HZF25" s="242"/>
      <c r="HZG25" s="242"/>
      <c r="HZH25" s="242"/>
      <c r="HZI25" s="242"/>
      <c r="HZJ25" s="242"/>
      <c r="HZK25" s="242"/>
      <c r="HZL25" s="242"/>
      <c r="HZM25" s="242"/>
      <c r="HZN25" s="242"/>
      <c r="HZO25" s="242"/>
      <c r="HZP25" s="242"/>
      <c r="HZQ25" s="242"/>
      <c r="HZR25" s="242"/>
      <c r="HZS25" s="242"/>
      <c r="HZT25" s="242"/>
      <c r="HZU25" s="242"/>
      <c r="HZV25" s="242"/>
      <c r="HZW25" s="242"/>
      <c r="HZX25" s="242"/>
      <c r="HZY25" s="242"/>
      <c r="HZZ25" s="242"/>
      <c r="IAA25" s="242"/>
      <c r="IAB25" s="242"/>
      <c r="IAC25" s="242"/>
      <c r="IAD25" s="242"/>
      <c r="IAE25" s="242"/>
      <c r="IAF25" s="242"/>
      <c r="IAG25" s="242"/>
      <c r="IAH25" s="242"/>
      <c r="IAI25" s="242"/>
      <c r="IAJ25" s="242"/>
      <c r="IAK25" s="242"/>
      <c r="IAL25" s="242"/>
      <c r="IAM25" s="242"/>
      <c r="IAN25" s="242"/>
      <c r="IAO25" s="242"/>
      <c r="IAP25" s="242"/>
      <c r="IAQ25" s="242"/>
      <c r="IAR25" s="242"/>
      <c r="IAS25" s="242"/>
      <c r="IAT25" s="242"/>
      <c r="IAU25" s="242"/>
      <c r="IAV25" s="242"/>
      <c r="IAW25" s="242"/>
      <c r="IAX25" s="242"/>
      <c r="IAY25" s="242"/>
      <c r="IAZ25" s="242"/>
      <c r="IBA25" s="242"/>
      <c r="IBB25" s="242"/>
      <c r="IBC25" s="242"/>
      <c r="IBD25" s="242"/>
      <c r="IBE25" s="242"/>
      <c r="IBF25" s="242"/>
      <c r="IBG25" s="242"/>
      <c r="IBH25" s="242"/>
      <c r="IBI25" s="242"/>
      <c r="IBJ25" s="242"/>
      <c r="IBK25" s="242"/>
      <c r="IBL25" s="242"/>
      <c r="IBM25" s="242"/>
      <c r="IBN25" s="242"/>
      <c r="IBO25" s="242"/>
      <c r="IBP25" s="242"/>
      <c r="IBQ25" s="242"/>
      <c r="IBR25" s="242"/>
      <c r="IBS25" s="242"/>
      <c r="IBT25" s="242"/>
      <c r="IBU25" s="242"/>
      <c r="IBV25" s="242"/>
      <c r="IBW25" s="242"/>
      <c r="IBX25" s="242"/>
      <c r="IBY25" s="242"/>
      <c r="IBZ25" s="242"/>
      <c r="ICA25" s="242"/>
      <c r="ICB25" s="242"/>
      <c r="ICC25" s="242"/>
      <c r="ICD25" s="242"/>
      <c r="ICE25" s="242"/>
      <c r="ICF25" s="242"/>
      <c r="ICG25" s="242"/>
      <c r="ICH25" s="242"/>
      <c r="ICI25" s="242"/>
      <c r="ICJ25" s="242"/>
      <c r="ICK25" s="242"/>
      <c r="ICL25" s="242"/>
      <c r="ICM25" s="242"/>
      <c r="ICN25" s="242"/>
      <c r="ICO25" s="242"/>
      <c r="ICP25" s="242"/>
      <c r="ICQ25" s="242"/>
      <c r="ICR25" s="242"/>
      <c r="ICS25" s="242"/>
      <c r="ICT25" s="242"/>
      <c r="ICU25" s="242"/>
      <c r="ICV25" s="242"/>
      <c r="ICW25" s="242"/>
      <c r="ICX25" s="242"/>
      <c r="ICY25" s="242"/>
      <c r="ICZ25" s="242"/>
      <c r="IDA25" s="242"/>
      <c r="IDB25" s="242"/>
      <c r="IDC25" s="242"/>
      <c r="IDD25" s="242"/>
      <c r="IDE25" s="242"/>
      <c r="IDF25" s="242"/>
      <c r="IDG25" s="242"/>
      <c r="IDH25" s="242"/>
      <c r="IDI25" s="242"/>
      <c r="IDJ25" s="242"/>
      <c r="IDK25" s="242"/>
      <c r="IDL25" s="242"/>
      <c r="IDM25" s="242"/>
      <c r="IDN25" s="242"/>
      <c r="IDO25" s="242"/>
      <c r="IDP25" s="242"/>
      <c r="IDQ25" s="242"/>
      <c r="IDR25" s="242"/>
      <c r="IDS25" s="242"/>
      <c r="IDT25" s="242"/>
      <c r="IDU25" s="242"/>
      <c r="IDV25" s="242"/>
      <c r="IDW25" s="242"/>
      <c r="IDX25" s="242"/>
      <c r="IDY25" s="242"/>
      <c r="IDZ25" s="242"/>
      <c r="IEA25" s="242"/>
      <c r="IEB25" s="242"/>
      <c r="IEC25" s="242"/>
      <c r="IED25" s="242"/>
      <c r="IEE25" s="242"/>
      <c r="IEF25" s="242"/>
      <c r="IEG25" s="242"/>
      <c r="IEH25" s="242"/>
      <c r="IEI25" s="242"/>
      <c r="IEJ25" s="242"/>
      <c r="IEK25" s="242"/>
      <c r="IEL25" s="242"/>
      <c r="IEM25" s="242"/>
      <c r="IEN25" s="242"/>
      <c r="IEO25" s="242"/>
      <c r="IEP25" s="242"/>
      <c r="IEQ25" s="242"/>
      <c r="IER25" s="242"/>
      <c r="IES25" s="242"/>
      <c r="IET25" s="242"/>
      <c r="IEU25" s="242"/>
      <c r="IEV25" s="242"/>
      <c r="IEW25" s="242"/>
      <c r="IEX25" s="242"/>
      <c r="IEY25" s="242"/>
      <c r="IEZ25" s="242"/>
      <c r="IFA25" s="242"/>
      <c r="IFB25" s="242"/>
      <c r="IFC25" s="242"/>
      <c r="IFD25" s="242"/>
      <c r="IFE25" s="242"/>
      <c r="IFF25" s="242"/>
      <c r="IFG25" s="242"/>
      <c r="IFH25" s="242"/>
      <c r="IFI25" s="242"/>
      <c r="IFJ25" s="242"/>
      <c r="IFK25" s="242"/>
      <c r="IFL25" s="242"/>
      <c r="IFM25" s="242"/>
      <c r="IFN25" s="242"/>
      <c r="IFO25" s="242"/>
      <c r="IFP25" s="242"/>
      <c r="IFQ25" s="242"/>
      <c r="IFR25" s="242"/>
      <c r="IFS25" s="242"/>
      <c r="IFT25" s="242"/>
      <c r="IFU25" s="242"/>
      <c r="IFV25" s="242"/>
      <c r="IFW25" s="242"/>
      <c r="IFX25" s="242"/>
      <c r="IFY25" s="242"/>
      <c r="IFZ25" s="242"/>
      <c r="IGA25" s="242"/>
      <c r="IGB25" s="242"/>
      <c r="IGC25" s="242"/>
      <c r="IGD25" s="242"/>
      <c r="IGE25" s="242"/>
      <c r="IGF25" s="242"/>
      <c r="IGG25" s="242"/>
      <c r="IGH25" s="242"/>
      <c r="IGI25" s="242"/>
      <c r="IGJ25" s="242"/>
      <c r="IGK25" s="242"/>
      <c r="IGL25" s="242"/>
      <c r="IGM25" s="242"/>
      <c r="IGN25" s="242"/>
      <c r="IGO25" s="242"/>
      <c r="IGP25" s="242"/>
      <c r="IGQ25" s="242"/>
      <c r="IGR25" s="242"/>
      <c r="IGS25" s="242"/>
      <c r="IGT25" s="242"/>
      <c r="IGU25" s="242"/>
      <c r="IGV25" s="242"/>
      <c r="IGW25" s="242"/>
      <c r="IGX25" s="242"/>
      <c r="IGY25" s="242"/>
      <c r="IGZ25" s="242"/>
      <c r="IHA25" s="242"/>
      <c r="IHB25" s="242"/>
      <c r="IHC25" s="242"/>
      <c r="IHD25" s="242"/>
      <c r="IHE25" s="242"/>
      <c r="IHF25" s="242"/>
      <c r="IHG25" s="242"/>
      <c r="IHH25" s="242"/>
      <c r="IHI25" s="242"/>
      <c r="IHJ25" s="242"/>
      <c r="IHK25" s="242"/>
      <c r="IHL25" s="242"/>
      <c r="IHM25" s="242"/>
      <c r="IHN25" s="242"/>
      <c r="IHO25" s="242"/>
      <c r="IHP25" s="242"/>
      <c r="IHQ25" s="242"/>
      <c r="IHR25" s="242"/>
      <c r="IHS25" s="242"/>
      <c r="IHT25" s="242"/>
      <c r="IHU25" s="242"/>
      <c r="IHV25" s="242"/>
      <c r="IHW25" s="242"/>
      <c r="IHX25" s="242"/>
      <c r="IHY25" s="242"/>
      <c r="IHZ25" s="242"/>
      <c r="IIA25" s="242"/>
      <c r="IIB25" s="242"/>
      <c r="IIC25" s="242"/>
      <c r="IID25" s="242"/>
      <c r="IIE25" s="242"/>
      <c r="IIF25" s="242"/>
      <c r="IIG25" s="242"/>
      <c r="IIH25" s="242"/>
      <c r="III25" s="242"/>
      <c r="IIJ25" s="242"/>
      <c r="IIK25" s="242"/>
      <c r="IIL25" s="242"/>
      <c r="IIM25" s="242"/>
      <c r="IIN25" s="242"/>
      <c r="IIO25" s="242"/>
      <c r="IIP25" s="242"/>
      <c r="IIQ25" s="242"/>
      <c r="IIR25" s="242"/>
      <c r="IIS25" s="242"/>
      <c r="IIT25" s="242"/>
      <c r="IIU25" s="242"/>
      <c r="IIV25" s="242"/>
      <c r="IIW25" s="242"/>
      <c r="IIX25" s="242"/>
      <c r="IIY25" s="242"/>
      <c r="IIZ25" s="242"/>
      <c r="IJA25" s="242"/>
      <c r="IJB25" s="242"/>
      <c r="IJC25" s="242"/>
      <c r="IJD25" s="242"/>
      <c r="IJE25" s="242"/>
      <c r="IJF25" s="242"/>
      <c r="IJG25" s="242"/>
      <c r="IJH25" s="242"/>
      <c r="IJI25" s="242"/>
      <c r="IJJ25" s="242"/>
      <c r="IJK25" s="242"/>
      <c r="IJL25" s="242"/>
      <c r="IJM25" s="242"/>
      <c r="IJN25" s="242"/>
      <c r="IJO25" s="242"/>
      <c r="IJP25" s="242"/>
      <c r="IJQ25" s="242"/>
      <c r="IJR25" s="242"/>
      <c r="IJS25" s="242"/>
      <c r="IJT25" s="242"/>
      <c r="IJU25" s="242"/>
      <c r="IJV25" s="242"/>
      <c r="IJW25" s="242"/>
      <c r="IJX25" s="242"/>
      <c r="IJY25" s="242"/>
      <c r="IJZ25" s="242"/>
      <c r="IKA25" s="242"/>
      <c r="IKB25" s="242"/>
      <c r="IKC25" s="242"/>
      <c r="IKD25" s="242"/>
      <c r="IKE25" s="242"/>
      <c r="IKF25" s="242"/>
      <c r="IKG25" s="242"/>
      <c r="IKH25" s="242"/>
      <c r="IKI25" s="242"/>
      <c r="IKJ25" s="242"/>
      <c r="IKK25" s="242"/>
      <c r="IKL25" s="242"/>
      <c r="IKM25" s="242"/>
      <c r="IKN25" s="242"/>
      <c r="IKO25" s="242"/>
      <c r="IKP25" s="242"/>
      <c r="IKQ25" s="242"/>
      <c r="IKR25" s="242"/>
      <c r="IKS25" s="242"/>
      <c r="IKT25" s="242"/>
      <c r="IKU25" s="242"/>
      <c r="IKV25" s="242"/>
      <c r="IKW25" s="242"/>
      <c r="IKX25" s="242"/>
      <c r="IKY25" s="242"/>
      <c r="IKZ25" s="242"/>
      <c r="ILA25" s="242"/>
      <c r="ILB25" s="242"/>
      <c r="ILC25" s="242"/>
      <c r="ILD25" s="242"/>
      <c r="ILE25" s="242"/>
      <c r="ILF25" s="242"/>
      <c r="ILG25" s="242"/>
      <c r="ILH25" s="242"/>
      <c r="ILI25" s="242"/>
      <c r="ILJ25" s="242"/>
      <c r="ILK25" s="242"/>
      <c r="ILL25" s="242"/>
      <c r="ILM25" s="242"/>
      <c r="ILN25" s="242"/>
      <c r="ILO25" s="242"/>
      <c r="ILP25" s="242"/>
      <c r="ILQ25" s="242"/>
      <c r="ILR25" s="242"/>
      <c r="ILS25" s="242"/>
      <c r="ILT25" s="242"/>
      <c r="ILU25" s="242"/>
      <c r="ILV25" s="242"/>
      <c r="ILW25" s="242"/>
      <c r="ILX25" s="242"/>
      <c r="ILY25" s="242"/>
      <c r="ILZ25" s="242"/>
      <c r="IMA25" s="242"/>
      <c r="IMB25" s="242"/>
      <c r="IMC25" s="242"/>
      <c r="IMD25" s="242"/>
      <c r="IME25" s="242"/>
      <c r="IMF25" s="242"/>
      <c r="IMG25" s="242"/>
      <c r="IMH25" s="242"/>
      <c r="IMI25" s="242"/>
      <c r="IMJ25" s="242"/>
      <c r="IMK25" s="242"/>
      <c r="IML25" s="242"/>
      <c r="IMM25" s="242"/>
      <c r="IMN25" s="242"/>
      <c r="IMO25" s="242"/>
      <c r="IMP25" s="242"/>
      <c r="IMQ25" s="242"/>
      <c r="IMR25" s="242"/>
      <c r="IMS25" s="242"/>
      <c r="IMT25" s="242"/>
      <c r="IMU25" s="242"/>
      <c r="IMV25" s="242"/>
      <c r="IMW25" s="242"/>
      <c r="IMX25" s="242"/>
      <c r="IMY25" s="242"/>
      <c r="IMZ25" s="242"/>
      <c r="INA25" s="242"/>
      <c r="INB25" s="242"/>
      <c r="INC25" s="242"/>
      <c r="IND25" s="242"/>
      <c r="INE25" s="242"/>
      <c r="INF25" s="242"/>
      <c r="ING25" s="242"/>
      <c r="INH25" s="242"/>
      <c r="INI25" s="242"/>
      <c r="INJ25" s="242"/>
      <c r="INK25" s="242"/>
      <c r="INL25" s="242"/>
      <c r="INM25" s="242"/>
      <c r="INN25" s="242"/>
      <c r="INO25" s="242"/>
      <c r="INP25" s="242"/>
      <c r="INQ25" s="242"/>
      <c r="INR25" s="242"/>
      <c r="INS25" s="242"/>
      <c r="INT25" s="242"/>
      <c r="INU25" s="242"/>
      <c r="INV25" s="242"/>
      <c r="INW25" s="242"/>
      <c r="INX25" s="242"/>
      <c r="INY25" s="242"/>
      <c r="INZ25" s="242"/>
      <c r="IOA25" s="242"/>
      <c r="IOB25" s="242"/>
      <c r="IOC25" s="242"/>
      <c r="IOD25" s="242"/>
      <c r="IOE25" s="242"/>
      <c r="IOF25" s="242"/>
      <c r="IOG25" s="242"/>
      <c r="IOH25" s="242"/>
      <c r="IOI25" s="242"/>
      <c r="IOJ25" s="242"/>
      <c r="IOK25" s="242"/>
      <c r="IOL25" s="242"/>
      <c r="IOM25" s="242"/>
      <c r="ION25" s="242"/>
      <c r="IOO25" s="242"/>
      <c r="IOP25" s="242"/>
      <c r="IOQ25" s="242"/>
      <c r="IOR25" s="242"/>
      <c r="IOS25" s="242"/>
      <c r="IOT25" s="242"/>
      <c r="IOU25" s="242"/>
      <c r="IOV25" s="242"/>
      <c r="IOW25" s="242"/>
      <c r="IOX25" s="242"/>
      <c r="IOY25" s="242"/>
      <c r="IOZ25" s="242"/>
      <c r="IPA25" s="242"/>
      <c r="IPB25" s="242"/>
      <c r="IPC25" s="242"/>
      <c r="IPD25" s="242"/>
      <c r="IPE25" s="242"/>
      <c r="IPF25" s="242"/>
      <c r="IPG25" s="242"/>
      <c r="IPH25" s="242"/>
      <c r="IPI25" s="242"/>
      <c r="IPJ25" s="242"/>
      <c r="IPK25" s="242"/>
      <c r="IPL25" s="242"/>
      <c r="IPM25" s="242"/>
      <c r="IPN25" s="242"/>
      <c r="IPO25" s="242"/>
      <c r="IPP25" s="242"/>
      <c r="IPQ25" s="242"/>
      <c r="IPR25" s="242"/>
      <c r="IPS25" s="242"/>
      <c r="IPT25" s="242"/>
      <c r="IPU25" s="242"/>
      <c r="IPV25" s="242"/>
      <c r="IPW25" s="242"/>
      <c r="IPX25" s="242"/>
      <c r="IPY25" s="242"/>
      <c r="IPZ25" s="242"/>
      <c r="IQA25" s="242"/>
      <c r="IQB25" s="242"/>
      <c r="IQC25" s="242"/>
      <c r="IQD25" s="242"/>
      <c r="IQE25" s="242"/>
      <c r="IQF25" s="242"/>
      <c r="IQG25" s="242"/>
      <c r="IQH25" s="242"/>
      <c r="IQI25" s="242"/>
      <c r="IQJ25" s="242"/>
      <c r="IQK25" s="242"/>
      <c r="IQL25" s="242"/>
      <c r="IQM25" s="242"/>
      <c r="IQN25" s="242"/>
      <c r="IQO25" s="242"/>
      <c r="IQP25" s="242"/>
      <c r="IQQ25" s="242"/>
      <c r="IQR25" s="242"/>
      <c r="IQS25" s="242"/>
      <c r="IQT25" s="242"/>
      <c r="IQU25" s="242"/>
      <c r="IQV25" s="242"/>
      <c r="IQW25" s="242"/>
      <c r="IQX25" s="242"/>
      <c r="IQY25" s="242"/>
      <c r="IQZ25" s="242"/>
      <c r="IRA25" s="242"/>
      <c r="IRB25" s="242"/>
      <c r="IRC25" s="242"/>
      <c r="IRD25" s="242"/>
      <c r="IRE25" s="242"/>
      <c r="IRF25" s="242"/>
      <c r="IRG25" s="242"/>
      <c r="IRH25" s="242"/>
      <c r="IRI25" s="242"/>
      <c r="IRJ25" s="242"/>
      <c r="IRK25" s="242"/>
      <c r="IRL25" s="242"/>
      <c r="IRM25" s="242"/>
      <c r="IRN25" s="242"/>
      <c r="IRO25" s="242"/>
      <c r="IRP25" s="242"/>
      <c r="IRQ25" s="242"/>
      <c r="IRR25" s="242"/>
      <c r="IRS25" s="242"/>
      <c r="IRT25" s="242"/>
      <c r="IRU25" s="242"/>
      <c r="IRV25" s="242"/>
      <c r="IRW25" s="242"/>
      <c r="IRX25" s="242"/>
      <c r="IRY25" s="242"/>
      <c r="IRZ25" s="242"/>
      <c r="ISA25" s="242"/>
      <c r="ISB25" s="242"/>
      <c r="ISC25" s="242"/>
      <c r="ISD25" s="242"/>
      <c r="ISE25" s="242"/>
      <c r="ISF25" s="242"/>
      <c r="ISG25" s="242"/>
      <c r="ISH25" s="242"/>
      <c r="ISI25" s="242"/>
      <c r="ISJ25" s="242"/>
      <c r="ISK25" s="242"/>
      <c r="ISL25" s="242"/>
      <c r="ISM25" s="242"/>
      <c r="ISN25" s="242"/>
      <c r="ISO25" s="242"/>
      <c r="ISP25" s="242"/>
      <c r="ISQ25" s="242"/>
      <c r="ISR25" s="242"/>
      <c r="ISS25" s="242"/>
      <c r="IST25" s="242"/>
      <c r="ISU25" s="242"/>
      <c r="ISV25" s="242"/>
      <c r="ISW25" s="242"/>
      <c r="ISX25" s="242"/>
      <c r="ISY25" s="242"/>
      <c r="ISZ25" s="242"/>
      <c r="ITA25" s="242"/>
      <c r="ITB25" s="242"/>
      <c r="ITC25" s="242"/>
      <c r="ITD25" s="242"/>
      <c r="ITE25" s="242"/>
      <c r="ITF25" s="242"/>
      <c r="ITG25" s="242"/>
      <c r="ITH25" s="242"/>
      <c r="ITI25" s="242"/>
      <c r="ITJ25" s="242"/>
      <c r="ITK25" s="242"/>
      <c r="ITL25" s="242"/>
      <c r="ITM25" s="242"/>
      <c r="ITN25" s="242"/>
      <c r="ITO25" s="242"/>
      <c r="ITP25" s="242"/>
      <c r="ITQ25" s="242"/>
      <c r="ITR25" s="242"/>
      <c r="ITS25" s="242"/>
      <c r="ITT25" s="242"/>
      <c r="ITU25" s="242"/>
      <c r="ITV25" s="242"/>
      <c r="ITW25" s="242"/>
      <c r="ITX25" s="242"/>
      <c r="ITY25" s="242"/>
      <c r="ITZ25" s="242"/>
      <c r="IUA25" s="242"/>
      <c r="IUB25" s="242"/>
      <c r="IUC25" s="242"/>
      <c r="IUD25" s="242"/>
      <c r="IUE25" s="242"/>
      <c r="IUF25" s="242"/>
      <c r="IUG25" s="242"/>
      <c r="IUH25" s="242"/>
      <c r="IUI25" s="242"/>
      <c r="IUJ25" s="242"/>
      <c r="IUK25" s="242"/>
      <c r="IUL25" s="242"/>
      <c r="IUM25" s="242"/>
      <c r="IUN25" s="242"/>
      <c r="IUO25" s="242"/>
      <c r="IUP25" s="242"/>
      <c r="IUQ25" s="242"/>
      <c r="IUR25" s="242"/>
      <c r="IUS25" s="242"/>
      <c r="IUT25" s="242"/>
      <c r="IUU25" s="242"/>
      <c r="IUV25" s="242"/>
      <c r="IUW25" s="242"/>
      <c r="IUX25" s="242"/>
      <c r="IUY25" s="242"/>
      <c r="IUZ25" s="242"/>
      <c r="IVA25" s="242"/>
      <c r="IVB25" s="242"/>
      <c r="IVC25" s="242"/>
      <c r="IVD25" s="242"/>
      <c r="IVE25" s="242"/>
      <c r="IVF25" s="242"/>
      <c r="IVG25" s="242"/>
      <c r="IVH25" s="242"/>
      <c r="IVI25" s="242"/>
      <c r="IVJ25" s="242"/>
      <c r="IVK25" s="242"/>
      <c r="IVL25" s="242"/>
      <c r="IVM25" s="242"/>
      <c r="IVN25" s="242"/>
      <c r="IVO25" s="242"/>
      <c r="IVP25" s="242"/>
      <c r="IVQ25" s="242"/>
      <c r="IVR25" s="242"/>
      <c r="IVS25" s="242"/>
      <c r="IVT25" s="242"/>
      <c r="IVU25" s="242"/>
      <c r="IVV25" s="242"/>
      <c r="IVW25" s="242"/>
      <c r="IVX25" s="242"/>
      <c r="IVY25" s="242"/>
      <c r="IVZ25" s="242"/>
      <c r="IWA25" s="242"/>
      <c r="IWB25" s="242"/>
      <c r="IWC25" s="242"/>
      <c r="IWD25" s="242"/>
      <c r="IWE25" s="242"/>
      <c r="IWF25" s="242"/>
      <c r="IWG25" s="242"/>
      <c r="IWH25" s="242"/>
      <c r="IWI25" s="242"/>
      <c r="IWJ25" s="242"/>
      <c r="IWK25" s="242"/>
      <c r="IWL25" s="242"/>
      <c r="IWM25" s="242"/>
      <c r="IWN25" s="242"/>
      <c r="IWO25" s="242"/>
      <c r="IWP25" s="242"/>
      <c r="IWQ25" s="242"/>
      <c r="IWR25" s="242"/>
      <c r="IWS25" s="242"/>
      <c r="IWT25" s="242"/>
      <c r="IWU25" s="242"/>
      <c r="IWV25" s="242"/>
      <c r="IWW25" s="242"/>
      <c r="IWX25" s="242"/>
      <c r="IWY25" s="242"/>
      <c r="IWZ25" s="242"/>
      <c r="IXA25" s="242"/>
      <c r="IXB25" s="242"/>
      <c r="IXC25" s="242"/>
      <c r="IXD25" s="242"/>
      <c r="IXE25" s="242"/>
      <c r="IXF25" s="242"/>
      <c r="IXG25" s="242"/>
      <c r="IXH25" s="242"/>
      <c r="IXI25" s="242"/>
      <c r="IXJ25" s="242"/>
      <c r="IXK25" s="242"/>
      <c r="IXL25" s="242"/>
      <c r="IXM25" s="242"/>
      <c r="IXN25" s="242"/>
      <c r="IXO25" s="242"/>
      <c r="IXP25" s="242"/>
      <c r="IXQ25" s="242"/>
      <c r="IXR25" s="242"/>
      <c r="IXS25" s="242"/>
      <c r="IXT25" s="242"/>
      <c r="IXU25" s="242"/>
      <c r="IXV25" s="242"/>
      <c r="IXW25" s="242"/>
      <c r="IXX25" s="242"/>
      <c r="IXY25" s="242"/>
      <c r="IXZ25" s="242"/>
      <c r="IYA25" s="242"/>
      <c r="IYB25" s="242"/>
      <c r="IYC25" s="242"/>
      <c r="IYD25" s="242"/>
      <c r="IYE25" s="242"/>
      <c r="IYF25" s="242"/>
      <c r="IYG25" s="242"/>
      <c r="IYH25" s="242"/>
      <c r="IYI25" s="242"/>
      <c r="IYJ25" s="242"/>
      <c r="IYK25" s="242"/>
      <c r="IYL25" s="242"/>
      <c r="IYM25" s="242"/>
      <c r="IYN25" s="242"/>
      <c r="IYO25" s="242"/>
      <c r="IYP25" s="242"/>
      <c r="IYQ25" s="242"/>
      <c r="IYR25" s="242"/>
      <c r="IYS25" s="242"/>
      <c r="IYT25" s="242"/>
      <c r="IYU25" s="242"/>
      <c r="IYV25" s="242"/>
      <c r="IYW25" s="242"/>
      <c r="IYX25" s="242"/>
      <c r="IYY25" s="242"/>
      <c r="IYZ25" s="242"/>
      <c r="IZA25" s="242"/>
      <c r="IZB25" s="242"/>
      <c r="IZC25" s="242"/>
      <c r="IZD25" s="242"/>
      <c r="IZE25" s="242"/>
      <c r="IZF25" s="242"/>
      <c r="IZG25" s="242"/>
      <c r="IZH25" s="242"/>
      <c r="IZI25" s="242"/>
      <c r="IZJ25" s="242"/>
      <c r="IZK25" s="242"/>
      <c r="IZL25" s="242"/>
      <c r="IZM25" s="242"/>
      <c r="IZN25" s="242"/>
      <c r="IZO25" s="242"/>
      <c r="IZP25" s="242"/>
      <c r="IZQ25" s="242"/>
      <c r="IZR25" s="242"/>
      <c r="IZS25" s="242"/>
      <c r="IZT25" s="242"/>
      <c r="IZU25" s="242"/>
      <c r="IZV25" s="242"/>
      <c r="IZW25" s="242"/>
      <c r="IZX25" s="242"/>
      <c r="IZY25" s="242"/>
      <c r="IZZ25" s="242"/>
      <c r="JAA25" s="242"/>
      <c r="JAB25" s="242"/>
      <c r="JAC25" s="242"/>
      <c r="JAD25" s="242"/>
      <c r="JAE25" s="242"/>
      <c r="JAF25" s="242"/>
      <c r="JAG25" s="242"/>
      <c r="JAH25" s="242"/>
      <c r="JAI25" s="242"/>
      <c r="JAJ25" s="242"/>
      <c r="JAK25" s="242"/>
      <c r="JAL25" s="242"/>
      <c r="JAM25" s="242"/>
      <c r="JAN25" s="242"/>
      <c r="JAO25" s="242"/>
      <c r="JAP25" s="242"/>
      <c r="JAQ25" s="242"/>
      <c r="JAR25" s="242"/>
      <c r="JAS25" s="242"/>
      <c r="JAT25" s="242"/>
      <c r="JAU25" s="242"/>
      <c r="JAV25" s="242"/>
      <c r="JAW25" s="242"/>
      <c r="JAX25" s="242"/>
      <c r="JAY25" s="242"/>
      <c r="JAZ25" s="242"/>
      <c r="JBA25" s="242"/>
      <c r="JBB25" s="242"/>
      <c r="JBC25" s="242"/>
      <c r="JBD25" s="242"/>
      <c r="JBE25" s="242"/>
      <c r="JBF25" s="242"/>
      <c r="JBG25" s="242"/>
      <c r="JBH25" s="242"/>
      <c r="JBI25" s="242"/>
      <c r="JBJ25" s="242"/>
      <c r="JBK25" s="242"/>
      <c r="JBL25" s="242"/>
      <c r="JBM25" s="242"/>
      <c r="JBN25" s="242"/>
      <c r="JBO25" s="242"/>
      <c r="JBP25" s="242"/>
      <c r="JBQ25" s="242"/>
      <c r="JBR25" s="242"/>
      <c r="JBS25" s="242"/>
      <c r="JBT25" s="242"/>
      <c r="JBU25" s="242"/>
      <c r="JBV25" s="242"/>
      <c r="JBW25" s="242"/>
      <c r="JBX25" s="242"/>
      <c r="JBY25" s="242"/>
      <c r="JBZ25" s="242"/>
      <c r="JCA25" s="242"/>
      <c r="JCB25" s="242"/>
      <c r="JCC25" s="242"/>
      <c r="JCD25" s="242"/>
      <c r="JCE25" s="242"/>
      <c r="JCF25" s="242"/>
      <c r="JCG25" s="242"/>
      <c r="JCH25" s="242"/>
      <c r="JCI25" s="242"/>
      <c r="JCJ25" s="242"/>
      <c r="JCK25" s="242"/>
      <c r="JCL25" s="242"/>
      <c r="JCM25" s="242"/>
      <c r="JCN25" s="242"/>
      <c r="JCO25" s="242"/>
      <c r="JCP25" s="242"/>
      <c r="JCQ25" s="242"/>
      <c r="JCR25" s="242"/>
      <c r="JCS25" s="242"/>
      <c r="JCT25" s="242"/>
      <c r="JCU25" s="242"/>
      <c r="JCV25" s="242"/>
      <c r="JCW25" s="242"/>
      <c r="JCX25" s="242"/>
      <c r="JCY25" s="242"/>
      <c r="JCZ25" s="242"/>
      <c r="JDA25" s="242"/>
      <c r="JDB25" s="242"/>
      <c r="JDC25" s="242"/>
      <c r="JDD25" s="242"/>
      <c r="JDE25" s="242"/>
      <c r="JDF25" s="242"/>
      <c r="JDG25" s="242"/>
      <c r="JDH25" s="242"/>
      <c r="JDI25" s="242"/>
      <c r="JDJ25" s="242"/>
      <c r="JDK25" s="242"/>
      <c r="JDL25" s="242"/>
      <c r="JDM25" s="242"/>
      <c r="JDN25" s="242"/>
      <c r="JDO25" s="242"/>
      <c r="JDP25" s="242"/>
      <c r="JDQ25" s="242"/>
      <c r="JDR25" s="242"/>
      <c r="JDS25" s="242"/>
      <c r="JDT25" s="242"/>
      <c r="JDU25" s="242"/>
      <c r="JDV25" s="242"/>
      <c r="JDW25" s="242"/>
      <c r="JDX25" s="242"/>
      <c r="JDY25" s="242"/>
      <c r="JDZ25" s="242"/>
      <c r="JEA25" s="242"/>
      <c r="JEB25" s="242"/>
      <c r="JEC25" s="242"/>
      <c r="JED25" s="242"/>
      <c r="JEE25" s="242"/>
      <c r="JEF25" s="242"/>
      <c r="JEG25" s="242"/>
      <c r="JEH25" s="242"/>
      <c r="JEI25" s="242"/>
      <c r="JEJ25" s="242"/>
      <c r="JEK25" s="242"/>
      <c r="JEL25" s="242"/>
      <c r="JEM25" s="242"/>
      <c r="JEN25" s="242"/>
      <c r="JEO25" s="242"/>
      <c r="JEP25" s="242"/>
      <c r="JEQ25" s="242"/>
      <c r="JER25" s="242"/>
      <c r="JES25" s="242"/>
      <c r="JET25" s="242"/>
      <c r="JEU25" s="242"/>
      <c r="JEV25" s="242"/>
      <c r="JEW25" s="242"/>
      <c r="JEX25" s="242"/>
      <c r="JEY25" s="242"/>
      <c r="JEZ25" s="242"/>
      <c r="JFA25" s="242"/>
      <c r="JFB25" s="242"/>
      <c r="JFC25" s="242"/>
      <c r="JFD25" s="242"/>
      <c r="JFE25" s="242"/>
      <c r="JFF25" s="242"/>
      <c r="JFG25" s="242"/>
      <c r="JFH25" s="242"/>
      <c r="JFI25" s="242"/>
      <c r="JFJ25" s="242"/>
      <c r="JFK25" s="242"/>
      <c r="JFL25" s="242"/>
      <c r="JFM25" s="242"/>
      <c r="JFN25" s="242"/>
      <c r="JFO25" s="242"/>
      <c r="JFP25" s="242"/>
      <c r="JFQ25" s="242"/>
      <c r="JFR25" s="242"/>
      <c r="JFS25" s="242"/>
      <c r="JFT25" s="242"/>
      <c r="JFU25" s="242"/>
      <c r="JFV25" s="242"/>
      <c r="JFW25" s="242"/>
      <c r="JFX25" s="242"/>
      <c r="JFY25" s="242"/>
      <c r="JFZ25" s="242"/>
      <c r="JGA25" s="242"/>
      <c r="JGB25" s="242"/>
      <c r="JGC25" s="242"/>
      <c r="JGD25" s="242"/>
      <c r="JGE25" s="242"/>
      <c r="JGF25" s="242"/>
      <c r="JGG25" s="242"/>
      <c r="JGH25" s="242"/>
      <c r="JGI25" s="242"/>
      <c r="JGJ25" s="242"/>
      <c r="JGK25" s="242"/>
      <c r="JGL25" s="242"/>
      <c r="JGM25" s="242"/>
      <c r="JGN25" s="242"/>
      <c r="JGO25" s="242"/>
      <c r="JGP25" s="242"/>
      <c r="JGQ25" s="242"/>
      <c r="JGR25" s="242"/>
      <c r="JGS25" s="242"/>
      <c r="JGT25" s="242"/>
      <c r="JGU25" s="242"/>
      <c r="JGV25" s="242"/>
      <c r="JGW25" s="242"/>
      <c r="JGX25" s="242"/>
      <c r="JGY25" s="242"/>
      <c r="JGZ25" s="242"/>
      <c r="JHA25" s="242"/>
      <c r="JHB25" s="242"/>
      <c r="JHC25" s="242"/>
      <c r="JHD25" s="242"/>
      <c r="JHE25" s="242"/>
      <c r="JHF25" s="242"/>
      <c r="JHG25" s="242"/>
      <c r="JHH25" s="242"/>
      <c r="JHI25" s="242"/>
      <c r="JHJ25" s="242"/>
      <c r="JHK25" s="242"/>
      <c r="JHL25" s="242"/>
      <c r="JHM25" s="242"/>
      <c r="JHN25" s="242"/>
      <c r="JHO25" s="242"/>
      <c r="JHP25" s="242"/>
      <c r="JHQ25" s="242"/>
      <c r="JHR25" s="242"/>
      <c r="JHS25" s="242"/>
      <c r="JHT25" s="242"/>
      <c r="JHU25" s="242"/>
      <c r="JHV25" s="242"/>
      <c r="JHW25" s="242"/>
      <c r="JHX25" s="242"/>
      <c r="JHY25" s="242"/>
      <c r="JHZ25" s="242"/>
      <c r="JIA25" s="242"/>
      <c r="JIB25" s="242"/>
      <c r="JIC25" s="242"/>
      <c r="JID25" s="242"/>
      <c r="JIE25" s="242"/>
      <c r="JIF25" s="242"/>
      <c r="JIG25" s="242"/>
      <c r="JIH25" s="242"/>
      <c r="JII25" s="242"/>
      <c r="JIJ25" s="242"/>
      <c r="JIK25" s="242"/>
      <c r="JIL25" s="242"/>
      <c r="JIM25" s="242"/>
      <c r="JIN25" s="242"/>
      <c r="JIO25" s="242"/>
      <c r="JIP25" s="242"/>
      <c r="JIQ25" s="242"/>
      <c r="JIR25" s="242"/>
      <c r="JIS25" s="242"/>
      <c r="JIT25" s="242"/>
      <c r="JIU25" s="242"/>
      <c r="JIV25" s="242"/>
      <c r="JIW25" s="242"/>
      <c r="JIX25" s="242"/>
      <c r="JIY25" s="242"/>
      <c r="JIZ25" s="242"/>
      <c r="JJA25" s="242"/>
      <c r="JJB25" s="242"/>
      <c r="JJC25" s="242"/>
      <c r="JJD25" s="242"/>
      <c r="JJE25" s="242"/>
      <c r="JJF25" s="242"/>
      <c r="JJG25" s="242"/>
      <c r="JJH25" s="242"/>
      <c r="JJI25" s="242"/>
      <c r="JJJ25" s="242"/>
      <c r="JJK25" s="242"/>
      <c r="JJL25" s="242"/>
      <c r="JJM25" s="242"/>
      <c r="JJN25" s="242"/>
      <c r="JJO25" s="242"/>
      <c r="JJP25" s="242"/>
      <c r="JJQ25" s="242"/>
      <c r="JJR25" s="242"/>
      <c r="JJS25" s="242"/>
      <c r="JJT25" s="242"/>
      <c r="JJU25" s="242"/>
      <c r="JJV25" s="242"/>
      <c r="JJW25" s="242"/>
      <c r="JJX25" s="242"/>
      <c r="JJY25" s="242"/>
      <c r="JJZ25" s="242"/>
      <c r="JKA25" s="242"/>
      <c r="JKB25" s="242"/>
      <c r="JKC25" s="242"/>
      <c r="JKD25" s="242"/>
      <c r="JKE25" s="242"/>
      <c r="JKF25" s="242"/>
      <c r="JKG25" s="242"/>
      <c r="JKH25" s="242"/>
      <c r="JKI25" s="242"/>
      <c r="JKJ25" s="242"/>
      <c r="JKK25" s="242"/>
      <c r="JKL25" s="242"/>
      <c r="JKM25" s="242"/>
      <c r="JKN25" s="242"/>
      <c r="JKO25" s="242"/>
      <c r="JKP25" s="242"/>
      <c r="JKQ25" s="242"/>
      <c r="JKR25" s="242"/>
      <c r="JKS25" s="242"/>
      <c r="JKT25" s="242"/>
      <c r="JKU25" s="242"/>
      <c r="JKV25" s="242"/>
      <c r="JKW25" s="242"/>
      <c r="JKX25" s="242"/>
      <c r="JKY25" s="242"/>
      <c r="JKZ25" s="242"/>
      <c r="JLA25" s="242"/>
      <c r="JLB25" s="242"/>
      <c r="JLC25" s="242"/>
      <c r="JLD25" s="242"/>
      <c r="JLE25" s="242"/>
      <c r="JLF25" s="242"/>
      <c r="JLG25" s="242"/>
      <c r="JLH25" s="242"/>
      <c r="JLI25" s="242"/>
      <c r="JLJ25" s="242"/>
      <c r="JLK25" s="242"/>
      <c r="JLL25" s="242"/>
      <c r="JLM25" s="242"/>
      <c r="JLN25" s="242"/>
      <c r="JLO25" s="242"/>
      <c r="JLP25" s="242"/>
      <c r="JLQ25" s="242"/>
      <c r="JLR25" s="242"/>
      <c r="JLS25" s="242"/>
      <c r="JLT25" s="242"/>
      <c r="JLU25" s="242"/>
      <c r="JLV25" s="242"/>
      <c r="JLW25" s="242"/>
      <c r="JLX25" s="242"/>
      <c r="JLY25" s="242"/>
      <c r="JLZ25" s="242"/>
      <c r="JMA25" s="242"/>
      <c r="JMB25" s="242"/>
      <c r="JMC25" s="242"/>
      <c r="JMD25" s="242"/>
      <c r="JME25" s="242"/>
      <c r="JMF25" s="242"/>
      <c r="JMG25" s="242"/>
      <c r="JMH25" s="242"/>
      <c r="JMI25" s="242"/>
      <c r="JMJ25" s="242"/>
      <c r="JMK25" s="242"/>
      <c r="JML25" s="242"/>
      <c r="JMM25" s="242"/>
      <c r="JMN25" s="242"/>
      <c r="JMO25" s="242"/>
      <c r="JMP25" s="242"/>
      <c r="JMQ25" s="242"/>
      <c r="JMR25" s="242"/>
      <c r="JMS25" s="242"/>
      <c r="JMT25" s="242"/>
      <c r="JMU25" s="242"/>
      <c r="JMV25" s="242"/>
      <c r="JMW25" s="242"/>
      <c r="JMX25" s="242"/>
      <c r="JMY25" s="242"/>
      <c r="JMZ25" s="242"/>
      <c r="JNA25" s="242"/>
      <c r="JNB25" s="242"/>
      <c r="JNC25" s="242"/>
      <c r="JND25" s="242"/>
      <c r="JNE25" s="242"/>
      <c r="JNF25" s="242"/>
      <c r="JNG25" s="242"/>
      <c r="JNH25" s="242"/>
      <c r="JNI25" s="242"/>
      <c r="JNJ25" s="242"/>
      <c r="JNK25" s="242"/>
      <c r="JNL25" s="242"/>
      <c r="JNM25" s="242"/>
      <c r="JNN25" s="242"/>
      <c r="JNO25" s="242"/>
      <c r="JNP25" s="242"/>
      <c r="JNQ25" s="242"/>
      <c r="JNR25" s="242"/>
      <c r="JNS25" s="242"/>
      <c r="JNT25" s="242"/>
      <c r="JNU25" s="242"/>
      <c r="JNV25" s="242"/>
      <c r="JNW25" s="242"/>
      <c r="JNX25" s="242"/>
      <c r="JNY25" s="242"/>
      <c r="JNZ25" s="242"/>
      <c r="JOA25" s="242"/>
      <c r="JOB25" s="242"/>
      <c r="JOC25" s="242"/>
      <c r="JOD25" s="242"/>
      <c r="JOE25" s="242"/>
      <c r="JOF25" s="242"/>
      <c r="JOG25" s="242"/>
      <c r="JOH25" s="242"/>
      <c r="JOI25" s="242"/>
      <c r="JOJ25" s="242"/>
      <c r="JOK25" s="242"/>
      <c r="JOL25" s="242"/>
      <c r="JOM25" s="242"/>
      <c r="JON25" s="242"/>
      <c r="JOO25" s="242"/>
      <c r="JOP25" s="242"/>
      <c r="JOQ25" s="242"/>
      <c r="JOR25" s="242"/>
      <c r="JOS25" s="242"/>
      <c r="JOT25" s="242"/>
      <c r="JOU25" s="242"/>
      <c r="JOV25" s="242"/>
      <c r="JOW25" s="242"/>
      <c r="JOX25" s="242"/>
      <c r="JOY25" s="242"/>
      <c r="JOZ25" s="242"/>
      <c r="JPA25" s="242"/>
      <c r="JPB25" s="242"/>
      <c r="JPC25" s="242"/>
      <c r="JPD25" s="242"/>
      <c r="JPE25" s="242"/>
      <c r="JPF25" s="242"/>
      <c r="JPG25" s="242"/>
      <c r="JPH25" s="242"/>
      <c r="JPI25" s="242"/>
      <c r="JPJ25" s="242"/>
      <c r="JPK25" s="242"/>
      <c r="JPL25" s="242"/>
      <c r="JPM25" s="242"/>
      <c r="JPN25" s="242"/>
      <c r="JPO25" s="242"/>
      <c r="JPP25" s="242"/>
      <c r="JPQ25" s="242"/>
      <c r="JPR25" s="242"/>
      <c r="JPS25" s="242"/>
      <c r="JPT25" s="242"/>
      <c r="JPU25" s="242"/>
      <c r="JPV25" s="242"/>
      <c r="JPW25" s="242"/>
      <c r="JPX25" s="242"/>
      <c r="JPY25" s="242"/>
      <c r="JPZ25" s="242"/>
      <c r="JQA25" s="242"/>
      <c r="JQB25" s="242"/>
      <c r="JQC25" s="242"/>
      <c r="JQD25" s="242"/>
      <c r="JQE25" s="242"/>
      <c r="JQF25" s="242"/>
      <c r="JQG25" s="242"/>
      <c r="JQH25" s="242"/>
      <c r="JQI25" s="242"/>
      <c r="JQJ25" s="242"/>
      <c r="JQK25" s="242"/>
      <c r="JQL25" s="242"/>
      <c r="JQM25" s="242"/>
      <c r="JQN25" s="242"/>
      <c r="JQO25" s="242"/>
      <c r="JQP25" s="242"/>
      <c r="JQQ25" s="242"/>
      <c r="JQR25" s="242"/>
      <c r="JQS25" s="242"/>
      <c r="JQT25" s="242"/>
      <c r="JQU25" s="242"/>
      <c r="JQV25" s="242"/>
      <c r="JQW25" s="242"/>
      <c r="JQX25" s="242"/>
      <c r="JQY25" s="242"/>
      <c r="JQZ25" s="242"/>
      <c r="JRA25" s="242"/>
      <c r="JRB25" s="242"/>
      <c r="JRC25" s="242"/>
      <c r="JRD25" s="242"/>
      <c r="JRE25" s="242"/>
      <c r="JRF25" s="242"/>
      <c r="JRG25" s="242"/>
      <c r="JRH25" s="242"/>
      <c r="JRI25" s="242"/>
      <c r="JRJ25" s="242"/>
      <c r="JRK25" s="242"/>
      <c r="JRL25" s="242"/>
      <c r="JRM25" s="242"/>
      <c r="JRN25" s="242"/>
      <c r="JRO25" s="242"/>
      <c r="JRP25" s="242"/>
      <c r="JRQ25" s="242"/>
      <c r="JRR25" s="242"/>
      <c r="JRS25" s="242"/>
      <c r="JRT25" s="242"/>
      <c r="JRU25" s="242"/>
      <c r="JRV25" s="242"/>
      <c r="JRW25" s="242"/>
      <c r="JRX25" s="242"/>
      <c r="JRY25" s="242"/>
      <c r="JRZ25" s="242"/>
      <c r="JSA25" s="242"/>
      <c r="JSB25" s="242"/>
      <c r="JSC25" s="242"/>
      <c r="JSD25" s="242"/>
      <c r="JSE25" s="242"/>
      <c r="JSF25" s="242"/>
      <c r="JSG25" s="242"/>
      <c r="JSH25" s="242"/>
      <c r="JSI25" s="242"/>
      <c r="JSJ25" s="242"/>
      <c r="JSK25" s="242"/>
      <c r="JSL25" s="242"/>
      <c r="JSM25" s="242"/>
      <c r="JSN25" s="242"/>
      <c r="JSO25" s="242"/>
      <c r="JSP25" s="242"/>
      <c r="JSQ25" s="242"/>
      <c r="JSR25" s="242"/>
      <c r="JSS25" s="242"/>
      <c r="JST25" s="242"/>
      <c r="JSU25" s="242"/>
      <c r="JSV25" s="242"/>
      <c r="JSW25" s="242"/>
      <c r="JSX25" s="242"/>
      <c r="JSY25" s="242"/>
      <c r="JSZ25" s="242"/>
      <c r="JTA25" s="242"/>
      <c r="JTB25" s="242"/>
      <c r="JTC25" s="242"/>
      <c r="JTD25" s="242"/>
      <c r="JTE25" s="242"/>
      <c r="JTF25" s="242"/>
      <c r="JTG25" s="242"/>
      <c r="JTH25" s="242"/>
      <c r="JTI25" s="242"/>
      <c r="JTJ25" s="242"/>
      <c r="JTK25" s="242"/>
      <c r="JTL25" s="242"/>
      <c r="JTM25" s="242"/>
      <c r="JTN25" s="242"/>
      <c r="JTO25" s="242"/>
      <c r="JTP25" s="242"/>
      <c r="JTQ25" s="242"/>
      <c r="JTR25" s="242"/>
      <c r="JTS25" s="242"/>
      <c r="JTT25" s="242"/>
      <c r="JTU25" s="242"/>
      <c r="JTV25" s="242"/>
      <c r="JTW25" s="242"/>
      <c r="JTX25" s="242"/>
      <c r="JTY25" s="242"/>
      <c r="JTZ25" s="242"/>
      <c r="JUA25" s="242"/>
      <c r="JUB25" s="242"/>
      <c r="JUC25" s="242"/>
      <c r="JUD25" s="242"/>
      <c r="JUE25" s="242"/>
      <c r="JUF25" s="242"/>
      <c r="JUG25" s="242"/>
      <c r="JUH25" s="242"/>
      <c r="JUI25" s="242"/>
      <c r="JUJ25" s="242"/>
      <c r="JUK25" s="242"/>
      <c r="JUL25" s="242"/>
      <c r="JUM25" s="242"/>
      <c r="JUN25" s="242"/>
      <c r="JUO25" s="242"/>
      <c r="JUP25" s="242"/>
      <c r="JUQ25" s="242"/>
      <c r="JUR25" s="242"/>
      <c r="JUS25" s="242"/>
      <c r="JUT25" s="242"/>
      <c r="JUU25" s="242"/>
      <c r="JUV25" s="242"/>
      <c r="JUW25" s="242"/>
      <c r="JUX25" s="242"/>
      <c r="JUY25" s="242"/>
      <c r="JUZ25" s="242"/>
      <c r="JVA25" s="242"/>
      <c r="JVB25" s="242"/>
      <c r="JVC25" s="242"/>
      <c r="JVD25" s="242"/>
      <c r="JVE25" s="242"/>
      <c r="JVF25" s="242"/>
      <c r="JVG25" s="242"/>
      <c r="JVH25" s="242"/>
      <c r="JVI25" s="242"/>
      <c r="JVJ25" s="242"/>
      <c r="JVK25" s="242"/>
      <c r="JVL25" s="242"/>
      <c r="JVM25" s="242"/>
      <c r="JVN25" s="242"/>
      <c r="JVO25" s="242"/>
      <c r="JVP25" s="242"/>
      <c r="JVQ25" s="242"/>
      <c r="JVR25" s="242"/>
      <c r="JVS25" s="242"/>
      <c r="JVT25" s="242"/>
      <c r="JVU25" s="242"/>
      <c r="JVV25" s="242"/>
      <c r="JVW25" s="242"/>
      <c r="JVX25" s="242"/>
      <c r="JVY25" s="242"/>
      <c r="JVZ25" s="242"/>
      <c r="JWA25" s="242"/>
      <c r="JWB25" s="242"/>
      <c r="JWC25" s="242"/>
      <c r="JWD25" s="242"/>
      <c r="JWE25" s="242"/>
      <c r="JWF25" s="242"/>
      <c r="JWG25" s="242"/>
      <c r="JWH25" s="242"/>
      <c r="JWI25" s="242"/>
      <c r="JWJ25" s="242"/>
      <c r="JWK25" s="242"/>
      <c r="JWL25" s="242"/>
      <c r="JWM25" s="242"/>
      <c r="JWN25" s="242"/>
      <c r="JWO25" s="242"/>
      <c r="JWP25" s="242"/>
      <c r="JWQ25" s="242"/>
      <c r="JWR25" s="242"/>
      <c r="JWS25" s="242"/>
      <c r="JWT25" s="242"/>
      <c r="JWU25" s="242"/>
      <c r="JWV25" s="242"/>
      <c r="JWW25" s="242"/>
      <c r="JWX25" s="242"/>
      <c r="JWY25" s="242"/>
      <c r="JWZ25" s="242"/>
      <c r="JXA25" s="242"/>
      <c r="JXB25" s="242"/>
      <c r="JXC25" s="242"/>
      <c r="JXD25" s="242"/>
      <c r="JXE25" s="242"/>
      <c r="JXF25" s="242"/>
      <c r="JXG25" s="242"/>
      <c r="JXH25" s="242"/>
      <c r="JXI25" s="242"/>
      <c r="JXJ25" s="242"/>
      <c r="JXK25" s="242"/>
      <c r="JXL25" s="242"/>
      <c r="JXM25" s="242"/>
      <c r="JXN25" s="242"/>
      <c r="JXO25" s="242"/>
      <c r="JXP25" s="242"/>
      <c r="JXQ25" s="242"/>
      <c r="JXR25" s="242"/>
      <c r="JXS25" s="242"/>
      <c r="JXT25" s="242"/>
      <c r="JXU25" s="242"/>
      <c r="JXV25" s="242"/>
      <c r="JXW25" s="242"/>
      <c r="JXX25" s="242"/>
      <c r="JXY25" s="242"/>
      <c r="JXZ25" s="242"/>
      <c r="JYA25" s="242"/>
      <c r="JYB25" s="242"/>
      <c r="JYC25" s="242"/>
      <c r="JYD25" s="242"/>
      <c r="JYE25" s="242"/>
      <c r="JYF25" s="242"/>
      <c r="JYG25" s="242"/>
      <c r="JYH25" s="242"/>
      <c r="JYI25" s="242"/>
      <c r="JYJ25" s="242"/>
      <c r="JYK25" s="242"/>
      <c r="JYL25" s="242"/>
      <c r="JYM25" s="242"/>
      <c r="JYN25" s="242"/>
      <c r="JYO25" s="242"/>
      <c r="JYP25" s="242"/>
      <c r="JYQ25" s="242"/>
      <c r="JYR25" s="242"/>
      <c r="JYS25" s="242"/>
      <c r="JYT25" s="242"/>
      <c r="JYU25" s="242"/>
      <c r="JYV25" s="242"/>
      <c r="JYW25" s="242"/>
      <c r="JYX25" s="242"/>
      <c r="JYY25" s="242"/>
      <c r="JYZ25" s="242"/>
      <c r="JZA25" s="242"/>
      <c r="JZB25" s="242"/>
      <c r="JZC25" s="242"/>
      <c r="JZD25" s="242"/>
      <c r="JZE25" s="242"/>
      <c r="JZF25" s="242"/>
      <c r="JZG25" s="242"/>
      <c r="JZH25" s="242"/>
      <c r="JZI25" s="242"/>
      <c r="JZJ25" s="242"/>
      <c r="JZK25" s="242"/>
      <c r="JZL25" s="242"/>
      <c r="JZM25" s="242"/>
      <c r="JZN25" s="242"/>
      <c r="JZO25" s="242"/>
      <c r="JZP25" s="242"/>
      <c r="JZQ25" s="242"/>
      <c r="JZR25" s="242"/>
      <c r="JZS25" s="242"/>
      <c r="JZT25" s="242"/>
      <c r="JZU25" s="242"/>
      <c r="JZV25" s="242"/>
      <c r="JZW25" s="242"/>
      <c r="JZX25" s="242"/>
      <c r="JZY25" s="242"/>
      <c r="JZZ25" s="242"/>
      <c r="KAA25" s="242"/>
      <c r="KAB25" s="242"/>
      <c r="KAC25" s="242"/>
      <c r="KAD25" s="242"/>
      <c r="KAE25" s="242"/>
      <c r="KAF25" s="242"/>
      <c r="KAG25" s="242"/>
      <c r="KAH25" s="242"/>
      <c r="KAI25" s="242"/>
      <c r="KAJ25" s="242"/>
      <c r="KAK25" s="242"/>
      <c r="KAL25" s="242"/>
      <c r="KAM25" s="242"/>
      <c r="KAN25" s="242"/>
      <c r="KAO25" s="242"/>
      <c r="KAP25" s="242"/>
      <c r="KAQ25" s="242"/>
      <c r="KAR25" s="242"/>
      <c r="KAS25" s="242"/>
      <c r="KAT25" s="242"/>
      <c r="KAU25" s="242"/>
      <c r="KAV25" s="242"/>
      <c r="KAW25" s="242"/>
      <c r="KAX25" s="242"/>
      <c r="KAY25" s="242"/>
      <c r="KAZ25" s="242"/>
      <c r="KBA25" s="242"/>
      <c r="KBB25" s="242"/>
      <c r="KBC25" s="242"/>
      <c r="KBD25" s="242"/>
      <c r="KBE25" s="242"/>
      <c r="KBF25" s="242"/>
      <c r="KBG25" s="242"/>
      <c r="KBH25" s="242"/>
      <c r="KBI25" s="242"/>
      <c r="KBJ25" s="242"/>
      <c r="KBK25" s="242"/>
      <c r="KBL25" s="242"/>
      <c r="KBM25" s="242"/>
      <c r="KBN25" s="242"/>
      <c r="KBO25" s="242"/>
      <c r="KBP25" s="242"/>
      <c r="KBQ25" s="242"/>
      <c r="KBR25" s="242"/>
      <c r="KBS25" s="242"/>
      <c r="KBT25" s="242"/>
      <c r="KBU25" s="242"/>
      <c r="KBV25" s="242"/>
      <c r="KBW25" s="242"/>
      <c r="KBX25" s="242"/>
      <c r="KBY25" s="242"/>
      <c r="KBZ25" s="242"/>
      <c r="KCA25" s="242"/>
      <c r="KCB25" s="242"/>
      <c r="KCC25" s="242"/>
      <c r="KCD25" s="242"/>
      <c r="KCE25" s="242"/>
      <c r="KCF25" s="242"/>
      <c r="KCG25" s="242"/>
      <c r="KCH25" s="242"/>
      <c r="KCI25" s="242"/>
      <c r="KCJ25" s="242"/>
      <c r="KCK25" s="242"/>
      <c r="KCL25" s="242"/>
      <c r="KCM25" s="242"/>
      <c r="KCN25" s="242"/>
      <c r="KCO25" s="242"/>
      <c r="KCP25" s="242"/>
      <c r="KCQ25" s="242"/>
      <c r="KCR25" s="242"/>
      <c r="KCS25" s="242"/>
      <c r="KCT25" s="242"/>
      <c r="KCU25" s="242"/>
      <c r="KCV25" s="242"/>
      <c r="KCW25" s="242"/>
      <c r="KCX25" s="242"/>
      <c r="KCY25" s="242"/>
      <c r="KCZ25" s="242"/>
      <c r="KDA25" s="242"/>
      <c r="KDB25" s="242"/>
      <c r="KDC25" s="242"/>
      <c r="KDD25" s="242"/>
      <c r="KDE25" s="242"/>
      <c r="KDF25" s="242"/>
      <c r="KDG25" s="242"/>
      <c r="KDH25" s="242"/>
      <c r="KDI25" s="242"/>
      <c r="KDJ25" s="242"/>
      <c r="KDK25" s="242"/>
      <c r="KDL25" s="242"/>
      <c r="KDM25" s="242"/>
      <c r="KDN25" s="242"/>
      <c r="KDO25" s="242"/>
      <c r="KDP25" s="242"/>
      <c r="KDQ25" s="242"/>
      <c r="KDR25" s="242"/>
      <c r="KDS25" s="242"/>
      <c r="KDT25" s="242"/>
      <c r="KDU25" s="242"/>
      <c r="KDV25" s="242"/>
      <c r="KDW25" s="242"/>
      <c r="KDX25" s="242"/>
      <c r="KDY25" s="242"/>
      <c r="KDZ25" s="242"/>
      <c r="KEA25" s="242"/>
      <c r="KEB25" s="242"/>
      <c r="KEC25" s="242"/>
      <c r="KED25" s="242"/>
      <c r="KEE25" s="242"/>
      <c r="KEF25" s="242"/>
      <c r="KEG25" s="242"/>
      <c r="KEH25" s="242"/>
      <c r="KEI25" s="242"/>
      <c r="KEJ25" s="242"/>
      <c r="KEK25" s="242"/>
      <c r="KEL25" s="242"/>
      <c r="KEM25" s="242"/>
      <c r="KEN25" s="242"/>
      <c r="KEO25" s="242"/>
      <c r="KEP25" s="242"/>
      <c r="KEQ25" s="242"/>
      <c r="KER25" s="242"/>
      <c r="KES25" s="242"/>
      <c r="KET25" s="242"/>
      <c r="KEU25" s="242"/>
      <c r="KEV25" s="242"/>
      <c r="KEW25" s="242"/>
      <c r="KEX25" s="242"/>
      <c r="KEY25" s="242"/>
      <c r="KEZ25" s="242"/>
      <c r="KFA25" s="242"/>
      <c r="KFB25" s="242"/>
      <c r="KFC25" s="242"/>
      <c r="KFD25" s="242"/>
      <c r="KFE25" s="242"/>
      <c r="KFF25" s="242"/>
      <c r="KFG25" s="242"/>
      <c r="KFH25" s="242"/>
      <c r="KFI25" s="242"/>
      <c r="KFJ25" s="242"/>
      <c r="KFK25" s="242"/>
      <c r="KFL25" s="242"/>
      <c r="KFM25" s="242"/>
      <c r="KFN25" s="242"/>
      <c r="KFO25" s="242"/>
      <c r="KFP25" s="242"/>
      <c r="KFQ25" s="242"/>
      <c r="KFR25" s="242"/>
      <c r="KFS25" s="242"/>
      <c r="KFT25" s="242"/>
      <c r="KFU25" s="242"/>
      <c r="KFV25" s="242"/>
      <c r="KFW25" s="242"/>
      <c r="KFX25" s="242"/>
      <c r="KFY25" s="242"/>
      <c r="KFZ25" s="242"/>
      <c r="KGA25" s="242"/>
      <c r="KGB25" s="242"/>
      <c r="KGC25" s="242"/>
      <c r="KGD25" s="242"/>
      <c r="KGE25" s="242"/>
      <c r="KGF25" s="242"/>
      <c r="KGG25" s="242"/>
      <c r="KGH25" s="242"/>
      <c r="KGI25" s="242"/>
      <c r="KGJ25" s="242"/>
      <c r="KGK25" s="242"/>
      <c r="KGL25" s="242"/>
      <c r="KGM25" s="242"/>
      <c r="KGN25" s="242"/>
      <c r="KGO25" s="242"/>
      <c r="KGP25" s="242"/>
      <c r="KGQ25" s="242"/>
      <c r="KGR25" s="242"/>
      <c r="KGS25" s="242"/>
      <c r="KGT25" s="242"/>
      <c r="KGU25" s="242"/>
      <c r="KGV25" s="242"/>
      <c r="KGW25" s="242"/>
      <c r="KGX25" s="242"/>
      <c r="KGY25" s="242"/>
      <c r="KGZ25" s="242"/>
      <c r="KHA25" s="242"/>
      <c r="KHB25" s="242"/>
      <c r="KHC25" s="242"/>
      <c r="KHD25" s="242"/>
      <c r="KHE25" s="242"/>
      <c r="KHF25" s="242"/>
      <c r="KHG25" s="242"/>
      <c r="KHH25" s="242"/>
      <c r="KHI25" s="242"/>
      <c r="KHJ25" s="242"/>
      <c r="KHK25" s="242"/>
      <c r="KHL25" s="242"/>
      <c r="KHM25" s="242"/>
      <c r="KHN25" s="242"/>
      <c r="KHO25" s="242"/>
      <c r="KHP25" s="242"/>
      <c r="KHQ25" s="242"/>
      <c r="KHR25" s="242"/>
      <c r="KHS25" s="242"/>
      <c r="KHT25" s="242"/>
      <c r="KHU25" s="242"/>
      <c r="KHV25" s="242"/>
      <c r="KHW25" s="242"/>
      <c r="KHX25" s="242"/>
      <c r="KHY25" s="242"/>
      <c r="KHZ25" s="242"/>
      <c r="KIA25" s="242"/>
      <c r="KIB25" s="242"/>
      <c r="KIC25" s="242"/>
      <c r="KID25" s="242"/>
      <c r="KIE25" s="242"/>
      <c r="KIF25" s="242"/>
      <c r="KIG25" s="242"/>
      <c r="KIH25" s="242"/>
      <c r="KII25" s="242"/>
      <c r="KIJ25" s="242"/>
      <c r="KIK25" s="242"/>
      <c r="KIL25" s="242"/>
      <c r="KIM25" s="242"/>
      <c r="KIN25" s="242"/>
      <c r="KIO25" s="242"/>
      <c r="KIP25" s="242"/>
      <c r="KIQ25" s="242"/>
      <c r="KIR25" s="242"/>
      <c r="KIS25" s="242"/>
      <c r="KIT25" s="242"/>
      <c r="KIU25" s="242"/>
      <c r="KIV25" s="242"/>
      <c r="KIW25" s="242"/>
      <c r="KIX25" s="242"/>
      <c r="KIY25" s="242"/>
      <c r="KIZ25" s="242"/>
      <c r="KJA25" s="242"/>
      <c r="KJB25" s="242"/>
      <c r="KJC25" s="242"/>
      <c r="KJD25" s="242"/>
      <c r="KJE25" s="242"/>
      <c r="KJF25" s="242"/>
      <c r="KJG25" s="242"/>
      <c r="KJH25" s="242"/>
      <c r="KJI25" s="242"/>
      <c r="KJJ25" s="242"/>
      <c r="KJK25" s="242"/>
      <c r="KJL25" s="242"/>
      <c r="KJM25" s="242"/>
      <c r="KJN25" s="242"/>
      <c r="KJO25" s="242"/>
      <c r="KJP25" s="242"/>
      <c r="KJQ25" s="242"/>
      <c r="KJR25" s="242"/>
      <c r="KJS25" s="242"/>
      <c r="KJT25" s="242"/>
      <c r="KJU25" s="242"/>
      <c r="KJV25" s="242"/>
      <c r="KJW25" s="242"/>
      <c r="KJX25" s="242"/>
      <c r="KJY25" s="242"/>
      <c r="KJZ25" s="242"/>
      <c r="KKA25" s="242"/>
      <c r="KKB25" s="242"/>
      <c r="KKC25" s="242"/>
      <c r="KKD25" s="242"/>
      <c r="KKE25" s="242"/>
      <c r="KKF25" s="242"/>
      <c r="KKG25" s="242"/>
      <c r="KKH25" s="242"/>
      <c r="KKI25" s="242"/>
      <c r="KKJ25" s="242"/>
      <c r="KKK25" s="242"/>
      <c r="KKL25" s="242"/>
      <c r="KKM25" s="242"/>
      <c r="KKN25" s="242"/>
      <c r="KKO25" s="242"/>
      <c r="KKP25" s="242"/>
      <c r="KKQ25" s="242"/>
      <c r="KKR25" s="242"/>
      <c r="KKS25" s="242"/>
      <c r="KKT25" s="242"/>
      <c r="KKU25" s="242"/>
      <c r="KKV25" s="242"/>
      <c r="KKW25" s="242"/>
      <c r="KKX25" s="242"/>
      <c r="KKY25" s="242"/>
      <c r="KKZ25" s="242"/>
      <c r="KLA25" s="242"/>
      <c r="KLB25" s="242"/>
      <c r="KLC25" s="242"/>
      <c r="KLD25" s="242"/>
      <c r="KLE25" s="242"/>
      <c r="KLF25" s="242"/>
      <c r="KLG25" s="242"/>
      <c r="KLH25" s="242"/>
      <c r="KLI25" s="242"/>
      <c r="KLJ25" s="242"/>
      <c r="KLK25" s="242"/>
      <c r="KLL25" s="242"/>
      <c r="KLM25" s="242"/>
      <c r="KLN25" s="242"/>
      <c r="KLO25" s="242"/>
      <c r="KLP25" s="242"/>
      <c r="KLQ25" s="242"/>
      <c r="KLR25" s="242"/>
      <c r="KLS25" s="242"/>
      <c r="KLT25" s="242"/>
      <c r="KLU25" s="242"/>
      <c r="KLV25" s="242"/>
      <c r="KLW25" s="242"/>
      <c r="KLX25" s="242"/>
      <c r="KLY25" s="242"/>
      <c r="KLZ25" s="242"/>
      <c r="KMA25" s="242"/>
      <c r="KMB25" s="242"/>
      <c r="KMC25" s="242"/>
      <c r="KMD25" s="242"/>
      <c r="KME25" s="242"/>
      <c r="KMF25" s="242"/>
      <c r="KMG25" s="242"/>
      <c r="KMH25" s="242"/>
      <c r="KMI25" s="242"/>
      <c r="KMJ25" s="242"/>
      <c r="KMK25" s="242"/>
      <c r="KML25" s="242"/>
      <c r="KMM25" s="242"/>
      <c r="KMN25" s="242"/>
      <c r="KMO25" s="242"/>
      <c r="KMP25" s="242"/>
      <c r="KMQ25" s="242"/>
      <c r="KMR25" s="242"/>
      <c r="KMS25" s="242"/>
      <c r="KMT25" s="242"/>
      <c r="KMU25" s="242"/>
      <c r="KMV25" s="242"/>
      <c r="KMW25" s="242"/>
      <c r="KMX25" s="242"/>
      <c r="KMY25" s="242"/>
      <c r="KMZ25" s="242"/>
      <c r="KNA25" s="242"/>
      <c r="KNB25" s="242"/>
      <c r="KNC25" s="242"/>
      <c r="KND25" s="242"/>
      <c r="KNE25" s="242"/>
      <c r="KNF25" s="242"/>
      <c r="KNG25" s="242"/>
      <c r="KNH25" s="242"/>
      <c r="KNI25" s="242"/>
      <c r="KNJ25" s="242"/>
      <c r="KNK25" s="242"/>
      <c r="KNL25" s="242"/>
      <c r="KNM25" s="242"/>
      <c r="KNN25" s="242"/>
      <c r="KNO25" s="242"/>
      <c r="KNP25" s="242"/>
      <c r="KNQ25" s="242"/>
      <c r="KNR25" s="242"/>
      <c r="KNS25" s="242"/>
      <c r="KNT25" s="242"/>
      <c r="KNU25" s="242"/>
      <c r="KNV25" s="242"/>
      <c r="KNW25" s="242"/>
      <c r="KNX25" s="242"/>
      <c r="KNY25" s="242"/>
      <c r="KNZ25" s="242"/>
      <c r="KOA25" s="242"/>
      <c r="KOB25" s="242"/>
      <c r="KOC25" s="242"/>
      <c r="KOD25" s="242"/>
      <c r="KOE25" s="242"/>
      <c r="KOF25" s="242"/>
      <c r="KOG25" s="242"/>
      <c r="KOH25" s="242"/>
      <c r="KOI25" s="242"/>
      <c r="KOJ25" s="242"/>
      <c r="KOK25" s="242"/>
      <c r="KOL25" s="242"/>
      <c r="KOM25" s="242"/>
      <c r="KON25" s="242"/>
      <c r="KOO25" s="242"/>
      <c r="KOP25" s="242"/>
      <c r="KOQ25" s="242"/>
      <c r="KOR25" s="242"/>
      <c r="KOS25" s="242"/>
      <c r="KOT25" s="242"/>
      <c r="KOU25" s="242"/>
      <c r="KOV25" s="242"/>
      <c r="KOW25" s="242"/>
      <c r="KOX25" s="242"/>
      <c r="KOY25" s="242"/>
      <c r="KOZ25" s="242"/>
      <c r="KPA25" s="242"/>
      <c r="KPB25" s="242"/>
      <c r="KPC25" s="242"/>
      <c r="KPD25" s="242"/>
      <c r="KPE25" s="242"/>
      <c r="KPF25" s="242"/>
      <c r="KPG25" s="242"/>
      <c r="KPH25" s="242"/>
      <c r="KPI25" s="242"/>
      <c r="KPJ25" s="242"/>
      <c r="KPK25" s="242"/>
      <c r="KPL25" s="242"/>
      <c r="KPM25" s="242"/>
      <c r="KPN25" s="242"/>
      <c r="KPO25" s="242"/>
      <c r="KPP25" s="242"/>
      <c r="KPQ25" s="242"/>
      <c r="KPR25" s="242"/>
      <c r="KPS25" s="242"/>
      <c r="KPT25" s="242"/>
      <c r="KPU25" s="242"/>
      <c r="KPV25" s="242"/>
      <c r="KPW25" s="242"/>
      <c r="KPX25" s="242"/>
      <c r="KPY25" s="242"/>
      <c r="KPZ25" s="242"/>
      <c r="KQA25" s="242"/>
      <c r="KQB25" s="242"/>
      <c r="KQC25" s="242"/>
      <c r="KQD25" s="242"/>
      <c r="KQE25" s="242"/>
      <c r="KQF25" s="242"/>
      <c r="KQG25" s="242"/>
      <c r="KQH25" s="242"/>
      <c r="KQI25" s="242"/>
      <c r="KQJ25" s="242"/>
      <c r="KQK25" s="242"/>
      <c r="KQL25" s="242"/>
      <c r="KQM25" s="242"/>
      <c r="KQN25" s="242"/>
      <c r="KQO25" s="242"/>
      <c r="KQP25" s="242"/>
      <c r="KQQ25" s="242"/>
      <c r="KQR25" s="242"/>
      <c r="KQS25" s="242"/>
      <c r="KQT25" s="242"/>
      <c r="KQU25" s="242"/>
      <c r="KQV25" s="242"/>
      <c r="KQW25" s="242"/>
      <c r="KQX25" s="242"/>
      <c r="KQY25" s="242"/>
      <c r="KQZ25" s="242"/>
      <c r="KRA25" s="242"/>
      <c r="KRB25" s="242"/>
      <c r="KRC25" s="242"/>
      <c r="KRD25" s="242"/>
      <c r="KRE25" s="242"/>
      <c r="KRF25" s="242"/>
      <c r="KRG25" s="242"/>
      <c r="KRH25" s="242"/>
      <c r="KRI25" s="242"/>
      <c r="KRJ25" s="242"/>
      <c r="KRK25" s="242"/>
      <c r="KRL25" s="242"/>
      <c r="KRM25" s="242"/>
      <c r="KRN25" s="242"/>
      <c r="KRO25" s="242"/>
      <c r="KRP25" s="242"/>
      <c r="KRQ25" s="242"/>
      <c r="KRR25" s="242"/>
      <c r="KRS25" s="242"/>
      <c r="KRT25" s="242"/>
      <c r="KRU25" s="242"/>
      <c r="KRV25" s="242"/>
      <c r="KRW25" s="242"/>
      <c r="KRX25" s="242"/>
      <c r="KRY25" s="242"/>
      <c r="KRZ25" s="242"/>
      <c r="KSA25" s="242"/>
      <c r="KSB25" s="242"/>
      <c r="KSC25" s="242"/>
      <c r="KSD25" s="242"/>
      <c r="KSE25" s="242"/>
      <c r="KSF25" s="242"/>
      <c r="KSG25" s="242"/>
      <c r="KSH25" s="242"/>
      <c r="KSI25" s="242"/>
      <c r="KSJ25" s="242"/>
      <c r="KSK25" s="242"/>
      <c r="KSL25" s="242"/>
      <c r="KSM25" s="242"/>
      <c r="KSN25" s="242"/>
      <c r="KSO25" s="242"/>
      <c r="KSP25" s="242"/>
      <c r="KSQ25" s="242"/>
      <c r="KSR25" s="242"/>
      <c r="KSS25" s="242"/>
      <c r="KST25" s="242"/>
      <c r="KSU25" s="242"/>
      <c r="KSV25" s="242"/>
      <c r="KSW25" s="242"/>
      <c r="KSX25" s="242"/>
      <c r="KSY25" s="242"/>
      <c r="KSZ25" s="242"/>
      <c r="KTA25" s="242"/>
      <c r="KTB25" s="242"/>
      <c r="KTC25" s="242"/>
      <c r="KTD25" s="242"/>
      <c r="KTE25" s="242"/>
      <c r="KTF25" s="242"/>
      <c r="KTG25" s="242"/>
      <c r="KTH25" s="242"/>
      <c r="KTI25" s="242"/>
      <c r="KTJ25" s="242"/>
      <c r="KTK25" s="242"/>
      <c r="KTL25" s="242"/>
      <c r="KTM25" s="242"/>
      <c r="KTN25" s="242"/>
      <c r="KTO25" s="242"/>
      <c r="KTP25" s="242"/>
      <c r="KTQ25" s="242"/>
      <c r="KTR25" s="242"/>
      <c r="KTS25" s="242"/>
      <c r="KTT25" s="242"/>
      <c r="KTU25" s="242"/>
      <c r="KTV25" s="242"/>
      <c r="KTW25" s="242"/>
      <c r="KTX25" s="242"/>
      <c r="KTY25" s="242"/>
      <c r="KTZ25" s="242"/>
      <c r="KUA25" s="242"/>
      <c r="KUB25" s="242"/>
      <c r="KUC25" s="242"/>
      <c r="KUD25" s="242"/>
      <c r="KUE25" s="242"/>
      <c r="KUF25" s="242"/>
      <c r="KUG25" s="242"/>
      <c r="KUH25" s="242"/>
      <c r="KUI25" s="242"/>
      <c r="KUJ25" s="242"/>
      <c r="KUK25" s="242"/>
      <c r="KUL25" s="242"/>
      <c r="KUM25" s="242"/>
      <c r="KUN25" s="242"/>
      <c r="KUO25" s="242"/>
      <c r="KUP25" s="242"/>
      <c r="KUQ25" s="242"/>
      <c r="KUR25" s="242"/>
      <c r="KUS25" s="242"/>
      <c r="KUT25" s="242"/>
      <c r="KUU25" s="242"/>
      <c r="KUV25" s="242"/>
      <c r="KUW25" s="242"/>
      <c r="KUX25" s="242"/>
      <c r="KUY25" s="242"/>
      <c r="KUZ25" s="242"/>
      <c r="KVA25" s="242"/>
      <c r="KVB25" s="242"/>
      <c r="KVC25" s="242"/>
      <c r="KVD25" s="242"/>
      <c r="KVE25" s="242"/>
      <c r="KVF25" s="242"/>
      <c r="KVG25" s="242"/>
      <c r="KVH25" s="242"/>
      <c r="KVI25" s="242"/>
      <c r="KVJ25" s="242"/>
      <c r="KVK25" s="242"/>
      <c r="KVL25" s="242"/>
      <c r="KVM25" s="242"/>
      <c r="KVN25" s="242"/>
      <c r="KVO25" s="242"/>
      <c r="KVP25" s="242"/>
      <c r="KVQ25" s="242"/>
      <c r="KVR25" s="242"/>
      <c r="KVS25" s="242"/>
      <c r="KVT25" s="242"/>
      <c r="KVU25" s="242"/>
      <c r="KVV25" s="242"/>
      <c r="KVW25" s="242"/>
      <c r="KVX25" s="242"/>
      <c r="KVY25" s="242"/>
      <c r="KVZ25" s="242"/>
      <c r="KWA25" s="242"/>
      <c r="KWB25" s="242"/>
      <c r="KWC25" s="242"/>
      <c r="KWD25" s="242"/>
      <c r="KWE25" s="242"/>
      <c r="KWF25" s="242"/>
      <c r="KWG25" s="242"/>
      <c r="KWH25" s="242"/>
      <c r="KWI25" s="242"/>
      <c r="KWJ25" s="242"/>
      <c r="KWK25" s="242"/>
      <c r="KWL25" s="242"/>
      <c r="KWM25" s="242"/>
      <c r="KWN25" s="242"/>
      <c r="KWO25" s="242"/>
      <c r="KWP25" s="242"/>
      <c r="KWQ25" s="242"/>
      <c r="KWR25" s="242"/>
      <c r="KWS25" s="242"/>
      <c r="KWT25" s="242"/>
      <c r="KWU25" s="242"/>
      <c r="KWV25" s="242"/>
      <c r="KWW25" s="242"/>
      <c r="KWX25" s="242"/>
      <c r="KWY25" s="242"/>
      <c r="KWZ25" s="242"/>
      <c r="KXA25" s="242"/>
      <c r="KXB25" s="242"/>
      <c r="KXC25" s="242"/>
      <c r="KXD25" s="242"/>
      <c r="KXE25" s="242"/>
      <c r="KXF25" s="242"/>
      <c r="KXG25" s="242"/>
      <c r="KXH25" s="242"/>
      <c r="KXI25" s="242"/>
      <c r="KXJ25" s="242"/>
      <c r="KXK25" s="242"/>
      <c r="KXL25" s="242"/>
      <c r="KXM25" s="242"/>
      <c r="KXN25" s="242"/>
      <c r="KXO25" s="242"/>
      <c r="KXP25" s="242"/>
      <c r="KXQ25" s="242"/>
      <c r="KXR25" s="242"/>
      <c r="KXS25" s="242"/>
      <c r="KXT25" s="242"/>
      <c r="KXU25" s="242"/>
      <c r="KXV25" s="242"/>
      <c r="KXW25" s="242"/>
      <c r="KXX25" s="242"/>
      <c r="KXY25" s="242"/>
      <c r="KXZ25" s="242"/>
      <c r="KYA25" s="242"/>
      <c r="KYB25" s="242"/>
      <c r="KYC25" s="242"/>
      <c r="KYD25" s="242"/>
      <c r="KYE25" s="242"/>
      <c r="KYF25" s="242"/>
      <c r="KYG25" s="242"/>
      <c r="KYH25" s="242"/>
      <c r="KYI25" s="242"/>
      <c r="KYJ25" s="242"/>
      <c r="KYK25" s="242"/>
      <c r="KYL25" s="242"/>
      <c r="KYM25" s="242"/>
      <c r="KYN25" s="242"/>
      <c r="KYO25" s="242"/>
      <c r="KYP25" s="242"/>
      <c r="KYQ25" s="242"/>
      <c r="KYR25" s="242"/>
      <c r="KYS25" s="242"/>
      <c r="KYT25" s="242"/>
      <c r="KYU25" s="242"/>
      <c r="KYV25" s="242"/>
      <c r="KYW25" s="242"/>
      <c r="KYX25" s="242"/>
      <c r="KYY25" s="242"/>
      <c r="KYZ25" s="242"/>
      <c r="KZA25" s="242"/>
      <c r="KZB25" s="242"/>
      <c r="KZC25" s="242"/>
      <c r="KZD25" s="242"/>
      <c r="KZE25" s="242"/>
      <c r="KZF25" s="242"/>
      <c r="KZG25" s="242"/>
      <c r="KZH25" s="242"/>
      <c r="KZI25" s="242"/>
      <c r="KZJ25" s="242"/>
      <c r="KZK25" s="242"/>
      <c r="KZL25" s="242"/>
      <c r="KZM25" s="242"/>
      <c r="KZN25" s="242"/>
      <c r="KZO25" s="242"/>
      <c r="KZP25" s="242"/>
      <c r="KZQ25" s="242"/>
      <c r="KZR25" s="242"/>
      <c r="KZS25" s="242"/>
      <c r="KZT25" s="242"/>
      <c r="KZU25" s="242"/>
      <c r="KZV25" s="242"/>
      <c r="KZW25" s="242"/>
      <c r="KZX25" s="242"/>
      <c r="KZY25" s="242"/>
      <c r="KZZ25" s="242"/>
      <c r="LAA25" s="242"/>
      <c r="LAB25" s="242"/>
      <c r="LAC25" s="242"/>
      <c r="LAD25" s="242"/>
      <c r="LAE25" s="242"/>
      <c r="LAF25" s="242"/>
      <c r="LAG25" s="242"/>
      <c r="LAH25" s="242"/>
      <c r="LAI25" s="242"/>
      <c r="LAJ25" s="242"/>
      <c r="LAK25" s="242"/>
      <c r="LAL25" s="242"/>
      <c r="LAM25" s="242"/>
      <c r="LAN25" s="242"/>
      <c r="LAO25" s="242"/>
      <c r="LAP25" s="242"/>
      <c r="LAQ25" s="242"/>
      <c r="LAR25" s="242"/>
      <c r="LAS25" s="242"/>
      <c r="LAT25" s="242"/>
      <c r="LAU25" s="242"/>
      <c r="LAV25" s="242"/>
      <c r="LAW25" s="242"/>
      <c r="LAX25" s="242"/>
      <c r="LAY25" s="242"/>
      <c r="LAZ25" s="242"/>
      <c r="LBA25" s="242"/>
      <c r="LBB25" s="242"/>
      <c r="LBC25" s="242"/>
      <c r="LBD25" s="242"/>
      <c r="LBE25" s="242"/>
      <c r="LBF25" s="242"/>
      <c r="LBG25" s="242"/>
      <c r="LBH25" s="242"/>
      <c r="LBI25" s="242"/>
      <c r="LBJ25" s="242"/>
      <c r="LBK25" s="242"/>
      <c r="LBL25" s="242"/>
      <c r="LBM25" s="242"/>
      <c r="LBN25" s="242"/>
      <c r="LBO25" s="242"/>
      <c r="LBP25" s="242"/>
      <c r="LBQ25" s="242"/>
      <c r="LBR25" s="242"/>
      <c r="LBS25" s="242"/>
      <c r="LBT25" s="242"/>
      <c r="LBU25" s="242"/>
      <c r="LBV25" s="242"/>
      <c r="LBW25" s="242"/>
      <c r="LBX25" s="242"/>
      <c r="LBY25" s="242"/>
      <c r="LBZ25" s="242"/>
      <c r="LCA25" s="242"/>
      <c r="LCB25" s="242"/>
      <c r="LCC25" s="242"/>
      <c r="LCD25" s="242"/>
      <c r="LCE25" s="242"/>
      <c r="LCF25" s="242"/>
      <c r="LCG25" s="242"/>
      <c r="LCH25" s="242"/>
      <c r="LCI25" s="242"/>
      <c r="LCJ25" s="242"/>
      <c r="LCK25" s="242"/>
      <c r="LCL25" s="242"/>
      <c r="LCM25" s="242"/>
      <c r="LCN25" s="242"/>
      <c r="LCO25" s="242"/>
      <c r="LCP25" s="242"/>
      <c r="LCQ25" s="242"/>
      <c r="LCR25" s="242"/>
      <c r="LCS25" s="242"/>
      <c r="LCT25" s="242"/>
      <c r="LCU25" s="242"/>
      <c r="LCV25" s="242"/>
      <c r="LCW25" s="242"/>
      <c r="LCX25" s="242"/>
      <c r="LCY25" s="242"/>
      <c r="LCZ25" s="242"/>
      <c r="LDA25" s="242"/>
      <c r="LDB25" s="242"/>
      <c r="LDC25" s="242"/>
      <c r="LDD25" s="242"/>
      <c r="LDE25" s="242"/>
      <c r="LDF25" s="242"/>
      <c r="LDG25" s="242"/>
      <c r="LDH25" s="242"/>
      <c r="LDI25" s="242"/>
      <c r="LDJ25" s="242"/>
      <c r="LDK25" s="242"/>
      <c r="LDL25" s="242"/>
      <c r="LDM25" s="242"/>
      <c r="LDN25" s="242"/>
      <c r="LDO25" s="242"/>
      <c r="LDP25" s="242"/>
      <c r="LDQ25" s="242"/>
      <c r="LDR25" s="242"/>
      <c r="LDS25" s="242"/>
      <c r="LDT25" s="242"/>
      <c r="LDU25" s="242"/>
      <c r="LDV25" s="242"/>
      <c r="LDW25" s="242"/>
      <c r="LDX25" s="242"/>
      <c r="LDY25" s="242"/>
      <c r="LDZ25" s="242"/>
      <c r="LEA25" s="242"/>
      <c r="LEB25" s="242"/>
      <c r="LEC25" s="242"/>
      <c r="LED25" s="242"/>
      <c r="LEE25" s="242"/>
      <c r="LEF25" s="242"/>
      <c r="LEG25" s="242"/>
      <c r="LEH25" s="242"/>
      <c r="LEI25" s="242"/>
      <c r="LEJ25" s="242"/>
      <c r="LEK25" s="242"/>
      <c r="LEL25" s="242"/>
      <c r="LEM25" s="242"/>
      <c r="LEN25" s="242"/>
      <c r="LEO25" s="242"/>
      <c r="LEP25" s="242"/>
      <c r="LEQ25" s="242"/>
      <c r="LER25" s="242"/>
      <c r="LES25" s="242"/>
      <c r="LET25" s="242"/>
      <c r="LEU25" s="242"/>
      <c r="LEV25" s="242"/>
      <c r="LEW25" s="242"/>
      <c r="LEX25" s="242"/>
      <c r="LEY25" s="242"/>
      <c r="LEZ25" s="242"/>
      <c r="LFA25" s="242"/>
      <c r="LFB25" s="242"/>
      <c r="LFC25" s="242"/>
      <c r="LFD25" s="242"/>
      <c r="LFE25" s="242"/>
      <c r="LFF25" s="242"/>
      <c r="LFG25" s="242"/>
      <c r="LFH25" s="242"/>
      <c r="LFI25" s="242"/>
      <c r="LFJ25" s="242"/>
      <c r="LFK25" s="242"/>
      <c r="LFL25" s="242"/>
      <c r="LFM25" s="242"/>
      <c r="LFN25" s="242"/>
      <c r="LFO25" s="242"/>
      <c r="LFP25" s="242"/>
      <c r="LFQ25" s="242"/>
      <c r="LFR25" s="242"/>
      <c r="LFS25" s="242"/>
      <c r="LFT25" s="242"/>
      <c r="LFU25" s="242"/>
      <c r="LFV25" s="242"/>
      <c r="LFW25" s="242"/>
      <c r="LFX25" s="242"/>
      <c r="LFY25" s="242"/>
      <c r="LFZ25" s="242"/>
      <c r="LGA25" s="242"/>
      <c r="LGB25" s="242"/>
      <c r="LGC25" s="242"/>
      <c r="LGD25" s="242"/>
      <c r="LGE25" s="242"/>
      <c r="LGF25" s="242"/>
      <c r="LGG25" s="242"/>
      <c r="LGH25" s="242"/>
      <c r="LGI25" s="242"/>
      <c r="LGJ25" s="242"/>
      <c r="LGK25" s="242"/>
      <c r="LGL25" s="242"/>
      <c r="LGM25" s="242"/>
      <c r="LGN25" s="242"/>
      <c r="LGO25" s="242"/>
      <c r="LGP25" s="242"/>
      <c r="LGQ25" s="242"/>
      <c r="LGR25" s="242"/>
      <c r="LGS25" s="242"/>
      <c r="LGT25" s="242"/>
      <c r="LGU25" s="242"/>
      <c r="LGV25" s="242"/>
      <c r="LGW25" s="242"/>
      <c r="LGX25" s="242"/>
      <c r="LGY25" s="242"/>
      <c r="LGZ25" s="242"/>
      <c r="LHA25" s="242"/>
      <c r="LHB25" s="242"/>
      <c r="LHC25" s="242"/>
      <c r="LHD25" s="242"/>
      <c r="LHE25" s="242"/>
      <c r="LHF25" s="242"/>
      <c r="LHG25" s="242"/>
      <c r="LHH25" s="242"/>
      <c r="LHI25" s="242"/>
      <c r="LHJ25" s="242"/>
      <c r="LHK25" s="242"/>
      <c r="LHL25" s="242"/>
      <c r="LHM25" s="242"/>
      <c r="LHN25" s="242"/>
      <c r="LHO25" s="242"/>
      <c r="LHP25" s="242"/>
      <c r="LHQ25" s="242"/>
      <c r="LHR25" s="242"/>
      <c r="LHS25" s="242"/>
      <c r="LHT25" s="242"/>
      <c r="LHU25" s="242"/>
      <c r="LHV25" s="242"/>
      <c r="LHW25" s="242"/>
      <c r="LHX25" s="242"/>
      <c r="LHY25" s="242"/>
      <c r="LHZ25" s="242"/>
      <c r="LIA25" s="242"/>
      <c r="LIB25" s="242"/>
      <c r="LIC25" s="242"/>
      <c r="LID25" s="242"/>
      <c r="LIE25" s="242"/>
      <c r="LIF25" s="242"/>
      <c r="LIG25" s="242"/>
      <c r="LIH25" s="242"/>
      <c r="LII25" s="242"/>
      <c r="LIJ25" s="242"/>
      <c r="LIK25" s="242"/>
      <c r="LIL25" s="242"/>
      <c r="LIM25" s="242"/>
      <c r="LIN25" s="242"/>
      <c r="LIO25" s="242"/>
      <c r="LIP25" s="242"/>
      <c r="LIQ25" s="242"/>
      <c r="LIR25" s="242"/>
      <c r="LIS25" s="242"/>
      <c r="LIT25" s="242"/>
      <c r="LIU25" s="242"/>
      <c r="LIV25" s="242"/>
      <c r="LIW25" s="242"/>
      <c r="LIX25" s="242"/>
      <c r="LIY25" s="242"/>
      <c r="LIZ25" s="242"/>
      <c r="LJA25" s="242"/>
      <c r="LJB25" s="242"/>
      <c r="LJC25" s="242"/>
      <c r="LJD25" s="242"/>
      <c r="LJE25" s="242"/>
      <c r="LJF25" s="242"/>
      <c r="LJG25" s="242"/>
      <c r="LJH25" s="242"/>
      <c r="LJI25" s="242"/>
      <c r="LJJ25" s="242"/>
      <c r="LJK25" s="242"/>
      <c r="LJL25" s="242"/>
      <c r="LJM25" s="242"/>
      <c r="LJN25" s="242"/>
      <c r="LJO25" s="242"/>
      <c r="LJP25" s="242"/>
      <c r="LJQ25" s="242"/>
      <c r="LJR25" s="242"/>
      <c r="LJS25" s="242"/>
      <c r="LJT25" s="242"/>
      <c r="LJU25" s="242"/>
      <c r="LJV25" s="242"/>
      <c r="LJW25" s="242"/>
      <c r="LJX25" s="242"/>
      <c r="LJY25" s="242"/>
      <c r="LJZ25" s="242"/>
      <c r="LKA25" s="242"/>
      <c r="LKB25" s="242"/>
      <c r="LKC25" s="242"/>
      <c r="LKD25" s="242"/>
      <c r="LKE25" s="242"/>
      <c r="LKF25" s="242"/>
      <c r="LKG25" s="242"/>
      <c r="LKH25" s="242"/>
      <c r="LKI25" s="242"/>
      <c r="LKJ25" s="242"/>
      <c r="LKK25" s="242"/>
      <c r="LKL25" s="242"/>
      <c r="LKM25" s="242"/>
      <c r="LKN25" s="242"/>
      <c r="LKO25" s="242"/>
      <c r="LKP25" s="242"/>
      <c r="LKQ25" s="242"/>
      <c r="LKR25" s="242"/>
      <c r="LKS25" s="242"/>
      <c r="LKT25" s="242"/>
      <c r="LKU25" s="242"/>
      <c r="LKV25" s="242"/>
      <c r="LKW25" s="242"/>
      <c r="LKX25" s="242"/>
      <c r="LKY25" s="242"/>
      <c r="LKZ25" s="242"/>
      <c r="LLA25" s="242"/>
      <c r="LLB25" s="242"/>
      <c r="LLC25" s="242"/>
      <c r="LLD25" s="242"/>
      <c r="LLE25" s="242"/>
      <c r="LLF25" s="242"/>
      <c r="LLG25" s="242"/>
      <c r="LLH25" s="242"/>
      <c r="LLI25" s="242"/>
      <c r="LLJ25" s="242"/>
      <c r="LLK25" s="242"/>
      <c r="LLL25" s="242"/>
      <c r="LLM25" s="242"/>
      <c r="LLN25" s="242"/>
      <c r="LLO25" s="242"/>
      <c r="LLP25" s="242"/>
      <c r="LLQ25" s="242"/>
      <c r="LLR25" s="242"/>
      <c r="LLS25" s="242"/>
      <c r="LLT25" s="242"/>
      <c r="LLU25" s="242"/>
      <c r="LLV25" s="242"/>
      <c r="LLW25" s="242"/>
      <c r="LLX25" s="242"/>
      <c r="LLY25" s="242"/>
      <c r="LLZ25" s="242"/>
      <c r="LMA25" s="242"/>
      <c r="LMB25" s="242"/>
      <c r="LMC25" s="242"/>
      <c r="LMD25" s="242"/>
      <c r="LME25" s="242"/>
      <c r="LMF25" s="242"/>
      <c r="LMG25" s="242"/>
      <c r="LMH25" s="242"/>
      <c r="LMI25" s="242"/>
      <c r="LMJ25" s="242"/>
      <c r="LMK25" s="242"/>
      <c r="LML25" s="242"/>
      <c r="LMM25" s="242"/>
      <c r="LMN25" s="242"/>
      <c r="LMO25" s="242"/>
      <c r="LMP25" s="242"/>
      <c r="LMQ25" s="242"/>
      <c r="LMR25" s="242"/>
      <c r="LMS25" s="242"/>
      <c r="LMT25" s="242"/>
      <c r="LMU25" s="242"/>
      <c r="LMV25" s="242"/>
      <c r="LMW25" s="242"/>
      <c r="LMX25" s="242"/>
      <c r="LMY25" s="242"/>
      <c r="LMZ25" s="242"/>
      <c r="LNA25" s="242"/>
      <c r="LNB25" s="242"/>
      <c r="LNC25" s="242"/>
      <c r="LND25" s="242"/>
      <c r="LNE25" s="242"/>
      <c r="LNF25" s="242"/>
      <c r="LNG25" s="242"/>
      <c r="LNH25" s="242"/>
      <c r="LNI25" s="242"/>
      <c r="LNJ25" s="242"/>
      <c r="LNK25" s="242"/>
      <c r="LNL25" s="242"/>
      <c r="LNM25" s="242"/>
      <c r="LNN25" s="242"/>
      <c r="LNO25" s="242"/>
      <c r="LNP25" s="242"/>
      <c r="LNQ25" s="242"/>
      <c r="LNR25" s="242"/>
      <c r="LNS25" s="242"/>
      <c r="LNT25" s="242"/>
      <c r="LNU25" s="242"/>
      <c r="LNV25" s="242"/>
      <c r="LNW25" s="242"/>
      <c r="LNX25" s="242"/>
      <c r="LNY25" s="242"/>
      <c r="LNZ25" s="242"/>
      <c r="LOA25" s="242"/>
      <c r="LOB25" s="242"/>
      <c r="LOC25" s="242"/>
      <c r="LOD25" s="242"/>
      <c r="LOE25" s="242"/>
      <c r="LOF25" s="242"/>
      <c r="LOG25" s="242"/>
      <c r="LOH25" s="242"/>
      <c r="LOI25" s="242"/>
      <c r="LOJ25" s="242"/>
      <c r="LOK25" s="242"/>
      <c r="LOL25" s="242"/>
      <c r="LOM25" s="242"/>
      <c r="LON25" s="242"/>
      <c r="LOO25" s="242"/>
      <c r="LOP25" s="242"/>
      <c r="LOQ25" s="242"/>
      <c r="LOR25" s="242"/>
      <c r="LOS25" s="242"/>
      <c r="LOT25" s="242"/>
      <c r="LOU25" s="242"/>
      <c r="LOV25" s="242"/>
      <c r="LOW25" s="242"/>
      <c r="LOX25" s="242"/>
      <c r="LOY25" s="242"/>
      <c r="LOZ25" s="242"/>
      <c r="LPA25" s="242"/>
      <c r="LPB25" s="242"/>
      <c r="LPC25" s="242"/>
      <c r="LPD25" s="242"/>
      <c r="LPE25" s="242"/>
      <c r="LPF25" s="242"/>
      <c r="LPG25" s="242"/>
      <c r="LPH25" s="242"/>
      <c r="LPI25" s="242"/>
      <c r="LPJ25" s="242"/>
      <c r="LPK25" s="242"/>
      <c r="LPL25" s="242"/>
      <c r="LPM25" s="242"/>
      <c r="LPN25" s="242"/>
      <c r="LPO25" s="242"/>
      <c r="LPP25" s="242"/>
      <c r="LPQ25" s="242"/>
      <c r="LPR25" s="242"/>
      <c r="LPS25" s="242"/>
      <c r="LPT25" s="242"/>
      <c r="LPU25" s="242"/>
      <c r="LPV25" s="242"/>
      <c r="LPW25" s="242"/>
      <c r="LPX25" s="242"/>
      <c r="LPY25" s="242"/>
      <c r="LPZ25" s="242"/>
      <c r="LQA25" s="242"/>
      <c r="LQB25" s="242"/>
      <c r="LQC25" s="242"/>
      <c r="LQD25" s="242"/>
      <c r="LQE25" s="242"/>
      <c r="LQF25" s="242"/>
      <c r="LQG25" s="242"/>
      <c r="LQH25" s="242"/>
      <c r="LQI25" s="242"/>
      <c r="LQJ25" s="242"/>
      <c r="LQK25" s="242"/>
      <c r="LQL25" s="242"/>
      <c r="LQM25" s="242"/>
      <c r="LQN25" s="242"/>
      <c r="LQO25" s="242"/>
      <c r="LQP25" s="242"/>
      <c r="LQQ25" s="242"/>
      <c r="LQR25" s="242"/>
      <c r="LQS25" s="242"/>
      <c r="LQT25" s="242"/>
      <c r="LQU25" s="242"/>
      <c r="LQV25" s="242"/>
      <c r="LQW25" s="242"/>
      <c r="LQX25" s="242"/>
      <c r="LQY25" s="242"/>
      <c r="LQZ25" s="242"/>
      <c r="LRA25" s="242"/>
      <c r="LRB25" s="242"/>
      <c r="LRC25" s="242"/>
      <c r="LRD25" s="242"/>
      <c r="LRE25" s="242"/>
      <c r="LRF25" s="242"/>
      <c r="LRG25" s="242"/>
      <c r="LRH25" s="242"/>
      <c r="LRI25" s="242"/>
      <c r="LRJ25" s="242"/>
      <c r="LRK25" s="242"/>
      <c r="LRL25" s="242"/>
      <c r="LRM25" s="242"/>
      <c r="LRN25" s="242"/>
      <c r="LRO25" s="242"/>
      <c r="LRP25" s="242"/>
      <c r="LRQ25" s="242"/>
      <c r="LRR25" s="242"/>
      <c r="LRS25" s="242"/>
      <c r="LRT25" s="242"/>
      <c r="LRU25" s="242"/>
      <c r="LRV25" s="242"/>
      <c r="LRW25" s="242"/>
      <c r="LRX25" s="242"/>
      <c r="LRY25" s="242"/>
      <c r="LRZ25" s="242"/>
      <c r="LSA25" s="242"/>
      <c r="LSB25" s="242"/>
      <c r="LSC25" s="242"/>
      <c r="LSD25" s="242"/>
      <c r="LSE25" s="242"/>
      <c r="LSF25" s="242"/>
      <c r="LSG25" s="242"/>
      <c r="LSH25" s="242"/>
      <c r="LSI25" s="242"/>
      <c r="LSJ25" s="242"/>
      <c r="LSK25" s="242"/>
      <c r="LSL25" s="242"/>
      <c r="LSM25" s="242"/>
      <c r="LSN25" s="242"/>
      <c r="LSO25" s="242"/>
      <c r="LSP25" s="242"/>
      <c r="LSQ25" s="242"/>
      <c r="LSR25" s="242"/>
      <c r="LSS25" s="242"/>
      <c r="LST25" s="242"/>
      <c r="LSU25" s="242"/>
      <c r="LSV25" s="242"/>
      <c r="LSW25" s="242"/>
      <c r="LSX25" s="242"/>
      <c r="LSY25" s="242"/>
      <c r="LSZ25" s="242"/>
      <c r="LTA25" s="242"/>
      <c r="LTB25" s="242"/>
      <c r="LTC25" s="242"/>
      <c r="LTD25" s="242"/>
      <c r="LTE25" s="242"/>
      <c r="LTF25" s="242"/>
      <c r="LTG25" s="242"/>
      <c r="LTH25" s="242"/>
      <c r="LTI25" s="242"/>
      <c r="LTJ25" s="242"/>
      <c r="LTK25" s="242"/>
      <c r="LTL25" s="242"/>
      <c r="LTM25" s="242"/>
      <c r="LTN25" s="242"/>
      <c r="LTO25" s="242"/>
      <c r="LTP25" s="242"/>
      <c r="LTQ25" s="242"/>
      <c r="LTR25" s="242"/>
      <c r="LTS25" s="242"/>
      <c r="LTT25" s="242"/>
      <c r="LTU25" s="242"/>
      <c r="LTV25" s="242"/>
      <c r="LTW25" s="242"/>
      <c r="LTX25" s="242"/>
      <c r="LTY25" s="242"/>
      <c r="LTZ25" s="242"/>
      <c r="LUA25" s="242"/>
      <c r="LUB25" s="242"/>
      <c r="LUC25" s="242"/>
      <c r="LUD25" s="242"/>
      <c r="LUE25" s="242"/>
      <c r="LUF25" s="242"/>
      <c r="LUG25" s="242"/>
      <c r="LUH25" s="242"/>
      <c r="LUI25" s="242"/>
      <c r="LUJ25" s="242"/>
      <c r="LUK25" s="242"/>
      <c r="LUL25" s="242"/>
      <c r="LUM25" s="242"/>
      <c r="LUN25" s="242"/>
      <c r="LUO25" s="242"/>
      <c r="LUP25" s="242"/>
      <c r="LUQ25" s="242"/>
      <c r="LUR25" s="242"/>
      <c r="LUS25" s="242"/>
      <c r="LUT25" s="242"/>
      <c r="LUU25" s="242"/>
      <c r="LUV25" s="242"/>
      <c r="LUW25" s="242"/>
      <c r="LUX25" s="242"/>
      <c r="LUY25" s="242"/>
      <c r="LUZ25" s="242"/>
      <c r="LVA25" s="242"/>
      <c r="LVB25" s="242"/>
      <c r="LVC25" s="242"/>
      <c r="LVD25" s="242"/>
      <c r="LVE25" s="242"/>
      <c r="LVF25" s="242"/>
      <c r="LVG25" s="242"/>
      <c r="LVH25" s="242"/>
      <c r="LVI25" s="242"/>
      <c r="LVJ25" s="242"/>
      <c r="LVK25" s="242"/>
      <c r="LVL25" s="242"/>
      <c r="LVM25" s="242"/>
      <c r="LVN25" s="242"/>
      <c r="LVO25" s="242"/>
      <c r="LVP25" s="242"/>
      <c r="LVQ25" s="242"/>
      <c r="LVR25" s="242"/>
      <c r="LVS25" s="242"/>
      <c r="LVT25" s="242"/>
      <c r="LVU25" s="242"/>
      <c r="LVV25" s="242"/>
      <c r="LVW25" s="242"/>
      <c r="LVX25" s="242"/>
      <c r="LVY25" s="242"/>
      <c r="LVZ25" s="242"/>
      <c r="LWA25" s="242"/>
      <c r="LWB25" s="242"/>
      <c r="LWC25" s="242"/>
      <c r="LWD25" s="242"/>
      <c r="LWE25" s="242"/>
      <c r="LWF25" s="242"/>
      <c r="LWG25" s="242"/>
      <c r="LWH25" s="242"/>
      <c r="LWI25" s="242"/>
      <c r="LWJ25" s="242"/>
      <c r="LWK25" s="242"/>
      <c r="LWL25" s="242"/>
      <c r="LWM25" s="242"/>
      <c r="LWN25" s="242"/>
      <c r="LWO25" s="242"/>
      <c r="LWP25" s="242"/>
      <c r="LWQ25" s="242"/>
      <c r="LWR25" s="242"/>
      <c r="LWS25" s="242"/>
      <c r="LWT25" s="242"/>
      <c r="LWU25" s="242"/>
      <c r="LWV25" s="242"/>
      <c r="LWW25" s="242"/>
      <c r="LWX25" s="242"/>
      <c r="LWY25" s="242"/>
      <c r="LWZ25" s="242"/>
      <c r="LXA25" s="242"/>
      <c r="LXB25" s="242"/>
      <c r="LXC25" s="242"/>
      <c r="LXD25" s="242"/>
      <c r="LXE25" s="242"/>
      <c r="LXF25" s="242"/>
      <c r="LXG25" s="242"/>
      <c r="LXH25" s="242"/>
      <c r="LXI25" s="242"/>
      <c r="LXJ25" s="242"/>
      <c r="LXK25" s="242"/>
      <c r="LXL25" s="242"/>
      <c r="LXM25" s="242"/>
      <c r="LXN25" s="242"/>
      <c r="LXO25" s="242"/>
      <c r="LXP25" s="242"/>
      <c r="LXQ25" s="242"/>
      <c r="LXR25" s="242"/>
      <c r="LXS25" s="242"/>
      <c r="LXT25" s="242"/>
      <c r="LXU25" s="242"/>
      <c r="LXV25" s="242"/>
      <c r="LXW25" s="242"/>
      <c r="LXX25" s="242"/>
      <c r="LXY25" s="242"/>
      <c r="LXZ25" s="242"/>
      <c r="LYA25" s="242"/>
      <c r="LYB25" s="242"/>
      <c r="LYC25" s="242"/>
      <c r="LYD25" s="242"/>
      <c r="LYE25" s="242"/>
      <c r="LYF25" s="242"/>
      <c r="LYG25" s="242"/>
      <c r="LYH25" s="242"/>
      <c r="LYI25" s="242"/>
      <c r="LYJ25" s="242"/>
      <c r="LYK25" s="242"/>
      <c r="LYL25" s="242"/>
      <c r="LYM25" s="242"/>
      <c r="LYN25" s="242"/>
      <c r="LYO25" s="242"/>
      <c r="LYP25" s="242"/>
      <c r="LYQ25" s="242"/>
      <c r="LYR25" s="242"/>
      <c r="LYS25" s="242"/>
      <c r="LYT25" s="242"/>
      <c r="LYU25" s="242"/>
      <c r="LYV25" s="242"/>
      <c r="LYW25" s="242"/>
      <c r="LYX25" s="242"/>
      <c r="LYY25" s="242"/>
      <c r="LYZ25" s="242"/>
      <c r="LZA25" s="242"/>
      <c r="LZB25" s="242"/>
      <c r="LZC25" s="242"/>
      <c r="LZD25" s="242"/>
      <c r="LZE25" s="242"/>
      <c r="LZF25" s="242"/>
      <c r="LZG25" s="242"/>
      <c r="LZH25" s="242"/>
      <c r="LZI25" s="242"/>
      <c r="LZJ25" s="242"/>
      <c r="LZK25" s="242"/>
      <c r="LZL25" s="242"/>
      <c r="LZM25" s="242"/>
      <c r="LZN25" s="242"/>
      <c r="LZO25" s="242"/>
      <c r="LZP25" s="242"/>
      <c r="LZQ25" s="242"/>
      <c r="LZR25" s="242"/>
      <c r="LZS25" s="242"/>
      <c r="LZT25" s="242"/>
      <c r="LZU25" s="242"/>
      <c r="LZV25" s="242"/>
      <c r="LZW25" s="242"/>
      <c r="LZX25" s="242"/>
      <c r="LZY25" s="242"/>
      <c r="LZZ25" s="242"/>
      <c r="MAA25" s="242"/>
      <c r="MAB25" s="242"/>
      <c r="MAC25" s="242"/>
      <c r="MAD25" s="242"/>
      <c r="MAE25" s="242"/>
      <c r="MAF25" s="242"/>
      <c r="MAG25" s="242"/>
      <c r="MAH25" s="242"/>
      <c r="MAI25" s="242"/>
      <c r="MAJ25" s="242"/>
      <c r="MAK25" s="242"/>
      <c r="MAL25" s="242"/>
      <c r="MAM25" s="242"/>
      <c r="MAN25" s="242"/>
      <c r="MAO25" s="242"/>
      <c r="MAP25" s="242"/>
      <c r="MAQ25" s="242"/>
      <c r="MAR25" s="242"/>
      <c r="MAS25" s="242"/>
      <c r="MAT25" s="242"/>
      <c r="MAU25" s="242"/>
      <c r="MAV25" s="242"/>
      <c r="MAW25" s="242"/>
      <c r="MAX25" s="242"/>
      <c r="MAY25" s="242"/>
      <c r="MAZ25" s="242"/>
      <c r="MBA25" s="242"/>
      <c r="MBB25" s="242"/>
      <c r="MBC25" s="242"/>
      <c r="MBD25" s="242"/>
      <c r="MBE25" s="242"/>
      <c r="MBF25" s="242"/>
      <c r="MBG25" s="242"/>
      <c r="MBH25" s="242"/>
      <c r="MBI25" s="242"/>
      <c r="MBJ25" s="242"/>
      <c r="MBK25" s="242"/>
      <c r="MBL25" s="242"/>
      <c r="MBM25" s="242"/>
      <c r="MBN25" s="242"/>
      <c r="MBO25" s="242"/>
      <c r="MBP25" s="242"/>
      <c r="MBQ25" s="242"/>
      <c r="MBR25" s="242"/>
      <c r="MBS25" s="242"/>
      <c r="MBT25" s="242"/>
      <c r="MBU25" s="242"/>
      <c r="MBV25" s="242"/>
      <c r="MBW25" s="242"/>
      <c r="MBX25" s="242"/>
      <c r="MBY25" s="242"/>
      <c r="MBZ25" s="242"/>
      <c r="MCA25" s="242"/>
      <c r="MCB25" s="242"/>
      <c r="MCC25" s="242"/>
      <c r="MCD25" s="242"/>
      <c r="MCE25" s="242"/>
      <c r="MCF25" s="242"/>
      <c r="MCG25" s="242"/>
      <c r="MCH25" s="242"/>
      <c r="MCI25" s="242"/>
      <c r="MCJ25" s="242"/>
      <c r="MCK25" s="242"/>
      <c r="MCL25" s="242"/>
      <c r="MCM25" s="242"/>
      <c r="MCN25" s="242"/>
      <c r="MCO25" s="242"/>
      <c r="MCP25" s="242"/>
      <c r="MCQ25" s="242"/>
      <c r="MCR25" s="242"/>
      <c r="MCS25" s="242"/>
      <c r="MCT25" s="242"/>
      <c r="MCU25" s="242"/>
      <c r="MCV25" s="242"/>
      <c r="MCW25" s="242"/>
      <c r="MCX25" s="242"/>
      <c r="MCY25" s="242"/>
      <c r="MCZ25" s="242"/>
      <c r="MDA25" s="242"/>
      <c r="MDB25" s="242"/>
      <c r="MDC25" s="242"/>
      <c r="MDD25" s="242"/>
      <c r="MDE25" s="242"/>
      <c r="MDF25" s="242"/>
      <c r="MDG25" s="242"/>
      <c r="MDH25" s="242"/>
      <c r="MDI25" s="242"/>
      <c r="MDJ25" s="242"/>
      <c r="MDK25" s="242"/>
      <c r="MDL25" s="242"/>
      <c r="MDM25" s="242"/>
      <c r="MDN25" s="242"/>
      <c r="MDO25" s="242"/>
      <c r="MDP25" s="242"/>
      <c r="MDQ25" s="242"/>
      <c r="MDR25" s="242"/>
      <c r="MDS25" s="242"/>
      <c r="MDT25" s="242"/>
      <c r="MDU25" s="242"/>
      <c r="MDV25" s="242"/>
      <c r="MDW25" s="242"/>
      <c r="MDX25" s="242"/>
      <c r="MDY25" s="242"/>
      <c r="MDZ25" s="242"/>
      <c r="MEA25" s="242"/>
      <c r="MEB25" s="242"/>
      <c r="MEC25" s="242"/>
      <c r="MED25" s="242"/>
      <c r="MEE25" s="242"/>
      <c r="MEF25" s="242"/>
      <c r="MEG25" s="242"/>
      <c r="MEH25" s="242"/>
      <c r="MEI25" s="242"/>
      <c r="MEJ25" s="242"/>
      <c r="MEK25" s="242"/>
      <c r="MEL25" s="242"/>
      <c r="MEM25" s="242"/>
      <c r="MEN25" s="242"/>
      <c r="MEO25" s="242"/>
      <c r="MEP25" s="242"/>
      <c r="MEQ25" s="242"/>
      <c r="MER25" s="242"/>
      <c r="MES25" s="242"/>
      <c r="MET25" s="242"/>
      <c r="MEU25" s="242"/>
      <c r="MEV25" s="242"/>
      <c r="MEW25" s="242"/>
      <c r="MEX25" s="242"/>
      <c r="MEY25" s="242"/>
      <c r="MEZ25" s="242"/>
      <c r="MFA25" s="242"/>
      <c r="MFB25" s="242"/>
      <c r="MFC25" s="242"/>
      <c r="MFD25" s="242"/>
      <c r="MFE25" s="242"/>
      <c r="MFF25" s="242"/>
      <c r="MFG25" s="242"/>
      <c r="MFH25" s="242"/>
      <c r="MFI25" s="242"/>
      <c r="MFJ25" s="242"/>
      <c r="MFK25" s="242"/>
      <c r="MFL25" s="242"/>
      <c r="MFM25" s="242"/>
      <c r="MFN25" s="242"/>
      <c r="MFO25" s="242"/>
      <c r="MFP25" s="242"/>
      <c r="MFQ25" s="242"/>
      <c r="MFR25" s="242"/>
      <c r="MFS25" s="242"/>
      <c r="MFT25" s="242"/>
      <c r="MFU25" s="242"/>
      <c r="MFV25" s="242"/>
      <c r="MFW25" s="242"/>
      <c r="MFX25" s="242"/>
      <c r="MFY25" s="242"/>
      <c r="MFZ25" s="242"/>
      <c r="MGA25" s="242"/>
      <c r="MGB25" s="242"/>
      <c r="MGC25" s="242"/>
      <c r="MGD25" s="242"/>
      <c r="MGE25" s="242"/>
      <c r="MGF25" s="242"/>
      <c r="MGG25" s="242"/>
      <c r="MGH25" s="242"/>
      <c r="MGI25" s="242"/>
      <c r="MGJ25" s="242"/>
      <c r="MGK25" s="242"/>
      <c r="MGL25" s="242"/>
      <c r="MGM25" s="242"/>
      <c r="MGN25" s="242"/>
      <c r="MGO25" s="242"/>
      <c r="MGP25" s="242"/>
      <c r="MGQ25" s="242"/>
      <c r="MGR25" s="242"/>
      <c r="MGS25" s="242"/>
      <c r="MGT25" s="242"/>
      <c r="MGU25" s="242"/>
      <c r="MGV25" s="242"/>
      <c r="MGW25" s="242"/>
      <c r="MGX25" s="242"/>
      <c r="MGY25" s="242"/>
      <c r="MGZ25" s="242"/>
      <c r="MHA25" s="242"/>
      <c r="MHB25" s="242"/>
      <c r="MHC25" s="242"/>
      <c r="MHD25" s="242"/>
      <c r="MHE25" s="242"/>
      <c r="MHF25" s="242"/>
      <c r="MHG25" s="242"/>
      <c r="MHH25" s="242"/>
      <c r="MHI25" s="242"/>
      <c r="MHJ25" s="242"/>
      <c r="MHK25" s="242"/>
      <c r="MHL25" s="242"/>
      <c r="MHM25" s="242"/>
      <c r="MHN25" s="242"/>
      <c r="MHO25" s="242"/>
      <c r="MHP25" s="242"/>
      <c r="MHQ25" s="242"/>
      <c r="MHR25" s="242"/>
      <c r="MHS25" s="242"/>
      <c r="MHT25" s="242"/>
      <c r="MHU25" s="242"/>
      <c r="MHV25" s="242"/>
      <c r="MHW25" s="242"/>
      <c r="MHX25" s="242"/>
      <c r="MHY25" s="242"/>
      <c r="MHZ25" s="242"/>
      <c r="MIA25" s="242"/>
      <c r="MIB25" s="242"/>
      <c r="MIC25" s="242"/>
      <c r="MID25" s="242"/>
      <c r="MIE25" s="242"/>
      <c r="MIF25" s="242"/>
      <c r="MIG25" s="242"/>
      <c r="MIH25" s="242"/>
      <c r="MII25" s="242"/>
      <c r="MIJ25" s="242"/>
      <c r="MIK25" s="242"/>
      <c r="MIL25" s="242"/>
      <c r="MIM25" s="242"/>
      <c r="MIN25" s="242"/>
      <c r="MIO25" s="242"/>
      <c r="MIP25" s="242"/>
      <c r="MIQ25" s="242"/>
      <c r="MIR25" s="242"/>
      <c r="MIS25" s="242"/>
      <c r="MIT25" s="242"/>
      <c r="MIU25" s="242"/>
      <c r="MIV25" s="242"/>
      <c r="MIW25" s="242"/>
      <c r="MIX25" s="242"/>
      <c r="MIY25" s="242"/>
      <c r="MIZ25" s="242"/>
      <c r="MJA25" s="242"/>
      <c r="MJB25" s="242"/>
      <c r="MJC25" s="242"/>
      <c r="MJD25" s="242"/>
      <c r="MJE25" s="242"/>
      <c r="MJF25" s="242"/>
      <c r="MJG25" s="242"/>
      <c r="MJH25" s="242"/>
      <c r="MJI25" s="242"/>
      <c r="MJJ25" s="242"/>
      <c r="MJK25" s="242"/>
      <c r="MJL25" s="242"/>
      <c r="MJM25" s="242"/>
      <c r="MJN25" s="242"/>
      <c r="MJO25" s="242"/>
      <c r="MJP25" s="242"/>
      <c r="MJQ25" s="242"/>
      <c r="MJR25" s="242"/>
      <c r="MJS25" s="242"/>
      <c r="MJT25" s="242"/>
      <c r="MJU25" s="242"/>
      <c r="MJV25" s="242"/>
      <c r="MJW25" s="242"/>
      <c r="MJX25" s="242"/>
      <c r="MJY25" s="242"/>
      <c r="MJZ25" s="242"/>
      <c r="MKA25" s="242"/>
      <c r="MKB25" s="242"/>
      <c r="MKC25" s="242"/>
      <c r="MKD25" s="242"/>
      <c r="MKE25" s="242"/>
      <c r="MKF25" s="242"/>
      <c r="MKG25" s="242"/>
      <c r="MKH25" s="242"/>
      <c r="MKI25" s="242"/>
      <c r="MKJ25" s="242"/>
      <c r="MKK25" s="242"/>
      <c r="MKL25" s="242"/>
      <c r="MKM25" s="242"/>
      <c r="MKN25" s="242"/>
      <c r="MKO25" s="242"/>
      <c r="MKP25" s="242"/>
      <c r="MKQ25" s="242"/>
      <c r="MKR25" s="242"/>
      <c r="MKS25" s="242"/>
      <c r="MKT25" s="242"/>
      <c r="MKU25" s="242"/>
      <c r="MKV25" s="242"/>
      <c r="MKW25" s="242"/>
      <c r="MKX25" s="242"/>
      <c r="MKY25" s="242"/>
      <c r="MKZ25" s="242"/>
      <c r="MLA25" s="242"/>
      <c r="MLB25" s="242"/>
      <c r="MLC25" s="242"/>
      <c r="MLD25" s="242"/>
      <c r="MLE25" s="242"/>
      <c r="MLF25" s="242"/>
      <c r="MLG25" s="242"/>
      <c r="MLH25" s="242"/>
      <c r="MLI25" s="242"/>
      <c r="MLJ25" s="242"/>
      <c r="MLK25" s="242"/>
      <c r="MLL25" s="242"/>
      <c r="MLM25" s="242"/>
      <c r="MLN25" s="242"/>
      <c r="MLO25" s="242"/>
      <c r="MLP25" s="242"/>
      <c r="MLQ25" s="242"/>
      <c r="MLR25" s="242"/>
      <c r="MLS25" s="242"/>
      <c r="MLT25" s="242"/>
      <c r="MLU25" s="242"/>
      <c r="MLV25" s="242"/>
      <c r="MLW25" s="242"/>
      <c r="MLX25" s="242"/>
      <c r="MLY25" s="242"/>
      <c r="MLZ25" s="242"/>
      <c r="MMA25" s="242"/>
      <c r="MMB25" s="242"/>
      <c r="MMC25" s="242"/>
      <c r="MMD25" s="242"/>
      <c r="MME25" s="242"/>
      <c r="MMF25" s="242"/>
      <c r="MMG25" s="242"/>
      <c r="MMH25" s="242"/>
      <c r="MMI25" s="242"/>
      <c r="MMJ25" s="242"/>
      <c r="MMK25" s="242"/>
      <c r="MML25" s="242"/>
      <c r="MMM25" s="242"/>
      <c r="MMN25" s="242"/>
      <c r="MMO25" s="242"/>
      <c r="MMP25" s="242"/>
      <c r="MMQ25" s="242"/>
      <c r="MMR25" s="242"/>
      <c r="MMS25" s="242"/>
      <c r="MMT25" s="242"/>
      <c r="MMU25" s="242"/>
      <c r="MMV25" s="242"/>
      <c r="MMW25" s="242"/>
      <c r="MMX25" s="242"/>
      <c r="MMY25" s="242"/>
      <c r="MMZ25" s="242"/>
      <c r="MNA25" s="242"/>
      <c r="MNB25" s="242"/>
      <c r="MNC25" s="242"/>
      <c r="MND25" s="242"/>
      <c r="MNE25" s="242"/>
      <c r="MNF25" s="242"/>
      <c r="MNG25" s="242"/>
      <c r="MNH25" s="242"/>
      <c r="MNI25" s="242"/>
      <c r="MNJ25" s="242"/>
      <c r="MNK25" s="242"/>
      <c r="MNL25" s="242"/>
      <c r="MNM25" s="242"/>
      <c r="MNN25" s="242"/>
      <c r="MNO25" s="242"/>
      <c r="MNP25" s="242"/>
      <c r="MNQ25" s="242"/>
      <c r="MNR25" s="242"/>
      <c r="MNS25" s="242"/>
      <c r="MNT25" s="242"/>
      <c r="MNU25" s="242"/>
      <c r="MNV25" s="242"/>
      <c r="MNW25" s="242"/>
      <c r="MNX25" s="242"/>
      <c r="MNY25" s="242"/>
      <c r="MNZ25" s="242"/>
      <c r="MOA25" s="242"/>
      <c r="MOB25" s="242"/>
      <c r="MOC25" s="242"/>
      <c r="MOD25" s="242"/>
      <c r="MOE25" s="242"/>
      <c r="MOF25" s="242"/>
      <c r="MOG25" s="242"/>
      <c r="MOH25" s="242"/>
      <c r="MOI25" s="242"/>
      <c r="MOJ25" s="242"/>
      <c r="MOK25" s="242"/>
      <c r="MOL25" s="242"/>
      <c r="MOM25" s="242"/>
      <c r="MON25" s="242"/>
      <c r="MOO25" s="242"/>
      <c r="MOP25" s="242"/>
      <c r="MOQ25" s="242"/>
      <c r="MOR25" s="242"/>
      <c r="MOS25" s="242"/>
      <c r="MOT25" s="242"/>
      <c r="MOU25" s="242"/>
      <c r="MOV25" s="242"/>
      <c r="MOW25" s="242"/>
      <c r="MOX25" s="242"/>
      <c r="MOY25" s="242"/>
      <c r="MOZ25" s="242"/>
      <c r="MPA25" s="242"/>
      <c r="MPB25" s="242"/>
      <c r="MPC25" s="242"/>
      <c r="MPD25" s="242"/>
      <c r="MPE25" s="242"/>
      <c r="MPF25" s="242"/>
      <c r="MPG25" s="242"/>
      <c r="MPH25" s="242"/>
      <c r="MPI25" s="242"/>
      <c r="MPJ25" s="242"/>
      <c r="MPK25" s="242"/>
      <c r="MPL25" s="242"/>
      <c r="MPM25" s="242"/>
      <c r="MPN25" s="242"/>
      <c r="MPO25" s="242"/>
      <c r="MPP25" s="242"/>
      <c r="MPQ25" s="242"/>
      <c r="MPR25" s="242"/>
      <c r="MPS25" s="242"/>
      <c r="MPT25" s="242"/>
      <c r="MPU25" s="242"/>
      <c r="MPV25" s="242"/>
      <c r="MPW25" s="242"/>
      <c r="MPX25" s="242"/>
      <c r="MPY25" s="242"/>
      <c r="MPZ25" s="242"/>
      <c r="MQA25" s="242"/>
      <c r="MQB25" s="242"/>
      <c r="MQC25" s="242"/>
      <c r="MQD25" s="242"/>
      <c r="MQE25" s="242"/>
      <c r="MQF25" s="242"/>
      <c r="MQG25" s="242"/>
      <c r="MQH25" s="242"/>
      <c r="MQI25" s="242"/>
      <c r="MQJ25" s="242"/>
      <c r="MQK25" s="242"/>
      <c r="MQL25" s="242"/>
      <c r="MQM25" s="242"/>
      <c r="MQN25" s="242"/>
      <c r="MQO25" s="242"/>
      <c r="MQP25" s="242"/>
      <c r="MQQ25" s="242"/>
      <c r="MQR25" s="242"/>
      <c r="MQS25" s="242"/>
      <c r="MQT25" s="242"/>
      <c r="MQU25" s="242"/>
      <c r="MQV25" s="242"/>
      <c r="MQW25" s="242"/>
      <c r="MQX25" s="242"/>
      <c r="MQY25" s="242"/>
      <c r="MQZ25" s="242"/>
      <c r="MRA25" s="242"/>
      <c r="MRB25" s="242"/>
      <c r="MRC25" s="242"/>
      <c r="MRD25" s="242"/>
      <c r="MRE25" s="242"/>
      <c r="MRF25" s="242"/>
      <c r="MRG25" s="242"/>
      <c r="MRH25" s="242"/>
      <c r="MRI25" s="242"/>
      <c r="MRJ25" s="242"/>
      <c r="MRK25" s="242"/>
      <c r="MRL25" s="242"/>
      <c r="MRM25" s="242"/>
      <c r="MRN25" s="242"/>
      <c r="MRO25" s="242"/>
      <c r="MRP25" s="242"/>
      <c r="MRQ25" s="242"/>
      <c r="MRR25" s="242"/>
      <c r="MRS25" s="242"/>
      <c r="MRT25" s="242"/>
      <c r="MRU25" s="242"/>
      <c r="MRV25" s="242"/>
      <c r="MRW25" s="242"/>
      <c r="MRX25" s="242"/>
      <c r="MRY25" s="242"/>
      <c r="MRZ25" s="242"/>
      <c r="MSA25" s="242"/>
      <c r="MSB25" s="242"/>
      <c r="MSC25" s="242"/>
      <c r="MSD25" s="242"/>
      <c r="MSE25" s="242"/>
      <c r="MSF25" s="242"/>
      <c r="MSG25" s="242"/>
      <c r="MSH25" s="242"/>
      <c r="MSI25" s="242"/>
      <c r="MSJ25" s="242"/>
      <c r="MSK25" s="242"/>
      <c r="MSL25" s="242"/>
      <c r="MSM25" s="242"/>
      <c r="MSN25" s="242"/>
      <c r="MSO25" s="242"/>
      <c r="MSP25" s="242"/>
      <c r="MSQ25" s="242"/>
      <c r="MSR25" s="242"/>
      <c r="MSS25" s="242"/>
      <c r="MST25" s="242"/>
      <c r="MSU25" s="242"/>
      <c r="MSV25" s="242"/>
      <c r="MSW25" s="242"/>
      <c r="MSX25" s="242"/>
      <c r="MSY25" s="242"/>
      <c r="MSZ25" s="242"/>
      <c r="MTA25" s="242"/>
      <c r="MTB25" s="242"/>
      <c r="MTC25" s="242"/>
      <c r="MTD25" s="242"/>
      <c r="MTE25" s="242"/>
      <c r="MTF25" s="242"/>
      <c r="MTG25" s="242"/>
      <c r="MTH25" s="242"/>
      <c r="MTI25" s="242"/>
      <c r="MTJ25" s="242"/>
      <c r="MTK25" s="242"/>
      <c r="MTL25" s="242"/>
      <c r="MTM25" s="242"/>
      <c r="MTN25" s="242"/>
      <c r="MTO25" s="242"/>
      <c r="MTP25" s="242"/>
      <c r="MTQ25" s="242"/>
      <c r="MTR25" s="242"/>
      <c r="MTS25" s="242"/>
      <c r="MTT25" s="242"/>
      <c r="MTU25" s="242"/>
      <c r="MTV25" s="242"/>
      <c r="MTW25" s="242"/>
      <c r="MTX25" s="242"/>
      <c r="MTY25" s="242"/>
      <c r="MTZ25" s="242"/>
      <c r="MUA25" s="242"/>
      <c r="MUB25" s="242"/>
      <c r="MUC25" s="242"/>
      <c r="MUD25" s="242"/>
      <c r="MUE25" s="242"/>
      <c r="MUF25" s="242"/>
      <c r="MUG25" s="242"/>
      <c r="MUH25" s="242"/>
      <c r="MUI25" s="242"/>
      <c r="MUJ25" s="242"/>
      <c r="MUK25" s="242"/>
      <c r="MUL25" s="242"/>
      <c r="MUM25" s="242"/>
      <c r="MUN25" s="242"/>
      <c r="MUO25" s="242"/>
      <c r="MUP25" s="242"/>
      <c r="MUQ25" s="242"/>
      <c r="MUR25" s="242"/>
      <c r="MUS25" s="242"/>
      <c r="MUT25" s="242"/>
      <c r="MUU25" s="242"/>
      <c r="MUV25" s="242"/>
      <c r="MUW25" s="242"/>
      <c r="MUX25" s="242"/>
      <c r="MUY25" s="242"/>
      <c r="MUZ25" s="242"/>
      <c r="MVA25" s="242"/>
      <c r="MVB25" s="242"/>
      <c r="MVC25" s="242"/>
      <c r="MVD25" s="242"/>
      <c r="MVE25" s="242"/>
      <c r="MVF25" s="242"/>
      <c r="MVG25" s="242"/>
      <c r="MVH25" s="242"/>
      <c r="MVI25" s="242"/>
      <c r="MVJ25" s="242"/>
      <c r="MVK25" s="242"/>
      <c r="MVL25" s="242"/>
      <c r="MVM25" s="242"/>
      <c r="MVN25" s="242"/>
      <c r="MVO25" s="242"/>
      <c r="MVP25" s="242"/>
      <c r="MVQ25" s="242"/>
      <c r="MVR25" s="242"/>
      <c r="MVS25" s="242"/>
      <c r="MVT25" s="242"/>
      <c r="MVU25" s="242"/>
      <c r="MVV25" s="242"/>
      <c r="MVW25" s="242"/>
      <c r="MVX25" s="242"/>
      <c r="MVY25" s="242"/>
      <c r="MVZ25" s="242"/>
      <c r="MWA25" s="242"/>
      <c r="MWB25" s="242"/>
      <c r="MWC25" s="242"/>
      <c r="MWD25" s="242"/>
      <c r="MWE25" s="242"/>
      <c r="MWF25" s="242"/>
      <c r="MWG25" s="242"/>
      <c r="MWH25" s="242"/>
      <c r="MWI25" s="242"/>
      <c r="MWJ25" s="242"/>
      <c r="MWK25" s="242"/>
      <c r="MWL25" s="242"/>
      <c r="MWM25" s="242"/>
      <c r="MWN25" s="242"/>
      <c r="MWO25" s="242"/>
      <c r="MWP25" s="242"/>
      <c r="MWQ25" s="242"/>
      <c r="MWR25" s="242"/>
      <c r="MWS25" s="242"/>
      <c r="MWT25" s="242"/>
      <c r="MWU25" s="242"/>
      <c r="MWV25" s="242"/>
      <c r="MWW25" s="242"/>
      <c r="MWX25" s="242"/>
      <c r="MWY25" s="242"/>
      <c r="MWZ25" s="242"/>
      <c r="MXA25" s="242"/>
      <c r="MXB25" s="242"/>
      <c r="MXC25" s="242"/>
      <c r="MXD25" s="242"/>
      <c r="MXE25" s="242"/>
      <c r="MXF25" s="242"/>
      <c r="MXG25" s="242"/>
      <c r="MXH25" s="242"/>
      <c r="MXI25" s="242"/>
      <c r="MXJ25" s="242"/>
      <c r="MXK25" s="242"/>
      <c r="MXL25" s="242"/>
      <c r="MXM25" s="242"/>
      <c r="MXN25" s="242"/>
      <c r="MXO25" s="242"/>
      <c r="MXP25" s="242"/>
      <c r="MXQ25" s="242"/>
      <c r="MXR25" s="242"/>
      <c r="MXS25" s="242"/>
      <c r="MXT25" s="242"/>
      <c r="MXU25" s="242"/>
      <c r="MXV25" s="242"/>
      <c r="MXW25" s="242"/>
      <c r="MXX25" s="242"/>
      <c r="MXY25" s="242"/>
      <c r="MXZ25" s="242"/>
      <c r="MYA25" s="242"/>
      <c r="MYB25" s="242"/>
      <c r="MYC25" s="242"/>
      <c r="MYD25" s="242"/>
      <c r="MYE25" s="242"/>
      <c r="MYF25" s="242"/>
      <c r="MYG25" s="242"/>
      <c r="MYH25" s="242"/>
      <c r="MYI25" s="242"/>
      <c r="MYJ25" s="242"/>
      <c r="MYK25" s="242"/>
      <c r="MYL25" s="242"/>
      <c r="MYM25" s="242"/>
      <c r="MYN25" s="242"/>
      <c r="MYO25" s="242"/>
      <c r="MYP25" s="242"/>
      <c r="MYQ25" s="242"/>
      <c r="MYR25" s="242"/>
      <c r="MYS25" s="242"/>
      <c r="MYT25" s="242"/>
      <c r="MYU25" s="242"/>
      <c r="MYV25" s="242"/>
      <c r="MYW25" s="242"/>
      <c r="MYX25" s="242"/>
      <c r="MYY25" s="242"/>
      <c r="MYZ25" s="242"/>
      <c r="MZA25" s="242"/>
      <c r="MZB25" s="242"/>
      <c r="MZC25" s="242"/>
      <c r="MZD25" s="242"/>
      <c r="MZE25" s="242"/>
      <c r="MZF25" s="242"/>
      <c r="MZG25" s="242"/>
      <c r="MZH25" s="242"/>
      <c r="MZI25" s="242"/>
      <c r="MZJ25" s="242"/>
      <c r="MZK25" s="242"/>
      <c r="MZL25" s="242"/>
      <c r="MZM25" s="242"/>
      <c r="MZN25" s="242"/>
      <c r="MZO25" s="242"/>
      <c r="MZP25" s="242"/>
      <c r="MZQ25" s="242"/>
      <c r="MZR25" s="242"/>
      <c r="MZS25" s="242"/>
      <c r="MZT25" s="242"/>
      <c r="MZU25" s="242"/>
      <c r="MZV25" s="242"/>
      <c r="MZW25" s="242"/>
      <c r="MZX25" s="242"/>
      <c r="MZY25" s="242"/>
      <c r="MZZ25" s="242"/>
      <c r="NAA25" s="242"/>
      <c r="NAB25" s="242"/>
      <c r="NAC25" s="242"/>
      <c r="NAD25" s="242"/>
      <c r="NAE25" s="242"/>
      <c r="NAF25" s="242"/>
      <c r="NAG25" s="242"/>
      <c r="NAH25" s="242"/>
      <c r="NAI25" s="242"/>
      <c r="NAJ25" s="242"/>
      <c r="NAK25" s="242"/>
      <c r="NAL25" s="242"/>
      <c r="NAM25" s="242"/>
      <c r="NAN25" s="242"/>
      <c r="NAO25" s="242"/>
      <c r="NAP25" s="242"/>
      <c r="NAQ25" s="242"/>
      <c r="NAR25" s="242"/>
      <c r="NAS25" s="242"/>
      <c r="NAT25" s="242"/>
      <c r="NAU25" s="242"/>
      <c r="NAV25" s="242"/>
      <c r="NAW25" s="242"/>
      <c r="NAX25" s="242"/>
      <c r="NAY25" s="242"/>
      <c r="NAZ25" s="242"/>
      <c r="NBA25" s="242"/>
      <c r="NBB25" s="242"/>
      <c r="NBC25" s="242"/>
      <c r="NBD25" s="242"/>
      <c r="NBE25" s="242"/>
      <c r="NBF25" s="242"/>
      <c r="NBG25" s="242"/>
      <c r="NBH25" s="242"/>
      <c r="NBI25" s="242"/>
      <c r="NBJ25" s="242"/>
      <c r="NBK25" s="242"/>
      <c r="NBL25" s="242"/>
      <c r="NBM25" s="242"/>
      <c r="NBN25" s="242"/>
      <c r="NBO25" s="242"/>
      <c r="NBP25" s="242"/>
      <c r="NBQ25" s="242"/>
      <c r="NBR25" s="242"/>
      <c r="NBS25" s="242"/>
      <c r="NBT25" s="242"/>
      <c r="NBU25" s="242"/>
      <c r="NBV25" s="242"/>
      <c r="NBW25" s="242"/>
      <c r="NBX25" s="242"/>
      <c r="NBY25" s="242"/>
      <c r="NBZ25" s="242"/>
      <c r="NCA25" s="242"/>
      <c r="NCB25" s="242"/>
      <c r="NCC25" s="242"/>
      <c r="NCD25" s="242"/>
      <c r="NCE25" s="242"/>
      <c r="NCF25" s="242"/>
      <c r="NCG25" s="242"/>
      <c r="NCH25" s="242"/>
      <c r="NCI25" s="242"/>
      <c r="NCJ25" s="242"/>
      <c r="NCK25" s="242"/>
      <c r="NCL25" s="242"/>
      <c r="NCM25" s="242"/>
      <c r="NCN25" s="242"/>
      <c r="NCO25" s="242"/>
      <c r="NCP25" s="242"/>
      <c r="NCQ25" s="242"/>
      <c r="NCR25" s="242"/>
      <c r="NCS25" s="242"/>
      <c r="NCT25" s="242"/>
      <c r="NCU25" s="242"/>
      <c r="NCV25" s="242"/>
      <c r="NCW25" s="242"/>
      <c r="NCX25" s="242"/>
      <c r="NCY25" s="242"/>
      <c r="NCZ25" s="242"/>
      <c r="NDA25" s="242"/>
      <c r="NDB25" s="242"/>
      <c r="NDC25" s="242"/>
      <c r="NDD25" s="242"/>
      <c r="NDE25" s="242"/>
      <c r="NDF25" s="242"/>
      <c r="NDG25" s="242"/>
      <c r="NDH25" s="242"/>
      <c r="NDI25" s="242"/>
      <c r="NDJ25" s="242"/>
      <c r="NDK25" s="242"/>
      <c r="NDL25" s="242"/>
      <c r="NDM25" s="242"/>
      <c r="NDN25" s="242"/>
      <c r="NDO25" s="242"/>
      <c r="NDP25" s="242"/>
      <c r="NDQ25" s="242"/>
      <c r="NDR25" s="242"/>
      <c r="NDS25" s="242"/>
      <c r="NDT25" s="242"/>
      <c r="NDU25" s="242"/>
      <c r="NDV25" s="242"/>
      <c r="NDW25" s="242"/>
      <c r="NDX25" s="242"/>
      <c r="NDY25" s="242"/>
      <c r="NDZ25" s="242"/>
      <c r="NEA25" s="242"/>
      <c r="NEB25" s="242"/>
      <c r="NEC25" s="242"/>
      <c r="NED25" s="242"/>
      <c r="NEE25" s="242"/>
      <c r="NEF25" s="242"/>
      <c r="NEG25" s="242"/>
      <c r="NEH25" s="242"/>
      <c r="NEI25" s="242"/>
      <c r="NEJ25" s="242"/>
      <c r="NEK25" s="242"/>
      <c r="NEL25" s="242"/>
      <c r="NEM25" s="242"/>
      <c r="NEN25" s="242"/>
      <c r="NEO25" s="242"/>
      <c r="NEP25" s="242"/>
      <c r="NEQ25" s="242"/>
      <c r="NER25" s="242"/>
      <c r="NES25" s="242"/>
      <c r="NET25" s="242"/>
      <c r="NEU25" s="242"/>
      <c r="NEV25" s="242"/>
      <c r="NEW25" s="242"/>
      <c r="NEX25" s="242"/>
      <c r="NEY25" s="242"/>
      <c r="NEZ25" s="242"/>
      <c r="NFA25" s="242"/>
      <c r="NFB25" s="242"/>
      <c r="NFC25" s="242"/>
      <c r="NFD25" s="242"/>
      <c r="NFE25" s="242"/>
      <c r="NFF25" s="242"/>
      <c r="NFG25" s="242"/>
      <c r="NFH25" s="242"/>
      <c r="NFI25" s="242"/>
      <c r="NFJ25" s="242"/>
      <c r="NFK25" s="242"/>
      <c r="NFL25" s="242"/>
      <c r="NFM25" s="242"/>
      <c r="NFN25" s="242"/>
      <c r="NFO25" s="242"/>
      <c r="NFP25" s="242"/>
      <c r="NFQ25" s="242"/>
      <c r="NFR25" s="242"/>
      <c r="NFS25" s="242"/>
      <c r="NFT25" s="242"/>
      <c r="NFU25" s="242"/>
      <c r="NFV25" s="242"/>
      <c r="NFW25" s="242"/>
      <c r="NFX25" s="242"/>
      <c r="NFY25" s="242"/>
      <c r="NFZ25" s="242"/>
      <c r="NGA25" s="242"/>
      <c r="NGB25" s="242"/>
      <c r="NGC25" s="242"/>
      <c r="NGD25" s="242"/>
      <c r="NGE25" s="242"/>
      <c r="NGF25" s="242"/>
      <c r="NGG25" s="242"/>
      <c r="NGH25" s="242"/>
      <c r="NGI25" s="242"/>
      <c r="NGJ25" s="242"/>
      <c r="NGK25" s="242"/>
      <c r="NGL25" s="242"/>
      <c r="NGM25" s="242"/>
      <c r="NGN25" s="242"/>
      <c r="NGO25" s="242"/>
      <c r="NGP25" s="242"/>
      <c r="NGQ25" s="242"/>
      <c r="NGR25" s="242"/>
      <c r="NGS25" s="242"/>
      <c r="NGT25" s="242"/>
      <c r="NGU25" s="242"/>
      <c r="NGV25" s="242"/>
      <c r="NGW25" s="242"/>
      <c r="NGX25" s="242"/>
      <c r="NGY25" s="242"/>
      <c r="NGZ25" s="242"/>
      <c r="NHA25" s="242"/>
      <c r="NHB25" s="242"/>
      <c r="NHC25" s="242"/>
      <c r="NHD25" s="242"/>
      <c r="NHE25" s="242"/>
      <c r="NHF25" s="242"/>
      <c r="NHG25" s="242"/>
      <c r="NHH25" s="242"/>
      <c r="NHI25" s="242"/>
      <c r="NHJ25" s="242"/>
      <c r="NHK25" s="242"/>
      <c r="NHL25" s="242"/>
      <c r="NHM25" s="242"/>
      <c r="NHN25" s="242"/>
      <c r="NHO25" s="242"/>
      <c r="NHP25" s="242"/>
      <c r="NHQ25" s="242"/>
      <c r="NHR25" s="242"/>
      <c r="NHS25" s="242"/>
      <c r="NHT25" s="242"/>
      <c r="NHU25" s="242"/>
      <c r="NHV25" s="242"/>
      <c r="NHW25" s="242"/>
      <c r="NHX25" s="242"/>
      <c r="NHY25" s="242"/>
      <c r="NHZ25" s="242"/>
      <c r="NIA25" s="242"/>
      <c r="NIB25" s="242"/>
      <c r="NIC25" s="242"/>
      <c r="NID25" s="242"/>
      <c r="NIE25" s="242"/>
      <c r="NIF25" s="242"/>
      <c r="NIG25" s="242"/>
      <c r="NIH25" s="242"/>
      <c r="NII25" s="242"/>
      <c r="NIJ25" s="242"/>
      <c r="NIK25" s="242"/>
      <c r="NIL25" s="242"/>
      <c r="NIM25" s="242"/>
      <c r="NIN25" s="242"/>
      <c r="NIO25" s="242"/>
      <c r="NIP25" s="242"/>
      <c r="NIQ25" s="242"/>
      <c r="NIR25" s="242"/>
      <c r="NIS25" s="242"/>
      <c r="NIT25" s="242"/>
      <c r="NIU25" s="242"/>
      <c r="NIV25" s="242"/>
      <c r="NIW25" s="242"/>
      <c r="NIX25" s="242"/>
      <c r="NIY25" s="242"/>
      <c r="NIZ25" s="242"/>
      <c r="NJA25" s="242"/>
      <c r="NJB25" s="242"/>
      <c r="NJC25" s="242"/>
      <c r="NJD25" s="242"/>
      <c r="NJE25" s="242"/>
      <c r="NJF25" s="242"/>
      <c r="NJG25" s="242"/>
      <c r="NJH25" s="242"/>
      <c r="NJI25" s="242"/>
      <c r="NJJ25" s="242"/>
      <c r="NJK25" s="242"/>
      <c r="NJL25" s="242"/>
      <c r="NJM25" s="242"/>
      <c r="NJN25" s="242"/>
      <c r="NJO25" s="242"/>
      <c r="NJP25" s="242"/>
      <c r="NJQ25" s="242"/>
      <c r="NJR25" s="242"/>
      <c r="NJS25" s="242"/>
      <c r="NJT25" s="242"/>
      <c r="NJU25" s="242"/>
      <c r="NJV25" s="242"/>
      <c r="NJW25" s="242"/>
      <c r="NJX25" s="242"/>
      <c r="NJY25" s="242"/>
      <c r="NJZ25" s="242"/>
      <c r="NKA25" s="242"/>
      <c r="NKB25" s="242"/>
      <c r="NKC25" s="242"/>
      <c r="NKD25" s="242"/>
      <c r="NKE25" s="242"/>
      <c r="NKF25" s="242"/>
      <c r="NKG25" s="242"/>
      <c r="NKH25" s="242"/>
      <c r="NKI25" s="242"/>
      <c r="NKJ25" s="242"/>
      <c r="NKK25" s="242"/>
      <c r="NKL25" s="242"/>
      <c r="NKM25" s="242"/>
      <c r="NKN25" s="242"/>
      <c r="NKO25" s="242"/>
      <c r="NKP25" s="242"/>
      <c r="NKQ25" s="242"/>
      <c r="NKR25" s="242"/>
      <c r="NKS25" s="242"/>
      <c r="NKT25" s="242"/>
      <c r="NKU25" s="242"/>
      <c r="NKV25" s="242"/>
      <c r="NKW25" s="242"/>
      <c r="NKX25" s="242"/>
      <c r="NKY25" s="242"/>
      <c r="NKZ25" s="242"/>
      <c r="NLA25" s="242"/>
      <c r="NLB25" s="242"/>
      <c r="NLC25" s="242"/>
      <c r="NLD25" s="242"/>
      <c r="NLE25" s="242"/>
      <c r="NLF25" s="242"/>
      <c r="NLG25" s="242"/>
      <c r="NLH25" s="242"/>
      <c r="NLI25" s="242"/>
      <c r="NLJ25" s="242"/>
      <c r="NLK25" s="242"/>
      <c r="NLL25" s="242"/>
      <c r="NLM25" s="242"/>
      <c r="NLN25" s="242"/>
      <c r="NLO25" s="242"/>
      <c r="NLP25" s="242"/>
      <c r="NLQ25" s="242"/>
      <c r="NLR25" s="242"/>
      <c r="NLS25" s="242"/>
      <c r="NLT25" s="242"/>
      <c r="NLU25" s="242"/>
      <c r="NLV25" s="242"/>
      <c r="NLW25" s="242"/>
      <c r="NLX25" s="242"/>
      <c r="NLY25" s="242"/>
      <c r="NLZ25" s="242"/>
      <c r="NMA25" s="242"/>
      <c r="NMB25" s="242"/>
      <c r="NMC25" s="242"/>
      <c r="NMD25" s="242"/>
      <c r="NME25" s="242"/>
      <c r="NMF25" s="242"/>
      <c r="NMG25" s="242"/>
      <c r="NMH25" s="242"/>
      <c r="NMI25" s="242"/>
      <c r="NMJ25" s="242"/>
      <c r="NMK25" s="242"/>
      <c r="NML25" s="242"/>
      <c r="NMM25" s="242"/>
      <c r="NMN25" s="242"/>
      <c r="NMO25" s="242"/>
      <c r="NMP25" s="242"/>
      <c r="NMQ25" s="242"/>
      <c r="NMR25" s="242"/>
      <c r="NMS25" s="242"/>
      <c r="NMT25" s="242"/>
      <c r="NMU25" s="242"/>
      <c r="NMV25" s="242"/>
      <c r="NMW25" s="242"/>
      <c r="NMX25" s="242"/>
      <c r="NMY25" s="242"/>
      <c r="NMZ25" s="242"/>
      <c r="NNA25" s="242"/>
      <c r="NNB25" s="242"/>
      <c r="NNC25" s="242"/>
      <c r="NND25" s="242"/>
      <c r="NNE25" s="242"/>
      <c r="NNF25" s="242"/>
      <c r="NNG25" s="242"/>
      <c r="NNH25" s="242"/>
      <c r="NNI25" s="242"/>
      <c r="NNJ25" s="242"/>
      <c r="NNK25" s="242"/>
      <c r="NNL25" s="242"/>
      <c r="NNM25" s="242"/>
      <c r="NNN25" s="242"/>
      <c r="NNO25" s="242"/>
      <c r="NNP25" s="242"/>
      <c r="NNQ25" s="242"/>
      <c r="NNR25" s="242"/>
      <c r="NNS25" s="242"/>
      <c r="NNT25" s="242"/>
      <c r="NNU25" s="242"/>
      <c r="NNV25" s="242"/>
      <c r="NNW25" s="242"/>
      <c r="NNX25" s="242"/>
      <c r="NNY25" s="242"/>
      <c r="NNZ25" s="242"/>
      <c r="NOA25" s="242"/>
      <c r="NOB25" s="242"/>
      <c r="NOC25" s="242"/>
      <c r="NOD25" s="242"/>
      <c r="NOE25" s="242"/>
      <c r="NOF25" s="242"/>
      <c r="NOG25" s="242"/>
      <c r="NOH25" s="242"/>
      <c r="NOI25" s="242"/>
      <c r="NOJ25" s="242"/>
      <c r="NOK25" s="242"/>
      <c r="NOL25" s="242"/>
      <c r="NOM25" s="242"/>
      <c r="NON25" s="242"/>
      <c r="NOO25" s="242"/>
      <c r="NOP25" s="242"/>
      <c r="NOQ25" s="242"/>
      <c r="NOR25" s="242"/>
      <c r="NOS25" s="242"/>
      <c r="NOT25" s="242"/>
      <c r="NOU25" s="242"/>
      <c r="NOV25" s="242"/>
      <c r="NOW25" s="242"/>
      <c r="NOX25" s="242"/>
      <c r="NOY25" s="242"/>
      <c r="NOZ25" s="242"/>
      <c r="NPA25" s="242"/>
      <c r="NPB25" s="242"/>
      <c r="NPC25" s="242"/>
      <c r="NPD25" s="242"/>
      <c r="NPE25" s="242"/>
      <c r="NPF25" s="242"/>
      <c r="NPG25" s="242"/>
      <c r="NPH25" s="242"/>
      <c r="NPI25" s="242"/>
      <c r="NPJ25" s="242"/>
      <c r="NPK25" s="242"/>
      <c r="NPL25" s="242"/>
      <c r="NPM25" s="242"/>
      <c r="NPN25" s="242"/>
      <c r="NPO25" s="242"/>
      <c r="NPP25" s="242"/>
      <c r="NPQ25" s="242"/>
      <c r="NPR25" s="242"/>
      <c r="NPS25" s="242"/>
      <c r="NPT25" s="242"/>
      <c r="NPU25" s="242"/>
      <c r="NPV25" s="242"/>
      <c r="NPW25" s="242"/>
      <c r="NPX25" s="242"/>
      <c r="NPY25" s="242"/>
      <c r="NPZ25" s="242"/>
      <c r="NQA25" s="242"/>
      <c r="NQB25" s="242"/>
      <c r="NQC25" s="242"/>
      <c r="NQD25" s="242"/>
      <c r="NQE25" s="242"/>
      <c r="NQF25" s="242"/>
      <c r="NQG25" s="242"/>
      <c r="NQH25" s="242"/>
      <c r="NQI25" s="242"/>
      <c r="NQJ25" s="242"/>
      <c r="NQK25" s="242"/>
      <c r="NQL25" s="242"/>
      <c r="NQM25" s="242"/>
      <c r="NQN25" s="242"/>
      <c r="NQO25" s="242"/>
      <c r="NQP25" s="242"/>
      <c r="NQQ25" s="242"/>
      <c r="NQR25" s="242"/>
      <c r="NQS25" s="242"/>
      <c r="NQT25" s="242"/>
      <c r="NQU25" s="242"/>
      <c r="NQV25" s="242"/>
      <c r="NQW25" s="242"/>
      <c r="NQX25" s="242"/>
      <c r="NQY25" s="242"/>
      <c r="NQZ25" s="242"/>
      <c r="NRA25" s="242"/>
      <c r="NRB25" s="242"/>
      <c r="NRC25" s="242"/>
      <c r="NRD25" s="242"/>
      <c r="NRE25" s="242"/>
      <c r="NRF25" s="242"/>
      <c r="NRG25" s="242"/>
      <c r="NRH25" s="242"/>
      <c r="NRI25" s="242"/>
      <c r="NRJ25" s="242"/>
      <c r="NRK25" s="242"/>
      <c r="NRL25" s="242"/>
      <c r="NRM25" s="242"/>
      <c r="NRN25" s="242"/>
      <c r="NRO25" s="242"/>
      <c r="NRP25" s="242"/>
      <c r="NRQ25" s="242"/>
      <c r="NRR25" s="242"/>
      <c r="NRS25" s="242"/>
      <c r="NRT25" s="242"/>
      <c r="NRU25" s="242"/>
      <c r="NRV25" s="242"/>
      <c r="NRW25" s="242"/>
      <c r="NRX25" s="242"/>
      <c r="NRY25" s="242"/>
      <c r="NRZ25" s="242"/>
      <c r="NSA25" s="242"/>
      <c r="NSB25" s="242"/>
      <c r="NSC25" s="242"/>
      <c r="NSD25" s="242"/>
      <c r="NSE25" s="242"/>
      <c r="NSF25" s="242"/>
      <c r="NSG25" s="242"/>
      <c r="NSH25" s="242"/>
      <c r="NSI25" s="242"/>
      <c r="NSJ25" s="242"/>
      <c r="NSK25" s="242"/>
      <c r="NSL25" s="242"/>
      <c r="NSM25" s="242"/>
      <c r="NSN25" s="242"/>
      <c r="NSO25" s="242"/>
      <c r="NSP25" s="242"/>
      <c r="NSQ25" s="242"/>
      <c r="NSR25" s="242"/>
      <c r="NSS25" s="242"/>
      <c r="NST25" s="242"/>
      <c r="NSU25" s="242"/>
      <c r="NSV25" s="242"/>
      <c r="NSW25" s="242"/>
      <c r="NSX25" s="242"/>
      <c r="NSY25" s="242"/>
      <c r="NSZ25" s="242"/>
      <c r="NTA25" s="242"/>
      <c r="NTB25" s="242"/>
      <c r="NTC25" s="242"/>
      <c r="NTD25" s="242"/>
      <c r="NTE25" s="242"/>
      <c r="NTF25" s="242"/>
      <c r="NTG25" s="242"/>
      <c r="NTH25" s="242"/>
      <c r="NTI25" s="242"/>
      <c r="NTJ25" s="242"/>
      <c r="NTK25" s="242"/>
      <c r="NTL25" s="242"/>
      <c r="NTM25" s="242"/>
      <c r="NTN25" s="242"/>
      <c r="NTO25" s="242"/>
      <c r="NTP25" s="242"/>
      <c r="NTQ25" s="242"/>
      <c r="NTR25" s="242"/>
      <c r="NTS25" s="242"/>
      <c r="NTT25" s="242"/>
      <c r="NTU25" s="242"/>
      <c r="NTV25" s="242"/>
      <c r="NTW25" s="242"/>
      <c r="NTX25" s="242"/>
      <c r="NTY25" s="242"/>
      <c r="NTZ25" s="242"/>
      <c r="NUA25" s="242"/>
      <c r="NUB25" s="242"/>
      <c r="NUC25" s="242"/>
      <c r="NUD25" s="242"/>
      <c r="NUE25" s="242"/>
      <c r="NUF25" s="242"/>
      <c r="NUG25" s="242"/>
      <c r="NUH25" s="242"/>
      <c r="NUI25" s="242"/>
      <c r="NUJ25" s="242"/>
      <c r="NUK25" s="242"/>
      <c r="NUL25" s="242"/>
      <c r="NUM25" s="242"/>
      <c r="NUN25" s="242"/>
      <c r="NUO25" s="242"/>
      <c r="NUP25" s="242"/>
      <c r="NUQ25" s="242"/>
      <c r="NUR25" s="242"/>
      <c r="NUS25" s="242"/>
      <c r="NUT25" s="242"/>
      <c r="NUU25" s="242"/>
      <c r="NUV25" s="242"/>
      <c r="NUW25" s="242"/>
      <c r="NUX25" s="242"/>
      <c r="NUY25" s="242"/>
      <c r="NUZ25" s="242"/>
      <c r="NVA25" s="242"/>
      <c r="NVB25" s="242"/>
      <c r="NVC25" s="242"/>
      <c r="NVD25" s="242"/>
      <c r="NVE25" s="242"/>
      <c r="NVF25" s="242"/>
      <c r="NVG25" s="242"/>
      <c r="NVH25" s="242"/>
      <c r="NVI25" s="242"/>
      <c r="NVJ25" s="242"/>
      <c r="NVK25" s="242"/>
      <c r="NVL25" s="242"/>
      <c r="NVM25" s="242"/>
      <c r="NVN25" s="242"/>
      <c r="NVO25" s="242"/>
      <c r="NVP25" s="242"/>
      <c r="NVQ25" s="242"/>
      <c r="NVR25" s="242"/>
      <c r="NVS25" s="242"/>
      <c r="NVT25" s="242"/>
      <c r="NVU25" s="242"/>
      <c r="NVV25" s="242"/>
      <c r="NVW25" s="242"/>
      <c r="NVX25" s="242"/>
      <c r="NVY25" s="242"/>
      <c r="NVZ25" s="242"/>
      <c r="NWA25" s="242"/>
      <c r="NWB25" s="242"/>
      <c r="NWC25" s="242"/>
      <c r="NWD25" s="242"/>
      <c r="NWE25" s="242"/>
      <c r="NWF25" s="242"/>
      <c r="NWG25" s="242"/>
      <c r="NWH25" s="242"/>
      <c r="NWI25" s="242"/>
      <c r="NWJ25" s="242"/>
      <c r="NWK25" s="242"/>
      <c r="NWL25" s="242"/>
      <c r="NWM25" s="242"/>
      <c r="NWN25" s="242"/>
      <c r="NWO25" s="242"/>
      <c r="NWP25" s="242"/>
      <c r="NWQ25" s="242"/>
      <c r="NWR25" s="242"/>
      <c r="NWS25" s="242"/>
      <c r="NWT25" s="242"/>
      <c r="NWU25" s="242"/>
      <c r="NWV25" s="242"/>
      <c r="NWW25" s="242"/>
      <c r="NWX25" s="242"/>
      <c r="NWY25" s="242"/>
      <c r="NWZ25" s="242"/>
      <c r="NXA25" s="242"/>
      <c r="NXB25" s="242"/>
      <c r="NXC25" s="242"/>
      <c r="NXD25" s="242"/>
      <c r="NXE25" s="242"/>
      <c r="NXF25" s="242"/>
      <c r="NXG25" s="242"/>
      <c r="NXH25" s="242"/>
      <c r="NXI25" s="242"/>
      <c r="NXJ25" s="242"/>
      <c r="NXK25" s="242"/>
      <c r="NXL25" s="242"/>
      <c r="NXM25" s="242"/>
      <c r="NXN25" s="242"/>
      <c r="NXO25" s="242"/>
      <c r="NXP25" s="242"/>
      <c r="NXQ25" s="242"/>
      <c r="NXR25" s="242"/>
      <c r="NXS25" s="242"/>
      <c r="NXT25" s="242"/>
      <c r="NXU25" s="242"/>
      <c r="NXV25" s="242"/>
      <c r="NXW25" s="242"/>
      <c r="NXX25" s="242"/>
      <c r="NXY25" s="242"/>
      <c r="NXZ25" s="242"/>
      <c r="NYA25" s="242"/>
      <c r="NYB25" s="242"/>
      <c r="NYC25" s="242"/>
      <c r="NYD25" s="242"/>
      <c r="NYE25" s="242"/>
      <c r="NYF25" s="242"/>
      <c r="NYG25" s="242"/>
      <c r="NYH25" s="242"/>
      <c r="NYI25" s="242"/>
      <c r="NYJ25" s="242"/>
      <c r="NYK25" s="242"/>
      <c r="NYL25" s="242"/>
      <c r="NYM25" s="242"/>
      <c r="NYN25" s="242"/>
      <c r="NYO25" s="242"/>
      <c r="NYP25" s="242"/>
      <c r="NYQ25" s="242"/>
      <c r="NYR25" s="242"/>
      <c r="NYS25" s="242"/>
      <c r="NYT25" s="242"/>
      <c r="NYU25" s="242"/>
      <c r="NYV25" s="242"/>
      <c r="NYW25" s="242"/>
      <c r="NYX25" s="242"/>
      <c r="NYY25" s="242"/>
      <c r="NYZ25" s="242"/>
      <c r="NZA25" s="242"/>
      <c r="NZB25" s="242"/>
      <c r="NZC25" s="242"/>
      <c r="NZD25" s="242"/>
      <c r="NZE25" s="242"/>
      <c r="NZF25" s="242"/>
      <c r="NZG25" s="242"/>
      <c r="NZH25" s="242"/>
      <c r="NZI25" s="242"/>
      <c r="NZJ25" s="242"/>
      <c r="NZK25" s="242"/>
      <c r="NZL25" s="242"/>
      <c r="NZM25" s="242"/>
      <c r="NZN25" s="242"/>
      <c r="NZO25" s="242"/>
      <c r="NZP25" s="242"/>
      <c r="NZQ25" s="242"/>
      <c r="NZR25" s="242"/>
      <c r="NZS25" s="242"/>
      <c r="NZT25" s="242"/>
      <c r="NZU25" s="242"/>
      <c r="NZV25" s="242"/>
      <c r="NZW25" s="242"/>
      <c r="NZX25" s="242"/>
      <c r="NZY25" s="242"/>
      <c r="NZZ25" s="242"/>
      <c r="OAA25" s="242"/>
      <c r="OAB25" s="242"/>
      <c r="OAC25" s="242"/>
      <c r="OAD25" s="242"/>
      <c r="OAE25" s="242"/>
      <c r="OAF25" s="242"/>
      <c r="OAG25" s="242"/>
      <c r="OAH25" s="242"/>
      <c r="OAI25" s="242"/>
      <c r="OAJ25" s="242"/>
      <c r="OAK25" s="242"/>
      <c r="OAL25" s="242"/>
      <c r="OAM25" s="242"/>
      <c r="OAN25" s="242"/>
      <c r="OAO25" s="242"/>
      <c r="OAP25" s="242"/>
      <c r="OAQ25" s="242"/>
      <c r="OAR25" s="242"/>
      <c r="OAS25" s="242"/>
      <c r="OAT25" s="242"/>
      <c r="OAU25" s="242"/>
      <c r="OAV25" s="242"/>
      <c r="OAW25" s="242"/>
      <c r="OAX25" s="242"/>
      <c r="OAY25" s="242"/>
      <c r="OAZ25" s="242"/>
      <c r="OBA25" s="242"/>
      <c r="OBB25" s="242"/>
      <c r="OBC25" s="242"/>
      <c r="OBD25" s="242"/>
      <c r="OBE25" s="242"/>
      <c r="OBF25" s="242"/>
      <c r="OBG25" s="242"/>
      <c r="OBH25" s="242"/>
      <c r="OBI25" s="242"/>
      <c r="OBJ25" s="242"/>
      <c r="OBK25" s="242"/>
      <c r="OBL25" s="242"/>
      <c r="OBM25" s="242"/>
      <c r="OBN25" s="242"/>
      <c r="OBO25" s="242"/>
      <c r="OBP25" s="242"/>
      <c r="OBQ25" s="242"/>
      <c r="OBR25" s="242"/>
      <c r="OBS25" s="242"/>
      <c r="OBT25" s="242"/>
      <c r="OBU25" s="242"/>
      <c r="OBV25" s="242"/>
      <c r="OBW25" s="242"/>
      <c r="OBX25" s="242"/>
      <c r="OBY25" s="242"/>
      <c r="OBZ25" s="242"/>
      <c r="OCA25" s="242"/>
      <c r="OCB25" s="242"/>
      <c r="OCC25" s="242"/>
      <c r="OCD25" s="242"/>
      <c r="OCE25" s="242"/>
      <c r="OCF25" s="242"/>
      <c r="OCG25" s="242"/>
      <c r="OCH25" s="242"/>
      <c r="OCI25" s="242"/>
      <c r="OCJ25" s="242"/>
      <c r="OCK25" s="242"/>
      <c r="OCL25" s="242"/>
      <c r="OCM25" s="242"/>
      <c r="OCN25" s="242"/>
      <c r="OCO25" s="242"/>
      <c r="OCP25" s="242"/>
      <c r="OCQ25" s="242"/>
      <c r="OCR25" s="242"/>
      <c r="OCS25" s="242"/>
      <c r="OCT25" s="242"/>
      <c r="OCU25" s="242"/>
      <c r="OCV25" s="242"/>
      <c r="OCW25" s="242"/>
      <c r="OCX25" s="242"/>
      <c r="OCY25" s="242"/>
      <c r="OCZ25" s="242"/>
      <c r="ODA25" s="242"/>
      <c r="ODB25" s="242"/>
      <c r="ODC25" s="242"/>
      <c r="ODD25" s="242"/>
      <c r="ODE25" s="242"/>
      <c r="ODF25" s="242"/>
      <c r="ODG25" s="242"/>
      <c r="ODH25" s="242"/>
      <c r="ODI25" s="242"/>
      <c r="ODJ25" s="242"/>
      <c r="ODK25" s="242"/>
      <c r="ODL25" s="242"/>
      <c r="ODM25" s="242"/>
      <c r="ODN25" s="242"/>
      <c r="ODO25" s="242"/>
      <c r="ODP25" s="242"/>
      <c r="ODQ25" s="242"/>
      <c r="ODR25" s="242"/>
      <c r="ODS25" s="242"/>
      <c r="ODT25" s="242"/>
      <c r="ODU25" s="242"/>
      <c r="ODV25" s="242"/>
      <c r="ODW25" s="242"/>
      <c r="ODX25" s="242"/>
      <c r="ODY25" s="242"/>
      <c r="ODZ25" s="242"/>
      <c r="OEA25" s="242"/>
      <c r="OEB25" s="242"/>
      <c r="OEC25" s="242"/>
      <c r="OED25" s="242"/>
      <c r="OEE25" s="242"/>
      <c r="OEF25" s="242"/>
      <c r="OEG25" s="242"/>
      <c r="OEH25" s="242"/>
      <c r="OEI25" s="242"/>
      <c r="OEJ25" s="242"/>
      <c r="OEK25" s="242"/>
      <c r="OEL25" s="242"/>
      <c r="OEM25" s="242"/>
      <c r="OEN25" s="242"/>
      <c r="OEO25" s="242"/>
      <c r="OEP25" s="242"/>
      <c r="OEQ25" s="242"/>
      <c r="OER25" s="242"/>
      <c r="OES25" s="242"/>
      <c r="OET25" s="242"/>
      <c r="OEU25" s="242"/>
      <c r="OEV25" s="242"/>
      <c r="OEW25" s="242"/>
      <c r="OEX25" s="242"/>
      <c r="OEY25" s="242"/>
      <c r="OEZ25" s="242"/>
      <c r="OFA25" s="242"/>
      <c r="OFB25" s="242"/>
      <c r="OFC25" s="242"/>
      <c r="OFD25" s="242"/>
      <c r="OFE25" s="242"/>
      <c r="OFF25" s="242"/>
      <c r="OFG25" s="242"/>
      <c r="OFH25" s="242"/>
      <c r="OFI25" s="242"/>
      <c r="OFJ25" s="242"/>
      <c r="OFK25" s="242"/>
      <c r="OFL25" s="242"/>
      <c r="OFM25" s="242"/>
      <c r="OFN25" s="242"/>
      <c r="OFO25" s="242"/>
      <c r="OFP25" s="242"/>
      <c r="OFQ25" s="242"/>
      <c r="OFR25" s="242"/>
      <c r="OFS25" s="242"/>
      <c r="OFT25" s="242"/>
      <c r="OFU25" s="242"/>
      <c r="OFV25" s="242"/>
      <c r="OFW25" s="242"/>
      <c r="OFX25" s="242"/>
      <c r="OFY25" s="242"/>
      <c r="OFZ25" s="242"/>
      <c r="OGA25" s="242"/>
      <c r="OGB25" s="242"/>
      <c r="OGC25" s="242"/>
      <c r="OGD25" s="242"/>
      <c r="OGE25" s="242"/>
      <c r="OGF25" s="242"/>
      <c r="OGG25" s="242"/>
      <c r="OGH25" s="242"/>
      <c r="OGI25" s="242"/>
      <c r="OGJ25" s="242"/>
      <c r="OGK25" s="242"/>
      <c r="OGL25" s="242"/>
      <c r="OGM25" s="242"/>
      <c r="OGN25" s="242"/>
      <c r="OGO25" s="242"/>
      <c r="OGP25" s="242"/>
      <c r="OGQ25" s="242"/>
      <c r="OGR25" s="242"/>
      <c r="OGS25" s="242"/>
      <c r="OGT25" s="242"/>
      <c r="OGU25" s="242"/>
      <c r="OGV25" s="242"/>
      <c r="OGW25" s="242"/>
      <c r="OGX25" s="242"/>
      <c r="OGY25" s="242"/>
      <c r="OGZ25" s="242"/>
      <c r="OHA25" s="242"/>
      <c r="OHB25" s="242"/>
      <c r="OHC25" s="242"/>
      <c r="OHD25" s="242"/>
      <c r="OHE25" s="242"/>
      <c r="OHF25" s="242"/>
      <c r="OHG25" s="242"/>
      <c r="OHH25" s="242"/>
      <c r="OHI25" s="242"/>
      <c r="OHJ25" s="242"/>
      <c r="OHK25" s="242"/>
      <c r="OHL25" s="242"/>
      <c r="OHM25" s="242"/>
      <c r="OHN25" s="242"/>
      <c r="OHO25" s="242"/>
      <c r="OHP25" s="242"/>
      <c r="OHQ25" s="242"/>
      <c r="OHR25" s="242"/>
      <c r="OHS25" s="242"/>
      <c r="OHT25" s="242"/>
      <c r="OHU25" s="242"/>
      <c r="OHV25" s="242"/>
      <c r="OHW25" s="242"/>
      <c r="OHX25" s="242"/>
      <c r="OHY25" s="242"/>
      <c r="OHZ25" s="242"/>
      <c r="OIA25" s="242"/>
      <c r="OIB25" s="242"/>
      <c r="OIC25" s="242"/>
      <c r="OID25" s="242"/>
      <c r="OIE25" s="242"/>
      <c r="OIF25" s="242"/>
      <c r="OIG25" s="242"/>
      <c r="OIH25" s="242"/>
      <c r="OII25" s="242"/>
      <c r="OIJ25" s="242"/>
      <c r="OIK25" s="242"/>
      <c r="OIL25" s="242"/>
      <c r="OIM25" s="242"/>
      <c r="OIN25" s="242"/>
      <c r="OIO25" s="242"/>
      <c r="OIP25" s="242"/>
      <c r="OIQ25" s="242"/>
      <c r="OIR25" s="242"/>
      <c r="OIS25" s="242"/>
      <c r="OIT25" s="242"/>
      <c r="OIU25" s="242"/>
      <c r="OIV25" s="242"/>
      <c r="OIW25" s="242"/>
      <c r="OIX25" s="242"/>
      <c r="OIY25" s="242"/>
      <c r="OIZ25" s="242"/>
      <c r="OJA25" s="242"/>
      <c r="OJB25" s="242"/>
      <c r="OJC25" s="242"/>
      <c r="OJD25" s="242"/>
      <c r="OJE25" s="242"/>
      <c r="OJF25" s="242"/>
      <c r="OJG25" s="242"/>
      <c r="OJH25" s="242"/>
      <c r="OJI25" s="242"/>
      <c r="OJJ25" s="242"/>
      <c r="OJK25" s="242"/>
      <c r="OJL25" s="242"/>
      <c r="OJM25" s="242"/>
      <c r="OJN25" s="242"/>
      <c r="OJO25" s="242"/>
      <c r="OJP25" s="242"/>
      <c r="OJQ25" s="242"/>
      <c r="OJR25" s="242"/>
      <c r="OJS25" s="242"/>
      <c r="OJT25" s="242"/>
      <c r="OJU25" s="242"/>
      <c r="OJV25" s="242"/>
      <c r="OJW25" s="242"/>
      <c r="OJX25" s="242"/>
      <c r="OJY25" s="242"/>
      <c r="OJZ25" s="242"/>
      <c r="OKA25" s="242"/>
      <c r="OKB25" s="242"/>
      <c r="OKC25" s="242"/>
      <c r="OKD25" s="242"/>
      <c r="OKE25" s="242"/>
      <c r="OKF25" s="242"/>
      <c r="OKG25" s="242"/>
      <c r="OKH25" s="242"/>
      <c r="OKI25" s="242"/>
      <c r="OKJ25" s="242"/>
      <c r="OKK25" s="242"/>
      <c r="OKL25" s="242"/>
      <c r="OKM25" s="242"/>
      <c r="OKN25" s="242"/>
      <c r="OKO25" s="242"/>
      <c r="OKP25" s="242"/>
      <c r="OKQ25" s="242"/>
      <c r="OKR25" s="242"/>
      <c r="OKS25" s="242"/>
      <c r="OKT25" s="242"/>
      <c r="OKU25" s="242"/>
      <c r="OKV25" s="242"/>
      <c r="OKW25" s="242"/>
      <c r="OKX25" s="242"/>
      <c r="OKY25" s="242"/>
      <c r="OKZ25" s="242"/>
      <c r="OLA25" s="242"/>
      <c r="OLB25" s="242"/>
      <c r="OLC25" s="242"/>
      <c r="OLD25" s="242"/>
      <c r="OLE25" s="242"/>
      <c r="OLF25" s="242"/>
      <c r="OLG25" s="242"/>
      <c r="OLH25" s="242"/>
      <c r="OLI25" s="242"/>
      <c r="OLJ25" s="242"/>
      <c r="OLK25" s="242"/>
      <c r="OLL25" s="242"/>
      <c r="OLM25" s="242"/>
      <c r="OLN25" s="242"/>
      <c r="OLO25" s="242"/>
      <c r="OLP25" s="242"/>
      <c r="OLQ25" s="242"/>
      <c r="OLR25" s="242"/>
      <c r="OLS25" s="242"/>
      <c r="OLT25" s="242"/>
      <c r="OLU25" s="242"/>
      <c r="OLV25" s="242"/>
      <c r="OLW25" s="242"/>
      <c r="OLX25" s="242"/>
      <c r="OLY25" s="242"/>
      <c r="OLZ25" s="242"/>
      <c r="OMA25" s="242"/>
      <c r="OMB25" s="242"/>
      <c r="OMC25" s="242"/>
      <c r="OMD25" s="242"/>
      <c r="OME25" s="242"/>
      <c r="OMF25" s="242"/>
      <c r="OMG25" s="242"/>
      <c r="OMH25" s="242"/>
      <c r="OMI25" s="242"/>
      <c r="OMJ25" s="242"/>
      <c r="OMK25" s="242"/>
      <c r="OML25" s="242"/>
      <c r="OMM25" s="242"/>
      <c r="OMN25" s="242"/>
      <c r="OMO25" s="242"/>
      <c r="OMP25" s="242"/>
      <c r="OMQ25" s="242"/>
      <c r="OMR25" s="242"/>
      <c r="OMS25" s="242"/>
      <c r="OMT25" s="242"/>
      <c r="OMU25" s="242"/>
      <c r="OMV25" s="242"/>
      <c r="OMW25" s="242"/>
      <c r="OMX25" s="242"/>
      <c r="OMY25" s="242"/>
      <c r="OMZ25" s="242"/>
      <c r="ONA25" s="242"/>
      <c r="ONB25" s="242"/>
      <c r="ONC25" s="242"/>
      <c r="OND25" s="242"/>
      <c r="ONE25" s="242"/>
      <c r="ONF25" s="242"/>
      <c r="ONG25" s="242"/>
      <c r="ONH25" s="242"/>
      <c r="ONI25" s="242"/>
      <c r="ONJ25" s="242"/>
      <c r="ONK25" s="242"/>
      <c r="ONL25" s="242"/>
      <c r="ONM25" s="242"/>
      <c r="ONN25" s="242"/>
      <c r="ONO25" s="242"/>
      <c r="ONP25" s="242"/>
      <c r="ONQ25" s="242"/>
      <c r="ONR25" s="242"/>
      <c r="ONS25" s="242"/>
      <c r="ONT25" s="242"/>
      <c r="ONU25" s="242"/>
      <c r="ONV25" s="242"/>
      <c r="ONW25" s="242"/>
      <c r="ONX25" s="242"/>
      <c r="ONY25" s="242"/>
      <c r="ONZ25" s="242"/>
      <c r="OOA25" s="242"/>
      <c r="OOB25" s="242"/>
      <c r="OOC25" s="242"/>
      <c r="OOD25" s="242"/>
      <c r="OOE25" s="242"/>
      <c r="OOF25" s="242"/>
      <c r="OOG25" s="242"/>
      <c r="OOH25" s="242"/>
      <c r="OOI25" s="242"/>
      <c r="OOJ25" s="242"/>
      <c r="OOK25" s="242"/>
      <c r="OOL25" s="242"/>
      <c r="OOM25" s="242"/>
      <c r="OON25" s="242"/>
      <c r="OOO25" s="242"/>
      <c r="OOP25" s="242"/>
      <c r="OOQ25" s="242"/>
      <c r="OOR25" s="242"/>
      <c r="OOS25" s="242"/>
      <c r="OOT25" s="242"/>
      <c r="OOU25" s="242"/>
      <c r="OOV25" s="242"/>
      <c r="OOW25" s="242"/>
      <c r="OOX25" s="242"/>
      <c r="OOY25" s="242"/>
      <c r="OOZ25" s="242"/>
      <c r="OPA25" s="242"/>
      <c r="OPB25" s="242"/>
      <c r="OPC25" s="242"/>
      <c r="OPD25" s="242"/>
      <c r="OPE25" s="242"/>
      <c r="OPF25" s="242"/>
      <c r="OPG25" s="242"/>
      <c r="OPH25" s="242"/>
      <c r="OPI25" s="242"/>
      <c r="OPJ25" s="242"/>
      <c r="OPK25" s="242"/>
      <c r="OPL25" s="242"/>
      <c r="OPM25" s="242"/>
      <c r="OPN25" s="242"/>
      <c r="OPO25" s="242"/>
      <c r="OPP25" s="242"/>
      <c r="OPQ25" s="242"/>
      <c r="OPR25" s="242"/>
      <c r="OPS25" s="242"/>
      <c r="OPT25" s="242"/>
      <c r="OPU25" s="242"/>
      <c r="OPV25" s="242"/>
      <c r="OPW25" s="242"/>
      <c r="OPX25" s="242"/>
      <c r="OPY25" s="242"/>
      <c r="OPZ25" s="242"/>
      <c r="OQA25" s="242"/>
      <c r="OQB25" s="242"/>
      <c r="OQC25" s="242"/>
      <c r="OQD25" s="242"/>
      <c r="OQE25" s="242"/>
      <c r="OQF25" s="242"/>
      <c r="OQG25" s="242"/>
      <c r="OQH25" s="242"/>
      <c r="OQI25" s="242"/>
      <c r="OQJ25" s="242"/>
      <c r="OQK25" s="242"/>
      <c r="OQL25" s="242"/>
      <c r="OQM25" s="242"/>
      <c r="OQN25" s="242"/>
      <c r="OQO25" s="242"/>
      <c r="OQP25" s="242"/>
      <c r="OQQ25" s="242"/>
      <c r="OQR25" s="242"/>
      <c r="OQS25" s="242"/>
      <c r="OQT25" s="242"/>
      <c r="OQU25" s="242"/>
      <c r="OQV25" s="242"/>
      <c r="OQW25" s="242"/>
      <c r="OQX25" s="242"/>
      <c r="OQY25" s="242"/>
      <c r="OQZ25" s="242"/>
      <c r="ORA25" s="242"/>
      <c r="ORB25" s="242"/>
      <c r="ORC25" s="242"/>
      <c r="ORD25" s="242"/>
      <c r="ORE25" s="242"/>
      <c r="ORF25" s="242"/>
      <c r="ORG25" s="242"/>
      <c r="ORH25" s="242"/>
      <c r="ORI25" s="242"/>
      <c r="ORJ25" s="242"/>
      <c r="ORK25" s="242"/>
      <c r="ORL25" s="242"/>
      <c r="ORM25" s="242"/>
      <c r="ORN25" s="242"/>
      <c r="ORO25" s="242"/>
      <c r="ORP25" s="242"/>
      <c r="ORQ25" s="242"/>
      <c r="ORR25" s="242"/>
      <c r="ORS25" s="242"/>
      <c r="ORT25" s="242"/>
      <c r="ORU25" s="242"/>
      <c r="ORV25" s="242"/>
      <c r="ORW25" s="242"/>
      <c r="ORX25" s="242"/>
      <c r="ORY25" s="242"/>
      <c r="ORZ25" s="242"/>
      <c r="OSA25" s="242"/>
      <c r="OSB25" s="242"/>
      <c r="OSC25" s="242"/>
      <c r="OSD25" s="242"/>
      <c r="OSE25" s="242"/>
      <c r="OSF25" s="242"/>
      <c r="OSG25" s="242"/>
      <c r="OSH25" s="242"/>
      <c r="OSI25" s="242"/>
      <c r="OSJ25" s="242"/>
      <c r="OSK25" s="242"/>
      <c r="OSL25" s="242"/>
      <c r="OSM25" s="242"/>
      <c r="OSN25" s="242"/>
      <c r="OSO25" s="242"/>
      <c r="OSP25" s="242"/>
      <c r="OSQ25" s="242"/>
      <c r="OSR25" s="242"/>
      <c r="OSS25" s="242"/>
      <c r="OST25" s="242"/>
      <c r="OSU25" s="242"/>
      <c r="OSV25" s="242"/>
      <c r="OSW25" s="242"/>
      <c r="OSX25" s="242"/>
      <c r="OSY25" s="242"/>
      <c r="OSZ25" s="242"/>
      <c r="OTA25" s="242"/>
      <c r="OTB25" s="242"/>
      <c r="OTC25" s="242"/>
      <c r="OTD25" s="242"/>
      <c r="OTE25" s="242"/>
      <c r="OTF25" s="242"/>
      <c r="OTG25" s="242"/>
      <c r="OTH25" s="242"/>
      <c r="OTI25" s="242"/>
      <c r="OTJ25" s="242"/>
      <c r="OTK25" s="242"/>
      <c r="OTL25" s="242"/>
      <c r="OTM25" s="242"/>
      <c r="OTN25" s="242"/>
      <c r="OTO25" s="242"/>
      <c r="OTP25" s="242"/>
      <c r="OTQ25" s="242"/>
      <c r="OTR25" s="242"/>
      <c r="OTS25" s="242"/>
      <c r="OTT25" s="242"/>
      <c r="OTU25" s="242"/>
      <c r="OTV25" s="242"/>
      <c r="OTW25" s="242"/>
      <c r="OTX25" s="242"/>
      <c r="OTY25" s="242"/>
      <c r="OTZ25" s="242"/>
      <c r="OUA25" s="242"/>
      <c r="OUB25" s="242"/>
      <c r="OUC25" s="242"/>
      <c r="OUD25" s="242"/>
      <c r="OUE25" s="242"/>
      <c r="OUF25" s="242"/>
      <c r="OUG25" s="242"/>
      <c r="OUH25" s="242"/>
      <c r="OUI25" s="242"/>
      <c r="OUJ25" s="242"/>
      <c r="OUK25" s="242"/>
      <c r="OUL25" s="242"/>
      <c r="OUM25" s="242"/>
      <c r="OUN25" s="242"/>
      <c r="OUO25" s="242"/>
      <c r="OUP25" s="242"/>
      <c r="OUQ25" s="242"/>
      <c r="OUR25" s="242"/>
      <c r="OUS25" s="242"/>
      <c r="OUT25" s="242"/>
      <c r="OUU25" s="242"/>
      <c r="OUV25" s="242"/>
      <c r="OUW25" s="242"/>
      <c r="OUX25" s="242"/>
      <c r="OUY25" s="242"/>
      <c r="OUZ25" s="242"/>
      <c r="OVA25" s="242"/>
      <c r="OVB25" s="242"/>
      <c r="OVC25" s="242"/>
      <c r="OVD25" s="242"/>
      <c r="OVE25" s="242"/>
      <c r="OVF25" s="242"/>
      <c r="OVG25" s="242"/>
      <c r="OVH25" s="242"/>
      <c r="OVI25" s="242"/>
      <c r="OVJ25" s="242"/>
      <c r="OVK25" s="242"/>
      <c r="OVL25" s="242"/>
      <c r="OVM25" s="242"/>
      <c r="OVN25" s="242"/>
      <c r="OVO25" s="242"/>
      <c r="OVP25" s="242"/>
      <c r="OVQ25" s="242"/>
      <c r="OVR25" s="242"/>
      <c r="OVS25" s="242"/>
      <c r="OVT25" s="242"/>
      <c r="OVU25" s="242"/>
      <c r="OVV25" s="242"/>
      <c r="OVW25" s="242"/>
      <c r="OVX25" s="242"/>
      <c r="OVY25" s="242"/>
      <c r="OVZ25" s="242"/>
      <c r="OWA25" s="242"/>
      <c r="OWB25" s="242"/>
      <c r="OWC25" s="242"/>
      <c r="OWD25" s="242"/>
      <c r="OWE25" s="242"/>
      <c r="OWF25" s="242"/>
      <c r="OWG25" s="242"/>
      <c r="OWH25" s="242"/>
      <c r="OWI25" s="242"/>
      <c r="OWJ25" s="242"/>
      <c r="OWK25" s="242"/>
      <c r="OWL25" s="242"/>
      <c r="OWM25" s="242"/>
      <c r="OWN25" s="242"/>
      <c r="OWO25" s="242"/>
      <c r="OWP25" s="242"/>
      <c r="OWQ25" s="242"/>
      <c r="OWR25" s="242"/>
      <c r="OWS25" s="242"/>
      <c r="OWT25" s="242"/>
      <c r="OWU25" s="242"/>
      <c r="OWV25" s="242"/>
      <c r="OWW25" s="242"/>
      <c r="OWX25" s="242"/>
      <c r="OWY25" s="242"/>
      <c r="OWZ25" s="242"/>
      <c r="OXA25" s="242"/>
      <c r="OXB25" s="242"/>
      <c r="OXC25" s="242"/>
      <c r="OXD25" s="242"/>
      <c r="OXE25" s="242"/>
      <c r="OXF25" s="242"/>
      <c r="OXG25" s="242"/>
      <c r="OXH25" s="242"/>
      <c r="OXI25" s="242"/>
      <c r="OXJ25" s="242"/>
      <c r="OXK25" s="242"/>
      <c r="OXL25" s="242"/>
      <c r="OXM25" s="242"/>
      <c r="OXN25" s="242"/>
      <c r="OXO25" s="242"/>
      <c r="OXP25" s="242"/>
      <c r="OXQ25" s="242"/>
      <c r="OXR25" s="242"/>
      <c r="OXS25" s="242"/>
      <c r="OXT25" s="242"/>
      <c r="OXU25" s="242"/>
      <c r="OXV25" s="242"/>
      <c r="OXW25" s="242"/>
      <c r="OXX25" s="242"/>
      <c r="OXY25" s="242"/>
      <c r="OXZ25" s="242"/>
      <c r="OYA25" s="242"/>
      <c r="OYB25" s="242"/>
      <c r="OYC25" s="242"/>
      <c r="OYD25" s="242"/>
      <c r="OYE25" s="242"/>
      <c r="OYF25" s="242"/>
      <c r="OYG25" s="242"/>
      <c r="OYH25" s="242"/>
      <c r="OYI25" s="242"/>
      <c r="OYJ25" s="242"/>
      <c r="OYK25" s="242"/>
      <c r="OYL25" s="242"/>
      <c r="OYM25" s="242"/>
      <c r="OYN25" s="242"/>
      <c r="OYO25" s="242"/>
      <c r="OYP25" s="242"/>
      <c r="OYQ25" s="242"/>
      <c r="OYR25" s="242"/>
      <c r="OYS25" s="242"/>
      <c r="OYT25" s="242"/>
      <c r="OYU25" s="242"/>
      <c r="OYV25" s="242"/>
      <c r="OYW25" s="242"/>
      <c r="OYX25" s="242"/>
      <c r="OYY25" s="242"/>
      <c r="OYZ25" s="242"/>
      <c r="OZA25" s="242"/>
      <c r="OZB25" s="242"/>
      <c r="OZC25" s="242"/>
      <c r="OZD25" s="242"/>
      <c r="OZE25" s="242"/>
      <c r="OZF25" s="242"/>
      <c r="OZG25" s="242"/>
      <c r="OZH25" s="242"/>
      <c r="OZI25" s="242"/>
      <c r="OZJ25" s="242"/>
      <c r="OZK25" s="242"/>
      <c r="OZL25" s="242"/>
      <c r="OZM25" s="242"/>
      <c r="OZN25" s="242"/>
      <c r="OZO25" s="242"/>
      <c r="OZP25" s="242"/>
      <c r="OZQ25" s="242"/>
      <c r="OZR25" s="242"/>
      <c r="OZS25" s="242"/>
      <c r="OZT25" s="242"/>
      <c r="OZU25" s="242"/>
      <c r="OZV25" s="242"/>
      <c r="OZW25" s="242"/>
      <c r="OZX25" s="242"/>
      <c r="OZY25" s="242"/>
      <c r="OZZ25" s="242"/>
      <c r="PAA25" s="242"/>
      <c r="PAB25" s="242"/>
      <c r="PAC25" s="242"/>
      <c r="PAD25" s="242"/>
      <c r="PAE25" s="242"/>
      <c r="PAF25" s="242"/>
      <c r="PAG25" s="242"/>
      <c r="PAH25" s="242"/>
      <c r="PAI25" s="242"/>
      <c r="PAJ25" s="242"/>
      <c r="PAK25" s="242"/>
      <c r="PAL25" s="242"/>
      <c r="PAM25" s="242"/>
      <c r="PAN25" s="242"/>
      <c r="PAO25" s="242"/>
      <c r="PAP25" s="242"/>
      <c r="PAQ25" s="242"/>
      <c r="PAR25" s="242"/>
      <c r="PAS25" s="242"/>
      <c r="PAT25" s="242"/>
      <c r="PAU25" s="242"/>
      <c r="PAV25" s="242"/>
      <c r="PAW25" s="242"/>
      <c r="PAX25" s="242"/>
      <c r="PAY25" s="242"/>
      <c r="PAZ25" s="242"/>
      <c r="PBA25" s="242"/>
      <c r="PBB25" s="242"/>
      <c r="PBC25" s="242"/>
      <c r="PBD25" s="242"/>
      <c r="PBE25" s="242"/>
      <c r="PBF25" s="242"/>
      <c r="PBG25" s="242"/>
      <c r="PBH25" s="242"/>
      <c r="PBI25" s="242"/>
      <c r="PBJ25" s="242"/>
      <c r="PBK25" s="242"/>
      <c r="PBL25" s="242"/>
      <c r="PBM25" s="242"/>
      <c r="PBN25" s="242"/>
      <c r="PBO25" s="242"/>
      <c r="PBP25" s="242"/>
      <c r="PBQ25" s="242"/>
      <c r="PBR25" s="242"/>
      <c r="PBS25" s="242"/>
      <c r="PBT25" s="242"/>
      <c r="PBU25" s="242"/>
      <c r="PBV25" s="242"/>
      <c r="PBW25" s="242"/>
      <c r="PBX25" s="242"/>
      <c r="PBY25" s="242"/>
      <c r="PBZ25" s="242"/>
      <c r="PCA25" s="242"/>
      <c r="PCB25" s="242"/>
      <c r="PCC25" s="242"/>
      <c r="PCD25" s="242"/>
      <c r="PCE25" s="242"/>
      <c r="PCF25" s="242"/>
      <c r="PCG25" s="242"/>
      <c r="PCH25" s="242"/>
      <c r="PCI25" s="242"/>
      <c r="PCJ25" s="242"/>
      <c r="PCK25" s="242"/>
      <c r="PCL25" s="242"/>
      <c r="PCM25" s="242"/>
      <c r="PCN25" s="242"/>
      <c r="PCO25" s="242"/>
      <c r="PCP25" s="242"/>
      <c r="PCQ25" s="242"/>
      <c r="PCR25" s="242"/>
      <c r="PCS25" s="242"/>
      <c r="PCT25" s="242"/>
      <c r="PCU25" s="242"/>
      <c r="PCV25" s="242"/>
      <c r="PCW25" s="242"/>
      <c r="PCX25" s="242"/>
      <c r="PCY25" s="242"/>
      <c r="PCZ25" s="242"/>
      <c r="PDA25" s="242"/>
      <c r="PDB25" s="242"/>
      <c r="PDC25" s="242"/>
      <c r="PDD25" s="242"/>
      <c r="PDE25" s="242"/>
      <c r="PDF25" s="242"/>
      <c r="PDG25" s="242"/>
      <c r="PDH25" s="242"/>
      <c r="PDI25" s="242"/>
      <c r="PDJ25" s="242"/>
      <c r="PDK25" s="242"/>
      <c r="PDL25" s="242"/>
      <c r="PDM25" s="242"/>
      <c r="PDN25" s="242"/>
      <c r="PDO25" s="242"/>
      <c r="PDP25" s="242"/>
      <c r="PDQ25" s="242"/>
      <c r="PDR25" s="242"/>
      <c r="PDS25" s="242"/>
      <c r="PDT25" s="242"/>
      <c r="PDU25" s="242"/>
      <c r="PDV25" s="242"/>
      <c r="PDW25" s="242"/>
      <c r="PDX25" s="242"/>
      <c r="PDY25" s="242"/>
      <c r="PDZ25" s="242"/>
      <c r="PEA25" s="242"/>
      <c r="PEB25" s="242"/>
      <c r="PEC25" s="242"/>
      <c r="PED25" s="242"/>
      <c r="PEE25" s="242"/>
      <c r="PEF25" s="242"/>
      <c r="PEG25" s="242"/>
      <c r="PEH25" s="242"/>
      <c r="PEI25" s="242"/>
      <c r="PEJ25" s="242"/>
      <c r="PEK25" s="242"/>
      <c r="PEL25" s="242"/>
      <c r="PEM25" s="242"/>
      <c r="PEN25" s="242"/>
      <c r="PEO25" s="242"/>
      <c r="PEP25" s="242"/>
      <c r="PEQ25" s="242"/>
      <c r="PER25" s="242"/>
      <c r="PES25" s="242"/>
      <c r="PET25" s="242"/>
      <c r="PEU25" s="242"/>
      <c r="PEV25" s="242"/>
      <c r="PEW25" s="242"/>
      <c r="PEX25" s="242"/>
      <c r="PEY25" s="242"/>
      <c r="PEZ25" s="242"/>
      <c r="PFA25" s="242"/>
      <c r="PFB25" s="242"/>
      <c r="PFC25" s="242"/>
      <c r="PFD25" s="242"/>
      <c r="PFE25" s="242"/>
      <c r="PFF25" s="242"/>
      <c r="PFG25" s="242"/>
      <c r="PFH25" s="242"/>
      <c r="PFI25" s="242"/>
      <c r="PFJ25" s="242"/>
      <c r="PFK25" s="242"/>
      <c r="PFL25" s="242"/>
      <c r="PFM25" s="242"/>
      <c r="PFN25" s="242"/>
      <c r="PFO25" s="242"/>
      <c r="PFP25" s="242"/>
      <c r="PFQ25" s="242"/>
      <c r="PFR25" s="242"/>
      <c r="PFS25" s="242"/>
      <c r="PFT25" s="242"/>
      <c r="PFU25" s="242"/>
      <c r="PFV25" s="242"/>
      <c r="PFW25" s="242"/>
      <c r="PFX25" s="242"/>
      <c r="PFY25" s="242"/>
      <c r="PFZ25" s="242"/>
      <c r="PGA25" s="242"/>
      <c r="PGB25" s="242"/>
      <c r="PGC25" s="242"/>
      <c r="PGD25" s="242"/>
      <c r="PGE25" s="242"/>
      <c r="PGF25" s="242"/>
      <c r="PGG25" s="242"/>
      <c r="PGH25" s="242"/>
      <c r="PGI25" s="242"/>
      <c r="PGJ25" s="242"/>
      <c r="PGK25" s="242"/>
      <c r="PGL25" s="242"/>
      <c r="PGM25" s="242"/>
      <c r="PGN25" s="242"/>
      <c r="PGO25" s="242"/>
      <c r="PGP25" s="242"/>
      <c r="PGQ25" s="242"/>
      <c r="PGR25" s="242"/>
      <c r="PGS25" s="242"/>
      <c r="PGT25" s="242"/>
      <c r="PGU25" s="242"/>
      <c r="PGV25" s="242"/>
      <c r="PGW25" s="242"/>
      <c r="PGX25" s="242"/>
      <c r="PGY25" s="242"/>
      <c r="PGZ25" s="242"/>
      <c r="PHA25" s="242"/>
      <c r="PHB25" s="242"/>
      <c r="PHC25" s="242"/>
      <c r="PHD25" s="242"/>
      <c r="PHE25" s="242"/>
      <c r="PHF25" s="242"/>
      <c r="PHG25" s="242"/>
      <c r="PHH25" s="242"/>
      <c r="PHI25" s="242"/>
      <c r="PHJ25" s="242"/>
      <c r="PHK25" s="242"/>
      <c r="PHL25" s="242"/>
      <c r="PHM25" s="242"/>
      <c r="PHN25" s="242"/>
      <c r="PHO25" s="242"/>
      <c r="PHP25" s="242"/>
      <c r="PHQ25" s="242"/>
      <c r="PHR25" s="242"/>
      <c r="PHS25" s="242"/>
      <c r="PHT25" s="242"/>
      <c r="PHU25" s="242"/>
      <c r="PHV25" s="242"/>
      <c r="PHW25" s="242"/>
      <c r="PHX25" s="242"/>
      <c r="PHY25" s="242"/>
      <c r="PHZ25" s="242"/>
      <c r="PIA25" s="242"/>
      <c r="PIB25" s="242"/>
      <c r="PIC25" s="242"/>
      <c r="PID25" s="242"/>
      <c r="PIE25" s="242"/>
      <c r="PIF25" s="242"/>
      <c r="PIG25" s="242"/>
      <c r="PIH25" s="242"/>
      <c r="PII25" s="242"/>
      <c r="PIJ25" s="242"/>
      <c r="PIK25" s="242"/>
      <c r="PIL25" s="242"/>
      <c r="PIM25" s="242"/>
      <c r="PIN25" s="242"/>
      <c r="PIO25" s="242"/>
      <c r="PIP25" s="242"/>
      <c r="PIQ25" s="242"/>
      <c r="PIR25" s="242"/>
      <c r="PIS25" s="242"/>
      <c r="PIT25" s="242"/>
      <c r="PIU25" s="242"/>
      <c r="PIV25" s="242"/>
      <c r="PIW25" s="242"/>
      <c r="PIX25" s="242"/>
      <c r="PIY25" s="242"/>
      <c r="PIZ25" s="242"/>
      <c r="PJA25" s="242"/>
      <c r="PJB25" s="242"/>
      <c r="PJC25" s="242"/>
      <c r="PJD25" s="242"/>
      <c r="PJE25" s="242"/>
      <c r="PJF25" s="242"/>
      <c r="PJG25" s="242"/>
      <c r="PJH25" s="242"/>
      <c r="PJI25" s="242"/>
      <c r="PJJ25" s="242"/>
      <c r="PJK25" s="242"/>
      <c r="PJL25" s="242"/>
      <c r="PJM25" s="242"/>
      <c r="PJN25" s="242"/>
      <c r="PJO25" s="242"/>
      <c r="PJP25" s="242"/>
      <c r="PJQ25" s="242"/>
      <c r="PJR25" s="242"/>
      <c r="PJS25" s="242"/>
      <c r="PJT25" s="242"/>
      <c r="PJU25" s="242"/>
      <c r="PJV25" s="242"/>
      <c r="PJW25" s="242"/>
      <c r="PJX25" s="242"/>
      <c r="PJY25" s="242"/>
      <c r="PJZ25" s="242"/>
      <c r="PKA25" s="242"/>
      <c r="PKB25" s="242"/>
      <c r="PKC25" s="242"/>
      <c r="PKD25" s="242"/>
      <c r="PKE25" s="242"/>
      <c r="PKF25" s="242"/>
      <c r="PKG25" s="242"/>
      <c r="PKH25" s="242"/>
      <c r="PKI25" s="242"/>
      <c r="PKJ25" s="242"/>
      <c r="PKK25" s="242"/>
      <c r="PKL25" s="242"/>
      <c r="PKM25" s="242"/>
      <c r="PKN25" s="242"/>
      <c r="PKO25" s="242"/>
      <c r="PKP25" s="242"/>
      <c r="PKQ25" s="242"/>
      <c r="PKR25" s="242"/>
      <c r="PKS25" s="242"/>
      <c r="PKT25" s="242"/>
      <c r="PKU25" s="242"/>
      <c r="PKV25" s="242"/>
      <c r="PKW25" s="242"/>
      <c r="PKX25" s="242"/>
      <c r="PKY25" s="242"/>
      <c r="PKZ25" s="242"/>
      <c r="PLA25" s="242"/>
      <c r="PLB25" s="242"/>
      <c r="PLC25" s="242"/>
      <c r="PLD25" s="242"/>
      <c r="PLE25" s="242"/>
      <c r="PLF25" s="242"/>
      <c r="PLG25" s="242"/>
      <c r="PLH25" s="242"/>
      <c r="PLI25" s="242"/>
      <c r="PLJ25" s="242"/>
      <c r="PLK25" s="242"/>
      <c r="PLL25" s="242"/>
      <c r="PLM25" s="242"/>
      <c r="PLN25" s="242"/>
      <c r="PLO25" s="242"/>
      <c r="PLP25" s="242"/>
      <c r="PLQ25" s="242"/>
      <c r="PLR25" s="242"/>
      <c r="PLS25" s="242"/>
      <c r="PLT25" s="242"/>
      <c r="PLU25" s="242"/>
      <c r="PLV25" s="242"/>
      <c r="PLW25" s="242"/>
      <c r="PLX25" s="242"/>
      <c r="PLY25" s="242"/>
      <c r="PLZ25" s="242"/>
      <c r="PMA25" s="242"/>
      <c r="PMB25" s="242"/>
      <c r="PMC25" s="242"/>
      <c r="PMD25" s="242"/>
      <c r="PME25" s="242"/>
      <c r="PMF25" s="242"/>
      <c r="PMG25" s="242"/>
      <c r="PMH25" s="242"/>
      <c r="PMI25" s="242"/>
      <c r="PMJ25" s="242"/>
      <c r="PMK25" s="242"/>
      <c r="PML25" s="242"/>
      <c r="PMM25" s="242"/>
      <c r="PMN25" s="242"/>
      <c r="PMO25" s="242"/>
      <c r="PMP25" s="242"/>
      <c r="PMQ25" s="242"/>
      <c r="PMR25" s="242"/>
      <c r="PMS25" s="242"/>
      <c r="PMT25" s="242"/>
      <c r="PMU25" s="242"/>
      <c r="PMV25" s="242"/>
      <c r="PMW25" s="242"/>
      <c r="PMX25" s="242"/>
      <c r="PMY25" s="242"/>
      <c r="PMZ25" s="242"/>
      <c r="PNA25" s="242"/>
      <c r="PNB25" s="242"/>
      <c r="PNC25" s="242"/>
      <c r="PND25" s="242"/>
      <c r="PNE25" s="242"/>
      <c r="PNF25" s="242"/>
      <c r="PNG25" s="242"/>
      <c r="PNH25" s="242"/>
      <c r="PNI25" s="242"/>
      <c r="PNJ25" s="242"/>
      <c r="PNK25" s="242"/>
      <c r="PNL25" s="242"/>
      <c r="PNM25" s="242"/>
      <c r="PNN25" s="242"/>
      <c r="PNO25" s="242"/>
      <c r="PNP25" s="242"/>
      <c r="PNQ25" s="242"/>
      <c r="PNR25" s="242"/>
      <c r="PNS25" s="242"/>
      <c r="PNT25" s="242"/>
      <c r="PNU25" s="242"/>
      <c r="PNV25" s="242"/>
      <c r="PNW25" s="242"/>
      <c r="PNX25" s="242"/>
      <c r="PNY25" s="242"/>
      <c r="PNZ25" s="242"/>
      <c r="POA25" s="242"/>
      <c r="POB25" s="242"/>
      <c r="POC25" s="242"/>
      <c r="POD25" s="242"/>
      <c r="POE25" s="242"/>
      <c r="POF25" s="242"/>
      <c r="POG25" s="242"/>
      <c r="POH25" s="242"/>
      <c r="POI25" s="242"/>
      <c r="POJ25" s="242"/>
      <c r="POK25" s="242"/>
      <c r="POL25" s="242"/>
      <c r="POM25" s="242"/>
      <c r="PON25" s="242"/>
      <c r="POO25" s="242"/>
      <c r="POP25" s="242"/>
      <c r="POQ25" s="242"/>
      <c r="POR25" s="242"/>
      <c r="POS25" s="242"/>
      <c r="POT25" s="242"/>
      <c r="POU25" s="242"/>
      <c r="POV25" s="242"/>
      <c r="POW25" s="242"/>
      <c r="POX25" s="242"/>
      <c r="POY25" s="242"/>
      <c r="POZ25" s="242"/>
      <c r="PPA25" s="242"/>
      <c r="PPB25" s="242"/>
      <c r="PPC25" s="242"/>
      <c r="PPD25" s="242"/>
      <c r="PPE25" s="242"/>
      <c r="PPF25" s="242"/>
      <c r="PPG25" s="242"/>
      <c r="PPH25" s="242"/>
      <c r="PPI25" s="242"/>
      <c r="PPJ25" s="242"/>
      <c r="PPK25" s="242"/>
      <c r="PPL25" s="242"/>
      <c r="PPM25" s="242"/>
      <c r="PPN25" s="242"/>
      <c r="PPO25" s="242"/>
      <c r="PPP25" s="242"/>
      <c r="PPQ25" s="242"/>
      <c r="PPR25" s="242"/>
      <c r="PPS25" s="242"/>
      <c r="PPT25" s="242"/>
      <c r="PPU25" s="242"/>
      <c r="PPV25" s="242"/>
      <c r="PPW25" s="242"/>
      <c r="PPX25" s="242"/>
      <c r="PPY25" s="242"/>
      <c r="PPZ25" s="242"/>
      <c r="PQA25" s="242"/>
      <c r="PQB25" s="242"/>
      <c r="PQC25" s="242"/>
      <c r="PQD25" s="242"/>
      <c r="PQE25" s="242"/>
      <c r="PQF25" s="242"/>
      <c r="PQG25" s="242"/>
      <c r="PQH25" s="242"/>
      <c r="PQI25" s="242"/>
      <c r="PQJ25" s="242"/>
      <c r="PQK25" s="242"/>
      <c r="PQL25" s="242"/>
      <c r="PQM25" s="242"/>
      <c r="PQN25" s="242"/>
      <c r="PQO25" s="242"/>
      <c r="PQP25" s="242"/>
      <c r="PQQ25" s="242"/>
      <c r="PQR25" s="242"/>
      <c r="PQS25" s="242"/>
      <c r="PQT25" s="242"/>
      <c r="PQU25" s="242"/>
      <c r="PQV25" s="242"/>
      <c r="PQW25" s="242"/>
      <c r="PQX25" s="242"/>
      <c r="PQY25" s="242"/>
      <c r="PQZ25" s="242"/>
      <c r="PRA25" s="242"/>
      <c r="PRB25" s="242"/>
      <c r="PRC25" s="242"/>
      <c r="PRD25" s="242"/>
      <c r="PRE25" s="242"/>
      <c r="PRF25" s="242"/>
      <c r="PRG25" s="242"/>
      <c r="PRH25" s="242"/>
      <c r="PRI25" s="242"/>
      <c r="PRJ25" s="242"/>
      <c r="PRK25" s="242"/>
      <c r="PRL25" s="242"/>
      <c r="PRM25" s="242"/>
      <c r="PRN25" s="242"/>
      <c r="PRO25" s="242"/>
      <c r="PRP25" s="242"/>
      <c r="PRQ25" s="242"/>
      <c r="PRR25" s="242"/>
      <c r="PRS25" s="242"/>
      <c r="PRT25" s="242"/>
      <c r="PRU25" s="242"/>
      <c r="PRV25" s="242"/>
      <c r="PRW25" s="242"/>
      <c r="PRX25" s="242"/>
      <c r="PRY25" s="242"/>
      <c r="PRZ25" s="242"/>
      <c r="PSA25" s="242"/>
      <c r="PSB25" s="242"/>
      <c r="PSC25" s="242"/>
      <c r="PSD25" s="242"/>
      <c r="PSE25" s="242"/>
      <c r="PSF25" s="242"/>
      <c r="PSG25" s="242"/>
      <c r="PSH25" s="242"/>
      <c r="PSI25" s="242"/>
      <c r="PSJ25" s="242"/>
      <c r="PSK25" s="242"/>
      <c r="PSL25" s="242"/>
      <c r="PSM25" s="242"/>
      <c r="PSN25" s="242"/>
      <c r="PSO25" s="242"/>
      <c r="PSP25" s="242"/>
      <c r="PSQ25" s="242"/>
      <c r="PSR25" s="242"/>
      <c r="PSS25" s="242"/>
      <c r="PST25" s="242"/>
      <c r="PSU25" s="242"/>
      <c r="PSV25" s="242"/>
      <c r="PSW25" s="242"/>
      <c r="PSX25" s="242"/>
      <c r="PSY25" s="242"/>
      <c r="PSZ25" s="242"/>
      <c r="PTA25" s="242"/>
      <c r="PTB25" s="242"/>
      <c r="PTC25" s="242"/>
      <c r="PTD25" s="242"/>
      <c r="PTE25" s="242"/>
      <c r="PTF25" s="242"/>
      <c r="PTG25" s="242"/>
      <c r="PTH25" s="242"/>
      <c r="PTI25" s="242"/>
      <c r="PTJ25" s="242"/>
      <c r="PTK25" s="242"/>
      <c r="PTL25" s="242"/>
      <c r="PTM25" s="242"/>
      <c r="PTN25" s="242"/>
      <c r="PTO25" s="242"/>
      <c r="PTP25" s="242"/>
      <c r="PTQ25" s="242"/>
      <c r="PTR25" s="242"/>
      <c r="PTS25" s="242"/>
      <c r="PTT25" s="242"/>
      <c r="PTU25" s="242"/>
      <c r="PTV25" s="242"/>
      <c r="PTW25" s="242"/>
      <c r="PTX25" s="242"/>
      <c r="PTY25" s="242"/>
      <c r="PTZ25" s="242"/>
      <c r="PUA25" s="242"/>
      <c r="PUB25" s="242"/>
      <c r="PUC25" s="242"/>
      <c r="PUD25" s="242"/>
      <c r="PUE25" s="242"/>
      <c r="PUF25" s="242"/>
      <c r="PUG25" s="242"/>
      <c r="PUH25" s="242"/>
      <c r="PUI25" s="242"/>
      <c r="PUJ25" s="242"/>
      <c r="PUK25" s="242"/>
      <c r="PUL25" s="242"/>
      <c r="PUM25" s="242"/>
      <c r="PUN25" s="242"/>
      <c r="PUO25" s="242"/>
      <c r="PUP25" s="242"/>
      <c r="PUQ25" s="242"/>
      <c r="PUR25" s="242"/>
      <c r="PUS25" s="242"/>
      <c r="PUT25" s="242"/>
      <c r="PUU25" s="242"/>
      <c r="PUV25" s="242"/>
      <c r="PUW25" s="242"/>
      <c r="PUX25" s="242"/>
      <c r="PUY25" s="242"/>
      <c r="PUZ25" s="242"/>
      <c r="PVA25" s="242"/>
      <c r="PVB25" s="242"/>
      <c r="PVC25" s="242"/>
      <c r="PVD25" s="242"/>
      <c r="PVE25" s="242"/>
      <c r="PVF25" s="242"/>
      <c r="PVG25" s="242"/>
      <c r="PVH25" s="242"/>
      <c r="PVI25" s="242"/>
      <c r="PVJ25" s="242"/>
      <c r="PVK25" s="242"/>
      <c r="PVL25" s="242"/>
      <c r="PVM25" s="242"/>
      <c r="PVN25" s="242"/>
      <c r="PVO25" s="242"/>
      <c r="PVP25" s="242"/>
      <c r="PVQ25" s="242"/>
      <c r="PVR25" s="242"/>
      <c r="PVS25" s="242"/>
      <c r="PVT25" s="242"/>
      <c r="PVU25" s="242"/>
      <c r="PVV25" s="242"/>
      <c r="PVW25" s="242"/>
      <c r="PVX25" s="242"/>
      <c r="PVY25" s="242"/>
      <c r="PVZ25" s="242"/>
      <c r="PWA25" s="242"/>
      <c r="PWB25" s="242"/>
      <c r="PWC25" s="242"/>
      <c r="PWD25" s="242"/>
      <c r="PWE25" s="242"/>
      <c r="PWF25" s="242"/>
      <c r="PWG25" s="242"/>
      <c r="PWH25" s="242"/>
      <c r="PWI25" s="242"/>
      <c r="PWJ25" s="242"/>
      <c r="PWK25" s="242"/>
      <c r="PWL25" s="242"/>
      <c r="PWM25" s="242"/>
      <c r="PWN25" s="242"/>
      <c r="PWO25" s="242"/>
      <c r="PWP25" s="242"/>
      <c r="PWQ25" s="242"/>
      <c r="PWR25" s="242"/>
      <c r="PWS25" s="242"/>
      <c r="PWT25" s="242"/>
      <c r="PWU25" s="242"/>
      <c r="PWV25" s="242"/>
      <c r="PWW25" s="242"/>
      <c r="PWX25" s="242"/>
      <c r="PWY25" s="242"/>
      <c r="PWZ25" s="242"/>
      <c r="PXA25" s="242"/>
      <c r="PXB25" s="242"/>
      <c r="PXC25" s="242"/>
      <c r="PXD25" s="242"/>
      <c r="PXE25" s="242"/>
      <c r="PXF25" s="242"/>
      <c r="PXG25" s="242"/>
      <c r="PXH25" s="242"/>
      <c r="PXI25" s="242"/>
      <c r="PXJ25" s="242"/>
      <c r="PXK25" s="242"/>
      <c r="PXL25" s="242"/>
      <c r="PXM25" s="242"/>
      <c r="PXN25" s="242"/>
      <c r="PXO25" s="242"/>
      <c r="PXP25" s="242"/>
      <c r="PXQ25" s="242"/>
      <c r="PXR25" s="242"/>
      <c r="PXS25" s="242"/>
      <c r="PXT25" s="242"/>
      <c r="PXU25" s="242"/>
      <c r="PXV25" s="242"/>
      <c r="PXW25" s="242"/>
      <c r="PXX25" s="242"/>
      <c r="PXY25" s="242"/>
      <c r="PXZ25" s="242"/>
      <c r="PYA25" s="242"/>
      <c r="PYB25" s="242"/>
      <c r="PYC25" s="242"/>
      <c r="PYD25" s="242"/>
      <c r="PYE25" s="242"/>
      <c r="PYF25" s="242"/>
      <c r="PYG25" s="242"/>
      <c r="PYH25" s="242"/>
      <c r="PYI25" s="242"/>
      <c r="PYJ25" s="242"/>
      <c r="PYK25" s="242"/>
      <c r="PYL25" s="242"/>
      <c r="PYM25" s="242"/>
      <c r="PYN25" s="242"/>
      <c r="PYO25" s="242"/>
      <c r="PYP25" s="242"/>
      <c r="PYQ25" s="242"/>
      <c r="PYR25" s="242"/>
      <c r="PYS25" s="242"/>
      <c r="PYT25" s="242"/>
      <c r="PYU25" s="242"/>
      <c r="PYV25" s="242"/>
      <c r="PYW25" s="242"/>
      <c r="PYX25" s="242"/>
      <c r="PYY25" s="242"/>
      <c r="PYZ25" s="242"/>
      <c r="PZA25" s="242"/>
      <c r="PZB25" s="242"/>
      <c r="PZC25" s="242"/>
      <c r="PZD25" s="242"/>
      <c r="PZE25" s="242"/>
      <c r="PZF25" s="242"/>
      <c r="PZG25" s="242"/>
      <c r="PZH25" s="242"/>
      <c r="PZI25" s="242"/>
      <c r="PZJ25" s="242"/>
      <c r="PZK25" s="242"/>
      <c r="PZL25" s="242"/>
      <c r="PZM25" s="242"/>
      <c r="PZN25" s="242"/>
      <c r="PZO25" s="242"/>
      <c r="PZP25" s="242"/>
      <c r="PZQ25" s="242"/>
      <c r="PZR25" s="242"/>
      <c r="PZS25" s="242"/>
      <c r="PZT25" s="242"/>
      <c r="PZU25" s="242"/>
      <c r="PZV25" s="242"/>
      <c r="PZW25" s="242"/>
      <c r="PZX25" s="242"/>
      <c r="PZY25" s="242"/>
      <c r="PZZ25" s="242"/>
      <c r="QAA25" s="242"/>
      <c r="QAB25" s="242"/>
      <c r="QAC25" s="242"/>
      <c r="QAD25" s="242"/>
      <c r="QAE25" s="242"/>
      <c r="QAF25" s="242"/>
      <c r="QAG25" s="242"/>
      <c r="QAH25" s="242"/>
      <c r="QAI25" s="242"/>
      <c r="QAJ25" s="242"/>
      <c r="QAK25" s="242"/>
      <c r="QAL25" s="242"/>
      <c r="QAM25" s="242"/>
      <c r="QAN25" s="242"/>
      <c r="QAO25" s="242"/>
      <c r="QAP25" s="242"/>
      <c r="QAQ25" s="242"/>
      <c r="QAR25" s="242"/>
      <c r="QAS25" s="242"/>
      <c r="QAT25" s="242"/>
      <c r="QAU25" s="242"/>
      <c r="QAV25" s="242"/>
      <c r="QAW25" s="242"/>
      <c r="QAX25" s="242"/>
      <c r="QAY25" s="242"/>
      <c r="QAZ25" s="242"/>
      <c r="QBA25" s="242"/>
      <c r="QBB25" s="242"/>
      <c r="QBC25" s="242"/>
      <c r="QBD25" s="242"/>
      <c r="QBE25" s="242"/>
      <c r="QBF25" s="242"/>
      <c r="QBG25" s="242"/>
      <c r="QBH25" s="242"/>
      <c r="QBI25" s="242"/>
      <c r="QBJ25" s="242"/>
      <c r="QBK25" s="242"/>
      <c r="QBL25" s="242"/>
      <c r="QBM25" s="242"/>
      <c r="QBN25" s="242"/>
      <c r="QBO25" s="242"/>
      <c r="QBP25" s="242"/>
      <c r="QBQ25" s="242"/>
      <c r="QBR25" s="242"/>
      <c r="QBS25" s="242"/>
      <c r="QBT25" s="242"/>
      <c r="QBU25" s="242"/>
      <c r="QBV25" s="242"/>
      <c r="QBW25" s="242"/>
      <c r="QBX25" s="242"/>
      <c r="QBY25" s="242"/>
      <c r="QBZ25" s="242"/>
      <c r="QCA25" s="242"/>
      <c r="QCB25" s="242"/>
      <c r="QCC25" s="242"/>
      <c r="QCD25" s="242"/>
      <c r="QCE25" s="242"/>
      <c r="QCF25" s="242"/>
      <c r="QCG25" s="242"/>
      <c r="QCH25" s="242"/>
      <c r="QCI25" s="242"/>
      <c r="QCJ25" s="242"/>
      <c r="QCK25" s="242"/>
      <c r="QCL25" s="242"/>
      <c r="QCM25" s="242"/>
      <c r="QCN25" s="242"/>
      <c r="QCO25" s="242"/>
      <c r="QCP25" s="242"/>
      <c r="QCQ25" s="242"/>
      <c r="QCR25" s="242"/>
      <c r="QCS25" s="242"/>
      <c r="QCT25" s="242"/>
      <c r="QCU25" s="242"/>
      <c r="QCV25" s="242"/>
      <c r="QCW25" s="242"/>
      <c r="QCX25" s="242"/>
      <c r="QCY25" s="242"/>
      <c r="QCZ25" s="242"/>
      <c r="QDA25" s="242"/>
      <c r="QDB25" s="242"/>
      <c r="QDC25" s="242"/>
      <c r="QDD25" s="242"/>
      <c r="QDE25" s="242"/>
      <c r="QDF25" s="242"/>
      <c r="QDG25" s="242"/>
      <c r="QDH25" s="242"/>
      <c r="QDI25" s="242"/>
      <c r="QDJ25" s="242"/>
      <c r="QDK25" s="242"/>
      <c r="QDL25" s="242"/>
      <c r="QDM25" s="242"/>
      <c r="QDN25" s="242"/>
      <c r="QDO25" s="242"/>
      <c r="QDP25" s="242"/>
      <c r="QDQ25" s="242"/>
      <c r="QDR25" s="242"/>
      <c r="QDS25" s="242"/>
      <c r="QDT25" s="242"/>
      <c r="QDU25" s="242"/>
      <c r="QDV25" s="242"/>
      <c r="QDW25" s="242"/>
      <c r="QDX25" s="242"/>
      <c r="QDY25" s="242"/>
      <c r="QDZ25" s="242"/>
      <c r="QEA25" s="242"/>
      <c r="QEB25" s="242"/>
      <c r="QEC25" s="242"/>
      <c r="QED25" s="242"/>
      <c r="QEE25" s="242"/>
      <c r="QEF25" s="242"/>
      <c r="QEG25" s="242"/>
      <c r="QEH25" s="242"/>
      <c r="QEI25" s="242"/>
      <c r="QEJ25" s="242"/>
      <c r="QEK25" s="242"/>
      <c r="QEL25" s="242"/>
      <c r="QEM25" s="242"/>
      <c r="QEN25" s="242"/>
      <c r="QEO25" s="242"/>
      <c r="QEP25" s="242"/>
      <c r="QEQ25" s="242"/>
      <c r="QER25" s="242"/>
      <c r="QES25" s="242"/>
      <c r="QET25" s="242"/>
      <c r="QEU25" s="242"/>
      <c r="QEV25" s="242"/>
      <c r="QEW25" s="242"/>
      <c r="QEX25" s="242"/>
      <c r="QEY25" s="242"/>
      <c r="QEZ25" s="242"/>
      <c r="QFA25" s="242"/>
      <c r="QFB25" s="242"/>
      <c r="QFC25" s="242"/>
      <c r="QFD25" s="242"/>
      <c r="QFE25" s="242"/>
      <c r="QFF25" s="242"/>
      <c r="QFG25" s="242"/>
      <c r="QFH25" s="242"/>
      <c r="QFI25" s="242"/>
      <c r="QFJ25" s="242"/>
      <c r="QFK25" s="242"/>
      <c r="QFL25" s="242"/>
      <c r="QFM25" s="242"/>
      <c r="QFN25" s="242"/>
      <c r="QFO25" s="242"/>
      <c r="QFP25" s="242"/>
      <c r="QFQ25" s="242"/>
      <c r="QFR25" s="242"/>
      <c r="QFS25" s="242"/>
      <c r="QFT25" s="242"/>
      <c r="QFU25" s="242"/>
      <c r="QFV25" s="242"/>
      <c r="QFW25" s="242"/>
      <c r="QFX25" s="242"/>
      <c r="QFY25" s="242"/>
      <c r="QFZ25" s="242"/>
      <c r="QGA25" s="242"/>
      <c r="QGB25" s="242"/>
      <c r="QGC25" s="242"/>
      <c r="QGD25" s="242"/>
      <c r="QGE25" s="242"/>
      <c r="QGF25" s="242"/>
      <c r="QGG25" s="242"/>
      <c r="QGH25" s="242"/>
      <c r="QGI25" s="242"/>
      <c r="QGJ25" s="242"/>
      <c r="QGK25" s="242"/>
      <c r="QGL25" s="242"/>
      <c r="QGM25" s="242"/>
      <c r="QGN25" s="242"/>
      <c r="QGO25" s="242"/>
      <c r="QGP25" s="242"/>
      <c r="QGQ25" s="242"/>
      <c r="QGR25" s="242"/>
      <c r="QGS25" s="242"/>
      <c r="QGT25" s="242"/>
      <c r="QGU25" s="242"/>
      <c r="QGV25" s="242"/>
      <c r="QGW25" s="242"/>
      <c r="QGX25" s="242"/>
      <c r="QGY25" s="242"/>
      <c r="QGZ25" s="242"/>
      <c r="QHA25" s="242"/>
      <c r="QHB25" s="242"/>
      <c r="QHC25" s="242"/>
      <c r="QHD25" s="242"/>
      <c r="QHE25" s="242"/>
      <c r="QHF25" s="242"/>
      <c r="QHG25" s="242"/>
      <c r="QHH25" s="242"/>
      <c r="QHI25" s="242"/>
      <c r="QHJ25" s="242"/>
      <c r="QHK25" s="242"/>
      <c r="QHL25" s="242"/>
      <c r="QHM25" s="242"/>
      <c r="QHN25" s="242"/>
      <c r="QHO25" s="242"/>
      <c r="QHP25" s="242"/>
      <c r="QHQ25" s="242"/>
      <c r="QHR25" s="242"/>
      <c r="QHS25" s="242"/>
      <c r="QHT25" s="242"/>
      <c r="QHU25" s="242"/>
      <c r="QHV25" s="242"/>
      <c r="QHW25" s="242"/>
      <c r="QHX25" s="242"/>
      <c r="QHY25" s="242"/>
      <c r="QHZ25" s="242"/>
      <c r="QIA25" s="242"/>
      <c r="QIB25" s="242"/>
      <c r="QIC25" s="242"/>
      <c r="QID25" s="242"/>
      <c r="QIE25" s="242"/>
      <c r="QIF25" s="242"/>
      <c r="QIG25" s="242"/>
      <c r="QIH25" s="242"/>
      <c r="QII25" s="242"/>
      <c r="QIJ25" s="242"/>
      <c r="QIK25" s="242"/>
      <c r="QIL25" s="242"/>
      <c r="QIM25" s="242"/>
      <c r="QIN25" s="242"/>
      <c r="QIO25" s="242"/>
      <c r="QIP25" s="242"/>
      <c r="QIQ25" s="242"/>
      <c r="QIR25" s="242"/>
      <c r="QIS25" s="242"/>
      <c r="QIT25" s="242"/>
      <c r="QIU25" s="242"/>
      <c r="QIV25" s="242"/>
      <c r="QIW25" s="242"/>
      <c r="QIX25" s="242"/>
      <c r="QIY25" s="242"/>
      <c r="QIZ25" s="242"/>
      <c r="QJA25" s="242"/>
      <c r="QJB25" s="242"/>
      <c r="QJC25" s="242"/>
      <c r="QJD25" s="242"/>
      <c r="QJE25" s="242"/>
      <c r="QJF25" s="242"/>
      <c r="QJG25" s="242"/>
      <c r="QJH25" s="242"/>
      <c r="QJI25" s="242"/>
      <c r="QJJ25" s="242"/>
      <c r="QJK25" s="242"/>
      <c r="QJL25" s="242"/>
      <c r="QJM25" s="242"/>
      <c r="QJN25" s="242"/>
      <c r="QJO25" s="242"/>
      <c r="QJP25" s="242"/>
      <c r="QJQ25" s="242"/>
      <c r="QJR25" s="242"/>
      <c r="QJS25" s="242"/>
      <c r="QJT25" s="242"/>
      <c r="QJU25" s="242"/>
      <c r="QJV25" s="242"/>
      <c r="QJW25" s="242"/>
      <c r="QJX25" s="242"/>
      <c r="QJY25" s="242"/>
      <c r="QJZ25" s="242"/>
      <c r="QKA25" s="242"/>
      <c r="QKB25" s="242"/>
      <c r="QKC25" s="242"/>
      <c r="QKD25" s="242"/>
      <c r="QKE25" s="242"/>
      <c r="QKF25" s="242"/>
      <c r="QKG25" s="242"/>
      <c r="QKH25" s="242"/>
      <c r="QKI25" s="242"/>
      <c r="QKJ25" s="242"/>
      <c r="QKK25" s="242"/>
      <c r="QKL25" s="242"/>
      <c r="QKM25" s="242"/>
      <c r="QKN25" s="242"/>
      <c r="QKO25" s="242"/>
      <c r="QKP25" s="242"/>
      <c r="QKQ25" s="242"/>
      <c r="QKR25" s="242"/>
      <c r="QKS25" s="242"/>
      <c r="QKT25" s="242"/>
      <c r="QKU25" s="242"/>
      <c r="QKV25" s="242"/>
      <c r="QKW25" s="242"/>
      <c r="QKX25" s="242"/>
      <c r="QKY25" s="242"/>
      <c r="QKZ25" s="242"/>
      <c r="QLA25" s="242"/>
      <c r="QLB25" s="242"/>
      <c r="QLC25" s="242"/>
      <c r="QLD25" s="242"/>
      <c r="QLE25" s="242"/>
      <c r="QLF25" s="242"/>
      <c r="QLG25" s="242"/>
      <c r="QLH25" s="242"/>
      <c r="QLI25" s="242"/>
      <c r="QLJ25" s="242"/>
      <c r="QLK25" s="242"/>
      <c r="QLL25" s="242"/>
      <c r="QLM25" s="242"/>
      <c r="QLN25" s="242"/>
      <c r="QLO25" s="242"/>
      <c r="QLP25" s="242"/>
      <c r="QLQ25" s="242"/>
      <c r="QLR25" s="242"/>
      <c r="QLS25" s="242"/>
      <c r="QLT25" s="242"/>
      <c r="QLU25" s="242"/>
      <c r="QLV25" s="242"/>
      <c r="QLW25" s="242"/>
      <c r="QLX25" s="242"/>
      <c r="QLY25" s="242"/>
      <c r="QLZ25" s="242"/>
      <c r="QMA25" s="242"/>
      <c r="QMB25" s="242"/>
      <c r="QMC25" s="242"/>
      <c r="QMD25" s="242"/>
      <c r="QME25" s="242"/>
      <c r="QMF25" s="242"/>
      <c r="QMG25" s="242"/>
      <c r="QMH25" s="242"/>
      <c r="QMI25" s="242"/>
      <c r="QMJ25" s="242"/>
      <c r="QMK25" s="242"/>
      <c r="QML25" s="242"/>
      <c r="QMM25" s="242"/>
      <c r="QMN25" s="242"/>
      <c r="QMO25" s="242"/>
      <c r="QMP25" s="242"/>
      <c r="QMQ25" s="242"/>
      <c r="QMR25" s="242"/>
      <c r="QMS25" s="242"/>
      <c r="QMT25" s="242"/>
      <c r="QMU25" s="242"/>
      <c r="QMV25" s="242"/>
      <c r="QMW25" s="242"/>
      <c r="QMX25" s="242"/>
      <c r="QMY25" s="242"/>
      <c r="QMZ25" s="242"/>
      <c r="QNA25" s="242"/>
      <c r="QNB25" s="242"/>
      <c r="QNC25" s="242"/>
      <c r="QND25" s="242"/>
      <c r="QNE25" s="242"/>
      <c r="QNF25" s="242"/>
      <c r="QNG25" s="242"/>
      <c r="QNH25" s="242"/>
      <c r="QNI25" s="242"/>
      <c r="QNJ25" s="242"/>
      <c r="QNK25" s="242"/>
      <c r="QNL25" s="242"/>
      <c r="QNM25" s="242"/>
      <c r="QNN25" s="242"/>
      <c r="QNO25" s="242"/>
      <c r="QNP25" s="242"/>
      <c r="QNQ25" s="242"/>
      <c r="QNR25" s="242"/>
      <c r="QNS25" s="242"/>
      <c r="QNT25" s="242"/>
      <c r="QNU25" s="242"/>
      <c r="QNV25" s="242"/>
      <c r="QNW25" s="242"/>
      <c r="QNX25" s="242"/>
      <c r="QNY25" s="242"/>
      <c r="QNZ25" s="242"/>
      <c r="QOA25" s="242"/>
      <c r="QOB25" s="242"/>
      <c r="QOC25" s="242"/>
      <c r="QOD25" s="242"/>
      <c r="QOE25" s="242"/>
      <c r="QOF25" s="242"/>
      <c r="QOG25" s="242"/>
      <c r="QOH25" s="242"/>
      <c r="QOI25" s="242"/>
      <c r="QOJ25" s="242"/>
      <c r="QOK25" s="242"/>
      <c r="QOL25" s="242"/>
      <c r="QOM25" s="242"/>
      <c r="QON25" s="242"/>
      <c r="QOO25" s="242"/>
      <c r="QOP25" s="242"/>
      <c r="QOQ25" s="242"/>
      <c r="QOR25" s="242"/>
      <c r="QOS25" s="242"/>
      <c r="QOT25" s="242"/>
      <c r="QOU25" s="242"/>
      <c r="QOV25" s="242"/>
      <c r="QOW25" s="242"/>
      <c r="QOX25" s="242"/>
      <c r="QOY25" s="242"/>
      <c r="QOZ25" s="242"/>
      <c r="QPA25" s="242"/>
      <c r="QPB25" s="242"/>
      <c r="QPC25" s="242"/>
      <c r="QPD25" s="242"/>
      <c r="QPE25" s="242"/>
      <c r="QPF25" s="242"/>
      <c r="QPG25" s="242"/>
      <c r="QPH25" s="242"/>
      <c r="QPI25" s="242"/>
      <c r="QPJ25" s="242"/>
      <c r="QPK25" s="242"/>
      <c r="QPL25" s="242"/>
      <c r="QPM25" s="242"/>
      <c r="QPN25" s="242"/>
      <c r="QPO25" s="242"/>
      <c r="QPP25" s="242"/>
      <c r="QPQ25" s="242"/>
      <c r="QPR25" s="242"/>
      <c r="QPS25" s="242"/>
      <c r="QPT25" s="242"/>
      <c r="QPU25" s="242"/>
      <c r="QPV25" s="242"/>
      <c r="QPW25" s="242"/>
      <c r="QPX25" s="242"/>
      <c r="QPY25" s="242"/>
      <c r="QPZ25" s="242"/>
      <c r="QQA25" s="242"/>
      <c r="QQB25" s="242"/>
      <c r="QQC25" s="242"/>
      <c r="QQD25" s="242"/>
      <c r="QQE25" s="242"/>
      <c r="QQF25" s="242"/>
      <c r="QQG25" s="242"/>
      <c r="QQH25" s="242"/>
      <c r="QQI25" s="242"/>
      <c r="QQJ25" s="242"/>
      <c r="QQK25" s="242"/>
      <c r="QQL25" s="242"/>
      <c r="QQM25" s="242"/>
      <c r="QQN25" s="242"/>
      <c r="QQO25" s="242"/>
      <c r="QQP25" s="242"/>
      <c r="QQQ25" s="242"/>
      <c r="QQR25" s="242"/>
      <c r="QQS25" s="242"/>
      <c r="QQT25" s="242"/>
      <c r="QQU25" s="242"/>
      <c r="QQV25" s="242"/>
      <c r="QQW25" s="242"/>
      <c r="QQX25" s="242"/>
      <c r="QQY25" s="242"/>
      <c r="QQZ25" s="242"/>
      <c r="QRA25" s="242"/>
      <c r="QRB25" s="242"/>
      <c r="QRC25" s="242"/>
      <c r="QRD25" s="242"/>
      <c r="QRE25" s="242"/>
      <c r="QRF25" s="242"/>
      <c r="QRG25" s="242"/>
      <c r="QRH25" s="242"/>
      <c r="QRI25" s="242"/>
      <c r="QRJ25" s="242"/>
      <c r="QRK25" s="242"/>
      <c r="QRL25" s="242"/>
      <c r="QRM25" s="242"/>
      <c r="QRN25" s="242"/>
      <c r="QRO25" s="242"/>
      <c r="QRP25" s="242"/>
      <c r="QRQ25" s="242"/>
      <c r="QRR25" s="242"/>
      <c r="QRS25" s="242"/>
      <c r="QRT25" s="242"/>
      <c r="QRU25" s="242"/>
      <c r="QRV25" s="242"/>
      <c r="QRW25" s="242"/>
      <c r="QRX25" s="242"/>
      <c r="QRY25" s="242"/>
      <c r="QRZ25" s="242"/>
      <c r="QSA25" s="242"/>
      <c r="QSB25" s="242"/>
      <c r="QSC25" s="242"/>
      <c r="QSD25" s="242"/>
      <c r="QSE25" s="242"/>
      <c r="QSF25" s="242"/>
      <c r="QSG25" s="242"/>
      <c r="QSH25" s="242"/>
      <c r="QSI25" s="242"/>
      <c r="QSJ25" s="242"/>
      <c r="QSK25" s="242"/>
      <c r="QSL25" s="242"/>
      <c r="QSM25" s="242"/>
      <c r="QSN25" s="242"/>
      <c r="QSO25" s="242"/>
      <c r="QSP25" s="242"/>
      <c r="QSQ25" s="242"/>
      <c r="QSR25" s="242"/>
      <c r="QSS25" s="242"/>
      <c r="QST25" s="242"/>
      <c r="QSU25" s="242"/>
      <c r="QSV25" s="242"/>
      <c r="QSW25" s="242"/>
      <c r="QSX25" s="242"/>
      <c r="QSY25" s="242"/>
      <c r="QSZ25" s="242"/>
      <c r="QTA25" s="242"/>
      <c r="QTB25" s="242"/>
      <c r="QTC25" s="242"/>
      <c r="QTD25" s="242"/>
      <c r="QTE25" s="242"/>
      <c r="QTF25" s="242"/>
      <c r="QTG25" s="242"/>
      <c r="QTH25" s="242"/>
      <c r="QTI25" s="242"/>
      <c r="QTJ25" s="242"/>
      <c r="QTK25" s="242"/>
      <c r="QTL25" s="242"/>
      <c r="QTM25" s="242"/>
      <c r="QTN25" s="242"/>
      <c r="QTO25" s="242"/>
      <c r="QTP25" s="242"/>
      <c r="QTQ25" s="242"/>
      <c r="QTR25" s="242"/>
      <c r="QTS25" s="242"/>
      <c r="QTT25" s="242"/>
      <c r="QTU25" s="242"/>
      <c r="QTV25" s="242"/>
      <c r="QTW25" s="242"/>
      <c r="QTX25" s="242"/>
      <c r="QTY25" s="242"/>
      <c r="QTZ25" s="242"/>
      <c r="QUA25" s="242"/>
      <c r="QUB25" s="242"/>
      <c r="QUC25" s="242"/>
      <c r="QUD25" s="242"/>
      <c r="QUE25" s="242"/>
      <c r="QUF25" s="242"/>
      <c r="QUG25" s="242"/>
      <c r="QUH25" s="242"/>
      <c r="QUI25" s="242"/>
      <c r="QUJ25" s="242"/>
      <c r="QUK25" s="242"/>
      <c r="QUL25" s="242"/>
      <c r="QUM25" s="242"/>
      <c r="QUN25" s="242"/>
      <c r="QUO25" s="242"/>
      <c r="QUP25" s="242"/>
      <c r="QUQ25" s="242"/>
      <c r="QUR25" s="242"/>
      <c r="QUS25" s="242"/>
      <c r="QUT25" s="242"/>
      <c r="QUU25" s="242"/>
      <c r="QUV25" s="242"/>
      <c r="QUW25" s="242"/>
      <c r="QUX25" s="242"/>
      <c r="QUY25" s="242"/>
      <c r="QUZ25" s="242"/>
      <c r="QVA25" s="242"/>
      <c r="QVB25" s="242"/>
      <c r="QVC25" s="242"/>
      <c r="QVD25" s="242"/>
      <c r="QVE25" s="242"/>
      <c r="QVF25" s="242"/>
      <c r="QVG25" s="242"/>
      <c r="QVH25" s="242"/>
      <c r="QVI25" s="242"/>
      <c r="QVJ25" s="242"/>
      <c r="QVK25" s="242"/>
      <c r="QVL25" s="242"/>
      <c r="QVM25" s="242"/>
      <c r="QVN25" s="242"/>
      <c r="QVO25" s="242"/>
      <c r="QVP25" s="242"/>
      <c r="QVQ25" s="242"/>
      <c r="QVR25" s="242"/>
      <c r="QVS25" s="242"/>
      <c r="QVT25" s="242"/>
      <c r="QVU25" s="242"/>
      <c r="QVV25" s="242"/>
      <c r="QVW25" s="242"/>
      <c r="QVX25" s="242"/>
      <c r="QVY25" s="242"/>
      <c r="QVZ25" s="242"/>
      <c r="QWA25" s="242"/>
      <c r="QWB25" s="242"/>
      <c r="QWC25" s="242"/>
      <c r="QWD25" s="242"/>
      <c r="QWE25" s="242"/>
      <c r="QWF25" s="242"/>
      <c r="QWG25" s="242"/>
      <c r="QWH25" s="242"/>
      <c r="QWI25" s="242"/>
      <c r="QWJ25" s="242"/>
      <c r="QWK25" s="242"/>
      <c r="QWL25" s="242"/>
      <c r="QWM25" s="242"/>
      <c r="QWN25" s="242"/>
      <c r="QWO25" s="242"/>
      <c r="QWP25" s="242"/>
      <c r="QWQ25" s="242"/>
      <c r="QWR25" s="242"/>
      <c r="QWS25" s="242"/>
      <c r="QWT25" s="242"/>
      <c r="QWU25" s="242"/>
      <c r="QWV25" s="242"/>
      <c r="QWW25" s="242"/>
      <c r="QWX25" s="242"/>
      <c r="QWY25" s="242"/>
      <c r="QWZ25" s="242"/>
      <c r="QXA25" s="242"/>
      <c r="QXB25" s="242"/>
      <c r="QXC25" s="242"/>
      <c r="QXD25" s="242"/>
      <c r="QXE25" s="242"/>
      <c r="QXF25" s="242"/>
      <c r="QXG25" s="242"/>
      <c r="QXH25" s="242"/>
      <c r="QXI25" s="242"/>
      <c r="QXJ25" s="242"/>
      <c r="QXK25" s="242"/>
      <c r="QXL25" s="242"/>
      <c r="QXM25" s="242"/>
      <c r="QXN25" s="242"/>
      <c r="QXO25" s="242"/>
      <c r="QXP25" s="242"/>
      <c r="QXQ25" s="242"/>
      <c r="QXR25" s="242"/>
      <c r="QXS25" s="242"/>
      <c r="QXT25" s="242"/>
      <c r="QXU25" s="242"/>
      <c r="QXV25" s="242"/>
      <c r="QXW25" s="242"/>
      <c r="QXX25" s="242"/>
      <c r="QXY25" s="242"/>
      <c r="QXZ25" s="242"/>
      <c r="QYA25" s="242"/>
      <c r="QYB25" s="242"/>
      <c r="QYC25" s="242"/>
      <c r="QYD25" s="242"/>
      <c r="QYE25" s="242"/>
      <c r="QYF25" s="242"/>
      <c r="QYG25" s="242"/>
      <c r="QYH25" s="242"/>
      <c r="QYI25" s="242"/>
      <c r="QYJ25" s="242"/>
      <c r="QYK25" s="242"/>
      <c r="QYL25" s="242"/>
      <c r="QYM25" s="242"/>
      <c r="QYN25" s="242"/>
      <c r="QYO25" s="242"/>
      <c r="QYP25" s="242"/>
      <c r="QYQ25" s="242"/>
      <c r="QYR25" s="242"/>
      <c r="QYS25" s="242"/>
      <c r="QYT25" s="242"/>
      <c r="QYU25" s="242"/>
      <c r="QYV25" s="242"/>
      <c r="QYW25" s="242"/>
      <c r="QYX25" s="242"/>
      <c r="QYY25" s="242"/>
      <c r="QYZ25" s="242"/>
      <c r="QZA25" s="242"/>
      <c r="QZB25" s="242"/>
      <c r="QZC25" s="242"/>
      <c r="QZD25" s="242"/>
      <c r="QZE25" s="242"/>
      <c r="QZF25" s="242"/>
      <c r="QZG25" s="242"/>
      <c r="QZH25" s="242"/>
      <c r="QZI25" s="242"/>
      <c r="QZJ25" s="242"/>
      <c r="QZK25" s="242"/>
      <c r="QZL25" s="242"/>
      <c r="QZM25" s="242"/>
      <c r="QZN25" s="242"/>
      <c r="QZO25" s="242"/>
      <c r="QZP25" s="242"/>
      <c r="QZQ25" s="242"/>
      <c r="QZR25" s="242"/>
      <c r="QZS25" s="242"/>
      <c r="QZT25" s="242"/>
      <c r="QZU25" s="242"/>
      <c r="QZV25" s="242"/>
      <c r="QZW25" s="242"/>
      <c r="QZX25" s="242"/>
      <c r="QZY25" s="242"/>
      <c r="QZZ25" s="242"/>
      <c r="RAA25" s="242"/>
      <c r="RAB25" s="242"/>
      <c r="RAC25" s="242"/>
      <c r="RAD25" s="242"/>
      <c r="RAE25" s="242"/>
      <c r="RAF25" s="242"/>
      <c r="RAG25" s="242"/>
      <c r="RAH25" s="242"/>
      <c r="RAI25" s="242"/>
      <c r="RAJ25" s="242"/>
      <c r="RAK25" s="242"/>
      <c r="RAL25" s="242"/>
      <c r="RAM25" s="242"/>
      <c r="RAN25" s="242"/>
      <c r="RAO25" s="242"/>
      <c r="RAP25" s="242"/>
      <c r="RAQ25" s="242"/>
      <c r="RAR25" s="242"/>
      <c r="RAS25" s="242"/>
      <c r="RAT25" s="242"/>
      <c r="RAU25" s="242"/>
      <c r="RAV25" s="242"/>
      <c r="RAW25" s="242"/>
      <c r="RAX25" s="242"/>
      <c r="RAY25" s="242"/>
      <c r="RAZ25" s="242"/>
      <c r="RBA25" s="242"/>
      <c r="RBB25" s="242"/>
      <c r="RBC25" s="242"/>
      <c r="RBD25" s="242"/>
      <c r="RBE25" s="242"/>
      <c r="RBF25" s="242"/>
      <c r="RBG25" s="242"/>
      <c r="RBH25" s="242"/>
      <c r="RBI25" s="242"/>
      <c r="RBJ25" s="242"/>
      <c r="RBK25" s="242"/>
      <c r="RBL25" s="242"/>
      <c r="RBM25" s="242"/>
      <c r="RBN25" s="242"/>
      <c r="RBO25" s="242"/>
      <c r="RBP25" s="242"/>
      <c r="RBQ25" s="242"/>
      <c r="RBR25" s="242"/>
      <c r="RBS25" s="242"/>
      <c r="RBT25" s="242"/>
      <c r="RBU25" s="242"/>
      <c r="RBV25" s="242"/>
      <c r="RBW25" s="242"/>
      <c r="RBX25" s="242"/>
      <c r="RBY25" s="242"/>
      <c r="RBZ25" s="242"/>
      <c r="RCA25" s="242"/>
      <c r="RCB25" s="242"/>
      <c r="RCC25" s="242"/>
      <c r="RCD25" s="242"/>
      <c r="RCE25" s="242"/>
      <c r="RCF25" s="242"/>
      <c r="RCG25" s="242"/>
      <c r="RCH25" s="242"/>
      <c r="RCI25" s="242"/>
      <c r="RCJ25" s="242"/>
      <c r="RCK25" s="242"/>
      <c r="RCL25" s="242"/>
      <c r="RCM25" s="242"/>
      <c r="RCN25" s="242"/>
      <c r="RCO25" s="242"/>
      <c r="RCP25" s="242"/>
      <c r="RCQ25" s="242"/>
      <c r="RCR25" s="242"/>
      <c r="RCS25" s="242"/>
      <c r="RCT25" s="242"/>
      <c r="RCU25" s="242"/>
      <c r="RCV25" s="242"/>
      <c r="RCW25" s="242"/>
      <c r="RCX25" s="242"/>
      <c r="RCY25" s="242"/>
      <c r="RCZ25" s="242"/>
      <c r="RDA25" s="242"/>
      <c r="RDB25" s="242"/>
      <c r="RDC25" s="242"/>
      <c r="RDD25" s="242"/>
      <c r="RDE25" s="242"/>
      <c r="RDF25" s="242"/>
      <c r="RDG25" s="242"/>
      <c r="RDH25" s="242"/>
      <c r="RDI25" s="242"/>
      <c r="RDJ25" s="242"/>
      <c r="RDK25" s="242"/>
      <c r="RDL25" s="242"/>
      <c r="RDM25" s="242"/>
      <c r="RDN25" s="242"/>
      <c r="RDO25" s="242"/>
      <c r="RDP25" s="242"/>
      <c r="RDQ25" s="242"/>
      <c r="RDR25" s="242"/>
      <c r="RDS25" s="242"/>
      <c r="RDT25" s="242"/>
      <c r="RDU25" s="242"/>
      <c r="RDV25" s="242"/>
      <c r="RDW25" s="242"/>
      <c r="RDX25" s="242"/>
      <c r="RDY25" s="242"/>
      <c r="RDZ25" s="242"/>
      <c r="REA25" s="242"/>
      <c r="REB25" s="242"/>
      <c r="REC25" s="242"/>
      <c r="RED25" s="242"/>
      <c r="REE25" s="242"/>
      <c r="REF25" s="242"/>
      <c r="REG25" s="242"/>
      <c r="REH25" s="242"/>
      <c r="REI25" s="242"/>
      <c r="REJ25" s="242"/>
      <c r="REK25" s="242"/>
      <c r="REL25" s="242"/>
      <c r="REM25" s="242"/>
      <c r="REN25" s="242"/>
      <c r="REO25" s="242"/>
      <c r="REP25" s="242"/>
      <c r="REQ25" s="242"/>
      <c r="RER25" s="242"/>
      <c r="RES25" s="242"/>
      <c r="RET25" s="242"/>
      <c r="REU25" s="242"/>
      <c r="REV25" s="242"/>
      <c r="REW25" s="242"/>
      <c r="REX25" s="242"/>
      <c r="REY25" s="242"/>
      <c r="REZ25" s="242"/>
      <c r="RFA25" s="242"/>
      <c r="RFB25" s="242"/>
      <c r="RFC25" s="242"/>
      <c r="RFD25" s="242"/>
      <c r="RFE25" s="242"/>
      <c r="RFF25" s="242"/>
      <c r="RFG25" s="242"/>
      <c r="RFH25" s="242"/>
      <c r="RFI25" s="242"/>
      <c r="RFJ25" s="242"/>
      <c r="RFK25" s="242"/>
      <c r="RFL25" s="242"/>
      <c r="RFM25" s="242"/>
      <c r="RFN25" s="242"/>
      <c r="RFO25" s="242"/>
      <c r="RFP25" s="242"/>
      <c r="RFQ25" s="242"/>
      <c r="RFR25" s="242"/>
      <c r="RFS25" s="242"/>
      <c r="RFT25" s="242"/>
      <c r="RFU25" s="242"/>
      <c r="RFV25" s="242"/>
      <c r="RFW25" s="242"/>
      <c r="RFX25" s="242"/>
      <c r="RFY25" s="242"/>
      <c r="RFZ25" s="242"/>
      <c r="RGA25" s="242"/>
      <c r="RGB25" s="242"/>
      <c r="RGC25" s="242"/>
      <c r="RGD25" s="242"/>
      <c r="RGE25" s="242"/>
      <c r="RGF25" s="242"/>
      <c r="RGG25" s="242"/>
      <c r="RGH25" s="242"/>
      <c r="RGI25" s="242"/>
      <c r="RGJ25" s="242"/>
      <c r="RGK25" s="242"/>
      <c r="RGL25" s="242"/>
      <c r="RGM25" s="242"/>
      <c r="RGN25" s="242"/>
      <c r="RGO25" s="242"/>
      <c r="RGP25" s="242"/>
      <c r="RGQ25" s="242"/>
      <c r="RGR25" s="242"/>
      <c r="RGS25" s="242"/>
      <c r="RGT25" s="242"/>
      <c r="RGU25" s="242"/>
      <c r="RGV25" s="242"/>
      <c r="RGW25" s="242"/>
      <c r="RGX25" s="242"/>
      <c r="RGY25" s="242"/>
      <c r="RGZ25" s="242"/>
      <c r="RHA25" s="242"/>
      <c r="RHB25" s="242"/>
      <c r="RHC25" s="242"/>
      <c r="RHD25" s="242"/>
      <c r="RHE25" s="242"/>
      <c r="RHF25" s="242"/>
      <c r="RHG25" s="242"/>
      <c r="RHH25" s="242"/>
      <c r="RHI25" s="242"/>
      <c r="RHJ25" s="242"/>
      <c r="RHK25" s="242"/>
      <c r="RHL25" s="242"/>
      <c r="RHM25" s="242"/>
      <c r="RHN25" s="242"/>
      <c r="RHO25" s="242"/>
      <c r="RHP25" s="242"/>
      <c r="RHQ25" s="242"/>
      <c r="RHR25" s="242"/>
      <c r="RHS25" s="242"/>
      <c r="RHT25" s="242"/>
      <c r="RHU25" s="242"/>
      <c r="RHV25" s="242"/>
      <c r="RHW25" s="242"/>
      <c r="RHX25" s="242"/>
      <c r="RHY25" s="242"/>
      <c r="RHZ25" s="242"/>
      <c r="RIA25" s="242"/>
      <c r="RIB25" s="242"/>
      <c r="RIC25" s="242"/>
      <c r="RID25" s="242"/>
      <c r="RIE25" s="242"/>
      <c r="RIF25" s="242"/>
      <c r="RIG25" s="242"/>
      <c r="RIH25" s="242"/>
      <c r="RII25" s="242"/>
      <c r="RIJ25" s="242"/>
      <c r="RIK25" s="242"/>
      <c r="RIL25" s="242"/>
      <c r="RIM25" s="242"/>
      <c r="RIN25" s="242"/>
      <c r="RIO25" s="242"/>
      <c r="RIP25" s="242"/>
      <c r="RIQ25" s="242"/>
      <c r="RIR25" s="242"/>
      <c r="RIS25" s="242"/>
      <c r="RIT25" s="242"/>
      <c r="RIU25" s="242"/>
      <c r="RIV25" s="242"/>
      <c r="RIW25" s="242"/>
      <c r="RIX25" s="242"/>
      <c r="RIY25" s="242"/>
      <c r="RIZ25" s="242"/>
      <c r="RJA25" s="242"/>
      <c r="RJB25" s="242"/>
      <c r="RJC25" s="242"/>
      <c r="RJD25" s="242"/>
      <c r="RJE25" s="242"/>
      <c r="RJF25" s="242"/>
      <c r="RJG25" s="242"/>
      <c r="RJH25" s="242"/>
      <c r="RJI25" s="242"/>
      <c r="RJJ25" s="242"/>
      <c r="RJK25" s="242"/>
      <c r="RJL25" s="242"/>
      <c r="RJM25" s="242"/>
      <c r="RJN25" s="242"/>
      <c r="RJO25" s="242"/>
      <c r="RJP25" s="242"/>
      <c r="RJQ25" s="242"/>
      <c r="RJR25" s="242"/>
      <c r="RJS25" s="242"/>
      <c r="RJT25" s="242"/>
      <c r="RJU25" s="242"/>
      <c r="RJV25" s="242"/>
      <c r="RJW25" s="242"/>
      <c r="RJX25" s="242"/>
      <c r="RJY25" s="242"/>
      <c r="RJZ25" s="242"/>
      <c r="RKA25" s="242"/>
      <c r="RKB25" s="242"/>
      <c r="RKC25" s="242"/>
      <c r="RKD25" s="242"/>
      <c r="RKE25" s="242"/>
      <c r="RKF25" s="242"/>
      <c r="RKG25" s="242"/>
      <c r="RKH25" s="242"/>
      <c r="RKI25" s="242"/>
      <c r="RKJ25" s="242"/>
      <c r="RKK25" s="242"/>
      <c r="RKL25" s="242"/>
      <c r="RKM25" s="242"/>
      <c r="RKN25" s="242"/>
      <c r="RKO25" s="242"/>
      <c r="RKP25" s="242"/>
      <c r="RKQ25" s="242"/>
      <c r="RKR25" s="242"/>
      <c r="RKS25" s="242"/>
      <c r="RKT25" s="242"/>
      <c r="RKU25" s="242"/>
      <c r="RKV25" s="242"/>
      <c r="RKW25" s="242"/>
      <c r="RKX25" s="242"/>
      <c r="RKY25" s="242"/>
      <c r="RKZ25" s="242"/>
      <c r="RLA25" s="242"/>
      <c r="RLB25" s="242"/>
      <c r="RLC25" s="242"/>
      <c r="RLD25" s="242"/>
      <c r="RLE25" s="242"/>
      <c r="RLF25" s="242"/>
      <c r="RLG25" s="242"/>
      <c r="RLH25" s="242"/>
      <c r="RLI25" s="242"/>
      <c r="RLJ25" s="242"/>
      <c r="RLK25" s="242"/>
      <c r="RLL25" s="242"/>
      <c r="RLM25" s="242"/>
      <c r="RLN25" s="242"/>
      <c r="RLO25" s="242"/>
      <c r="RLP25" s="242"/>
      <c r="RLQ25" s="242"/>
      <c r="RLR25" s="242"/>
      <c r="RLS25" s="242"/>
      <c r="RLT25" s="242"/>
      <c r="RLU25" s="242"/>
      <c r="RLV25" s="242"/>
      <c r="RLW25" s="242"/>
      <c r="RLX25" s="242"/>
      <c r="RLY25" s="242"/>
      <c r="RLZ25" s="242"/>
      <c r="RMA25" s="242"/>
      <c r="RMB25" s="242"/>
      <c r="RMC25" s="242"/>
      <c r="RMD25" s="242"/>
      <c r="RME25" s="242"/>
      <c r="RMF25" s="242"/>
      <c r="RMG25" s="242"/>
      <c r="RMH25" s="242"/>
      <c r="RMI25" s="242"/>
      <c r="RMJ25" s="242"/>
      <c r="RMK25" s="242"/>
      <c r="RML25" s="242"/>
      <c r="RMM25" s="242"/>
      <c r="RMN25" s="242"/>
      <c r="RMO25" s="242"/>
      <c r="RMP25" s="242"/>
      <c r="RMQ25" s="242"/>
      <c r="RMR25" s="242"/>
      <c r="RMS25" s="242"/>
      <c r="RMT25" s="242"/>
      <c r="RMU25" s="242"/>
      <c r="RMV25" s="242"/>
      <c r="RMW25" s="242"/>
      <c r="RMX25" s="242"/>
      <c r="RMY25" s="242"/>
      <c r="RMZ25" s="242"/>
      <c r="RNA25" s="242"/>
      <c r="RNB25" s="242"/>
      <c r="RNC25" s="242"/>
      <c r="RND25" s="242"/>
      <c r="RNE25" s="242"/>
      <c r="RNF25" s="242"/>
      <c r="RNG25" s="242"/>
      <c r="RNH25" s="242"/>
      <c r="RNI25" s="242"/>
      <c r="RNJ25" s="242"/>
      <c r="RNK25" s="242"/>
      <c r="RNL25" s="242"/>
      <c r="RNM25" s="242"/>
      <c r="RNN25" s="242"/>
      <c r="RNO25" s="242"/>
      <c r="RNP25" s="242"/>
      <c r="RNQ25" s="242"/>
      <c r="RNR25" s="242"/>
      <c r="RNS25" s="242"/>
      <c r="RNT25" s="242"/>
      <c r="RNU25" s="242"/>
      <c r="RNV25" s="242"/>
      <c r="RNW25" s="242"/>
      <c r="RNX25" s="242"/>
      <c r="RNY25" s="242"/>
      <c r="RNZ25" s="242"/>
      <c r="ROA25" s="242"/>
      <c r="ROB25" s="242"/>
      <c r="ROC25" s="242"/>
      <c r="ROD25" s="242"/>
      <c r="ROE25" s="242"/>
      <c r="ROF25" s="242"/>
      <c r="ROG25" s="242"/>
      <c r="ROH25" s="242"/>
      <c r="ROI25" s="242"/>
      <c r="ROJ25" s="242"/>
      <c r="ROK25" s="242"/>
      <c r="ROL25" s="242"/>
      <c r="ROM25" s="242"/>
      <c r="RON25" s="242"/>
      <c r="ROO25" s="242"/>
      <c r="ROP25" s="242"/>
      <c r="ROQ25" s="242"/>
      <c r="ROR25" s="242"/>
      <c r="ROS25" s="242"/>
      <c r="ROT25" s="242"/>
      <c r="ROU25" s="242"/>
      <c r="ROV25" s="242"/>
      <c r="ROW25" s="242"/>
      <c r="ROX25" s="242"/>
      <c r="ROY25" s="242"/>
      <c r="ROZ25" s="242"/>
      <c r="RPA25" s="242"/>
      <c r="RPB25" s="242"/>
      <c r="RPC25" s="242"/>
      <c r="RPD25" s="242"/>
      <c r="RPE25" s="242"/>
      <c r="RPF25" s="242"/>
      <c r="RPG25" s="242"/>
      <c r="RPH25" s="242"/>
      <c r="RPI25" s="242"/>
      <c r="RPJ25" s="242"/>
      <c r="RPK25" s="242"/>
      <c r="RPL25" s="242"/>
      <c r="RPM25" s="242"/>
      <c r="RPN25" s="242"/>
      <c r="RPO25" s="242"/>
      <c r="RPP25" s="242"/>
      <c r="RPQ25" s="242"/>
      <c r="RPR25" s="242"/>
      <c r="RPS25" s="242"/>
      <c r="RPT25" s="242"/>
      <c r="RPU25" s="242"/>
      <c r="RPV25" s="242"/>
      <c r="RPW25" s="242"/>
      <c r="RPX25" s="242"/>
      <c r="RPY25" s="242"/>
      <c r="RPZ25" s="242"/>
      <c r="RQA25" s="242"/>
      <c r="RQB25" s="242"/>
      <c r="RQC25" s="242"/>
      <c r="RQD25" s="242"/>
      <c r="RQE25" s="242"/>
      <c r="RQF25" s="242"/>
      <c r="RQG25" s="242"/>
      <c r="RQH25" s="242"/>
      <c r="RQI25" s="242"/>
      <c r="RQJ25" s="242"/>
      <c r="RQK25" s="242"/>
      <c r="RQL25" s="242"/>
      <c r="RQM25" s="242"/>
      <c r="RQN25" s="242"/>
      <c r="RQO25" s="242"/>
      <c r="RQP25" s="242"/>
      <c r="RQQ25" s="242"/>
      <c r="RQR25" s="242"/>
      <c r="RQS25" s="242"/>
      <c r="RQT25" s="242"/>
      <c r="RQU25" s="242"/>
      <c r="RQV25" s="242"/>
      <c r="RQW25" s="242"/>
      <c r="RQX25" s="242"/>
      <c r="RQY25" s="242"/>
      <c r="RQZ25" s="242"/>
      <c r="RRA25" s="242"/>
      <c r="RRB25" s="242"/>
      <c r="RRC25" s="242"/>
      <c r="RRD25" s="242"/>
      <c r="RRE25" s="242"/>
      <c r="RRF25" s="242"/>
      <c r="RRG25" s="242"/>
      <c r="RRH25" s="242"/>
      <c r="RRI25" s="242"/>
      <c r="RRJ25" s="242"/>
      <c r="RRK25" s="242"/>
      <c r="RRL25" s="242"/>
      <c r="RRM25" s="242"/>
      <c r="RRN25" s="242"/>
      <c r="RRO25" s="242"/>
      <c r="RRP25" s="242"/>
      <c r="RRQ25" s="242"/>
      <c r="RRR25" s="242"/>
      <c r="RRS25" s="242"/>
      <c r="RRT25" s="242"/>
      <c r="RRU25" s="242"/>
      <c r="RRV25" s="242"/>
      <c r="RRW25" s="242"/>
      <c r="RRX25" s="242"/>
      <c r="RRY25" s="242"/>
      <c r="RRZ25" s="242"/>
      <c r="RSA25" s="242"/>
      <c r="RSB25" s="242"/>
      <c r="RSC25" s="242"/>
      <c r="RSD25" s="242"/>
      <c r="RSE25" s="242"/>
      <c r="RSF25" s="242"/>
      <c r="RSG25" s="242"/>
      <c r="RSH25" s="242"/>
      <c r="RSI25" s="242"/>
      <c r="RSJ25" s="242"/>
      <c r="RSK25" s="242"/>
      <c r="RSL25" s="242"/>
      <c r="RSM25" s="242"/>
      <c r="RSN25" s="242"/>
      <c r="RSO25" s="242"/>
      <c r="RSP25" s="242"/>
      <c r="RSQ25" s="242"/>
      <c r="RSR25" s="242"/>
      <c r="RSS25" s="242"/>
      <c r="RST25" s="242"/>
      <c r="RSU25" s="242"/>
      <c r="RSV25" s="242"/>
      <c r="RSW25" s="242"/>
      <c r="RSX25" s="242"/>
      <c r="RSY25" s="242"/>
      <c r="RSZ25" s="242"/>
      <c r="RTA25" s="242"/>
      <c r="RTB25" s="242"/>
      <c r="RTC25" s="242"/>
      <c r="RTD25" s="242"/>
      <c r="RTE25" s="242"/>
      <c r="RTF25" s="242"/>
      <c r="RTG25" s="242"/>
      <c r="RTH25" s="242"/>
      <c r="RTI25" s="242"/>
      <c r="RTJ25" s="242"/>
      <c r="RTK25" s="242"/>
      <c r="RTL25" s="242"/>
      <c r="RTM25" s="242"/>
      <c r="RTN25" s="242"/>
      <c r="RTO25" s="242"/>
      <c r="RTP25" s="242"/>
      <c r="RTQ25" s="242"/>
      <c r="RTR25" s="242"/>
      <c r="RTS25" s="242"/>
      <c r="RTT25" s="242"/>
      <c r="RTU25" s="242"/>
      <c r="RTV25" s="242"/>
      <c r="RTW25" s="242"/>
      <c r="RTX25" s="242"/>
      <c r="RTY25" s="242"/>
      <c r="RTZ25" s="242"/>
      <c r="RUA25" s="242"/>
      <c r="RUB25" s="242"/>
      <c r="RUC25" s="242"/>
      <c r="RUD25" s="242"/>
      <c r="RUE25" s="242"/>
      <c r="RUF25" s="242"/>
      <c r="RUG25" s="242"/>
      <c r="RUH25" s="242"/>
      <c r="RUI25" s="242"/>
      <c r="RUJ25" s="242"/>
      <c r="RUK25" s="242"/>
      <c r="RUL25" s="242"/>
      <c r="RUM25" s="242"/>
      <c r="RUN25" s="242"/>
      <c r="RUO25" s="242"/>
      <c r="RUP25" s="242"/>
      <c r="RUQ25" s="242"/>
      <c r="RUR25" s="242"/>
      <c r="RUS25" s="242"/>
      <c r="RUT25" s="242"/>
      <c r="RUU25" s="242"/>
      <c r="RUV25" s="242"/>
      <c r="RUW25" s="242"/>
      <c r="RUX25" s="242"/>
      <c r="RUY25" s="242"/>
      <c r="RUZ25" s="242"/>
      <c r="RVA25" s="242"/>
      <c r="RVB25" s="242"/>
      <c r="RVC25" s="242"/>
      <c r="RVD25" s="242"/>
      <c r="RVE25" s="242"/>
      <c r="RVF25" s="242"/>
      <c r="RVG25" s="242"/>
      <c r="RVH25" s="242"/>
      <c r="RVI25" s="242"/>
      <c r="RVJ25" s="242"/>
      <c r="RVK25" s="242"/>
      <c r="RVL25" s="242"/>
      <c r="RVM25" s="242"/>
      <c r="RVN25" s="242"/>
      <c r="RVO25" s="242"/>
      <c r="RVP25" s="242"/>
      <c r="RVQ25" s="242"/>
      <c r="RVR25" s="242"/>
      <c r="RVS25" s="242"/>
      <c r="RVT25" s="242"/>
      <c r="RVU25" s="242"/>
      <c r="RVV25" s="242"/>
      <c r="RVW25" s="242"/>
      <c r="RVX25" s="242"/>
      <c r="RVY25" s="242"/>
      <c r="RVZ25" s="242"/>
      <c r="RWA25" s="242"/>
      <c r="RWB25" s="242"/>
      <c r="RWC25" s="242"/>
      <c r="RWD25" s="242"/>
      <c r="RWE25" s="242"/>
      <c r="RWF25" s="242"/>
      <c r="RWG25" s="242"/>
      <c r="RWH25" s="242"/>
      <c r="RWI25" s="242"/>
      <c r="RWJ25" s="242"/>
      <c r="RWK25" s="242"/>
      <c r="RWL25" s="242"/>
      <c r="RWM25" s="242"/>
      <c r="RWN25" s="242"/>
      <c r="RWO25" s="242"/>
      <c r="RWP25" s="242"/>
      <c r="RWQ25" s="242"/>
      <c r="RWR25" s="242"/>
      <c r="RWS25" s="242"/>
      <c r="RWT25" s="242"/>
      <c r="RWU25" s="242"/>
      <c r="RWV25" s="242"/>
      <c r="RWW25" s="242"/>
      <c r="RWX25" s="242"/>
      <c r="RWY25" s="242"/>
      <c r="RWZ25" s="242"/>
      <c r="RXA25" s="242"/>
      <c r="RXB25" s="242"/>
      <c r="RXC25" s="242"/>
      <c r="RXD25" s="242"/>
      <c r="RXE25" s="242"/>
      <c r="RXF25" s="242"/>
      <c r="RXG25" s="242"/>
      <c r="RXH25" s="242"/>
      <c r="RXI25" s="242"/>
      <c r="RXJ25" s="242"/>
      <c r="RXK25" s="242"/>
      <c r="RXL25" s="242"/>
      <c r="RXM25" s="242"/>
      <c r="RXN25" s="242"/>
      <c r="RXO25" s="242"/>
      <c r="RXP25" s="242"/>
      <c r="RXQ25" s="242"/>
      <c r="RXR25" s="242"/>
      <c r="RXS25" s="242"/>
      <c r="RXT25" s="242"/>
      <c r="RXU25" s="242"/>
      <c r="RXV25" s="242"/>
      <c r="RXW25" s="242"/>
      <c r="RXX25" s="242"/>
      <c r="RXY25" s="242"/>
      <c r="RXZ25" s="242"/>
      <c r="RYA25" s="242"/>
      <c r="RYB25" s="242"/>
      <c r="RYC25" s="242"/>
      <c r="RYD25" s="242"/>
      <c r="RYE25" s="242"/>
      <c r="RYF25" s="242"/>
      <c r="RYG25" s="242"/>
      <c r="RYH25" s="242"/>
      <c r="RYI25" s="242"/>
      <c r="RYJ25" s="242"/>
      <c r="RYK25" s="242"/>
      <c r="RYL25" s="242"/>
      <c r="RYM25" s="242"/>
      <c r="RYN25" s="242"/>
      <c r="RYO25" s="242"/>
      <c r="RYP25" s="242"/>
      <c r="RYQ25" s="242"/>
      <c r="RYR25" s="242"/>
      <c r="RYS25" s="242"/>
      <c r="RYT25" s="242"/>
      <c r="RYU25" s="242"/>
      <c r="RYV25" s="242"/>
      <c r="RYW25" s="242"/>
      <c r="RYX25" s="242"/>
      <c r="RYY25" s="242"/>
      <c r="RYZ25" s="242"/>
      <c r="RZA25" s="242"/>
      <c r="RZB25" s="242"/>
      <c r="RZC25" s="242"/>
      <c r="RZD25" s="242"/>
      <c r="RZE25" s="242"/>
      <c r="RZF25" s="242"/>
      <c r="RZG25" s="242"/>
      <c r="RZH25" s="242"/>
      <c r="RZI25" s="242"/>
      <c r="RZJ25" s="242"/>
      <c r="RZK25" s="242"/>
      <c r="RZL25" s="242"/>
      <c r="RZM25" s="242"/>
      <c r="RZN25" s="242"/>
      <c r="RZO25" s="242"/>
      <c r="RZP25" s="242"/>
      <c r="RZQ25" s="242"/>
      <c r="RZR25" s="242"/>
      <c r="RZS25" s="242"/>
      <c r="RZT25" s="242"/>
      <c r="RZU25" s="242"/>
      <c r="RZV25" s="242"/>
      <c r="RZW25" s="242"/>
      <c r="RZX25" s="242"/>
      <c r="RZY25" s="242"/>
      <c r="RZZ25" s="242"/>
      <c r="SAA25" s="242"/>
      <c r="SAB25" s="242"/>
      <c r="SAC25" s="242"/>
      <c r="SAD25" s="242"/>
      <c r="SAE25" s="242"/>
      <c r="SAF25" s="242"/>
      <c r="SAG25" s="242"/>
      <c r="SAH25" s="242"/>
      <c r="SAI25" s="242"/>
      <c r="SAJ25" s="242"/>
      <c r="SAK25" s="242"/>
      <c r="SAL25" s="242"/>
      <c r="SAM25" s="242"/>
      <c r="SAN25" s="242"/>
      <c r="SAO25" s="242"/>
      <c r="SAP25" s="242"/>
      <c r="SAQ25" s="242"/>
      <c r="SAR25" s="242"/>
      <c r="SAS25" s="242"/>
      <c r="SAT25" s="242"/>
      <c r="SAU25" s="242"/>
      <c r="SAV25" s="242"/>
      <c r="SAW25" s="242"/>
      <c r="SAX25" s="242"/>
      <c r="SAY25" s="242"/>
      <c r="SAZ25" s="242"/>
      <c r="SBA25" s="242"/>
      <c r="SBB25" s="242"/>
      <c r="SBC25" s="242"/>
      <c r="SBD25" s="242"/>
      <c r="SBE25" s="242"/>
      <c r="SBF25" s="242"/>
      <c r="SBG25" s="242"/>
      <c r="SBH25" s="242"/>
      <c r="SBI25" s="242"/>
      <c r="SBJ25" s="242"/>
      <c r="SBK25" s="242"/>
      <c r="SBL25" s="242"/>
      <c r="SBM25" s="242"/>
      <c r="SBN25" s="242"/>
      <c r="SBO25" s="242"/>
      <c r="SBP25" s="242"/>
      <c r="SBQ25" s="242"/>
      <c r="SBR25" s="242"/>
      <c r="SBS25" s="242"/>
      <c r="SBT25" s="242"/>
      <c r="SBU25" s="242"/>
      <c r="SBV25" s="242"/>
      <c r="SBW25" s="242"/>
      <c r="SBX25" s="242"/>
      <c r="SBY25" s="242"/>
      <c r="SBZ25" s="242"/>
      <c r="SCA25" s="242"/>
      <c r="SCB25" s="242"/>
      <c r="SCC25" s="242"/>
      <c r="SCD25" s="242"/>
      <c r="SCE25" s="242"/>
      <c r="SCF25" s="242"/>
      <c r="SCG25" s="242"/>
      <c r="SCH25" s="242"/>
      <c r="SCI25" s="242"/>
      <c r="SCJ25" s="242"/>
      <c r="SCK25" s="242"/>
      <c r="SCL25" s="242"/>
      <c r="SCM25" s="242"/>
      <c r="SCN25" s="242"/>
      <c r="SCO25" s="242"/>
      <c r="SCP25" s="242"/>
      <c r="SCQ25" s="242"/>
      <c r="SCR25" s="242"/>
      <c r="SCS25" s="242"/>
      <c r="SCT25" s="242"/>
      <c r="SCU25" s="242"/>
      <c r="SCV25" s="242"/>
      <c r="SCW25" s="242"/>
      <c r="SCX25" s="242"/>
      <c r="SCY25" s="242"/>
      <c r="SCZ25" s="242"/>
      <c r="SDA25" s="242"/>
      <c r="SDB25" s="242"/>
      <c r="SDC25" s="242"/>
      <c r="SDD25" s="242"/>
      <c r="SDE25" s="242"/>
      <c r="SDF25" s="242"/>
      <c r="SDG25" s="242"/>
      <c r="SDH25" s="242"/>
      <c r="SDI25" s="242"/>
      <c r="SDJ25" s="242"/>
      <c r="SDK25" s="242"/>
      <c r="SDL25" s="242"/>
      <c r="SDM25" s="242"/>
      <c r="SDN25" s="242"/>
      <c r="SDO25" s="242"/>
      <c r="SDP25" s="242"/>
      <c r="SDQ25" s="242"/>
      <c r="SDR25" s="242"/>
      <c r="SDS25" s="242"/>
      <c r="SDT25" s="242"/>
      <c r="SDU25" s="242"/>
      <c r="SDV25" s="242"/>
      <c r="SDW25" s="242"/>
      <c r="SDX25" s="242"/>
      <c r="SDY25" s="242"/>
      <c r="SDZ25" s="242"/>
      <c r="SEA25" s="242"/>
      <c r="SEB25" s="242"/>
      <c r="SEC25" s="242"/>
      <c r="SED25" s="242"/>
      <c r="SEE25" s="242"/>
      <c r="SEF25" s="242"/>
      <c r="SEG25" s="242"/>
      <c r="SEH25" s="242"/>
      <c r="SEI25" s="242"/>
      <c r="SEJ25" s="242"/>
      <c r="SEK25" s="242"/>
      <c r="SEL25" s="242"/>
      <c r="SEM25" s="242"/>
      <c r="SEN25" s="242"/>
      <c r="SEO25" s="242"/>
      <c r="SEP25" s="242"/>
      <c r="SEQ25" s="242"/>
      <c r="SER25" s="242"/>
      <c r="SES25" s="242"/>
      <c r="SET25" s="242"/>
      <c r="SEU25" s="242"/>
      <c r="SEV25" s="242"/>
      <c r="SEW25" s="242"/>
      <c r="SEX25" s="242"/>
      <c r="SEY25" s="242"/>
      <c r="SEZ25" s="242"/>
      <c r="SFA25" s="242"/>
      <c r="SFB25" s="242"/>
      <c r="SFC25" s="242"/>
      <c r="SFD25" s="242"/>
      <c r="SFE25" s="242"/>
      <c r="SFF25" s="242"/>
      <c r="SFG25" s="242"/>
      <c r="SFH25" s="242"/>
      <c r="SFI25" s="242"/>
      <c r="SFJ25" s="242"/>
      <c r="SFK25" s="242"/>
      <c r="SFL25" s="242"/>
      <c r="SFM25" s="242"/>
      <c r="SFN25" s="242"/>
      <c r="SFO25" s="242"/>
      <c r="SFP25" s="242"/>
      <c r="SFQ25" s="242"/>
      <c r="SFR25" s="242"/>
      <c r="SFS25" s="242"/>
      <c r="SFT25" s="242"/>
      <c r="SFU25" s="242"/>
      <c r="SFV25" s="242"/>
      <c r="SFW25" s="242"/>
      <c r="SFX25" s="242"/>
      <c r="SFY25" s="242"/>
      <c r="SFZ25" s="242"/>
      <c r="SGA25" s="242"/>
      <c r="SGB25" s="242"/>
      <c r="SGC25" s="242"/>
      <c r="SGD25" s="242"/>
      <c r="SGE25" s="242"/>
      <c r="SGF25" s="242"/>
      <c r="SGG25" s="242"/>
      <c r="SGH25" s="242"/>
      <c r="SGI25" s="242"/>
      <c r="SGJ25" s="242"/>
      <c r="SGK25" s="242"/>
      <c r="SGL25" s="242"/>
      <c r="SGM25" s="242"/>
      <c r="SGN25" s="242"/>
      <c r="SGO25" s="242"/>
      <c r="SGP25" s="242"/>
      <c r="SGQ25" s="242"/>
      <c r="SGR25" s="242"/>
      <c r="SGS25" s="242"/>
      <c r="SGT25" s="242"/>
      <c r="SGU25" s="242"/>
      <c r="SGV25" s="242"/>
      <c r="SGW25" s="242"/>
      <c r="SGX25" s="242"/>
      <c r="SGY25" s="242"/>
      <c r="SGZ25" s="242"/>
      <c r="SHA25" s="242"/>
      <c r="SHB25" s="242"/>
      <c r="SHC25" s="242"/>
      <c r="SHD25" s="242"/>
      <c r="SHE25" s="242"/>
      <c r="SHF25" s="242"/>
      <c r="SHG25" s="242"/>
      <c r="SHH25" s="242"/>
      <c r="SHI25" s="242"/>
      <c r="SHJ25" s="242"/>
      <c r="SHK25" s="242"/>
      <c r="SHL25" s="242"/>
      <c r="SHM25" s="242"/>
      <c r="SHN25" s="242"/>
      <c r="SHO25" s="242"/>
      <c r="SHP25" s="242"/>
      <c r="SHQ25" s="242"/>
      <c r="SHR25" s="242"/>
      <c r="SHS25" s="242"/>
      <c r="SHT25" s="242"/>
      <c r="SHU25" s="242"/>
      <c r="SHV25" s="242"/>
      <c r="SHW25" s="242"/>
      <c r="SHX25" s="242"/>
      <c r="SHY25" s="242"/>
      <c r="SHZ25" s="242"/>
      <c r="SIA25" s="242"/>
      <c r="SIB25" s="242"/>
      <c r="SIC25" s="242"/>
      <c r="SID25" s="242"/>
      <c r="SIE25" s="242"/>
      <c r="SIF25" s="242"/>
      <c r="SIG25" s="242"/>
      <c r="SIH25" s="242"/>
      <c r="SII25" s="242"/>
      <c r="SIJ25" s="242"/>
      <c r="SIK25" s="242"/>
      <c r="SIL25" s="242"/>
      <c r="SIM25" s="242"/>
      <c r="SIN25" s="242"/>
      <c r="SIO25" s="242"/>
      <c r="SIP25" s="242"/>
      <c r="SIQ25" s="242"/>
      <c r="SIR25" s="242"/>
      <c r="SIS25" s="242"/>
      <c r="SIT25" s="242"/>
      <c r="SIU25" s="242"/>
      <c r="SIV25" s="242"/>
      <c r="SIW25" s="242"/>
      <c r="SIX25" s="242"/>
      <c r="SIY25" s="242"/>
      <c r="SIZ25" s="242"/>
      <c r="SJA25" s="242"/>
      <c r="SJB25" s="242"/>
      <c r="SJC25" s="242"/>
      <c r="SJD25" s="242"/>
      <c r="SJE25" s="242"/>
      <c r="SJF25" s="242"/>
      <c r="SJG25" s="242"/>
      <c r="SJH25" s="242"/>
      <c r="SJI25" s="242"/>
      <c r="SJJ25" s="242"/>
      <c r="SJK25" s="242"/>
      <c r="SJL25" s="242"/>
      <c r="SJM25" s="242"/>
      <c r="SJN25" s="242"/>
      <c r="SJO25" s="242"/>
      <c r="SJP25" s="242"/>
      <c r="SJQ25" s="242"/>
      <c r="SJR25" s="242"/>
      <c r="SJS25" s="242"/>
      <c r="SJT25" s="242"/>
      <c r="SJU25" s="242"/>
      <c r="SJV25" s="242"/>
      <c r="SJW25" s="242"/>
      <c r="SJX25" s="242"/>
      <c r="SJY25" s="242"/>
      <c r="SJZ25" s="242"/>
      <c r="SKA25" s="242"/>
      <c r="SKB25" s="242"/>
      <c r="SKC25" s="242"/>
      <c r="SKD25" s="242"/>
      <c r="SKE25" s="242"/>
      <c r="SKF25" s="242"/>
      <c r="SKG25" s="242"/>
      <c r="SKH25" s="242"/>
      <c r="SKI25" s="242"/>
      <c r="SKJ25" s="242"/>
      <c r="SKK25" s="242"/>
      <c r="SKL25" s="242"/>
      <c r="SKM25" s="242"/>
      <c r="SKN25" s="242"/>
      <c r="SKO25" s="242"/>
      <c r="SKP25" s="242"/>
      <c r="SKQ25" s="242"/>
      <c r="SKR25" s="242"/>
      <c r="SKS25" s="242"/>
      <c r="SKT25" s="242"/>
      <c r="SKU25" s="242"/>
      <c r="SKV25" s="242"/>
      <c r="SKW25" s="242"/>
      <c r="SKX25" s="242"/>
      <c r="SKY25" s="242"/>
      <c r="SKZ25" s="242"/>
      <c r="SLA25" s="242"/>
      <c r="SLB25" s="242"/>
      <c r="SLC25" s="242"/>
      <c r="SLD25" s="242"/>
      <c r="SLE25" s="242"/>
      <c r="SLF25" s="242"/>
      <c r="SLG25" s="242"/>
      <c r="SLH25" s="242"/>
      <c r="SLI25" s="242"/>
      <c r="SLJ25" s="242"/>
      <c r="SLK25" s="242"/>
      <c r="SLL25" s="242"/>
      <c r="SLM25" s="242"/>
      <c r="SLN25" s="242"/>
      <c r="SLO25" s="242"/>
      <c r="SLP25" s="242"/>
      <c r="SLQ25" s="242"/>
      <c r="SLR25" s="242"/>
      <c r="SLS25" s="242"/>
      <c r="SLT25" s="242"/>
      <c r="SLU25" s="242"/>
      <c r="SLV25" s="242"/>
      <c r="SLW25" s="242"/>
      <c r="SLX25" s="242"/>
      <c r="SLY25" s="242"/>
      <c r="SLZ25" s="242"/>
      <c r="SMA25" s="242"/>
      <c r="SMB25" s="242"/>
      <c r="SMC25" s="242"/>
      <c r="SMD25" s="242"/>
      <c r="SME25" s="242"/>
      <c r="SMF25" s="242"/>
      <c r="SMG25" s="242"/>
      <c r="SMH25" s="242"/>
      <c r="SMI25" s="242"/>
      <c r="SMJ25" s="242"/>
      <c r="SMK25" s="242"/>
      <c r="SML25" s="242"/>
      <c r="SMM25" s="242"/>
      <c r="SMN25" s="242"/>
      <c r="SMO25" s="242"/>
      <c r="SMP25" s="242"/>
      <c r="SMQ25" s="242"/>
      <c r="SMR25" s="242"/>
      <c r="SMS25" s="242"/>
      <c r="SMT25" s="242"/>
      <c r="SMU25" s="242"/>
      <c r="SMV25" s="242"/>
      <c r="SMW25" s="242"/>
      <c r="SMX25" s="242"/>
      <c r="SMY25" s="242"/>
      <c r="SMZ25" s="242"/>
      <c r="SNA25" s="242"/>
      <c r="SNB25" s="242"/>
      <c r="SNC25" s="242"/>
      <c r="SND25" s="242"/>
      <c r="SNE25" s="242"/>
      <c r="SNF25" s="242"/>
      <c r="SNG25" s="242"/>
      <c r="SNH25" s="242"/>
      <c r="SNI25" s="242"/>
      <c r="SNJ25" s="242"/>
      <c r="SNK25" s="242"/>
      <c r="SNL25" s="242"/>
      <c r="SNM25" s="242"/>
      <c r="SNN25" s="242"/>
      <c r="SNO25" s="242"/>
      <c r="SNP25" s="242"/>
      <c r="SNQ25" s="242"/>
      <c r="SNR25" s="242"/>
      <c r="SNS25" s="242"/>
      <c r="SNT25" s="242"/>
      <c r="SNU25" s="242"/>
      <c r="SNV25" s="242"/>
      <c r="SNW25" s="242"/>
      <c r="SNX25" s="242"/>
      <c r="SNY25" s="242"/>
      <c r="SNZ25" s="242"/>
      <c r="SOA25" s="242"/>
      <c r="SOB25" s="242"/>
      <c r="SOC25" s="242"/>
      <c r="SOD25" s="242"/>
      <c r="SOE25" s="242"/>
      <c r="SOF25" s="242"/>
      <c r="SOG25" s="242"/>
      <c r="SOH25" s="242"/>
      <c r="SOI25" s="242"/>
      <c r="SOJ25" s="242"/>
      <c r="SOK25" s="242"/>
      <c r="SOL25" s="242"/>
      <c r="SOM25" s="242"/>
      <c r="SON25" s="242"/>
      <c r="SOO25" s="242"/>
      <c r="SOP25" s="242"/>
      <c r="SOQ25" s="242"/>
      <c r="SOR25" s="242"/>
      <c r="SOS25" s="242"/>
      <c r="SOT25" s="242"/>
      <c r="SOU25" s="242"/>
      <c r="SOV25" s="242"/>
      <c r="SOW25" s="242"/>
      <c r="SOX25" s="242"/>
      <c r="SOY25" s="242"/>
      <c r="SOZ25" s="242"/>
      <c r="SPA25" s="242"/>
      <c r="SPB25" s="242"/>
      <c r="SPC25" s="242"/>
      <c r="SPD25" s="242"/>
      <c r="SPE25" s="242"/>
      <c r="SPF25" s="242"/>
      <c r="SPG25" s="242"/>
      <c r="SPH25" s="242"/>
      <c r="SPI25" s="242"/>
      <c r="SPJ25" s="242"/>
      <c r="SPK25" s="242"/>
      <c r="SPL25" s="242"/>
      <c r="SPM25" s="242"/>
      <c r="SPN25" s="242"/>
      <c r="SPO25" s="242"/>
      <c r="SPP25" s="242"/>
      <c r="SPQ25" s="242"/>
      <c r="SPR25" s="242"/>
      <c r="SPS25" s="242"/>
      <c r="SPT25" s="242"/>
      <c r="SPU25" s="242"/>
      <c r="SPV25" s="242"/>
      <c r="SPW25" s="242"/>
      <c r="SPX25" s="242"/>
      <c r="SPY25" s="242"/>
      <c r="SPZ25" s="242"/>
      <c r="SQA25" s="242"/>
      <c r="SQB25" s="242"/>
      <c r="SQC25" s="242"/>
      <c r="SQD25" s="242"/>
      <c r="SQE25" s="242"/>
      <c r="SQF25" s="242"/>
      <c r="SQG25" s="242"/>
      <c r="SQH25" s="242"/>
      <c r="SQI25" s="242"/>
      <c r="SQJ25" s="242"/>
      <c r="SQK25" s="242"/>
      <c r="SQL25" s="242"/>
      <c r="SQM25" s="242"/>
      <c r="SQN25" s="242"/>
      <c r="SQO25" s="242"/>
      <c r="SQP25" s="242"/>
      <c r="SQQ25" s="242"/>
      <c r="SQR25" s="242"/>
      <c r="SQS25" s="242"/>
      <c r="SQT25" s="242"/>
      <c r="SQU25" s="242"/>
      <c r="SQV25" s="242"/>
      <c r="SQW25" s="242"/>
      <c r="SQX25" s="242"/>
      <c r="SQY25" s="242"/>
      <c r="SQZ25" s="242"/>
      <c r="SRA25" s="242"/>
      <c r="SRB25" s="242"/>
      <c r="SRC25" s="242"/>
      <c r="SRD25" s="242"/>
      <c r="SRE25" s="242"/>
      <c r="SRF25" s="242"/>
      <c r="SRG25" s="242"/>
      <c r="SRH25" s="242"/>
      <c r="SRI25" s="242"/>
      <c r="SRJ25" s="242"/>
      <c r="SRK25" s="242"/>
      <c r="SRL25" s="242"/>
      <c r="SRM25" s="242"/>
      <c r="SRN25" s="242"/>
      <c r="SRO25" s="242"/>
      <c r="SRP25" s="242"/>
      <c r="SRQ25" s="242"/>
      <c r="SRR25" s="242"/>
      <c r="SRS25" s="242"/>
      <c r="SRT25" s="242"/>
      <c r="SRU25" s="242"/>
      <c r="SRV25" s="242"/>
      <c r="SRW25" s="242"/>
      <c r="SRX25" s="242"/>
      <c r="SRY25" s="242"/>
      <c r="SRZ25" s="242"/>
      <c r="SSA25" s="242"/>
      <c r="SSB25" s="242"/>
      <c r="SSC25" s="242"/>
      <c r="SSD25" s="242"/>
      <c r="SSE25" s="242"/>
      <c r="SSF25" s="242"/>
      <c r="SSG25" s="242"/>
      <c r="SSH25" s="242"/>
      <c r="SSI25" s="242"/>
      <c r="SSJ25" s="242"/>
      <c r="SSK25" s="242"/>
      <c r="SSL25" s="242"/>
      <c r="SSM25" s="242"/>
      <c r="SSN25" s="242"/>
      <c r="SSO25" s="242"/>
      <c r="SSP25" s="242"/>
      <c r="SSQ25" s="242"/>
      <c r="SSR25" s="242"/>
      <c r="SSS25" s="242"/>
      <c r="SST25" s="242"/>
      <c r="SSU25" s="242"/>
      <c r="SSV25" s="242"/>
      <c r="SSW25" s="242"/>
      <c r="SSX25" s="242"/>
      <c r="SSY25" s="242"/>
      <c r="SSZ25" s="242"/>
      <c r="STA25" s="242"/>
      <c r="STB25" s="242"/>
      <c r="STC25" s="242"/>
      <c r="STD25" s="242"/>
      <c r="STE25" s="242"/>
      <c r="STF25" s="242"/>
      <c r="STG25" s="242"/>
      <c r="STH25" s="242"/>
      <c r="STI25" s="242"/>
      <c r="STJ25" s="242"/>
      <c r="STK25" s="242"/>
      <c r="STL25" s="242"/>
      <c r="STM25" s="242"/>
      <c r="STN25" s="242"/>
      <c r="STO25" s="242"/>
      <c r="STP25" s="242"/>
      <c r="STQ25" s="242"/>
      <c r="STR25" s="242"/>
      <c r="STS25" s="242"/>
      <c r="STT25" s="242"/>
      <c r="STU25" s="242"/>
      <c r="STV25" s="242"/>
      <c r="STW25" s="242"/>
      <c r="STX25" s="242"/>
      <c r="STY25" s="242"/>
      <c r="STZ25" s="242"/>
      <c r="SUA25" s="242"/>
      <c r="SUB25" s="242"/>
      <c r="SUC25" s="242"/>
      <c r="SUD25" s="242"/>
      <c r="SUE25" s="242"/>
      <c r="SUF25" s="242"/>
      <c r="SUG25" s="242"/>
      <c r="SUH25" s="242"/>
      <c r="SUI25" s="242"/>
      <c r="SUJ25" s="242"/>
      <c r="SUK25" s="242"/>
      <c r="SUL25" s="242"/>
      <c r="SUM25" s="242"/>
      <c r="SUN25" s="242"/>
      <c r="SUO25" s="242"/>
      <c r="SUP25" s="242"/>
      <c r="SUQ25" s="242"/>
      <c r="SUR25" s="242"/>
      <c r="SUS25" s="242"/>
      <c r="SUT25" s="242"/>
      <c r="SUU25" s="242"/>
      <c r="SUV25" s="242"/>
      <c r="SUW25" s="242"/>
      <c r="SUX25" s="242"/>
      <c r="SUY25" s="242"/>
      <c r="SUZ25" s="242"/>
      <c r="SVA25" s="242"/>
      <c r="SVB25" s="242"/>
      <c r="SVC25" s="242"/>
      <c r="SVD25" s="242"/>
      <c r="SVE25" s="242"/>
      <c r="SVF25" s="242"/>
      <c r="SVG25" s="242"/>
      <c r="SVH25" s="242"/>
      <c r="SVI25" s="242"/>
      <c r="SVJ25" s="242"/>
      <c r="SVK25" s="242"/>
      <c r="SVL25" s="242"/>
      <c r="SVM25" s="242"/>
      <c r="SVN25" s="242"/>
      <c r="SVO25" s="242"/>
      <c r="SVP25" s="242"/>
      <c r="SVQ25" s="242"/>
      <c r="SVR25" s="242"/>
      <c r="SVS25" s="242"/>
      <c r="SVT25" s="242"/>
      <c r="SVU25" s="242"/>
      <c r="SVV25" s="242"/>
      <c r="SVW25" s="242"/>
      <c r="SVX25" s="242"/>
      <c r="SVY25" s="242"/>
      <c r="SVZ25" s="242"/>
      <c r="SWA25" s="242"/>
      <c r="SWB25" s="242"/>
      <c r="SWC25" s="242"/>
      <c r="SWD25" s="242"/>
      <c r="SWE25" s="242"/>
      <c r="SWF25" s="242"/>
      <c r="SWG25" s="242"/>
      <c r="SWH25" s="242"/>
      <c r="SWI25" s="242"/>
      <c r="SWJ25" s="242"/>
      <c r="SWK25" s="242"/>
      <c r="SWL25" s="242"/>
      <c r="SWM25" s="242"/>
      <c r="SWN25" s="242"/>
      <c r="SWO25" s="242"/>
      <c r="SWP25" s="242"/>
      <c r="SWQ25" s="242"/>
      <c r="SWR25" s="242"/>
      <c r="SWS25" s="242"/>
      <c r="SWT25" s="242"/>
      <c r="SWU25" s="242"/>
      <c r="SWV25" s="242"/>
      <c r="SWW25" s="242"/>
      <c r="SWX25" s="242"/>
      <c r="SWY25" s="242"/>
      <c r="SWZ25" s="242"/>
      <c r="SXA25" s="242"/>
      <c r="SXB25" s="242"/>
      <c r="SXC25" s="242"/>
      <c r="SXD25" s="242"/>
      <c r="SXE25" s="242"/>
      <c r="SXF25" s="242"/>
      <c r="SXG25" s="242"/>
      <c r="SXH25" s="242"/>
      <c r="SXI25" s="242"/>
      <c r="SXJ25" s="242"/>
      <c r="SXK25" s="242"/>
      <c r="SXL25" s="242"/>
      <c r="SXM25" s="242"/>
      <c r="SXN25" s="242"/>
      <c r="SXO25" s="242"/>
      <c r="SXP25" s="242"/>
      <c r="SXQ25" s="242"/>
      <c r="SXR25" s="242"/>
      <c r="SXS25" s="242"/>
      <c r="SXT25" s="242"/>
      <c r="SXU25" s="242"/>
      <c r="SXV25" s="242"/>
      <c r="SXW25" s="242"/>
      <c r="SXX25" s="242"/>
      <c r="SXY25" s="242"/>
      <c r="SXZ25" s="242"/>
      <c r="SYA25" s="242"/>
      <c r="SYB25" s="242"/>
      <c r="SYC25" s="242"/>
      <c r="SYD25" s="242"/>
      <c r="SYE25" s="242"/>
      <c r="SYF25" s="242"/>
      <c r="SYG25" s="242"/>
      <c r="SYH25" s="242"/>
      <c r="SYI25" s="242"/>
      <c r="SYJ25" s="242"/>
      <c r="SYK25" s="242"/>
      <c r="SYL25" s="242"/>
      <c r="SYM25" s="242"/>
      <c r="SYN25" s="242"/>
      <c r="SYO25" s="242"/>
      <c r="SYP25" s="242"/>
      <c r="SYQ25" s="242"/>
      <c r="SYR25" s="242"/>
      <c r="SYS25" s="242"/>
      <c r="SYT25" s="242"/>
      <c r="SYU25" s="242"/>
      <c r="SYV25" s="242"/>
      <c r="SYW25" s="242"/>
      <c r="SYX25" s="242"/>
      <c r="SYY25" s="242"/>
      <c r="SYZ25" s="242"/>
      <c r="SZA25" s="242"/>
      <c r="SZB25" s="242"/>
      <c r="SZC25" s="242"/>
      <c r="SZD25" s="242"/>
      <c r="SZE25" s="242"/>
      <c r="SZF25" s="242"/>
      <c r="SZG25" s="242"/>
      <c r="SZH25" s="242"/>
      <c r="SZI25" s="242"/>
      <c r="SZJ25" s="242"/>
      <c r="SZK25" s="242"/>
      <c r="SZL25" s="242"/>
      <c r="SZM25" s="242"/>
      <c r="SZN25" s="242"/>
      <c r="SZO25" s="242"/>
      <c r="SZP25" s="242"/>
      <c r="SZQ25" s="242"/>
      <c r="SZR25" s="242"/>
      <c r="SZS25" s="242"/>
      <c r="SZT25" s="242"/>
      <c r="SZU25" s="242"/>
      <c r="SZV25" s="242"/>
      <c r="SZW25" s="242"/>
      <c r="SZX25" s="242"/>
      <c r="SZY25" s="242"/>
      <c r="SZZ25" s="242"/>
      <c r="TAA25" s="242"/>
      <c r="TAB25" s="242"/>
      <c r="TAC25" s="242"/>
      <c r="TAD25" s="242"/>
      <c r="TAE25" s="242"/>
      <c r="TAF25" s="242"/>
      <c r="TAG25" s="242"/>
      <c r="TAH25" s="242"/>
      <c r="TAI25" s="242"/>
      <c r="TAJ25" s="242"/>
      <c r="TAK25" s="242"/>
      <c r="TAL25" s="242"/>
      <c r="TAM25" s="242"/>
      <c r="TAN25" s="242"/>
      <c r="TAO25" s="242"/>
      <c r="TAP25" s="242"/>
      <c r="TAQ25" s="242"/>
      <c r="TAR25" s="242"/>
      <c r="TAS25" s="242"/>
      <c r="TAT25" s="242"/>
      <c r="TAU25" s="242"/>
      <c r="TAV25" s="242"/>
      <c r="TAW25" s="242"/>
      <c r="TAX25" s="242"/>
      <c r="TAY25" s="242"/>
      <c r="TAZ25" s="242"/>
      <c r="TBA25" s="242"/>
      <c r="TBB25" s="242"/>
      <c r="TBC25" s="242"/>
      <c r="TBD25" s="242"/>
      <c r="TBE25" s="242"/>
      <c r="TBF25" s="242"/>
      <c r="TBG25" s="242"/>
      <c r="TBH25" s="242"/>
      <c r="TBI25" s="242"/>
      <c r="TBJ25" s="242"/>
      <c r="TBK25" s="242"/>
      <c r="TBL25" s="242"/>
      <c r="TBM25" s="242"/>
      <c r="TBN25" s="242"/>
      <c r="TBO25" s="242"/>
      <c r="TBP25" s="242"/>
      <c r="TBQ25" s="242"/>
      <c r="TBR25" s="242"/>
      <c r="TBS25" s="242"/>
      <c r="TBT25" s="242"/>
      <c r="TBU25" s="242"/>
      <c r="TBV25" s="242"/>
      <c r="TBW25" s="242"/>
      <c r="TBX25" s="242"/>
      <c r="TBY25" s="242"/>
      <c r="TBZ25" s="242"/>
      <c r="TCA25" s="242"/>
      <c r="TCB25" s="242"/>
      <c r="TCC25" s="242"/>
      <c r="TCD25" s="242"/>
      <c r="TCE25" s="242"/>
      <c r="TCF25" s="242"/>
      <c r="TCG25" s="242"/>
      <c r="TCH25" s="242"/>
      <c r="TCI25" s="242"/>
      <c r="TCJ25" s="242"/>
      <c r="TCK25" s="242"/>
      <c r="TCL25" s="242"/>
      <c r="TCM25" s="242"/>
      <c r="TCN25" s="242"/>
      <c r="TCO25" s="242"/>
      <c r="TCP25" s="242"/>
      <c r="TCQ25" s="242"/>
      <c r="TCR25" s="242"/>
      <c r="TCS25" s="242"/>
      <c r="TCT25" s="242"/>
      <c r="TCU25" s="242"/>
      <c r="TCV25" s="242"/>
      <c r="TCW25" s="242"/>
      <c r="TCX25" s="242"/>
      <c r="TCY25" s="242"/>
      <c r="TCZ25" s="242"/>
      <c r="TDA25" s="242"/>
      <c r="TDB25" s="242"/>
      <c r="TDC25" s="242"/>
      <c r="TDD25" s="242"/>
      <c r="TDE25" s="242"/>
      <c r="TDF25" s="242"/>
      <c r="TDG25" s="242"/>
      <c r="TDH25" s="242"/>
      <c r="TDI25" s="242"/>
      <c r="TDJ25" s="242"/>
      <c r="TDK25" s="242"/>
      <c r="TDL25" s="242"/>
      <c r="TDM25" s="242"/>
      <c r="TDN25" s="242"/>
      <c r="TDO25" s="242"/>
      <c r="TDP25" s="242"/>
      <c r="TDQ25" s="242"/>
      <c r="TDR25" s="242"/>
      <c r="TDS25" s="242"/>
      <c r="TDT25" s="242"/>
      <c r="TDU25" s="242"/>
      <c r="TDV25" s="242"/>
      <c r="TDW25" s="242"/>
      <c r="TDX25" s="242"/>
      <c r="TDY25" s="242"/>
      <c r="TDZ25" s="242"/>
      <c r="TEA25" s="242"/>
      <c r="TEB25" s="242"/>
      <c r="TEC25" s="242"/>
      <c r="TED25" s="242"/>
      <c r="TEE25" s="242"/>
      <c r="TEF25" s="242"/>
      <c r="TEG25" s="242"/>
      <c r="TEH25" s="242"/>
      <c r="TEI25" s="242"/>
      <c r="TEJ25" s="242"/>
      <c r="TEK25" s="242"/>
      <c r="TEL25" s="242"/>
      <c r="TEM25" s="242"/>
      <c r="TEN25" s="242"/>
      <c r="TEO25" s="242"/>
      <c r="TEP25" s="242"/>
      <c r="TEQ25" s="242"/>
      <c r="TER25" s="242"/>
      <c r="TES25" s="242"/>
      <c r="TET25" s="242"/>
      <c r="TEU25" s="242"/>
      <c r="TEV25" s="242"/>
      <c r="TEW25" s="242"/>
      <c r="TEX25" s="242"/>
      <c r="TEY25" s="242"/>
      <c r="TEZ25" s="242"/>
      <c r="TFA25" s="242"/>
      <c r="TFB25" s="242"/>
      <c r="TFC25" s="242"/>
      <c r="TFD25" s="242"/>
      <c r="TFE25" s="242"/>
      <c r="TFF25" s="242"/>
      <c r="TFG25" s="242"/>
      <c r="TFH25" s="242"/>
      <c r="TFI25" s="242"/>
      <c r="TFJ25" s="242"/>
      <c r="TFK25" s="242"/>
      <c r="TFL25" s="242"/>
      <c r="TFM25" s="242"/>
      <c r="TFN25" s="242"/>
      <c r="TFO25" s="242"/>
      <c r="TFP25" s="242"/>
      <c r="TFQ25" s="242"/>
      <c r="TFR25" s="242"/>
      <c r="TFS25" s="242"/>
      <c r="TFT25" s="242"/>
      <c r="TFU25" s="242"/>
      <c r="TFV25" s="242"/>
      <c r="TFW25" s="242"/>
      <c r="TFX25" s="242"/>
      <c r="TFY25" s="242"/>
      <c r="TFZ25" s="242"/>
      <c r="TGA25" s="242"/>
      <c r="TGB25" s="242"/>
      <c r="TGC25" s="242"/>
      <c r="TGD25" s="242"/>
      <c r="TGE25" s="242"/>
      <c r="TGF25" s="242"/>
      <c r="TGG25" s="242"/>
      <c r="TGH25" s="242"/>
      <c r="TGI25" s="242"/>
      <c r="TGJ25" s="242"/>
      <c r="TGK25" s="242"/>
      <c r="TGL25" s="242"/>
      <c r="TGM25" s="242"/>
      <c r="TGN25" s="242"/>
      <c r="TGO25" s="242"/>
      <c r="TGP25" s="242"/>
      <c r="TGQ25" s="242"/>
      <c r="TGR25" s="242"/>
      <c r="TGS25" s="242"/>
      <c r="TGT25" s="242"/>
      <c r="TGU25" s="242"/>
      <c r="TGV25" s="242"/>
      <c r="TGW25" s="242"/>
      <c r="TGX25" s="242"/>
      <c r="TGY25" s="242"/>
      <c r="TGZ25" s="242"/>
      <c r="THA25" s="242"/>
      <c r="THB25" s="242"/>
      <c r="THC25" s="242"/>
      <c r="THD25" s="242"/>
      <c r="THE25" s="242"/>
      <c r="THF25" s="242"/>
      <c r="THG25" s="242"/>
      <c r="THH25" s="242"/>
      <c r="THI25" s="242"/>
      <c r="THJ25" s="242"/>
      <c r="THK25" s="242"/>
      <c r="THL25" s="242"/>
      <c r="THM25" s="242"/>
      <c r="THN25" s="242"/>
      <c r="THO25" s="242"/>
      <c r="THP25" s="242"/>
      <c r="THQ25" s="242"/>
      <c r="THR25" s="242"/>
      <c r="THS25" s="242"/>
      <c r="THT25" s="242"/>
      <c r="THU25" s="242"/>
      <c r="THV25" s="242"/>
      <c r="THW25" s="242"/>
      <c r="THX25" s="242"/>
      <c r="THY25" s="242"/>
      <c r="THZ25" s="242"/>
      <c r="TIA25" s="242"/>
      <c r="TIB25" s="242"/>
      <c r="TIC25" s="242"/>
      <c r="TID25" s="242"/>
      <c r="TIE25" s="242"/>
      <c r="TIF25" s="242"/>
      <c r="TIG25" s="242"/>
      <c r="TIH25" s="242"/>
      <c r="TII25" s="242"/>
      <c r="TIJ25" s="242"/>
      <c r="TIK25" s="242"/>
      <c r="TIL25" s="242"/>
      <c r="TIM25" s="242"/>
      <c r="TIN25" s="242"/>
      <c r="TIO25" s="242"/>
      <c r="TIP25" s="242"/>
      <c r="TIQ25" s="242"/>
      <c r="TIR25" s="242"/>
      <c r="TIS25" s="242"/>
      <c r="TIT25" s="242"/>
      <c r="TIU25" s="242"/>
      <c r="TIV25" s="242"/>
      <c r="TIW25" s="242"/>
      <c r="TIX25" s="242"/>
      <c r="TIY25" s="242"/>
      <c r="TIZ25" s="242"/>
      <c r="TJA25" s="242"/>
      <c r="TJB25" s="242"/>
      <c r="TJC25" s="242"/>
      <c r="TJD25" s="242"/>
      <c r="TJE25" s="242"/>
      <c r="TJF25" s="242"/>
      <c r="TJG25" s="242"/>
      <c r="TJH25" s="242"/>
      <c r="TJI25" s="242"/>
      <c r="TJJ25" s="242"/>
      <c r="TJK25" s="242"/>
      <c r="TJL25" s="242"/>
      <c r="TJM25" s="242"/>
      <c r="TJN25" s="242"/>
      <c r="TJO25" s="242"/>
      <c r="TJP25" s="242"/>
      <c r="TJQ25" s="242"/>
      <c r="TJR25" s="242"/>
      <c r="TJS25" s="242"/>
      <c r="TJT25" s="242"/>
      <c r="TJU25" s="242"/>
      <c r="TJV25" s="242"/>
      <c r="TJW25" s="242"/>
      <c r="TJX25" s="242"/>
      <c r="TJY25" s="242"/>
      <c r="TJZ25" s="242"/>
      <c r="TKA25" s="242"/>
      <c r="TKB25" s="242"/>
      <c r="TKC25" s="242"/>
      <c r="TKD25" s="242"/>
      <c r="TKE25" s="242"/>
      <c r="TKF25" s="242"/>
      <c r="TKG25" s="242"/>
      <c r="TKH25" s="242"/>
      <c r="TKI25" s="242"/>
      <c r="TKJ25" s="242"/>
      <c r="TKK25" s="242"/>
      <c r="TKL25" s="242"/>
      <c r="TKM25" s="242"/>
      <c r="TKN25" s="242"/>
      <c r="TKO25" s="242"/>
      <c r="TKP25" s="242"/>
      <c r="TKQ25" s="242"/>
      <c r="TKR25" s="242"/>
      <c r="TKS25" s="242"/>
      <c r="TKT25" s="242"/>
      <c r="TKU25" s="242"/>
      <c r="TKV25" s="242"/>
      <c r="TKW25" s="242"/>
      <c r="TKX25" s="242"/>
      <c r="TKY25" s="242"/>
      <c r="TKZ25" s="242"/>
      <c r="TLA25" s="242"/>
      <c r="TLB25" s="242"/>
      <c r="TLC25" s="242"/>
      <c r="TLD25" s="242"/>
      <c r="TLE25" s="242"/>
      <c r="TLF25" s="242"/>
      <c r="TLG25" s="242"/>
      <c r="TLH25" s="242"/>
      <c r="TLI25" s="242"/>
      <c r="TLJ25" s="242"/>
      <c r="TLK25" s="242"/>
      <c r="TLL25" s="242"/>
      <c r="TLM25" s="242"/>
      <c r="TLN25" s="242"/>
      <c r="TLO25" s="242"/>
      <c r="TLP25" s="242"/>
      <c r="TLQ25" s="242"/>
      <c r="TLR25" s="242"/>
      <c r="TLS25" s="242"/>
      <c r="TLT25" s="242"/>
      <c r="TLU25" s="242"/>
      <c r="TLV25" s="242"/>
      <c r="TLW25" s="242"/>
      <c r="TLX25" s="242"/>
      <c r="TLY25" s="242"/>
      <c r="TLZ25" s="242"/>
      <c r="TMA25" s="242"/>
      <c r="TMB25" s="242"/>
      <c r="TMC25" s="242"/>
      <c r="TMD25" s="242"/>
      <c r="TME25" s="242"/>
      <c r="TMF25" s="242"/>
      <c r="TMG25" s="242"/>
      <c r="TMH25" s="242"/>
      <c r="TMI25" s="242"/>
      <c r="TMJ25" s="242"/>
      <c r="TMK25" s="242"/>
      <c r="TML25" s="242"/>
      <c r="TMM25" s="242"/>
      <c r="TMN25" s="242"/>
      <c r="TMO25" s="242"/>
      <c r="TMP25" s="242"/>
      <c r="TMQ25" s="242"/>
      <c r="TMR25" s="242"/>
      <c r="TMS25" s="242"/>
      <c r="TMT25" s="242"/>
      <c r="TMU25" s="242"/>
      <c r="TMV25" s="242"/>
      <c r="TMW25" s="242"/>
      <c r="TMX25" s="242"/>
      <c r="TMY25" s="242"/>
      <c r="TMZ25" s="242"/>
      <c r="TNA25" s="242"/>
      <c r="TNB25" s="242"/>
      <c r="TNC25" s="242"/>
      <c r="TND25" s="242"/>
      <c r="TNE25" s="242"/>
      <c r="TNF25" s="242"/>
      <c r="TNG25" s="242"/>
      <c r="TNH25" s="242"/>
      <c r="TNI25" s="242"/>
      <c r="TNJ25" s="242"/>
      <c r="TNK25" s="242"/>
      <c r="TNL25" s="242"/>
      <c r="TNM25" s="242"/>
      <c r="TNN25" s="242"/>
      <c r="TNO25" s="242"/>
      <c r="TNP25" s="242"/>
      <c r="TNQ25" s="242"/>
      <c r="TNR25" s="242"/>
      <c r="TNS25" s="242"/>
      <c r="TNT25" s="242"/>
      <c r="TNU25" s="242"/>
      <c r="TNV25" s="242"/>
      <c r="TNW25" s="242"/>
      <c r="TNX25" s="242"/>
      <c r="TNY25" s="242"/>
      <c r="TNZ25" s="242"/>
      <c r="TOA25" s="242"/>
      <c r="TOB25" s="242"/>
      <c r="TOC25" s="242"/>
      <c r="TOD25" s="242"/>
      <c r="TOE25" s="242"/>
      <c r="TOF25" s="242"/>
      <c r="TOG25" s="242"/>
      <c r="TOH25" s="242"/>
      <c r="TOI25" s="242"/>
      <c r="TOJ25" s="242"/>
      <c r="TOK25" s="242"/>
      <c r="TOL25" s="242"/>
      <c r="TOM25" s="242"/>
      <c r="TON25" s="242"/>
      <c r="TOO25" s="242"/>
      <c r="TOP25" s="242"/>
      <c r="TOQ25" s="242"/>
      <c r="TOR25" s="242"/>
      <c r="TOS25" s="242"/>
      <c r="TOT25" s="242"/>
      <c r="TOU25" s="242"/>
      <c r="TOV25" s="242"/>
      <c r="TOW25" s="242"/>
      <c r="TOX25" s="242"/>
      <c r="TOY25" s="242"/>
      <c r="TOZ25" s="242"/>
      <c r="TPA25" s="242"/>
      <c r="TPB25" s="242"/>
      <c r="TPC25" s="242"/>
      <c r="TPD25" s="242"/>
      <c r="TPE25" s="242"/>
      <c r="TPF25" s="242"/>
      <c r="TPG25" s="242"/>
      <c r="TPH25" s="242"/>
      <c r="TPI25" s="242"/>
      <c r="TPJ25" s="242"/>
      <c r="TPK25" s="242"/>
      <c r="TPL25" s="242"/>
      <c r="TPM25" s="242"/>
      <c r="TPN25" s="242"/>
      <c r="TPO25" s="242"/>
      <c r="TPP25" s="242"/>
      <c r="TPQ25" s="242"/>
      <c r="TPR25" s="242"/>
      <c r="TPS25" s="242"/>
      <c r="TPT25" s="242"/>
      <c r="TPU25" s="242"/>
      <c r="TPV25" s="242"/>
      <c r="TPW25" s="242"/>
      <c r="TPX25" s="242"/>
      <c r="TPY25" s="242"/>
      <c r="TPZ25" s="242"/>
      <c r="TQA25" s="242"/>
      <c r="TQB25" s="242"/>
      <c r="TQC25" s="242"/>
      <c r="TQD25" s="242"/>
      <c r="TQE25" s="242"/>
      <c r="TQF25" s="242"/>
      <c r="TQG25" s="242"/>
      <c r="TQH25" s="242"/>
      <c r="TQI25" s="242"/>
      <c r="TQJ25" s="242"/>
      <c r="TQK25" s="242"/>
      <c r="TQL25" s="242"/>
      <c r="TQM25" s="242"/>
      <c r="TQN25" s="242"/>
      <c r="TQO25" s="242"/>
      <c r="TQP25" s="242"/>
      <c r="TQQ25" s="242"/>
      <c r="TQR25" s="242"/>
      <c r="TQS25" s="242"/>
      <c r="TQT25" s="242"/>
      <c r="TQU25" s="242"/>
      <c r="TQV25" s="242"/>
      <c r="TQW25" s="242"/>
      <c r="TQX25" s="242"/>
      <c r="TQY25" s="242"/>
      <c r="TQZ25" s="242"/>
      <c r="TRA25" s="242"/>
      <c r="TRB25" s="242"/>
      <c r="TRC25" s="242"/>
      <c r="TRD25" s="242"/>
      <c r="TRE25" s="242"/>
      <c r="TRF25" s="242"/>
      <c r="TRG25" s="242"/>
      <c r="TRH25" s="242"/>
      <c r="TRI25" s="242"/>
      <c r="TRJ25" s="242"/>
      <c r="TRK25" s="242"/>
      <c r="TRL25" s="242"/>
      <c r="TRM25" s="242"/>
      <c r="TRN25" s="242"/>
      <c r="TRO25" s="242"/>
      <c r="TRP25" s="242"/>
      <c r="TRQ25" s="242"/>
      <c r="TRR25" s="242"/>
      <c r="TRS25" s="242"/>
      <c r="TRT25" s="242"/>
      <c r="TRU25" s="242"/>
      <c r="TRV25" s="242"/>
      <c r="TRW25" s="242"/>
      <c r="TRX25" s="242"/>
      <c r="TRY25" s="242"/>
      <c r="TRZ25" s="242"/>
      <c r="TSA25" s="242"/>
      <c r="TSB25" s="242"/>
      <c r="TSC25" s="242"/>
      <c r="TSD25" s="242"/>
      <c r="TSE25" s="242"/>
      <c r="TSF25" s="242"/>
      <c r="TSG25" s="242"/>
      <c r="TSH25" s="242"/>
      <c r="TSI25" s="242"/>
      <c r="TSJ25" s="242"/>
      <c r="TSK25" s="242"/>
      <c r="TSL25" s="242"/>
      <c r="TSM25" s="242"/>
      <c r="TSN25" s="242"/>
      <c r="TSO25" s="242"/>
      <c r="TSP25" s="242"/>
      <c r="TSQ25" s="242"/>
      <c r="TSR25" s="242"/>
      <c r="TSS25" s="242"/>
      <c r="TST25" s="242"/>
      <c r="TSU25" s="242"/>
      <c r="TSV25" s="242"/>
      <c r="TSW25" s="242"/>
      <c r="TSX25" s="242"/>
      <c r="TSY25" s="242"/>
      <c r="TSZ25" s="242"/>
      <c r="TTA25" s="242"/>
      <c r="TTB25" s="242"/>
      <c r="TTC25" s="242"/>
      <c r="TTD25" s="242"/>
      <c r="TTE25" s="242"/>
      <c r="TTF25" s="242"/>
      <c r="TTG25" s="242"/>
      <c r="TTH25" s="242"/>
      <c r="TTI25" s="242"/>
      <c r="TTJ25" s="242"/>
      <c r="TTK25" s="242"/>
      <c r="TTL25" s="242"/>
      <c r="TTM25" s="242"/>
      <c r="TTN25" s="242"/>
      <c r="TTO25" s="242"/>
      <c r="TTP25" s="242"/>
      <c r="TTQ25" s="242"/>
      <c r="TTR25" s="242"/>
      <c r="TTS25" s="242"/>
      <c r="TTT25" s="242"/>
      <c r="TTU25" s="242"/>
      <c r="TTV25" s="242"/>
      <c r="TTW25" s="242"/>
      <c r="TTX25" s="242"/>
      <c r="TTY25" s="242"/>
      <c r="TTZ25" s="242"/>
      <c r="TUA25" s="242"/>
      <c r="TUB25" s="242"/>
      <c r="TUC25" s="242"/>
      <c r="TUD25" s="242"/>
      <c r="TUE25" s="242"/>
      <c r="TUF25" s="242"/>
      <c r="TUG25" s="242"/>
      <c r="TUH25" s="242"/>
      <c r="TUI25" s="242"/>
      <c r="TUJ25" s="242"/>
      <c r="TUK25" s="242"/>
      <c r="TUL25" s="242"/>
      <c r="TUM25" s="242"/>
      <c r="TUN25" s="242"/>
      <c r="TUO25" s="242"/>
      <c r="TUP25" s="242"/>
      <c r="TUQ25" s="242"/>
      <c r="TUR25" s="242"/>
      <c r="TUS25" s="242"/>
      <c r="TUT25" s="242"/>
      <c r="TUU25" s="242"/>
      <c r="TUV25" s="242"/>
      <c r="TUW25" s="242"/>
      <c r="TUX25" s="242"/>
      <c r="TUY25" s="242"/>
      <c r="TUZ25" s="242"/>
      <c r="TVA25" s="242"/>
      <c r="TVB25" s="242"/>
      <c r="TVC25" s="242"/>
      <c r="TVD25" s="242"/>
      <c r="TVE25" s="242"/>
      <c r="TVF25" s="242"/>
      <c r="TVG25" s="242"/>
      <c r="TVH25" s="242"/>
      <c r="TVI25" s="242"/>
      <c r="TVJ25" s="242"/>
      <c r="TVK25" s="242"/>
      <c r="TVL25" s="242"/>
      <c r="TVM25" s="242"/>
      <c r="TVN25" s="242"/>
      <c r="TVO25" s="242"/>
      <c r="TVP25" s="242"/>
      <c r="TVQ25" s="242"/>
      <c r="TVR25" s="242"/>
      <c r="TVS25" s="242"/>
      <c r="TVT25" s="242"/>
      <c r="TVU25" s="242"/>
      <c r="TVV25" s="242"/>
      <c r="TVW25" s="242"/>
      <c r="TVX25" s="242"/>
      <c r="TVY25" s="242"/>
      <c r="TVZ25" s="242"/>
      <c r="TWA25" s="242"/>
      <c r="TWB25" s="242"/>
      <c r="TWC25" s="242"/>
      <c r="TWD25" s="242"/>
      <c r="TWE25" s="242"/>
      <c r="TWF25" s="242"/>
      <c r="TWG25" s="242"/>
      <c r="TWH25" s="242"/>
      <c r="TWI25" s="242"/>
      <c r="TWJ25" s="242"/>
      <c r="TWK25" s="242"/>
      <c r="TWL25" s="242"/>
      <c r="TWM25" s="242"/>
      <c r="TWN25" s="242"/>
      <c r="TWO25" s="242"/>
      <c r="TWP25" s="242"/>
      <c r="TWQ25" s="242"/>
      <c r="TWR25" s="242"/>
      <c r="TWS25" s="242"/>
      <c r="TWT25" s="242"/>
      <c r="TWU25" s="242"/>
      <c r="TWV25" s="242"/>
      <c r="TWW25" s="242"/>
      <c r="TWX25" s="242"/>
      <c r="TWY25" s="242"/>
      <c r="TWZ25" s="242"/>
      <c r="TXA25" s="242"/>
      <c r="TXB25" s="242"/>
      <c r="TXC25" s="242"/>
      <c r="TXD25" s="242"/>
      <c r="TXE25" s="242"/>
      <c r="TXF25" s="242"/>
      <c r="TXG25" s="242"/>
      <c r="TXH25" s="242"/>
      <c r="TXI25" s="242"/>
      <c r="TXJ25" s="242"/>
      <c r="TXK25" s="242"/>
      <c r="TXL25" s="242"/>
      <c r="TXM25" s="242"/>
      <c r="TXN25" s="242"/>
      <c r="TXO25" s="242"/>
      <c r="TXP25" s="242"/>
      <c r="TXQ25" s="242"/>
      <c r="TXR25" s="242"/>
      <c r="TXS25" s="242"/>
      <c r="TXT25" s="242"/>
      <c r="TXU25" s="242"/>
      <c r="TXV25" s="242"/>
      <c r="TXW25" s="242"/>
      <c r="TXX25" s="242"/>
      <c r="TXY25" s="242"/>
      <c r="TXZ25" s="242"/>
      <c r="TYA25" s="242"/>
      <c r="TYB25" s="242"/>
      <c r="TYC25" s="242"/>
      <c r="TYD25" s="242"/>
      <c r="TYE25" s="242"/>
      <c r="TYF25" s="242"/>
      <c r="TYG25" s="242"/>
      <c r="TYH25" s="242"/>
      <c r="TYI25" s="242"/>
      <c r="TYJ25" s="242"/>
      <c r="TYK25" s="242"/>
      <c r="TYL25" s="242"/>
      <c r="TYM25" s="242"/>
      <c r="TYN25" s="242"/>
      <c r="TYO25" s="242"/>
      <c r="TYP25" s="242"/>
      <c r="TYQ25" s="242"/>
      <c r="TYR25" s="242"/>
      <c r="TYS25" s="242"/>
      <c r="TYT25" s="242"/>
      <c r="TYU25" s="242"/>
      <c r="TYV25" s="242"/>
      <c r="TYW25" s="242"/>
      <c r="TYX25" s="242"/>
      <c r="TYY25" s="242"/>
      <c r="TYZ25" s="242"/>
      <c r="TZA25" s="242"/>
      <c r="TZB25" s="242"/>
      <c r="TZC25" s="242"/>
      <c r="TZD25" s="242"/>
      <c r="TZE25" s="242"/>
      <c r="TZF25" s="242"/>
      <c r="TZG25" s="242"/>
      <c r="TZH25" s="242"/>
      <c r="TZI25" s="242"/>
      <c r="TZJ25" s="242"/>
      <c r="TZK25" s="242"/>
      <c r="TZL25" s="242"/>
      <c r="TZM25" s="242"/>
      <c r="TZN25" s="242"/>
      <c r="TZO25" s="242"/>
      <c r="TZP25" s="242"/>
      <c r="TZQ25" s="242"/>
      <c r="TZR25" s="242"/>
      <c r="TZS25" s="242"/>
      <c r="TZT25" s="242"/>
      <c r="TZU25" s="242"/>
      <c r="TZV25" s="242"/>
      <c r="TZW25" s="242"/>
      <c r="TZX25" s="242"/>
      <c r="TZY25" s="242"/>
      <c r="TZZ25" s="242"/>
      <c r="UAA25" s="242"/>
      <c r="UAB25" s="242"/>
      <c r="UAC25" s="242"/>
      <c r="UAD25" s="242"/>
      <c r="UAE25" s="242"/>
      <c r="UAF25" s="242"/>
      <c r="UAG25" s="242"/>
      <c r="UAH25" s="242"/>
      <c r="UAI25" s="242"/>
      <c r="UAJ25" s="242"/>
      <c r="UAK25" s="242"/>
      <c r="UAL25" s="242"/>
      <c r="UAM25" s="242"/>
      <c r="UAN25" s="242"/>
      <c r="UAO25" s="242"/>
      <c r="UAP25" s="242"/>
      <c r="UAQ25" s="242"/>
      <c r="UAR25" s="242"/>
      <c r="UAS25" s="242"/>
      <c r="UAT25" s="242"/>
      <c r="UAU25" s="242"/>
      <c r="UAV25" s="242"/>
      <c r="UAW25" s="242"/>
      <c r="UAX25" s="242"/>
      <c r="UAY25" s="242"/>
      <c r="UAZ25" s="242"/>
      <c r="UBA25" s="242"/>
      <c r="UBB25" s="242"/>
      <c r="UBC25" s="242"/>
      <c r="UBD25" s="242"/>
      <c r="UBE25" s="242"/>
      <c r="UBF25" s="242"/>
      <c r="UBG25" s="242"/>
      <c r="UBH25" s="242"/>
      <c r="UBI25" s="242"/>
      <c r="UBJ25" s="242"/>
      <c r="UBK25" s="242"/>
      <c r="UBL25" s="242"/>
      <c r="UBM25" s="242"/>
      <c r="UBN25" s="242"/>
      <c r="UBO25" s="242"/>
      <c r="UBP25" s="242"/>
      <c r="UBQ25" s="242"/>
      <c r="UBR25" s="242"/>
      <c r="UBS25" s="242"/>
      <c r="UBT25" s="242"/>
      <c r="UBU25" s="242"/>
      <c r="UBV25" s="242"/>
      <c r="UBW25" s="242"/>
      <c r="UBX25" s="242"/>
      <c r="UBY25" s="242"/>
      <c r="UBZ25" s="242"/>
      <c r="UCA25" s="242"/>
      <c r="UCB25" s="242"/>
      <c r="UCC25" s="242"/>
      <c r="UCD25" s="242"/>
      <c r="UCE25" s="242"/>
      <c r="UCF25" s="242"/>
      <c r="UCG25" s="242"/>
      <c r="UCH25" s="242"/>
      <c r="UCI25" s="242"/>
      <c r="UCJ25" s="242"/>
      <c r="UCK25" s="242"/>
      <c r="UCL25" s="242"/>
      <c r="UCM25" s="242"/>
      <c r="UCN25" s="242"/>
      <c r="UCO25" s="242"/>
      <c r="UCP25" s="242"/>
      <c r="UCQ25" s="242"/>
      <c r="UCR25" s="242"/>
      <c r="UCS25" s="242"/>
      <c r="UCT25" s="242"/>
      <c r="UCU25" s="242"/>
      <c r="UCV25" s="242"/>
      <c r="UCW25" s="242"/>
      <c r="UCX25" s="242"/>
      <c r="UCY25" s="242"/>
      <c r="UCZ25" s="242"/>
      <c r="UDA25" s="242"/>
      <c r="UDB25" s="242"/>
      <c r="UDC25" s="242"/>
      <c r="UDD25" s="242"/>
      <c r="UDE25" s="242"/>
      <c r="UDF25" s="242"/>
      <c r="UDG25" s="242"/>
      <c r="UDH25" s="242"/>
      <c r="UDI25" s="242"/>
      <c r="UDJ25" s="242"/>
      <c r="UDK25" s="242"/>
      <c r="UDL25" s="242"/>
      <c r="UDM25" s="242"/>
      <c r="UDN25" s="242"/>
      <c r="UDO25" s="242"/>
      <c r="UDP25" s="242"/>
      <c r="UDQ25" s="242"/>
      <c r="UDR25" s="242"/>
      <c r="UDS25" s="242"/>
      <c r="UDT25" s="242"/>
      <c r="UDU25" s="242"/>
      <c r="UDV25" s="242"/>
      <c r="UDW25" s="242"/>
      <c r="UDX25" s="242"/>
      <c r="UDY25" s="242"/>
      <c r="UDZ25" s="242"/>
      <c r="UEA25" s="242"/>
      <c r="UEB25" s="242"/>
      <c r="UEC25" s="242"/>
      <c r="UED25" s="242"/>
      <c r="UEE25" s="242"/>
      <c r="UEF25" s="242"/>
      <c r="UEG25" s="242"/>
      <c r="UEH25" s="242"/>
      <c r="UEI25" s="242"/>
      <c r="UEJ25" s="242"/>
      <c r="UEK25" s="242"/>
      <c r="UEL25" s="242"/>
      <c r="UEM25" s="242"/>
      <c r="UEN25" s="242"/>
      <c r="UEO25" s="242"/>
      <c r="UEP25" s="242"/>
      <c r="UEQ25" s="242"/>
      <c r="UER25" s="242"/>
      <c r="UES25" s="242"/>
      <c r="UET25" s="242"/>
      <c r="UEU25" s="242"/>
      <c r="UEV25" s="242"/>
      <c r="UEW25" s="242"/>
      <c r="UEX25" s="242"/>
      <c r="UEY25" s="242"/>
      <c r="UEZ25" s="242"/>
      <c r="UFA25" s="242"/>
      <c r="UFB25" s="242"/>
      <c r="UFC25" s="242"/>
      <c r="UFD25" s="242"/>
      <c r="UFE25" s="242"/>
      <c r="UFF25" s="242"/>
      <c r="UFG25" s="242"/>
      <c r="UFH25" s="242"/>
      <c r="UFI25" s="242"/>
      <c r="UFJ25" s="242"/>
      <c r="UFK25" s="242"/>
      <c r="UFL25" s="242"/>
      <c r="UFM25" s="242"/>
      <c r="UFN25" s="242"/>
      <c r="UFO25" s="242"/>
      <c r="UFP25" s="242"/>
      <c r="UFQ25" s="242"/>
      <c r="UFR25" s="242"/>
      <c r="UFS25" s="242"/>
      <c r="UFT25" s="242"/>
      <c r="UFU25" s="242"/>
      <c r="UFV25" s="242"/>
      <c r="UFW25" s="242"/>
      <c r="UFX25" s="242"/>
      <c r="UFY25" s="242"/>
      <c r="UFZ25" s="242"/>
      <c r="UGA25" s="242"/>
      <c r="UGB25" s="242"/>
      <c r="UGC25" s="242"/>
      <c r="UGD25" s="242"/>
      <c r="UGE25" s="242"/>
      <c r="UGF25" s="242"/>
      <c r="UGG25" s="242"/>
      <c r="UGH25" s="242"/>
      <c r="UGI25" s="242"/>
      <c r="UGJ25" s="242"/>
      <c r="UGK25" s="242"/>
      <c r="UGL25" s="242"/>
      <c r="UGM25" s="242"/>
      <c r="UGN25" s="242"/>
      <c r="UGO25" s="242"/>
      <c r="UGP25" s="242"/>
      <c r="UGQ25" s="242"/>
      <c r="UGR25" s="242"/>
      <c r="UGS25" s="242"/>
      <c r="UGT25" s="242"/>
      <c r="UGU25" s="242"/>
      <c r="UGV25" s="242"/>
      <c r="UGW25" s="242"/>
      <c r="UGX25" s="242"/>
      <c r="UGY25" s="242"/>
      <c r="UGZ25" s="242"/>
      <c r="UHA25" s="242"/>
      <c r="UHB25" s="242"/>
      <c r="UHC25" s="242"/>
      <c r="UHD25" s="242"/>
      <c r="UHE25" s="242"/>
      <c r="UHF25" s="242"/>
      <c r="UHG25" s="242"/>
      <c r="UHH25" s="242"/>
      <c r="UHI25" s="242"/>
      <c r="UHJ25" s="242"/>
      <c r="UHK25" s="242"/>
      <c r="UHL25" s="242"/>
      <c r="UHM25" s="242"/>
      <c r="UHN25" s="242"/>
      <c r="UHO25" s="242"/>
      <c r="UHP25" s="242"/>
      <c r="UHQ25" s="242"/>
      <c r="UHR25" s="242"/>
      <c r="UHS25" s="242"/>
      <c r="UHT25" s="242"/>
      <c r="UHU25" s="242"/>
      <c r="UHV25" s="242"/>
      <c r="UHW25" s="242"/>
      <c r="UHX25" s="242"/>
      <c r="UHY25" s="242"/>
      <c r="UHZ25" s="242"/>
      <c r="UIA25" s="242"/>
      <c r="UIB25" s="242"/>
      <c r="UIC25" s="242"/>
      <c r="UID25" s="242"/>
      <c r="UIE25" s="242"/>
      <c r="UIF25" s="242"/>
      <c r="UIG25" s="242"/>
      <c r="UIH25" s="242"/>
      <c r="UII25" s="242"/>
      <c r="UIJ25" s="242"/>
      <c r="UIK25" s="242"/>
      <c r="UIL25" s="242"/>
      <c r="UIM25" s="242"/>
      <c r="UIN25" s="242"/>
      <c r="UIO25" s="242"/>
      <c r="UIP25" s="242"/>
      <c r="UIQ25" s="242"/>
      <c r="UIR25" s="242"/>
      <c r="UIS25" s="242"/>
      <c r="UIT25" s="242"/>
      <c r="UIU25" s="242"/>
      <c r="UIV25" s="242"/>
      <c r="UIW25" s="242"/>
      <c r="UIX25" s="242"/>
      <c r="UIY25" s="242"/>
      <c r="UIZ25" s="242"/>
      <c r="UJA25" s="242"/>
      <c r="UJB25" s="242"/>
      <c r="UJC25" s="242"/>
      <c r="UJD25" s="242"/>
      <c r="UJE25" s="242"/>
      <c r="UJF25" s="242"/>
      <c r="UJG25" s="242"/>
      <c r="UJH25" s="242"/>
      <c r="UJI25" s="242"/>
      <c r="UJJ25" s="242"/>
      <c r="UJK25" s="242"/>
      <c r="UJL25" s="242"/>
      <c r="UJM25" s="242"/>
      <c r="UJN25" s="242"/>
      <c r="UJO25" s="242"/>
      <c r="UJP25" s="242"/>
      <c r="UJQ25" s="242"/>
      <c r="UJR25" s="242"/>
      <c r="UJS25" s="242"/>
      <c r="UJT25" s="242"/>
      <c r="UJU25" s="242"/>
      <c r="UJV25" s="242"/>
      <c r="UJW25" s="242"/>
      <c r="UJX25" s="242"/>
      <c r="UJY25" s="242"/>
      <c r="UJZ25" s="242"/>
      <c r="UKA25" s="242"/>
      <c r="UKB25" s="242"/>
      <c r="UKC25" s="242"/>
      <c r="UKD25" s="242"/>
      <c r="UKE25" s="242"/>
      <c r="UKF25" s="242"/>
      <c r="UKG25" s="242"/>
      <c r="UKH25" s="242"/>
      <c r="UKI25" s="242"/>
      <c r="UKJ25" s="242"/>
      <c r="UKK25" s="242"/>
      <c r="UKL25" s="242"/>
      <c r="UKM25" s="242"/>
      <c r="UKN25" s="242"/>
      <c r="UKO25" s="242"/>
      <c r="UKP25" s="242"/>
      <c r="UKQ25" s="242"/>
      <c r="UKR25" s="242"/>
      <c r="UKS25" s="242"/>
      <c r="UKT25" s="242"/>
      <c r="UKU25" s="242"/>
      <c r="UKV25" s="242"/>
      <c r="UKW25" s="242"/>
      <c r="UKX25" s="242"/>
      <c r="UKY25" s="242"/>
      <c r="UKZ25" s="242"/>
      <c r="ULA25" s="242"/>
      <c r="ULB25" s="242"/>
      <c r="ULC25" s="242"/>
      <c r="ULD25" s="242"/>
      <c r="ULE25" s="242"/>
      <c r="ULF25" s="242"/>
      <c r="ULG25" s="242"/>
      <c r="ULH25" s="242"/>
      <c r="ULI25" s="242"/>
      <c r="ULJ25" s="242"/>
      <c r="ULK25" s="242"/>
      <c r="ULL25" s="242"/>
      <c r="ULM25" s="242"/>
      <c r="ULN25" s="242"/>
      <c r="ULO25" s="242"/>
      <c r="ULP25" s="242"/>
      <c r="ULQ25" s="242"/>
      <c r="ULR25" s="242"/>
      <c r="ULS25" s="242"/>
      <c r="ULT25" s="242"/>
      <c r="ULU25" s="242"/>
      <c r="ULV25" s="242"/>
      <c r="ULW25" s="242"/>
      <c r="ULX25" s="242"/>
      <c r="ULY25" s="242"/>
      <c r="ULZ25" s="242"/>
      <c r="UMA25" s="242"/>
      <c r="UMB25" s="242"/>
      <c r="UMC25" s="242"/>
      <c r="UMD25" s="242"/>
      <c r="UME25" s="242"/>
      <c r="UMF25" s="242"/>
      <c r="UMG25" s="242"/>
      <c r="UMH25" s="242"/>
      <c r="UMI25" s="242"/>
      <c r="UMJ25" s="242"/>
      <c r="UMK25" s="242"/>
      <c r="UML25" s="242"/>
      <c r="UMM25" s="242"/>
      <c r="UMN25" s="242"/>
      <c r="UMO25" s="242"/>
      <c r="UMP25" s="242"/>
      <c r="UMQ25" s="242"/>
      <c r="UMR25" s="242"/>
      <c r="UMS25" s="242"/>
      <c r="UMT25" s="242"/>
      <c r="UMU25" s="242"/>
      <c r="UMV25" s="242"/>
      <c r="UMW25" s="242"/>
      <c r="UMX25" s="242"/>
      <c r="UMY25" s="242"/>
      <c r="UMZ25" s="242"/>
      <c r="UNA25" s="242"/>
      <c r="UNB25" s="242"/>
      <c r="UNC25" s="242"/>
      <c r="UND25" s="242"/>
      <c r="UNE25" s="242"/>
      <c r="UNF25" s="242"/>
      <c r="UNG25" s="242"/>
      <c r="UNH25" s="242"/>
      <c r="UNI25" s="242"/>
      <c r="UNJ25" s="242"/>
      <c r="UNK25" s="242"/>
      <c r="UNL25" s="242"/>
      <c r="UNM25" s="242"/>
      <c r="UNN25" s="242"/>
      <c r="UNO25" s="242"/>
      <c r="UNP25" s="242"/>
      <c r="UNQ25" s="242"/>
      <c r="UNR25" s="242"/>
      <c r="UNS25" s="242"/>
      <c r="UNT25" s="242"/>
      <c r="UNU25" s="242"/>
      <c r="UNV25" s="242"/>
      <c r="UNW25" s="242"/>
      <c r="UNX25" s="242"/>
      <c r="UNY25" s="242"/>
      <c r="UNZ25" s="242"/>
      <c r="UOA25" s="242"/>
      <c r="UOB25" s="242"/>
      <c r="UOC25" s="242"/>
      <c r="UOD25" s="242"/>
      <c r="UOE25" s="242"/>
      <c r="UOF25" s="242"/>
      <c r="UOG25" s="242"/>
      <c r="UOH25" s="242"/>
      <c r="UOI25" s="242"/>
      <c r="UOJ25" s="242"/>
      <c r="UOK25" s="242"/>
      <c r="UOL25" s="242"/>
      <c r="UOM25" s="242"/>
      <c r="UON25" s="242"/>
      <c r="UOO25" s="242"/>
      <c r="UOP25" s="242"/>
      <c r="UOQ25" s="242"/>
      <c r="UOR25" s="242"/>
      <c r="UOS25" s="242"/>
      <c r="UOT25" s="242"/>
      <c r="UOU25" s="242"/>
      <c r="UOV25" s="242"/>
      <c r="UOW25" s="242"/>
      <c r="UOX25" s="242"/>
      <c r="UOY25" s="242"/>
      <c r="UOZ25" s="242"/>
      <c r="UPA25" s="242"/>
      <c r="UPB25" s="242"/>
      <c r="UPC25" s="242"/>
      <c r="UPD25" s="242"/>
      <c r="UPE25" s="242"/>
      <c r="UPF25" s="242"/>
      <c r="UPG25" s="242"/>
      <c r="UPH25" s="242"/>
      <c r="UPI25" s="242"/>
      <c r="UPJ25" s="242"/>
      <c r="UPK25" s="242"/>
      <c r="UPL25" s="242"/>
      <c r="UPM25" s="242"/>
      <c r="UPN25" s="242"/>
      <c r="UPO25" s="242"/>
      <c r="UPP25" s="242"/>
      <c r="UPQ25" s="242"/>
      <c r="UPR25" s="242"/>
      <c r="UPS25" s="242"/>
      <c r="UPT25" s="242"/>
      <c r="UPU25" s="242"/>
      <c r="UPV25" s="242"/>
      <c r="UPW25" s="242"/>
      <c r="UPX25" s="242"/>
      <c r="UPY25" s="242"/>
      <c r="UPZ25" s="242"/>
      <c r="UQA25" s="242"/>
      <c r="UQB25" s="242"/>
      <c r="UQC25" s="242"/>
      <c r="UQD25" s="242"/>
      <c r="UQE25" s="242"/>
      <c r="UQF25" s="242"/>
      <c r="UQG25" s="242"/>
      <c r="UQH25" s="242"/>
      <c r="UQI25" s="242"/>
      <c r="UQJ25" s="242"/>
      <c r="UQK25" s="242"/>
      <c r="UQL25" s="242"/>
      <c r="UQM25" s="242"/>
      <c r="UQN25" s="242"/>
      <c r="UQO25" s="242"/>
      <c r="UQP25" s="242"/>
      <c r="UQQ25" s="242"/>
      <c r="UQR25" s="242"/>
      <c r="UQS25" s="242"/>
      <c r="UQT25" s="242"/>
      <c r="UQU25" s="242"/>
      <c r="UQV25" s="242"/>
      <c r="UQW25" s="242"/>
      <c r="UQX25" s="242"/>
      <c r="UQY25" s="242"/>
      <c r="UQZ25" s="242"/>
      <c r="URA25" s="242"/>
      <c r="URB25" s="242"/>
      <c r="URC25" s="242"/>
      <c r="URD25" s="242"/>
      <c r="URE25" s="242"/>
      <c r="URF25" s="242"/>
      <c r="URG25" s="242"/>
      <c r="URH25" s="242"/>
      <c r="URI25" s="242"/>
      <c r="URJ25" s="242"/>
      <c r="URK25" s="242"/>
      <c r="URL25" s="242"/>
      <c r="URM25" s="242"/>
      <c r="URN25" s="242"/>
      <c r="URO25" s="242"/>
      <c r="URP25" s="242"/>
      <c r="URQ25" s="242"/>
      <c r="URR25" s="242"/>
      <c r="URS25" s="242"/>
      <c r="URT25" s="242"/>
      <c r="URU25" s="242"/>
      <c r="URV25" s="242"/>
      <c r="URW25" s="242"/>
      <c r="URX25" s="242"/>
      <c r="URY25" s="242"/>
      <c r="URZ25" s="242"/>
      <c r="USA25" s="242"/>
      <c r="USB25" s="242"/>
      <c r="USC25" s="242"/>
      <c r="USD25" s="242"/>
      <c r="USE25" s="242"/>
      <c r="USF25" s="242"/>
      <c r="USG25" s="242"/>
      <c r="USH25" s="242"/>
      <c r="USI25" s="242"/>
      <c r="USJ25" s="242"/>
      <c r="USK25" s="242"/>
      <c r="USL25" s="242"/>
      <c r="USM25" s="242"/>
      <c r="USN25" s="242"/>
      <c r="USO25" s="242"/>
      <c r="USP25" s="242"/>
      <c r="USQ25" s="242"/>
      <c r="USR25" s="242"/>
      <c r="USS25" s="242"/>
      <c r="UST25" s="242"/>
      <c r="USU25" s="242"/>
      <c r="USV25" s="242"/>
      <c r="USW25" s="242"/>
      <c r="USX25" s="242"/>
      <c r="USY25" s="242"/>
      <c r="USZ25" s="242"/>
      <c r="UTA25" s="242"/>
      <c r="UTB25" s="242"/>
      <c r="UTC25" s="242"/>
      <c r="UTD25" s="242"/>
      <c r="UTE25" s="242"/>
      <c r="UTF25" s="242"/>
      <c r="UTG25" s="242"/>
      <c r="UTH25" s="242"/>
      <c r="UTI25" s="242"/>
      <c r="UTJ25" s="242"/>
      <c r="UTK25" s="242"/>
      <c r="UTL25" s="242"/>
      <c r="UTM25" s="242"/>
      <c r="UTN25" s="242"/>
      <c r="UTO25" s="242"/>
      <c r="UTP25" s="242"/>
      <c r="UTQ25" s="242"/>
      <c r="UTR25" s="242"/>
      <c r="UTS25" s="242"/>
      <c r="UTT25" s="242"/>
      <c r="UTU25" s="242"/>
      <c r="UTV25" s="242"/>
      <c r="UTW25" s="242"/>
      <c r="UTX25" s="242"/>
      <c r="UTY25" s="242"/>
      <c r="UTZ25" s="242"/>
      <c r="UUA25" s="242"/>
      <c r="UUB25" s="242"/>
      <c r="UUC25" s="242"/>
      <c r="UUD25" s="242"/>
      <c r="UUE25" s="242"/>
      <c r="UUF25" s="242"/>
      <c r="UUG25" s="242"/>
      <c r="UUH25" s="242"/>
      <c r="UUI25" s="242"/>
      <c r="UUJ25" s="242"/>
      <c r="UUK25" s="242"/>
      <c r="UUL25" s="242"/>
      <c r="UUM25" s="242"/>
      <c r="UUN25" s="242"/>
      <c r="UUO25" s="242"/>
      <c r="UUP25" s="242"/>
      <c r="UUQ25" s="242"/>
      <c r="UUR25" s="242"/>
      <c r="UUS25" s="242"/>
      <c r="UUT25" s="242"/>
      <c r="UUU25" s="242"/>
      <c r="UUV25" s="242"/>
      <c r="UUW25" s="242"/>
      <c r="UUX25" s="242"/>
      <c r="UUY25" s="242"/>
      <c r="UUZ25" s="242"/>
      <c r="UVA25" s="242"/>
      <c r="UVB25" s="242"/>
      <c r="UVC25" s="242"/>
      <c r="UVD25" s="242"/>
      <c r="UVE25" s="242"/>
      <c r="UVF25" s="242"/>
      <c r="UVG25" s="242"/>
      <c r="UVH25" s="242"/>
      <c r="UVI25" s="242"/>
      <c r="UVJ25" s="242"/>
      <c r="UVK25" s="242"/>
      <c r="UVL25" s="242"/>
      <c r="UVM25" s="242"/>
      <c r="UVN25" s="242"/>
      <c r="UVO25" s="242"/>
      <c r="UVP25" s="242"/>
      <c r="UVQ25" s="242"/>
      <c r="UVR25" s="242"/>
      <c r="UVS25" s="242"/>
      <c r="UVT25" s="242"/>
      <c r="UVU25" s="242"/>
      <c r="UVV25" s="242"/>
      <c r="UVW25" s="242"/>
      <c r="UVX25" s="242"/>
      <c r="UVY25" s="242"/>
      <c r="UVZ25" s="242"/>
      <c r="UWA25" s="242"/>
      <c r="UWB25" s="242"/>
      <c r="UWC25" s="242"/>
      <c r="UWD25" s="242"/>
      <c r="UWE25" s="242"/>
      <c r="UWF25" s="242"/>
      <c r="UWG25" s="242"/>
      <c r="UWH25" s="242"/>
      <c r="UWI25" s="242"/>
      <c r="UWJ25" s="242"/>
      <c r="UWK25" s="242"/>
      <c r="UWL25" s="242"/>
      <c r="UWM25" s="242"/>
      <c r="UWN25" s="242"/>
      <c r="UWO25" s="242"/>
      <c r="UWP25" s="242"/>
      <c r="UWQ25" s="242"/>
      <c r="UWR25" s="242"/>
      <c r="UWS25" s="242"/>
      <c r="UWT25" s="242"/>
      <c r="UWU25" s="242"/>
      <c r="UWV25" s="242"/>
      <c r="UWW25" s="242"/>
      <c r="UWX25" s="242"/>
      <c r="UWY25" s="242"/>
      <c r="UWZ25" s="242"/>
      <c r="UXA25" s="242"/>
      <c r="UXB25" s="242"/>
      <c r="UXC25" s="242"/>
      <c r="UXD25" s="242"/>
      <c r="UXE25" s="242"/>
      <c r="UXF25" s="242"/>
      <c r="UXG25" s="242"/>
      <c r="UXH25" s="242"/>
      <c r="UXI25" s="242"/>
      <c r="UXJ25" s="242"/>
      <c r="UXK25" s="242"/>
      <c r="UXL25" s="242"/>
      <c r="UXM25" s="242"/>
      <c r="UXN25" s="242"/>
      <c r="UXO25" s="242"/>
      <c r="UXP25" s="242"/>
      <c r="UXQ25" s="242"/>
      <c r="UXR25" s="242"/>
      <c r="UXS25" s="242"/>
      <c r="UXT25" s="242"/>
      <c r="UXU25" s="242"/>
      <c r="UXV25" s="242"/>
      <c r="UXW25" s="242"/>
      <c r="UXX25" s="242"/>
      <c r="UXY25" s="242"/>
      <c r="UXZ25" s="242"/>
      <c r="UYA25" s="242"/>
      <c r="UYB25" s="242"/>
      <c r="UYC25" s="242"/>
      <c r="UYD25" s="242"/>
      <c r="UYE25" s="242"/>
      <c r="UYF25" s="242"/>
      <c r="UYG25" s="242"/>
      <c r="UYH25" s="242"/>
      <c r="UYI25" s="242"/>
      <c r="UYJ25" s="242"/>
      <c r="UYK25" s="242"/>
      <c r="UYL25" s="242"/>
      <c r="UYM25" s="242"/>
      <c r="UYN25" s="242"/>
      <c r="UYO25" s="242"/>
      <c r="UYP25" s="242"/>
      <c r="UYQ25" s="242"/>
      <c r="UYR25" s="242"/>
      <c r="UYS25" s="242"/>
      <c r="UYT25" s="242"/>
      <c r="UYU25" s="242"/>
      <c r="UYV25" s="242"/>
      <c r="UYW25" s="242"/>
      <c r="UYX25" s="242"/>
      <c r="UYY25" s="242"/>
      <c r="UYZ25" s="242"/>
      <c r="UZA25" s="242"/>
      <c r="UZB25" s="242"/>
      <c r="UZC25" s="242"/>
      <c r="UZD25" s="242"/>
      <c r="UZE25" s="242"/>
      <c r="UZF25" s="242"/>
      <c r="UZG25" s="242"/>
      <c r="UZH25" s="242"/>
      <c r="UZI25" s="242"/>
      <c r="UZJ25" s="242"/>
      <c r="UZK25" s="242"/>
      <c r="UZL25" s="242"/>
      <c r="UZM25" s="242"/>
      <c r="UZN25" s="242"/>
      <c r="UZO25" s="242"/>
      <c r="UZP25" s="242"/>
      <c r="UZQ25" s="242"/>
      <c r="UZR25" s="242"/>
      <c r="UZS25" s="242"/>
      <c r="UZT25" s="242"/>
      <c r="UZU25" s="242"/>
      <c r="UZV25" s="242"/>
      <c r="UZW25" s="242"/>
      <c r="UZX25" s="242"/>
      <c r="UZY25" s="242"/>
      <c r="UZZ25" s="242"/>
      <c r="VAA25" s="242"/>
      <c r="VAB25" s="242"/>
      <c r="VAC25" s="242"/>
      <c r="VAD25" s="242"/>
      <c r="VAE25" s="242"/>
      <c r="VAF25" s="242"/>
      <c r="VAG25" s="242"/>
      <c r="VAH25" s="242"/>
      <c r="VAI25" s="242"/>
      <c r="VAJ25" s="242"/>
      <c r="VAK25" s="242"/>
      <c r="VAL25" s="242"/>
      <c r="VAM25" s="242"/>
      <c r="VAN25" s="242"/>
      <c r="VAO25" s="242"/>
      <c r="VAP25" s="242"/>
      <c r="VAQ25" s="242"/>
      <c r="VAR25" s="242"/>
      <c r="VAS25" s="242"/>
      <c r="VAT25" s="242"/>
      <c r="VAU25" s="242"/>
      <c r="VAV25" s="242"/>
      <c r="VAW25" s="242"/>
      <c r="VAX25" s="242"/>
      <c r="VAY25" s="242"/>
      <c r="VAZ25" s="242"/>
      <c r="VBA25" s="242"/>
      <c r="VBB25" s="242"/>
      <c r="VBC25" s="242"/>
      <c r="VBD25" s="242"/>
      <c r="VBE25" s="242"/>
      <c r="VBF25" s="242"/>
      <c r="VBG25" s="242"/>
      <c r="VBH25" s="242"/>
      <c r="VBI25" s="242"/>
      <c r="VBJ25" s="242"/>
      <c r="VBK25" s="242"/>
      <c r="VBL25" s="242"/>
      <c r="VBM25" s="242"/>
      <c r="VBN25" s="242"/>
      <c r="VBO25" s="242"/>
      <c r="VBP25" s="242"/>
      <c r="VBQ25" s="242"/>
      <c r="VBR25" s="242"/>
      <c r="VBS25" s="242"/>
      <c r="VBT25" s="242"/>
      <c r="VBU25" s="242"/>
      <c r="VBV25" s="242"/>
      <c r="VBW25" s="242"/>
      <c r="VBX25" s="242"/>
      <c r="VBY25" s="242"/>
      <c r="VBZ25" s="242"/>
      <c r="VCA25" s="242"/>
      <c r="VCB25" s="242"/>
      <c r="VCC25" s="242"/>
      <c r="VCD25" s="242"/>
      <c r="VCE25" s="242"/>
      <c r="VCF25" s="242"/>
      <c r="VCG25" s="242"/>
      <c r="VCH25" s="242"/>
      <c r="VCI25" s="242"/>
      <c r="VCJ25" s="242"/>
      <c r="VCK25" s="242"/>
      <c r="VCL25" s="242"/>
      <c r="VCM25" s="242"/>
      <c r="VCN25" s="242"/>
      <c r="VCO25" s="242"/>
      <c r="VCP25" s="242"/>
      <c r="VCQ25" s="242"/>
      <c r="VCR25" s="242"/>
      <c r="VCS25" s="242"/>
      <c r="VCT25" s="242"/>
      <c r="VCU25" s="242"/>
      <c r="VCV25" s="242"/>
      <c r="VCW25" s="242"/>
      <c r="VCX25" s="242"/>
      <c r="VCY25" s="242"/>
      <c r="VCZ25" s="242"/>
      <c r="VDA25" s="242"/>
      <c r="VDB25" s="242"/>
      <c r="VDC25" s="242"/>
      <c r="VDD25" s="242"/>
      <c r="VDE25" s="242"/>
      <c r="VDF25" s="242"/>
      <c r="VDG25" s="242"/>
      <c r="VDH25" s="242"/>
      <c r="VDI25" s="242"/>
      <c r="VDJ25" s="242"/>
      <c r="VDK25" s="242"/>
      <c r="VDL25" s="242"/>
      <c r="VDM25" s="242"/>
      <c r="VDN25" s="242"/>
      <c r="VDO25" s="242"/>
      <c r="VDP25" s="242"/>
      <c r="VDQ25" s="242"/>
      <c r="VDR25" s="242"/>
      <c r="VDS25" s="242"/>
      <c r="VDT25" s="242"/>
      <c r="VDU25" s="242"/>
      <c r="VDV25" s="242"/>
      <c r="VDW25" s="242"/>
      <c r="VDX25" s="242"/>
      <c r="VDY25" s="242"/>
      <c r="VDZ25" s="242"/>
      <c r="VEA25" s="242"/>
      <c r="VEB25" s="242"/>
      <c r="VEC25" s="242"/>
      <c r="VED25" s="242"/>
      <c r="VEE25" s="242"/>
      <c r="VEF25" s="242"/>
      <c r="VEG25" s="242"/>
      <c r="VEH25" s="242"/>
      <c r="VEI25" s="242"/>
      <c r="VEJ25" s="242"/>
      <c r="VEK25" s="242"/>
      <c r="VEL25" s="242"/>
      <c r="VEM25" s="242"/>
      <c r="VEN25" s="242"/>
      <c r="VEO25" s="242"/>
      <c r="VEP25" s="242"/>
      <c r="VEQ25" s="242"/>
      <c r="VER25" s="242"/>
      <c r="VES25" s="242"/>
      <c r="VET25" s="242"/>
      <c r="VEU25" s="242"/>
      <c r="VEV25" s="242"/>
      <c r="VEW25" s="242"/>
      <c r="VEX25" s="242"/>
      <c r="VEY25" s="242"/>
      <c r="VEZ25" s="242"/>
      <c r="VFA25" s="242"/>
      <c r="VFB25" s="242"/>
      <c r="VFC25" s="242"/>
      <c r="VFD25" s="242"/>
      <c r="VFE25" s="242"/>
      <c r="VFF25" s="242"/>
      <c r="VFG25" s="242"/>
      <c r="VFH25" s="242"/>
      <c r="VFI25" s="242"/>
      <c r="VFJ25" s="242"/>
      <c r="VFK25" s="242"/>
      <c r="VFL25" s="242"/>
      <c r="VFM25" s="242"/>
      <c r="VFN25" s="242"/>
      <c r="VFO25" s="242"/>
      <c r="VFP25" s="242"/>
      <c r="VFQ25" s="242"/>
      <c r="VFR25" s="242"/>
      <c r="VFS25" s="242"/>
      <c r="VFT25" s="242"/>
      <c r="VFU25" s="242"/>
      <c r="VFV25" s="242"/>
      <c r="VFW25" s="242"/>
      <c r="VFX25" s="242"/>
      <c r="VFY25" s="242"/>
      <c r="VFZ25" s="242"/>
      <c r="VGA25" s="242"/>
      <c r="VGB25" s="242"/>
      <c r="VGC25" s="242"/>
      <c r="VGD25" s="242"/>
      <c r="VGE25" s="242"/>
      <c r="VGF25" s="242"/>
      <c r="VGG25" s="242"/>
      <c r="VGH25" s="242"/>
      <c r="VGI25" s="242"/>
      <c r="VGJ25" s="242"/>
      <c r="VGK25" s="242"/>
      <c r="VGL25" s="242"/>
      <c r="VGM25" s="242"/>
      <c r="VGN25" s="242"/>
      <c r="VGO25" s="242"/>
      <c r="VGP25" s="242"/>
      <c r="VGQ25" s="242"/>
      <c r="VGR25" s="242"/>
      <c r="VGS25" s="242"/>
      <c r="VGT25" s="242"/>
      <c r="VGU25" s="242"/>
      <c r="VGV25" s="242"/>
      <c r="VGW25" s="242"/>
      <c r="VGX25" s="242"/>
      <c r="VGY25" s="242"/>
      <c r="VGZ25" s="242"/>
      <c r="VHA25" s="242"/>
      <c r="VHB25" s="242"/>
      <c r="VHC25" s="242"/>
      <c r="VHD25" s="242"/>
      <c r="VHE25" s="242"/>
      <c r="VHF25" s="242"/>
      <c r="VHG25" s="242"/>
      <c r="VHH25" s="242"/>
      <c r="VHI25" s="242"/>
      <c r="VHJ25" s="242"/>
      <c r="VHK25" s="242"/>
      <c r="VHL25" s="242"/>
      <c r="VHM25" s="242"/>
      <c r="VHN25" s="242"/>
      <c r="VHO25" s="242"/>
      <c r="VHP25" s="242"/>
      <c r="VHQ25" s="242"/>
      <c r="VHR25" s="242"/>
      <c r="VHS25" s="242"/>
      <c r="VHT25" s="242"/>
      <c r="VHU25" s="242"/>
      <c r="VHV25" s="242"/>
      <c r="VHW25" s="242"/>
      <c r="VHX25" s="242"/>
      <c r="VHY25" s="242"/>
      <c r="VHZ25" s="242"/>
      <c r="VIA25" s="242"/>
      <c r="VIB25" s="242"/>
      <c r="VIC25" s="242"/>
      <c r="VID25" s="242"/>
      <c r="VIE25" s="242"/>
      <c r="VIF25" s="242"/>
      <c r="VIG25" s="242"/>
      <c r="VIH25" s="242"/>
      <c r="VII25" s="242"/>
      <c r="VIJ25" s="242"/>
      <c r="VIK25" s="242"/>
      <c r="VIL25" s="242"/>
      <c r="VIM25" s="242"/>
      <c r="VIN25" s="242"/>
      <c r="VIO25" s="242"/>
      <c r="VIP25" s="242"/>
      <c r="VIQ25" s="242"/>
      <c r="VIR25" s="242"/>
      <c r="VIS25" s="242"/>
      <c r="VIT25" s="242"/>
      <c r="VIU25" s="242"/>
      <c r="VIV25" s="242"/>
      <c r="VIW25" s="242"/>
      <c r="VIX25" s="242"/>
      <c r="VIY25" s="242"/>
      <c r="VIZ25" s="242"/>
      <c r="VJA25" s="242"/>
      <c r="VJB25" s="242"/>
      <c r="VJC25" s="242"/>
      <c r="VJD25" s="242"/>
      <c r="VJE25" s="242"/>
      <c r="VJF25" s="242"/>
      <c r="VJG25" s="242"/>
      <c r="VJH25" s="242"/>
      <c r="VJI25" s="242"/>
      <c r="VJJ25" s="242"/>
      <c r="VJK25" s="242"/>
      <c r="VJL25" s="242"/>
      <c r="VJM25" s="242"/>
      <c r="VJN25" s="242"/>
      <c r="VJO25" s="242"/>
      <c r="VJP25" s="242"/>
      <c r="VJQ25" s="242"/>
      <c r="VJR25" s="242"/>
      <c r="VJS25" s="242"/>
      <c r="VJT25" s="242"/>
      <c r="VJU25" s="242"/>
      <c r="VJV25" s="242"/>
      <c r="VJW25" s="242"/>
      <c r="VJX25" s="242"/>
      <c r="VJY25" s="242"/>
      <c r="VJZ25" s="242"/>
      <c r="VKA25" s="242"/>
      <c r="VKB25" s="242"/>
      <c r="VKC25" s="242"/>
      <c r="VKD25" s="242"/>
      <c r="VKE25" s="242"/>
      <c r="VKF25" s="242"/>
      <c r="VKG25" s="242"/>
      <c r="VKH25" s="242"/>
      <c r="VKI25" s="242"/>
      <c r="VKJ25" s="242"/>
      <c r="VKK25" s="242"/>
      <c r="VKL25" s="242"/>
      <c r="VKM25" s="242"/>
      <c r="VKN25" s="242"/>
      <c r="VKO25" s="242"/>
      <c r="VKP25" s="242"/>
      <c r="VKQ25" s="242"/>
      <c r="VKR25" s="242"/>
      <c r="VKS25" s="242"/>
      <c r="VKT25" s="242"/>
      <c r="VKU25" s="242"/>
      <c r="VKV25" s="242"/>
      <c r="VKW25" s="242"/>
      <c r="VKX25" s="242"/>
      <c r="VKY25" s="242"/>
      <c r="VKZ25" s="242"/>
      <c r="VLA25" s="242"/>
      <c r="VLB25" s="242"/>
      <c r="VLC25" s="242"/>
      <c r="VLD25" s="242"/>
      <c r="VLE25" s="242"/>
      <c r="VLF25" s="242"/>
      <c r="VLG25" s="242"/>
      <c r="VLH25" s="242"/>
      <c r="VLI25" s="242"/>
      <c r="VLJ25" s="242"/>
      <c r="VLK25" s="242"/>
      <c r="VLL25" s="242"/>
      <c r="VLM25" s="242"/>
      <c r="VLN25" s="242"/>
      <c r="VLO25" s="242"/>
      <c r="VLP25" s="242"/>
      <c r="VLQ25" s="242"/>
      <c r="VLR25" s="242"/>
      <c r="VLS25" s="242"/>
      <c r="VLT25" s="242"/>
      <c r="VLU25" s="242"/>
      <c r="VLV25" s="242"/>
      <c r="VLW25" s="242"/>
      <c r="VLX25" s="242"/>
      <c r="VLY25" s="242"/>
      <c r="VLZ25" s="242"/>
      <c r="VMA25" s="242"/>
      <c r="VMB25" s="242"/>
      <c r="VMC25" s="242"/>
      <c r="VMD25" s="242"/>
      <c r="VME25" s="242"/>
      <c r="VMF25" s="242"/>
      <c r="VMG25" s="242"/>
      <c r="VMH25" s="242"/>
      <c r="VMI25" s="242"/>
      <c r="VMJ25" s="242"/>
      <c r="VMK25" s="242"/>
      <c r="VML25" s="242"/>
      <c r="VMM25" s="242"/>
      <c r="VMN25" s="242"/>
      <c r="VMO25" s="242"/>
      <c r="VMP25" s="242"/>
      <c r="VMQ25" s="242"/>
      <c r="VMR25" s="242"/>
      <c r="VMS25" s="242"/>
      <c r="VMT25" s="242"/>
      <c r="VMU25" s="242"/>
      <c r="VMV25" s="242"/>
      <c r="VMW25" s="242"/>
      <c r="VMX25" s="242"/>
      <c r="VMY25" s="242"/>
      <c r="VMZ25" s="242"/>
      <c r="VNA25" s="242"/>
      <c r="VNB25" s="242"/>
      <c r="VNC25" s="242"/>
      <c r="VND25" s="242"/>
      <c r="VNE25" s="242"/>
      <c r="VNF25" s="242"/>
      <c r="VNG25" s="242"/>
      <c r="VNH25" s="242"/>
      <c r="VNI25" s="242"/>
      <c r="VNJ25" s="242"/>
      <c r="VNK25" s="242"/>
      <c r="VNL25" s="242"/>
      <c r="VNM25" s="242"/>
      <c r="VNN25" s="242"/>
      <c r="VNO25" s="242"/>
      <c r="VNP25" s="242"/>
      <c r="VNQ25" s="242"/>
      <c r="VNR25" s="242"/>
      <c r="VNS25" s="242"/>
      <c r="VNT25" s="242"/>
      <c r="VNU25" s="242"/>
      <c r="VNV25" s="242"/>
      <c r="VNW25" s="242"/>
      <c r="VNX25" s="242"/>
      <c r="VNY25" s="242"/>
      <c r="VNZ25" s="242"/>
      <c r="VOA25" s="242"/>
      <c r="VOB25" s="242"/>
      <c r="VOC25" s="242"/>
      <c r="VOD25" s="242"/>
      <c r="VOE25" s="242"/>
      <c r="VOF25" s="242"/>
      <c r="VOG25" s="242"/>
      <c r="VOH25" s="242"/>
      <c r="VOI25" s="242"/>
      <c r="VOJ25" s="242"/>
      <c r="VOK25" s="242"/>
      <c r="VOL25" s="242"/>
      <c r="VOM25" s="242"/>
      <c r="VON25" s="242"/>
      <c r="VOO25" s="242"/>
      <c r="VOP25" s="242"/>
      <c r="VOQ25" s="242"/>
      <c r="VOR25" s="242"/>
      <c r="VOS25" s="242"/>
      <c r="VOT25" s="242"/>
      <c r="VOU25" s="242"/>
      <c r="VOV25" s="242"/>
      <c r="VOW25" s="242"/>
      <c r="VOX25" s="242"/>
      <c r="VOY25" s="242"/>
      <c r="VOZ25" s="242"/>
      <c r="VPA25" s="242"/>
      <c r="VPB25" s="242"/>
      <c r="VPC25" s="242"/>
      <c r="VPD25" s="242"/>
      <c r="VPE25" s="242"/>
      <c r="VPF25" s="242"/>
      <c r="VPG25" s="242"/>
      <c r="VPH25" s="242"/>
      <c r="VPI25" s="242"/>
      <c r="VPJ25" s="242"/>
      <c r="VPK25" s="242"/>
      <c r="VPL25" s="242"/>
      <c r="VPM25" s="242"/>
      <c r="VPN25" s="242"/>
      <c r="VPO25" s="242"/>
      <c r="VPP25" s="242"/>
      <c r="VPQ25" s="242"/>
      <c r="VPR25" s="242"/>
      <c r="VPS25" s="242"/>
      <c r="VPT25" s="242"/>
      <c r="VPU25" s="242"/>
      <c r="VPV25" s="242"/>
      <c r="VPW25" s="242"/>
      <c r="VPX25" s="242"/>
      <c r="VPY25" s="242"/>
      <c r="VPZ25" s="242"/>
      <c r="VQA25" s="242"/>
      <c r="VQB25" s="242"/>
      <c r="VQC25" s="242"/>
      <c r="VQD25" s="242"/>
      <c r="VQE25" s="242"/>
      <c r="VQF25" s="242"/>
      <c r="VQG25" s="242"/>
      <c r="VQH25" s="242"/>
      <c r="VQI25" s="242"/>
      <c r="VQJ25" s="242"/>
      <c r="VQK25" s="242"/>
      <c r="VQL25" s="242"/>
      <c r="VQM25" s="242"/>
      <c r="VQN25" s="242"/>
      <c r="VQO25" s="242"/>
      <c r="VQP25" s="242"/>
      <c r="VQQ25" s="242"/>
      <c r="VQR25" s="242"/>
      <c r="VQS25" s="242"/>
      <c r="VQT25" s="242"/>
      <c r="VQU25" s="242"/>
      <c r="VQV25" s="242"/>
      <c r="VQW25" s="242"/>
      <c r="VQX25" s="242"/>
      <c r="VQY25" s="242"/>
      <c r="VQZ25" s="242"/>
      <c r="VRA25" s="242"/>
      <c r="VRB25" s="242"/>
      <c r="VRC25" s="242"/>
      <c r="VRD25" s="242"/>
      <c r="VRE25" s="242"/>
      <c r="VRF25" s="242"/>
      <c r="VRG25" s="242"/>
      <c r="VRH25" s="242"/>
      <c r="VRI25" s="242"/>
      <c r="VRJ25" s="242"/>
      <c r="VRK25" s="242"/>
      <c r="VRL25" s="242"/>
      <c r="VRM25" s="242"/>
      <c r="VRN25" s="242"/>
      <c r="VRO25" s="242"/>
      <c r="VRP25" s="242"/>
      <c r="VRQ25" s="242"/>
      <c r="VRR25" s="242"/>
      <c r="VRS25" s="242"/>
      <c r="VRT25" s="242"/>
      <c r="VRU25" s="242"/>
      <c r="VRV25" s="242"/>
      <c r="VRW25" s="242"/>
      <c r="VRX25" s="242"/>
      <c r="VRY25" s="242"/>
      <c r="VRZ25" s="242"/>
      <c r="VSA25" s="242"/>
      <c r="VSB25" s="242"/>
      <c r="VSC25" s="242"/>
      <c r="VSD25" s="242"/>
      <c r="VSE25" s="242"/>
      <c r="VSF25" s="242"/>
      <c r="VSG25" s="242"/>
      <c r="VSH25" s="242"/>
      <c r="VSI25" s="242"/>
      <c r="VSJ25" s="242"/>
      <c r="VSK25" s="242"/>
      <c r="VSL25" s="242"/>
      <c r="VSM25" s="242"/>
      <c r="VSN25" s="242"/>
      <c r="VSO25" s="242"/>
      <c r="VSP25" s="242"/>
      <c r="VSQ25" s="242"/>
      <c r="VSR25" s="242"/>
      <c r="VSS25" s="242"/>
      <c r="VST25" s="242"/>
      <c r="VSU25" s="242"/>
      <c r="VSV25" s="242"/>
      <c r="VSW25" s="242"/>
      <c r="VSX25" s="242"/>
      <c r="VSY25" s="242"/>
      <c r="VSZ25" s="242"/>
      <c r="VTA25" s="242"/>
      <c r="VTB25" s="242"/>
      <c r="VTC25" s="242"/>
      <c r="VTD25" s="242"/>
      <c r="VTE25" s="242"/>
      <c r="VTF25" s="242"/>
      <c r="VTG25" s="242"/>
      <c r="VTH25" s="242"/>
      <c r="VTI25" s="242"/>
      <c r="VTJ25" s="242"/>
      <c r="VTK25" s="242"/>
      <c r="VTL25" s="242"/>
      <c r="VTM25" s="242"/>
      <c r="VTN25" s="242"/>
      <c r="VTO25" s="242"/>
      <c r="VTP25" s="242"/>
      <c r="VTQ25" s="242"/>
      <c r="VTR25" s="242"/>
      <c r="VTS25" s="242"/>
      <c r="VTT25" s="242"/>
      <c r="VTU25" s="242"/>
      <c r="VTV25" s="242"/>
      <c r="VTW25" s="242"/>
      <c r="VTX25" s="242"/>
      <c r="VTY25" s="242"/>
      <c r="VTZ25" s="242"/>
      <c r="VUA25" s="242"/>
      <c r="VUB25" s="242"/>
      <c r="VUC25" s="242"/>
      <c r="VUD25" s="242"/>
      <c r="VUE25" s="242"/>
      <c r="VUF25" s="242"/>
      <c r="VUG25" s="242"/>
      <c r="VUH25" s="242"/>
      <c r="VUI25" s="242"/>
      <c r="VUJ25" s="242"/>
      <c r="VUK25" s="242"/>
      <c r="VUL25" s="242"/>
      <c r="VUM25" s="242"/>
      <c r="VUN25" s="242"/>
      <c r="VUO25" s="242"/>
      <c r="VUP25" s="242"/>
      <c r="VUQ25" s="242"/>
      <c r="VUR25" s="242"/>
      <c r="VUS25" s="242"/>
      <c r="VUT25" s="242"/>
      <c r="VUU25" s="242"/>
      <c r="VUV25" s="242"/>
      <c r="VUW25" s="242"/>
      <c r="VUX25" s="242"/>
      <c r="VUY25" s="242"/>
      <c r="VUZ25" s="242"/>
      <c r="VVA25" s="242"/>
      <c r="VVB25" s="242"/>
      <c r="VVC25" s="242"/>
      <c r="VVD25" s="242"/>
      <c r="VVE25" s="242"/>
      <c r="VVF25" s="242"/>
      <c r="VVG25" s="242"/>
      <c r="VVH25" s="242"/>
      <c r="VVI25" s="242"/>
      <c r="VVJ25" s="242"/>
      <c r="VVK25" s="242"/>
      <c r="VVL25" s="242"/>
      <c r="VVM25" s="242"/>
      <c r="VVN25" s="242"/>
      <c r="VVO25" s="242"/>
      <c r="VVP25" s="242"/>
      <c r="VVQ25" s="242"/>
      <c r="VVR25" s="242"/>
      <c r="VVS25" s="242"/>
      <c r="VVT25" s="242"/>
      <c r="VVU25" s="242"/>
      <c r="VVV25" s="242"/>
      <c r="VVW25" s="242"/>
      <c r="VVX25" s="242"/>
      <c r="VVY25" s="242"/>
      <c r="VVZ25" s="242"/>
      <c r="VWA25" s="242"/>
      <c r="VWB25" s="242"/>
      <c r="VWC25" s="242"/>
      <c r="VWD25" s="242"/>
      <c r="VWE25" s="242"/>
      <c r="VWF25" s="242"/>
      <c r="VWG25" s="242"/>
      <c r="VWH25" s="242"/>
      <c r="VWI25" s="242"/>
      <c r="VWJ25" s="242"/>
      <c r="VWK25" s="242"/>
      <c r="VWL25" s="242"/>
      <c r="VWM25" s="242"/>
      <c r="VWN25" s="242"/>
      <c r="VWO25" s="242"/>
      <c r="VWP25" s="242"/>
      <c r="VWQ25" s="242"/>
      <c r="VWR25" s="242"/>
      <c r="VWS25" s="242"/>
      <c r="VWT25" s="242"/>
      <c r="VWU25" s="242"/>
      <c r="VWV25" s="242"/>
      <c r="VWW25" s="242"/>
      <c r="VWX25" s="242"/>
      <c r="VWY25" s="242"/>
      <c r="VWZ25" s="242"/>
      <c r="VXA25" s="242"/>
      <c r="VXB25" s="242"/>
      <c r="VXC25" s="242"/>
      <c r="VXD25" s="242"/>
      <c r="VXE25" s="242"/>
      <c r="VXF25" s="242"/>
      <c r="VXG25" s="242"/>
      <c r="VXH25" s="242"/>
      <c r="VXI25" s="242"/>
      <c r="VXJ25" s="242"/>
      <c r="VXK25" s="242"/>
      <c r="VXL25" s="242"/>
      <c r="VXM25" s="242"/>
      <c r="VXN25" s="242"/>
      <c r="VXO25" s="242"/>
      <c r="VXP25" s="242"/>
      <c r="VXQ25" s="242"/>
      <c r="VXR25" s="242"/>
      <c r="VXS25" s="242"/>
      <c r="VXT25" s="242"/>
      <c r="VXU25" s="242"/>
      <c r="VXV25" s="242"/>
      <c r="VXW25" s="242"/>
      <c r="VXX25" s="242"/>
      <c r="VXY25" s="242"/>
      <c r="VXZ25" s="242"/>
      <c r="VYA25" s="242"/>
      <c r="VYB25" s="242"/>
      <c r="VYC25" s="242"/>
      <c r="VYD25" s="242"/>
      <c r="VYE25" s="242"/>
      <c r="VYF25" s="242"/>
      <c r="VYG25" s="242"/>
      <c r="VYH25" s="242"/>
      <c r="VYI25" s="242"/>
      <c r="VYJ25" s="242"/>
      <c r="VYK25" s="242"/>
      <c r="VYL25" s="242"/>
      <c r="VYM25" s="242"/>
      <c r="VYN25" s="242"/>
      <c r="VYO25" s="242"/>
      <c r="VYP25" s="242"/>
      <c r="VYQ25" s="242"/>
      <c r="VYR25" s="242"/>
      <c r="VYS25" s="242"/>
      <c r="VYT25" s="242"/>
      <c r="VYU25" s="242"/>
      <c r="VYV25" s="242"/>
      <c r="VYW25" s="242"/>
      <c r="VYX25" s="242"/>
      <c r="VYY25" s="242"/>
      <c r="VYZ25" s="242"/>
      <c r="VZA25" s="242"/>
      <c r="VZB25" s="242"/>
      <c r="VZC25" s="242"/>
      <c r="VZD25" s="242"/>
      <c r="VZE25" s="242"/>
      <c r="VZF25" s="242"/>
      <c r="VZG25" s="242"/>
      <c r="VZH25" s="242"/>
      <c r="VZI25" s="242"/>
      <c r="VZJ25" s="242"/>
      <c r="VZK25" s="242"/>
      <c r="VZL25" s="242"/>
      <c r="VZM25" s="242"/>
      <c r="VZN25" s="242"/>
      <c r="VZO25" s="242"/>
      <c r="VZP25" s="242"/>
      <c r="VZQ25" s="242"/>
      <c r="VZR25" s="242"/>
      <c r="VZS25" s="242"/>
      <c r="VZT25" s="242"/>
      <c r="VZU25" s="242"/>
      <c r="VZV25" s="242"/>
      <c r="VZW25" s="242"/>
      <c r="VZX25" s="242"/>
      <c r="VZY25" s="242"/>
      <c r="VZZ25" s="242"/>
      <c r="WAA25" s="242"/>
      <c r="WAB25" s="242"/>
      <c r="WAC25" s="242"/>
      <c r="WAD25" s="242"/>
      <c r="WAE25" s="242"/>
      <c r="WAF25" s="242"/>
      <c r="WAG25" s="242"/>
      <c r="WAH25" s="242"/>
      <c r="WAI25" s="242"/>
      <c r="WAJ25" s="242"/>
      <c r="WAK25" s="242"/>
      <c r="WAL25" s="242"/>
      <c r="WAM25" s="242"/>
      <c r="WAN25" s="242"/>
      <c r="WAO25" s="242"/>
      <c r="WAP25" s="242"/>
      <c r="WAQ25" s="242"/>
      <c r="WAR25" s="242"/>
      <c r="WAS25" s="242"/>
      <c r="WAT25" s="242"/>
      <c r="WAU25" s="242"/>
      <c r="WAV25" s="242"/>
      <c r="WAW25" s="242"/>
      <c r="WAX25" s="242"/>
      <c r="WAY25" s="242"/>
      <c r="WAZ25" s="242"/>
      <c r="WBA25" s="242"/>
      <c r="WBB25" s="242"/>
      <c r="WBC25" s="242"/>
      <c r="WBD25" s="242"/>
      <c r="WBE25" s="242"/>
      <c r="WBF25" s="242"/>
      <c r="WBG25" s="242"/>
      <c r="WBH25" s="242"/>
      <c r="WBI25" s="242"/>
      <c r="WBJ25" s="242"/>
      <c r="WBK25" s="242"/>
      <c r="WBL25" s="242"/>
      <c r="WBM25" s="242"/>
      <c r="WBN25" s="242"/>
      <c r="WBO25" s="242"/>
      <c r="WBP25" s="242"/>
      <c r="WBQ25" s="242"/>
      <c r="WBR25" s="242"/>
      <c r="WBS25" s="242"/>
      <c r="WBT25" s="242"/>
      <c r="WBU25" s="242"/>
      <c r="WBV25" s="242"/>
      <c r="WBW25" s="242"/>
      <c r="WBX25" s="242"/>
      <c r="WBY25" s="242"/>
      <c r="WBZ25" s="242"/>
      <c r="WCA25" s="242"/>
      <c r="WCB25" s="242"/>
      <c r="WCC25" s="242"/>
      <c r="WCD25" s="242"/>
      <c r="WCE25" s="242"/>
      <c r="WCF25" s="242"/>
      <c r="WCG25" s="242"/>
      <c r="WCH25" s="242"/>
      <c r="WCI25" s="242"/>
      <c r="WCJ25" s="242"/>
      <c r="WCK25" s="242"/>
      <c r="WCL25" s="242"/>
      <c r="WCM25" s="242"/>
      <c r="WCN25" s="242"/>
      <c r="WCO25" s="242"/>
      <c r="WCP25" s="242"/>
      <c r="WCQ25" s="242"/>
      <c r="WCR25" s="242"/>
      <c r="WCS25" s="242"/>
      <c r="WCT25" s="242"/>
      <c r="WCU25" s="242"/>
      <c r="WCV25" s="242"/>
      <c r="WCW25" s="242"/>
      <c r="WCX25" s="242"/>
      <c r="WCY25" s="242"/>
      <c r="WCZ25" s="242"/>
      <c r="WDA25" s="242"/>
      <c r="WDB25" s="242"/>
      <c r="WDC25" s="242"/>
      <c r="WDD25" s="242"/>
      <c r="WDE25" s="242"/>
      <c r="WDF25" s="242"/>
      <c r="WDG25" s="242"/>
      <c r="WDH25" s="242"/>
      <c r="WDI25" s="242"/>
      <c r="WDJ25" s="242"/>
      <c r="WDK25" s="242"/>
      <c r="WDL25" s="242"/>
      <c r="WDM25" s="242"/>
      <c r="WDN25" s="242"/>
      <c r="WDO25" s="242"/>
      <c r="WDP25" s="242"/>
      <c r="WDQ25" s="242"/>
      <c r="WDR25" s="242"/>
      <c r="WDS25" s="242"/>
      <c r="WDT25" s="242"/>
      <c r="WDU25" s="242"/>
      <c r="WDV25" s="242"/>
      <c r="WDW25" s="242"/>
      <c r="WDX25" s="242"/>
      <c r="WDY25" s="242"/>
      <c r="WDZ25" s="242"/>
      <c r="WEA25" s="242"/>
      <c r="WEB25" s="242"/>
      <c r="WEC25" s="242"/>
      <c r="WED25" s="242"/>
      <c r="WEE25" s="242"/>
      <c r="WEF25" s="242"/>
      <c r="WEG25" s="242"/>
      <c r="WEH25" s="242"/>
      <c r="WEI25" s="242"/>
      <c r="WEJ25" s="242"/>
      <c r="WEK25" s="242"/>
      <c r="WEL25" s="242"/>
      <c r="WEM25" s="242"/>
      <c r="WEN25" s="242"/>
      <c r="WEO25" s="242"/>
      <c r="WEP25" s="242"/>
      <c r="WEQ25" s="242"/>
      <c r="WER25" s="242"/>
      <c r="WES25" s="242"/>
      <c r="WET25" s="242"/>
      <c r="WEU25" s="242"/>
      <c r="WEV25" s="242"/>
      <c r="WEW25" s="242"/>
      <c r="WEX25" s="242"/>
      <c r="WEY25" s="242"/>
      <c r="WEZ25" s="242"/>
      <c r="WFA25" s="242"/>
      <c r="WFB25" s="242"/>
      <c r="WFC25" s="242"/>
      <c r="WFD25" s="242"/>
      <c r="WFE25" s="242"/>
      <c r="WFF25" s="242"/>
      <c r="WFG25" s="242"/>
      <c r="WFH25" s="242"/>
      <c r="WFI25" s="242"/>
      <c r="WFJ25" s="242"/>
      <c r="WFK25" s="242"/>
      <c r="WFL25" s="242"/>
      <c r="WFM25" s="242"/>
      <c r="WFN25" s="242"/>
      <c r="WFO25" s="242"/>
      <c r="WFP25" s="242"/>
      <c r="WFQ25" s="242"/>
      <c r="WFR25" s="242"/>
      <c r="WFS25" s="242"/>
      <c r="WFT25" s="242"/>
      <c r="WFU25" s="242"/>
      <c r="WFV25" s="242"/>
      <c r="WFW25" s="242"/>
      <c r="WFX25" s="242"/>
      <c r="WFY25" s="242"/>
      <c r="WFZ25" s="242"/>
      <c r="WGA25" s="242"/>
      <c r="WGB25" s="242"/>
      <c r="WGC25" s="242"/>
      <c r="WGD25" s="242"/>
      <c r="WGE25" s="242"/>
      <c r="WGF25" s="242"/>
      <c r="WGG25" s="242"/>
      <c r="WGH25" s="242"/>
      <c r="WGI25" s="242"/>
      <c r="WGJ25" s="242"/>
      <c r="WGK25" s="242"/>
      <c r="WGL25" s="242"/>
      <c r="WGM25" s="242"/>
      <c r="WGN25" s="242"/>
      <c r="WGO25" s="242"/>
      <c r="WGP25" s="242"/>
      <c r="WGQ25" s="242"/>
      <c r="WGR25" s="242"/>
      <c r="WGS25" s="242"/>
      <c r="WGT25" s="242"/>
      <c r="WGU25" s="242"/>
      <c r="WGV25" s="242"/>
      <c r="WGW25" s="242"/>
      <c r="WGX25" s="242"/>
      <c r="WGY25" s="242"/>
      <c r="WGZ25" s="242"/>
      <c r="WHA25" s="242"/>
      <c r="WHB25" s="242"/>
      <c r="WHC25" s="242"/>
      <c r="WHD25" s="242"/>
      <c r="WHE25" s="242"/>
      <c r="WHF25" s="242"/>
      <c r="WHG25" s="242"/>
      <c r="WHH25" s="242"/>
      <c r="WHI25" s="242"/>
      <c r="WHJ25" s="242"/>
      <c r="WHK25" s="242"/>
      <c r="WHL25" s="242"/>
      <c r="WHM25" s="242"/>
      <c r="WHN25" s="242"/>
      <c r="WHO25" s="242"/>
      <c r="WHP25" s="242"/>
      <c r="WHQ25" s="242"/>
      <c r="WHR25" s="242"/>
      <c r="WHS25" s="242"/>
      <c r="WHT25" s="242"/>
      <c r="WHU25" s="242"/>
      <c r="WHV25" s="242"/>
      <c r="WHW25" s="242"/>
      <c r="WHX25" s="242"/>
      <c r="WHY25" s="242"/>
      <c r="WHZ25" s="242"/>
      <c r="WIA25" s="242"/>
      <c r="WIB25" s="242"/>
      <c r="WIC25" s="242"/>
      <c r="WID25" s="242"/>
      <c r="WIE25" s="242"/>
      <c r="WIF25" s="242"/>
      <c r="WIG25" s="242"/>
      <c r="WIH25" s="242"/>
      <c r="WII25" s="242"/>
      <c r="WIJ25" s="242"/>
      <c r="WIK25" s="242"/>
      <c r="WIL25" s="242"/>
      <c r="WIM25" s="242"/>
      <c r="WIN25" s="242"/>
      <c r="WIO25" s="242"/>
      <c r="WIP25" s="242"/>
      <c r="WIQ25" s="242"/>
      <c r="WIR25" s="242"/>
      <c r="WIS25" s="242"/>
      <c r="WIT25" s="242"/>
      <c r="WIU25" s="242"/>
      <c r="WIV25" s="242"/>
      <c r="WIW25" s="242"/>
      <c r="WIX25" s="242"/>
      <c r="WIY25" s="242"/>
      <c r="WIZ25" s="242"/>
      <c r="WJA25" s="242"/>
      <c r="WJB25" s="242"/>
      <c r="WJC25" s="242"/>
      <c r="WJD25" s="242"/>
      <c r="WJE25" s="242"/>
      <c r="WJF25" s="242"/>
      <c r="WJG25" s="242"/>
      <c r="WJH25" s="242"/>
      <c r="WJI25" s="242"/>
      <c r="WJJ25" s="242"/>
      <c r="WJK25" s="242"/>
      <c r="WJL25" s="242"/>
      <c r="WJM25" s="242"/>
      <c r="WJN25" s="242"/>
      <c r="WJO25" s="242"/>
      <c r="WJP25" s="242"/>
      <c r="WJQ25" s="242"/>
      <c r="WJR25" s="242"/>
      <c r="WJS25" s="242"/>
      <c r="WJT25" s="242"/>
      <c r="WJU25" s="242"/>
      <c r="WJV25" s="242"/>
      <c r="WJW25" s="242"/>
      <c r="WJX25" s="242"/>
      <c r="WJY25" s="242"/>
      <c r="WJZ25" s="242"/>
      <c r="WKA25" s="242"/>
      <c r="WKB25" s="242"/>
      <c r="WKC25" s="242"/>
      <c r="WKD25" s="242"/>
      <c r="WKE25" s="242"/>
      <c r="WKF25" s="242"/>
      <c r="WKG25" s="242"/>
      <c r="WKH25" s="242"/>
      <c r="WKI25" s="242"/>
      <c r="WKJ25" s="242"/>
      <c r="WKK25" s="242"/>
      <c r="WKL25" s="242"/>
      <c r="WKM25" s="242"/>
      <c r="WKN25" s="242"/>
      <c r="WKO25" s="242"/>
      <c r="WKP25" s="242"/>
      <c r="WKQ25" s="242"/>
      <c r="WKR25" s="242"/>
      <c r="WKS25" s="242"/>
      <c r="WKT25" s="242"/>
      <c r="WKU25" s="242"/>
      <c r="WKV25" s="242"/>
      <c r="WKW25" s="242"/>
      <c r="WKX25" s="242"/>
      <c r="WKY25" s="242"/>
      <c r="WKZ25" s="242"/>
      <c r="WLA25" s="242"/>
      <c r="WLB25" s="242"/>
      <c r="WLC25" s="242"/>
      <c r="WLD25" s="242"/>
      <c r="WLE25" s="242"/>
      <c r="WLF25" s="242"/>
      <c r="WLG25" s="242"/>
      <c r="WLH25" s="242"/>
      <c r="WLI25" s="242"/>
      <c r="WLJ25" s="242"/>
      <c r="WLK25" s="242"/>
      <c r="WLL25" s="242"/>
      <c r="WLM25" s="242"/>
      <c r="WLN25" s="242"/>
      <c r="WLO25" s="242"/>
      <c r="WLP25" s="242"/>
      <c r="WLQ25" s="242"/>
      <c r="WLR25" s="242"/>
      <c r="WLS25" s="242"/>
      <c r="WLT25" s="242"/>
      <c r="WLU25" s="242"/>
      <c r="WLV25" s="242"/>
      <c r="WLW25" s="242"/>
      <c r="WLX25" s="242"/>
      <c r="WLY25" s="242"/>
      <c r="WLZ25" s="242"/>
      <c r="WMA25" s="242"/>
      <c r="WMB25" s="242"/>
      <c r="WMC25" s="242"/>
      <c r="WMD25" s="242"/>
      <c r="WME25" s="242"/>
      <c r="WMF25" s="242"/>
      <c r="WMG25" s="242"/>
      <c r="WMH25" s="242"/>
      <c r="WMI25" s="242"/>
      <c r="WMJ25" s="242"/>
      <c r="WMK25" s="242"/>
      <c r="WML25" s="242"/>
      <c r="WMM25" s="242"/>
      <c r="WMN25" s="242"/>
      <c r="WMO25" s="242"/>
      <c r="WMP25" s="242"/>
      <c r="WMQ25" s="242"/>
      <c r="WMR25" s="242"/>
      <c r="WMS25" s="242"/>
      <c r="WMT25" s="242"/>
      <c r="WMU25" s="242"/>
      <c r="WMV25" s="242"/>
      <c r="WMW25" s="242"/>
      <c r="WMX25" s="242"/>
      <c r="WMY25" s="242"/>
      <c r="WMZ25" s="242"/>
      <c r="WNA25" s="242"/>
      <c r="WNB25" s="242"/>
      <c r="WNC25" s="242"/>
      <c r="WND25" s="242"/>
      <c r="WNE25" s="242"/>
      <c r="WNF25" s="242"/>
      <c r="WNG25" s="242"/>
      <c r="WNH25" s="242"/>
      <c r="WNI25" s="242"/>
      <c r="WNJ25" s="242"/>
      <c r="WNK25" s="242"/>
      <c r="WNL25" s="242"/>
      <c r="WNM25" s="242"/>
      <c r="WNN25" s="242"/>
      <c r="WNO25" s="242"/>
      <c r="WNP25" s="242"/>
      <c r="WNQ25" s="242"/>
      <c r="WNR25" s="242"/>
      <c r="WNS25" s="242"/>
      <c r="WNT25" s="242"/>
      <c r="WNU25" s="242"/>
      <c r="WNV25" s="242"/>
      <c r="WNW25" s="242"/>
      <c r="WNX25" s="242"/>
      <c r="WNY25" s="242"/>
      <c r="WNZ25" s="242"/>
      <c r="WOA25" s="242"/>
      <c r="WOB25" s="242"/>
      <c r="WOC25" s="242"/>
      <c r="WOD25" s="242"/>
      <c r="WOE25" s="242"/>
      <c r="WOF25" s="242"/>
      <c r="WOG25" s="242"/>
      <c r="WOH25" s="242"/>
      <c r="WOI25" s="242"/>
      <c r="WOJ25" s="242"/>
      <c r="WOK25" s="242"/>
      <c r="WOL25" s="242"/>
      <c r="WOM25" s="242"/>
      <c r="WON25" s="242"/>
      <c r="WOO25" s="242"/>
      <c r="WOP25" s="242"/>
      <c r="WOQ25" s="242"/>
      <c r="WOR25" s="242"/>
      <c r="WOS25" s="242"/>
      <c r="WOT25" s="242"/>
      <c r="WOU25" s="242"/>
      <c r="WOV25" s="242"/>
      <c r="WOW25" s="242"/>
      <c r="WOX25" s="242"/>
      <c r="WOY25" s="242"/>
      <c r="WOZ25" s="242"/>
      <c r="WPA25" s="242"/>
      <c r="WPB25" s="242"/>
      <c r="WPC25" s="242"/>
      <c r="WPD25" s="242"/>
      <c r="WPE25" s="242"/>
      <c r="WPF25" s="242"/>
      <c r="WPG25" s="242"/>
      <c r="WPH25" s="242"/>
      <c r="WPI25" s="242"/>
      <c r="WPJ25" s="242"/>
      <c r="WPK25" s="242"/>
      <c r="WPL25" s="242"/>
      <c r="WPM25" s="242"/>
      <c r="WPN25" s="242"/>
      <c r="WPO25" s="242"/>
      <c r="WPP25" s="242"/>
      <c r="WPQ25" s="242"/>
      <c r="WPR25" s="242"/>
      <c r="WPS25" s="242"/>
      <c r="WPT25" s="242"/>
      <c r="WPU25" s="242"/>
      <c r="WPV25" s="242"/>
      <c r="WPW25" s="242"/>
      <c r="WPX25" s="242"/>
      <c r="WPY25" s="242"/>
      <c r="WPZ25" s="242"/>
      <c r="WQA25" s="242"/>
      <c r="WQB25" s="242"/>
      <c r="WQC25" s="242"/>
      <c r="WQD25" s="242"/>
      <c r="WQE25" s="242"/>
      <c r="WQF25" s="242"/>
      <c r="WQG25" s="242"/>
      <c r="WQH25" s="242"/>
      <c r="WQI25" s="242"/>
      <c r="WQJ25" s="242"/>
      <c r="WQK25" s="242"/>
      <c r="WQL25" s="242"/>
      <c r="WQM25" s="242"/>
      <c r="WQN25" s="242"/>
      <c r="WQO25" s="242"/>
      <c r="WQP25" s="242"/>
      <c r="WQQ25" s="242"/>
      <c r="WQR25" s="242"/>
      <c r="WQS25" s="242"/>
      <c r="WQT25" s="242"/>
      <c r="WQU25" s="242"/>
      <c r="WQV25" s="242"/>
      <c r="WQW25" s="242"/>
      <c r="WQX25" s="242"/>
      <c r="WQY25" s="242"/>
      <c r="WQZ25" s="242"/>
      <c r="WRA25" s="242"/>
      <c r="WRB25" s="242"/>
      <c r="WRC25" s="242"/>
      <c r="WRD25" s="242"/>
      <c r="WRE25" s="242"/>
      <c r="WRF25" s="242"/>
      <c r="WRG25" s="242"/>
      <c r="WRH25" s="242"/>
      <c r="WRI25" s="242"/>
      <c r="WRJ25" s="242"/>
      <c r="WRK25" s="242"/>
      <c r="WRL25" s="242"/>
      <c r="WRM25" s="242"/>
      <c r="WRN25" s="242"/>
      <c r="WRO25" s="242"/>
      <c r="WRP25" s="242"/>
      <c r="WRQ25" s="242"/>
      <c r="WRR25" s="242"/>
      <c r="WRS25" s="242"/>
      <c r="WRT25" s="242"/>
      <c r="WRU25" s="242"/>
      <c r="WRV25" s="242"/>
      <c r="WRW25" s="242"/>
      <c r="WRX25" s="242"/>
      <c r="WRY25" s="242"/>
      <c r="WRZ25" s="242"/>
      <c r="WSA25" s="242"/>
      <c r="WSB25" s="242"/>
      <c r="WSC25" s="242"/>
      <c r="WSD25" s="242"/>
      <c r="WSE25" s="242"/>
      <c r="WSF25" s="242"/>
      <c r="WSG25" s="242"/>
      <c r="WSH25" s="242"/>
      <c r="WSI25" s="242"/>
      <c r="WSJ25" s="242"/>
      <c r="WSK25" s="242"/>
      <c r="WSL25" s="242"/>
      <c r="WSM25" s="242"/>
      <c r="WSN25" s="242"/>
      <c r="WSO25" s="242"/>
      <c r="WSP25" s="242"/>
      <c r="WSQ25" s="242"/>
      <c r="WSR25" s="242"/>
      <c r="WSS25" s="242"/>
      <c r="WST25" s="242"/>
      <c r="WSU25" s="242"/>
      <c r="WSV25" s="242"/>
      <c r="WSW25" s="242"/>
      <c r="WSX25" s="242"/>
      <c r="WSY25" s="242"/>
      <c r="WSZ25" s="242"/>
      <c r="WTA25" s="242"/>
      <c r="WTB25" s="242"/>
      <c r="WTC25" s="242"/>
      <c r="WTD25" s="242"/>
      <c r="WTE25" s="242"/>
      <c r="WTF25" s="242"/>
      <c r="WTG25" s="242"/>
      <c r="WTH25" s="242"/>
      <c r="WTI25" s="242"/>
      <c r="WTJ25" s="242"/>
      <c r="WTK25" s="242"/>
      <c r="WTL25" s="242"/>
      <c r="WTM25" s="242"/>
      <c r="WTN25" s="242"/>
      <c r="WTO25" s="242"/>
      <c r="WTP25" s="242"/>
      <c r="WTQ25" s="242"/>
      <c r="WTR25" s="242"/>
      <c r="WTS25" s="242"/>
      <c r="WTT25" s="242"/>
      <c r="WTU25" s="242"/>
      <c r="WTV25" s="242"/>
      <c r="WTW25" s="242"/>
      <c r="WTX25" s="242"/>
      <c r="WTY25" s="242"/>
      <c r="WTZ25" s="242"/>
      <c r="WUA25" s="242"/>
      <c r="WUB25" s="242"/>
      <c r="WUC25" s="242"/>
      <c r="WUD25" s="242"/>
      <c r="WUE25" s="242"/>
      <c r="WUF25" s="242"/>
      <c r="WUG25" s="242"/>
      <c r="WUH25" s="242"/>
      <c r="WUI25" s="242"/>
      <c r="WUJ25" s="242"/>
      <c r="WUK25" s="242"/>
      <c r="WUL25" s="242"/>
      <c r="WUM25" s="242"/>
      <c r="WUN25" s="242"/>
      <c r="WUO25" s="242"/>
      <c r="WUP25" s="242"/>
      <c r="WUQ25" s="242"/>
      <c r="WUR25" s="242"/>
      <c r="WUS25" s="242"/>
      <c r="WUT25" s="242"/>
      <c r="WUU25" s="242"/>
      <c r="WUV25" s="242"/>
      <c r="WUW25" s="242"/>
      <c r="WUX25" s="242"/>
      <c r="WUY25" s="242"/>
      <c r="WUZ25" s="242"/>
      <c r="WVA25" s="242"/>
      <c r="WVB25" s="242"/>
      <c r="WVC25" s="242"/>
      <c r="WVD25" s="242"/>
      <c r="WVE25" s="242"/>
      <c r="WVF25" s="242"/>
      <c r="WVG25" s="242"/>
      <c r="WVH25" s="242"/>
      <c r="WVI25" s="242"/>
      <c r="WVJ25" s="242"/>
      <c r="WVK25" s="242"/>
      <c r="WVL25" s="242"/>
      <c r="WVM25" s="242"/>
      <c r="WVN25" s="242"/>
      <c r="WVO25" s="242"/>
      <c r="WVP25" s="242"/>
      <c r="WVQ25" s="242"/>
      <c r="WVR25" s="242"/>
      <c r="WVS25" s="242"/>
      <c r="WVT25" s="242"/>
      <c r="WVU25" s="242"/>
      <c r="WVV25" s="242"/>
      <c r="WVW25" s="242"/>
      <c r="WVX25" s="242"/>
      <c r="WVY25" s="242"/>
      <c r="WVZ25" s="242"/>
      <c r="WWA25" s="242"/>
      <c r="WWB25" s="242"/>
      <c r="WWC25" s="242"/>
      <c r="WWD25" s="242"/>
      <c r="WWE25" s="242"/>
      <c r="WWF25" s="242"/>
      <c r="WWG25" s="242"/>
      <c r="WWH25" s="242"/>
      <c r="WWI25" s="242"/>
      <c r="WWJ25" s="242"/>
      <c r="WWK25" s="242"/>
      <c r="WWL25" s="242"/>
      <c r="WWM25" s="242"/>
      <c r="WWN25" s="242"/>
      <c r="WWO25" s="242"/>
      <c r="WWP25" s="242"/>
      <c r="WWQ25" s="242"/>
      <c r="WWR25" s="242"/>
      <c r="WWS25" s="242"/>
      <c r="WWT25" s="242"/>
      <c r="WWU25" s="242"/>
      <c r="WWV25" s="242"/>
      <c r="WWW25" s="242"/>
      <c r="WWX25" s="242"/>
      <c r="WWY25" s="242"/>
      <c r="WWZ25" s="242"/>
      <c r="WXA25" s="242"/>
      <c r="WXB25" s="242"/>
      <c r="WXC25" s="242"/>
      <c r="WXD25" s="242"/>
      <c r="WXE25" s="242"/>
      <c r="WXF25" s="242"/>
      <c r="WXG25" s="242"/>
      <c r="WXH25" s="242"/>
      <c r="WXI25" s="242"/>
      <c r="WXJ25" s="242"/>
      <c r="WXK25" s="242"/>
      <c r="WXL25" s="242"/>
      <c r="WXM25" s="242"/>
      <c r="WXN25" s="242"/>
      <c r="WXO25" s="242"/>
      <c r="WXP25" s="242"/>
      <c r="WXQ25" s="242"/>
      <c r="WXR25" s="242"/>
      <c r="WXS25" s="242"/>
      <c r="WXT25" s="242"/>
      <c r="WXU25" s="242"/>
      <c r="WXV25" s="242"/>
      <c r="WXW25" s="242"/>
      <c r="WXX25" s="242"/>
      <c r="WXY25" s="242"/>
      <c r="WXZ25" s="242"/>
      <c r="WYA25" s="242"/>
      <c r="WYB25" s="242"/>
      <c r="WYC25" s="242"/>
      <c r="WYD25" s="242"/>
      <c r="WYE25" s="242"/>
      <c r="WYF25" s="242"/>
      <c r="WYG25" s="242"/>
      <c r="WYH25" s="242"/>
      <c r="WYI25" s="242"/>
      <c r="WYJ25" s="242"/>
      <c r="WYK25" s="242"/>
      <c r="WYL25" s="242"/>
      <c r="WYM25" s="242"/>
      <c r="WYN25" s="242"/>
      <c r="WYO25" s="242"/>
      <c r="WYP25" s="242"/>
      <c r="WYQ25" s="242"/>
      <c r="WYR25" s="242"/>
      <c r="WYS25" s="242"/>
      <c r="WYT25" s="242"/>
      <c r="WYU25" s="242"/>
      <c r="WYV25" s="242"/>
      <c r="WYW25" s="242"/>
      <c r="WYX25" s="242"/>
      <c r="WYY25" s="242"/>
      <c r="WYZ25" s="242"/>
      <c r="WZA25" s="242"/>
      <c r="WZB25" s="242"/>
      <c r="WZC25" s="242"/>
      <c r="WZD25" s="242"/>
      <c r="WZE25" s="242"/>
      <c r="WZF25" s="242"/>
      <c r="WZG25" s="242"/>
      <c r="WZH25" s="242"/>
      <c r="WZI25" s="242"/>
      <c r="WZJ25" s="242"/>
      <c r="WZK25" s="242"/>
      <c r="WZL25" s="242"/>
      <c r="WZM25" s="242"/>
      <c r="WZN25" s="242"/>
      <c r="WZO25" s="242"/>
      <c r="WZP25" s="242"/>
      <c r="WZQ25" s="242"/>
      <c r="WZR25" s="242"/>
      <c r="WZS25" s="242"/>
      <c r="WZT25" s="242"/>
      <c r="WZU25" s="242"/>
      <c r="WZV25" s="242"/>
      <c r="WZW25" s="242"/>
      <c r="WZX25" s="242"/>
      <c r="WZY25" s="242"/>
      <c r="WZZ25" s="242"/>
      <c r="XAA25" s="242"/>
      <c r="XAB25" s="242"/>
      <c r="XAC25" s="242"/>
      <c r="XAD25" s="242"/>
      <c r="XAE25" s="242"/>
      <c r="XAF25" s="242"/>
      <c r="XAG25" s="242"/>
      <c r="XAH25" s="242"/>
      <c r="XAI25" s="242"/>
      <c r="XAJ25" s="242"/>
      <c r="XAK25" s="242"/>
      <c r="XAL25" s="242"/>
      <c r="XAM25" s="242"/>
      <c r="XAN25" s="242"/>
      <c r="XAO25" s="242"/>
      <c r="XAP25" s="242"/>
      <c r="XAQ25" s="242"/>
      <c r="XAR25" s="242"/>
      <c r="XAS25" s="242"/>
      <c r="XAT25" s="242"/>
      <c r="XAU25" s="242"/>
      <c r="XAV25" s="242"/>
      <c r="XAW25" s="242"/>
      <c r="XAX25" s="242"/>
      <c r="XAY25" s="242"/>
      <c r="XAZ25" s="242"/>
      <c r="XBA25" s="242"/>
      <c r="XBB25" s="242"/>
      <c r="XBC25" s="242"/>
      <c r="XBD25" s="242"/>
      <c r="XBE25" s="242"/>
      <c r="XBF25" s="242"/>
      <c r="XBG25" s="242"/>
      <c r="XBH25" s="242"/>
      <c r="XBI25" s="242"/>
      <c r="XBJ25" s="242"/>
      <c r="XBK25" s="242"/>
      <c r="XBL25" s="242"/>
      <c r="XBM25" s="242"/>
      <c r="XBN25" s="242"/>
      <c r="XBO25" s="242"/>
      <c r="XBP25" s="242"/>
      <c r="XBQ25" s="242"/>
      <c r="XBR25" s="242"/>
      <c r="XBS25" s="242"/>
      <c r="XBT25" s="242"/>
      <c r="XBU25" s="242"/>
      <c r="XBV25" s="242"/>
      <c r="XBW25" s="242"/>
      <c r="XBX25" s="242"/>
      <c r="XBY25" s="242"/>
      <c r="XBZ25" s="242"/>
      <c r="XCA25" s="242"/>
      <c r="XCB25" s="242"/>
      <c r="XCC25" s="242"/>
      <c r="XCD25" s="242"/>
      <c r="XCE25" s="242"/>
      <c r="XCF25" s="242"/>
      <c r="XCG25" s="242"/>
      <c r="XCH25" s="242"/>
      <c r="XCI25" s="242"/>
      <c r="XCJ25" s="242"/>
      <c r="XCK25" s="242"/>
      <c r="XCL25" s="242"/>
      <c r="XCM25" s="242"/>
      <c r="XCN25" s="242"/>
      <c r="XCO25" s="242"/>
      <c r="XCP25" s="242"/>
      <c r="XCQ25" s="242"/>
      <c r="XCR25" s="242"/>
      <c r="XCS25" s="242"/>
      <c r="XCT25" s="242"/>
      <c r="XCU25" s="242"/>
      <c r="XCV25" s="242"/>
      <c r="XCW25" s="242"/>
      <c r="XCX25" s="242"/>
      <c r="XCY25" s="242"/>
      <c r="XCZ25" s="242"/>
      <c r="XDA25" s="242"/>
      <c r="XDB25" s="242"/>
      <c r="XDC25" s="242"/>
      <c r="XDD25" s="242"/>
      <c r="XDE25" s="242"/>
      <c r="XDF25" s="242"/>
      <c r="XDG25" s="242"/>
      <c r="XDH25" s="242"/>
      <c r="XDI25" s="242"/>
      <c r="XDJ25" s="242"/>
      <c r="XDK25" s="242"/>
      <c r="XDL25" s="242"/>
      <c r="XDM25" s="242"/>
      <c r="XDN25" s="242"/>
      <c r="XDO25" s="242"/>
      <c r="XDP25" s="242"/>
      <c r="XDQ25" s="242"/>
      <c r="XDR25" s="242"/>
      <c r="XDS25" s="242"/>
      <c r="XDT25" s="242"/>
      <c r="XDU25" s="242"/>
      <c r="XDV25" s="242"/>
      <c r="XDW25" s="242"/>
      <c r="XDX25" s="242"/>
      <c r="XDY25" s="242"/>
      <c r="XDZ25" s="242"/>
      <c r="XEA25" s="242"/>
      <c r="XEB25" s="242"/>
      <c r="XEC25" s="242"/>
      <c r="XED25" s="242"/>
      <c r="XEE25" s="242"/>
      <c r="XEF25" s="242"/>
      <c r="XEG25" s="242"/>
      <c r="XEH25" s="242"/>
      <c r="XEI25" s="242"/>
      <c r="XEJ25" s="242"/>
      <c r="XEK25" s="242"/>
      <c r="XEL25" s="242"/>
      <c r="XEM25" s="242"/>
      <c r="XEN25" s="242"/>
      <c r="XEO25" s="242"/>
      <c r="XEP25" s="242"/>
      <c r="XEQ25" s="242"/>
      <c r="XER25" s="242"/>
      <c r="XES25" s="242"/>
      <c r="XET25" s="242"/>
      <c r="XEU25" s="242"/>
      <c r="XEV25" s="242"/>
      <c r="XEW25" s="242"/>
      <c r="XEX25" s="242"/>
      <c r="XEY25" s="242"/>
      <c r="XEZ25" s="242"/>
      <c r="XFA25" s="242"/>
      <c r="XFB25" s="242"/>
      <c r="XFC25" s="242"/>
      <c r="XFD25" s="242"/>
    </row>
    <row r="26" spans="1:16384" ht="20" customHeight="1">
      <c r="A26" s="706">
        <f t="shared" si="0"/>
        <v>1</v>
      </c>
      <c r="B26" s="230" t="s">
        <v>521</v>
      </c>
      <c r="C26" s="231" t="s">
        <v>614</v>
      </c>
      <c r="D26" s="230" t="s">
        <v>607</v>
      </c>
      <c r="E26" s="232">
        <f ca="1">SUMIF('1.3-Basis ruimtestaat'!E:K,'1.1a-Jaarprijzen'!B26,'1.3-Basis ruimtestaat'!K:K)</f>
        <v>479</v>
      </c>
      <c r="F26" s="232">
        <f ca="1">SUMIF('1.3-Basis ruimtestaat'!E:L,'1.1a-Jaarprijzen'!B26,'1.3-Basis ruimtestaat'!L:L)</f>
        <v>0</v>
      </c>
      <c r="G26" s="233">
        <v>1</v>
      </c>
      <c r="H26" s="234">
        <f>SUMIF('1.3-Basis ruimtestaat'!E:E,'1.1a-Jaarprijzen'!B26,'1.3-Basis ruimtestaat'!T:T)+SUMIF('1.3-Basis ruimtestaat'!E:E,'1.1a-Jaarprijzen'!B26,'1.3-Basis ruimtestaat'!V:V)</f>
        <v>0</v>
      </c>
      <c r="I26" s="234">
        <f>SUMIF('1.3-Basis ruimtestaat'!E:E,'1.1a-Jaarprijzen'!B26,'1.3-Basis ruimtestaat'!U:U)</f>
        <v>0</v>
      </c>
      <c r="K26" s="236">
        <f>(H26+I26)*'1.0-Contractblad'!$E$35</f>
        <v>0</v>
      </c>
      <c r="L26" s="237">
        <f>SUMIF('1.8-Glasbewassing'!D:D,'1.1a-Jaarprijzen'!B19,'1.8-Glasbewassing'!H:H)</f>
        <v>0</v>
      </c>
      <c r="M26" s="238">
        <f>IF(H26=0,0,SUMIF('1.3-Basis ruimtestaat'!E:E,'1.1a-Jaarprijzen'!B26,'1.3-Basis ruimtestaat'!AI:AI)/SUM(H26+I26))</f>
        <v>0</v>
      </c>
      <c r="N26" s="239"/>
      <c r="Q26" s="240">
        <f t="shared" si="1"/>
        <v>0</v>
      </c>
      <c r="R26" s="241"/>
      <c r="S26" s="241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  <c r="AJ26" s="242"/>
      <c r="AK26" s="242"/>
      <c r="AL26" s="242"/>
      <c r="AM26" s="242"/>
      <c r="AN26" s="242"/>
      <c r="AO26" s="242"/>
      <c r="AP26" s="242"/>
      <c r="AQ26" s="242"/>
      <c r="AR26" s="242"/>
      <c r="AS26" s="242"/>
      <c r="AT26" s="242"/>
      <c r="AU26" s="242"/>
      <c r="AV26" s="242"/>
      <c r="AW26" s="242"/>
      <c r="AX26" s="242"/>
      <c r="AY26" s="242"/>
      <c r="AZ26" s="242"/>
      <c r="BA26" s="242"/>
      <c r="BB26" s="242"/>
      <c r="BC26" s="242"/>
      <c r="BD26" s="242"/>
      <c r="BE26" s="242"/>
      <c r="BF26" s="242"/>
      <c r="BG26" s="242"/>
      <c r="BH26" s="242"/>
      <c r="BI26" s="242"/>
      <c r="BJ26" s="242"/>
      <c r="BK26" s="242"/>
      <c r="BL26" s="242"/>
      <c r="BM26" s="242"/>
      <c r="BN26" s="242"/>
      <c r="BO26" s="242"/>
      <c r="BP26" s="242"/>
      <c r="BQ26" s="242"/>
      <c r="BR26" s="242"/>
      <c r="BS26" s="242"/>
      <c r="BT26" s="242"/>
      <c r="BU26" s="242"/>
      <c r="BV26" s="242"/>
      <c r="BW26" s="242"/>
      <c r="BX26" s="242"/>
      <c r="BY26" s="242"/>
      <c r="BZ26" s="242"/>
      <c r="CA26" s="242"/>
      <c r="CB26" s="242"/>
      <c r="CC26" s="242"/>
      <c r="CD26" s="242"/>
      <c r="CE26" s="242"/>
      <c r="CF26" s="242"/>
      <c r="CG26" s="242"/>
      <c r="CH26" s="242"/>
      <c r="CI26" s="242"/>
      <c r="CJ26" s="242"/>
      <c r="CK26" s="242"/>
      <c r="CL26" s="242"/>
      <c r="CM26" s="242"/>
      <c r="CN26" s="242"/>
      <c r="CO26" s="242"/>
      <c r="CP26" s="242"/>
      <c r="CQ26" s="242"/>
      <c r="CR26" s="242"/>
      <c r="CS26" s="242"/>
      <c r="CT26" s="242"/>
      <c r="CU26" s="242"/>
      <c r="CV26" s="242"/>
      <c r="CW26" s="242"/>
      <c r="CX26" s="242"/>
      <c r="CY26" s="242"/>
      <c r="CZ26" s="242"/>
      <c r="DA26" s="242"/>
      <c r="DB26" s="242"/>
      <c r="DC26" s="242"/>
      <c r="DD26" s="242"/>
      <c r="DE26" s="242"/>
      <c r="DF26" s="242"/>
      <c r="DG26" s="242"/>
      <c r="DH26" s="242"/>
      <c r="DI26" s="242"/>
      <c r="DJ26" s="242"/>
      <c r="DK26" s="242"/>
      <c r="DL26" s="242"/>
      <c r="DM26" s="242"/>
      <c r="DN26" s="242"/>
      <c r="DO26" s="242"/>
      <c r="DP26" s="242"/>
      <c r="DQ26" s="242"/>
      <c r="DR26" s="242"/>
      <c r="DS26" s="242"/>
      <c r="DT26" s="242"/>
      <c r="DU26" s="242"/>
      <c r="DV26" s="242"/>
      <c r="DW26" s="242"/>
      <c r="DX26" s="242"/>
      <c r="DY26" s="242"/>
      <c r="DZ26" s="242"/>
      <c r="EA26" s="242"/>
      <c r="EB26" s="242"/>
      <c r="EC26" s="242"/>
      <c r="ED26" s="242"/>
      <c r="EE26" s="242"/>
      <c r="EF26" s="242"/>
      <c r="EG26" s="242"/>
      <c r="EH26" s="242"/>
      <c r="EI26" s="242"/>
      <c r="EJ26" s="242"/>
      <c r="EK26" s="242"/>
      <c r="EL26" s="242"/>
      <c r="EM26" s="242"/>
      <c r="EN26" s="242"/>
      <c r="EO26" s="242"/>
      <c r="EP26" s="242"/>
      <c r="EQ26" s="242"/>
      <c r="ER26" s="242"/>
      <c r="ES26" s="242"/>
      <c r="ET26" s="242"/>
      <c r="EU26" s="242"/>
      <c r="EV26" s="242"/>
      <c r="EW26" s="242"/>
      <c r="EX26" s="242"/>
      <c r="EY26" s="242"/>
      <c r="EZ26" s="242"/>
      <c r="FA26" s="242"/>
      <c r="FB26" s="242"/>
      <c r="FC26" s="242"/>
      <c r="FD26" s="242"/>
      <c r="FE26" s="242"/>
      <c r="FF26" s="242"/>
      <c r="FG26" s="242"/>
      <c r="FH26" s="242"/>
      <c r="FI26" s="242"/>
      <c r="FJ26" s="242"/>
      <c r="FK26" s="242"/>
      <c r="FL26" s="242"/>
      <c r="FM26" s="242"/>
      <c r="FN26" s="242"/>
      <c r="FO26" s="242"/>
      <c r="FP26" s="242"/>
      <c r="FQ26" s="242"/>
      <c r="FR26" s="242"/>
      <c r="FS26" s="242"/>
      <c r="FT26" s="242"/>
      <c r="FU26" s="242"/>
      <c r="FV26" s="242"/>
      <c r="FW26" s="242"/>
      <c r="FX26" s="242"/>
      <c r="FY26" s="242"/>
      <c r="FZ26" s="242"/>
      <c r="GA26" s="242"/>
      <c r="GB26" s="242"/>
      <c r="GC26" s="242"/>
      <c r="GD26" s="242"/>
      <c r="GE26" s="242"/>
      <c r="GF26" s="242"/>
      <c r="GG26" s="242"/>
      <c r="GH26" s="242"/>
      <c r="GI26" s="242"/>
      <c r="GJ26" s="242"/>
      <c r="GK26" s="242"/>
      <c r="GL26" s="242"/>
      <c r="GM26" s="242"/>
      <c r="GN26" s="242"/>
      <c r="GO26" s="242"/>
      <c r="GP26" s="242"/>
      <c r="GQ26" s="242"/>
      <c r="GR26" s="242"/>
      <c r="GS26" s="242"/>
      <c r="GT26" s="242"/>
      <c r="GU26" s="242"/>
      <c r="GV26" s="242"/>
      <c r="GW26" s="242"/>
      <c r="GX26" s="242"/>
      <c r="GY26" s="242"/>
      <c r="GZ26" s="242"/>
      <c r="HA26" s="242"/>
      <c r="HB26" s="242"/>
      <c r="HC26" s="242"/>
      <c r="HD26" s="242"/>
      <c r="HE26" s="242"/>
      <c r="HF26" s="242"/>
      <c r="HG26" s="242"/>
      <c r="HH26" s="242"/>
      <c r="HI26" s="242"/>
      <c r="HJ26" s="242"/>
      <c r="HK26" s="242"/>
      <c r="HL26" s="242"/>
      <c r="HM26" s="242"/>
      <c r="HN26" s="242"/>
      <c r="HO26" s="242"/>
      <c r="HP26" s="242"/>
      <c r="HQ26" s="242"/>
      <c r="HR26" s="242"/>
      <c r="HS26" s="242"/>
      <c r="HT26" s="242"/>
      <c r="HU26" s="242"/>
      <c r="HV26" s="242"/>
      <c r="HW26" s="242"/>
      <c r="HX26" s="242"/>
      <c r="HY26" s="242"/>
      <c r="HZ26" s="242"/>
      <c r="IA26" s="242"/>
      <c r="IB26" s="242"/>
      <c r="IC26" s="242"/>
      <c r="ID26" s="242"/>
      <c r="IE26" s="242"/>
      <c r="IF26" s="242"/>
      <c r="IG26" s="242"/>
      <c r="IH26" s="242"/>
      <c r="II26" s="242"/>
      <c r="IJ26" s="242"/>
      <c r="IK26" s="242"/>
      <c r="IL26" s="242"/>
      <c r="IM26" s="242"/>
      <c r="IN26" s="242"/>
      <c r="IO26" s="242"/>
      <c r="IP26" s="242"/>
      <c r="IQ26" s="242"/>
      <c r="IR26" s="242"/>
      <c r="IS26" s="242"/>
      <c r="IT26" s="242"/>
      <c r="IU26" s="242"/>
      <c r="IV26" s="242"/>
      <c r="IW26" s="242"/>
      <c r="IX26" s="242"/>
      <c r="IY26" s="242"/>
      <c r="IZ26" s="242"/>
      <c r="JA26" s="242"/>
      <c r="JB26" s="242"/>
      <c r="JC26" s="242"/>
      <c r="JD26" s="242"/>
      <c r="JE26" s="242"/>
      <c r="JF26" s="242"/>
      <c r="JG26" s="242"/>
      <c r="JH26" s="242"/>
      <c r="JI26" s="242"/>
      <c r="JJ26" s="242"/>
      <c r="JK26" s="242"/>
      <c r="JL26" s="242"/>
      <c r="JM26" s="242"/>
      <c r="JN26" s="242"/>
      <c r="JO26" s="242"/>
      <c r="JP26" s="242"/>
      <c r="JQ26" s="242"/>
      <c r="JR26" s="242"/>
      <c r="JS26" s="242"/>
      <c r="JT26" s="242"/>
      <c r="JU26" s="242"/>
      <c r="JV26" s="242"/>
      <c r="JW26" s="242"/>
      <c r="JX26" s="242"/>
      <c r="JY26" s="242"/>
      <c r="JZ26" s="242"/>
      <c r="KA26" s="242"/>
      <c r="KB26" s="242"/>
      <c r="KC26" s="242"/>
      <c r="KD26" s="242"/>
      <c r="KE26" s="242"/>
      <c r="KF26" s="242"/>
      <c r="KG26" s="242"/>
      <c r="KH26" s="242"/>
      <c r="KI26" s="242"/>
      <c r="KJ26" s="242"/>
      <c r="KK26" s="242"/>
      <c r="KL26" s="242"/>
      <c r="KM26" s="242"/>
      <c r="KN26" s="242"/>
      <c r="KO26" s="242"/>
      <c r="KP26" s="242"/>
      <c r="KQ26" s="242"/>
      <c r="KR26" s="242"/>
      <c r="KS26" s="242"/>
      <c r="KT26" s="242"/>
      <c r="KU26" s="242"/>
      <c r="KV26" s="242"/>
      <c r="KW26" s="242"/>
      <c r="KX26" s="242"/>
      <c r="KY26" s="242"/>
      <c r="KZ26" s="242"/>
      <c r="LA26" s="242"/>
      <c r="LB26" s="242"/>
      <c r="LC26" s="242"/>
      <c r="LD26" s="242"/>
      <c r="LE26" s="242"/>
      <c r="LF26" s="242"/>
      <c r="LG26" s="242"/>
      <c r="LH26" s="242"/>
      <c r="LI26" s="242"/>
      <c r="LJ26" s="242"/>
      <c r="LK26" s="242"/>
      <c r="LL26" s="242"/>
      <c r="LM26" s="242"/>
      <c r="LN26" s="242"/>
      <c r="LO26" s="242"/>
      <c r="LP26" s="242"/>
      <c r="LQ26" s="242"/>
      <c r="LR26" s="242"/>
      <c r="LS26" s="242"/>
      <c r="LT26" s="242"/>
      <c r="LU26" s="242"/>
      <c r="LV26" s="242"/>
      <c r="LW26" s="242"/>
      <c r="LX26" s="242"/>
      <c r="LY26" s="242"/>
      <c r="LZ26" s="242"/>
      <c r="MA26" s="242"/>
      <c r="MB26" s="242"/>
      <c r="MC26" s="242"/>
      <c r="MD26" s="242"/>
      <c r="ME26" s="242"/>
      <c r="MF26" s="242"/>
      <c r="MG26" s="242"/>
      <c r="MH26" s="242"/>
      <c r="MI26" s="242"/>
      <c r="MJ26" s="242"/>
      <c r="MK26" s="242"/>
      <c r="ML26" s="242"/>
      <c r="MM26" s="242"/>
      <c r="MN26" s="242"/>
      <c r="MO26" s="242"/>
      <c r="MP26" s="242"/>
      <c r="MQ26" s="242"/>
      <c r="MR26" s="242"/>
      <c r="MS26" s="242"/>
      <c r="MT26" s="242"/>
      <c r="MU26" s="242"/>
      <c r="MV26" s="242"/>
      <c r="MW26" s="242"/>
      <c r="MX26" s="242"/>
      <c r="MY26" s="242"/>
      <c r="MZ26" s="242"/>
      <c r="NA26" s="242"/>
      <c r="NB26" s="242"/>
      <c r="NC26" s="242"/>
      <c r="ND26" s="242"/>
      <c r="NE26" s="242"/>
      <c r="NF26" s="242"/>
      <c r="NG26" s="242"/>
      <c r="NH26" s="242"/>
      <c r="NI26" s="242"/>
      <c r="NJ26" s="242"/>
      <c r="NK26" s="242"/>
      <c r="NL26" s="242"/>
      <c r="NM26" s="242"/>
      <c r="NN26" s="242"/>
      <c r="NO26" s="242"/>
      <c r="NP26" s="242"/>
      <c r="NQ26" s="242"/>
      <c r="NR26" s="242"/>
      <c r="NS26" s="242"/>
      <c r="NT26" s="242"/>
      <c r="NU26" s="242"/>
      <c r="NV26" s="242"/>
      <c r="NW26" s="242"/>
      <c r="NX26" s="242"/>
      <c r="NY26" s="242"/>
      <c r="NZ26" s="242"/>
      <c r="OA26" s="242"/>
      <c r="OB26" s="242"/>
      <c r="OC26" s="242"/>
      <c r="OD26" s="242"/>
      <c r="OE26" s="242"/>
      <c r="OF26" s="242"/>
      <c r="OG26" s="242"/>
      <c r="OH26" s="242"/>
      <c r="OI26" s="242"/>
      <c r="OJ26" s="242"/>
      <c r="OK26" s="242"/>
      <c r="OL26" s="242"/>
      <c r="OM26" s="242"/>
      <c r="ON26" s="242"/>
      <c r="OO26" s="242"/>
      <c r="OP26" s="242"/>
      <c r="OQ26" s="242"/>
      <c r="OR26" s="242"/>
      <c r="OS26" s="242"/>
      <c r="OT26" s="242"/>
      <c r="OU26" s="242"/>
      <c r="OV26" s="242"/>
      <c r="OW26" s="242"/>
      <c r="OX26" s="242"/>
      <c r="OY26" s="242"/>
      <c r="OZ26" s="242"/>
      <c r="PA26" s="242"/>
      <c r="PB26" s="242"/>
      <c r="PC26" s="242"/>
      <c r="PD26" s="242"/>
      <c r="PE26" s="242"/>
      <c r="PF26" s="242"/>
      <c r="PG26" s="242"/>
      <c r="PH26" s="242"/>
      <c r="PI26" s="242"/>
      <c r="PJ26" s="242"/>
      <c r="PK26" s="242"/>
      <c r="PL26" s="242"/>
      <c r="PM26" s="242"/>
      <c r="PN26" s="242"/>
      <c r="PO26" s="242"/>
      <c r="PP26" s="242"/>
      <c r="PQ26" s="242"/>
      <c r="PR26" s="242"/>
      <c r="PS26" s="242"/>
      <c r="PT26" s="242"/>
      <c r="PU26" s="242"/>
      <c r="PV26" s="242"/>
      <c r="PW26" s="242"/>
      <c r="PX26" s="242"/>
      <c r="PY26" s="242"/>
      <c r="PZ26" s="242"/>
      <c r="QA26" s="242"/>
      <c r="QB26" s="242"/>
      <c r="QC26" s="242"/>
      <c r="QD26" s="242"/>
      <c r="QE26" s="242"/>
      <c r="QF26" s="242"/>
      <c r="QG26" s="242"/>
      <c r="QH26" s="242"/>
      <c r="QI26" s="242"/>
      <c r="QJ26" s="242"/>
      <c r="QK26" s="242"/>
      <c r="QL26" s="242"/>
      <c r="QM26" s="242"/>
      <c r="QN26" s="242"/>
      <c r="QO26" s="242"/>
      <c r="QP26" s="242"/>
      <c r="QQ26" s="242"/>
      <c r="QR26" s="242"/>
      <c r="QS26" s="242"/>
      <c r="QT26" s="242"/>
      <c r="QU26" s="242"/>
      <c r="QV26" s="242"/>
      <c r="QW26" s="242"/>
      <c r="QX26" s="242"/>
      <c r="QY26" s="242"/>
      <c r="QZ26" s="242"/>
      <c r="RA26" s="242"/>
      <c r="RB26" s="242"/>
      <c r="RC26" s="242"/>
      <c r="RD26" s="242"/>
      <c r="RE26" s="242"/>
      <c r="RF26" s="242"/>
      <c r="RG26" s="242"/>
      <c r="RH26" s="242"/>
      <c r="RI26" s="242"/>
      <c r="RJ26" s="242"/>
      <c r="RK26" s="242"/>
      <c r="RL26" s="242"/>
      <c r="RM26" s="242"/>
      <c r="RN26" s="242"/>
      <c r="RO26" s="242"/>
      <c r="RP26" s="242"/>
      <c r="RQ26" s="242"/>
      <c r="RR26" s="242"/>
      <c r="RS26" s="242"/>
      <c r="RT26" s="242"/>
      <c r="RU26" s="242"/>
      <c r="RV26" s="242"/>
      <c r="RW26" s="242"/>
      <c r="RX26" s="242"/>
      <c r="RY26" s="242"/>
      <c r="RZ26" s="242"/>
      <c r="SA26" s="242"/>
      <c r="SB26" s="242"/>
      <c r="SC26" s="242"/>
      <c r="SD26" s="242"/>
      <c r="SE26" s="242"/>
      <c r="SF26" s="242"/>
      <c r="SG26" s="242"/>
      <c r="SH26" s="242"/>
      <c r="SI26" s="242"/>
      <c r="SJ26" s="242"/>
      <c r="SK26" s="242"/>
      <c r="SL26" s="242"/>
      <c r="SM26" s="242"/>
      <c r="SN26" s="242"/>
      <c r="SO26" s="242"/>
      <c r="SP26" s="242"/>
      <c r="SQ26" s="242"/>
      <c r="SR26" s="242"/>
      <c r="SS26" s="242"/>
      <c r="ST26" s="242"/>
      <c r="SU26" s="242"/>
      <c r="SV26" s="242"/>
      <c r="SW26" s="242"/>
      <c r="SX26" s="242"/>
      <c r="SY26" s="242"/>
      <c r="SZ26" s="242"/>
      <c r="TA26" s="242"/>
      <c r="TB26" s="242"/>
      <c r="TC26" s="242"/>
      <c r="TD26" s="242"/>
      <c r="TE26" s="242"/>
      <c r="TF26" s="242"/>
      <c r="TG26" s="242"/>
      <c r="TH26" s="242"/>
      <c r="TI26" s="242"/>
      <c r="TJ26" s="242"/>
      <c r="TK26" s="242"/>
      <c r="TL26" s="242"/>
      <c r="TM26" s="242"/>
      <c r="TN26" s="242"/>
      <c r="TO26" s="242"/>
      <c r="TP26" s="242"/>
      <c r="TQ26" s="242"/>
      <c r="TR26" s="242"/>
      <c r="TS26" s="242"/>
      <c r="TT26" s="242"/>
      <c r="TU26" s="242"/>
      <c r="TV26" s="242"/>
      <c r="TW26" s="242"/>
      <c r="TX26" s="242"/>
      <c r="TY26" s="242"/>
      <c r="TZ26" s="242"/>
      <c r="UA26" s="242"/>
      <c r="UB26" s="242"/>
      <c r="UC26" s="242"/>
      <c r="UD26" s="242"/>
      <c r="UE26" s="242"/>
      <c r="UF26" s="242"/>
      <c r="UG26" s="242"/>
      <c r="UH26" s="242"/>
      <c r="UI26" s="242"/>
      <c r="UJ26" s="242"/>
      <c r="UK26" s="242"/>
      <c r="UL26" s="242"/>
      <c r="UM26" s="242"/>
      <c r="UN26" s="242"/>
      <c r="UO26" s="242"/>
      <c r="UP26" s="242"/>
      <c r="UQ26" s="242"/>
      <c r="UR26" s="242"/>
      <c r="US26" s="242"/>
      <c r="UT26" s="242"/>
      <c r="UU26" s="242"/>
      <c r="UV26" s="242"/>
      <c r="UW26" s="242"/>
      <c r="UX26" s="242"/>
      <c r="UY26" s="242"/>
      <c r="UZ26" s="242"/>
      <c r="VA26" s="242"/>
      <c r="VB26" s="242"/>
      <c r="VC26" s="242"/>
      <c r="VD26" s="242"/>
      <c r="VE26" s="242"/>
      <c r="VF26" s="242"/>
      <c r="VG26" s="242"/>
      <c r="VH26" s="242"/>
      <c r="VI26" s="242"/>
      <c r="VJ26" s="242"/>
      <c r="VK26" s="242"/>
      <c r="VL26" s="242"/>
      <c r="VM26" s="242"/>
      <c r="VN26" s="242"/>
      <c r="VO26" s="242"/>
      <c r="VP26" s="242"/>
      <c r="VQ26" s="242"/>
      <c r="VR26" s="242"/>
      <c r="VS26" s="242"/>
      <c r="VT26" s="242"/>
      <c r="VU26" s="242"/>
      <c r="VV26" s="242"/>
      <c r="VW26" s="242"/>
      <c r="VX26" s="242"/>
      <c r="VY26" s="242"/>
      <c r="VZ26" s="242"/>
      <c r="WA26" s="242"/>
      <c r="WB26" s="242"/>
      <c r="WC26" s="242"/>
      <c r="WD26" s="242"/>
      <c r="WE26" s="242"/>
      <c r="WF26" s="242"/>
      <c r="WG26" s="242"/>
      <c r="WH26" s="242"/>
      <c r="WI26" s="242"/>
      <c r="WJ26" s="242"/>
      <c r="WK26" s="242"/>
      <c r="WL26" s="242"/>
      <c r="WM26" s="242"/>
      <c r="WN26" s="242"/>
      <c r="WO26" s="242"/>
      <c r="WP26" s="242"/>
      <c r="WQ26" s="242"/>
      <c r="WR26" s="242"/>
      <c r="WS26" s="242"/>
      <c r="WT26" s="242"/>
      <c r="WU26" s="242"/>
      <c r="WV26" s="242"/>
      <c r="WW26" s="242"/>
      <c r="WX26" s="242"/>
      <c r="WY26" s="242"/>
      <c r="WZ26" s="242"/>
      <c r="XA26" s="242"/>
      <c r="XB26" s="242"/>
      <c r="XC26" s="242"/>
      <c r="XD26" s="242"/>
      <c r="XE26" s="242"/>
      <c r="XF26" s="242"/>
      <c r="XG26" s="242"/>
      <c r="XH26" s="242"/>
      <c r="XI26" s="242"/>
      <c r="XJ26" s="242"/>
      <c r="XK26" s="242"/>
      <c r="XL26" s="242"/>
      <c r="XM26" s="242"/>
      <c r="XN26" s="242"/>
      <c r="XO26" s="242"/>
      <c r="XP26" s="242"/>
      <c r="XQ26" s="242"/>
      <c r="XR26" s="242"/>
      <c r="XS26" s="242"/>
      <c r="XT26" s="242"/>
      <c r="XU26" s="242"/>
      <c r="XV26" s="242"/>
      <c r="XW26" s="242"/>
      <c r="XX26" s="242"/>
      <c r="XY26" s="242"/>
      <c r="XZ26" s="242"/>
      <c r="YA26" s="242"/>
      <c r="YB26" s="242"/>
      <c r="YC26" s="242"/>
      <c r="YD26" s="242"/>
      <c r="YE26" s="242"/>
      <c r="YF26" s="242"/>
      <c r="YG26" s="242"/>
      <c r="YH26" s="242"/>
      <c r="YI26" s="242"/>
      <c r="YJ26" s="242"/>
      <c r="YK26" s="242"/>
      <c r="YL26" s="242"/>
      <c r="YM26" s="242"/>
      <c r="YN26" s="242"/>
      <c r="YO26" s="242"/>
      <c r="YP26" s="242"/>
      <c r="YQ26" s="242"/>
      <c r="YR26" s="242"/>
      <c r="YS26" s="242"/>
      <c r="YT26" s="242"/>
      <c r="YU26" s="242"/>
      <c r="YV26" s="242"/>
      <c r="YW26" s="242"/>
      <c r="YX26" s="242"/>
      <c r="YY26" s="242"/>
      <c r="YZ26" s="242"/>
      <c r="ZA26" s="242"/>
      <c r="ZB26" s="242"/>
      <c r="ZC26" s="242"/>
      <c r="ZD26" s="242"/>
      <c r="ZE26" s="242"/>
      <c r="ZF26" s="242"/>
      <c r="ZG26" s="242"/>
      <c r="ZH26" s="242"/>
      <c r="ZI26" s="242"/>
      <c r="ZJ26" s="242"/>
      <c r="ZK26" s="242"/>
      <c r="ZL26" s="242"/>
      <c r="ZM26" s="242"/>
      <c r="ZN26" s="242"/>
      <c r="ZO26" s="242"/>
      <c r="ZP26" s="242"/>
      <c r="ZQ26" s="242"/>
      <c r="ZR26" s="242"/>
      <c r="ZS26" s="242"/>
      <c r="ZT26" s="242"/>
      <c r="ZU26" s="242"/>
      <c r="ZV26" s="242"/>
      <c r="ZW26" s="242"/>
      <c r="ZX26" s="242"/>
      <c r="ZY26" s="242"/>
      <c r="ZZ26" s="242"/>
      <c r="AAA26" s="242"/>
      <c r="AAB26" s="242"/>
      <c r="AAC26" s="242"/>
      <c r="AAD26" s="242"/>
      <c r="AAE26" s="242"/>
      <c r="AAF26" s="242"/>
      <c r="AAG26" s="242"/>
      <c r="AAH26" s="242"/>
      <c r="AAI26" s="242"/>
      <c r="AAJ26" s="242"/>
      <c r="AAK26" s="242"/>
      <c r="AAL26" s="242"/>
      <c r="AAM26" s="242"/>
      <c r="AAN26" s="242"/>
      <c r="AAO26" s="242"/>
      <c r="AAP26" s="242"/>
      <c r="AAQ26" s="242"/>
      <c r="AAR26" s="242"/>
      <c r="AAS26" s="242"/>
      <c r="AAT26" s="242"/>
      <c r="AAU26" s="242"/>
      <c r="AAV26" s="242"/>
      <c r="AAW26" s="242"/>
      <c r="AAX26" s="242"/>
      <c r="AAY26" s="242"/>
      <c r="AAZ26" s="242"/>
      <c r="ABA26" s="242"/>
      <c r="ABB26" s="242"/>
      <c r="ABC26" s="242"/>
      <c r="ABD26" s="242"/>
      <c r="ABE26" s="242"/>
      <c r="ABF26" s="242"/>
      <c r="ABG26" s="242"/>
      <c r="ABH26" s="242"/>
      <c r="ABI26" s="242"/>
      <c r="ABJ26" s="242"/>
      <c r="ABK26" s="242"/>
      <c r="ABL26" s="242"/>
      <c r="ABM26" s="242"/>
      <c r="ABN26" s="242"/>
      <c r="ABO26" s="242"/>
      <c r="ABP26" s="242"/>
      <c r="ABQ26" s="242"/>
      <c r="ABR26" s="242"/>
      <c r="ABS26" s="242"/>
      <c r="ABT26" s="242"/>
      <c r="ABU26" s="242"/>
      <c r="ABV26" s="242"/>
      <c r="ABW26" s="242"/>
      <c r="ABX26" s="242"/>
      <c r="ABY26" s="242"/>
      <c r="ABZ26" s="242"/>
      <c r="ACA26" s="242"/>
      <c r="ACB26" s="242"/>
      <c r="ACC26" s="242"/>
      <c r="ACD26" s="242"/>
      <c r="ACE26" s="242"/>
      <c r="ACF26" s="242"/>
      <c r="ACG26" s="242"/>
      <c r="ACH26" s="242"/>
      <c r="ACI26" s="242"/>
      <c r="ACJ26" s="242"/>
      <c r="ACK26" s="242"/>
      <c r="ACL26" s="242"/>
      <c r="ACM26" s="242"/>
      <c r="ACN26" s="242"/>
      <c r="ACO26" s="242"/>
      <c r="ACP26" s="242"/>
      <c r="ACQ26" s="242"/>
      <c r="ACR26" s="242"/>
      <c r="ACS26" s="242"/>
      <c r="ACT26" s="242"/>
      <c r="ACU26" s="242"/>
      <c r="ACV26" s="242"/>
      <c r="ACW26" s="242"/>
      <c r="ACX26" s="242"/>
      <c r="ACY26" s="242"/>
      <c r="ACZ26" s="242"/>
      <c r="ADA26" s="242"/>
      <c r="ADB26" s="242"/>
      <c r="ADC26" s="242"/>
      <c r="ADD26" s="242"/>
      <c r="ADE26" s="242"/>
      <c r="ADF26" s="242"/>
      <c r="ADG26" s="242"/>
      <c r="ADH26" s="242"/>
      <c r="ADI26" s="242"/>
      <c r="ADJ26" s="242"/>
      <c r="ADK26" s="242"/>
      <c r="ADL26" s="242"/>
      <c r="ADM26" s="242"/>
      <c r="ADN26" s="242"/>
      <c r="ADO26" s="242"/>
      <c r="ADP26" s="242"/>
      <c r="ADQ26" s="242"/>
      <c r="ADR26" s="242"/>
      <c r="ADS26" s="242"/>
      <c r="ADT26" s="242"/>
      <c r="ADU26" s="242"/>
      <c r="ADV26" s="242"/>
      <c r="ADW26" s="242"/>
      <c r="ADX26" s="242"/>
      <c r="ADY26" s="242"/>
      <c r="ADZ26" s="242"/>
      <c r="AEA26" s="242"/>
      <c r="AEB26" s="242"/>
      <c r="AEC26" s="242"/>
      <c r="AED26" s="242"/>
      <c r="AEE26" s="242"/>
      <c r="AEF26" s="242"/>
      <c r="AEG26" s="242"/>
      <c r="AEH26" s="242"/>
      <c r="AEI26" s="242"/>
      <c r="AEJ26" s="242"/>
      <c r="AEK26" s="242"/>
      <c r="AEL26" s="242"/>
      <c r="AEM26" s="242"/>
      <c r="AEN26" s="242"/>
      <c r="AEO26" s="242"/>
      <c r="AEP26" s="242"/>
      <c r="AEQ26" s="242"/>
      <c r="AER26" s="242"/>
      <c r="AES26" s="242"/>
      <c r="AET26" s="242"/>
      <c r="AEU26" s="242"/>
      <c r="AEV26" s="242"/>
      <c r="AEW26" s="242"/>
      <c r="AEX26" s="242"/>
      <c r="AEY26" s="242"/>
      <c r="AEZ26" s="242"/>
      <c r="AFA26" s="242"/>
      <c r="AFB26" s="242"/>
      <c r="AFC26" s="242"/>
      <c r="AFD26" s="242"/>
      <c r="AFE26" s="242"/>
      <c r="AFF26" s="242"/>
      <c r="AFG26" s="242"/>
      <c r="AFH26" s="242"/>
      <c r="AFI26" s="242"/>
      <c r="AFJ26" s="242"/>
      <c r="AFK26" s="242"/>
      <c r="AFL26" s="242"/>
      <c r="AFM26" s="242"/>
      <c r="AFN26" s="242"/>
      <c r="AFO26" s="242"/>
      <c r="AFP26" s="242"/>
      <c r="AFQ26" s="242"/>
      <c r="AFR26" s="242"/>
      <c r="AFS26" s="242"/>
      <c r="AFT26" s="242"/>
      <c r="AFU26" s="242"/>
      <c r="AFV26" s="242"/>
      <c r="AFW26" s="242"/>
      <c r="AFX26" s="242"/>
      <c r="AFY26" s="242"/>
      <c r="AFZ26" s="242"/>
      <c r="AGA26" s="242"/>
      <c r="AGB26" s="242"/>
      <c r="AGC26" s="242"/>
      <c r="AGD26" s="242"/>
      <c r="AGE26" s="242"/>
      <c r="AGF26" s="242"/>
      <c r="AGG26" s="242"/>
      <c r="AGH26" s="242"/>
      <c r="AGI26" s="242"/>
      <c r="AGJ26" s="242"/>
      <c r="AGK26" s="242"/>
      <c r="AGL26" s="242"/>
      <c r="AGM26" s="242"/>
      <c r="AGN26" s="242"/>
      <c r="AGO26" s="242"/>
      <c r="AGP26" s="242"/>
      <c r="AGQ26" s="242"/>
      <c r="AGR26" s="242"/>
      <c r="AGS26" s="242"/>
      <c r="AGT26" s="242"/>
      <c r="AGU26" s="242"/>
      <c r="AGV26" s="242"/>
      <c r="AGW26" s="242"/>
      <c r="AGX26" s="242"/>
      <c r="AGY26" s="242"/>
      <c r="AGZ26" s="242"/>
      <c r="AHA26" s="242"/>
      <c r="AHB26" s="242"/>
      <c r="AHC26" s="242"/>
      <c r="AHD26" s="242"/>
      <c r="AHE26" s="242"/>
      <c r="AHF26" s="242"/>
      <c r="AHG26" s="242"/>
      <c r="AHH26" s="242"/>
      <c r="AHI26" s="242"/>
      <c r="AHJ26" s="242"/>
      <c r="AHK26" s="242"/>
      <c r="AHL26" s="242"/>
      <c r="AHM26" s="242"/>
      <c r="AHN26" s="242"/>
      <c r="AHO26" s="242"/>
      <c r="AHP26" s="242"/>
      <c r="AHQ26" s="242"/>
      <c r="AHR26" s="242"/>
      <c r="AHS26" s="242"/>
      <c r="AHT26" s="242"/>
      <c r="AHU26" s="242"/>
      <c r="AHV26" s="242"/>
      <c r="AHW26" s="242"/>
      <c r="AHX26" s="242"/>
      <c r="AHY26" s="242"/>
      <c r="AHZ26" s="242"/>
      <c r="AIA26" s="242"/>
      <c r="AIB26" s="242"/>
      <c r="AIC26" s="242"/>
      <c r="AID26" s="242"/>
      <c r="AIE26" s="242"/>
      <c r="AIF26" s="242"/>
      <c r="AIG26" s="242"/>
      <c r="AIH26" s="242"/>
      <c r="AII26" s="242"/>
      <c r="AIJ26" s="242"/>
      <c r="AIK26" s="242"/>
      <c r="AIL26" s="242"/>
      <c r="AIM26" s="242"/>
      <c r="AIN26" s="242"/>
      <c r="AIO26" s="242"/>
      <c r="AIP26" s="242"/>
      <c r="AIQ26" s="242"/>
      <c r="AIR26" s="242"/>
      <c r="AIS26" s="242"/>
      <c r="AIT26" s="242"/>
      <c r="AIU26" s="242"/>
      <c r="AIV26" s="242"/>
      <c r="AIW26" s="242"/>
      <c r="AIX26" s="242"/>
      <c r="AIY26" s="242"/>
      <c r="AIZ26" s="242"/>
      <c r="AJA26" s="242"/>
      <c r="AJB26" s="242"/>
      <c r="AJC26" s="242"/>
      <c r="AJD26" s="242"/>
      <c r="AJE26" s="242"/>
      <c r="AJF26" s="242"/>
      <c r="AJG26" s="242"/>
      <c r="AJH26" s="242"/>
      <c r="AJI26" s="242"/>
      <c r="AJJ26" s="242"/>
      <c r="AJK26" s="242"/>
      <c r="AJL26" s="242"/>
      <c r="AJM26" s="242"/>
      <c r="AJN26" s="242"/>
      <c r="AJO26" s="242"/>
      <c r="AJP26" s="242"/>
      <c r="AJQ26" s="242"/>
      <c r="AJR26" s="242"/>
      <c r="AJS26" s="242"/>
      <c r="AJT26" s="242"/>
      <c r="AJU26" s="242"/>
      <c r="AJV26" s="242"/>
      <c r="AJW26" s="242"/>
      <c r="AJX26" s="242"/>
      <c r="AJY26" s="242"/>
      <c r="AJZ26" s="242"/>
      <c r="AKA26" s="242"/>
      <c r="AKB26" s="242"/>
      <c r="AKC26" s="242"/>
      <c r="AKD26" s="242"/>
      <c r="AKE26" s="242"/>
      <c r="AKF26" s="242"/>
      <c r="AKG26" s="242"/>
      <c r="AKH26" s="242"/>
      <c r="AKI26" s="242"/>
      <c r="AKJ26" s="242"/>
      <c r="AKK26" s="242"/>
      <c r="AKL26" s="242"/>
      <c r="AKM26" s="242"/>
      <c r="AKN26" s="242"/>
      <c r="AKO26" s="242"/>
      <c r="AKP26" s="242"/>
      <c r="AKQ26" s="242"/>
      <c r="AKR26" s="242"/>
      <c r="AKS26" s="242"/>
      <c r="AKT26" s="242"/>
      <c r="AKU26" s="242"/>
      <c r="AKV26" s="242"/>
      <c r="AKW26" s="242"/>
      <c r="AKX26" s="242"/>
      <c r="AKY26" s="242"/>
      <c r="AKZ26" s="242"/>
      <c r="ALA26" s="242"/>
      <c r="ALB26" s="242"/>
      <c r="ALC26" s="242"/>
      <c r="ALD26" s="242"/>
      <c r="ALE26" s="242"/>
      <c r="ALF26" s="242"/>
      <c r="ALG26" s="242"/>
      <c r="ALH26" s="242"/>
      <c r="ALI26" s="242"/>
      <c r="ALJ26" s="242"/>
      <c r="ALK26" s="242"/>
      <c r="ALL26" s="242"/>
      <c r="ALM26" s="242"/>
      <c r="ALN26" s="242"/>
      <c r="ALO26" s="242"/>
      <c r="ALP26" s="242"/>
      <c r="ALQ26" s="242"/>
      <c r="ALR26" s="242"/>
      <c r="ALS26" s="242"/>
      <c r="ALT26" s="242"/>
      <c r="ALU26" s="242"/>
      <c r="ALV26" s="242"/>
      <c r="ALW26" s="242"/>
      <c r="ALX26" s="242"/>
      <c r="ALY26" s="242"/>
      <c r="ALZ26" s="242"/>
      <c r="AMA26" s="242"/>
      <c r="AMB26" s="242"/>
      <c r="AMC26" s="242"/>
      <c r="AMD26" s="242"/>
      <c r="AME26" s="242"/>
      <c r="AMF26" s="242"/>
      <c r="AMG26" s="242"/>
      <c r="AMH26" s="242"/>
      <c r="AMI26" s="242"/>
      <c r="AMJ26" s="242"/>
      <c r="AMK26" s="242"/>
      <c r="AML26" s="242"/>
      <c r="AMM26" s="242"/>
      <c r="AMN26" s="242"/>
      <c r="AMO26" s="242"/>
      <c r="AMP26" s="242"/>
      <c r="AMQ26" s="242"/>
      <c r="AMR26" s="242"/>
      <c r="AMS26" s="242"/>
      <c r="AMT26" s="242"/>
      <c r="AMU26" s="242"/>
      <c r="AMV26" s="242"/>
      <c r="AMW26" s="242"/>
      <c r="AMX26" s="242"/>
      <c r="AMY26" s="242"/>
      <c r="AMZ26" s="242"/>
      <c r="ANA26" s="242"/>
      <c r="ANB26" s="242"/>
      <c r="ANC26" s="242"/>
      <c r="AND26" s="242"/>
      <c r="ANE26" s="242"/>
      <c r="ANF26" s="242"/>
      <c r="ANG26" s="242"/>
      <c r="ANH26" s="242"/>
      <c r="ANI26" s="242"/>
      <c r="ANJ26" s="242"/>
      <c r="ANK26" s="242"/>
      <c r="ANL26" s="242"/>
      <c r="ANM26" s="242"/>
      <c r="ANN26" s="242"/>
      <c r="ANO26" s="242"/>
      <c r="ANP26" s="242"/>
      <c r="ANQ26" s="242"/>
      <c r="ANR26" s="242"/>
      <c r="ANS26" s="242"/>
      <c r="ANT26" s="242"/>
      <c r="ANU26" s="242"/>
      <c r="ANV26" s="242"/>
      <c r="ANW26" s="242"/>
      <c r="ANX26" s="242"/>
      <c r="ANY26" s="242"/>
      <c r="ANZ26" s="242"/>
      <c r="AOA26" s="242"/>
      <c r="AOB26" s="242"/>
      <c r="AOC26" s="242"/>
      <c r="AOD26" s="242"/>
      <c r="AOE26" s="242"/>
      <c r="AOF26" s="242"/>
      <c r="AOG26" s="242"/>
      <c r="AOH26" s="242"/>
      <c r="AOI26" s="242"/>
      <c r="AOJ26" s="242"/>
      <c r="AOK26" s="242"/>
      <c r="AOL26" s="242"/>
      <c r="AOM26" s="242"/>
      <c r="AON26" s="242"/>
      <c r="AOO26" s="242"/>
      <c r="AOP26" s="242"/>
      <c r="AOQ26" s="242"/>
      <c r="AOR26" s="242"/>
      <c r="AOS26" s="242"/>
      <c r="AOT26" s="242"/>
      <c r="AOU26" s="242"/>
      <c r="AOV26" s="242"/>
      <c r="AOW26" s="242"/>
      <c r="AOX26" s="242"/>
      <c r="AOY26" s="242"/>
      <c r="AOZ26" s="242"/>
      <c r="APA26" s="242"/>
      <c r="APB26" s="242"/>
      <c r="APC26" s="242"/>
      <c r="APD26" s="242"/>
      <c r="APE26" s="242"/>
      <c r="APF26" s="242"/>
      <c r="APG26" s="242"/>
      <c r="APH26" s="242"/>
      <c r="API26" s="242"/>
      <c r="APJ26" s="242"/>
      <c r="APK26" s="242"/>
      <c r="APL26" s="242"/>
      <c r="APM26" s="242"/>
      <c r="APN26" s="242"/>
      <c r="APO26" s="242"/>
      <c r="APP26" s="242"/>
      <c r="APQ26" s="242"/>
      <c r="APR26" s="242"/>
      <c r="APS26" s="242"/>
      <c r="APT26" s="242"/>
      <c r="APU26" s="242"/>
      <c r="APV26" s="242"/>
      <c r="APW26" s="242"/>
      <c r="APX26" s="242"/>
      <c r="APY26" s="242"/>
      <c r="APZ26" s="242"/>
      <c r="AQA26" s="242"/>
      <c r="AQB26" s="242"/>
      <c r="AQC26" s="242"/>
      <c r="AQD26" s="242"/>
      <c r="AQE26" s="242"/>
      <c r="AQF26" s="242"/>
      <c r="AQG26" s="242"/>
      <c r="AQH26" s="242"/>
      <c r="AQI26" s="242"/>
      <c r="AQJ26" s="242"/>
      <c r="AQK26" s="242"/>
      <c r="AQL26" s="242"/>
      <c r="AQM26" s="242"/>
      <c r="AQN26" s="242"/>
      <c r="AQO26" s="242"/>
      <c r="AQP26" s="242"/>
      <c r="AQQ26" s="242"/>
      <c r="AQR26" s="242"/>
      <c r="AQS26" s="242"/>
      <c r="AQT26" s="242"/>
      <c r="AQU26" s="242"/>
      <c r="AQV26" s="242"/>
      <c r="AQW26" s="242"/>
      <c r="AQX26" s="242"/>
      <c r="AQY26" s="242"/>
      <c r="AQZ26" s="242"/>
      <c r="ARA26" s="242"/>
      <c r="ARB26" s="242"/>
      <c r="ARC26" s="242"/>
      <c r="ARD26" s="242"/>
      <c r="ARE26" s="242"/>
      <c r="ARF26" s="242"/>
      <c r="ARG26" s="242"/>
      <c r="ARH26" s="242"/>
      <c r="ARI26" s="242"/>
      <c r="ARJ26" s="242"/>
      <c r="ARK26" s="242"/>
      <c r="ARL26" s="242"/>
      <c r="ARM26" s="242"/>
      <c r="ARN26" s="242"/>
      <c r="ARO26" s="242"/>
      <c r="ARP26" s="242"/>
      <c r="ARQ26" s="242"/>
      <c r="ARR26" s="242"/>
      <c r="ARS26" s="242"/>
      <c r="ART26" s="242"/>
      <c r="ARU26" s="242"/>
      <c r="ARV26" s="242"/>
      <c r="ARW26" s="242"/>
      <c r="ARX26" s="242"/>
      <c r="ARY26" s="242"/>
      <c r="ARZ26" s="242"/>
      <c r="ASA26" s="242"/>
      <c r="ASB26" s="242"/>
      <c r="ASC26" s="242"/>
      <c r="ASD26" s="242"/>
      <c r="ASE26" s="242"/>
      <c r="ASF26" s="242"/>
      <c r="ASG26" s="242"/>
      <c r="ASH26" s="242"/>
      <c r="ASI26" s="242"/>
      <c r="ASJ26" s="242"/>
      <c r="ASK26" s="242"/>
      <c r="ASL26" s="242"/>
      <c r="ASM26" s="242"/>
      <c r="ASN26" s="242"/>
      <c r="ASO26" s="242"/>
      <c r="ASP26" s="242"/>
      <c r="ASQ26" s="242"/>
      <c r="ASR26" s="242"/>
      <c r="ASS26" s="242"/>
      <c r="AST26" s="242"/>
      <c r="ASU26" s="242"/>
      <c r="ASV26" s="242"/>
      <c r="ASW26" s="242"/>
      <c r="ASX26" s="242"/>
      <c r="ASY26" s="242"/>
      <c r="ASZ26" s="242"/>
      <c r="ATA26" s="242"/>
      <c r="ATB26" s="242"/>
      <c r="ATC26" s="242"/>
      <c r="ATD26" s="242"/>
      <c r="ATE26" s="242"/>
      <c r="ATF26" s="242"/>
      <c r="ATG26" s="242"/>
      <c r="ATH26" s="242"/>
      <c r="ATI26" s="242"/>
      <c r="ATJ26" s="242"/>
      <c r="ATK26" s="242"/>
      <c r="ATL26" s="242"/>
      <c r="ATM26" s="242"/>
      <c r="ATN26" s="242"/>
      <c r="ATO26" s="242"/>
      <c r="ATP26" s="242"/>
      <c r="ATQ26" s="242"/>
      <c r="ATR26" s="242"/>
      <c r="ATS26" s="242"/>
      <c r="ATT26" s="242"/>
      <c r="ATU26" s="242"/>
      <c r="ATV26" s="242"/>
      <c r="ATW26" s="242"/>
      <c r="ATX26" s="242"/>
      <c r="ATY26" s="242"/>
      <c r="ATZ26" s="242"/>
      <c r="AUA26" s="242"/>
      <c r="AUB26" s="242"/>
      <c r="AUC26" s="242"/>
      <c r="AUD26" s="242"/>
      <c r="AUE26" s="242"/>
      <c r="AUF26" s="242"/>
      <c r="AUG26" s="242"/>
      <c r="AUH26" s="242"/>
      <c r="AUI26" s="242"/>
      <c r="AUJ26" s="242"/>
      <c r="AUK26" s="242"/>
      <c r="AUL26" s="242"/>
      <c r="AUM26" s="242"/>
      <c r="AUN26" s="242"/>
      <c r="AUO26" s="242"/>
      <c r="AUP26" s="242"/>
      <c r="AUQ26" s="242"/>
      <c r="AUR26" s="242"/>
      <c r="AUS26" s="242"/>
      <c r="AUT26" s="242"/>
      <c r="AUU26" s="242"/>
      <c r="AUV26" s="242"/>
      <c r="AUW26" s="242"/>
      <c r="AUX26" s="242"/>
      <c r="AUY26" s="242"/>
      <c r="AUZ26" s="242"/>
      <c r="AVA26" s="242"/>
      <c r="AVB26" s="242"/>
      <c r="AVC26" s="242"/>
      <c r="AVD26" s="242"/>
      <c r="AVE26" s="242"/>
      <c r="AVF26" s="242"/>
      <c r="AVG26" s="242"/>
      <c r="AVH26" s="242"/>
      <c r="AVI26" s="242"/>
      <c r="AVJ26" s="242"/>
      <c r="AVK26" s="242"/>
      <c r="AVL26" s="242"/>
      <c r="AVM26" s="242"/>
      <c r="AVN26" s="242"/>
      <c r="AVO26" s="242"/>
      <c r="AVP26" s="242"/>
      <c r="AVQ26" s="242"/>
      <c r="AVR26" s="242"/>
      <c r="AVS26" s="242"/>
      <c r="AVT26" s="242"/>
      <c r="AVU26" s="242"/>
      <c r="AVV26" s="242"/>
      <c r="AVW26" s="242"/>
      <c r="AVX26" s="242"/>
      <c r="AVY26" s="242"/>
      <c r="AVZ26" s="242"/>
      <c r="AWA26" s="242"/>
      <c r="AWB26" s="242"/>
      <c r="AWC26" s="242"/>
      <c r="AWD26" s="242"/>
      <c r="AWE26" s="242"/>
      <c r="AWF26" s="242"/>
      <c r="AWG26" s="242"/>
      <c r="AWH26" s="242"/>
      <c r="AWI26" s="242"/>
      <c r="AWJ26" s="242"/>
      <c r="AWK26" s="242"/>
      <c r="AWL26" s="242"/>
      <c r="AWM26" s="242"/>
      <c r="AWN26" s="242"/>
      <c r="AWO26" s="242"/>
      <c r="AWP26" s="242"/>
      <c r="AWQ26" s="242"/>
      <c r="AWR26" s="242"/>
      <c r="AWS26" s="242"/>
      <c r="AWT26" s="242"/>
      <c r="AWU26" s="242"/>
      <c r="AWV26" s="242"/>
      <c r="AWW26" s="242"/>
      <c r="AWX26" s="242"/>
      <c r="AWY26" s="242"/>
      <c r="AWZ26" s="242"/>
      <c r="AXA26" s="242"/>
      <c r="AXB26" s="242"/>
      <c r="AXC26" s="242"/>
      <c r="AXD26" s="242"/>
      <c r="AXE26" s="242"/>
      <c r="AXF26" s="242"/>
      <c r="AXG26" s="242"/>
      <c r="AXH26" s="242"/>
      <c r="AXI26" s="242"/>
      <c r="AXJ26" s="242"/>
      <c r="AXK26" s="242"/>
      <c r="AXL26" s="242"/>
      <c r="AXM26" s="242"/>
      <c r="AXN26" s="242"/>
      <c r="AXO26" s="242"/>
      <c r="AXP26" s="242"/>
      <c r="AXQ26" s="242"/>
      <c r="AXR26" s="242"/>
      <c r="AXS26" s="242"/>
      <c r="AXT26" s="242"/>
      <c r="AXU26" s="242"/>
      <c r="AXV26" s="242"/>
      <c r="AXW26" s="242"/>
      <c r="AXX26" s="242"/>
      <c r="AXY26" s="242"/>
      <c r="AXZ26" s="242"/>
      <c r="AYA26" s="242"/>
      <c r="AYB26" s="242"/>
      <c r="AYC26" s="242"/>
      <c r="AYD26" s="242"/>
      <c r="AYE26" s="242"/>
      <c r="AYF26" s="242"/>
      <c r="AYG26" s="242"/>
      <c r="AYH26" s="242"/>
      <c r="AYI26" s="242"/>
      <c r="AYJ26" s="242"/>
      <c r="AYK26" s="242"/>
      <c r="AYL26" s="242"/>
      <c r="AYM26" s="242"/>
      <c r="AYN26" s="242"/>
      <c r="AYO26" s="242"/>
      <c r="AYP26" s="242"/>
      <c r="AYQ26" s="242"/>
      <c r="AYR26" s="242"/>
      <c r="AYS26" s="242"/>
      <c r="AYT26" s="242"/>
      <c r="AYU26" s="242"/>
      <c r="AYV26" s="242"/>
      <c r="AYW26" s="242"/>
      <c r="AYX26" s="242"/>
      <c r="AYY26" s="242"/>
      <c r="AYZ26" s="242"/>
      <c r="AZA26" s="242"/>
      <c r="AZB26" s="242"/>
      <c r="AZC26" s="242"/>
      <c r="AZD26" s="242"/>
      <c r="AZE26" s="242"/>
      <c r="AZF26" s="242"/>
      <c r="AZG26" s="242"/>
      <c r="AZH26" s="242"/>
      <c r="AZI26" s="242"/>
      <c r="AZJ26" s="242"/>
      <c r="AZK26" s="242"/>
      <c r="AZL26" s="242"/>
      <c r="AZM26" s="242"/>
      <c r="AZN26" s="242"/>
      <c r="AZO26" s="242"/>
      <c r="AZP26" s="242"/>
      <c r="AZQ26" s="242"/>
      <c r="AZR26" s="242"/>
      <c r="AZS26" s="242"/>
      <c r="AZT26" s="242"/>
      <c r="AZU26" s="242"/>
      <c r="AZV26" s="242"/>
      <c r="AZW26" s="242"/>
      <c r="AZX26" s="242"/>
      <c r="AZY26" s="242"/>
      <c r="AZZ26" s="242"/>
      <c r="BAA26" s="242"/>
      <c r="BAB26" s="242"/>
      <c r="BAC26" s="242"/>
      <c r="BAD26" s="242"/>
      <c r="BAE26" s="242"/>
      <c r="BAF26" s="242"/>
      <c r="BAG26" s="242"/>
      <c r="BAH26" s="242"/>
      <c r="BAI26" s="242"/>
      <c r="BAJ26" s="242"/>
      <c r="BAK26" s="242"/>
      <c r="BAL26" s="242"/>
      <c r="BAM26" s="242"/>
      <c r="BAN26" s="242"/>
      <c r="BAO26" s="242"/>
      <c r="BAP26" s="242"/>
      <c r="BAQ26" s="242"/>
      <c r="BAR26" s="242"/>
      <c r="BAS26" s="242"/>
      <c r="BAT26" s="242"/>
      <c r="BAU26" s="242"/>
      <c r="BAV26" s="242"/>
      <c r="BAW26" s="242"/>
      <c r="BAX26" s="242"/>
      <c r="BAY26" s="242"/>
      <c r="BAZ26" s="242"/>
      <c r="BBA26" s="242"/>
      <c r="BBB26" s="242"/>
      <c r="BBC26" s="242"/>
      <c r="BBD26" s="242"/>
      <c r="BBE26" s="242"/>
      <c r="BBF26" s="242"/>
      <c r="BBG26" s="242"/>
      <c r="BBH26" s="242"/>
      <c r="BBI26" s="242"/>
      <c r="BBJ26" s="242"/>
      <c r="BBK26" s="242"/>
      <c r="BBL26" s="242"/>
      <c r="BBM26" s="242"/>
      <c r="BBN26" s="242"/>
      <c r="BBO26" s="242"/>
      <c r="BBP26" s="242"/>
      <c r="BBQ26" s="242"/>
      <c r="BBR26" s="242"/>
      <c r="BBS26" s="242"/>
      <c r="BBT26" s="242"/>
      <c r="BBU26" s="242"/>
      <c r="BBV26" s="242"/>
      <c r="BBW26" s="242"/>
      <c r="BBX26" s="242"/>
      <c r="BBY26" s="242"/>
      <c r="BBZ26" s="242"/>
      <c r="BCA26" s="242"/>
      <c r="BCB26" s="242"/>
      <c r="BCC26" s="242"/>
      <c r="BCD26" s="242"/>
      <c r="BCE26" s="242"/>
      <c r="BCF26" s="242"/>
      <c r="BCG26" s="242"/>
      <c r="BCH26" s="242"/>
      <c r="BCI26" s="242"/>
      <c r="BCJ26" s="242"/>
      <c r="BCK26" s="242"/>
      <c r="BCL26" s="242"/>
      <c r="BCM26" s="242"/>
      <c r="BCN26" s="242"/>
      <c r="BCO26" s="242"/>
      <c r="BCP26" s="242"/>
      <c r="BCQ26" s="242"/>
      <c r="BCR26" s="242"/>
      <c r="BCS26" s="242"/>
      <c r="BCT26" s="242"/>
      <c r="BCU26" s="242"/>
      <c r="BCV26" s="242"/>
      <c r="BCW26" s="242"/>
      <c r="BCX26" s="242"/>
      <c r="BCY26" s="242"/>
      <c r="BCZ26" s="242"/>
      <c r="BDA26" s="242"/>
      <c r="BDB26" s="242"/>
      <c r="BDC26" s="242"/>
      <c r="BDD26" s="242"/>
      <c r="BDE26" s="242"/>
      <c r="BDF26" s="242"/>
      <c r="BDG26" s="242"/>
      <c r="BDH26" s="242"/>
      <c r="BDI26" s="242"/>
      <c r="BDJ26" s="242"/>
      <c r="BDK26" s="242"/>
      <c r="BDL26" s="242"/>
      <c r="BDM26" s="242"/>
      <c r="BDN26" s="242"/>
      <c r="BDO26" s="242"/>
      <c r="BDP26" s="242"/>
      <c r="BDQ26" s="242"/>
      <c r="BDR26" s="242"/>
      <c r="BDS26" s="242"/>
      <c r="BDT26" s="242"/>
      <c r="BDU26" s="242"/>
      <c r="BDV26" s="242"/>
      <c r="BDW26" s="242"/>
      <c r="BDX26" s="242"/>
      <c r="BDY26" s="242"/>
      <c r="BDZ26" s="242"/>
      <c r="BEA26" s="242"/>
      <c r="BEB26" s="242"/>
      <c r="BEC26" s="242"/>
      <c r="BED26" s="242"/>
      <c r="BEE26" s="242"/>
      <c r="BEF26" s="242"/>
      <c r="BEG26" s="242"/>
      <c r="BEH26" s="242"/>
      <c r="BEI26" s="242"/>
      <c r="BEJ26" s="242"/>
      <c r="BEK26" s="242"/>
      <c r="BEL26" s="242"/>
      <c r="BEM26" s="242"/>
      <c r="BEN26" s="242"/>
      <c r="BEO26" s="242"/>
      <c r="BEP26" s="242"/>
      <c r="BEQ26" s="242"/>
      <c r="BER26" s="242"/>
      <c r="BES26" s="242"/>
      <c r="BET26" s="242"/>
      <c r="BEU26" s="242"/>
      <c r="BEV26" s="242"/>
      <c r="BEW26" s="242"/>
      <c r="BEX26" s="242"/>
      <c r="BEY26" s="242"/>
      <c r="BEZ26" s="242"/>
      <c r="BFA26" s="242"/>
      <c r="BFB26" s="242"/>
      <c r="BFC26" s="242"/>
      <c r="BFD26" s="242"/>
      <c r="BFE26" s="242"/>
      <c r="BFF26" s="242"/>
      <c r="BFG26" s="242"/>
      <c r="BFH26" s="242"/>
      <c r="BFI26" s="242"/>
      <c r="BFJ26" s="242"/>
      <c r="BFK26" s="242"/>
      <c r="BFL26" s="242"/>
      <c r="BFM26" s="242"/>
      <c r="BFN26" s="242"/>
      <c r="BFO26" s="242"/>
      <c r="BFP26" s="242"/>
      <c r="BFQ26" s="242"/>
      <c r="BFR26" s="242"/>
      <c r="BFS26" s="242"/>
      <c r="BFT26" s="242"/>
      <c r="BFU26" s="242"/>
      <c r="BFV26" s="242"/>
      <c r="BFW26" s="242"/>
      <c r="BFX26" s="242"/>
      <c r="BFY26" s="242"/>
      <c r="BFZ26" s="242"/>
      <c r="BGA26" s="242"/>
      <c r="BGB26" s="242"/>
      <c r="BGC26" s="242"/>
      <c r="BGD26" s="242"/>
      <c r="BGE26" s="242"/>
      <c r="BGF26" s="242"/>
      <c r="BGG26" s="242"/>
      <c r="BGH26" s="242"/>
      <c r="BGI26" s="242"/>
      <c r="BGJ26" s="242"/>
      <c r="BGK26" s="242"/>
      <c r="BGL26" s="242"/>
      <c r="BGM26" s="242"/>
      <c r="BGN26" s="242"/>
      <c r="BGO26" s="242"/>
      <c r="BGP26" s="242"/>
      <c r="BGQ26" s="242"/>
      <c r="BGR26" s="242"/>
      <c r="BGS26" s="242"/>
      <c r="BGT26" s="242"/>
      <c r="BGU26" s="242"/>
      <c r="BGV26" s="242"/>
      <c r="BGW26" s="242"/>
      <c r="BGX26" s="242"/>
      <c r="BGY26" s="242"/>
      <c r="BGZ26" s="242"/>
      <c r="BHA26" s="242"/>
      <c r="BHB26" s="242"/>
      <c r="BHC26" s="242"/>
      <c r="BHD26" s="242"/>
      <c r="BHE26" s="242"/>
      <c r="BHF26" s="242"/>
      <c r="BHG26" s="242"/>
      <c r="BHH26" s="242"/>
      <c r="BHI26" s="242"/>
      <c r="BHJ26" s="242"/>
      <c r="BHK26" s="242"/>
      <c r="BHL26" s="242"/>
      <c r="BHM26" s="242"/>
      <c r="BHN26" s="242"/>
      <c r="BHO26" s="242"/>
      <c r="BHP26" s="242"/>
      <c r="BHQ26" s="242"/>
      <c r="BHR26" s="242"/>
      <c r="BHS26" s="242"/>
      <c r="BHT26" s="242"/>
      <c r="BHU26" s="242"/>
      <c r="BHV26" s="242"/>
      <c r="BHW26" s="242"/>
      <c r="BHX26" s="242"/>
      <c r="BHY26" s="242"/>
      <c r="BHZ26" s="242"/>
      <c r="BIA26" s="242"/>
      <c r="BIB26" s="242"/>
      <c r="BIC26" s="242"/>
      <c r="BID26" s="242"/>
      <c r="BIE26" s="242"/>
      <c r="BIF26" s="242"/>
      <c r="BIG26" s="242"/>
      <c r="BIH26" s="242"/>
      <c r="BII26" s="242"/>
      <c r="BIJ26" s="242"/>
      <c r="BIK26" s="242"/>
      <c r="BIL26" s="242"/>
      <c r="BIM26" s="242"/>
      <c r="BIN26" s="242"/>
      <c r="BIO26" s="242"/>
      <c r="BIP26" s="242"/>
      <c r="BIQ26" s="242"/>
      <c r="BIR26" s="242"/>
      <c r="BIS26" s="242"/>
      <c r="BIT26" s="242"/>
      <c r="BIU26" s="242"/>
      <c r="BIV26" s="242"/>
      <c r="BIW26" s="242"/>
      <c r="BIX26" s="242"/>
      <c r="BIY26" s="242"/>
      <c r="BIZ26" s="242"/>
      <c r="BJA26" s="242"/>
      <c r="BJB26" s="242"/>
      <c r="BJC26" s="242"/>
      <c r="BJD26" s="242"/>
      <c r="BJE26" s="242"/>
      <c r="BJF26" s="242"/>
      <c r="BJG26" s="242"/>
      <c r="BJH26" s="242"/>
      <c r="BJI26" s="242"/>
      <c r="BJJ26" s="242"/>
      <c r="BJK26" s="242"/>
      <c r="BJL26" s="242"/>
      <c r="BJM26" s="242"/>
      <c r="BJN26" s="242"/>
      <c r="BJO26" s="242"/>
      <c r="BJP26" s="242"/>
      <c r="BJQ26" s="242"/>
      <c r="BJR26" s="242"/>
      <c r="BJS26" s="242"/>
      <c r="BJT26" s="242"/>
      <c r="BJU26" s="242"/>
      <c r="BJV26" s="242"/>
      <c r="BJW26" s="242"/>
      <c r="BJX26" s="242"/>
      <c r="BJY26" s="242"/>
      <c r="BJZ26" s="242"/>
      <c r="BKA26" s="242"/>
      <c r="BKB26" s="242"/>
      <c r="BKC26" s="242"/>
      <c r="BKD26" s="242"/>
      <c r="BKE26" s="242"/>
      <c r="BKF26" s="242"/>
      <c r="BKG26" s="242"/>
      <c r="BKH26" s="242"/>
      <c r="BKI26" s="242"/>
      <c r="BKJ26" s="242"/>
      <c r="BKK26" s="242"/>
      <c r="BKL26" s="242"/>
      <c r="BKM26" s="242"/>
      <c r="BKN26" s="242"/>
      <c r="BKO26" s="242"/>
      <c r="BKP26" s="242"/>
      <c r="BKQ26" s="242"/>
      <c r="BKR26" s="242"/>
      <c r="BKS26" s="242"/>
      <c r="BKT26" s="242"/>
      <c r="BKU26" s="242"/>
      <c r="BKV26" s="242"/>
      <c r="BKW26" s="242"/>
      <c r="BKX26" s="242"/>
      <c r="BKY26" s="242"/>
      <c r="BKZ26" s="242"/>
      <c r="BLA26" s="242"/>
      <c r="BLB26" s="242"/>
      <c r="BLC26" s="242"/>
      <c r="BLD26" s="242"/>
      <c r="BLE26" s="242"/>
      <c r="BLF26" s="242"/>
      <c r="BLG26" s="242"/>
      <c r="BLH26" s="242"/>
      <c r="BLI26" s="242"/>
      <c r="BLJ26" s="242"/>
      <c r="BLK26" s="242"/>
      <c r="BLL26" s="242"/>
      <c r="BLM26" s="242"/>
      <c r="BLN26" s="242"/>
      <c r="BLO26" s="242"/>
      <c r="BLP26" s="242"/>
      <c r="BLQ26" s="242"/>
      <c r="BLR26" s="242"/>
      <c r="BLS26" s="242"/>
      <c r="BLT26" s="242"/>
      <c r="BLU26" s="242"/>
      <c r="BLV26" s="242"/>
      <c r="BLW26" s="242"/>
      <c r="BLX26" s="242"/>
      <c r="BLY26" s="242"/>
      <c r="BLZ26" s="242"/>
      <c r="BMA26" s="242"/>
      <c r="BMB26" s="242"/>
      <c r="BMC26" s="242"/>
      <c r="BMD26" s="242"/>
      <c r="BME26" s="242"/>
      <c r="BMF26" s="242"/>
      <c r="BMG26" s="242"/>
      <c r="BMH26" s="242"/>
      <c r="BMI26" s="242"/>
      <c r="BMJ26" s="242"/>
      <c r="BMK26" s="242"/>
      <c r="BML26" s="242"/>
      <c r="BMM26" s="242"/>
      <c r="BMN26" s="242"/>
      <c r="BMO26" s="242"/>
      <c r="BMP26" s="242"/>
      <c r="BMQ26" s="242"/>
      <c r="BMR26" s="242"/>
      <c r="BMS26" s="242"/>
      <c r="BMT26" s="242"/>
      <c r="BMU26" s="242"/>
      <c r="BMV26" s="242"/>
      <c r="BMW26" s="242"/>
      <c r="BMX26" s="242"/>
      <c r="BMY26" s="242"/>
      <c r="BMZ26" s="242"/>
      <c r="BNA26" s="242"/>
      <c r="BNB26" s="242"/>
      <c r="BNC26" s="242"/>
      <c r="BND26" s="242"/>
      <c r="BNE26" s="242"/>
      <c r="BNF26" s="242"/>
      <c r="BNG26" s="242"/>
      <c r="BNH26" s="242"/>
      <c r="BNI26" s="242"/>
      <c r="BNJ26" s="242"/>
      <c r="BNK26" s="242"/>
      <c r="BNL26" s="242"/>
      <c r="BNM26" s="242"/>
      <c r="BNN26" s="242"/>
      <c r="BNO26" s="242"/>
      <c r="BNP26" s="242"/>
      <c r="BNQ26" s="242"/>
      <c r="BNR26" s="242"/>
      <c r="BNS26" s="242"/>
      <c r="BNT26" s="242"/>
      <c r="BNU26" s="242"/>
      <c r="BNV26" s="242"/>
      <c r="BNW26" s="242"/>
      <c r="BNX26" s="242"/>
      <c r="BNY26" s="242"/>
      <c r="BNZ26" s="242"/>
      <c r="BOA26" s="242"/>
      <c r="BOB26" s="242"/>
      <c r="BOC26" s="242"/>
      <c r="BOD26" s="242"/>
      <c r="BOE26" s="242"/>
      <c r="BOF26" s="242"/>
      <c r="BOG26" s="242"/>
      <c r="BOH26" s="242"/>
      <c r="BOI26" s="242"/>
      <c r="BOJ26" s="242"/>
      <c r="BOK26" s="242"/>
      <c r="BOL26" s="242"/>
      <c r="BOM26" s="242"/>
      <c r="BON26" s="242"/>
      <c r="BOO26" s="242"/>
      <c r="BOP26" s="242"/>
      <c r="BOQ26" s="242"/>
      <c r="BOR26" s="242"/>
      <c r="BOS26" s="242"/>
      <c r="BOT26" s="242"/>
      <c r="BOU26" s="242"/>
      <c r="BOV26" s="242"/>
      <c r="BOW26" s="242"/>
      <c r="BOX26" s="242"/>
      <c r="BOY26" s="242"/>
      <c r="BOZ26" s="242"/>
      <c r="BPA26" s="242"/>
      <c r="BPB26" s="242"/>
      <c r="BPC26" s="242"/>
      <c r="BPD26" s="242"/>
      <c r="BPE26" s="242"/>
      <c r="BPF26" s="242"/>
      <c r="BPG26" s="242"/>
      <c r="BPH26" s="242"/>
      <c r="BPI26" s="242"/>
      <c r="BPJ26" s="242"/>
      <c r="BPK26" s="242"/>
      <c r="BPL26" s="242"/>
      <c r="BPM26" s="242"/>
      <c r="BPN26" s="242"/>
      <c r="BPO26" s="242"/>
      <c r="BPP26" s="242"/>
      <c r="BPQ26" s="242"/>
      <c r="BPR26" s="242"/>
      <c r="BPS26" s="242"/>
      <c r="BPT26" s="242"/>
      <c r="BPU26" s="242"/>
      <c r="BPV26" s="242"/>
      <c r="BPW26" s="242"/>
      <c r="BPX26" s="242"/>
      <c r="BPY26" s="242"/>
      <c r="BPZ26" s="242"/>
      <c r="BQA26" s="242"/>
      <c r="BQB26" s="242"/>
      <c r="BQC26" s="242"/>
      <c r="BQD26" s="242"/>
      <c r="BQE26" s="242"/>
      <c r="BQF26" s="242"/>
      <c r="BQG26" s="242"/>
      <c r="BQH26" s="242"/>
      <c r="BQI26" s="242"/>
      <c r="BQJ26" s="242"/>
      <c r="BQK26" s="242"/>
      <c r="BQL26" s="242"/>
      <c r="BQM26" s="242"/>
      <c r="BQN26" s="242"/>
      <c r="BQO26" s="242"/>
      <c r="BQP26" s="242"/>
      <c r="BQQ26" s="242"/>
      <c r="BQR26" s="242"/>
      <c r="BQS26" s="242"/>
      <c r="BQT26" s="242"/>
      <c r="BQU26" s="242"/>
      <c r="BQV26" s="242"/>
      <c r="BQW26" s="242"/>
      <c r="BQX26" s="242"/>
      <c r="BQY26" s="242"/>
      <c r="BQZ26" s="242"/>
      <c r="BRA26" s="242"/>
      <c r="BRB26" s="242"/>
      <c r="BRC26" s="242"/>
      <c r="BRD26" s="242"/>
      <c r="BRE26" s="242"/>
      <c r="BRF26" s="242"/>
      <c r="BRG26" s="242"/>
      <c r="BRH26" s="242"/>
      <c r="BRI26" s="242"/>
      <c r="BRJ26" s="242"/>
      <c r="BRK26" s="242"/>
      <c r="BRL26" s="242"/>
      <c r="BRM26" s="242"/>
      <c r="BRN26" s="242"/>
      <c r="BRO26" s="242"/>
      <c r="BRP26" s="242"/>
      <c r="BRQ26" s="242"/>
      <c r="BRR26" s="242"/>
      <c r="BRS26" s="242"/>
      <c r="BRT26" s="242"/>
      <c r="BRU26" s="242"/>
      <c r="BRV26" s="242"/>
      <c r="BRW26" s="242"/>
      <c r="BRX26" s="242"/>
      <c r="BRY26" s="242"/>
      <c r="BRZ26" s="242"/>
      <c r="BSA26" s="242"/>
      <c r="BSB26" s="242"/>
      <c r="BSC26" s="242"/>
      <c r="BSD26" s="242"/>
      <c r="BSE26" s="242"/>
      <c r="BSF26" s="242"/>
      <c r="BSG26" s="242"/>
      <c r="BSH26" s="242"/>
      <c r="BSI26" s="242"/>
      <c r="BSJ26" s="242"/>
      <c r="BSK26" s="242"/>
      <c r="BSL26" s="242"/>
      <c r="BSM26" s="242"/>
      <c r="BSN26" s="242"/>
      <c r="BSO26" s="242"/>
      <c r="BSP26" s="242"/>
      <c r="BSQ26" s="242"/>
      <c r="BSR26" s="242"/>
      <c r="BSS26" s="242"/>
      <c r="BST26" s="242"/>
      <c r="BSU26" s="242"/>
      <c r="BSV26" s="242"/>
      <c r="BSW26" s="242"/>
      <c r="BSX26" s="242"/>
      <c r="BSY26" s="242"/>
      <c r="BSZ26" s="242"/>
      <c r="BTA26" s="242"/>
      <c r="BTB26" s="242"/>
      <c r="BTC26" s="242"/>
      <c r="BTD26" s="242"/>
      <c r="BTE26" s="242"/>
      <c r="BTF26" s="242"/>
      <c r="BTG26" s="242"/>
      <c r="BTH26" s="242"/>
      <c r="BTI26" s="242"/>
      <c r="BTJ26" s="242"/>
      <c r="BTK26" s="242"/>
      <c r="BTL26" s="242"/>
      <c r="BTM26" s="242"/>
      <c r="BTN26" s="242"/>
      <c r="BTO26" s="242"/>
      <c r="BTP26" s="242"/>
      <c r="BTQ26" s="242"/>
      <c r="BTR26" s="242"/>
      <c r="BTS26" s="242"/>
      <c r="BTT26" s="242"/>
      <c r="BTU26" s="242"/>
      <c r="BTV26" s="242"/>
      <c r="BTW26" s="242"/>
      <c r="BTX26" s="242"/>
      <c r="BTY26" s="242"/>
      <c r="BTZ26" s="242"/>
      <c r="BUA26" s="242"/>
      <c r="BUB26" s="242"/>
      <c r="BUC26" s="242"/>
      <c r="BUD26" s="242"/>
      <c r="BUE26" s="242"/>
      <c r="BUF26" s="242"/>
      <c r="BUG26" s="242"/>
      <c r="BUH26" s="242"/>
      <c r="BUI26" s="242"/>
      <c r="BUJ26" s="242"/>
      <c r="BUK26" s="242"/>
      <c r="BUL26" s="242"/>
      <c r="BUM26" s="242"/>
      <c r="BUN26" s="242"/>
      <c r="BUO26" s="242"/>
      <c r="BUP26" s="242"/>
      <c r="BUQ26" s="242"/>
      <c r="BUR26" s="242"/>
      <c r="BUS26" s="242"/>
      <c r="BUT26" s="242"/>
      <c r="BUU26" s="242"/>
      <c r="BUV26" s="242"/>
      <c r="BUW26" s="242"/>
      <c r="BUX26" s="242"/>
      <c r="BUY26" s="242"/>
      <c r="BUZ26" s="242"/>
      <c r="BVA26" s="242"/>
      <c r="BVB26" s="242"/>
      <c r="BVC26" s="242"/>
      <c r="BVD26" s="242"/>
      <c r="BVE26" s="242"/>
      <c r="BVF26" s="242"/>
      <c r="BVG26" s="242"/>
      <c r="BVH26" s="242"/>
      <c r="BVI26" s="242"/>
      <c r="BVJ26" s="242"/>
      <c r="BVK26" s="242"/>
      <c r="BVL26" s="242"/>
      <c r="BVM26" s="242"/>
      <c r="BVN26" s="242"/>
      <c r="BVO26" s="242"/>
      <c r="BVP26" s="242"/>
      <c r="BVQ26" s="242"/>
      <c r="BVR26" s="242"/>
      <c r="BVS26" s="242"/>
      <c r="BVT26" s="242"/>
      <c r="BVU26" s="242"/>
      <c r="BVV26" s="242"/>
      <c r="BVW26" s="242"/>
      <c r="BVX26" s="242"/>
      <c r="BVY26" s="242"/>
      <c r="BVZ26" s="242"/>
      <c r="BWA26" s="242"/>
      <c r="BWB26" s="242"/>
      <c r="BWC26" s="242"/>
      <c r="BWD26" s="242"/>
      <c r="BWE26" s="242"/>
      <c r="BWF26" s="242"/>
      <c r="BWG26" s="242"/>
      <c r="BWH26" s="242"/>
      <c r="BWI26" s="242"/>
      <c r="BWJ26" s="242"/>
      <c r="BWK26" s="242"/>
      <c r="BWL26" s="242"/>
      <c r="BWM26" s="242"/>
      <c r="BWN26" s="242"/>
      <c r="BWO26" s="242"/>
      <c r="BWP26" s="242"/>
      <c r="BWQ26" s="242"/>
      <c r="BWR26" s="242"/>
      <c r="BWS26" s="242"/>
      <c r="BWT26" s="242"/>
      <c r="BWU26" s="242"/>
      <c r="BWV26" s="242"/>
      <c r="BWW26" s="242"/>
      <c r="BWX26" s="242"/>
      <c r="BWY26" s="242"/>
      <c r="BWZ26" s="242"/>
      <c r="BXA26" s="242"/>
      <c r="BXB26" s="242"/>
      <c r="BXC26" s="242"/>
      <c r="BXD26" s="242"/>
      <c r="BXE26" s="242"/>
      <c r="BXF26" s="242"/>
      <c r="BXG26" s="242"/>
      <c r="BXH26" s="242"/>
      <c r="BXI26" s="242"/>
      <c r="BXJ26" s="242"/>
      <c r="BXK26" s="242"/>
      <c r="BXL26" s="242"/>
      <c r="BXM26" s="242"/>
      <c r="BXN26" s="242"/>
      <c r="BXO26" s="242"/>
      <c r="BXP26" s="242"/>
      <c r="BXQ26" s="242"/>
      <c r="BXR26" s="242"/>
      <c r="BXS26" s="242"/>
      <c r="BXT26" s="242"/>
      <c r="BXU26" s="242"/>
      <c r="BXV26" s="242"/>
      <c r="BXW26" s="242"/>
      <c r="BXX26" s="242"/>
      <c r="BXY26" s="242"/>
      <c r="BXZ26" s="242"/>
      <c r="BYA26" s="242"/>
      <c r="BYB26" s="242"/>
      <c r="BYC26" s="242"/>
      <c r="BYD26" s="242"/>
      <c r="BYE26" s="242"/>
      <c r="BYF26" s="242"/>
      <c r="BYG26" s="242"/>
      <c r="BYH26" s="242"/>
      <c r="BYI26" s="242"/>
      <c r="BYJ26" s="242"/>
      <c r="BYK26" s="242"/>
      <c r="BYL26" s="242"/>
      <c r="BYM26" s="242"/>
      <c r="BYN26" s="242"/>
      <c r="BYO26" s="242"/>
      <c r="BYP26" s="242"/>
      <c r="BYQ26" s="242"/>
      <c r="BYR26" s="242"/>
      <c r="BYS26" s="242"/>
      <c r="BYT26" s="242"/>
      <c r="BYU26" s="242"/>
      <c r="BYV26" s="242"/>
      <c r="BYW26" s="242"/>
      <c r="BYX26" s="242"/>
      <c r="BYY26" s="242"/>
      <c r="BYZ26" s="242"/>
      <c r="BZA26" s="242"/>
      <c r="BZB26" s="242"/>
      <c r="BZC26" s="242"/>
      <c r="BZD26" s="242"/>
      <c r="BZE26" s="242"/>
      <c r="BZF26" s="242"/>
      <c r="BZG26" s="242"/>
      <c r="BZH26" s="242"/>
      <c r="BZI26" s="242"/>
      <c r="BZJ26" s="242"/>
      <c r="BZK26" s="242"/>
      <c r="BZL26" s="242"/>
      <c r="BZM26" s="242"/>
      <c r="BZN26" s="242"/>
      <c r="BZO26" s="242"/>
      <c r="BZP26" s="242"/>
      <c r="BZQ26" s="242"/>
      <c r="BZR26" s="242"/>
      <c r="BZS26" s="242"/>
      <c r="BZT26" s="242"/>
      <c r="BZU26" s="242"/>
      <c r="BZV26" s="242"/>
      <c r="BZW26" s="242"/>
      <c r="BZX26" s="242"/>
      <c r="BZY26" s="242"/>
      <c r="BZZ26" s="242"/>
      <c r="CAA26" s="242"/>
      <c r="CAB26" s="242"/>
      <c r="CAC26" s="242"/>
      <c r="CAD26" s="242"/>
      <c r="CAE26" s="242"/>
      <c r="CAF26" s="242"/>
      <c r="CAG26" s="242"/>
      <c r="CAH26" s="242"/>
      <c r="CAI26" s="242"/>
      <c r="CAJ26" s="242"/>
      <c r="CAK26" s="242"/>
      <c r="CAL26" s="242"/>
      <c r="CAM26" s="242"/>
      <c r="CAN26" s="242"/>
      <c r="CAO26" s="242"/>
      <c r="CAP26" s="242"/>
      <c r="CAQ26" s="242"/>
      <c r="CAR26" s="242"/>
      <c r="CAS26" s="242"/>
      <c r="CAT26" s="242"/>
      <c r="CAU26" s="242"/>
      <c r="CAV26" s="242"/>
      <c r="CAW26" s="242"/>
      <c r="CAX26" s="242"/>
      <c r="CAY26" s="242"/>
      <c r="CAZ26" s="242"/>
      <c r="CBA26" s="242"/>
      <c r="CBB26" s="242"/>
      <c r="CBC26" s="242"/>
      <c r="CBD26" s="242"/>
      <c r="CBE26" s="242"/>
      <c r="CBF26" s="242"/>
      <c r="CBG26" s="242"/>
      <c r="CBH26" s="242"/>
      <c r="CBI26" s="242"/>
      <c r="CBJ26" s="242"/>
      <c r="CBK26" s="242"/>
      <c r="CBL26" s="242"/>
      <c r="CBM26" s="242"/>
      <c r="CBN26" s="242"/>
      <c r="CBO26" s="242"/>
      <c r="CBP26" s="242"/>
      <c r="CBQ26" s="242"/>
      <c r="CBR26" s="242"/>
      <c r="CBS26" s="242"/>
      <c r="CBT26" s="242"/>
      <c r="CBU26" s="242"/>
      <c r="CBV26" s="242"/>
      <c r="CBW26" s="242"/>
      <c r="CBX26" s="242"/>
      <c r="CBY26" s="242"/>
      <c r="CBZ26" s="242"/>
      <c r="CCA26" s="242"/>
      <c r="CCB26" s="242"/>
      <c r="CCC26" s="242"/>
      <c r="CCD26" s="242"/>
      <c r="CCE26" s="242"/>
      <c r="CCF26" s="242"/>
      <c r="CCG26" s="242"/>
      <c r="CCH26" s="242"/>
      <c r="CCI26" s="242"/>
      <c r="CCJ26" s="242"/>
      <c r="CCK26" s="242"/>
      <c r="CCL26" s="242"/>
      <c r="CCM26" s="242"/>
      <c r="CCN26" s="242"/>
      <c r="CCO26" s="242"/>
      <c r="CCP26" s="242"/>
      <c r="CCQ26" s="242"/>
      <c r="CCR26" s="242"/>
      <c r="CCS26" s="242"/>
      <c r="CCT26" s="242"/>
      <c r="CCU26" s="242"/>
      <c r="CCV26" s="242"/>
      <c r="CCW26" s="242"/>
      <c r="CCX26" s="242"/>
      <c r="CCY26" s="242"/>
      <c r="CCZ26" s="242"/>
      <c r="CDA26" s="242"/>
      <c r="CDB26" s="242"/>
      <c r="CDC26" s="242"/>
      <c r="CDD26" s="242"/>
      <c r="CDE26" s="242"/>
      <c r="CDF26" s="242"/>
      <c r="CDG26" s="242"/>
      <c r="CDH26" s="242"/>
      <c r="CDI26" s="242"/>
      <c r="CDJ26" s="242"/>
      <c r="CDK26" s="242"/>
      <c r="CDL26" s="242"/>
      <c r="CDM26" s="242"/>
      <c r="CDN26" s="242"/>
      <c r="CDO26" s="242"/>
      <c r="CDP26" s="242"/>
      <c r="CDQ26" s="242"/>
      <c r="CDR26" s="242"/>
      <c r="CDS26" s="242"/>
      <c r="CDT26" s="242"/>
      <c r="CDU26" s="242"/>
      <c r="CDV26" s="242"/>
      <c r="CDW26" s="242"/>
      <c r="CDX26" s="242"/>
      <c r="CDY26" s="242"/>
      <c r="CDZ26" s="242"/>
      <c r="CEA26" s="242"/>
      <c r="CEB26" s="242"/>
      <c r="CEC26" s="242"/>
      <c r="CED26" s="242"/>
      <c r="CEE26" s="242"/>
      <c r="CEF26" s="242"/>
      <c r="CEG26" s="242"/>
      <c r="CEH26" s="242"/>
      <c r="CEI26" s="242"/>
      <c r="CEJ26" s="242"/>
      <c r="CEK26" s="242"/>
      <c r="CEL26" s="242"/>
      <c r="CEM26" s="242"/>
      <c r="CEN26" s="242"/>
      <c r="CEO26" s="242"/>
      <c r="CEP26" s="242"/>
      <c r="CEQ26" s="242"/>
      <c r="CER26" s="242"/>
      <c r="CES26" s="242"/>
      <c r="CET26" s="242"/>
      <c r="CEU26" s="242"/>
      <c r="CEV26" s="242"/>
      <c r="CEW26" s="242"/>
      <c r="CEX26" s="242"/>
      <c r="CEY26" s="242"/>
      <c r="CEZ26" s="242"/>
      <c r="CFA26" s="242"/>
      <c r="CFB26" s="242"/>
      <c r="CFC26" s="242"/>
      <c r="CFD26" s="242"/>
      <c r="CFE26" s="242"/>
      <c r="CFF26" s="242"/>
      <c r="CFG26" s="242"/>
      <c r="CFH26" s="242"/>
      <c r="CFI26" s="242"/>
      <c r="CFJ26" s="242"/>
      <c r="CFK26" s="242"/>
      <c r="CFL26" s="242"/>
      <c r="CFM26" s="242"/>
      <c r="CFN26" s="242"/>
      <c r="CFO26" s="242"/>
      <c r="CFP26" s="242"/>
      <c r="CFQ26" s="242"/>
      <c r="CFR26" s="242"/>
      <c r="CFS26" s="242"/>
      <c r="CFT26" s="242"/>
      <c r="CFU26" s="242"/>
      <c r="CFV26" s="242"/>
      <c r="CFW26" s="242"/>
      <c r="CFX26" s="242"/>
      <c r="CFY26" s="242"/>
      <c r="CFZ26" s="242"/>
      <c r="CGA26" s="242"/>
      <c r="CGB26" s="242"/>
      <c r="CGC26" s="242"/>
      <c r="CGD26" s="242"/>
      <c r="CGE26" s="242"/>
      <c r="CGF26" s="242"/>
      <c r="CGG26" s="242"/>
      <c r="CGH26" s="242"/>
      <c r="CGI26" s="242"/>
      <c r="CGJ26" s="242"/>
      <c r="CGK26" s="242"/>
      <c r="CGL26" s="242"/>
      <c r="CGM26" s="242"/>
      <c r="CGN26" s="242"/>
      <c r="CGO26" s="242"/>
      <c r="CGP26" s="242"/>
      <c r="CGQ26" s="242"/>
      <c r="CGR26" s="242"/>
      <c r="CGS26" s="242"/>
      <c r="CGT26" s="242"/>
      <c r="CGU26" s="242"/>
      <c r="CGV26" s="242"/>
      <c r="CGW26" s="242"/>
      <c r="CGX26" s="242"/>
      <c r="CGY26" s="242"/>
      <c r="CGZ26" s="242"/>
      <c r="CHA26" s="242"/>
      <c r="CHB26" s="242"/>
      <c r="CHC26" s="242"/>
      <c r="CHD26" s="242"/>
      <c r="CHE26" s="242"/>
      <c r="CHF26" s="242"/>
      <c r="CHG26" s="242"/>
      <c r="CHH26" s="242"/>
      <c r="CHI26" s="242"/>
      <c r="CHJ26" s="242"/>
      <c r="CHK26" s="242"/>
      <c r="CHL26" s="242"/>
      <c r="CHM26" s="242"/>
      <c r="CHN26" s="242"/>
      <c r="CHO26" s="242"/>
      <c r="CHP26" s="242"/>
      <c r="CHQ26" s="242"/>
      <c r="CHR26" s="242"/>
      <c r="CHS26" s="242"/>
      <c r="CHT26" s="242"/>
      <c r="CHU26" s="242"/>
      <c r="CHV26" s="242"/>
      <c r="CHW26" s="242"/>
      <c r="CHX26" s="242"/>
      <c r="CHY26" s="242"/>
      <c r="CHZ26" s="242"/>
      <c r="CIA26" s="242"/>
      <c r="CIB26" s="242"/>
      <c r="CIC26" s="242"/>
      <c r="CID26" s="242"/>
      <c r="CIE26" s="242"/>
      <c r="CIF26" s="242"/>
      <c r="CIG26" s="242"/>
      <c r="CIH26" s="242"/>
      <c r="CII26" s="242"/>
      <c r="CIJ26" s="242"/>
      <c r="CIK26" s="242"/>
      <c r="CIL26" s="242"/>
      <c r="CIM26" s="242"/>
      <c r="CIN26" s="242"/>
      <c r="CIO26" s="242"/>
      <c r="CIP26" s="242"/>
      <c r="CIQ26" s="242"/>
      <c r="CIR26" s="242"/>
      <c r="CIS26" s="242"/>
      <c r="CIT26" s="242"/>
      <c r="CIU26" s="242"/>
      <c r="CIV26" s="242"/>
      <c r="CIW26" s="242"/>
      <c r="CIX26" s="242"/>
      <c r="CIY26" s="242"/>
      <c r="CIZ26" s="242"/>
      <c r="CJA26" s="242"/>
      <c r="CJB26" s="242"/>
      <c r="CJC26" s="242"/>
      <c r="CJD26" s="242"/>
      <c r="CJE26" s="242"/>
      <c r="CJF26" s="242"/>
      <c r="CJG26" s="242"/>
      <c r="CJH26" s="242"/>
      <c r="CJI26" s="242"/>
      <c r="CJJ26" s="242"/>
      <c r="CJK26" s="242"/>
      <c r="CJL26" s="242"/>
      <c r="CJM26" s="242"/>
      <c r="CJN26" s="242"/>
      <c r="CJO26" s="242"/>
      <c r="CJP26" s="242"/>
      <c r="CJQ26" s="242"/>
      <c r="CJR26" s="242"/>
      <c r="CJS26" s="242"/>
      <c r="CJT26" s="242"/>
      <c r="CJU26" s="242"/>
      <c r="CJV26" s="242"/>
      <c r="CJW26" s="242"/>
      <c r="CJX26" s="242"/>
      <c r="CJY26" s="242"/>
      <c r="CJZ26" s="242"/>
      <c r="CKA26" s="242"/>
      <c r="CKB26" s="242"/>
      <c r="CKC26" s="242"/>
      <c r="CKD26" s="242"/>
      <c r="CKE26" s="242"/>
      <c r="CKF26" s="242"/>
      <c r="CKG26" s="242"/>
      <c r="CKH26" s="242"/>
      <c r="CKI26" s="242"/>
      <c r="CKJ26" s="242"/>
      <c r="CKK26" s="242"/>
      <c r="CKL26" s="242"/>
      <c r="CKM26" s="242"/>
      <c r="CKN26" s="242"/>
      <c r="CKO26" s="242"/>
      <c r="CKP26" s="242"/>
      <c r="CKQ26" s="242"/>
      <c r="CKR26" s="242"/>
      <c r="CKS26" s="242"/>
      <c r="CKT26" s="242"/>
      <c r="CKU26" s="242"/>
      <c r="CKV26" s="242"/>
      <c r="CKW26" s="242"/>
      <c r="CKX26" s="242"/>
      <c r="CKY26" s="242"/>
      <c r="CKZ26" s="242"/>
      <c r="CLA26" s="242"/>
      <c r="CLB26" s="242"/>
      <c r="CLC26" s="242"/>
      <c r="CLD26" s="242"/>
      <c r="CLE26" s="242"/>
      <c r="CLF26" s="242"/>
      <c r="CLG26" s="242"/>
      <c r="CLH26" s="242"/>
      <c r="CLI26" s="242"/>
      <c r="CLJ26" s="242"/>
      <c r="CLK26" s="242"/>
      <c r="CLL26" s="242"/>
      <c r="CLM26" s="242"/>
      <c r="CLN26" s="242"/>
      <c r="CLO26" s="242"/>
      <c r="CLP26" s="242"/>
      <c r="CLQ26" s="242"/>
      <c r="CLR26" s="242"/>
      <c r="CLS26" s="242"/>
      <c r="CLT26" s="242"/>
      <c r="CLU26" s="242"/>
      <c r="CLV26" s="242"/>
      <c r="CLW26" s="242"/>
      <c r="CLX26" s="242"/>
      <c r="CLY26" s="242"/>
      <c r="CLZ26" s="242"/>
      <c r="CMA26" s="242"/>
      <c r="CMB26" s="242"/>
      <c r="CMC26" s="242"/>
      <c r="CMD26" s="242"/>
      <c r="CME26" s="242"/>
      <c r="CMF26" s="242"/>
      <c r="CMG26" s="242"/>
      <c r="CMH26" s="242"/>
      <c r="CMI26" s="242"/>
      <c r="CMJ26" s="242"/>
      <c r="CMK26" s="242"/>
      <c r="CML26" s="242"/>
      <c r="CMM26" s="242"/>
      <c r="CMN26" s="242"/>
      <c r="CMO26" s="242"/>
      <c r="CMP26" s="242"/>
      <c r="CMQ26" s="242"/>
      <c r="CMR26" s="242"/>
      <c r="CMS26" s="242"/>
      <c r="CMT26" s="242"/>
      <c r="CMU26" s="242"/>
      <c r="CMV26" s="242"/>
      <c r="CMW26" s="242"/>
      <c r="CMX26" s="242"/>
      <c r="CMY26" s="242"/>
      <c r="CMZ26" s="242"/>
      <c r="CNA26" s="242"/>
      <c r="CNB26" s="242"/>
      <c r="CNC26" s="242"/>
      <c r="CND26" s="242"/>
      <c r="CNE26" s="242"/>
      <c r="CNF26" s="242"/>
      <c r="CNG26" s="242"/>
      <c r="CNH26" s="242"/>
      <c r="CNI26" s="242"/>
      <c r="CNJ26" s="242"/>
      <c r="CNK26" s="242"/>
      <c r="CNL26" s="242"/>
      <c r="CNM26" s="242"/>
      <c r="CNN26" s="242"/>
      <c r="CNO26" s="242"/>
      <c r="CNP26" s="242"/>
      <c r="CNQ26" s="242"/>
      <c r="CNR26" s="242"/>
      <c r="CNS26" s="242"/>
      <c r="CNT26" s="242"/>
      <c r="CNU26" s="242"/>
      <c r="CNV26" s="242"/>
      <c r="CNW26" s="242"/>
      <c r="CNX26" s="242"/>
      <c r="CNY26" s="242"/>
      <c r="CNZ26" s="242"/>
      <c r="COA26" s="242"/>
      <c r="COB26" s="242"/>
      <c r="COC26" s="242"/>
      <c r="COD26" s="242"/>
      <c r="COE26" s="242"/>
      <c r="COF26" s="242"/>
      <c r="COG26" s="242"/>
      <c r="COH26" s="242"/>
      <c r="COI26" s="242"/>
      <c r="COJ26" s="242"/>
      <c r="COK26" s="242"/>
      <c r="COL26" s="242"/>
      <c r="COM26" s="242"/>
      <c r="CON26" s="242"/>
      <c r="COO26" s="242"/>
      <c r="COP26" s="242"/>
      <c r="COQ26" s="242"/>
      <c r="COR26" s="242"/>
      <c r="COS26" s="242"/>
      <c r="COT26" s="242"/>
      <c r="COU26" s="242"/>
      <c r="COV26" s="242"/>
      <c r="COW26" s="242"/>
      <c r="COX26" s="242"/>
      <c r="COY26" s="242"/>
      <c r="COZ26" s="242"/>
      <c r="CPA26" s="242"/>
      <c r="CPB26" s="242"/>
      <c r="CPC26" s="242"/>
      <c r="CPD26" s="242"/>
      <c r="CPE26" s="242"/>
      <c r="CPF26" s="242"/>
      <c r="CPG26" s="242"/>
      <c r="CPH26" s="242"/>
      <c r="CPI26" s="242"/>
      <c r="CPJ26" s="242"/>
      <c r="CPK26" s="242"/>
      <c r="CPL26" s="242"/>
      <c r="CPM26" s="242"/>
      <c r="CPN26" s="242"/>
      <c r="CPO26" s="242"/>
      <c r="CPP26" s="242"/>
      <c r="CPQ26" s="242"/>
      <c r="CPR26" s="242"/>
      <c r="CPS26" s="242"/>
      <c r="CPT26" s="242"/>
      <c r="CPU26" s="242"/>
      <c r="CPV26" s="242"/>
      <c r="CPW26" s="242"/>
      <c r="CPX26" s="242"/>
      <c r="CPY26" s="242"/>
      <c r="CPZ26" s="242"/>
      <c r="CQA26" s="242"/>
      <c r="CQB26" s="242"/>
      <c r="CQC26" s="242"/>
      <c r="CQD26" s="242"/>
      <c r="CQE26" s="242"/>
      <c r="CQF26" s="242"/>
      <c r="CQG26" s="242"/>
      <c r="CQH26" s="242"/>
      <c r="CQI26" s="242"/>
      <c r="CQJ26" s="242"/>
      <c r="CQK26" s="242"/>
      <c r="CQL26" s="242"/>
      <c r="CQM26" s="242"/>
      <c r="CQN26" s="242"/>
      <c r="CQO26" s="242"/>
      <c r="CQP26" s="242"/>
      <c r="CQQ26" s="242"/>
      <c r="CQR26" s="242"/>
      <c r="CQS26" s="242"/>
      <c r="CQT26" s="242"/>
      <c r="CQU26" s="242"/>
      <c r="CQV26" s="242"/>
      <c r="CQW26" s="242"/>
      <c r="CQX26" s="242"/>
      <c r="CQY26" s="242"/>
      <c r="CQZ26" s="242"/>
      <c r="CRA26" s="242"/>
      <c r="CRB26" s="242"/>
      <c r="CRC26" s="242"/>
      <c r="CRD26" s="242"/>
      <c r="CRE26" s="242"/>
      <c r="CRF26" s="242"/>
      <c r="CRG26" s="242"/>
      <c r="CRH26" s="242"/>
      <c r="CRI26" s="242"/>
      <c r="CRJ26" s="242"/>
      <c r="CRK26" s="242"/>
      <c r="CRL26" s="242"/>
      <c r="CRM26" s="242"/>
      <c r="CRN26" s="242"/>
      <c r="CRO26" s="242"/>
      <c r="CRP26" s="242"/>
      <c r="CRQ26" s="242"/>
      <c r="CRR26" s="242"/>
      <c r="CRS26" s="242"/>
      <c r="CRT26" s="242"/>
      <c r="CRU26" s="242"/>
      <c r="CRV26" s="242"/>
      <c r="CRW26" s="242"/>
      <c r="CRX26" s="242"/>
      <c r="CRY26" s="242"/>
      <c r="CRZ26" s="242"/>
      <c r="CSA26" s="242"/>
      <c r="CSB26" s="242"/>
      <c r="CSC26" s="242"/>
      <c r="CSD26" s="242"/>
      <c r="CSE26" s="242"/>
      <c r="CSF26" s="242"/>
      <c r="CSG26" s="242"/>
      <c r="CSH26" s="242"/>
      <c r="CSI26" s="242"/>
      <c r="CSJ26" s="242"/>
      <c r="CSK26" s="242"/>
      <c r="CSL26" s="242"/>
      <c r="CSM26" s="242"/>
      <c r="CSN26" s="242"/>
      <c r="CSO26" s="242"/>
      <c r="CSP26" s="242"/>
      <c r="CSQ26" s="242"/>
      <c r="CSR26" s="242"/>
      <c r="CSS26" s="242"/>
      <c r="CST26" s="242"/>
      <c r="CSU26" s="242"/>
      <c r="CSV26" s="242"/>
      <c r="CSW26" s="242"/>
      <c r="CSX26" s="242"/>
      <c r="CSY26" s="242"/>
      <c r="CSZ26" s="242"/>
      <c r="CTA26" s="242"/>
      <c r="CTB26" s="242"/>
      <c r="CTC26" s="242"/>
      <c r="CTD26" s="242"/>
      <c r="CTE26" s="242"/>
      <c r="CTF26" s="242"/>
      <c r="CTG26" s="242"/>
      <c r="CTH26" s="242"/>
      <c r="CTI26" s="242"/>
      <c r="CTJ26" s="242"/>
      <c r="CTK26" s="242"/>
      <c r="CTL26" s="242"/>
      <c r="CTM26" s="242"/>
      <c r="CTN26" s="242"/>
      <c r="CTO26" s="242"/>
      <c r="CTP26" s="242"/>
      <c r="CTQ26" s="242"/>
      <c r="CTR26" s="242"/>
      <c r="CTS26" s="242"/>
      <c r="CTT26" s="242"/>
      <c r="CTU26" s="242"/>
      <c r="CTV26" s="242"/>
      <c r="CTW26" s="242"/>
      <c r="CTX26" s="242"/>
      <c r="CTY26" s="242"/>
      <c r="CTZ26" s="242"/>
      <c r="CUA26" s="242"/>
      <c r="CUB26" s="242"/>
      <c r="CUC26" s="242"/>
      <c r="CUD26" s="242"/>
      <c r="CUE26" s="242"/>
      <c r="CUF26" s="242"/>
      <c r="CUG26" s="242"/>
      <c r="CUH26" s="242"/>
      <c r="CUI26" s="242"/>
      <c r="CUJ26" s="242"/>
      <c r="CUK26" s="242"/>
      <c r="CUL26" s="242"/>
      <c r="CUM26" s="242"/>
      <c r="CUN26" s="242"/>
      <c r="CUO26" s="242"/>
      <c r="CUP26" s="242"/>
      <c r="CUQ26" s="242"/>
      <c r="CUR26" s="242"/>
      <c r="CUS26" s="242"/>
      <c r="CUT26" s="242"/>
      <c r="CUU26" s="242"/>
      <c r="CUV26" s="242"/>
      <c r="CUW26" s="242"/>
      <c r="CUX26" s="242"/>
      <c r="CUY26" s="242"/>
      <c r="CUZ26" s="242"/>
      <c r="CVA26" s="242"/>
      <c r="CVB26" s="242"/>
      <c r="CVC26" s="242"/>
      <c r="CVD26" s="242"/>
      <c r="CVE26" s="242"/>
      <c r="CVF26" s="242"/>
      <c r="CVG26" s="242"/>
      <c r="CVH26" s="242"/>
      <c r="CVI26" s="242"/>
      <c r="CVJ26" s="242"/>
      <c r="CVK26" s="242"/>
      <c r="CVL26" s="242"/>
      <c r="CVM26" s="242"/>
      <c r="CVN26" s="242"/>
      <c r="CVO26" s="242"/>
      <c r="CVP26" s="242"/>
      <c r="CVQ26" s="242"/>
      <c r="CVR26" s="242"/>
      <c r="CVS26" s="242"/>
      <c r="CVT26" s="242"/>
      <c r="CVU26" s="242"/>
      <c r="CVV26" s="242"/>
      <c r="CVW26" s="242"/>
      <c r="CVX26" s="242"/>
      <c r="CVY26" s="242"/>
      <c r="CVZ26" s="242"/>
      <c r="CWA26" s="242"/>
      <c r="CWB26" s="242"/>
      <c r="CWC26" s="242"/>
      <c r="CWD26" s="242"/>
      <c r="CWE26" s="242"/>
      <c r="CWF26" s="242"/>
      <c r="CWG26" s="242"/>
      <c r="CWH26" s="242"/>
      <c r="CWI26" s="242"/>
      <c r="CWJ26" s="242"/>
      <c r="CWK26" s="242"/>
      <c r="CWL26" s="242"/>
      <c r="CWM26" s="242"/>
      <c r="CWN26" s="242"/>
      <c r="CWO26" s="242"/>
      <c r="CWP26" s="242"/>
      <c r="CWQ26" s="242"/>
      <c r="CWR26" s="242"/>
      <c r="CWS26" s="242"/>
      <c r="CWT26" s="242"/>
      <c r="CWU26" s="242"/>
      <c r="CWV26" s="242"/>
      <c r="CWW26" s="242"/>
      <c r="CWX26" s="242"/>
      <c r="CWY26" s="242"/>
      <c r="CWZ26" s="242"/>
      <c r="CXA26" s="242"/>
      <c r="CXB26" s="242"/>
      <c r="CXC26" s="242"/>
      <c r="CXD26" s="242"/>
      <c r="CXE26" s="242"/>
      <c r="CXF26" s="242"/>
      <c r="CXG26" s="242"/>
      <c r="CXH26" s="242"/>
      <c r="CXI26" s="242"/>
      <c r="CXJ26" s="242"/>
      <c r="CXK26" s="242"/>
      <c r="CXL26" s="242"/>
      <c r="CXM26" s="242"/>
      <c r="CXN26" s="242"/>
      <c r="CXO26" s="242"/>
      <c r="CXP26" s="242"/>
      <c r="CXQ26" s="242"/>
      <c r="CXR26" s="242"/>
      <c r="CXS26" s="242"/>
      <c r="CXT26" s="242"/>
      <c r="CXU26" s="242"/>
      <c r="CXV26" s="242"/>
      <c r="CXW26" s="242"/>
      <c r="CXX26" s="242"/>
      <c r="CXY26" s="242"/>
      <c r="CXZ26" s="242"/>
      <c r="CYA26" s="242"/>
      <c r="CYB26" s="242"/>
      <c r="CYC26" s="242"/>
      <c r="CYD26" s="242"/>
      <c r="CYE26" s="242"/>
      <c r="CYF26" s="242"/>
      <c r="CYG26" s="242"/>
      <c r="CYH26" s="242"/>
      <c r="CYI26" s="242"/>
      <c r="CYJ26" s="242"/>
      <c r="CYK26" s="242"/>
      <c r="CYL26" s="242"/>
      <c r="CYM26" s="242"/>
      <c r="CYN26" s="242"/>
      <c r="CYO26" s="242"/>
      <c r="CYP26" s="242"/>
      <c r="CYQ26" s="242"/>
      <c r="CYR26" s="242"/>
      <c r="CYS26" s="242"/>
      <c r="CYT26" s="242"/>
      <c r="CYU26" s="242"/>
      <c r="CYV26" s="242"/>
      <c r="CYW26" s="242"/>
      <c r="CYX26" s="242"/>
      <c r="CYY26" s="242"/>
      <c r="CYZ26" s="242"/>
      <c r="CZA26" s="242"/>
      <c r="CZB26" s="242"/>
      <c r="CZC26" s="242"/>
      <c r="CZD26" s="242"/>
      <c r="CZE26" s="242"/>
      <c r="CZF26" s="242"/>
      <c r="CZG26" s="242"/>
      <c r="CZH26" s="242"/>
      <c r="CZI26" s="242"/>
      <c r="CZJ26" s="242"/>
      <c r="CZK26" s="242"/>
      <c r="CZL26" s="242"/>
      <c r="CZM26" s="242"/>
      <c r="CZN26" s="242"/>
      <c r="CZO26" s="242"/>
      <c r="CZP26" s="242"/>
      <c r="CZQ26" s="242"/>
      <c r="CZR26" s="242"/>
      <c r="CZS26" s="242"/>
      <c r="CZT26" s="242"/>
      <c r="CZU26" s="242"/>
      <c r="CZV26" s="242"/>
      <c r="CZW26" s="242"/>
      <c r="CZX26" s="242"/>
      <c r="CZY26" s="242"/>
      <c r="CZZ26" s="242"/>
      <c r="DAA26" s="242"/>
      <c r="DAB26" s="242"/>
      <c r="DAC26" s="242"/>
      <c r="DAD26" s="242"/>
      <c r="DAE26" s="242"/>
      <c r="DAF26" s="242"/>
      <c r="DAG26" s="242"/>
      <c r="DAH26" s="242"/>
      <c r="DAI26" s="242"/>
      <c r="DAJ26" s="242"/>
      <c r="DAK26" s="242"/>
      <c r="DAL26" s="242"/>
      <c r="DAM26" s="242"/>
      <c r="DAN26" s="242"/>
      <c r="DAO26" s="242"/>
      <c r="DAP26" s="242"/>
      <c r="DAQ26" s="242"/>
      <c r="DAR26" s="242"/>
      <c r="DAS26" s="242"/>
      <c r="DAT26" s="242"/>
      <c r="DAU26" s="242"/>
      <c r="DAV26" s="242"/>
      <c r="DAW26" s="242"/>
      <c r="DAX26" s="242"/>
      <c r="DAY26" s="242"/>
      <c r="DAZ26" s="242"/>
      <c r="DBA26" s="242"/>
      <c r="DBB26" s="242"/>
      <c r="DBC26" s="242"/>
      <c r="DBD26" s="242"/>
      <c r="DBE26" s="242"/>
      <c r="DBF26" s="242"/>
      <c r="DBG26" s="242"/>
      <c r="DBH26" s="242"/>
      <c r="DBI26" s="242"/>
      <c r="DBJ26" s="242"/>
      <c r="DBK26" s="242"/>
      <c r="DBL26" s="242"/>
      <c r="DBM26" s="242"/>
      <c r="DBN26" s="242"/>
      <c r="DBO26" s="242"/>
      <c r="DBP26" s="242"/>
      <c r="DBQ26" s="242"/>
      <c r="DBR26" s="242"/>
      <c r="DBS26" s="242"/>
      <c r="DBT26" s="242"/>
      <c r="DBU26" s="242"/>
      <c r="DBV26" s="242"/>
      <c r="DBW26" s="242"/>
      <c r="DBX26" s="242"/>
      <c r="DBY26" s="242"/>
      <c r="DBZ26" s="242"/>
      <c r="DCA26" s="242"/>
      <c r="DCB26" s="242"/>
      <c r="DCC26" s="242"/>
      <c r="DCD26" s="242"/>
      <c r="DCE26" s="242"/>
      <c r="DCF26" s="242"/>
      <c r="DCG26" s="242"/>
      <c r="DCH26" s="242"/>
      <c r="DCI26" s="242"/>
      <c r="DCJ26" s="242"/>
      <c r="DCK26" s="242"/>
      <c r="DCL26" s="242"/>
      <c r="DCM26" s="242"/>
      <c r="DCN26" s="242"/>
      <c r="DCO26" s="242"/>
      <c r="DCP26" s="242"/>
      <c r="DCQ26" s="242"/>
      <c r="DCR26" s="242"/>
      <c r="DCS26" s="242"/>
      <c r="DCT26" s="242"/>
      <c r="DCU26" s="242"/>
      <c r="DCV26" s="242"/>
      <c r="DCW26" s="242"/>
      <c r="DCX26" s="242"/>
      <c r="DCY26" s="242"/>
      <c r="DCZ26" s="242"/>
      <c r="DDA26" s="242"/>
      <c r="DDB26" s="242"/>
      <c r="DDC26" s="242"/>
      <c r="DDD26" s="242"/>
      <c r="DDE26" s="242"/>
      <c r="DDF26" s="242"/>
      <c r="DDG26" s="242"/>
      <c r="DDH26" s="242"/>
      <c r="DDI26" s="242"/>
      <c r="DDJ26" s="242"/>
      <c r="DDK26" s="242"/>
      <c r="DDL26" s="242"/>
      <c r="DDM26" s="242"/>
      <c r="DDN26" s="242"/>
      <c r="DDO26" s="242"/>
      <c r="DDP26" s="242"/>
      <c r="DDQ26" s="242"/>
      <c r="DDR26" s="242"/>
      <c r="DDS26" s="242"/>
      <c r="DDT26" s="242"/>
      <c r="DDU26" s="242"/>
      <c r="DDV26" s="242"/>
      <c r="DDW26" s="242"/>
      <c r="DDX26" s="242"/>
      <c r="DDY26" s="242"/>
      <c r="DDZ26" s="242"/>
      <c r="DEA26" s="242"/>
      <c r="DEB26" s="242"/>
      <c r="DEC26" s="242"/>
      <c r="DED26" s="242"/>
      <c r="DEE26" s="242"/>
      <c r="DEF26" s="242"/>
      <c r="DEG26" s="242"/>
      <c r="DEH26" s="242"/>
      <c r="DEI26" s="242"/>
      <c r="DEJ26" s="242"/>
      <c r="DEK26" s="242"/>
      <c r="DEL26" s="242"/>
      <c r="DEM26" s="242"/>
      <c r="DEN26" s="242"/>
      <c r="DEO26" s="242"/>
      <c r="DEP26" s="242"/>
      <c r="DEQ26" s="242"/>
      <c r="DER26" s="242"/>
      <c r="DES26" s="242"/>
      <c r="DET26" s="242"/>
      <c r="DEU26" s="242"/>
      <c r="DEV26" s="242"/>
      <c r="DEW26" s="242"/>
      <c r="DEX26" s="242"/>
      <c r="DEY26" s="242"/>
      <c r="DEZ26" s="242"/>
      <c r="DFA26" s="242"/>
      <c r="DFB26" s="242"/>
      <c r="DFC26" s="242"/>
      <c r="DFD26" s="242"/>
      <c r="DFE26" s="242"/>
      <c r="DFF26" s="242"/>
      <c r="DFG26" s="242"/>
      <c r="DFH26" s="242"/>
      <c r="DFI26" s="242"/>
      <c r="DFJ26" s="242"/>
      <c r="DFK26" s="242"/>
      <c r="DFL26" s="242"/>
      <c r="DFM26" s="242"/>
      <c r="DFN26" s="242"/>
      <c r="DFO26" s="242"/>
      <c r="DFP26" s="242"/>
      <c r="DFQ26" s="242"/>
      <c r="DFR26" s="242"/>
      <c r="DFS26" s="242"/>
      <c r="DFT26" s="242"/>
      <c r="DFU26" s="242"/>
      <c r="DFV26" s="242"/>
      <c r="DFW26" s="242"/>
      <c r="DFX26" s="242"/>
      <c r="DFY26" s="242"/>
      <c r="DFZ26" s="242"/>
      <c r="DGA26" s="242"/>
      <c r="DGB26" s="242"/>
      <c r="DGC26" s="242"/>
      <c r="DGD26" s="242"/>
      <c r="DGE26" s="242"/>
      <c r="DGF26" s="242"/>
      <c r="DGG26" s="242"/>
      <c r="DGH26" s="242"/>
      <c r="DGI26" s="242"/>
      <c r="DGJ26" s="242"/>
      <c r="DGK26" s="242"/>
      <c r="DGL26" s="242"/>
      <c r="DGM26" s="242"/>
      <c r="DGN26" s="242"/>
      <c r="DGO26" s="242"/>
      <c r="DGP26" s="242"/>
      <c r="DGQ26" s="242"/>
      <c r="DGR26" s="242"/>
      <c r="DGS26" s="242"/>
      <c r="DGT26" s="242"/>
      <c r="DGU26" s="242"/>
      <c r="DGV26" s="242"/>
      <c r="DGW26" s="242"/>
      <c r="DGX26" s="242"/>
      <c r="DGY26" s="242"/>
      <c r="DGZ26" s="242"/>
      <c r="DHA26" s="242"/>
      <c r="DHB26" s="242"/>
      <c r="DHC26" s="242"/>
      <c r="DHD26" s="242"/>
      <c r="DHE26" s="242"/>
      <c r="DHF26" s="242"/>
      <c r="DHG26" s="242"/>
      <c r="DHH26" s="242"/>
      <c r="DHI26" s="242"/>
      <c r="DHJ26" s="242"/>
      <c r="DHK26" s="242"/>
      <c r="DHL26" s="242"/>
      <c r="DHM26" s="242"/>
      <c r="DHN26" s="242"/>
      <c r="DHO26" s="242"/>
      <c r="DHP26" s="242"/>
      <c r="DHQ26" s="242"/>
      <c r="DHR26" s="242"/>
      <c r="DHS26" s="242"/>
      <c r="DHT26" s="242"/>
      <c r="DHU26" s="242"/>
      <c r="DHV26" s="242"/>
      <c r="DHW26" s="242"/>
      <c r="DHX26" s="242"/>
      <c r="DHY26" s="242"/>
      <c r="DHZ26" s="242"/>
      <c r="DIA26" s="242"/>
      <c r="DIB26" s="242"/>
      <c r="DIC26" s="242"/>
      <c r="DID26" s="242"/>
      <c r="DIE26" s="242"/>
      <c r="DIF26" s="242"/>
      <c r="DIG26" s="242"/>
      <c r="DIH26" s="242"/>
      <c r="DII26" s="242"/>
      <c r="DIJ26" s="242"/>
      <c r="DIK26" s="242"/>
      <c r="DIL26" s="242"/>
      <c r="DIM26" s="242"/>
      <c r="DIN26" s="242"/>
      <c r="DIO26" s="242"/>
      <c r="DIP26" s="242"/>
      <c r="DIQ26" s="242"/>
      <c r="DIR26" s="242"/>
      <c r="DIS26" s="242"/>
      <c r="DIT26" s="242"/>
      <c r="DIU26" s="242"/>
      <c r="DIV26" s="242"/>
      <c r="DIW26" s="242"/>
      <c r="DIX26" s="242"/>
      <c r="DIY26" s="242"/>
      <c r="DIZ26" s="242"/>
      <c r="DJA26" s="242"/>
      <c r="DJB26" s="242"/>
      <c r="DJC26" s="242"/>
      <c r="DJD26" s="242"/>
      <c r="DJE26" s="242"/>
      <c r="DJF26" s="242"/>
      <c r="DJG26" s="242"/>
      <c r="DJH26" s="242"/>
      <c r="DJI26" s="242"/>
      <c r="DJJ26" s="242"/>
      <c r="DJK26" s="242"/>
      <c r="DJL26" s="242"/>
      <c r="DJM26" s="242"/>
      <c r="DJN26" s="242"/>
      <c r="DJO26" s="242"/>
      <c r="DJP26" s="242"/>
      <c r="DJQ26" s="242"/>
      <c r="DJR26" s="242"/>
      <c r="DJS26" s="242"/>
      <c r="DJT26" s="242"/>
      <c r="DJU26" s="242"/>
      <c r="DJV26" s="242"/>
      <c r="DJW26" s="242"/>
      <c r="DJX26" s="242"/>
      <c r="DJY26" s="242"/>
      <c r="DJZ26" s="242"/>
      <c r="DKA26" s="242"/>
      <c r="DKB26" s="242"/>
      <c r="DKC26" s="242"/>
      <c r="DKD26" s="242"/>
      <c r="DKE26" s="242"/>
      <c r="DKF26" s="242"/>
      <c r="DKG26" s="242"/>
      <c r="DKH26" s="242"/>
      <c r="DKI26" s="242"/>
      <c r="DKJ26" s="242"/>
      <c r="DKK26" s="242"/>
      <c r="DKL26" s="242"/>
      <c r="DKM26" s="242"/>
      <c r="DKN26" s="242"/>
      <c r="DKO26" s="242"/>
      <c r="DKP26" s="242"/>
      <c r="DKQ26" s="242"/>
      <c r="DKR26" s="242"/>
      <c r="DKS26" s="242"/>
      <c r="DKT26" s="242"/>
      <c r="DKU26" s="242"/>
      <c r="DKV26" s="242"/>
      <c r="DKW26" s="242"/>
      <c r="DKX26" s="242"/>
      <c r="DKY26" s="242"/>
      <c r="DKZ26" s="242"/>
      <c r="DLA26" s="242"/>
      <c r="DLB26" s="242"/>
      <c r="DLC26" s="242"/>
      <c r="DLD26" s="242"/>
      <c r="DLE26" s="242"/>
      <c r="DLF26" s="242"/>
      <c r="DLG26" s="242"/>
      <c r="DLH26" s="242"/>
      <c r="DLI26" s="242"/>
      <c r="DLJ26" s="242"/>
      <c r="DLK26" s="242"/>
      <c r="DLL26" s="242"/>
      <c r="DLM26" s="242"/>
      <c r="DLN26" s="242"/>
      <c r="DLO26" s="242"/>
      <c r="DLP26" s="242"/>
      <c r="DLQ26" s="242"/>
      <c r="DLR26" s="242"/>
      <c r="DLS26" s="242"/>
      <c r="DLT26" s="242"/>
      <c r="DLU26" s="242"/>
      <c r="DLV26" s="242"/>
      <c r="DLW26" s="242"/>
      <c r="DLX26" s="242"/>
      <c r="DLY26" s="242"/>
      <c r="DLZ26" s="242"/>
      <c r="DMA26" s="242"/>
      <c r="DMB26" s="242"/>
      <c r="DMC26" s="242"/>
      <c r="DMD26" s="242"/>
      <c r="DME26" s="242"/>
      <c r="DMF26" s="242"/>
      <c r="DMG26" s="242"/>
      <c r="DMH26" s="242"/>
      <c r="DMI26" s="242"/>
      <c r="DMJ26" s="242"/>
      <c r="DMK26" s="242"/>
      <c r="DML26" s="242"/>
      <c r="DMM26" s="242"/>
      <c r="DMN26" s="242"/>
      <c r="DMO26" s="242"/>
      <c r="DMP26" s="242"/>
      <c r="DMQ26" s="242"/>
      <c r="DMR26" s="242"/>
      <c r="DMS26" s="242"/>
      <c r="DMT26" s="242"/>
      <c r="DMU26" s="242"/>
      <c r="DMV26" s="242"/>
      <c r="DMW26" s="242"/>
      <c r="DMX26" s="242"/>
      <c r="DMY26" s="242"/>
      <c r="DMZ26" s="242"/>
      <c r="DNA26" s="242"/>
      <c r="DNB26" s="242"/>
      <c r="DNC26" s="242"/>
      <c r="DND26" s="242"/>
      <c r="DNE26" s="242"/>
      <c r="DNF26" s="242"/>
      <c r="DNG26" s="242"/>
      <c r="DNH26" s="242"/>
      <c r="DNI26" s="242"/>
      <c r="DNJ26" s="242"/>
      <c r="DNK26" s="242"/>
      <c r="DNL26" s="242"/>
      <c r="DNM26" s="242"/>
      <c r="DNN26" s="242"/>
      <c r="DNO26" s="242"/>
      <c r="DNP26" s="242"/>
      <c r="DNQ26" s="242"/>
      <c r="DNR26" s="242"/>
      <c r="DNS26" s="242"/>
      <c r="DNT26" s="242"/>
      <c r="DNU26" s="242"/>
      <c r="DNV26" s="242"/>
      <c r="DNW26" s="242"/>
      <c r="DNX26" s="242"/>
      <c r="DNY26" s="242"/>
      <c r="DNZ26" s="242"/>
      <c r="DOA26" s="242"/>
      <c r="DOB26" s="242"/>
      <c r="DOC26" s="242"/>
      <c r="DOD26" s="242"/>
      <c r="DOE26" s="242"/>
      <c r="DOF26" s="242"/>
      <c r="DOG26" s="242"/>
      <c r="DOH26" s="242"/>
      <c r="DOI26" s="242"/>
      <c r="DOJ26" s="242"/>
      <c r="DOK26" s="242"/>
      <c r="DOL26" s="242"/>
      <c r="DOM26" s="242"/>
      <c r="DON26" s="242"/>
      <c r="DOO26" s="242"/>
      <c r="DOP26" s="242"/>
      <c r="DOQ26" s="242"/>
      <c r="DOR26" s="242"/>
      <c r="DOS26" s="242"/>
      <c r="DOT26" s="242"/>
      <c r="DOU26" s="242"/>
      <c r="DOV26" s="242"/>
      <c r="DOW26" s="242"/>
      <c r="DOX26" s="242"/>
      <c r="DOY26" s="242"/>
      <c r="DOZ26" s="242"/>
      <c r="DPA26" s="242"/>
      <c r="DPB26" s="242"/>
      <c r="DPC26" s="242"/>
      <c r="DPD26" s="242"/>
      <c r="DPE26" s="242"/>
      <c r="DPF26" s="242"/>
      <c r="DPG26" s="242"/>
      <c r="DPH26" s="242"/>
      <c r="DPI26" s="242"/>
      <c r="DPJ26" s="242"/>
      <c r="DPK26" s="242"/>
      <c r="DPL26" s="242"/>
      <c r="DPM26" s="242"/>
      <c r="DPN26" s="242"/>
      <c r="DPO26" s="242"/>
      <c r="DPP26" s="242"/>
      <c r="DPQ26" s="242"/>
      <c r="DPR26" s="242"/>
      <c r="DPS26" s="242"/>
      <c r="DPT26" s="242"/>
      <c r="DPU26" s="242"/>
      <c r="DPV26" s="242"/>
      <c r="DPW26" s="242"/>
      <c r="DPX26" s="242"/>
      <c r="DPY26" s="242"/>
      <c r="DPZ26" s="242"/>
      <c r="DQA26" s="242"/>
      <c r="DQB26" s="242"/>
      <c r="DQC26" s="242"/>
      <c r="DQD26" s="242"/>
      <c r="DQE26" s="242"/>
      <c r="DQF26" s="242"/>
      <c r="DQG26" s="242"/>
      <c r="DQH26" s="242"/>
      <c r="DQI26" s="242"/>
      <c r="DQJ26" s="242"/>
      <c r="DQK26" s="242"/>
      <c r="DQL26" s="242"/>
      <c r="DQM26" s="242"/>
      <c r="DQN26" s="242"/>
      <c r="DQO26" s="242"/>
      <c r="DQP26" s="242"/>
      <c r="DQQ26" s="242"/>
      <c r="DQR26" s="242"/>
      <c r="DQS26" s="242"/>
      <c r="DQT26" s="242"/>
      <c r="DQU26" s="242"/>
      <c r="DQV26" s="242"/>
      <c r="DQW26" s="242"/>
      <c r="DQX26" s="242"/>
      <c r="DQY26" s="242"/>
      <c r="DQZ26" s="242"/>
      <c r="DRA26" s="242"/>
      <c r="DRB26" s="242"/>
      <c r="DRC26" s="242"/>
      <c r="DRD26" s="242"/>
      <c r="DRE26" s="242"/>
      <c r="DRF26" s="242"/>
      <c r="DRG26" s="242"/>
      <c r="DRH26" s="242"/>
      <c r="DRI26" s="242"/>
      <c r="DRJ26" s="242"/>
      <c r="DRK26" s="242"/>
      <c r="DRL26" s="242"/>
      <c r="DRM26" s="242"/>
      <c r="DRN26" s="242"/>
      <c r="DRO26" s="242"/>
      <c r="DRP26" s="242"/>
      <c r="DRQ26" s="242"/>
      <c r="DRR26" s="242"/>
      <c r="DRS26" s="242"/>
      <c r="DRT26" s="242"/>
      <c r="DRU26" s="242"/>
      <c r="DRV26" s="242"/>
      <c r="DRW26" s="242"/>
      <c r="DRX26" s="242"/>
      <c r="DRY26" s="242"/>
      <c r="DRZ26" s="242"/>
      <c r="DSA26" s="242"/>
      <c r="DSB26" s="242"/>
      <c r="DSC26" s="242"/>
      <c r="DSD26" s="242"/>
      <c r="DSE26" s="242"/>
      <c r="DSF26" s="242"/>
      <c r="DSG26" s="242"/>
      <c r="DSH26" s="242"/>
      <c r="DSI26" s="242"/>
      <c r="DSJ26" s="242"/>
      <c r="DSK26" s="242"/>
      <c r="DSL26" s="242"/>
      <c r="DSM26" s="242"/>
      <c r="DSN26" s="242"/>
      <c r="DSO26" s="242"/>
      <c r="DSP26" s="242"/>
      <c r="DSQ26" s="242"/>
      <c r="DSR26" s="242"/>
      <c r="DSS26" s="242"/>
      <c r="DST26" s="242"/>
      <c r="DSU26" s="242"/>
      <c r="DSV26" s="242"/>
      <c r="DSW26" s="242"/>
      <c r="DSX26" s="242"/>
      <c r="DSY26" s="242"/>
      <c r="DSZ26" s="242"/>
      <c r="DTA26" s="242"/>
      <c r="DTB26" s="242"/>
      <c r="DTC26" s="242"/>
      <c r="DTD26" s="242"/>
      <c r="DTE26" s="242"/>
      <c r="DTF26" s="242"/>
      <c r="DTG26" s="242"/>
      <c r="DTH26" s="242"/>
      <c r="DTI26" s="242"/>
      <c r="DTJ26" s="242"/>
      <c r="DTK26" s="242"/>
      <c r="DTL26" s="242"/>
      <c r="DTM26" s="242"/>
      <c r="DTN26" s="242"/>
      <c r="DTO26" s="242"/>
      <c r="DTP26" s="242"/>
      <c r="DTQ26" s="242"/>
      <c r="DTR26" s="242"/>
      <c r="DTS26" s="242"/>
      <c r="DTT26" s="242"/>
      <c r="DTU26" s="242"/>
      <c r="DTV26" s="242"/>
      <c r="DTW26" s="242"/>
      <c r="DTX26" s="242"/>
      <c r="DTY26" s="242"/>
      <c r="DTZ26" s="242"/>
      <c r="DUA26" s="242"/>
      <c r="DUB26" s="242"/>
      <c r="DUC26" s="242"/>
      <c r="DUD26" s="242"/>
      <c r="DUE26" s="242"/>
      <c r="DUF26" s="242"/>
      <c r="DUG26" s="242"/>
      <c r="DUH26" s="242"/>
      <c r="DUI26" s="242"/>
      <c r="DUJ26" s="242"/>
      <c r="DUK26" s="242"/>
      <c r="DUL26" s="242"/>
      <c r="DUM26" s="242"/>
      <c r="DUN26" s="242"/>
      <c r="DUO26" s="242"/>
      <c r="DUP26" s="242"/>
      <c r="DUQ26" s="242"/>
      <c r="DUR26" s="242"/>
      <c r="DUS26" s="242"/>
      <c r="DUT26" s="242"/>
      <c r="DUU26" s="242"/>
      <c r="DUV26" s="242"/>
      <c r="DUW26" s="242"/>
      <c r="DUX26" s="242"/>
      <c r="DUY26" s="242"/>
      <c r="DUZ26" s="242"/>
      <c r="DVA26" s="242"/>
      <c r="DVB26" s="242"/>
      <c r="DVC26" s="242"/>
      <c r="DVD26" s="242"/>
      <c r="DVE26" s="242"/>
      <c r="DVF26" s="242"/>
      <c r="DVG26" s="242"/>
      <c r="DVH26" s="242"/>
      <c r="DVI26" s="242"/>
      <c r="DVJ26" s="242"/>
      <c r="DVK26" s="242"/>
      <c r="DVL26" s="242"/>
      <c r="DVM26" s="242"/>
      <c r="DVN26" s="242"/>
      <c r="DVO26" s="242"/>
      <c r="DVP26" s="242"/>
      <c r="DVQ26" s="242"/>
      <c r="DVR26" s="242"/>
      <c r="DVS26" s="242"/>
      <c r="DVT26" s="242"/>
      <c r="DVU26" s="242"/>
      <c r="DVV26" s="242"/>
      <c r="DVW26" s="242"/>
      <c r="DVX26" s="242"/>
      <c r="DVY26" s="242"/>
      <c r="DVZ26" s="242"/>
      <c r="DWA26" s="242"/>
      <c r="DWB26" s="242"/>
      <c r="DWC26" s="242"/>
      <c r="DWD26" s="242"/>
      <c r="DWE26" s="242"/>
      <c r="DWF26" s="242"/>
      <c r="DWG26" s="242"/>
      <c r="DWH26" s="242"/>
      <c r="DWI26" s="242"/>
      <c r="DWJ26" s="242"/>
      <c r="DWK26" s="242"/>
      <c r="DWL26" s="242"/>
      <c r="DWM26" s="242"/>
      <c r="DWN26" s="242"/>
      <c r="DWO26" s="242"/>
      <c r="DWP26" s="242"/>
      <c r="DWQ26" s="242"/>
      <c r="DWR26" s="242"/>
      <c r="DWS26" s="242"/>
      <c r="DWT26" s="242"/>
      <c r="DWU26" s="242"/>
      <c r="DWV26" s="242"/>
      <c r="DWW26" s="242"/>
      <c r="DWX26" s="242"/>
      <c r="DWY26" s="242"/>
      <c r="DWZ26" s="242"/>
      <c r="DXA26" s="242"/>
      <c r="DXB26" s="242"/>
      <c r="DXC26" s="242"/>
      <c r="DXD26" s="242"/>
      <c r="DXE26" s="242"/>
      <c r="DXF26" s="242"/>
      <c r="DXG26" s="242"/>
      <c r="DXH26" s="242"/>
      <c r="DXI26" s="242"/>
      <c r="DXJ26" s="242"/>
      <c r="DXK26" s="242"/>
      <c r="DXL26" s="242"/>
      <c r="DXM26" s="242"/>
      <c r="DXN26" s="242"/>
      <c r="DXO26" s="242"/>
      <c r="DXP26" s="242"/>
      <c r="DXQ26" s="242"/>
      <c r="DXR26" s="242"/>
      <c r="DXS26" s="242"/>
      <c r="DXT26" s="242"/>
      <c r="DXU26" s="242"/>
      <c r="DXV26" s="242"/>
      <c r="DXW26" s="242"/>
      <c r="DXX26" s="242"/>
      <c r="DXY26" s="242"/>
      <c r="DXZ26" s="242"/>
      <c r="DYA26" s="242"/>
      <c r="DYB26" s="242"/>
      <c r="DYC26" s="242"/>
      <c r="DYD26" s="242"/>
      <c r="DYE26" s="242"/>
      <c r="DYF26" s="242"/>
      <c r="DYG26" s="242"/>
      <c r="DYH26" s="242"/>
      <c r="DYI26" s="242"/>
      <c r="DYJ26" s="242"/>
      <c r="DYK26" s="242"/>
      <c r="DYL26" s="242"/>
      <c r="DYM26" s="242"/>
      <c r="DYN26" s="242"/>
      <c r="DYO26" s="242"/>
      <c r="DYP26" s="242"/>
      <c r="DYQ26" s="242"/>
      <c r="DYR26" s="242"/>
      <c r="DYS26" s="242"/>
      <c r="DYT26" s="242"/>
      <c r="DYU26" s="242"/>
      <c r="DYV26" s="242"/>
      <c r="DYW26" s="242"/>
      <c r="DYX26" s="242"/>
      <c r="DYY26" s="242"/>
      <c r="DYZ26" s="242"/>
      <c r="DZA26" s="242"/>
      <c r="DZB26" s="242"/>
      <c r="DZC26" s="242"/>
      <c r="DZD26" s="242"/>
      <c r="DZE26" s="242"/>
      <c r="DZF26" s="242"/>
      <c r="DZG26" s="242"/>
      <c r="DZH26" s="242"/>
      <c r="DZI26" s="242"/>
      <c r="DZJ26" s="242"/>
      <c r="DZK26" s="242"/>
      <c r="DZL26" s="242"/>
      <c r="DZM26" s="242"/>
      <c r="DZN26" s="242"/>
      <c r="DZO26" s="242"/>
      <c r="DZP26" s="242"/>
      <c r="DZQ26" s="242"/>
      <c r="DZR26" s="242"/>
      <c r="DZS26" s="242"/>
      <c r="DZT26" s="242"/>
      <c r="DZU26" s="242"/>
      <c r="DZV26" s="242"/>
      <c r="DZW26" s="242"/>
      <c r="DZX26" s="242"/>
      <c r="DZY26" s="242"/>
      <c r="DZZ26" s="242"/>
      <c r="EAA26" s="242"/>
      <c r="EAB26" s="242"/>
      <c r="EAC26" s="242"/>
      <c r="EAD26" s="242"/>
      <c r="EAE26" s="242"/>
      <c r="EAF26" s="242"/>
      <c r="EAG26" s="242"/>
      <c r="EAH26" s="242"/>
      <c r="EAI26" s="242"/>
      <c r="EAJ26" s="242"/>
      <c r="EAK26" s="242"/>
      <c r="EAL26" s="242"/>
      <c r="EAM26" s="242"/>
      <c r="EAN26" s="242"/>
      <c r="EAO26" s="242"/>
      <c r="EAP26" s="242"/>
      <c r="EAQ26" s="242"/>
      <c r="EAR26" s="242"/>
      <c r="EAS26" s="242"/>
      <c r="EAT26" s="242"/>
      <c r="EAU26" s="242"/>
      <c r="EAV26" s="242"/>
      <c r="EAW26" s="242"/>
      <c r="EAX26" s="242"/>
      <c r="EAY26" s="242"/>
      <c r="EAZ26" s="242"/>
      <c r="EBA26" s="242"/>
      <c r="EBB26" s="242"/>
      <c r="EBC26" s="242"/>
      <c r="EBD26" s="242"/>
      <c r="EBE26" s="242"/>
      <c r="EBF26" s="242"/>
      <c r="EBG26" s="242"/>
      <c r="EBH26" s="242"/>
      <c r="EBI26" s="242"/>
      <c r="EBJ26" s="242"/>
      <c r="EBK26" s="242"/>
      <c r="EBL26" s="242"/>
      <c r="EBM26" s="242"/>
      <c r="EBN26" s="242"/>
      <c r="EBO26" s="242"/>
      <c r="EBP26" s="242"/>
      <c r="EBQ26" s="242"/>
      <c r="EBR26" s="242"/>
      <c r="EBS26" s="242"/>
      <c r="EBT26" s="242"/>
      <c r="EBU26" s="242"/>
      <c r="EBV26" s="242"/>
      <c r="EBW26" s="242"/>
      <c r="EBX26" s="242"/>
      <c r="EBY26" s="242"/>
      <c r="EBZ26" s="242"/>
      <c r="ECA26" s="242"/>
      <c r="ECB26" s="242"/>
      <c r="ECC26" s="242"/>
      <c r="ECD26" s="242"/>
      <c r="ECE26" s="242"/>
      <c r="ECF26" s="242"/>
      <c r="ECG26" s="242"/>
      <c r="ECH26" s="242"/>
      <c r="ECI26" s="242"/>
      <c r="ECJ26" s="242"/>
      <c r="ECK26" s="242"/>
      <c r="ECL26" s="242"/>
      <c r="ECM26" s="242"/>
      <c r="ECN26" s="242"/>
      <c r="ECO26" s="242"/>
      <c r="ECP26" s="242"/>
      <c r="ECQ26" s="242"/>
      <c r="ECR26" s="242"/>
      <c r="ECS26" s="242"/>
      <c r="ECT26" s="242"/>
      <c r="ECU26" s="242"/>
      <c r="ECV26" s="242"/>
      <c r="ECW26" s="242"/>
      <c r="ECX26" s="242"/>
      <c r="ECY26" s="242"/>
      <c r="ECZ26" s="242"/>
      <c r="EDA26" s="242"/>
      <c r="EDB26" s="242"/>
      <c r="EDC26" s="242"/>
      <c r="EDD26" s="242"/>
      <c r="EDE26" s="242"/>
      <c r="EDF26" s="242"/>
      <c r="EDG26" s="242"/>
      <c r="EDH26" s="242"/>
      <c r="EDI26" s="242"/>
      <c r="EDJ26" s="242"/>
      <c r="EDK26" s="242"/>
      <c r="EDL26" s="242"/>
      <c r="EDM26" s="242"/>
      <c r="EDN26" s="242"/>
      <c r="EDO26" s="242"/>
      <c r="EDP26" s="242"/>
      <c r="EDQ26" s="242"/>
      <c r="EDR26" s="242"/>
      <c r="EDS26" s="242"/>
      <c r="EDT26" s="242"/>
      <c r="EDU26" s="242"/>
      <c r="EDV26" s="242"/>
      <c r="EDW26" s="242"/>
      <c r="EDX26" s="242"/>
      <c r="EDY26" s="242"/>
      <c r="EDZ26" s="242"/>
      <c r="EEA26" s="242"/>
      <c r="EEB26" s="242"/>
      <c r="EEC26" s="242"/>
      <c r="EED26" s="242"/>
      <c r="EEE26" s="242"/>
      <c r="EEF26" s="242"/>
      <c r="EEG26" s="242"/>
      <c r="EEH26" s="242"/>
      <c r="EEI26" s="242"/>
      <c r="EEJ26" s="242"/>
      <c r="EEK26" s="242"/>
      <c r="EEL26" s="242"/>
      <c r="EEM26" s="242"/>
      <c r="EEN26" s="242"/>
      <c r="EEO26" s="242"/>
      <c r="EEP26" s="242"/>
      <c r="EEQ26" s="242"/>
      <c r="EER26" s="242"/>
      <c r="EES26" s="242"/>
      <c r="EET26" s="242"/>
      <c r="EEU26" s="242"/>
      <c r="EEV26" s="242"/>
      <c r="EEW26" s="242"/>
      <c r="EEX26" s="242"/>
      <c r="EEY26" s="242"/>
      <c r="EEZ26" s="242"/>
      <c r="EFA26" s="242"/>
      <c r="EFB26" s="242"/>
      <c r="EFC26" s="242"/>
      <c r="EFD26" s="242"/>
      <c r="EFE26" s="242"/>
      <c r="EFF26" s="242"/>
      <c r="EFG26" s="242"/>
      <c r="EFH26" s="242"/>
      <c r="EFI26" s="242"/>
      <c r="EFJ26" s="242"/>
      <c r="EFK26" s="242"/>
      <c r="EFL26" s="242"/>
      <c r="EFM26" s="242"/>
      <c r="EFN26" s="242"/>
      <c r="EFO26" s="242"/>
      <c r="EFP26" s="242"/>
      <c r="EFQ26" s="242"/>
      <c r="EFR26" s="242"/>
      <c r="EFS26" s="242"/>
      <c r="EFT26" s="242"/>
      <c r="EFU26" s="242"/>
      <c r="EFV26" s="242"/>
      <c r="EFW26" s="242"/>
      <c r="EFX26" s="242"/>
      <c r="EFY26" s="242"/>
      <c r="EFZ26" s="242"/>
      <c r="EGA26" s="242"/>
      <c r="EGB26" s="242"/>
      <c r="EGC26" s="242"/>
      <c r="EGD26" s="242"/>
      <c r="EGE26" s="242"/>
      <c r="EGF26" s="242"/>
      <c r="EGG26" s="242"/>
      <c r="EGH26" s="242"/>
      <c r="EGI26" s="242"/>
      <c r="EGJ26" s="242"/>
      <c r="EGK26" s="242"/>
      <c r="EGL26" s="242"/>
      <c r="EGM26" s="242"/>
      <c r="EGN26" s="242"/>
      <c r="EGO26" s="242"/>
      <c r="EGP26" s="242"/>
      <c r="EGQ26" s="242"/>
      <c r="EGR26" s="242"/>
      <c r="EGS26" s="242"/>
      <c r="EGT26" s="242"/>
      <c r="EGU26" s="242"/>
      <c r="EGV26" s="242"/>
      <c r="EGW26" s="242"/>
      <c r="EGX26" s="242"/>
      <c r="EGY26" s="242"/>
      <c r="EGZ26" s="242"/>
      <c r="EHA26" s="242"/>
      <c r="EHB26" s="242"/>
      <c r="EHC26" s="242"/>
      <c r="EHD26" s="242"/>
      <c r="EHE26" s="242"/>
      <c r="EHF26" s="242"/>
      <c r="EHG26" s="242"/>
      <c r="EHH26" s="242"/>
      <c r="EHI26" s="242"/>
      <c r="EHJ26" s="242"/>
      <c r="EHK26" s="242"/>
      <c r="EHL26" s="242"/>
      <c r="EHM26" s="242"/>
      <c r="EHN26" s="242"/>
      <c r="EHO26" s="242"/>
      <c r="EHP26" s="242"/>
      <c r="EHQ26" s="242"/>
      <c r="EHR26" s="242"/>
      <c r="EHS26" s="242"/>
      <c r="EHT26" s="242"/>
      <c r="EHU26" s="242"/>
      <c r="EHV26" s="242"/>
      <c r="EHW26" s="242"/>
      <c r="EHX26" s="242"/>
      <c r="EHY26" s="242"/>
      <c r="EHZ26" s="242"/>
      <c r="EIA26" s="242"/>
      <c r="EIB26" s="242"/>
      <c r="EIC26" s="242"/>
      <c r="EID26" s="242"/>
      <c r="EIE26" s="242"/>
      <c r="EIF26" s="242"/>
      <c r="EIG26" s="242"/>
      <c r="EIH26" s="242"/>
      <c r="EII26" s="242"/>
      <c r="EIJ26" s="242"/>
      <c r="EIK26" s="242"/>
      <c r="EIL26" s="242"/>
      <c r="EIM26" s="242"/>
      <c r="EIN26" s="242"/>
      <c r="EIO26" s="242"/>
      <c r="EIP26" s="242"/>
      <c r="EIQ26" s="242"/>
      <c r="EIR26" s="242"/>
      <c r="EIS26" s="242"/>
      <c r="EIT26" s="242"/>
      <c r="EIU26" s="242"/>
      <c r="EIV26" s="242"/>
      <c r="EIW26" s="242"/>
      <c r="EIX26" s="242"/>
      <c r="EIY26" s="242"/>
      <c r="EIZ26" s="242"/>
      <c r="EJA26" s="242"/>
      <c r="EJB26" s="242"/>
      <c r="EJC26" s="242"/>
      <c r="EJD26" s="242"/>
      <c r="EJE26" s="242"/>
      <c r="EJF26" s="242"/>
      <c r="EJG26" s="242"/>
      <c r="EJH26" s="242"/>
      <c r="EJI26" s="242"/>
      <c r="EJJ26" s="242"/>
      <c r="EJK26" s="242"/>
      <c r="EJL26" s="242"/>
      <c r="EJM26" s="242"/>
      <c r="EJN26" s="242"/>
      <c r="EJO26" s="242"/>
      <c r="EJP26" s="242"/>
      <c r="EJQ26" s="242"/>
      <c r="EJR26" s="242"/>
      <c r="EJS26" s="242"/>
      <c r="EJT26" s="242"/>
      <c r="EJU26" s="242"/>
      <c r="EJV26" s="242"/>
      <c r="EJW26" s="242"/>
      <c r="EJX26" s="242"/>
      <c r="EJY26" s="242"/>
      <c r="EJZ26" s="242"/>
      <c r="EKA26" s="242"/>
      <c r="EKB26" s="242"/>
      <c r="EKC26" s="242"/>
      <c r="EKD26" s="242"/>
      <c r="EKE26" s="242"/>
      <c r="EKF26" s="242"/>
      <c r="EKG26" s="242"/>
      <c r="EKH26" s="242"/>
      <c r="EKI26" s="242"/>
      <c r="EKJ26" s="242"/>
      <c r="EKK26" s="242"/>
      <c r="EKL26" s="242"/>
      <c r="EKM26" s="242"/>
      <c r="EKN26" s="242"/>
      <c r="EKO26" s="242"/>
      <c r="EKP26" s="242"/>
      <c r="EKQ26" s="242"/>
      <c r="EKR26" s="242"/>
      <c r="EKS26" s="242"/>
      <c r="EKT26" s="242"/>
      <c r="EKU26" s="242"/>
      <c r="EKV26" s="242"/>
      <c r="EKW26" s="242"/>
      <c r="EKX26" s="242"/>
      <c r="EKY26" s="242"/>
      <c r="EKZ26" s="242"/>
      <c r="ELA26" s="242"/>
      <c r="ELB26" s="242"/>
      <c r="ELC26" s="242"/>
      <c r="ELD26" s="242"/>
      <c r="ELE26" s="242"/>
      <c r="ELF26" s="242"/>
      <c r="ELG26" s="242"/>
      <c r="ELH26" s="242"/>
      <c r="ELI26" s="242"/>
      <c r="ELJ26" s="242"/>
      <c r="ELK26" s="242"/>
      <c r="ELL26" s="242"/>
      <c r="ELM26" s="242"/>
      <c r="ELN26" s="242"/>
      <c r="ELO26" s="242"/>
      <c r="ELP26" s="242"/>
      <c r="ELQ26" s="242"/>
      <c r="ELR26" s="242"/>
      <c r="ELS26" s="242"/>
      <c r="ELT26" s="242"/>
      <c r="ELU26" s="242"/>
      <c r="ELV26" s="242"/>
      <c r="ELW26" s="242"/>
      <c r="ELX26" s="242"/>
      <c r="ELY26" s="242"/>
      <c r="ELZ26" s="242"/>
      <c r="EMA26" s="242"/>
      <c r="EMB26" s="242"/>
      <c r="EMC26" s="242"/>
      <c r="EMD26" s="242"/>
      <c r="EME26" s="242"/>
      <c r="EMF26" s="242"/>
      <c r="EMG26" s="242"/>
      <c r="EMH26" s="242"/>
      <c r="EMI26" s="242"/>
      <c r="EMJ26" s="242"/>
      <c r="EMK26" s="242"/>
      <c r="EML26" s="242"/>
      <c r="EMM26" s="242"/>
      <c r="EMN26" s="242"/>
      <c r="EMO26" s="242"/>
      <c r="EMP26" s="242"/>
      <c r="EMQ26" s="242"/>
      <c r="EMR26" s="242"/>
      <c r="EMS26" s="242"/>
      <c r="EMT26" s="242"/>
      <c r="EMU26" s="242"/>
      <c r="EMV26" s="242"/>
      <c r="EMW26" s="242"/>
      <c r="EMX26" s="242"/>
      <c r="EMY26" s="242"/>
      <c r="EMZ26" s="242"/>
      <c r="ENA26" s="242"/>
      <c r="ENB26" s="242"/>
      <c r="ENC26" s="242"/>
      <c r="END26" s="242"/>
      <c r="ENE26" s="242"/>
      <c r="ENF26" s="242"/>
      <c r="ENG26" s="242"/>
      <c r="ENH26" s="242"/>
      <c r="ENI26" s="242"/>
      <c r="ENJ26" s="242"/>
      <c r="ENK26" s="242"/>
      <c r="ENL26" s="242"/>
      <c r="ENM26" s="242"/>
      <c r="ENN26" s="242"/>
      <c r="ENO26" s="242"/>
      <c r="ENP26" s="242"/>
      <c r="ENQ26" s="242"/>
      <c r="ENR26" s="242"/>
      <c r="ENS26" s="242"/>
      <c r="ENT26" s="242"/>
      <c r="ENU26" s="242"/>
      <c r="ENV26" s="242"/>
      <c r="ENW26" s="242"/>
      <c r="ENX26" s="242"/>
      <c r="ENY26" s="242"/>
      <c r="ENZ26" s="242"/>
      <c r="EOA26" s="242"/>
      <c r="EOB26" s="242"/>
      <c r="EOC26" s="242"/>
      <c r="EOD26" s="242"/>
      <c r="EOE26" s="242"/>
      <c r="EOF26" s="242"/>
      <c r="EOG26" s="242"/>
      <c r="EOH26" s="242"/>
      <c r="EOI26" s="242"/>
      <c r="EOJ26" s="242"/>
      <c r="EOK26" s="242"/>
      <c r="EOL26" s="242"/>
      <c r="EOM26" s="242"/>
      <c r="EON26" s="242"/>
      <c r="EOO26" s="242"/>
      <c r="EOP26" s="242"/>
      <c r="EOQ26" s="242"/>
      <c r="EOR26" s="242"/>
      <c r="EOS26" s="242"/>
      <c r="EOT26" s="242"/>
      <c r="EOU26" s="242"/>
      <c r="EOV26" s="242"/>
      <c r="EOW26" s="242"/>
      <c r="EOX26" s="242"/>
      <c r="EOY26" s="242"/>
      <c r="EOZ26" s="242"/>
      <c r="EPA26" s="242"/>
      <c r="EPB26" s="242"/>
      <c r="EPC26" s="242"/>
      <c r="EPD26" s="242"/>
      <c r="EPE26" s="242"/>
      <c r="EPF26" s="242"/>
      <c r="EPG26" s="242"/>
      <c r="EPH26" s="242"/>
      <c r="EPI26" s="242"/>
      <c r="EPJ26" s="242"/>
      <c r="EPK26" s="242"/>
      <c r="EPL26" s="242"/>
      <c r="EPM26" s="242"/>
      <c r="EPN26" s="242"/>
      <c r="EPO26" s="242"/>
      <c r="EPP26" s="242"/>
      <c r="EPQ26" s="242"/>
      <c r="EPR26" s="242"/>
      <c r="EPS26" s="242"/>
      <c r="EPT26" s="242"/>
      <c r="EPU26" s="242"/>
      <c r="EPV26" s="242"/>
      <c r="EPW26" s="242"/>
      <c r="EPX26" s="242"/>
      <c r="EPY26" s="242"/>
      <c r="EPZ26" s="242"/>
      <c r="EQA26" s="242"/>
      <c r="EQB26" s="242"/>
      <c r="EQC26" s="242"/>
      <c r="EQD26" s="242"/>
      <c r="EQE26" s="242"/>
      <c r="EQF26" s="242"/>
      <c r="EQG26" s="242"/>
      <c r="EQH26" s="242"/>
      <c r="EQI26" s="242"/>
      <c r="EQJ26" s="242"/>
      <c r="EQK26" s="242"/>
      <c r="EQL26" s="242"/>
      <c r="EQM26" s="242"/>
      <c r="EQN26" s="242"/>
      <c r="EQO26" s="242"/>
      <c r="EQP26" s="242"/>
      <c r="EQQ26" s="242"/>
      <c r="EQR26" s="242"/>
      <c r="EQS26" s="242"/>
      <c r="EQT26" s="242"/>
      <c r="EQU26" s="242"/>
      <c r="EQV26" s="242"/>
      <c r="EQW26" s="242"/>
      <c r="EQX26" s="242"/>
      <c r="EQY26" s="242"/>
      <c r="EQZ26" s="242"/>
      <c r="ERA26" s="242"/>
      <c r="ERB26" s="242"/>
      <c r="ERC26" s="242"/>
      <c r="ERD26" s="242"/>
      <c r="ERE26" s="242"/>
      <c r="ERF26" s="242"/>
      <c r="ERG26" s="242"/>
      <c r="ERH26" s="242"/>
      <c r="ERI26" s="242"/>
      <c r="ERJ26" s="242"/>
      <c r="ERK26" s="242"/>
      <c r="ERL26" s="242"/>
      <c r="ERM26" s="242"/>
      <c r="ERN26" s="242"/>
      <c r="ERO26" s="242"/>
      <c r="ERP26" s="242"/>
      <c r="ERQ26" s="242"/>
      <c r="ERR26" s="242"/>
      <c r="ERS26" s="242"/>
      <c r="ERT26" s="242"/>
      <c r="ERU26" s="242"/>
      <c r="ERV26" s="242"/>
      <c r="ERW26" s="242"/>
      <c r="ERX26" s="242"/>
      <c r="ERY26" s="242"/>
      <c r="ERZ26" s="242"/>
      <c r="ESA26" s="242"/>
      <c r="ESB26" s="242"/>
      <c r="ESC26" s="242"/>
      <c r="ESD26" s="242"/>
      <c r="ESE26" s="242"/>
      <c r="ESF26" s="242"/>
      <c r="ESG26" s="242"/>
      <c r="ESH26" s="242"/>
      <c r="ESI26" s="242"/>
      <c r="ESJ26" s="242"/>
      <c r="ESK26" s="242"/>
      <c r="ESL26" s="242"/>
      <c r="ESM26" s="242"/>
      <c r="ESN26" s="242"/>
      <c r="ESO26" s="242"/>
      <c r="ESP26" s="242"/>
      <c r="ESQ26" s="242"/>
      <c r="ESR26" s="242"/>
      <c r="ESS26" s="242"/>
      <c r="EST26" s="242"/>
      <c r="ESU26" s="242"/>
      <c r="ESV26" s="242"/>
      <c r="ESW26" s="242"/>
      <c r="ESX26" s="242"/>
      <c r="ESY26" s="242"/>
      <c r="ESZ26" s="242"/>
      <c r="ETA26" s="242"/>
      <c r="ETB26" s="242"/>
      <c r="ETC26" s="242"/>
      <c r="ETD26" s="242"/>
      <c r="ETE26" s="242"/>
      <c r="ETF26" s="242"/>
      <c r="ETG26" s="242"/>
      <c r="ETH26" s="242"/>
      <c r="ETI26" s="242"/>
      <c r="ETJ26" s="242"/>
      <c r="ETK26" s="242"/>
      <c r="ETL26" s="242"/>
      <c r="ETM26" s="242"/>
      <c r="ETN26" s="242"/>
      <c r="ETO26" s="242"/>
      <c r="ETP26" s="242"/>
      <c r="ETQ26" s="242"/>
      <c r="ETR26" s="242"/>
      <c r="ETS26" s="242"/>
      <c r="ETT26" s="242"/>
      <c r="ETU26" s="242"/>
      <c r="ETV26" s="242"/>
      <c r="ETW26" s="242"/>
      <c r="ETX26" s="242"/>
      <c r="ETY26" s="242"/>
      <c r="ETZ26" s="242"/>
      <c r="EUA26" s="242"/>
      <c r="EUB26" s="242"/>
      <c r="EUC26" s="242"/>
      <c r="EUD26" s="242"/>
      <c r="EUE26" s="242"/>
      <c r="EUF26" s="242"/>
      <c r="EUG26" s="242"/>
      <c r="EUH26" s="242"/>
      <c r="EUI26" s="242"/>
      <c r="EUJ26" s="242"/>
      <c r="EUK26" s="242"/>
      <c r="EUL26" s="242"/>
      <c r="EUM26" s="242"/>
      <c r="EUN26" s="242"/>
      <c r="EUO26" s="242"/>
      <c r="EUP26" s="242"/>
      <c r="EUQ26" s="242"/>
      <c r="EUR26" s="242"/>
      <c r="EUS26" s="242"/>
      <c r="EUT26" s="242"/>
      <c r="EUU26" s="242"/>
      <c r="EUV26" s="242"/>
      <c r="EUW26" s="242"/>
      <c r="EUX26" s="242"/>
      <c r="EUY26" s="242"/>
      <c r="EUZ26" s="242"/>
      <c r="EVA26" s="242"/>
      <c r="EVB26" s="242"/>
      <c r="EVC26" s="242"/>
      <c r="EVD26" s="242"/>
      <c r="EVE26" s="242"/>
      <c r="EVF26" s="242"/>
      <c r="EVG26" s="242"/>
      <c r="EVH26" s="242"/>
      <c r="EVI26" s="242"/>
      <c r="EVJ26" s="242"/>
      <c r="EVK26" s="242"/>
      <c r="EVL26" s="242"/>
      <c r="EVM26" s="242"/>
      <c r="EVN26" s="242"/>
      <c r="EVO26" s="242"/>
      <c r="EVP26" s="242"/>
      <c r="EVQ26" s="242"/>
      <c r="EVR26" s="242"/>
      <c r="EVS26" s="242"/>
      <c r="EVT26" s="242"/>
      <c r="EVU26" s="242"/>
      <c r="EVV26" s="242"/>
      <c r="EVW26" s="242"/>
      <c r="EVX26" s="242"/>
      <c r="EVY26" s="242"/>
      <c r="EVZ26" s="242"/>
      <c r="EWA26" s="242"/>
      <c r="EWB26" s="242"/>
      <c r="EWC26" s="242"/>
      <c r="EWD26" s="242"/>
      <c r="EWE26" s="242"/>
      <c r="EWF26" s="242"/>
      <c r="EWG26" s="242"/>
      <c r="EWH26" s="242"/>
      <c r="EWI26" s="242"/>
      <c r="EWJ26" s="242"/>
      <c r="EWK26" s="242"/>
      <c r="EWL26" s="242"/>
      <c r="EWM26" s="242"/>
      <c r="EWN26" s="242"/>
      <c r="EWO26" s="242"/>
      <c r="EWP26" s="242"/>
      <c r="EWQ26" s="242"/>
      <c r="EWR26" s="242"/>
      <c r="EWS26" s="242"/>
      <c r="EWT26" s="242"/>
      <c r="EWU26" s="242"/>
      <c r="EWV26" s="242"/>
      <c r="EWW26" s="242"/>
      <c r="EWX26" s="242"/>
      <c r="EWY26" s="242"/>
      <c r="EWZ26" s="242"/>
      <c r="EXA26" s="242"/>
      <c r="EXB26" s="242"/>
      <c r="EXC26" s="242"/>
      <c r="EXD26" s="242"/>
      <c r="EXE26" s="242"/>
      <c r="EXF26" s="242"/>
      <c r="EXG26" s="242"/>
      <c r="EXH26" s="242"/>
      <c r="EXI26" s="242"/>
      <c r="EXJ26" s="242"/>
      <c r="EXK26" s="242"/>
      <c r="EXL26" s="242"/>
      <c r="EXM26" s="242"/>
      <c r="EXN26" s="242"/>
      <c r="EXO26" s="242"/>
      <c r="EXP26" s="242"/>
      <c r="EXQ26" s="242"/>
      <c r="EXR26" s="242"/>
      <c r="EXS26" s="242"/>
      <c r="EXT26" s="242"/>
      <c r="EXU26" s="242"/>
      <c r="EXV26" s="242"/>
      <c r="EXW26" s="242"/>
      <c r="EXX26" s="242"/>
      <c r="EXY26" s="242"/>
      <c r="EXZ26" s="242"/>
      <c r="EYA26" s="242"/>
      <c r="EYB26" s="242"/>
      <c r="EYC26" s="242"/>
      <c r="EYD26" s="242"/>
      <c r="EYE26" s="242"/>
      <c r="EYF26" s="242"/>
      <c r="EYG26" s="242"/>
      <c r="EYH26" s="242"/>
      <c r="EYI26" s="242"/>
      <c r="EYJ26" s="242"/>
      <c r="EYK26" s="242"/>
      <c r="EYL26" s="242"/>
      <c r="EYM26" s="242"/>
      <c r="EYN26" s="242"/>
      <c r="EYO26" s="242"/>
      <c r="EYP26" s="242"/>
      <c r="EYQ26" s="242"/>
      <c r="EYR26" s="242"/>
      <c r="EYS26" s="242"/>
      <c r="EYT26" s="242"/>
      <c r="EYU26" s="242"/>
      <c r="EYV26" s="242"/>
      <c r="EYW26" s="242"/>
      <c r="EYX26" s="242"/>
      <c r="EYY26" s="242"/>
      <c r="EYZ26" s="242"/>
      <c r="EZA26" s="242"/>
      <c r="EZB26" s="242"/>
      <c r="EZC26" s="242"/>
      <c r="EZD26" s="242"/>
      <c r="EZE26" s="242"/>
      <c r="EZF26" s="242"/>
      <c r="EZG26" s="242"/>
      <c r="EZH26" s="242"/>
      <c r="EZI26" s="242"/>
      <c r="EZJ26" s="242"/>
      <c r="EZK26" s="242"/>
      <c r="EZL26" s="242"/>
      <c r="EZM26" s="242"/>
      <c r="EZN26" s="242"/>
      <c r="EZO26" s="242"/>
      <c r="EZP26" s="242"/>
      <c r="EZQ26" s="242"/>
      <c r="EZR26" s="242"/>
      <c r="EZS26" s="242"/>
      <c r="EZT26" s="242"/>
      <c r="EZU26" s="242"/>
      <c r="EZV26" s="242"/>
      <c r="EZW26" s="242"/>
      <c r="EZX26" s="242"/>
      <c r="EZY26" s="242"/>
      <c r="EZZ26" s="242"/>
      <c r="FAA26" s="242"/>
      <c r="FAB26" s="242"/>
      <c r="FAC26" s="242"/>
      <c r="FAD26" s="242"/>
      <c r="FAE26" s="242"/>
      <c r="FAF26" s="242"/>
      <c r="FAG26" s="242"/>
      <c r="FAH26" s="242"/>
      <c r="FAI26" s="242"/>
      <c r="FAJ26" s="242"/>
      <c r="FAK26" s="242"/>
      <c r="FAL26" s="242"/>
      <c r="FAM26" s="242"/>
      <c r="FAN26" s="242"/>
      <c r="FAO26" s="242"/>
      <c r="FAP26" s="242"/>
      <c r="FAQ26" s="242"/>
      <c r="FAR26" s="242"/>
      <c r="FAS26" s="242"/>
      <c r="FAT26" s="242"/>
      <c r="FAU26" s="242"/>
      <c r="FAV26" s="242"/>
      <c r="FAW26" s="242"/>
      <c r="FAX26" s="242"/>
      <c r="FAY26" s="242"/>
      <c r="FAZ26" s="242"/>
      <c r="FBA26" s="242"/>
      <c r="FBB26" s="242"/>
      <c r="FBC26" s="242"/>
      <c r="FBD26" s="242"/>
      <c r="FBE26" s="242"/>
      <c r="FBF26" s="242"/>
      <c r="FBG26" s="242"/>
      <c r="FBH26" s="242"/>
      <c r="FBI26" s="242"/>
      <c r="FBJ26" s="242"/>
      <c r="FBK26" s="242"/>
      <c r="FBL26" s="242"/>
      <c r="FBM26" s="242"/>
      <c r="FBN26" s="242"/>
      <c r="FBO26" s="242"/>
      <c r="FBP26" s="242"/>
      <c r="FBQ26" s="242"/>
      <c r="FBR26" s="242"/>
      <c r="FBS26" s="242"/>
      <c r="FBT26" s="242"/>
      <c r="FBU26" s="242"/>
      <c r="FBV26" s="242"/>
      <c r="FBW26" s="242"/>
      <c r="FBX26" s="242"/>
      <c r="FBY26" s="242"/>
      <c r="FBZ26" s="242"/>
      <c r="FCA26" s="242"/>
      <c r="FCB26" s="242"/>
      <c r="FCC26" s="242"/>
      <c r="FCD26" s="242"/>
      <c r="FCE26" s="242"/>
      <c r="FCF26" s="242"/>
      <c r="FCG26" s="242"/>
      <c r="FCH26" s="242"/>
      <c r="FCI26" s="242"/>
      <c r="FCJ26" s="242"/>
      <c r="FCK26" s="242"/>
      <c r="FCL26" s="242"/>
      <c r="FCM26" s="242"/>
      <c r="FCN26" s="242"/>
      <c r="FCO26" s="242"/>
      <c r="FCP26" s="242"/>
      <c r="FCQ26" s="242"/>
      <c r="FCR26" s="242"/>
      <c r="FCS26" s="242"/>
      <c r="FCT26" s="242"/>
      <c r="FCU26" s="242"/>
      <c r="FCV26" s="242"/>
      <c r="FCW26" s="242"/>
      <c r="FCX26" s="242"/>
      <c r="FCY26" s="242"/>
      <c r="FCZ26" s="242"/>
      <c r="FDA26" s="242"/>
      <c r="FDB26" s="242"/>
      <c r="FDC26" s="242"/>
      <c r="FDD26" s="242"/>
      <c r="FDE26" s="242"/>
      <c r="FDF26" s="242"/>
      <c r="FDG26" s="242"/>
      <c r="FDH26" s="242"/>
      <c r="FDI26" s="242"/>
      <c r="FDJ26" s="242"/>
      <c r="FDK26" s="242"/>
      <c r="FDL26" s="242"/>
      <c r="FDM26" s="242"/>
      <c r="FDN26" s="242"/>
      <c r="FDO26" s="242"/>
      <c r="FDP26" s="242"/>
      <c r="FDQ26" s="242"/>
      <c r="FDR26" s="242"/>
      <c r="FDS26" s="242"/>
      <c r="FDT26" s="242"/>
      <c r="FDU26" s="242"/>
      <c r="FDV26" s="242"/>
      <c r="FDW26" s="242"/>
      <c r="FDX26" s="242"/>
      <c r="FDY26" s="242"/>
      <c r="FDZ26" s="242"/>
      <c r="FEA26" s="242"/>
      <c r="FEB26" s="242"/>
      <c r="FEC26" s="242"/>
      <c r="FED26" s="242"/>
      <c r="FEE26" s="242"/>
      <c r="FEF26" s="242"/>
      <c r="FEG26" s="242"/>
      <c r="FEH26" s="242"/>
      <c r="FEI26" s="242"/>
      <c r="FEJ26" s="242"/>
      <c r="FEK26" s="242"/>
      <c r="FEL26" s="242"/>
      <c r="FEM26" s="242"/>
      <c r="FEN26" s="242"/>
      <c r="FEO26" s="242"/>
      <c r="FEP26" s="242"/>
      <c r="FEQ26" s="242"/>
      <c r="FER26" s="242"/>
      <c r="FES26" s="242"/>
      <c r="FET26" s="242"/>
      <c r="FEU26" s="242"/>
      <c r="FEV26" s="242"/>
      <c r="FEW26" s="242"/>
      <c r="FEX26" s="242"/>
      <c r="FEY26" s="242"/>
      <c r="FEZ26" s="242"/>
      <c r="FFA26" s="242"/>
      <c r="FFB26" s="242"/>
      <c r="FFC26" s="242"/>
      <c r="FFD26" s="242"/>
      <c r="FFE26" s="242"/>
      <c r="FFF26" s="242"/>
      <c r="FFG26" s="242"/>
      <c r="FFH26" s="242"/>
      <c r="FFI26" s="242"/>
      <c r="FFJ26" s="242"/>
      <c r="FFK26" s="242"/>
      <c r="FFL26" s="242"/>
      <c r="FFM26" s="242"/>
      <c r="FFN26" s="242"/>
      <c r="FFO26" s="242"/>
      <c r="FFP26" s="242"/>
      <c r="FFQ26" s="242"/>
      <c r="FFR26" s="242"/>
      <c r="FFS26" s="242"/>
      <c r="FFT26" s="242"/>
      <c r="FFU26" s="242"/>
      <c r="FFV26" s="242"/>
      <c r="FFW26" s="242"/>
      <c r="FFX26" s="242"/>
      <c r="FFY26" s="242"/>
      <c r="FFZ26" s="242"/>
      <c r="FGA26" s="242"/>
      <c r="FGB26" s="242"/>
      <c r="FGC26" s="242"/>
      <c r="FGD26" s="242"/>
      <c r="FGE26" s="242"/>
      <c r="FGF26" s="242"/>
      <c r="FGG26" s="242"/>
      <c r="FGH26" s="242"/>
      <c r="FGI26" s="242"/>
      <c r="FGJ26" s="242"/>
      <c r="FGK26" s="242"/>
      <c r="FGL26" s="242"/>
      <c r="FGM26" s="242"/>
      <c r="FGN26" s="242"/>
      <c r="FGO26" s="242"/>
      <c r="FGP26" s="242"/>
      <c r="FGQ26" s="242"/>
      <c r="FGR26" s="242"/>
      <c r="FGS26" s="242"/>
      <c r="FGT26" s="242"/>
      <c r="FGU26" s="242"/>
      <c r="FGV26" s="242"/>
      <c r="FGW26" s="242"/>
      <c r="FGX26" s="242"/>
      <c r="FGY26" s="242"/>
      <c r="FGZ26" s="242"/>
      <c r="FHA26" s="242"/>
      <c r="FHB26" s="242"/>
      <c r="FHC26" s="242"/>
      <c r="FHD26" s="242"/>
      <c r="FHE26" s="242"/>
      <c r="FHF26" s="242"/>
      <c r="FHG26" s="242"/>
      <c r="FHH26" s="242"/>
      <c r="FHI26" s="242"/>
      <c r="FHJ26" s="242"/>
      <c r="FHK26" s="242"/>
      <c r="FHL26" s="242"/>
      <c r="FHM26" s="242"/>
      <c r="FHN26" s="242"/>
      <c r="FHO26" s="242"/>
      <c r="FHP26" s="242"/>
      <c r="FHQ26" s="242"/>
      <c r="FHR26" s="242"/>
      <c r="FHS26" s="242"/>
      <c r="FHT26" s="242"/>
      <c r="FHU26" s="242"/>
      <c r="FHV26" s="242"/>
      <c r="FHW26" s="242"/>
      <c r="FHX26" s="242"/>
      <c r="FHY26" s="242"/>
      <c r="FHZ26" s="242"/>
      <c r="FIA26" s="242"/>
      <c r="FIB26" s="242"/>
      <c r="FIC26" s="242"/>
      <c r="FID26" s="242"/>
      <c r="FIE26" s="242"/>
      <c r="FIF26" s="242"/>
      <c r="FIG26" s="242"/>
      <c r="FIH26" s="242"/>
      <c r="FII26" s="242"/>
      <c r="FIJ26" s="242"/>
      <c r="FIK26" s="242"/>
      <c r="FIL26" s="242"/>
      <c r="FIM26" s="242"/>
      <c r="FIN26" s="242"/>
      <c r="FIO26" s="242"/>
      <c r="FIP26" s="242"/>
      <c r="FIQ26" s="242"/>
      <c r="FIR26" s="242"/>
      <c r="FIS26" s="242"/>
      <c r="FIT26" s="242"/>
      <c r="FIU26" s="242"/>
      <c r="FIV26" s="242"/>
      <c r="FIW26" s="242"/>
      <c r="FIX26" s="242"/>
      <c r="FIY26" s="242"/>
      <c r="FIZ26" s="242"/>
      <c r="FJA26" s="242"/>
      <c r="FJB26" s="242"/>
      <c r="FJC26" s="242"/>
      <c r="FJD26" s="242"/>
      <c r="FJE26" s="242"/>
      <c r="FJF26" s="242"/>
      <c r="FJG26" s="242"/>
      <c r="FJH26" s="242"/>
      <c r="FJI26" s="242"/>
      <c r="FJJ26" s="242"/>
      <c r="FJK26" s="242"/>
      <c r="FJL26" s="242"/>
      <c r="FJM26" s="242"/>
      <c r="FJN26" s="242"/>
      <c r="FJO26" s="242"/>
      <c r="FJP26" s="242"/>
      <c r="FJQ26" s="242"/>
      <c r="FJR26" s="242"/>
      <c r="FJS26" s="242"/>
      <c r="FJT26" s="242"/>
      <c r="FJU26" s="242"/>
      <c r="FJV26" s="242"/>
      <c r="FJW26" s="242"/>
      <c r="FJX26" s="242"/>
      <c r="FJY26" s="242"/>
      <c r="FJZ26" s="242"/>
      <c r="FKA26" s="242"/>
      <c r="FKB26" s="242"/>
      <c r="FKC26" s="242"/>
      <c r="FKD26" s="242"/>
      <c r="FKE26" s="242"/>
      <c r="FKF26" s="242"/>
      <c r="FKG26" s="242"/>
      <c r="FKH26" s="242"/>
      <c r="FKI26" s="242"/>
      <c r="FKJ26" s="242"/>
      <c r="FKK26" s="242"/>
      <c r="FKL26" s="242"/>
      <c r="FKM26" s="242"/>
      <c r="FKN26" s="242"/>
      <c r="FKO26" s="242"/>
      <c r="FKP26" s="242"/>
      <c r="FKQ26" s="242"/>
      <c r="FKR26" s="242"/>
      <c r="FKS26" s="242"/>
      <c r="FKT26" s="242"/>
      <c r="FKU26" s="242"/>
      <c r="FKV26" s="242"/>
      <c r="FKW26" s="242"/>
      <c r="FKX26" s="242"/>
      <c r="FKY26" s="242"/>
      <c r="FKZ26" s="242"/>
      <c r="FLA26" s="242"/>
      <c r="FLB26" s="242"/>
      <c r="FLC26" s="242"/>
      <c r="FLD26" s="242"/>
      <c r="FLE26" s="242"/>
      <c r="FLF26" s="242"/>
      <c r="FLG26" s="242"/>
      <c r="FLH26" s="242"/>
      <c r="FLI26" s="242"/>
      <c r="FLJ26" s="242"/>
      <c r="FLK26" s="242"/>
      <c r="FLL26" s="242"/>
      <c r="FLM26" s="242"/>
      <c r="FLN26" s="242"/>
      <c r="FLO26" s="242"/>
      <c r="FLP26" s="242"/>
      <c r="FLQ26" s="242"/>
      <c r="FLR26" s="242"/>
      <c r="FLS26" s="242"/>
      <c r="FLT26" s="242"/>
      <c r="FLU26" s="242"/>
      <c r="FLV26" s="242"/>
      <c r="FLW26" s="242"/>
      <c r="FLX26" s="242"/>
      <c r="FLY26" s="242"/>
      <c r="FLZ26" s="242"/>
      <c r="FMA26" s="242"/>
      <c r="FMB26" s="242"/>
      <c r="FMC26" s="242"/>
      <c r="FMD26" s="242"/>
      <c r="FME26" s="242"/>
      <c r="FMF26" s="242"/>
      <c r="FMG26" s="242"/>
      <c r="FMH26" s="242"/>
      <c r="FMI26" s="242"/>
      <c r="FMJ26" s="242"/>
      <c r="FMK26" s="242"/>
      <c r="FML26" s="242"/>
      <c r="FMM26" s="242"/>
      <c r="FMN26" s="242"/>
      <c r="FMO26" s="242"/>
      <c r="FMP26" s="242"/>
      <c r="FMQ26" s="242"/>
      <c r="FMR26" s="242"/>
      <c r="FMS26" s="242"/>
      <c r="FMT26" s="242"/>
      <c r="FMU26" s="242"/>
      <c r="FMV26" s="242"/>
      <c r="FMW26" s="242"/>
      <c r="FMX26" s="242"/>
      <c r="FMY26" s="242"/>
      <c r="FMZ26" s="242"/>
      <c r="FNA26" s="242"/>
      <c r="FNB26" s="242"/>
      <c r="FNC26" s="242"/>
      <c r="FND26" s="242"/>
      <c r="FNE26" s="242"/>
      <c r="FNF26" s="242"/>
      <c r="FNG26" s="242"/>
      <c r="FNH26" s="242"/>
      <c r="FNI26" s="242"/>
      <c r="FNJ26" s="242"/>
      <c r="FNK26" s="242"/>
      <c r="FNL26" s="242"/>
      <c r="FNM26" s="242"/>
      <c r="FNN26" s="242"/>
      <c r="FNO26" s="242"/>
      <c r="FNP26" s="242"/>
      <c r="FNQ26" s="242"/>
      <c r="FNR26" s="242"/>
      <c r="FNS26" s="242"/>
      <c r="FNT26" s="242"/>
      <c r="FNU26" s="242"/>
      <c r="FNV26" s="242"/>
      <c r="FNW26" s="242"/>
      <c r="FNX26" s="242"/>
      <c r="FNY26" s="242"/>
      <c r="FNZ26" s="242"/>
      <c r="FOA26" s="242"/>
      <c r="FOB26" s="242"/>
      <c r="FOC26" s="242"/>
      <c r="FOD26" s="242"/>
      <c r="FOE26" s="242"/>
      <c r="FOF26" s="242"/>
      <c r="FOG26" s="242"/>
      <c r="FOH26" s="242"/>
      <c r="FOI26" s="242"/>
      <c r="FOJ26" s="242"/>
      <c r="FOK26" s="242"/>
      <c r="FOL26" s="242"/>
      <c r="FOM26" s="242"/>
      <c r="FON26" s="242"/>
      <c r="FOO26" s="242"/>
      <c r="FOP26" s="242"/>
      <c r="FOQ26" s="242"/>
      <c r="FOR26" s="242"/>
      <c r="FOS26" s="242"/>
      <c r="FOT26" s="242"/>
      <c r="FOU26" s="242"/>
      <c r="FOV26" s="242"/>
      <c r="FOW26" s="242"/>
      <c r="FOX26" s="242"/>
      <c r="FOY26" s="242"/>
      <c r="FOZ26" s="242"/>
      <c r="FPA26" s="242"/>
      <c r="FPB26" s="242"/>
      <c r="FPC26" s="242"/>
      <c r="FPD26" s="242"/>
      <c r="FPE26" s="242"/>
      <c r="FPF26" s="242"/>
      <c r="FPG26" s="242"/>
      <c r="FPH26" s="242"/>
      <c r="FPI26" s="242"/>
      <c r="FPJ26" s="242"/>
      <c r="FPK26" s="242"/>
      <c r="FPL26" s="242"/>
      <c r="FPM26" s="242"/>
      <c r="FPN26" s="242"/>
      <c r="FPO26" s="242"/>
      <c r="FPP26" s="242"/>
      <c r="FPQ26" s="242"/>
      <c r="FPR26" s="242"/>
      <c r="FPS26" s="242"/>
      <c r="FPT26" s="242"/>
      <c r="FPU26" s="242"/>
      <c r="FPV26" s="242"/>
      <c r="FPW26" s="242"/>
      <c r="FPX26" s="242"/>
      <c r="FPY26" s="242"/>
      <c r="FPZ26" s="242"/>
      <c r="FQA26" s="242"/>
      <c r="FQB26" s="242"/>
      <c r="FQC26" s="242"/>
      <c r="FQD26" s="242"/>
      <c r="FQE26" s="242"/>
      <c r="FQF26" s="242"/>
      <c r="FQG26" s="242"/>
      <c r="FQH26" s="242"/>
      <c r="FQI26" s="242"/>
      <c r="FQJ26" s="242"/>
      <c r="FQK26" s="242"/>
      <c r="FQL26" s="242"/>
      <c r="FQM26" s="242"/>
      <c r="FQN26" s="242"/>
      <c r="FQO26" s="242"/>
      <c r="FQP26" s="242"/>
      <c r="FQQ26" s="242"/>
      <c r="FQR26" s="242"/>
      <c r="FQS26" s="242"/>
      <c r="FQT26" s="242"/>
      <c r="FQU26" s="242"/>
      <c r="FQV26" s="242"/>
      <c r="FQW26" s="242"/>
      <c r="FQX26" s="242"/>
      <c r="FQY26" s="242"/>
      <c r="FQZ26" s="242"/>
      <c r="FRA26" s="242"/>
      <c r="FRB26" s="242"/>
      <c r="FRC26" s="242"/>
      <c r="FRD26" s="242"/>
      <c r="FRE26" s="242"/>
      <c r="FRF26" s="242"/>
      <c r="FRG26" s="242"/>
      <c r="FRH26" s="242"/>
      <c r="FRI26" s="242"/>
      <c r="FRJ26" s="242"/>
      <c r="FRK26" s="242"/>
      <c r="FRL26" s="242"/>
      <c r="FRM26" s="242"/>
      <c r="FRN26" s="242"/>
      <c r="FRO26" s="242"/>
      <c r="FRP26" s="242"/>
      <c r="FRQ26" s="242"/>
      <c r="FRR26" s="242"/>
      <c r="FRS26" s="242"/>
      <c r="FRT26" s="242"/>
      <c r="FRU26" s="242"/>
      <c r="FRV26" s="242"/>
      <c r="FRW26" s="242"/>
      <c r="FRX26" s="242"/>
      <c r="FRY26" s="242"/>
      <c r="FRZ26" s="242"/>
      <c r="FSA26" s="242"/>
      <c r="FSB26" s="242"/>
      <c r="FSC26" s="242"/>
      <c r="FSD26" s="242"/>
      <c r="FSE26" s="242"/>
      <c r="FSF26" s="242"/>
      <c r="FSG26" s="242"/>
      <c r="FSH26" s="242"/>
      <c r="FSI26" s="242"/>
      <c r="FSJ26" s="242"/>
      <c r="FSK26" s="242"/>
      <c r="FSL26" s="242"/>
      <c r="FSM26" s="242"/>
      <c r="FSN26" s="242"/>
      <c r="FSO26" s="242"/>
      <c r="FSP26" s="242"/>
      <c r="FSQ26" s="242"/>
      <c r="FSR26" s="242"/>
      <c r="FSS26" s="242"/>
      <c r="FST26" s="242"/>
      <c r="FSU26" s="242"/>
      <c r="FSV26" s="242"/>
      <c r="FSW26" s="242"/>
      <c r="FSX26" s="242"/>
      <c r="FSY26" s="242"/>
      <c r="FSZ26" s="242"/>
      <c r="FTA26" s="242"/>
      <c r="FTB26" s="242"/>
      <c r="FTC26" s="242"/>
      <c r="FTD26" s="242"/>
      <c r="FTE26" s="242"/>
      <c r="FTF26" s="242"/>
      <c r="FTG26" s="242"/>
      <c r="FTH26" s="242"/>
      <c r="FTI26" s="242"/>
      <c r="FTJ26" s="242"/>
      <c r="FTK26" s="242"/>
      <c r="FTL26" s="242"/>
      <c r="FTM26" s="242"/>
      <c r="FTN26" s="242"/>
      <c r="FTO26" s="242"/>
      <c r="FTP26" s="242"/>
      <c r="FTQ26" s="242"/>
      <c r="FTR26" s="242"/>
      <c r="FTS26" s="242"/>
      <c r="FTT26" s="242"/>
      <c r="FTU26" s="242"/>
      <c r="FTV26" s="242"/>
      <c r="FTW26" s="242"/>
      <c r="FTX26" s="242"/>
      <c r="FTY26" s="242"/>
      <c r="FTZ26" s="242"/>
      <c r="FUA26" s="242"/>
      <c r="FUB26" s="242"/>
      <c r="FUC26" s="242"/>
      <c r="FUD26" s="242"/>
      <c r="FUE26" s="242"/>
      <c r="FUF26" s="242"/>
      <c r="FUG26" s="242"/>
      <c r="FUH26" s="242"/>
      <c r="FUI26" s="242"/>
      <c r="FUJ26" s="242"/>
      <c r="FUK26" s="242"/>
      <c r="FUL26" s="242"/>
      <c r="FUM26" s="242"/>
      <c r="FUN26" s="242"/>
      <c r="FUO26" s="242"/>
      <c r="FUP26" s="242"/>
      <c r="FUQ26" s="242"/>
      <c r="FUR26" s="242"/>
      <c r="FUS26" s="242"/>
      <c r="FUT26" s="242"/>
      <c r="FUU26" s="242"/>
      <c r="FUV26" s="242"/>
      <c r="FUW26" s="242"/>
      <c r="FUX26" s="242"/>
      <c r="FUY26" s="242"/>
      <c r="FUZ26" s="242"/>
      <c r="FVA26" s="242"/>
      <c r="FVB26" s="242"/>
      <c r="FVC26" s="242"/>
      <c r="FVD26" s="242"/>
      <c r="FVE26" s="242"/>
      <c r="FVF26" s="242"/>
      <c r="FVG26" s="242"/>
      <c r="FVH26" s="242"/>
      <c r="FVI26" s="242"/>
      <c r="FVJ26" s="242"/>
      <c r="FVK26" s="242"/>
      <c r="FVL26" s="242"/>
      <c r="FVM26" s="242"/>
      <c r="FVN26" s="242"/>
      <c r="FVO26" s="242"/>
      <c r="FVP26" s="242"/>
      <c r="FVQ26" s="242"/>
      <c r="FVR26" s="242"/>
      <c r="FVS26" s="242"/>
      <c r="FVT26" s="242"/>
      <c r="FVU26" s="242"/>
      <c r="FVV26" s="242"/>
      <c r="FVW26" s="242"/>
      <c r="FVX26" s="242"/>
      <c r="FVY26" s="242"/>
      <c r="FVZ26" s="242"/>
      <c r="FWA26" s="242"/>
      <c r="FWB26" s="242"/>
      <c r="FWC26" s="242"/>
      <c r="FWD26" s="242"/>
      <c r="FWE26" s="242"/>
      <c r="FWF26" s="242"/>
      <c r="FWG26" s="242"/>
      <c r="FWH26" s="242"/>
      <c r="FWI26" s="242"/>
      <c r="FWJ26" s="242"/>
      <c r="FWK26" s="242"/>
      <c r="FWL26" s="242"/>
      <c r="FWM26" s="242"/>
      <c r="FWN26" s="242"/>
      <c r="FWO26" s="242"/>
      <c r="FWP26" s="242"/>
      <c r="FWQ26" s="242"/>
      <c r="FWR26" s="242"/>
      <c r="FWS26" s="242"/>
      <c r="FWT26" s="242"/>
      <c r="FWU26" s="242"/>
      <c r="FWV26" s="242"/>
      <c r="FWW26" s="242"/>
      <c r="FWX26" s="242"/>
      <c r="FWY26" s="242"/>
      <c r="FWZ26" s="242"/>
      <c r="FXA26" s="242"/>
      <c r="FXB26" s="242"/>
      <c r="FXC26" s="242"/>
      <c r="FXD26" s="242"/>
      <c r="FXE26" s="242"/>
      <c r="FXF26" s="242"/>
      <c r="FXG26" s="242"/>
      <c r="FXH26" s="242"/>
      <c r="FXI26" s="242"/>
      <c r="FXJ26" s="242"/>
      <c r="FXK26" s="242"/>
      <c r="FXL26" s="242"/>
      <c r="FXM26" s="242"/>
      <c r="FXN26" s="242"/>
      <c r="FXO26" s="242"/>
      <c r="FXP26" s="242"/>
      <c r="FXQ26" s="242"/>
      <c r="FXR26" s="242"/>
      <c r="FXS26" s="242"/>
      <c r="FXT26" s="242"/>
      <c r="FXU26" s="242"/>
      <c r="FXV26" s="242"/>
      <c r="FXW26" s="242"/>
      <c r="FXX26" s="242"/>
      <c r="FXY26" s="242"/>
      <c r="FXZ26" s="242"/>
      <c r="FYA26" s="242"/>
      <c r="FYB26" s="242"/>
      <c r="FYC26" s="242"/>
      <c r="FYD26" s="242"/>
      <c r="FYE26" s="242"/>
      <c r="FYF26" s="242"/>
      <c r="FYG26" s="242"/>
      <c r="FYH26" s="242"/>
      <c r="FYI26" s="242"/>
      <c r="FYJ26" s="242"/>
      <c r="FYK26" s="242"/>
      <c r="FYL26" s="242"/>
      <c r="FYM26" s="242"/>
      <c r="FYN26" s="242"/>
      <c r="FYO26" s="242"/>
      <c r="FYP26" s="242"/>
      <c r="FYQ26" s="242"/>
      <c r="FYR26" s="242"/>
      <c r="FYS26" s="242"/>
      <c r="FYT26" s="242"/>
      <c r="FYU26" s="242"/>
      <c r="FYV26" s="242"/>
      <c r="FYW26" s="242"/>
      <c r="FYX26" s="242"/>
      <c r="FYY26" s="242"/>
      <c r="FYZ26" s="242"/>
      <c r="FZA26" s="242"/>
      <c r="FZB26" s="242"/>
      <c r="FZC26" s="242"/>
      <c r="FZD26" s="242"/>
      <c r="FZE26" s="242"/>
      <c r="FZF26" s="242"/>
      <c r="FZG26" s="242"/>
      <c r="FZH26" s="242"/>
      <c r="FZI26" s="242"/>
      <c r="FZJ26" s="242"/>
      <c r="FZK26" s="242"/>
      <c r="FZL26" s="242"/>
      <c r="FZM26" s="242"/>
      <c r="FZN26" s="242"/>
      <c r="FZO26" s="242"/>
      <c r="FZP26" s="242"/>
      <c r="FZQ26" s="242"/>
      <c r="FZR26" s="242"/>
      <c r="FZS26" s="242"/>
      <c r="FZT26" s="242"/>
      <c r="FZU26" s="242"/>
      <c r="FZV26" s="242"/>
      <c r="FZW26" s="242"/>
      <c r="FZX26" s="242"/>
      <c r="FZY26" s="242"/>
      <c r="FZZ26" s="242"/>
      <c r="GAA26" s="242"/>
      <c r="GAB26" s="242"/>
      <c r="GAC26" s="242"/>
      <c r="GAD26" s="242"/>
      <c r="GAE26" s="242"/>
      <c r="GAF26" s="242"/>
      <c r="GAG26" s="242"/>
      <c r="GAH26" s="242"/>
      <c r="GAI26" s="242"/>
      <c r="GAJ26" s="242"/>
      <c r="GAK26" s="242"/>
      <c r="GAL26" s="242"/>
      <c r="GAM26" s="242"/>
      <c r="GAN26" s="242"/>
      <c r="GAO26" s="242"/>
      <c r="GAP26" s="242"/>
      <c r="GAQ26" s="242"/>
      <c r="GAR26" s="242"/>
      <c r="GAS26" s="242"/>
      <c r="GAT26" s="242"/>
      <c r="GAU26" s="242"/>
      <c r="GAV26" s="242"/>
      <c r="GAW26" s="242"/>
      <c r="GAX26" s="242"/>
      <c r="GAY26" s="242"/>
      <c r="GAZ26" s="242"/>
      <c r="GBA26" s="242"/>
      <c r="GBB26" s="242"/>
      <c r="GBC26" s="242"/>
      <c r="GBD26" s="242"/>
      <c r="GBE26" s="242"/>
      <c r="GBF26" s="242"/>
      <c r="GBG26" s="242"/>
      <c r="GBH26" s="242"/>
      <c r="GBI26" s="242"/>
      <c r="GBJ26" s="242"/>
      <c r="GBK26" s="242"/>
      <c r="GBL26" s="242"/>
      <c r="GBM26" s="242"/>
      <c r="GBN26" s="242"/>
      <c r="GBO26" s="242"/>
      <c r="GBP26" s="242"/>
      <c r="GBQ26" s="242"/>
      <c r="GBR26" s="242"/>
      <c r="GBS26" s="242"/>
      <c r="GBT26" s="242"/>
      <c r="GBU26" s="242"/>
      <c r="GBV26" s="242"/>
      <c r="GBW26" s="242"/>
      <c r="GBX26" s="242"/>
      <c r="GBY26" s="242"/>
      <c r="GBZ26" s="242"/>
      <c r="GCA26" s="242"/>
      <c r="GCB26" s="242"/>
      <c r="GCC26" s="242"/>
      <c r="GCD26" s="242"/>
      <c r="GCE26" s="242"/>
      <c r="GCF26" s="242"/>
      <c r="GCG26" s="242"/>
      <c r="GCH26" s="242"/>
      <c r="GCI26" s="242"/>
      <c r="GCJ26" s="242"/>
      <c r="GCK26" s="242"/>
      <c r="GCL26" s="242"/>
      <c r="GCM26" s="242"/>
      <c r="GCN26" s="242"/>
      <c r="GCO26" s="242"/>
      <c r="GCP26" s="242"/>
      <c r="GCQ26" s="242"/>
      <c r="GCR26" s="242"/>
      <c r="GCS26" s="242"/>
      <c r="GCT26" s="242"/>
      <c r="GCU26" s="242"/>
      <c r="GCV26" s="242"/>
      <c r="GCW26" s="242"/>
      <c r="GCX26" s="242"/>
      <c r="GCY26" s="242"/>
      <c r="GCZ26" s="242"/>
      <c r="GDA26" s="242"/>
      <c r="GDB26" s="242"/>
      <c r="GDC26" s="242"/>
      <c r="GDD26" s="242"/>
      <c r="GDE26" s="242"/>
      <c r="GDF26" s="242"/>
      <c r="GDG26" s="242"/>
      <c r="GDH26" s="242"/>
      <c r="GDI26" s="242"/>
      <c r="GDJ26" s="242"/>
      <c r="GDK26" s="242"/>
      <c r="GDL26" s="242"/>
      <c r="GDM26" s="242"/>
      <c r="GDN26" s="242"/>
      <c r="GDO26" s="242"/>
      <c r="GDP26" s="242"/>
      <c r="GDQ26" s="242"/>
      <c r="GDR26" s="242"/>
      <c r="GDS26" s="242"/>
      <c r="GDT26" s="242"/>
      <c r="GDU26" s="242"/>
      <c r="GDV26" s="242"/>
      <c r="GDW26" s="242"/>
      <c r="GDX26" s="242"/>
      <c r="GDY26" s="242"/>
      <c r="GDZ26" s="242"/>
      <c r="GEA26" s="242"/>
      <c r="GEB26" s="242"/>
      <c r="GEC26" s="242"/>
      <c r="GED26" s="242"/>
      <c r="GEE26" s="242"/>
      <c r="GEF26" s="242"/>
      <c r="GEG26" s="242"/>
      <c r="GEH26" s="242"/>
      <c r="GEI26" s="242"/>
      <c r="GEJ26" s="242"/>
      <c r="GEK26" s="242"/>
      <c r="GEL26" s="242"/>
      <c r="GEM26" s="242"/>
      <c r="GEN26" s="242"/>
      <c r="GEO26" s="242"/>
      <c r="GEP26" s="242"/>
      <c r="GEQ26" s="242"/>
      <c r="GER26" s="242"/>
      <c r="GES26" s="242"/>
      <c r="GET26" s="242"/>
      <c r="GEU26" s="242"/>
      <c r="GEV26" s="242"/>
      <c r="GEW26" s="242"/>
      <c r="GEX26" s="242"/>
      <c r="GEY26" s="242"/>
      <c r="GEZ26" s="242"/>
      <c r="GFA26" s="242"/>
      <c r="GFB26" s="242"/>
      <c r="GFC26" s="242"/>
      <c r="GFD26" s="242"/>
      <c r="GFE26" s="242"/>
      <c r="GFF26" s="242"/>
      <c r="GFG26" s="242"/>
      <c r="GFH26" s="242"/>
      <c r="GFI26" s="242"/>
      <c r="GFJ26" s="242"/>
      <c r="GFK26" s="242"/>
      <c r="GFL26" s="242"/>
      <c r="GFM26" s="242"/>
      <c r="GFN26" s="242"/>
      <c r="GFO26" s="242"/>
      <c r="GFP26" s="242"/>
      <c r="GFQ26" s="242"/>
      <c r="GFR26" s="242"/>
      <c r="GFS26" s="242"/>
      <c r="GFT26" s="242"/>
      <c r="GFU26" s="242"/>
      <c r="GFV26" s="242"/>
      <c r="GFW26" s="242"/>
      <c r="GFX26" s="242"/>
      <c r="GFY26" s="242"/>
      <c r="GFZ26" s="242"/>
      <c r="GGA26" s="242"/>
      <c r="GGB26" s="242"/>
      <c r="GGC26" s="242"/>
      <c r="GGD26" s="242"/>
      <c r="GGE26" s="242"/>
      <c r="GGF26" s="242"/>
      <c r="GGG26" s="242"/>
      <c r="GGH26" s="242"/>
      <c r="GGI26" s="242"/>
      <c r="GGJ26" s="242"/>
      <c r="GGK26" s="242"/>
      <c r="GGL26" s="242"/>
      <c r="GGM26" s="242"/>
      <c r="GGN26" s="242"/>
      <c r="GGO26" s="242"/>
      <c r="GGP26" s="242"/>
      <c r="GGQ26" s="242"/>
      <c r="GGR26" s="242"/>
      <c r="GGS26" s="242"/>
      <c r="GGT26" s="242"/>
      <c r="GGU26" s="242"/>
      <c r="GGV26" s="242"/>
      <c r="GGW26" s="242"/>
      <c r="GGX26" s="242"/>
      <c r="GGY26" s="242"/>
      <c r="GGZ26" s="242"/>
      <c r="GHA26" s="242"/>
      <c r="GHB26" s="242"/>
      <c r="GHC26" s="242"/>
      <c r="GHD26" s="242"/>
      <c r="GHE26" s="242"/>
      <c r="GHF26" s="242"/>
      <c r="GHG26" s="242"/>
      <c r="GHH26" s="242"/>
      <c r="GHI26" s="242"/>
      <c r="GHJ26" s="242"/>
      <c r="GHK26" s="242"/>
      <c r="GHL26" s="242"/>
      <c r="GHM26" s="242"/>
      <c r="GHN26" s="242"/>
      <c r="GHO26" s="242"/>
      <c r="GHP26" s="242"/>
      <c r="GHQ26" s="242"/>
      <c r="GHR26" s="242"/>
      <c r="GHS26" s="242"/>
      <c r="GHT26" s="242"/>
      <c r="GHU26" s="242"/>
      <c r="GHV26" s="242"/>
      <c r="GHW26" s="242"/>
      <c r="GHX26" s="242"/>
      <c r="GHY26" s="242"/>
      <c r="GHZ26" s="242"/>
      <c r="GIA26" s="242"/>
      <c r="GIB26" s="242"/>
      <c r="GIC26" s="242"/>
      <c r="GID26" s="242"/>
      <c r="GIE26" s="242"/>
      <c r="GIF26" s="242"/>
      <c r="GIG26" s="242"/>
      <c r="GIH26" s="242"/>
      <c r="GII26" s="242"/>
      <c r="GIJ26" s="242"/>
      <c r="GIK26" s="242"/>
      <c r="GIL26" s="242"/>
      <c r="GIM26" s="242"/>
      <c r="GIN26" s="242"/>
      <c r="GIO26" s="242"/>
      <c r="GIP26" s="242"/>
      <c r="GIQ26" s="242"/>
      <c r="GIR26" s="242"/>
      <c r="GIS26" s="242"/>
      <c r="GIT26" s="242"/>
      <c r="GIU26" s="242"/>
      <c r="GIV26" s="242"/>
      <c r="GIW26" s="242"/>
      <c r="GIX26" s="242"/>
      <c r="GIY26" s="242"/>
      <c r="GIZ26" s="242"/>
      <c r="GJA26" s="242"/>
      <c r="GJB26" s="242"/>
      <c r="GJC26" s="242"/>
      <c r="GJD26" s="242"/>
      <c r="GJE26" s="242"/>
      <c r="GJF26" s="242"/>
      <c r="GJG26" s="242"/>
      <c r="GJH26" s="242"/>
      <c r="GJI26" s="242"/>
      <c r="GJJ26" s="242"/>
      <c r="GJK26" s="242"/>
      <c r="GJL26" s="242"/>
      <c r="GJM26" s="242"/>
      <c r="GJN26" s="242"/>
      <c r="GJO26" s="242"/>
      <c r="GJP26" s="242"/>
      <c r="GJQ26" s="242"/>
      <c r="GJR26" s="242"/>
      <c r="GJS26" s="242"/>
      <c r="GJT26" s="242"/>
      <c r="GJU26" s="242"/>
      <c r="GJV26" s="242"/>
      <c r="GJW26" s="242"/>
      <c r="GJX26" s="242"/>
      <c r="GJY26" s="242"/>
      <c r="GJZ26" s="242"/>
      <c r="GKA26" s="242"/>
      <c r="GKB26" s="242"/>
      <c r="GKC26" s="242"/>
      <c r="GKD26" s="242"/>
      <c r="GKE26" s="242"/>
      <c r="GKF26" s="242"/>
      <c r="GKG26" s="242"/>
      <c r="GKH26" s="242"/>
      <c r="GKI26" s="242"/>
      <c r="GKJ26" s="242"/>
      <c r="GKK26" s="242"/>
      <c r="GKL26" s="242"/>
      <c r="GKM26" s="242"/>
      <c r="GKN26" s="242"/>
      <c r="GKO26" s="242"/>
      <c r="GKP26" s="242"/>
      <c r="GKQ26" s="242"/>
      <c r="GKR26" s="242"/>
      <c r="GKS26" s="242"/>
      <c r="GKT26" s="242"/>
      <c r="GKU26" s="242"/>
      <c r="GKV26" s="242"/>
      <c r="GKW26" s="242"/>
      <c r="GKX26" s="242"/>
      <c r="GKY26" s="242"/>
      <c r="GKZ26" s="242"/>
      <c r="GLA26" s="242"/>
      <c r="GLB26" s="242"/>
      <c r="GLC26" s="242"/>
      <c r="GLD26" s="242"/>
      <c r="GLE26" s="242"/>
      <c r="GLF26" s="242"/>
      <c r="GLG26" s="242"/>
      <c r="GLH26" s="242"/>
      <c r="GLI26" s="242"/>
      <c r="GLJ26" s="242"/>
      <c r="GLK26" s="242"/>
      <c r="GLL26" s="242"/>
      <c r="GLM26" s="242"/>
      <c r="GLN26" s="242"/>
      <c r="GLO26" s="242"/>
      <c r="GLP26" s="242"/>
      <c r="GLQ26" s="242"/>
      <c r="GLR26" s="242"/>
      <c r="GLS26" s="242"/>
      <c r="GLT26" s="242"/>
      <c r="GLU26" s="242"/>
      <c r="GLV26" s="242"/>
      <c r="GLW26" s="242"/>
      <c r="GLX26" s="242"/>
      <c r="GLY26" s="242"/>
      <c r="GLZ26" s="242"/>
      <c r="GMA26" s="242"/>
      <c r="GMB26" s="242"/>
      <c r="GMC26" s="242"/>
      <c r="GMD26" s="242"/>
      <c r="GME26" s="242"/>
      <c r="GMF26" s="242"/>
      <c r="GMG26" s="242"/>
      <c r="GMH26" s="242"/>
      <c r="GMI26" s="242"/>
      <c r="GMJ26" s="242"/>
      <c r="GMK26" s="242"/>
      <c r="GML26" s="242"/>
      <c r="GMM26" s="242"/>
      <c r="GMN26" s="242"/>
      <c r="GMO26" s="242"/>
      <c r="GMP26" s="242"/>
      <c r="GMQ26" s="242"/>
      <c r="GMR26" s="242"/>
      <c r="GMS26" s="242"/>
      <c r="GMT26" s="242"/>
      <c r="GMU26" s="242"/>
      <c r="GMV26" s="242"/>
      <c r="GMW26" s="242"/>
      <c r="GMX26" s="242"/>
      <c r="GMY26" s="242"/>
      <c r="GMZ26" s="242"/>
      <c r="GNA26" s="242"/>
      <c r="GNB26" s="242"/>
      <c r="GNC26" s="242"/>
      <c r="GND26" s="242"/>
      <c r="GNE26" s="242"/>
      <c r="GNF26" s="242"/>
      <c r="GNG26" s="242"/>
      <c r="GNH26" s="242"/>
      <c r="GNI26" s="242"/>
      <c r="GNJ26" s="242"/>
      <c r="GNK26" s="242"/>
      <c r="GNL26" s="242"/>
      <c r="GNM26" s="242"/>
      <c r="GNN26" s="242"/>
      <c r="GNO26" s="242"/>
      <c r="GNP26" s="242"/>
      <c r="GNQ26" s="242"/>
      <c r="GNR26" s="242"/>
      <c r="GNS26" s="242"/>
      <c r="GNT26" s="242"/>
      <c r="GNU26" s="242"/>
      <c r="GNV26" s="242"/>
      <c r="GNW26" s="242"/>
      <c r="GNX26" s="242"/>
      <c r="GNY26" s="242"/>
      <c r="GNZ26" s="242"/>
      <c r="GOA26" s="242"/>
      <c r="GOB26" s="242"/>
      <c r="GOC26" s="242"/>
      <c r="GOD26" s="242"/>
      <c r="GOE26" s="242"/>
      <c r="GOF26" s="242"/>
      <c r="GOG26" s="242"/>
      <c r="GOH26" s="242"/>
      <c r="GOI26" s="242"/>
      <c r="GOJ26" s="242"/>
      <c r="GOK26" s="242"/>
      <c r="GOL26" s="242"/>
      <c r="GOM26" s="242"/>
      <c r="GON26" s="242"/>
      <c r="GOO26" s="242"/>
      <c r="GOP26" s="242"/>
      <c r="GOQ26" s="242"/>
      <c r="GOR26" s="242"/>
      <c r="GOS26" s="242"/>
      <c r="GOT26" s="242"/>
      <c r="GOU26" s="242"/>
      <c r="GOV26" s="242"/>
      <c r="GOW26" s="242"/>
      <c r="GOX26" s="242"/>
      <c r="GOY26" s="242"/>
      <c r="GOZ26" s="242"/>
      <c r="GPA26" s="242"/>
      <c r="GPB26" s="242"/>
      <c r="GPC26" s="242"/>
      <c r="GPD26" s="242"/>
      <c r="GPE26" s="242"/>
      <c r="GPF26" s="242"/>
      <c r="GPG26" s="242"/>
      <c r="GPH26" s="242"/>
      <c r="GPI26" s="242"/>
      <c r="GPJ26" s="242"/>
      <c r="GPK26" s="242"/>
      <c r="GPL26" s="242"/>
      <c r="GPM26" s="242"/>
      <c r="GPN26" s="242"/>
      <c r="GPO26" s="242"/>
      <c r="GPP26" s="242"/>
      <c r="GPQ26" s="242"/>
      <c r="GPR26" s="242"/>
      <c r="GPS26" s="242"/>
      <c r="GPT26" s="242"/>
      <c r="GPU26" s="242"/>
      <c r="GPV26" s="242"/>
      <c r="GPW26" s="242"/>
      <c r="GPX26" s="242"/>
      <c r="GPY26" s="242"/>
      <c r="GPZ26" s="242"/>
      <c r="GQA26" s="242"/>
      <c r="GQB26" s="242"/>
      <c r="GQC26" s="242"/>
      <c r="GQD26" s="242"/>
      <c r="GQE26" s="242"/>
      <c r="GQF26" s="242"/>
      <c r="GQG26" s="242"/>
      <c r="GQH26" s="242"/>
      <c r="GQI26" s="242"/>
      <c r="GQJ26" s="242"/>
      <c r="GQK26" s="242"/>
      <c r="GQL26" s="242"/>
      <c r="GQM26" s="242"/>
      <c r="GQN26" s="242"/>
      <c r="GQO26" s="242"/>
      <c r="GQP26" s="242"/>
      <c r="GQQ26" s="242"/>
      <c r="GQR26" s="242"/>
      <c r="GQS26" s="242"/>
      <c r="GQT26" s="242"/>
      <c r="GQU26" s="242"/>
      <c r="GQV26" s="242"/>
      <c r="GQW26" s="242"/>
      <c r="GQX26" s="242"/>
      <c r="GQY26" s="242"/>
      <c r="GQZ26" s="242"/>
      <c r="GRA26" s="242"/>
      <c r="GRB26" s="242"/>
      <c r="GRC26" s="242"/>
      <c r="GRD26" s="242"/>
      <c r="GRE26" s="242"/>
      <c r="GRF26" s="242"/>
      <c r="GRG26" s="242"/>
      <c r="GRH26" s="242"/>
      <c r="GRI26" s="242"/>
      <c r="GRJ26" s="242"/>
      <c r="GRK26" s="242"/>
      <c r="GRL26" s="242"/>
      <c r="GRM26" s="242"/>
      <c r="GRN26" s="242"/>
      <c r="GRO26" s="242"/>
      <c r="GRP26" s="242"/>
      <c r="GRQ26" s="242"/>
      <c r="GRR26" s="242"/>
      <c r="GRS26" s="242"/>
      <c r="GRT26" s="242"/>
      <c r="GRU26" s="242"/>
      <c r="GRV26" s="242"/>
      <c r="GRW26" s="242"/>
      <c r="GRX26" s="242"/>
      <c r="GRY26" s="242"/>
      <c r="GRZ26" s="242"/>
      <c r="GSA26" s="242"/>
      <c r="GSB26" s="242"/>
      <c r="GSC26" s="242"/>
      <c r="GSD26" s="242"/>
      <c r="GSE26" s="242"/>
      <c r="GSF26" s="242"/>
      <c r="GSG26" s="242"/>
      <c r="GSH26" s="242"/>
      <c r="GSI26" s="242"/>
      <c r="GSJ26" s="242"/>
      <c r="GSK26" s="242"/>
      <c r="GSL26" s="242"/>
      <c r="GSM26" s="242"/>
      <c r="GSN26" s="242"/>
      <c r="GSO26" s="242"/>
      <c r="GSP26" s="242"/>
      <c r="GSQ26" s="242"/>
      <c r="GSR26" s="242"/>
      <c r="GSS26" s="242"/>
      <c r="GST26" s="242"/>
      <c r="GSU26" s="242"/>
      <c r="GSV26" s="242"/>
      <c r="GSW26" s="242"/>
      <c r="GSX26" s="242"/>
      <c r="GSY26" s="242"/>
      <c r="GSZ26" s="242"/>
      <c r="GTA26" s="242"/>
      <c r="GTB26" s="242"/>
      <c r="GTC26" s="242"/>
      <c r="GTD26" s="242"/>
      <c r="GTE26" s="242"/>
      <c r="GTF26" s="242"/>
      <c r="GTG26" s="242"/>
      <c r="GTH26" s="242"/>
      <c r="GTI26" s="242"/>
      <c r="GTJ26" s="242"/>
      <c r="GTK26" s="242"/>
      <c r="GTL26" s="242"/>
      <c r="GTM26" s="242"/>
      <c r="GTN26" s="242"/>
      <c r="GTO26" s="242"/>
      <c r="GTP26" s="242"/>
      <c r="GTQ26" s="242"/>
      <c r="GTR26" s="242"/>
      <c r="GTS26" s="242"/>
      <c r="GTT26" s="242"/>
      <c r="GTU26" s="242"/>
      <c r="GTV26" s="242"/>
      <c r="GTW26" s="242"/>
      <c r="GTX26" s="242"/>
      <c r="GTY26" s="242"/>
      <c r="GTZ26" s="242"/>
      <c r="GUA26" s="242"/>
      <c r="GUB26" s="242"/>
      <c r="GUC26" s="242"/>
      <c r="GUD26" s="242"/>
      <c r="GUE26" s="242"/>
      <c r="GUF26" s="242"/>
      <c r="GUG26" s="242"/>
      <c r="GUH26" s="242"/>
      <c r="GUI26" s="242"/>
      <c r="GUJ26" s="242"/>
      <c r="GUK26" s="242"/>
      <c r="GUL26" s="242"/>
      <c r="GUM26" s="242"/>
      <c r="GUN26" s="242"/>
      <c r="GUO26" s="242"/>
      <c r="GUP26" s="242"/>
      <c r="GUQ26" s="242"/>
      <c r="GUR26" s="242"/>
      <c r="GUS26" s="242"/>
      <c r="GUT26" s="242"/>
      <c r="GUU26" s="242"/>
      <c r="GUV26" s="242"/>
      <c r="GUW26" s="242"/>
      <c r="GUX26" s="242"/>
      <c r="GUY26" s="242"/>
      <c r="GUZ26" s="242"/>
      <c r="GVA26" s="242"/>
      <c r="GVB26" s="242"/>
      <c r="GVC26" s="242"/>
      <c r="GVD26" s="242"/>
      <c r="GVE26" s="242"/>
      <c r="GVF26" s="242"/>
      <c r="GVG26" s="242"/>
      <c r="GVH26" s="242"/>
      <c r="GVI26" s="242"/>
      <c r="GVJ26" s="242"/>
      <c r="GVK26" s="242"/>
      <c r="GVL26" s="242"/>
      <c r="GVM26" s="242"/>
      <c r="GVN26" s="242"/>
      <c r="GVO26" s="242"/>
      <c r="GVP26" s="242"/>
      <c r="GVQ26" s="242"/>
      <c r="GVR26" s="242"/>
      <c r="GVS26" s="242"/>
      <c r="GVT26" s="242"/>
      <c r="GVU26" s="242"/>
      <c r="GVV26" s="242"/>
      <c r="GVW26" s="242"/>
      <c r="GVX26" s="242"/>
      <c r="GVY26" s="242"/>
      <c r="GVZ26" s="242"/>
      <c r="GWA26" s="242"/>
      <c r="GWB26" s="242"/>
      <c r="GWC26" s="242"/>
      <c r="GWD26" s="242"/>
      <c r="GWE26" s="242"/>
      <c r="GWF26" s="242"/>
      <c r="GWG26" s="242"/>
      <c r="GWH26" s="242"/>
      <c r="GWI26" s="242"/>
      <c r="GWJ26" s="242"/>
      <c r="GWK26" s="242"/>
      <c r="GWL26" s="242"/>
      <c r="GWM26" s="242"/>
      <c r="GWN26" s="242"/>
      <c r="GWO26" s="242"/>
      <c r="GWP26" s="242"/>
      <c r="GWQ26" s="242"/>
      <c r="GWR26" s="242"/>
      <c r="GWS26" s="242"/>
      <c r="GWT26" s="242"/>
      <c r="GWU26" s="242"/>
      <c r="GWV26" s="242"/>
      <c r="GWW26" s="242"/>
      <c r="GWX26" s="242"/>
      <c r="GWY26" s="242"/>
      <c r="GWZ26" s="242"/>
      <c r="GXA26" s="242"/>
      <c r="GXB26" s="242"/>
      <c r="GXC26" s="242"/>
      <c r="GXD26" s="242"/>
      <c r="GXE26" s="242"/>
      <c r="GXF26" s="242"/>
      <c r="GXG26" s="242"/>
      <c r="GXH26" s="242"/>
      <c r="GXI26" s="242"/>
      <c r="GXJ26" s="242"/>
      <c r="GXK26" s="242"/>
      <c r="GXL26" s="242"/>
      <c r="GXM26" s="242"/>
      <c r="GXN26" s="242"/>
      <c r="GXO26" s="242"/>
      <c r="GXP26" s="242"/>
      <c r="GXQ26" s="242"/>
      <c r="GXR26" s="242"/>
      <c r="GXS26" s="242"/>
      <c r="GXT26" s="242"/>
      <c r="GXU26" s="242"/>
      <c r="GXV26" s="242"/>
      <c r="GXW26" s="242"/>
      <c r="GXX26" s="242"/>
      <c r="GXY26" s="242"/>
      <c r="GXZ26" s="242"/>
      <c r="GYA26" s="242"/>
      <c r="GYB26" s="242"/>
      <c r="GYC26" s="242"/>
      <c r="GYD26" s="242"/>
      <c r="GYE26" s="242"/>
      <c r="GYF26" s="242"/>
      <c r="GYG26" s="242"/>
      <c r="GYH26" s="242"/>
      <c r="GYI26" s="242"/>
      <c r="GYJ26" s="242"/>
      <c r="GYK26" s="242"/>
      <c r="GYL26" s="242"/>
      <c r="GYM26" s="242"/>
      <c r="GYN26" s="242"/>
      <c r="GYO26" s="242"/>
      <c r="GYP26" s="242"/>
      <c r="GYQ26" s="242"/>
      <c r="GYR26" s="242"/>
      <c r="GYS26" s="242"/>
      <c r="GYT26" s="242"/>
      <c r="GYU26" s="242"/>
      <c r="GYV26" s="242"/>
      <c r="GYW26" s="242"/>
      <c r="GYX26" s="242"/>
      <c r="GYY26" s="242"/>
      <c r="GYZ26" s="242"/>
      <c r="GZA26" s="242"/>
      <c r="GZB26" s="242"/>
      <c r="GZC26" s="242"/>
      <c r="GZD26" s="242"/>
      <c r="GZE26" s="242"/>
      <c r="GZF26" s="242"/>
      <c r="GZG26" s="242"/>
      <c r="GZH26" s="242"/>
      <c r="GZI26" s="242"/>
      <c r="GZJ26" s="242"/>
      <c r="GZK26" s="242"/>
      <c r="GZL26" s="242"/>
      <c r="GZM26" s="242"/>
      <c r="GZN26" s="242"/>
      <c r="GZO26" s="242"/>
      <c r="GZP26" s="242"/>
      <c r="GZQ26" s="242"/>
      <c r="GZR26" s="242"/>
      <c r="GZS26" s="242"/>
      <c r="GZT26" s="242"/>
      <c r="GZU26" s="242"/>
      <c r="GZV26" s="242"/>
      <c r="GZW26" s="242"/>
      <c r="GZX26" s="242"/>
      <c r="GZY26" s="242"/>
      <c r="GZZ26" s="242"/>
      <c r="HAA26" s="242"/>
      <c r="HAB26" s="242"/>
      <c r="HAC26" s="242"/>
      <c r="HAD26" s="242"/>
      <c r="HAE26" s="242"/>
      <c r="HAF26" s="242"/>
      <c r="HAG26" s="242"/>
      <c r="HAH26" s="242"/>
      <c r="HAI26" s="242"/>
      <c r="HAJ26" s="242"/>
      <c r="HAK26" s="242"/>
      <c r="HAL26" s="242"/>
      <c r="HAM26" s="242"/>
      <c r="HAN26" s="242"/>
      <c r="HAO26" s="242"/>
      <c r="HAP26" s="242"/>
      <c r="HAQ26" s="242"/>
      <c r="HAR26" s="242"/>
      <c r="HAS26" s="242"/>
      <c r="HAT26" s="242"/>
      <c r="HAU26" s="242"/>
      <c r="HAV26" s="242"/>
      <c r="HAW26" s="242"/>
      <c r="HAX26" s="242"/>
      <c r="HAY26" s="242"/>
      <c r="HAZ26" s="242"/>
      <c r="HBA26" s="242"/>
      <c r="HBB26" s="242"/>
      <c r="HBC26" s="242"/>
      <c r="HBD26" s="242"/>
      <c r="HBE26" s="242"/>
      <c r="HBF26" s="242"/>
      <c r="HBG26" s="242"/>
      <c r="HBH26" s="242"/>
      <c r="HBI26" s="242"/>
      <c r="HBJ26" s="242"/>
      <c r="HBK26" s="242"/>
      <c r="HBL26" s="242"/>
      <c r="HBM26" s="242"/>
      <c r="HBN26" s="242"/>
      <c r="HBO26" s="242"/>
      <c r="HBP26" s="242"/>
      <c r="HBQ26" s="242"/>
      <c r="HBR26" s="242"/>
      <c r="HBS26" s="242"/>
      <c r="HBT26" s="242"/>
      <c r="HBU26" s="242"/>
      <c r="HBV26" s="242"/>
      <c r="HBW26" s="242"/>
      <c r="HBX26" s="242"/>
      <c r="HBY26" s="242"/>
      <c r="HBZ26" s="242"/>
      <c r="HCA26" s="242"/>
      <c r="HCB26" s="242"/>
      <c r="HCC26" s="242"/>
      <c r="HCD26" s="242"/>
      <c r="HCE26" s="242"/>
      <c r="HCF26" s="242"/>
      <c r="HCG26" s="242"/>
      <c r="HCH26" s="242"/>
      <c r="HCI26" s="242"/>
      <c r="HCJ26" s="242"/>
      <c r="HCK26" s="242"/>
      <c r="HCL26" s="242"/>
      <c r="HCM26" s="242"/>
      <c r="HCN26" s="242"/>
      <c r="HCO26" s="242"/>
      <c r="HCP26" s="242"/>
      <c r="HCQ26" s="242"/>
      <c r="HCR26" s="242"/>
      <c r="HCS26" s="242"/>
      <c r="HCT26" s="242"/>
      <c r="HCU26" s="242"/>
      <c r="HCV26" s="242"/>
      <c r="HCW26" s="242"/>
      <c r="HCX26" s="242"/>
      <c r="HCY26" s="242"/>
      <c r="HCZ26" s="242"/>
      <c r="HDA26" s="242"/>
      <c r="HDB26" s="242"/>
      <c r="HDC26" s="242"/>
      <c r="HDD26" s="242"/>
      <c r="HDE26" s="242"/>
      <c r="HDF26" s="242"/>
      <c r="HDG26" s="242"/>
      <c r="HDH26" s="242"/>
      <c r="HDI26" s="242"/>
      <c r="HDJ26" s="242"/>
      <c r="HDK26" s="242"/>
      <c r="HDL26" s="242"/>
      <c r="HDM26" s="242"/>
      <c r="HDN26" s="242"/>
      <c r="HDO26" s="242"/>
      <c r="HDP26" s="242"/>
      <c r="HDQ26" s="242"/>
      <c r="HDR26" s="242"/>
      <c r="HDS26" s="242"/>
      <c r="HDT26" s="242"/>
      <c r="HDU26" s="242"/>
      <c r="HDV26" s="242"/>
      <c r="HDW26" s="242"/>
      <c r="HDX26" s="242"/>
      <c r="HDY26" s="242"/>
      <c r="HDZ26" s="242"/>
      <c r="HEA26" s="242"/>
      <c r="HEB26" s="242"/>
      <c r="HEC26" s="242"/>
      <c r="HED26" s="242"/>
      <c r="HEE26" s="242"/>
      <c r="HEF26" s="242"/>
      <c r="HEG26" s="242"/>
      <c r="HEH26" s="242"/>
      <c r="HEI26" s="242"/>
      <c r="HEJ26" s="242"/>
      <c r="HEK26" s="242"/>
      <c r="HEL26" s="242"/>
      <c r="HEM26" s="242"/>
      <c r="HEN26" s="242"/>
      <c r="HEO26" s="242"/>
      <c r="HEP26" s="242"/>
      <c r="HEQ26" s="242"/>
      <c r="HER26" s="242"/>
      <c r="HES26" s="242"/>
      <c r="HET26" s="242"/>
      <c r="HEU26" s="242"/>
      <c r="HEV26" s="242"/>
      <c r="HEW26" s="242"/>
      <c r="HEX26" s="242"/>
      <c r="HEY26" s="242"/>
      <c r="HEZ26" s="242"/>
      <c r="HFA26" s="242"/>
      <c r="HFB26" s="242"/>
      <c r="HFC26" s="242"/>
      <c r="HFD26" s="242"/>
      <c r="HFE26" s="242"/>
      <c r="HFF26" s="242"/>
      <c r="HFG26" s="242"/>
      <c r="HFH26" s="242"/>
      <c r="HFI26" s="242"/>
      <c r="HFJ26" s="242"/>
      <c r="HFK26" s="242"/>
      <c r="HFL26" s="242"/>
      <c r="HFM26" s="242"/>
      <c r="HFN26" s="242"/>
      <c r="HFO26" s="242"/>
      <c r="HFP26" s="242"/>
      <c r="HFQ26" s="242"/>
      <c r="HFR26" s="242"/>
      <c r="HFS26" s="242"/>
      <c r="HFT26" s="242"/>
      <c r="HFU26" s="242"/>
      <c r="HFV26" s="242"/>
      <c r="HFW26" s="242"/>
      <c r="HFX26" s="242"/>
      <c r="HFY26" s="242"/>
      <c r="HFZ26" s="242"/>
      <c r="HGA26" s="242"/>
      <c r="HGB26" s="242"/>
      <c r="HGC26" s="242"/>
      <c r="HGD26" s="242"/>
      <c r="HGE26" s="242"/>
      <c r="HGF26" s="242"/>
      <c r="HGG26" s="242"/>
      <c r="HGH26" s="242"/>
      <c r="HGI26" s="242"/>
      <c r="HGJ26" s="242"/>
      <c r="HGK26" s="242"/>
      <c r="HGL26" s="242"/>
      <c r="HGM26" s="242"/>
      <c r="HGN26" s="242"/>
      <c r="HGO26" s="242"/>
      <c r="HGP26" s="242"/>
      <c r="HGQ26" s="242"/>
      <c r="HGR26" s="242"/>
      <c r="HGS26" s="242"/>
      <c r="HGT26" s="242"/>
      <c r="HGU26" s="242"/>
      <c r="HGV26" s="242"/>
      <c r="HGW26" s="242"/>
      <c r="HGX26" s="242"/>
      <c r="HGY26" s="242"/>
      <c r="HGZ26" s="242"/>
      <c r="HHA26" s="242"/>
      <c r="HHB26" s="242"/>
      <c r="HHC26" s="242"/>
      <c r="HHD26" s="242"/>
      <c r="HHE26" s="242"/>
      <c r="HHF26" s="242"/>
      <c r="HHG26" s="242"/>
      <c r="HHH26" s="242"/>
      <c r="HHI26" s="242"/>
      <c r="HHJ26" s="242"/>
      <c r="HHK26" s="242"/>
      <c r="HHL26" s="242"/>
      <c r="HHM26" s="242"/>
      <c r="HHN26" s="242"/>
      <c r="HHO26" s="242"/>
      <c r="HHP26" s="242"/>
      <c r="HHQ26" s="242"/>
      <c r="HHR26" s="242"/>
      <c r="HHS26" s="242"/>
      <c r="HHT26" s="242"/>
      <c r="HHU26" s="242"/>
      <c r="HHV26" s="242"/>
      <c r="HHW26" s="242"/>
      <c r="HHX26" s="242"/>
      <c r="HHY26" s="242"/>
      <c r="HHZ26" s="242"/>
      <c r="HIA26" s="242"/>
      <c r="HIB26" s="242"/>
      <c r="HIC26" s="242"/>
      <c r="HID26" s="242"/>
      <c r="HIE26" s="242"/>
      <c r="HIF26" s="242"/>
      <c r="HIG26" s="242"/>
      <c r="HIH26" s="242"/>
      <c r="HII26" s="242"/>
      <c r="HIJ26" s="242"/>
      <c r="HIK26" s="242"/>
      <c r="HIL26" s="242"/>
      <c r="HIM26" s="242"/>
      <c r="HIN26" s="242"/>
      <c r="HIO26" s="242"/>
      <c r="HIP26" s="242"/>
      <c r="HIQ26" s="242"/>
      <c r="HIR26" s="242"/>
      <c r="HIS26" s="242"/>
      <c r="HIT26" s="242"/>
      <c r="HIU26" s="242"/>
      <c r="HIV26" s="242"/>
      <c r="HIW26" s="242"/>
      <c r="HIX26" s="242"/>
      <c r="HIY26" s="242"/>
      <c r="HIZ26" s="242"/>
      <c r="HJA26" s="242"/>
      <c r="HJB26" s="242"/>
      <c r="HJC26" s="242"/>
      <c r="HJD26" s="242"/>
      <c r="HJE26" s="242"/>
      <c r="HJF26" s="242"/>
      <c r="HJG26" s="242"/>
      <c r="HJH26" s="242"/>
      <c r="HJI26" s="242"/>
      <c r="HJJ26" s="242"/>
      <c r="HJK26" s="242"/>
      <c r="HJL26" s="242"/>
      <c r="HJM26" s="242"/>
      <c r="HJN26" s="242"/>
      <c r="HJO26" s="242"/>
      <c r="HJP26" s="242"/>
      <c r="HJQ26" s="242"/>
      <c r="HJR26" s="242"/>
      <c r="HJS26" s="242"/>
      <c r="HJT26" s="242"/>
      <c r="HJU26" s="242"/>
      <c r="HJV26" s="242"/>
      <c r="HJW26" s="242"/>
      <c r="HJX26" s="242"/>
      <c r="HJY26" s="242"/>
      <c r="HJZ26" s="242"/>
      <c r="HKA26" s="242"/>
      <c r="HKB26" s="242"/>
      <c r="HKC26" s="242"/>
      <c r="HKD26" s="242"/>
      <c r="HKE26" s="242"/>
      <c r="HKF26" s="242"/>
      <c r="HKG26" s="242"/>
      <c r="HKH26" s="242"/>
      <c r="HKI26" s="242"/>
      <c r="HKJ26" s="242"/>
      <c r="HKK26" s="242"/>
      <c r="HKL26" s="242"/>
      <c r="HKM26" s="242"/>
      <c r="HKN26" s="242"/>
      <c r="HKO26" s="242"/>
      <c r="HKP26" s="242"/>
      <c r="HKQ26" s="242"/>
      <c r="HKR26" s="242"/>
      <c r="HKS26" s="242"/>
      <c r="HKT26" s="242"/>
      <c r="HKU26" s="242"/>
      <c r="HKV26" s="242"/>
      <c r="HKW26" s="242"/>
      <c r="HKX26" s="242"/>
      <c r="HKY26" s="242"/>
      <c r="HKZ26" s="242"/>
      <c r="HLA26" s="242"/>
      <c r="HLB26" s="242"/>
      <c r="HLC26" s="242"/>
      <c r="HLD26" s="242"/>
      <c r="HLE26" s="242"/>
      <c r="HLF26" s="242"/>
      <c r="HLG26" s="242"/>
      <c r="HLH26" s="242"/>
      <c r="HLI26" s="242"/>
      <c r="HLJ26" s="242"/>
      <c r="HLK26" s="242"/>
      <c r="HLL26" s="242"/>
      <c r="HLM26" s="242"/>
      <c r="HLN26" s="242"/>
      <c r="HLO26" s="242"/>
      <c r="HLP26" s="242"/>
      <c r="HLQ26" s="242"/>
      <c r="HLR26" s="242"/>
      <c r="HLS26" s="242"/>
      <c r="HLT26" s="242"/>
      <c r="HLU26" s="242"/>
      <c r="HLV26" s="242"/>
      <c r="HLW26" s="242"/>
      <c r="HLX26" s="242"/>
      <c r="HLY26" s="242"/>
      <c r="HLZ26" s="242"/>
      <c r="HMA26" s="242"/>
      <c r="HMB26" s="242"/>
      <c r="HMC26" s="242"/>
      <c r="HMD26" s="242"/>
      <c r="HME26" s="242"/>
      <c r="HMF26" s="242"/>
      <c r="HMG26" s="242"/>
      <c r="HMH26" s="242"/>
      <c r="HMI26" s="242"/>
      <c r="HMJ26" s="242"/>
      <c r="HMK26" s="242"/>
      <c r="HML26" s="242"/>
      <c r="HMM26" s="242"/>
      <c r="HMN26" s="242"/>
      <c r="HMO26" s="242"/>
      <c r="HMP26" s="242"/>
      <c r="HMQ26" s="242"/>
      <c r="HMR26" s="242"/>
      <c r="HMS26" s="242"/>
      <c r="HMT26" s="242"/>
      <c r="HMU26" s="242"/>
      <c r="HMV26" s="242"/>
      <c r="HMW26" s="242"/>
      <c r="HMX26" s="242"/>
      <c r="HMY26" s="242"/>
      <c r="HMZ26" s="242"/>
      <c r="HNA26" s="242"/>
      <c r="HNB26" s="242"/>
      <c r="HNC26" s="242"/>
      <c r="HND26" s="242"/>
      <c r="HNE26" s="242"/>
      <c r="HNF26" s="242"/>
      <c r="HNG26" s="242"/>
      <c r="HNH26" s="242"/>
      <c r="HNI26" s="242"/>
      <c r="HNJ26" s="242"/>
      <c r="HNK26" s="242"/>
      <c r="HNL26" s="242"/>
      <c r="HNM26" s="242"/>
      <c r="HNN26" s="242"/>
      <c r="HNO26" s="242"/>
      <c r="HNP26" s="242"/>
      <c r="HNQ26" s="242"/>
      <c r="HNR26" s="242"/>
      <c r="HNS26" s="242"/>
      <c r="HNT26" s="242"/>
      <c r="HNU26" s="242"/>
      <c r="HNV26" s="242"/>
      <c r="HNW26" s="242"/>
      <c r="HNX26" s="242"/>
      <c r="HNY26" s="242"/>
      <c r="HNZ26" s="242"/>
      <c r="HOA26" s="242"/>
      <c r="HOB26" s="242"/>
      <c r="HOC26" s="242"/>
      <c r="HOD26" s="242"/>
      <c r="HOE26" s="242"/>
      <c r="HOF26" s="242"/>
      <c r="HOG26" s="242"/>
      <c r="HOH26" s="242"/>
      <c r="HOI26" s="242"/>
      <c r="HOJ26" s="242"/>
      <c r="HOK26" s="242"/>
      <c r="HOL26" s="242"/>
      <c r="HOM26" s="242"/>
      <c r="HON26" s="242"/>
      <c r="HOO26" s="242"/>
      <c r="HOP26" s="242"/>
      <c r="HOQ26" s="242"/>
      <c r="HOR26" s="242"/>
      <c r="HOS26" s="242"/>
      <c r="HOT26" s="242"/>
      <c r="HOU26" s="242"/>
      <c r="HOV26" s="242"/>
      <c r="HOW26" s="242"/>
      <c r="HOX26" s="242"/>
      <c r="HOY26" s="242"/>
      <c r="HOZ26" s="242"/>
      <c r="HPA26" s="242"/>
      <c r="HPB26" s="242"/>
      <c r="HPC26" s="242"/>
      <c r="HPD26" s="242"/>
      <c r="HPE26" s="242"/>
      <c r="HPF26" s="242"/>
      <c r="HPG26" s="242"/>
      <c r="HPH26" s="242"/>
      <c r="HPI26" s="242"/>
      <c r="HPJ26" s="242"/>
      <c r="HPK26" s="242"/>
      <c r="HPL26" s="242"/>
      <c r="HPM26" s="242"/>
      <c r="HPN26" s="242"/>
      <c r="HPO26" s="242"/>
      <c r="HPP26" s="242"/>
      <c r="HPQ26" s="242"/>
      <c r="HPR26" s="242"/>
      <c r="HPS26" s="242"/>
      <c r="HPT26" s="242"/>
      <c r="HPU26" s="242"/>
      <c r="HPV26" s="242"/>
      <c r="HPW26" s="242"/>
      <c r="HPX26" s="242"/>
      <c r="HPY26" s="242"/>
      <c r="HPZ26" s="242"/>
      <c r="HQA26" s="242"/>
      <c r="HQB26" s="242"/>
      <c r="HQC26" s="242"/>
      <c r="HQD26" s="242"/>
      <c r="HQE26" s="242"/>
      <c r="HQF26" s="242"/>
      <c r="HQG26" s="242"/>
      <c r="HQH26" s="242"/>
      <c r="HQI26" s="242"/>
      <c r="HQJ26" s="242"/>
      <c r="HQK26" s="242"/>
      <c r="HQL26" s="242"/>
      <c r="HQM26" s="242"/>
      <c r="HQN26" s="242"/>
      <c r="HQO26" s="242"/>
      <c r="HQP26" s="242"/>
      <c r="HQQ26" s="242"/>
      <c r="HQR26" s="242"/>
      <c r="HQS26" s="242"/>
      <c r="HQT26" s="242"/>
      <c r="HQU26" s="242"/>
      <c r="HQV26" s="242"/>
      <c r="HQW26" s="242"/>
      <c r="HQX26" s="242"/>
      <c r="HQY26" s="242"/>
      <c r="HQZ26" s="242"/>
      <c r="HRA26" s="242"/>
      <c r="HRB26" s="242"/>
      <c r="HRC26" s="242"/>
      <c r="HRD26" s="242"/>
      <c r="HRE26" s="242"/>
      <c r="HRF26" s="242"/>
      <c r="HRG26" s="242"/>
      <c r="HRH26" s="242"/>
      <c r="HRI26" s="242"/>
      <c r="HRJ26" s="242"/>
      <c r="HRK26" s="242"/>
      <c r="HRL26" s="242"/>
      <c r="HRM26" s="242"/>
      <c r="HRN26" s="242"/>
      <c r="HRO26" s="242"/>
      <c r="HRP26" s="242"/>
      <c r="HRQ26" s="242"/>
      <c r="HRR26" s="242"/>
      <c r="HRS26" s="242"/>
      <c r="HRT26" s="242"/>
      <c r="HRU26" s="242"/>
      <c r="HRV26" s="242"/>
      <c r="HRW26" s="242"/>
      <c r="HRX26" s="242"/>
      <c r="HRY26" s="242"/>
      <c r="HRZ26" s="242"/>
      <c r="HSA26" s="242"/>
      <c r="HSB26" s="242"/>
      <c r="HSC26" s="242"/>
      <c r="HSD26" s="242"/>
      <c r="HSE26" s="242"/>
      <c r="HSF26" s="242"/>
      <c r="HSG26" s="242"/>
      <c r="HSH26" s="242"/>
      <c r="HSI26" s="242"/>
      <c r="HSJ26" s="242"/>
      <c r="HSK26" s="242"/>
      <c r="HSL26" s="242"/>
      <c r="HSM26" s="242"/>
      <c r="HSN26" s="242"/>
      <c r="HSO26" s="242"/>
      <c r="HSP26" s="242"/>
      <c r="HSQ26" s="242"/>
      <c r="HSR26" s="242"/>
      <c r="HSS26" s="242"/>
      <c r="HST26" s="242"/>
      <c r="HSU26" s="242"/>
      <c r="HSV26" s="242"/>
      <c r="HSW26" s="242"/>
      <c r="HSX26" s="242"/>
      <c r="HSY26" s="242"/>
      <c r="HSZ26" s="242"/>
      <c r="HTA26" s="242"/>
      <c r="HTB26" s="242"/>
      <c r="HTC26" s="242"/>
      <c r="HTD26" s="242"/>
      <c r="HTE26" s="242"/>
      <c r="HTF26" s="242"/>
      <c r="HTG26" s="242"/>
      <c r="HTH26" s="242"/>
      <c r="HTI26" s="242"/>
      <c r="HTJ26" s="242"/>
      <c r="HTK26" s="242"/>
      <c r="HTL26" s="242"/>
      <c r="HTM26" s="242"/>
      <c r="HTN26" s="242"/>
      <c r="HTO26" s="242"/>
      <c r="HTP26" s="242"/>
      <c r="HTQ26" s="242"/>
      <c r="HTR26" s="242"/>
      <c r="HTS26" s="242"/>
      <c r="HTT26" s="242"/>
      <c r="HTU26" s="242"/>
      <c r="HTV26" s="242"/>
      <c r="HTW26" s="242"/>
      <c r="HTX26" s="242"/>
      <c r="HTY26" s="242"/>
      <c r="HTZ26" s="242"/>
      <c r="HUA26" s="242"/>
      <c r="HUB26" s="242"/>
      <c r="HUC26" s="242"/>
      <c r="HUD26" s="242"/>
      <c r="HUE26" s="242"/>
      <c r="HUF26" s="242"/>
      <c r="HUG26" s="242"/>
      <c r="HUH26" s="242"/>
      <c r="HUI26" s="242"/>
      <c r="HUJ26" s="242"/>
      <c r="HUK26" s="242"/>
      <c r="HUL26" s="242"/>
      <c r="HUM26" s="242"/>
      <c r="HUN26" s="242"/>
      <c r="HUO26" s="242"/>
      <c r="HUP26" s="242"/>
      <c r="HUQ26" s="242"/>
      <c r="HUR26" s="242"/>
      <c r="HUS26" s="242"/>
      <c r="HUT26" s="242"/>
      <c r="HUU26" s="242"/>
      <c r="HUV26" s="242"/>
      <c r="HUW26" s="242"/>
      <c r="HUX26" s="242"/>
      <c r="HUY26" s="242"/>
      <c r="HUZ26" s="242"/>
      <c r="HVA26" s="242"/>
      <c r="HVB26" s="242"/>
      <c r="HVC26" s="242"/>
      <c r="HVD26" s="242"/>
      <c r="HVE26" s="242"/>
      <c r="HVF26" s="242"/>
      <c r="HVG26" s="242"/>
      <c r="HVH26" s="242"/>
      <c r="HVI26" s="242"/>
      <c r="HVJ26" s="242"/>
      <c r="HVK26" s="242"/>
      <c r="HVL26" s="242"/>
      <c r="HVM26" s="242"/>
      <c r="HVN26" s="242"/>
      <c r="HVO26" s="242"/>
      <c r="HVP26" s="242"/>
      <c r="HVQ26" s="242"/>
      <c r="HVR26" s="242"/>
      <c r="HVS26" s="242"/>
      <c r="HVT26" s="242"/>
      <c r="HVU26" s="242"/>
      <c r="HVV26" s="242"/>
      <c r="HVW26" s="242"/>
      <c r="HVX26" s="242"/>
      <c r="HVY26" s="242"/>
      <c r="HVZ26" s="242"/>
      <c r="HWA26" s="242"/>
      <c r="HWB26" s="242"/>
      <c r="HWC26" s="242"/>
      <c r="HWD26" s="242"/>
      <c r="HWE26" s="242"/>
      <c r="HWF26" s="242"/>
      <c r="HWG26" s="242"/>
      <c r="HWH26" s="242"/>
      <c r="HWI26" s="242"/>
      <c r="HWJ26" s="242"/>
      <c r="HWK26" s="242"/>
      <c r="HWL26" s="242"/>
      <c r="HWM26" s="242"/>
      <c r="HWN26" s="242"/>
      <c r="HWO26" s="242"/>
      <c r="HWP26" s="242"/>
      <c r="HWQ26" s="242"/>
      <c r="HWR26" s="242"/>
      <c r="HWS26" s="242"/>
      <c r="HWT26" s="242"/>
      <c r="HWU26" s="242"/>
      <c r="HWV26" s="242"/>
      <c r="HWW26" s="242"/>
      <c r="HWX26" s="242"/>
      <c r="HWY26" s="242"/>
      <c r="HWZ26" s="242"/>
      <c r="HXA26" s="242"/>
      <c r="HXB26" s="242"/>
      <c r="HXC26" s="242"/>
      <c r="HXD26" s="242"/>
      <c r="HXE26" s="242"/>
      <c r="HXF26" s="242"/>
      <c r="HXG26" s="242"/>
      <c r="HXH26" s="242"/>
      <c r="HXI26" s="242"/>
      <c r="HXJ26" s="242"/>
      <c r="HXK26" s="242"/>
      <c r="HXL26" s="242"/>
      <c r="HXM26" s="242"/>
      <c r="HXN26" s="242"/>
      <c r="HXO26" s="242"/>
      <c r="HXP26" s="242"/>
      <c r="HXQ26" s="242"/>
      <c r="HXR26" s="242"/>
      <c r="HXS26" s="242"/>
      <c r="HXT26" s="242"/>
      <c r="HXU26" s="242"/>
      <c r="HXV26" s="242"/>
      <c r="HXW26" s="242"/>
      <c r="HXX26" s="242"/>
      <c r="HXY26" s="242"/>
      <c r="HXZ26" s="242"/>
      <c r="HYA26" s="242"/>
      <c r="HYB26" s="242"/>
      <c r="HYC26" s="242"/>
      <c r="HYD26" s="242"/>
      <c r="HYE26" s="242"/>
      <c r="HYF26" s="242"/>
      <c r="HYG26" s="242"/>
      <c r="HYH26" s="242"/>
      <c r="HYI26" s="242"/>
      <c r="HYJ26" s="242"/>
      <c r="HYK26" s="242"/>
      <c r="HYL26" s="242"/>
      <c r="HYM26" s="242"/>
      <c r="HYN26" s="242"/>
      <c r="HYO26" s="242"/>
      <c r="HYP26" s="242"/>
      <c r="HYQ26" s="242"/>
      <c r="HYR26" s="242"/>
      <c r="HYS26" s="242"/>
      <c r="HYT26" s="242"/>
      <c r="HYU26" s="242"/>
      <c r="HYV26" s="242"/>
      <c r="HYW26" s="242"/>
      <c r="HYX26" s="242"/>
      <c r="HYY26" s="242"/>
      <c r="HYZ26" s="242"/>
      <c r="HZA26" s="242"/>
      <c r="HZB26" s="242"/>
      <c r="HZC26" s="242"/>
      <c r="HZD26" s="242"/>
      <c r="HZE26" s="242"/>
      <c r="HZF26" s="242"/>
      <c r="HZG26" s="242"/>
      <c r="HZH26" s="242"/>
      <c r="HZI26" s="242"/>
      <c r="HZJ26" s="242"/>
      <c r="HZK26" s="242"/>
      <c r="HZL26" s="242"/>
      <c r="HZM26" s="242"/>
      <c r="HZN26" s="242"/>
      <c r="HZO26" s="242"/>
      <c r="HZP26" s="242"/>
      <c r="HZQ26" s="242"/>
      <c r="HZR26" s="242"/>
      <c r="HZS26" s="242"/>
      <c r="HZT26" s="242"/>
      <c r="HZU26" s="242"/>
      <c r="HZV26" s="242"/>
      <c r="HZW26" s="242"/>
      <c r="HZX26" s="242"/>
      <c r="HZY26" s="242"/>
      <c r="HZZ26" s="242"/>
      <c r="IAA26" s="242"/>
      <c r="IAB26" s="242"/>
      <c r="IAC26" s="242"/>
      <c r="IAD26" s="242"/>
      <c r="IAE26" s="242"/>
      <c r="IAF26" s="242"/>
      <c r="IAG26" s="242"/>
      <c r="IAH26" s="242"/>
      <c r="IAI26" s="242"/>
      <c r="IAJ26" s="242"/>
      <c r="IAK26" s="242"/>
      <c r="IAL26" s="242"/>
      <c r="IAM26" s="242"/>
      <c r="IAN26" s="242"/>
      <c r="IAO26" s="242"/>
      <c r="IAP26" s="242"/>
      <c r="IAQ26" s="242"/>
      <c r="IAR26" s="242"/>
      <c r="IAS26" s="242"/>
      <c r="IAT26" s="242"/>
      <c r="IAU26" s="242"/>
      <c r="IAV26" s="242"/>
      <c r="IAW26" s="242"/>
      <c r="IAX26" s="242"/>
      <c r="IAY26" s="242"/>
      <c r="IAZ26" s="242"/>
      <c r="IBA26" s="242"/>
      <c r="IBB26" s="242"/>
      <c r="IBC26" s="242"/>
      <c r="IBD26" s="242"/>
      <c r="IBE26" s="242"/>
      <c r="IBF26" s="242"/>
      <c r="IBG26" s="242"/>
      <c r="IBH26" s="242"/>
      <c r="IBI26" s="242"/>
      <c r="IBJ26" s="242"/>
      <c r="IBK26" s="242"/>
      <c r="IBL26" s="242"/>
      <c r="IBM26" s="242"/>
      <c r="IBN26" s="242"/>
      <c r="IBO26" s="242"/>
      <c r="IBP26" s="242"/>
      <c r="IBQ26" s="242"/>
      <c r="IBR26" s="242"/>
      <c r="IBS26" s="242"/>
      <c r="IBT26" s="242"/>
      <c r="IBU26" s="242"/>
      <c r="IBV26" s="242"/>
      <c r="IBW26" s="242"/>
      <c r="IBX26" s="242"/>
      <c r="IBY26" s="242"/>
      <c r="IBZ26" s="242"/>
      <c r="ICA26" s="242"/>
      <c r="ICB26" s="242"/>
      <c r="ICC26" s="242"/>
      <c r="ICD26" s="242"/>
      <c r="ICE26" s="242"/>
      <c r="ICF26" s="242"/>
      <c r="ICG26" s="242"/>
      <c r="ICH26" s="242"/>
      <c r="ICI26" s="242"/>
      <c r="ICJ26" s="242"/>
      <c r="ICK26" s="242"/>
      <c r="ICL26" s="242"/>
      <c r="ICM26" s="242"/>
      <c r="ICN26" s="242"/>
      <c r="ICO26" s="242"/>
      <c r="ICP26" s="242"/>
      <c r="ICQ26" s="242"/>
      <c r="ICR26" s="242"/>
      <c r="ICS26" s="242"/>
      <c r="ICT26" s="242"/>
      <c r="ICU26" s="242"/>
      <c r="ICV26" s="242"/>
      <c r="ICW26" s="242"/>
      <c r="ICX26" s="242"/>
      <c r="ICY26" s="242"/>
      <c r="ICZ26" s="242"/>
      <c r="IDA26" s="242"/>
      <c r="IDB26" s="242"/>
      <c r="IDC26" s="242"/>
      <c r="IDD26" s="242"/>
      <c r="IDE26" s="242"/>
      <c r="IDF26" s="242"/>
      <c r="IDG26" s="242"/>
      <c r="IDH26" s="242"/>
      <c r="IDI26" s="242"/>
      <c r="IDJ26" s="242"/>
      <c r="IDK26" s="242"/>
      <c r="IDL26" s="242"/>
      <c r="IDM26" s="242"/>
      <c r="IDN26" s="242"/>
      <c r="IDO26" s="242"/>
      <c r="IDP26" s="242"/>
      <c r="IDQ26" s="242"/>
      <c r="IDR26" s="242"/>
      <c r="IDS26" s="242"/>
      <c r="IDT26" s="242"/>
      <c r="IDU26" s="242"/>
      <c r="IDV26" s="242"/>
      <c r="IDW26" s="242"/>
      <c r="IDX26" s="242"/>
      <c r="IDY26" s="242"/>
      <c r="IDZ26" s="242"/>
      <c r="IEA26" s="242"/>
      <c r="IEB26" s="242"/>
      <c r="IEC26" s="242"/>
      <c r="IED26" s="242"/>
      <c r="IEE26" s="242"/>
      <c r="IEF26" s="242"/>
      <c r="IEG26" s="242"/>
      <c r="IEH26" s="242"/>
      <c r="IEI26" s="242"/>
      <c r="IEJ26" s="242"/>
      <c r="IEK26" s="242"/>
      <c r="IEL26" s="242"/>
      <c r="IEM26" s="242"/>
      <c r="IEN26" s="242"/>
      <c r="IEO26" s="242"/>
      <c r="IEP26" s="242"/>
      <c r="IEQ26" s="242"/>
      <c r="IER26" s="242"/>
      <c r="IES26" s="242"/>
      <c r="IET26" s="242"/>
      <c r="IEU26" s="242"/>
      <c r="IEV26" s="242"/>
      <c r="IEW26" s="242"/>
      <c r="IEX26" s="242"/>
      <c r="IEY26" s="242"/>
      <c r="IEZ26" s="242"/>
      <c r="IFA26" s="242"/>
      <c r="IFB26" s="242"/>
      <c r="IFC26" s="242"/>
      <c r="IFD26" s="242"/>
      <c r="IFE26" s="242"/>
      <c r="IFF26" s="242"/>
      <c r="IFG26" s="242"/>
      <c r="IFH26" s="242"/>
      <c r="IFI26" s="242"/>
      <c r="IFJ26" s="242"/>
      <c r="IFK26" s="242"/>
      <c r="IFL26" s="242"/>
      <c r="IFM26" s="242"/>
      <c r="IFN26" s="242"/>
      <c r="IFO26" s="242"/>
      <c r="IFP26" s="242"/>
      <c r="IFQ26" s="242"/>
      <c r="IFR26" s="242"/>
      <c r="IFS26" s="242"/>
      <c r="IFT26" s="242"/>
      <c r="IFU26" s="242"/>
      <c r="IFV26" s="242"/>
      <c r="IFW26" s="242"/>
      <c r="IFX26" s="242"/>
      <c r="IFY26" s="242"/>
      <c r="IFZ26" s="242"/>
      <c r="IGA26" s="242"/>
      <c r="IGB26" s="242"/>
      <c r="IGC26" s="242"/>
      <c r="IGD26" s="242"/>
      <c r="IGE26" s="242"/>
      <c r="IGF26" s="242"/>
      <c r="IGG26" s="242"/>
      <c r="IGH26" s="242"/>
      <c r="IGI26" s="242"/>
      <c r="IGJ26" s="242"/>
      <c r="IGK26" s="242"/>
      <c r="IGL26" s="242"/>
      <c r="IGM26" s="242"/>
      <c r="IGN26" s="242"/>
      <c r="IGO26" s="242"/>
      <c r="IGP26" s="242"/>
      <c r="IGQ26" s="242"/>
      <c r="IGR26" s="242"/>
      <c r="IGS26" s="242"/>
      <c r="IGT26" s="242"/>
      <c r="IGU26" s="242"/>
      <c r="IGV26" s="242"/>
      <c r="IGW26" s="242"/>
      <c r="IGX26" s="242"/>
      <c r="IGY26" s="242"/>
      <c r="IGZ26" s="242"/>
      <c r="IHA26" s="242"/>
      <c r="IHB26" s="242"/>
      <c r="IHC26" s="242"/>
      <c r="IHD26" s="242"/>
      <c r="IHE26" s="242"/>
      <c r="IHF26" s="242"/>
      <c r="IHG26" s="242"/>
      <c r="IHH26" s="242"/>
      <c r="IHI26" s="242"/>
      <c r="IHJ26" s="242"/>
      <c r="IHK26" s="242"/>
      <c r="IHL26" s="242"/>
      <c r="IHM26" s="242"/>
      <c r="IHN26" s="242"/>
      <c r="IHO26" s="242"/>
      <c r="IHP26" s="242"/>
      <c r="IHQ26" s="242"/>
      <c r="IHR26" s="242"/>
      <c r="IHS26" s="242"/>
      <c r="IHT26" s="242"/>
      <c r="IHU26" s="242"/>
      <c r="IHV26" s="242"/>
      <c r="IHW26" s="242"/>
      <c r="IHX26" s="242"/>
      <c r="IHY26" s="242"/>
      <c r="IHZ26" s="242"/>
      <c r="IIA26" s="242"/>
      <c r="IIB26" s="242"/>
      <c r="IIC26" s="242"/>
      <c r="IID26" s="242"/>
      <c r="IIE26" s="242"/>
      <c r="IIF26" s="242"/>
      <c r="IIG26" s="242"/>
      <c r="IIH26" s="242"/>
      <c r="III26" s="242"/>
      <c r="IIJ26" s="242"/>
      <c r="IIK26" s="242"/>
      <c r="IIL26" s="242"/>
      <c r="IIM26" s="242"/>
      <c r="IIN26" s="242"/>
      <c r="IIO26" s="242"/>
      <c r="IIP26" s="242"/>
      <c r="IIQ26" s="242"/>
      <c r="IIR26" s="242"/>
      <c r="IIS26" s="242"/>
      <c r="IIT26" s="242"/>
      <c r="IIU26" s="242"/>
      <c r="IIV26" s="242"/>
      <c r="IIW26" s="242"/>
      <c r="IIX26" s="242"/>
      <c r="IIY26" s="242"/>
      <c r="IIZ26" s="242"/>
      <c r="IJA26" s="242"/>
      <c r="IJB26" s="242"/>
      <c r="IJC26" s="242"/>
      <c r="IJD26" s="242"/>
      <c r="IJE26" s="242"/>
      <c r="IJF26" s="242"/>
      <c r="IJG26" s="242"/>
      <c r="IJH26" s="242"/>
      <c r="IJI26" s="242"/>
      <c r="IJJ26" s="242"/>
      <c r="IJK26" s="242"/>
      <c r="IJL26" s="242"/>
      <c r="IJM26" s="242"/>
      <c r="IJN26" s="242"/>
      <c r="IJO26" s="242"/>
      <c r="IJP26" s="242"/>
      <c r="IJQ26" s="242"/>
      <c r="IJR26" s="242"/>
      <c r="IJS26" s="242"/>
      <c r="IJT26" s="242"/>
      <c r="IJU26" s="242"/>
      <c r="IJV26" s="242"/>
      <c r="IJW26" s="242"/>
      <c r="IJX26" s="242"/>
      <c r="IJY26" s="242"/>
      <c r="IJZ26" s="242"/>
      <c r="IKA26" s="242"/>
      <c r="IKB26" s="242"/>
      <c r="IKC26" s="242"/>
      <c r="IKD26" s="242"/>
      <c r="IKE26" s="242"/>
      <c r="IKF26" s="242"/>
      <c r="IKG26" s="242"/>
      <c r="IKH26" s="242"/>
      <c r="IKI26" s="242"/>
      <c r="IKJ26" s="242"/>
      <c r="IKK26" s="242"/>
      <c r="IKL26" s="242"/>
      <c r="IKM26" s="242"/>
      <c r="IKN26" s="242"/>
      <c r="IKO26" s="242"/>
      <c r="IKP26" s="242"/>
      <c r="IKQ26" s="242"/>
      <c r="IKR26" s="242"/>
      <c r="IKS26" s="242"/>
      <c r="IKT26" s="242"/>
      <c r="IKU26" s="242"/>
      <c r="IKV26" s="242"/>
      <c r="IKW26" s="242"/>
      <c r="IKX26" s="242"/>
      <c r="IKY26" s="242"/>
      <c r="IKZ26" s="242"/>
      <c r="ILA26" s="242"/>
      <c r="ILB26" s="242"/>
      <c r="ILC26" s="242"/>
      <c r="ILD26" s="242"/>
      <c r="ILE26" s="242"/>
      <c r="ILF26" s="242"/>
      <c r="ILG26" s="242"/>
      <c r="ILH26" s="242"/>
      <c r="ILI26" s="242"/>
      <c r="ILJ26" s="242"/>
      <c r="ILK26" s="242"/>
      <c r="ILL26" s="242"/>
      <c r="ILM26" s="242"/>
      <c r="ILN26" s="242"/>
      <c r="ILO26" s="242"/>
      <c r="ILP26" s="242"/>
      <c r="ILQ26" s="242"/>
      <c r="ILR26" s="242"/>
      <c r="ILS26" s="242"/>
      <c r="ILT26" s="242"/>
      <c r="ILU26" s="242"/>
      <c r="ILV26" s="242"/>
      <c r="ILW26" s="242"/>
      <c r="ILX26" s="242"/>
      <c r="ILY26" s="242"/>
      <c r="ILZ26" s="242"/>
      <c r="IMA26" s="242"/>
      <c r="IMB26" s="242"/>
      <c r="IMC26" s="242"/>
      <c r="IMD26" s="242"/>
      <c r="IME26" s="242"/>
      <c r="IMF26" s="242"/>
      <c r="IMG26" s="242"/>
      <c r="IMH26" s="242"/>
      <c r="IMI26" s="242"/>
      <c r="IMJ26" s="242"/>
      <c r="IMK26" s="242"/>
      <c r="IML26" s="242"/>
      <c r="IMM26" s="242"/>
      <c r="IMN26" s="242"/>
      <c r="IMO26" s="242"/>
      <c r="IMP26" s="242"/>
      <c r="IMQ26" s="242"/>
      <c r="IMR26" s="242"/>
      <c r="IMS26" s="242"/>
      <c r="IMT26" s="242"/>
      <c r="IMU26" s="242"/>
      <c r="IMV26" s="242"/>
      <c r="IMW26" s="242"/>
      <c r="IMX26" s="242"/>
      <c r="IMY26" s="242"/>
      <c r="IMZ26" s="242"/>
      <c r="INA26" s="242"/>
      <c r="INB26" s="242"/>
      <c r="INC26" s="242"/>
      <c r="IND26" s="242"/>
      <c r="INE26" s="242"/>
      <c r="INF26" s="242"/>
      <c r="ING26" s="242"/>
      <c r="INH26" s="242"/>
      <c r="INI26" s="242"/>
      <c r="INJ26" s="242"/>
      <c r="INK26" s="242"/>
      <c r="INL26" s="242"/>
      <c r="INM26" s="242"/>
      <c r="INN26" s="242"/>
      <c r="INO26" s="242"/>
      <c r="INP26" s="242"/>
      <c r="INQ26" s="242"/>
      <c r="INR26" s="242"/>
      <c r="INS26" s="242"/>
      <c r="INT26" s="242"/>
      <c r="INU26" s="242"/>
      <c r="INV26" s="242"/>
      <c r="INW26" s="242"/>
      <c r="INX26" s="242"/>
      <c r="INY26" s="242"/>
      <c r="INZ26" s="242"/>
      <c r="IOA26" s="242"/>
      <c r="IOB26" s="242"/>
      <c r="IOC26" s="242"/>
      <c r="IOD26" s="242"/>
      <c r="IOE26" s="242"/>
      <c r="IOF26" s="242"/>
      <c r="IOG26" s="242"/>
      <c r="IOH26" s="242"/>
      <c r="IOI26" s="242"/>
      <c r="IOJ26" s="242"/>
      <c r="IOK26" s="242"/>
      <c r="IOL26" s="242"/>
      <c r="IOM26" s="242"/>
      <c r="ION26" s="242"/>
      <c r="IOO26" s="242"/>
      <c r="IOP26" s="242"/>
      <c r="IOQ26" s="242"/>
      <c r="IOR26" s="242"/>
      <c r="IOS26" s="242"/>
      <c r="IOT26" s="242"/>
      <c r="IOU26" s="242"/>
      <c r="IOV26" s="242"/>
      <c r="IOW26" s="242"/>
      <c r="IOX26" s="242"/>
      <c r="IOY26" s="242"/>
      <c r="IOZ26" s="242"/>
      <c r="IPA26" s="242"/>
      <c r="IPB26" s="242"/>
      <c r="IPC26" s="242"/>
      <c r="IPD26" s="242"/>
      <c r="IPE26" s="242"/>
      <c r="IPF26" s="242"/>
      <c r="IPG26" s="242"/>
      <c r="IPH26" s="242"/>
      <c r="IPI26" s="242"/>
      <c r="IPJ26" s="242"/>
      <c r="IPK26" s="242"/>
      <c r="IPL26" s="242"/>
      <c r="IPM26" s="242"/>
      <c r="IPN26" s="242"/>
      <c r="IPO26" s="242"/>
      <c r="IPP26" s="242"/>
      <c r="IPQ26" s="242"/>
      <c r="IPR26" s="242"/>
      <c r="IPS26" s="242"/>
      <c r="IPT26" s="242"/>
      <c r="IPU26" s="242"/>
      <c r="IPV26" s="242"/>
      <c r="IPW26" s="242"/>
      <c r="IPX26" s="242"/>
      <c r="IPY26" s="242"/>
      <c r="IPZ26" s="242"/>
      <c r="IQA26" s="242"/>
      <c r="IQB26" s="242"/>
      <c r="IQC26" s="242"/>
      <c r="IQD26" s="242"/>
      <c r="IQE26" s="242"/>
      <c r="IQF26" s="242"/>
      <c r="IQG26" s="242"/>
      <c r="IQH26" s="242"/>
      <c r="IQI26" s="242"/>
      <c r="IQJ26" s="242"/>
      <c r="IQK26" s="242"/>
      <c r="IQL26" s="242"/>
      <c r="IQM26" s="242"/>
      <c r="IQN26" s="242"/>
      <c r="IQO26" s="242"/>
      <c r="IQP26" s="242"/>
      <c r="IQQ26" s="242"/>
      <c r="IQR26" s="242"/>
      <c r="IQS26" s="242"/>
      <c r="IQT26" s="242"/>
      <c r="IQU26" s="242"/>
      <c r="IQV26" s="242"/>
      <c r="IQW26" s="242"/>
      <c r="IQX26" s="242"/>
      <c r="IQY26" s="242"/>
      <c r="IQZ26" s="242"/>
      <c r="IRA26" s="242"/>
      <c r="IRB26" s="242"/>
      <c r="IRC26" s="242"/>
      <c r="IRD26" s="242"/>
      <c r="IRE26" s="242"/>
      <c r="IRF26" s="242"/>
      <c r="IRG26" s="242"/>
      <c r="IRH26" s="242"/>
      <c r="IRI26" s="242"/>
      <c r="IRJ26" s="242"/>
      <c r="IRK26" s="242"/>
      <c r="IRL26" s="242"/>
      <c r="IRM26" s="242"/>
      <c r="IRN26" s="242"/>
      <c r="IRO26" s="242"/>
      <c r="IRP26" s="242"/>
      <c r="IRQ26" s="242"/>
      <c r="IRR26" s="242"/>
      <c r="IRS26" s="242"/>
      <c r="IRT26" s="242"/>
      <c r="IRU26" s="242"/>
      <c r="IRV26" s="242"/>
      <c r="IRW26" s="242"/>
      <c r="IRX26" s="242"/>
      <c r="IRY26" s="242"/>
      <c r="IRZ26" s="242"/>
      <c r="ISA26" s="242"/>
      <c r="ISB26" s="242"/>
      <c r="ISC26" s="242"/>
      <c r="ISD26" s="242"/>
      <c r="ISE26" s="242"/>
      <c r="ISF26" s="242"/>
      <c r="ISG26" s="242"/>
      <c r="ISH26" s="242"/>
      <c r="ISI26" s="242"/>
      <c r="ISJ26" s="242"/>
      <c r="ISK26" s="242"/>
      <c r="ISL26" s="242"/>
      <c r="ISM26" s="242"/>
      <c r="ISN26" s="242"/>
      <c r="ISO26" s="242"/>
      <c r="ISP26" s="242"/>
      <c r="ISQ26" s="242"/>
      <c r="ISR26" s="242"/>
      <c r="ISS26" s="242"/>
      <c r="IST26" s="242"/>
      <c r="ISU26" s="242"/>
      <c r="ISV26" s="242"/>
      <c r="ISW26" s="242"/>
      <c r="ISX26" s="242"/>
      <c r="ISY26" s="242"/>
      <c r="ISZ26" s="242"/>
      <c r="ITA26" s="242"/>
      <c r="ITB26" s="242"/>
      <c r="ITC26" s="242"/>
      <c r="ITD26" s="242"/>
      <c r="ITE26" s="242"/>
      <c r="ITF26" s="242"/>
      <c r="ITG26" s="242"/>
      <c r="ITH26" s="242"/>
      <c r="ITI26" s="242"/>
      <c r="ITJ26" s="242"/>
      <c r="ITK26" s="242"/>
      <c r="ITL26" s="242"/>
      <c r="ITM26" s="242"/>
      <c r="ITN26" s="242"/>
      <c r="ITO26" s="242"/>
      <c r="ITP26" s="242"/>
      <c r="ITQ26" s="242"/>
      <c r="ITR26" s="242"/>
      <c r="ITS26" s="242"/>
      <c r="ITT26" s="242"/>
      <c r="ITU26" s="242"/>
      <c r="ITV26" s="242"/>
      <c r="ITW26" s="242"/>
      <c r="ITX26" s="242"/>
      <c r="ITY26" s="242"/>
      <c r="ITZ26" s="242"/>
      <c r="IUA26" s="242"/>
      <c r="IUB26" s="242"/>
      <c r="IUC26" s="242"/>
      <c r="IUD26" s="242"/>
      <c r="IUE26" s="242"/>
      <c r="IUF26" s="242"/>
      <c r="IUG26" s="242"/>
      <c r="IUH26" s="242"/>
      <c r="IUI26" s="242"/>
      <c r="IUJ26" s="242"/>
      <c r="IUK26" s="242"/>
      <c r="IUL26" s="242"/>
      <c r="IUM26" s="242"/>
      <c r="IUN26" s="242"/>
      <c r="IUO26" s="242"/>
      <c r="IUP26" s="242"/>
      <c r="IUQ26" s="242"/>
      <c r="IUR26" s="242"/>
      <c r="IUS26" s="242"/>
      <c r="IUT26" s="242"/>
      <c r="IUU26" s="242"/>
      <c r="IUV26" s="242"/>
      <c r="IUW26" s="242"/>
      <c r="IUX26" s="242"/>
      <c r="IUY26" s="242"/>
      <c r="IUZ26" s="242"/>
      <c r="IVA26" s="242"/>
      <c r="IVB26" s="242"/>
      <c r="IVC26" s="242"/>
      <c r="IVD26" s="242"/>
      <c r="IVE26" s="242"/>
      <c r="IVF26" s="242"/>
      <c r="IVG26" s="242"/>
      <c r="IVH26" s="242"/>
      <c r="IVI26" s="242"/>
      <c r="IVJ26" s="242"/>
      <c r="IVK26" s="242"/>
      <c r="IVL26" s="242"/>
      <c r="IVM26" s="242"/>
      <c r="IVN26" s="242"/>
      <c r="IVO26" s="242"/>
      <c r="IVP26" s="242"/>
      <c r="IVQ26" s="242"/>
      <c r="IVR26" s="242"/>
      <c r="IVS26" s="242"/>
      <c r="IVT26" s="242"/>
      <c r="IVU26" s="242"/>
      <c r="IVV26" s="242"/>
      <c r="IVW26" s="242"/>
      <c r="IVX26" s="242"/>
      <c r="IVY26" s="242"/>
      <c r="IVZ26" s="242"/>
      <c r="IWA26" s="242"/>
      <c r="IWB26" s="242"/>
      <c r="IWC26" s="242"/>
      <c r="IWD26" s="242"/>
      <c r="IWE26" s="242"/>
      <c r="IWF26" s="242"/>
      <c r="IWG26" s="242"/>
      <c r="IWH26" s="242"/>
      <c r="IWI26" s="242"/>
      <c r="IWJ26" s="242"/>
      <c r="IWK26" s="242"/>
      <c r="IWL26" s="242"/>
      <c r="IWM26" s="242"/>
      <c r="IWN26" s="242"/>
      <c r="IWO26" s="242"/>
      <c r="IWP26" s="242"/>
      <c r="IWQ26" s="242"/>
      <c r="IWR26" s="242"/>
      <c r="IWS26" s="242"/>
      <c r="IWT26" s="242"/>
      <c r="IWU26" s="242"/>
      <c r="IWV26" s="242"/>
      <c r="IWW26" s="242"/>
      <c r="IWX26" s="242"/>
      <c r="IWY26" s="242"/>
      <c r="IWZ26" s="242"/>
      <c r="IXA26" s="242"/>
      <c r="IXB26" s="242"/>
      <c r="IXC26" s="242"/>
      <c r="IXD26" s="242"/>
      <c r="IXE26" s="242"/>
      <c r="IXF26" s="242"/>
      <c r="IXG26" s="242"/>
      <c r="IXH26" s="242"/>
      <c r="IXI26" s="242"/>
      <c r="IXJ26" s="242"/>
      <c r="IXK26" s="242"/>
      <c r="IXL26" s="242"/>
      <c r="IXM26" s="242"/>
      <c r="IXN26" s="242"/>
      <c r="IXO26" s="242"/>
      <c r="IXP26" s="242"/>
      <c r="IXQ26" s="242"/>
      <c r="IXR26" s="242"/>
      <c r="IXS26" s="242"/>
      <c r="IXT26" s="242"/>
      <c r="IXU26" s="242"/>
      <c r="IXV26" s="242"/>
      <c r="IXW26" s="242"/>
      <c r="IXX26" s="242"/>
      <c r="IXY26" s="242"/>
      <c r="IXZ26" s="242"/>
      <c r="IYA26" s="242"/>
      <c r="IYB26" s="242"/>
      <c r="IYC26" s="242"/>
      <c r="IYD26" s="242"/>
      <c r="IYE26" s="242"/>
      <c r="IYF26" s="242"/>
      <c r="IYG26" s="242"/>
      <c r="IYH26" s="242"/>
      <c r="IYI26" s="242"/>
      <c r="IYJ26" s="242"/>
      <c r="IYK26" s="242"/>
      <c r="IYL26" s="242"/>
      <c r="IYM26" s="242"/>
      <c r="IYN26" s="242"/>
      <c r="IYO26" s="242"/>
      <c r="IYP26" s="242"/>
      <c r="IYQ26" s="242"/>
      <c r="IYR26" s="242"/>
      <c r="IYS26" s="242"/>
      <c r="IYT26" s="242"/>
      <c r="IYU26" s="242"/>
      <c r="IYV26" s="242"/>
      <c r="IYW26" s="242"/>
      <c r="IYX26" s="242"/>
      <c r="IYY26" s="242"/>
      <c r="IYZ26" s="242"/>
      <c r="IZA26" s="242"/>
      <c r="IZB26" s="242"/>
      <c r="IZC26" s="242"/>
      <c r="IZD26" s="242"/>
      <c r="IZE26" s="242"/>
      <c r="IZF26" s="242"/>
      <c r="IZG26" s="242"/>
      <c r="IZH26" s="242"/>
      <c r="IZI26" s="242"/>
      <c r="IZJ26" s="242"/>
      <c r="IZK26" s="242"/>
      <c r="IZL26" s="242"/>
      <c r="IZM26" s="242"/>
      <c r="IZN26" s="242"/>
      <c r="IZO26" s="242"/>
      <c r="IZP26" s="242"/>
      <c r="IZQ26" s="242"/>
      <c r="IZR26" s="242"/>
      <c r="IZS26" s="242"/>
      <c r="IZT26" s="242"/>
      <c r="IZU26" s="242"/>
      <c r="IZV26" s="242"/>
      <c r="IZW26" s="242"/>
      <c r="IZX26" s="242"/>
      <c r="IZY26" s="242"/>
      <c r="IZZ26" s="242"/>
      <c r="JAA26" s="242"/>
      <c r="JAB26" s="242"/>
      <c r="JAC26" s="242"/>
      <c r="JAD26" s="242"/>
      <c r="JAE26" s="242"/>
      <c r="JAF26" s="242"/>
      <c r="JAG26" s="242"/>
      <c r="JAH26" s="242"/>
      <c r="JAI26" s="242"/>
      <c r="JAJ26" s="242"/>
      <c r="JAK26" s="242"/>
      <c r="JAL26" s="242"/>
      <c r="JAM26" s="242"/>
      <c r="JAN26" s="242"/>
      <c r="JAO26" s="242"/>
      <c r="JAP26" s="242"/>
      <c r="JAQ26" s="242"/>
      <c r="JAR26" s="242"/>
      <c r="JAS26" s="242"/>
      <c r="JAT26" s="242"/>
      <c r="JAU26" s="242"/>
      <c r="JAV26" s="242"/>
      <c r="JAW26" s="242"/>
      <c r="JAX26" s="242"/>
      <c r="JAY26" s="242"/>
      <c r="JAZ26" s="242"/>
      <c r="JBA26" s="242"/>
      <c r="JBB26" s="242"/>
      <c r="JBC26" s="242"/>
      <c r="JBD26" s="242"/>
      <c r="JBE26" s="242"/>
      <c r="JBF26" s="242"/>
      <c r="JBG26" s="242"/>
      <c r="JBH26" s="242"/>
      <c r="JBI26" s="242"/>
      <c r="JBJ26" s="242"/>
      <c r="JBK26" s="242"/>
      <c r="JBL26" s="242"/>
      <c r="JBM26" s="242"/>
      <c r="JBN26" s="242"/>
      <c r="JBO26" s="242"/>
      <c r="JBP26" s="242"/>
      <c r="JBQ26" s="242"/>
      <c r="JBR26" s="242"/>
      <c r="JBS26" s="242"/>
      <c r="JBT26" s="242"/>
      <c r="JBU26" s="242"/>
      <c r="JBV26" s="242"/>
      <c r="JBW26" s="242"/>
      <c r="JBX26" s="242"/>
      <c r="JBY26" s="242"/>
      <c r="JBZ26" s="242"/>
      <c r="JCA26" s="242"/>
      <c r="JCB26" s="242"/>
      <c r="JCC26" s="242"/>
      <c r="JCD26" s="242"/>
      <c r="JCE26" s="242"/>
      <c r="JCF26" s="242"/>
      <c r="JCG26" s="242"/>
      <c r="JCH26" s="242"/>
      <c r="JCI26" s="242"/>
      <c r="JCJ26" s="242"/>
      <c r="JCK26" s="242"/>
      <c r="JCL26" s="242"/>
      <c r="JCM26" s="242"/>
      <c r="JCN26" s="242"/>
      <c r="JCO26" s="242"/>
      <c r="JCP26" s="242"/>
      <c r="JCQ26" s="242"/>
      <c r="JCR26" s="242"/>
      <c r="JCS26" s="242"/>
      <c r="JCT26" s="242"/>
      <c r="JCU26" s="242"/>
      <c r="JCV26" s="242"/>
      <c r="JCW26" s="242"/>
      <c r="JCX26" s="242"/>
      <c r="JCY26" s="242"/>
      <c r="JCZ26" s="242"/>
      <c r="JDA26" s="242"/>
      <c r="JDB26" s="242"/>
      <c r="JDC26" s="242"/>
      <c r="JDD26" s="242"/>
      <c r="JDE26" s="242"/>
      <c r="JDF26" s="242"/>
      <c r="JDG26" s="242"/>
      <c r="JDH26" s="242"/>
      <c r="JDI26" s="242"/>
      <c r="JDJ26" s="242"/>
      <c r="JDK26" s="242"/>
      <c r="JDL26" s="242"/>
      <c r="JDM26" s="242"/>
      <c r="JDN26" s="242"/>
      <c r="JDO26" s="242"/>
      <c r="JDP26" s="242"/>
      <c r="JDQ26" s="242"/>
      <c r="JDR26" s="242"/>
      <c r="JDS26" s="242"/>
      <c r="JDT26" s="242"/>
      <c r="JDU26" s="242"/>
      <c r="JDV26" s="242"/>
      <c r="JDW26" s="242"/>
      <c r="JDX26" s="242"/>
      <c r="JDY26" s="242"/>
      <c r="JDZ26" s="242"/>
      <c r="JEA26" s="242"/>
      <c r="JEB26" s="242"/>
      <c r="JEC26" s="242"/>
      <c r="JED26" s="242"/>
      <c r="JEE26" s="242"/>
      <c r="JEF26" s="242"/>
      <c r="JEG26" s="242"/>
      <c r="JEH26" s="242"/>
      <c r="JEI26" s="242"/>
      <c r="JEJ26" s="242"/>
      <c r="JEK26" s="242"/>
      <c r="JEL26" s="242"/>
      <c r="JEM26" s="242"/>
      <c r="JEN26" s="242"/>
      <c r="JEO26" s="242"/>
      <c r="JEP26" s="242"/>
      <c r="JEQ26" s="242"/>
      <c r="JER26" s="242"/>
      <c r="JES26" s="242"/>
      <c r="JET26" s="242"/>
      <c r="JEU26" s="242"/>
      <c r="JEV26" s="242"/>
      <c r="JEW26" s="242"/>
      <c r="JEX26" s="242"/>
      <c r="JEY26" s="242"/>
      <c r="JEZ26" s="242"/>
      <c r="JFA26" s="242"/>
      <c r="JFB26" s="242"/>
      <c r="JFC26" s="242"/>
      <c r="JFD26" s="242"/>
      <c r="JFE26" s="242"/>
      <c r="JFF26" s="242"/>
      <c r="JFG26" s="242"/>
      <c r="JFH26" s="242"/>
      <c r="JFI26" s="242"/>
      <c r="JFJ26" s="242"/>
      <c r="JFK26" s="242"/>
      <c r="JFL26" s="242"/>
      <c r="JFM26" s="242"/>
      <c r="JFN26" s="242"/>
      <c r="JFO26" s="242"/>
      <c r="JFP26" s="242"/>
      <c r="JFQ26" s="242"/>
      <c r="JFR26" s="242"/>
      <c r="JFS26" s="242"/>
      <c r="JFT26" s="242"/>
      <c r="JFU26" s="242"/>
      <c r="JFV26" s="242"/>
      <c r="JFW26" s="242"/>
      <c r="JFX26" s="242"/>
      <c r="JFY26" s="242"/>
      <c r="JFZ26" s="242"/>
      <c r="JGA26" s="242"/>
      <c r="JGB26" s="242"/>
      <c r="JGC26" s="242"/>
      <c r="JGD26" s="242"/>
      <c r="JGE26" s="242"/>
      <c r="JGF26" s="242"/>
      <c r="JGG26" s="242"/>
      <c r="JGH26" s="242"/>
      <c r="JGI26" s="242"/>
      <c r="JGJ26" s="242"/>
      <c r="JGK26" s="242"/>
      <c r="JGL26" s="242"/>
      <c r="JGM26" s="242"/>
      <c r="JGN26" s="242"/>
      <c r="JGO26" s="242"/>
      <c r="JGP26" s="242"/>
      <c r="JGQ26" s="242"/>
      <c r="JGR26" s="242"/>
      <c r="JGS26" s="242"/>
      <c r="JGT26" s="242"/>
      <c r="JGU26" s="242"/>
      <c r="JGV26" s="242"/>
      <c r="JGW26" s="242"/>
      <c r="JGX26" s="242"/>
      <c r="JGY26" s="242"/>
      <c r="JGZ26" s="242"/>
      <c r="JHA26" s="242"/>
      <c r="JHB26" s="242"/>
      <c r="JHC26" s="242"/>
      <c r="JHD26" s="242"/>
      <c r="JHE26" s="242"/>
      <c r="JHF26" s="242"/>
      <c r="JHG26" s="242"/>
      <c r="JHH26" s="242"/>
      <c r="JHI26" s="242"/>
      <c r="JHJ26" s="242"/>
      <c r="JHK26" s="242"/>
      <c r="JHL26" s="242"/>
      <c r="JHM26" s="242"/>
      <c r="JHN26" s="242"/>
      <c r="JHO26" s="242"/>
      <c r="JHP26" s="242"/>
      <c r="JHQ26" s="242"/>
      <c r="JHR26" s="242"/>
      <c r="JHS26" s="242"/>
      <c r="JHT26" s="242"/>
      <c r="JHU26" s="242"/>
      <c r="JHV26" s="242"/>
      <c r="JHW26" s="242"/>
      <c r="JHX26" s="242"/>
      <c r="JHY26" s="242"/>
      <c r="JHZ26" s="242"/>
      <c r="JIA26" s="242"/>
      <c r="JIB26" s="242"/>
      <c r="JIC26" s="242"/>
      <c r="JID26" s="242"/>
      <c r="JIE26" s="242"/>
      <c r="JIF26" s="242"/>
      <c r="JIG26" s="242"/>
      <c r="JIH26" s="242"/>
      <c r="JII26" s="242"/>
      <c r="JIJ26" s="242"/>
      <c r="JIK26" s="242"/>
      <c r="JIL26" s="242"/>
      <c r="JIM26" s="242"/>
      <c r="JIN26" s="242"/>
      <c r="JIO26" s="242"/>
      <c r="JIP26" s="242"/>
      <c r="JIQ26" s="242"/>
      <c r="JIR26" s="242"/>
      <c r="JIS26" s="242"/>
      <c r="JIT26" s="242"/>
      <c r="JIU26" s="242"/>
      <c r="JIV26" s="242"/>
      <c r="JIW26" s="242"/>
      <c r="JIX26" s="242"/>
      <c r="JIY26" s="242"/>
      <c r="JIZ26" s="242"/>
      <c r="JJA26" s="242"/>
      <c r="JJB26" s="242"/>
      <c r="JJC26" s="242"/>
      <c r="JJD26" s="242"/>
      <c r="JJE26" s="242"/>
      <c r="JJF26" s="242"/>
      <c r="JJG26" s="242"/>
      <c r="JJH26" s="242"/>
      <c r="JJI26" s="242"/>
      <c r="JJJ26" s="242"/>
      <c r="JJK26" s="242"/>
      <c r="JJL26" s="242"/>
      <c r="JJM26" s="242"/>
      <c r="JJN26" s="242"/>
      <c r="JJO26" s="242"/>
      <c r="JJP26" s="242"/>
      <c r="JJQ26" s="242"/>
      <c r="JJR26" s="242"/>
      <c r="JJS26" s="242"/>
      <c r="JJT26" s="242"/>
      <c r="JJU26" s="242"/>
      <c r="JJV26" s="242"/>
      <c r="JJW26" s="242"/>
      <c r="JJX26" s="242"/>
      <c r="JJY26" s="242"/>
      <c r="JJZ26" s="242"/>
      <c r="JKA26" s="242"/>
      <c r="JKB26" s="242"/>
      <c r="JKC26" s="242"/>
      <c r="JKD26" s="242"/>
      <c r="JKE26" s="242"/>
      <c r="JKF26" s="242"/>
      <c r="JKG26" s="242"/>
      <c r="JKH26" s="242"/>
      <c r="JKI26" s="242"/>
      <c r="JKJ26" s="242"/>
      <c r="JKK26" s="242"/>
      <c r="JKL26" s="242"/>
      <c r="JKM26" s="242"/>
      <c r="JKN26" s="242"/>
      <c r="JKO26" s="242"/>
      <c r="JKP26" s="242"/>
      <c r="JKQ26" s="242"/>
      <c r="JKR26" s="242"/>
      <c r="JKS26" s="242"/>
      <c r="JKT26" s="242"/>
      <c r="JKU26" s="242"/>
      <c r="JKV26" s="242"/>
      <c r="JKW26" s="242"/>
      <c r="JKX26" s="242"/>
      <c r="JKY26" s="242"/>
      <c r="JKZ26" s="242"/>
      <c r="JLA26" s="242"/>
      <c r="JLB26" s="242"/>
      <c r="JLC26" s="242"/>
      <c r="JLD26" s="242"/>
      <c r="JLE26" s="242"/>
      <c r="JLF26" s="242"/>
      <c r="JLG26" s="242"/>
      <c r="JLH26" s="242"/>
      <c r="JLI26" s="242"/>
      <c r="JLJ26" s="242"/>
      <c r="JLK26" s="242"/>
      <c r="JLL26" s="242"/>
      <c r="JLM26" s="242"/>
      <c r="JLN26" s="242"/>
      <c r="JLO26" s="242"/>
      <c r="JLP26" s="242"/>
      <c r="JLQ26" s="242"/>
      <c r="JLR26" s="242"/>
      <c r="JLS26" s="242"/>
      <c r="JLT26" s="242"/>
      <c r="JLU26" s="242"/>
      <c r="JLV26" s="242"/>
      <c r="JLW26" s="242"/>
      <c r="JLX26" s="242"/>
      <c r="JLY26" s="242"/>
      <c r="JLZ26" s="242"/>
      <c r="JMA26" s="242"/>
      <c r="JMB26" s="242"/>
      <c r="JMC26" s="242"/>
      <c r="JMD26" s="242"/>
      <c r="JME26" s="242"/>
      <c r="JMF26" s="242"/>
      <c r="JMG26" s="242"/>
      <c r="JMH26" s="242"/>
      <c r="JMI26" s="242"/>
      <c r="JMJ26" s="242"/>
      <c r="JMK26" s="242"/>
      <c r="JML26" s="242"/>
      <c r="JMM26" s="242"/>
      <c r="JMN26" s="242"/>
      <c r="JMO26" s="242"/>
      <c r="JMP26" s="242"/>
      <c r="JMQ26" s="242"/>
      <c r="JMR26" s="242"/>
      <c r="JMS26" s="242"/>
      <c r="JMT26" s="242"/>
      <c r="JMU26" s="242"/>
      <c r="JMV26" s="242"/>
      <c r="JMW26" s="242"/>
      <c r="JMX26" s="242"/>
      <c r="JMY26" s="242"/>
      <c r="JMZ26" s="242"/>
      <c r="JNA26" s="242"/>
      <c r="JNB26" s="242"/>
      <c r="JNC26" s="242"/>
      <c r="JND26" s="242"/>
      <c r="JNE26" s="242"/>
      <c r="JNF26" s="242"/>
      <c r="JNG26" s="242"/>
      <c r="JNH26" s="242"/>
      <c r="JNI26" s="242"/>
      <c r="JNJ26" s="242"/>
      <c r="JNK26" s="242"/>
      <c r="JNL26" s="242"/>
      <c r="JNM26" s="242"/>
      <c r="JNN26" s="242"/>
      <c r="JNO26" s="242"/>
      <c r="JNP26" s="242"/>
      <c r="JNQ26" s="242"/>
      <c r="JNR26" s="242"/>
      <c r="JNS26" s="242"/>
      <c r="JNT26" s="242"/>
      <c r="JNU26" s="242"/>
      <c r="JNV26" s="242"/>
      <c r="JNW26" s="242"/>
      <c r="JNX26" s="242"/>
      <c r="JNY26" s="242"/>
      <c r="JNZ26" s="242"/>
      <c r="JOA26" s="242"/>
      <c r="JOB26" s="242"/>
      <c r="JOC26" s="242"/>
      <c r="JOD26" s="242"/>
      <c r="JOE26" s="242"/>
      <c r="JOF26" s="242"/>
      <c r="JOG26" s="242"/>
      <c r="JOH26" s="242"/>
      <c r="JOI26" s="242"/>
      <c r="JOJ26" s="242"/>
      <c r="JOK26" s="242"/>
      <c r="JOL26" s="242"/>
      <c r="JOM26" s="242"/>
      <c r="JON26" s="242"/>
      <c r="JOO26" s="242"/>
      <c r="JOP26" s="242"/>
      <c r="JOQ26" s="242"/>
      <c r="JOR26" s="242"/>
      <c r="JOS26" s="242"/>
      <c r="JOT26" s="242"/>
      <c r="JOU26" s="242"/>
      <c r="JOV26" s="242"/>
      <c r="JOW26" s="242"/>
      <c r="JOX26" s="242"/>
      <c r="JOY26" s="242"/>
      <c r="JOZ26" s="242"/>
      <c r="JPA26" s="242"/>
      <c r="JPB26" s="242"/>
      <c r="JPC26" s="242"/>
      <c r="JPD26" s="242"/>
      <c r="JPE26" s="242"/>
      <c r="JPF26" s="242"/>
      <c r="JPG26" s="242"/>
      <c r="JPH26" s="242"/>
      <c r="JPI26" s="242"/>
      <c r="JPJ26" s="242"/>
      <c r="JPK26" s="242"/>
      <c r="JPL26" s="242"/>
      <c r="JPM26" s="242"/>
      <c r="JPN26" s="242"/>
      <c r="JPO26" s="242"/>
      <c r="JPP26" s="242"/>
      <c r="JPQ26" s="242"/>
      <c r="JPR26" s="242"/>
      <c r="JPS26" s="242"/>
      <c r="JPT26" s="242"/>
      <c r="JPU26" s="242"/>
      <c r="JPV26" s="242"/>
      <c r="JPW26" s="242"/>
      <c r="JPX26" s="242"/>
      <c r="JPY26" s="242"/>
      <c r="JPZ26" s="242"/>
      <c r="JQA26" s="242"/>
      <c r="JQB26" s="242"/>
      <c r="JQC26" s="242"/>
      <c r="JQD26" s="242"/>
      <c r="JQE26" s="242"/>
      <c r="JQF26" s="242"/>
      <c r="JQG26" s="242"/>
      <c r="JQH26" s="242"/>
      <c r="JQI26" s="242"/>
      <c r="JQJ26" s="242"/>
      <c r="JQK26" s="242"/>
      <c r="JQL26" s="242"/>
      <c r="JQM26" s="242"/>
      <c r="JQN26" s="242"/>
      <c r="JQO26" s="242"/>
      <c r="JQP26" s="242"/>
      <c r="JQQ26" s="242"/>
      <c r="JQR26" s="242"/>
      <c r="JQS26" s="242"/>
      <c r="JQT26" s="242"/>
      <c r="JQU26" s="242"/>
      <c r="JQV26" s="242"/>
      <c r="JQW26" s="242"/>
      <c r="JQX26" s="242"/>
      <c r="JQY26" s="242"/>
      <c r="JQZ26" s="242"/>
      <c r="JRA26" s="242"/>
      <c r="JRB26" s="242"/>
      <c r="JRC26" s="242"/>
      <c r="JRD26" s="242"/>
      <c r="JRE26" s="242"/>
      <c r="JRF26" s="242"/>
      <c r="JRG26" s="242"/>
      <c r="JRH26" s="242"/>
      <c r="JRI26" s="242"/>
      <c r="JRJ26" s="242"/>
      <c r="JRK26" s="242"/>
      <c r="JRL26" s="242"/>
      <c r="JRM26" s="242"/>
      <c r="JRN26" s="242"/>
      <c r="JRO26" s="242"/>
      <c r="JRP26" s="242"/>
      <c r="JRQ26" s="242"/>
      <c r="JRR26" s="242"/>
      <c r="JRS26" s="242"/>
      <c r="JRT26" s="242"/>
      <c r="JRU26" s="242"/>
      <c r="JRV26" s="242"/>
      <c r="JRW26" s="242"/>
      <c r="JRX26" s="242"/>
      <c r="JRY26" s="242"/>
      <c r="JRZ26" s="242"/>
      <c r="JSA26" s="242"/>
      <c r="JSB26" s="242"/>
      <c r="JSC26" s="242"/>
      <c r="JSD26" s="242"/>
      <c r="JSE26" s="242"/>
      <c r="JSF26" s="242"/>
      <c r="JSG26" s="242"/>
      <c r="JSH26" s="242"/>
      <c r="JSI26" s="242"/>
      <c r="JSJ26" s="242"/>
      <c r="JSK26" s="242"/>
      <c r="JSL26" s="242"/>
      <c r="JSM26" s="242"/>
      <c r="JSN26" s="242"/>
      <c r="JSO26" s="242"/>
      <c r="JSP26" s="242"/>
      <c r="JSQ26" s="242"/>
      <c r="JSR26" s="242"/>
      <c r="JSS26" s="242"/>
      <c r="JST26" s="242"/>
      <c r="JSU26" s="242"/>
      <c r="JSV26" s="242"/>
      <c r="JSW26" s="242"/>
      <c r="JSX26" s="242"/>
      <c r="JSY26" s="242"/>
      <c r="JSZ26" s="242"/>
      <c r="JTA26" s="242"/>
      <c r="JTB26" s="242"/>
      <c r="JTC26" s="242"/>
      <c r="JTD26" s="242"/>
      <c r="JTE26" s="242"/>
      <c r="JTF26" s="242"/>
      <c r="JTG26" s="242"/>
      <c r="JTH26" s="242"/>
      <c r="JTI26" s="242"/>
      <c r="JTJ26" s="242"/>
      <c r="JTK26" s="242"/>
      <c r="JTL26" s="242"/>
      <c r="JTM26" s="242"/>
      <c r="JTN26" s="242"/>
      <c r="JTO26" s="242"/>
      <c r="JTP26" s="242"/>
      <c r="JTQ26" s="242"/>
      <c r="JTR26" s="242"/>
      <c r="JTS26" s="242"/>
      <c r="JTT26" s="242"/>
      <c r="JTU26" s="242"/>
      <c r="JTV26" s="242"/>
      <c r="JTW26" s="242"/>
      <c r="JTX26" s="242"/>
      <c r="JTY26" s="242"/>
      <c r="JTZ26" s="242"/>
      <c r="JUA26" s="242"/>
      <c r="JUB26" s="242"/>
      <c r="JUC26" s="242"/>
      <c r="JUD26" s="242"/>
      <c r="JUE26" s="242"/>
      <c r="JUF26" s="242"/>
      <c r="JUG26" s="242"/>
      <c r="JUH26" s="242"/>
      <c r="JUI26" s="242"/>
      <c r="JUJ26" s="242"/>
      <c r="JUK26" s="242"/>
      <c r="JUL26" s="242"/>
      <c r="JUM26" s="242"/>
      <c r="JUN26" s="242"/>
      <c r="JUO26" s="242"/>
      <c r="JUP26" s="242"/>
      <c r="JUQ26" s="242"/>
      <c r="JUR26" s="242"/>
      <c r="JUS26" s="242"/>
      <c r="JUT26" s="242"/>
      <c r="JUU26" s="242"/>
      <c r="JUV26" s="242"/>
      <c r="JUW26" s="242"/>
      <c r="JUX26" s="242"/>
      <c r="JUY26" s="242"/>
      <c r="JUZ26" s="242"/>
      <c r="JVA26" s="242"/>
      <c r="JVB26" s="242"/>
      <c r="JVC26" s="242"/>
      <c r="JVD26" s="242"/>
      <c r="JVE26" s="242"/>
      <c r="JVF26" s="242"/>
      <c r="JVG26" s="242"/>
      <c r="JVH26" s="242"/>
      <c r="JVI26" s="242"/>
      <c r="JVJ26" s="242"/>
      <c r="JVK26" s="242"/>
      <c r="JVL26" s="242"/>
      <c r="JVM26" s="242"/>
      <c r="JVN26" s="242"/>
      <c r="JVO26" s="242"/>
      <c r="JVP26" s="242"/>
      <c r="JVQ26" s="242"/>
      <c r="JVR26" s="242"/>
      <c r="JVS26" s="242"/>
      <c r="JVT26" s="242"/>
      <c r="JVU26" s="242"/>
      <c r="JVV26" s="242"/>
      <c r="JVW26" s="242"/>
      <c r="JVX26" s="242"/>
      <c r="JVY26" s="242"/>
      <c r="JVZ26" s="242"/>
      <c r="JWA26" s="242"/>
      <c r="JWB26" s="242"/>
      <c r="JWC26" s="242"/>
      <c r="JWD26" s="242"/>
      <c r="JWE26" s="242"/>
      <c r="JWF26" s="242"/>
      <c r="JWG26" s="242"/>
      <c r="JWH26" s="242"/>
      <c r="JWI26" s="242"/>
      <c r="JWJ26" s="242"/>
      <c r="JWK26" s="242"/>
      <c r="JWL26" s="242"/>
      <c r="JWM26" s="242"/>
      <c r="JWN26" s="242"/>
      <c r="JWO26" s="242"/>
      <c r="JWP26" s="242"/>
      <c r="JWQ26" s="242"/>
      <c r="JWR26" s="242"/>
      <c r="JWS26" s="242"/>
      <c r="JWT26" s="242"/>
      <c r="JWU26" s="242"/>
      <c r="JWV26" s="242"/>
      <c r="JWW26" s="242"/>
      <c r="JWX26" s="242"/>
      <c r="JWY26" s="242"/>
      <c r="JWZ26" s="242"/>
      <c r="JXA26" s="242"/>
      <c r="JXB26" s="242"/>
      <c r="JXC26" s="242"/>
      <c r="JXD26" s="242"/>
      <c r="JXE26" s="242"/>
      <c r="JXF26" s="242"/>
      <c r="JXG26" s="242"/>
      <c r="JXH26" s="242"/>
      <c r="JXI26" s="242"/>
      <c r="JXJ26" s="242"/>
      <c r="JXK26" s="242"/>
      <c r="JXL26" s="242"/>
      <c r="JXM26" s="242"/>
      <c r="JXN26" s="242"/>
      <c r="JXO26" s="242"/>
      <c r="JXP26" s="242"/>
      <c r="JXQ26" s="242"/>
      <c r="JXR26" s="242"/>
      <c r="JXS26" s="242"/>
      <c r="JXT26" s="242"/>
      <c r="JXU26" s="242"/>
      <c r="JXV26" s="242"/>
      <c r="JXW26" s="242"/>
      <c r="JXX26" s="242"/>
      <c r="JXY26" s="242"/>
      <c r="JXZ26" s="242"/>
      <c r="JYA26" s="242"/>
      <c r="JYB26" s="242"/>
      <c r="JYC26" s="242"/>
      <c r="JYD26" s="242"/>
      <c r="JYE26" s="242"/>
      <c r="JYF26" s="242"/>
      <c r="JYG26" s="242"/>
      <c r="JYH26" s="242"/>
      <c r="JYI26" s="242"/>
      <c r="JYJ26" s="242"/>
      <c r="JYK26" s="242"/>
      <c r="JYL26" s="242"/>
      <c r="JYM26" s="242"/>
      <c r="JYN26" s="242"/>
      <c r="JYO26" s="242"/>
      <c r="JYP26" s="242"/>
      <c r="JYQ26" s="242"/>
      <c r="JYR26" s="242"/>
      <c r="JYS26" s="242"/>
      <c r="JYT26" s="242"/>
      <c r="JYU26" s="242"/>
      <c r="JYV26" s="242"/>
      <c r="JYW26" s="242"/>
      <c r="JYX26" s="242"/>
      <c r="JYY26" s="242"/>
      <c r="JYZ26" s="242"/>
      <c r="JZA26" s="242"/>
      <c r="JZB26" s="242"/>
      <c r="JZC26" s="242"/>
      <c r="JZD26" s="242"/>
      <c r="JZE26" s="242"/>
      <c r="JZF26" s="242"/>
      <c r="JZG26" s="242"/>
      <c r="JZH26" s="242"/>
      <c r="JZI26" s="242"/>
      <c r="JZJ26" s="242"/>
      <c r="JZK26" s="242"/>
      <c r="JZL26" s="242"/>
      <c r="JZM26" s="242"/>
      <c r="JZN26" s="242"/>
      <c r="JZO26" s="242"/>
      <c r="JZP26" s="242"/>
      <c r="JZQ26" s="242"/>
      <c r="JZR26" s="242"/>
      <c r="JZS26" s="242"/>
      <c r="JZT26" s="242"/>
      <c r="JZU26" s="242"/>
      <c r="JZV26" s="242"/>
      <c r="JZW26" s="242"/>
      <c r="JZX26" s="242"/>
      <c r="JZY26" s="242"/>
      <c r="JZZ26" s="242"/>
      <c r="KAA26" s="242"/>
      <c r="KAB26" s="242"/>
      <c r="KAC26" s="242"/>
      <c r="KAD26" s="242"/>
      <c r="KAE26" s="242"/>
      <c r="KAF26" s="242"/>
      <c r="KAG26" s="242"/>
      <c r="KAH26" s="242"/>
      <c r="KAI26" s="242"/>
      <c r="KAJ26" s="242"/>
      <c r="KAK26" s="242"/>
      <c r="KAL26" s="242"/>
      <c r="KAM26" s="242"/>
      <c r="KAN26" s="242"/>
      <c r="KAO26" s="242"/>
      <c r="KAP26" s="242"/>
      <c r="KAQ26" s="242"/>
      <c r="KAR26" s="242"/>
      <c r="KAS26" s="242"/>
      <c r="KAT26" s="242"/>
      <c r="KAU26" s="242"/>
      <c r="KAV26" s="242"/>
      <c r="KAW26" s="242"/>
      <c r="KAX26" s="242"/>
      <c r="KAY26" s="242"/>
      <c r="KAZ26" s="242"/>
      <c r="KBA26" s="242"/>
      <c r="KBB26" s="242"/>
      <c r="KBC26" s="242"/>
      <c r="KBD26" s="242"/>
      <c r="KBE26" s="242"/>
      <c r="KBF26" s="242"/>
      <c r="KBG26" s="242"/>
      <c r="KBH26" s="242"/>
      <c r="KBI26" s="242"/>
      <c r="KBJ26" s="242"/>
      <c r="KBK26" s="242"/>
      <c r="KBL26" s="242"/>
      <c r="KBM26" s="242"/>
      <c r="KBN26" s="242"/>
      <c r="KBO26" s="242"/>
      <c r="KBP26" s="242"/>
      <c r="KBQ26" s="242"/>
      <c r="KBR26" s="242"/>
      <c r="KBS26" s="242"/>
      <c r="KBT26" s="242"/>
      <c r="KBU26" s="242"/>
      <c r="KBV26" s="242"/>
      <c r="KBW26" s="242"/>
      <c r="KBX26" s="242"/>
      <c r="KBY26" s="242"/>
      <c r="KBZ26" s="242"/>
      <c r="KCA26" s="242"/>
      <c r="KCB26" s="242"/>
      <c r="KCC26" s="242"/>
      <c r="KCD26" s="242"/>
      <c r="KCE26" s="242"/>
      <c r="KCF26" s="242"/>
      <c r="KCG26" s="242"/>
      <c r="KCH26" s="242"/>
      <c r="KCI26" s="242"/>
      <c r="KCJ26" s="242"/>
      <c r="KCK26" s="242"/>
      <c r="KCL26" s="242"/>
      <c r="KCM26" s="242"/>
      <c r="KCN26" s="242"/>
      <c r="KCO26" s="242"/>
      <c r="KCP26" s="242"/>
      <c r="KCQ26" s="242"/>
      <c r="KCR26" s="242"/>
      <c r="KCS26" s="242"/>
      <c r="KCT26" s="242"/>
      <c r="KCU26" s="242"/>
      <c r="KCV26" s="242"/>
      <c r="KCW26" s="242"/>
      <c r="KCX26" s="242"/>
      <c r="KCY26" s="242"/>
      <c r="KCZ26" s="242"/>
      <c r="KDA26" s="242"/>
      <c r="KDB26" s="242"/>
      <c r="KDC26" s="242"/>
      <c r="KDD26" s="242"/>
      <c r="KDE26" s="242"/>
      <c r="KDF26" s="242"/>
      <c r="KDG26" s="242"/>
      <c r="KDH26" s="242"/>
      <c r="KDI26" s="242"/>
      <c r="KDJ26" s="242"/>
      <c r="KDK26" s="242"/>
      <c r="KDL26" s="242"/>
      <c r="KDM26" s="242"/>
      <c r="KDN26" s="242"/>
      <c r="KDO26" s="242"/>
      <c r="KDP26" s="242"/>
      <c r="KDQ26" s="242"/>
      <c r="KDR26" s="242"/>
      <c r="KDS26" s="242"/>
      <c r="KDT26" s="242"/>
      <c r="KDU26" s="242"/>
      <c r="KDV26" s="242"/>
      <c r="KDW26" s="242"/>
      <c r="KDX26" s="242"/>
      <c r="KDY26" s="242"/>
      <c r="KDZ26" s="242"/>
      <c r="KEA26" s="242"/>
      <c r="KEB26" s="242"/>
      <c r="KEC26" s="242"/>
      <c r="KED26" s="242"/>
      <c r="KEE26" s="242"/>
      <c r="KEF26" s="242"/>
      <c r="KEG26" s="242"/>
      <c r="KEH26" s="242"/>
      <c r="KEI26" s="242"/>
      <c r="KEJ26" s="242"/>
      <c r="KEK26" s="242"/>
      <c r="KEL26" s="242"/>
      <c r="KEM26" s="242"/>
      <c r="KEN26" s="242"/>
      <c r="KEO26" s="242"/>
      <c r="KEP26" s="242"/>
      <c r="KEQ26" s="242"/>
      <c r="KER26" s="242"/>
      <c r="KES26" s="242"/>
      <c r="KET26" s="242"/>
      <c r="KEU26" s="242"/>
      <c r="KEV26" s="242"/>
      <c r="KEW26" s="242"/>
      <c r="KEX26" s="242"/>
      <c r="KEY26" s="242"/>
      <c r="KEZ26" s="242"/>
      <c r="KFA26" s="242"/>
      <c r="KFB26" s="242"/>
      <c r="KFC26" s="242"/>
      <c r="KFD26" s="242"/>
      <c r="KFE26" s="242"/>
      <c r="KFF26" s="242"/>
      <c r="KFG26" s="242"/>
      <c r="KFH26" s="242"/>
      <c r="KFI26" s="242"/>
      <c r="KFJ26" s="242"/>
      <c r="KFK26" s="242"/>
      <c r="KFL26" s="242"/>
      <c r="KFM26" s="242"/>
      <c r="KFN26" s="242"/>
      <c r="KFO26" s="242"/>
      <c r="KFP26" s="242"/>
      <c r="KFQ26" s="242"/>
      <c r="KFR26" s="242"/>
      <c r="KFS26" s="242"/>
      <c r="KFT26" s="242"/>
      <c r="KFU26" s="242"/>
      <c r="KFV26" s="242"/>
      <c r="KFW26" s="242"/>
      <c r="KFX26" s="242"/>
      <c r="KFY26" s="242"/>
      <c r="KFZ26" s="242"/>
      <c r="KGA26" s="242"/>
      <c r="KGB26" s="242"/>
      <c r="KGC26" s="242"/>
      <c r="KGD26" s="242"/>
      <c r="KGE26" s="242"/>
      <c r="KGF26" s="242"/>
      <c r="KGG26" s="242"/>
      <c r="KGH26" s="242"/>
      <c r="KGI26" s="242"/>
      <c r="KGJ26" s="242"/>
      <c r="KGK26" s="242"/>
      <c r="KGL26" s="242"/>
      <c r="KGM26" s="242"/>
      <c r="KGN26" s="242"/>
      <c r="KGO26" s="242"/>
      <c r="KGP26" s="242"/>
      <c r="KGQ26" s="242"/>
      <c r="KGR26" s="242"/>
      <c r="KGS26" s="242"/>
      <c r="KGT26" s="242"/>
      <c r="KGU26" s="242"/>
      <c r="KGV26" s="242"/>
      <c r="KGW26" s="242"/>
      <c r="KGX26" s="242"/>
      <c r="KGY26" s="242"/>
      <c r="KGZ26" s="242"/>
      <c r="KHA26" s="242"/>
      <c r="KHB26" s="242"/>
      <c r="KHC26" s="242"/>
      <c r="KHD26" s="242"/>
      <c r="KHE26" s="242"/>
      <c r="KHF26" s="242"/>
      <c r="KHG26" s="242"/>
      <c r="KHH26" s="242"/>
      <c r="KHI26" s="242"/>
      <c r="KHJ26" s="242"/>
      <c r="KHK26" s="242"/>
      <c r="KHL26" s="242"/>
      <c r="KHM26" s="242"/>
      <c r="KHN26" s="242"/>
      <c r="KHO26" s="242"/>
      <c r="KHP26" s="242"/>
      <c r="KHQ26" s="242"/>
      <c r="KHR26" s="242"/>
      <c r="KHS26" s="242"/>
      <c r="KHT26" s="242"/>
      <c r="KHU26" s="242"/>
      <c r="KHV26" s="242"/>
      <c r="KHW26" s="242"/>
      <c r="KHX26" s="242"/>
      <c r="KHY26" s="242"/>
      <c r="KHZ26" s="242"/>
      <c r="KIA26" s="242"/>
      <c r="KIB26" s="242"/>
      <c r="KIC26" s="242"/>
      <c r="KID26" s="242"/>
      <c r="KIE26" s="242"/>
      <c r="KIF26" s="242"/>
      <c r="KIG26" s="242"/>
      <c r="KIH26" s="242"/>
      <c r="KII26" s="242"/>
      <c r="KIJ26" s="242"/>
      <c r="KIK26" s="242"/>
      <c r="KIL26" s="242"/>
      <c r="KIM26" s="242"/>
      <c r="KIN26" s="242"/>
      <c r="KIO26" s="242"/>
      <c r="KIP26" s="242"/>
      <c r="KIQ26" s="242"/>
      <c r="KIR26" s="242"/>
      <c r="KIS26" s="242"/>
      <c r="KIT26" s="242"/>
      <c r="KIU26" s="242"/>
      <c r="KIV26" s="242"/>
      <c r="KIW26" s="242"/>
      <c r="KIX26" s="242"/>
      <c r="KIY26" s="242"/>
      <c r="KIZ26" s="242"/>
      <c r="KJA26" s="242"/>
      <c r="KJB26" s="242"/>
      <c r="KJC26" s="242"/>
      <c r="KJD26" s="242"/>
      <c r="KJE26" s="242"/>
      <c r="KJF26" s="242"/>
      <c r="KJG26" s="242"/>
      <c r="KJH26" s="242"/>
      <c r="KJI26" s="242"/>
      <c r="KJJ26" s="242"/>
      <c r="KJK26" s="242"/>
      <c r="KJL26" s="242"/>
      <c r="KJM26" s="242"/>
      <c r="KJN26" s="242"/>
      <c r="KJO26" s="242"/>
      <c r="KJP26" s="242"/>
      <c r="KJQ26" s="242"/>
      <c r="KJR26" s="242"/>
      <c r="KJS26" s="242"/>
      <c r="KJT26" s="242"/>
      <c r="KJU26" s="242"/>
      <c r="KJV26" s="242"/>
      <c r="KJW26" s="242"/>
      <c r="KJX26" s="242"/>
      <c r="KJY26" s="242"/>
      <c r="KJZ26" s="242"/>
      <c r="KKA26" s="242"/>
      <c r="KKB26" s="242"/>
      <c r="KKC26" s="242"/>
      <c r="KKD26" s="242"/>
      <c r="KKE26" s="242"/>
      <c r="KKF26" s="242"/>
      <c r="KKG26" s="242"/>
      <c r="KKH26" s="242"/>
      <c r="KKI26" s="242"/>
      <c r="KKJ26" s="242"/>
      <c r="KKK26" s="242"/>
      <c r="KKL26" s="242"/>
      <c r="KKM26" s="242"/>
      <c r="KKN26" s="242"/>
      <c r="KKO26" s="242"/>
      <c r="KKP26" s="242"/>
      <c r="KKQ26" s="242"/>
      <c r="KKR26" s="242"/>
      <c r="KKS26" s="242"/>
      <c r="KKT26" s="242"/>
      <c r="KKU26" s="242"/>
      <c r="KKV26" s="242"/>
      <c r="KKW26" s="242"/>
      <c r="KKX26" s="242"/>
      <c r="KKY26" s="242"/>
      <c r="KKZ26" s="242"/>
      <c r="KLA26" s="242"/>
      <c r="KLB26" s="242"/>
      <c r="KLC26" s="242"/>
      <c r="KLD26" s="242"/>
      <c r="KLE26" s="242"/>
      <c r="KLF26" s="242"/>
      <c r="KLG26" s="242"/>
      <c r="KLH26" s="242"/>
      <c r="KLI26" s="242"/>
      <c r="KLJ26" s="242"/>
      <c r="KLK26" s="242"/>
      <c r="KLL26" s="242"/>
      <c r="KLM26" s="242"/>
      <c r="KLN26" s="242"/>
      <c r="KLO26" s="242"/>
      <c r="KLP26" s="242"/>
      <c r="KLQ26" s="242"/>
      <c r="KLR26" s="242"/>
      <c r="KLS26" s="242"/>
      <c r="KLT26" s="242"/>
      <c r="KLU26" s="242"/>
      <c r="KLV26" s="242"/>
      <c r="KLW26" s="242"/>
      <c r="KLX26" s="242"/>
      <c r="KLY26" s="242"/>
      <c r="KLZ26" s="242"/>
      <c r="KMA26" s="242"/>
      <c r="KMB26" s="242"/>
      <c r="KMC26" s="242"/>
      <c r="KMD26" s="242"/>
      <c r="KME26" s="242"/>
      <c r="KMF26" s="242"/>
      <c r="KMG26" s="242"/>
      <c r="KMH26" s="242"/>
      <c r="KMI26" s="242"/>
      <c r="KMJ26" s="242"/>
      <c r="KMK26" s="242"/>
      <c r="KML26" s="242"/>
      <c r="KMM26" s="242"/>
      <c r="KMN26" s="242"/>
      <c r="KMO26" s="242"/>
      <c r="KMP26" s="242"/>
      <c r="KMQ26" s="242"/>
      <c r="KMR26" s="242"/>
      <c r="KMS26" s="242"/>
      <c r="KMT26" s="242"/>
      <c r="KMU26" s="242"/>
      <c r="KMV26" s="242"/>
      <c r="KMW26" s="242"/>
      <c r="KMX26" s="242"/>
      <c r="KMY26" s="242"/>
      <c r="KMZ26" s="242"/>
      <c r="KNA26" s="242"/>
      <c r="KNB26" s="242"/>
      <c r="KNC26" s="242"/>
      <c r="KND26" s="242"/>
      <c r="KNE26" s="242"/>
      <c r="KNF26" s="242"/>
      <c r="KNG26" s="242"/>
      <c r="KNH26" s="242"/>
      <c r="KNI26" s="242"/>
      <c r="KNJ26" s="242"/>
      <c r="KNK26" s="242"/>
      <c r="KNL26" s="242"/>
      <c r="KNM26" s="242"/>
      <c r="KNN26" s="242"/>
      <c r="KNO26" s="242"/>
      <c r="KNP26" s="242"/>
      <c r="KNQ26" s="242"/>
      <c r="KNR26" s="242"/>
      <c r="KNS26" s="242"/>
      <c r="KNT26" s="242"/>
      <c r="KNU26" s="242"/>
      <c r="KNV26" s="242"/>
      <c r="KNW26" s="242"/>
      <c r="KNX26" s="242"/>
      <c r="KNY26" s="242"/>
      <c r="KNZ26" s="242"/>
      <c r="KOA26" s="242"/>
      <c r="KOB26" s="242"/>
      <c r="KOC26" s="242"/>
      <c r="KOD26" s="242"/>
      <c r="KOE26" s="242"/>
      <c r="KOF26" s="242"/>
      <c r="KOG26" s="242"/>
      <c r="KOH26" s="242"/>
      <c r="KOI26" s="242"/>
      <c r="KOJ26" s="242"/>
      <c r="KOK26" s="242"/>
      <c r="KOL26" s="242"/>
      <c r="KOM26" s="242"/>
      <c r="KON26" s="242"/>
      <c r="KOO26" s="242"/>
      <c r="KOP26" s="242"/>
      <c r="KOQ26" s="242"/>
      <c r="KOR26" s="242"/>
      <c r="KOS26" s="242"/>
      <c r="KOT26" s="242"/>
      <c r="KOU26" s="242"/>
      <c r="KOV26" s="242"/>
      <c r="KOW26" s="242"/>
      <c r="KOX26" s="242"/>
      <c r="KOY26" s="242"/>
      <c r="KOZ26" s="242"/>
      <c r="KPA26" s="242"/>
      <c r="KPB26" s="242"/>
      <c r="KPC26" s="242"/>
      <c r="KPD26" s="242"/>
      <c r="KPE26" s="242"/>
      <c r="KPF26" s="242"/>
      <c r="KPG26" s="242"/>
      <c r="KPH26" s="242"/>
      <c r="KPI26" s="242"/>
      <c r="KPJ26" s="242"/>
      <c r="KPK26" s="242"/>
      <c r="KPL26" s="242"/>
      <c r="KPM26" s="242"/>
      <c r="KPN26" s="242"/>
      <c r="KPO26" s="242"/>
      <c r="KPP26" s="242"/>
      <c r="KPQ26" s="242"/>
      <c r="KPR26" s="242"/>
      <c r="KPS26" s="242"/>
      <c r="KPT26" s="242"/>
      <c r="KPU26" s="242"/>
      <c r="KPV26" s="242"/>
      <c r="KPW26" s="242"/>
      <c r="KPX26" s="242"/>
      <c r="KPY26" s="242"/>
      <c r="KPZ26" s="242"/>
      <c r="KQA26" s="242"/>
      <c r="KQB26" s="242"/>
      <c r="KQC26" s="242"/>
      <c r="KQD26" s="242"/>
      <c r="KQE26" s="242"/>
      <c r="KQF26" s="242"/>
      <c r="KQG26" s="242"/>
      <c r="KQH26" s="242"/>
      <c r="KQI26" s="242"/>
      <c r="KQJ26" s="242"/>
      <c r="KQK26" s="242"/>
      <c r="KQL26" s="242"/>
      <c r="KQM26" s="242"/>
      <c r="KQN26" s="242"/>
      <c r="KQO26" s="242"/>
      <c r="KQP26" s="242"/>
      <c r="KQQ26" s="242"/>
      <c r="KQR26" s="242"/>
      <c r="KQS26" s="242"/>
      <c r="KQT26" s="242"/>
      <c r="KQU26" s="242"/>
      <c r="KQV26" s="242"/>
      <c r="KQW26" s="242"/>
      <c r="KQX26" s="242"/>
      <c r="KQY26" s="242"/>
      <c r="KQZ26" s="242"/>
      <c r="KRA26" s="242"/>
      <c r="KRB26" s="242"/>
      <c r="KRC26" s="242"/>
      <c r="KRD26" s="242"/>
      <c r="KRE26" s="242"/>
      <c r="KRF26" s="242"/>
      <c r="KRG26" s="242"/>
      <c r="KRH26" s="242"/>
      <c r="KRI26" s="242"/>
      <c r="KRJ26" s="242"/>
      <c r="KRK26" s="242"/>
      <c r="KRL26" s="242"/>
      <c r="KRM26" s="242"/>
      <c r="KRN26" s="242"/>
      <c r="KRO26" s="242"/>
      <c r="KRP26" s="242"/>
      <c r="KRQ26" s="242"/>
      <c r="KRR26" s="242"/>
      <c r="KRS26" s="242"/>
      <c r="KRT26" s="242"/>
      <c r="KRU26" s="242"/>
      <c r="KRV26" s="242"/>
      <c r="KRW26" s="242"/>
      <c r="KRX26" s="242"/>
      <c r="KRY26" s="242"/>
      <c r="KRZ26" s="242"/>
      <c r="KSA26" s="242"/>
      <c r="KSB26" s="242"/>
      <c r="KSC26" s="242"/>
      <c r="KSD26" s="242"/>
      <c r="KSE26" s="242"/>
      <c r="KSF26" s="242"/>
      <c r="KSG26" s="242"/>
      <c r="KSH26" s="242"/>
      <c r="KSI26" s="242"/>
      <c r="KSJ26" s="242"/>
      <c r="KSK26" s="242"/>
      <c r="KSL26" s="242"/>
      <c r="KSM26" s="242"/>
      <c r="KSN26" s="242"/>
      <c r="KSO26" s="242"/>
      <c r="KSP26" s="242"/>
      <c r="KSQ26" s="242"/>
      <c r="KSR26" s="242"/>
      <c r="KSS26" s="242"/>
      <c r="KST26" s="242"/>
      <c r="KSU26" s="242"/>
      <c r="KSV26" s="242"/>
      <c r="KSW26" s="242"/>
      <c r="KSX26" s="242"/>
      <c r="KSY26" s="242"/>
      <c r="KSZ26" s="242"/>
      <c r="KTA26" s="242"/>
      <c r="KTB26" s="242"/>
      <c r="KTC26" s="242"/>
      <c r="KTD26" s="242"/>
      <c r="KTE26" s="242"/>
      <c r="KTF26" s="242"/>
      <c r="KTG26" s="242"/>
      <c r="KTH26" s="242"/>
      <c r="KTI26" s="242"/>
      <c r="KTJ26" s="242"/>
      <c r="KTK26" s="242"/>
      <c r="KTL26" s="242"/>
      <c r="KTM26" s="242"/>
      <c r="KTN26" s="242"/>
      <c r="KTO26" s="242"/>
      <c r="KTP26" s="242"/>
      <c r="KTQ26" s="242"/>
      <c r="KTR26" s="242"/>
      <c r="KTS26" s="242"/>
      <c r="KTT26" s="242"/>
      <c r="KTU26" s="242"/>
      <c r="KTV26" s="242"/>
      <c r="KTW26" s="242"/>
      <c r="KTX26" s="242"/>
      <c r="KTY26" s="242"/>
      <c r="KTZ26" s="242"/>
      <c r="KUA26" s="242"/>
      <c r="KUB26" s="242"/>
      <c r="KUC26" s="242"/>
      <c r="KUD26" s="242"/>
      <c r="KUE26" s="242"/>
      <c r="KUF26" s="242"/>
      <c r="KUG26" s="242"/>
      <c r="KUH26" s="242"/>
      <c r="KUI26" s="242"/>
      <c r="KUJ26" s="242"/>
      <c r="KUK26" s="242"/>
      <c r="KUL26" s="242"/>
      <c r="KUM26" s="242"/>
      <c r="KUN26" s="242"/>
      <c r="KUO26" s="242"/>
      <c r="KUP26" s="242"/>
      <c r="KUQ26" s="242"/>
      <c r="KUR26" s="242"/>
      <c r="KUS26" s="242"/>
      <c r="KUT26" s="242"/>
      <c r="KUU26" s="242"/>
      <c r="KUV26" s="242"/>
      <c r="KUW26" s="242"/>
      <c r="KUX26" s="242"/>
      <c r="KUY26" s="242"/>
      <c r="KUZ26" s="242"/>
      <c r="KVA26" s="242"/>
      <c r="KVB26" s="242"/>
      <c r="KVC26" s="242"/>
      <c r="KVD26" s="242"/>
      <c r="KVE26" s="242"/>
      <c r="KVF26" s="242"/>
      <c r="KVG26" s="242"/>
      <c r="KVH26" s="242"/>
      <c r="KVI26" s="242"/>
      <c r="KVJ26" s="242"/>
      <c r="KVK26" s="242"/>
      <c r="KVL26" s="242"/>
      <c r="KVM26" s="242"/>
      <c r="KVN26" s="242"/>
      <c r="KVO26" s="242"/>
      <c r="KVP26" s="242"/>
      <c r="KVQ26" s="242"/>
      <c r="KVR26" s="242"/>
      <c r="KVS26" s="242"/>
      <c r="KVT26" s="242"/>
      <c r="KVU26" s="242"/>
      <c r="KVV26" s="242"/>
      <c r="KVW26" s="242"/>
      <c r="KVX26" s="242"/>
      <c r="KVY26" s="242"/>
      <c r="KVZ26" s="242"/>
      <c r="KWA26" s="242"/>
      <c r="KWB26" s="242"/>
      <c r="KWC26" s="242"/>
      <c r="KWD26" s="242"/>
      <c r="KWE26" s="242"/>
      <c r="KWF26" s="242"/>
      <c r="KWG26" s="242"/>
      <c r="KWH26" s="242"/>
      <c r="KWI26" s="242"/>
      <c r="KWJ26" s="242"/>
      <c r="KWK26" s="242"/>
      <c r="KWL26" s="242"/>
      <c r="KWM26" s="242"/>
      <c r="KWN26" s="242"/>
      <c r="KWO26" s="242"/>
      <c r="KWP26" s="242"/>
      <c r="KWQ26" s="242"/>
      <c r="KWR26" s="242"/>
      <c r="KWS26" s="242"/>
      <c r="KWT26" s="242"/>
      <c r="KWU26" s="242"/>
      <c r="KWV26" s="242"/>
      <c r="KWW26" s="242"/>
      <c r="KWX26" s="242"/>
      <c r="KWY26" s="242"/>
      <c r="KWZ26" s="242"/>
      <c r="KXA26" s="242"/>
      <c r="KXB26" s="242"/>
      <c r="KXC26" s="242"/>
      <c r="KXD26" s="242"/>
      <c r="KXE26" s="242"/>
      <c r="KXF26" s="242"/>
      <c r="KXG26" s="242"/>
      <c r="KXH26" s="242"/>
      <c r="KXI26" s="242"/>
      <c r="KXJ26" s="242"/>
      <c r="KXK26" s="242"/>
      <c r="KXL26" s="242"/>
      <c r="KXM26" s="242"/>
      <c r="KXN26" s="242"/>
      <c r="KXO26" s="242"/>
      <c r="KXP26" s="242"/>
      <c r="KXQ26" s="242"/>
      <c r="KXR26" s="242"/>
      <c r="KXS26" s="242"/>
      <c r="KXT26" s="242"/>
      <c r="KXU26" s="242"/>
      <c r="KXV26" s="242"/>
      <c r="KXW26" s="242"/>
      <c r="KXX26" s="242"/>
      <c r="KXY26" s="242"/>
      <c r="KXZ26" s="242"/>
      <c r="KYA26" s="242"/>
      <c r="KYB26" s="242"/>
      <c r="KYC26" s="242"/>
      <c r="KYD26" s="242"/>
      <c r="KYE26" s="242"/>
      <c r="KYF26" s="242"/>
      <c r="KYG26" s="242"/>
      <c r="KYH26" s="242"/>
      <c r="KYI26" s="242"/>
      <c r="KYJ26" s="242"/>
      <c r="KYK26" s="242"/>
      <c r="KYL26" s="242"/>
      <c r="KYM26" s="242"/>
      <c r="KYN26" s="242"/>
      <c r="KYO26" s="242"/>
      <c r="KYP26" s="242"/>
      <c r="KYQ26" s="242"/>
      <c r="KYR26" s="242"/>
      <c r="KYS26" s="242"/>
      <c r="KYT26" s="242"/>
      <c r="KYU26" s="242"/>
      <c r="KYV26" s="242"/>
      <c r="KYW26" s="242"/>
      <c r="KYX26" s="242"/>
      <c r="KYY26" s="242"/>
      <c r="KYZ26" s="242"/>
      <c r="KZA26" s="242"/>
      <c r="KZB26" s="242"/>
      <c r="KZC26" s="242"/>
      <c r="KZD26" s="242"/>
      <c r="KZE26" s="242"/>
      <c r="KZF26" s="242"/>
      <c r="KZG26" s="242"/>
      <c r="KZH26" s="242"/>
      <c r="KZI26" s="242"/>
      <c r="KZJ26" s="242"/>
      <c r="KZK26" s="242"/>
      <c r="KZL26" s="242"/>
      <c r="KZM26" s="242"/>
      <c r="KZN26" s="242"/>
      <c r="KZO26" s="242"/>
      <c r="KZP26" s="242"/>
      <c r="KZQ26" s="242"/>
      <c r="KZR26" s="242"/>
      <c r="KZS26" s="242"/>
      <c r="KZT26" s="242"/>
      <c r="KZU26" s="242"/>
      <c r="KZV26" s="242"/>
      <c r="KZW26" s="242"/>
      <c r="KZX26" s="242"/>
      <c r="KZY26" s="242"/>
      <c r="KZZ26" s="242"/>
      <c r="LAA26" s="242"/>
      <c r="LAB26" s="242"/>
      <c r="LAC26" s="242"/>
      <c r="LAD26" s="242"/>
      <c r="LAE26" s="242"/>
      <c r="LAF26" s="242"/>
      <c r="LAG26" s="242"/>
      <c r="LAH26" s="242"/>
      <c r="LAI26" s="242"/>
      <c r="LAJ26" s="242"/>
      <c r="LAK26" s="242"/>
      <c r="LAL26" s="242"/>
      <c r="LAM26" s="242"/>
      <c r="LAN26" s="242"/>
      <c r="LAO26" s="242"/>
      <c r="LAP26" s="242"/>
      <c r="LAQ26" s="242"/>
      <c r="LAR26" s="242"/>
      <c r="LAS26" s="242"/>
      <c r="LAT26" s="242"/>
      <c r="LAU26" s="242"/>
      <c r="LAV26" s="242"/>
      <c r="LAW26" s="242"/>
      <c r="LAX26" s="242"/>
      <c r="LAY26" s="242"/>
      <c r="LAZ26" s="242"/>
      <c r="LBA26" s="242"/>
      <c r="LBB26" s="242"/>
      <c r="LBC26" s="242"/>
      <c r="LBD26" s="242"/>
      <c r="LBE26" s="242"/>
      <c r="LBF26" s="242"/>
      <c r="LBG26" s="242"/>
      <c r="LBH26" s="242"/>
      <c r="LBI26" s="242"/>
      <c r="LBJ26" s="242"/>
      <c r="LBK26" s="242"/>
      <c r="LBL26" s="242"/>
      <c r="LBM26" s="242"/>
      <c r="LBN26" s="242"/>
      <c r="LBO26" s="242"/>
      <c r="LBP26" s="242"/>
      <c r="LBQ26" s="242"/>
      <c r="LBR26" s="242"/>
      <c r="LBS26" s="242"/>
      <c r="LBT26" s="242"/>
      <c r="LBU26" s="242"/>
      <c r="LBV26" s="242"/>
      <c r="LBW26" s="242"/>
      <c r="LBX26" s="242"/>
      <c r="LBY26" s="242"/>
      <c r="LBZ26" s="242"/>
      <c r="LCA26" s="242"/>
      <c r="LCB26" s="242"/>
      <c r="LCC26" s="242"/>
      <c r="LCD26" s="242"/>
      <c r="LCE26" s="242"/>
      <c r="LCF26" s="242"/>
      <c r="LCG26" s="242"/>
      <c r="LCH26" s="242"/>
      <c r="LCI26" s="242"/>
      <c r="LCJ26" s="242"/>
      <c r="LCK26" s="242"/>
      <c r="LCL26" s="242"/>
      <c r="LCM26" s="242"/>
      <c r="LCN26" s="242"/>
      <c r="LCO26" s="242"/>
      <c r="LCP26" s="242"/>
      <c r="LCQ26" s="242"/>
      <c r="LCR26" s="242"/>
      <c r="LCS26" s="242"/>
      <c r="LCT26" s="242"/>
      <c r="LCU26" s="242"/>
      <c r="LCV26" s="242"/>
      <c r="LCW26" s="242"/>
      <c r="LCX26" s="242"/>
      <c r="LCY26" s="242"/>
      <c r="LCZ26" s="242"/>
      <c r="LDA26" s="242"/>
      <c r="LDB26" s="242"/>
      <c r="LDC26" s="242"/>
      <c r="LDD26" s="242"/>
      <c r="LDE26" s="242"/>
      <c r="LDF26" s="242"/>
      <c r="LDG26" s="242"/>
      <c r="LDH26" s="242"/>
      <c r="LDI26" s="242"/>
      <c r="LDJ26" s="242"/>
      <c r="LDK26" s="242"/>
      <c r="LDL26" s="242"/>
      <c r="LDM26" s="242"/>
      <c r="LDN26" s="242"/>
      <c r="LDO26" s="242"/>
      <c r="LDP26" s="242"/>
      <c r="LDQ26" s="242"/>
      <c r="LDR26" s="242"/>
      <c r="LDS26" s="242"/>
      <c r="LDT26" s="242"/>
      <c r="LDU26" s="242"/>
      <c r="LDV26" s="242"/>
      <c r="LDW26" s="242"/>
      <c r="LDX26" s="242"/>
      <c r="LDY26" s="242"/>
      <c r="LDZ26" s="242"/>
      <c r="LEA26" s="242"/>
      <c r="LEB26" s="242"/>
      <c r="LEC26" s="242"/>
      <c r="LED26" s="242"/>
      <c r="LEE26" s="242"/>
      <c r="LEF26" s="242"/>
      <c r="LEG26" s="242"/>
      <c r="LEH26" s="242"/>
      <c r="LEI26" s="242"/>
      <c r="LEJ26" s="242"/>
      <c r="LEK26" s="242"/>
      <c r="LEL26" s="242"/>
      <c r="LEM26" s="242"/>
      <c r="LEN26" s="242"/>
      <c r="LEO26" s="242"/>
      <c r="LEP26" s="242"/>
      <c r="LEQ26" s="242"/>
      <c r="LER26" s="242"/>
      <c r="LES26" s="242"/>
      <c r="LET26" s="242"/>
      <c r="LEU26" s="242"/>
      <c r="LEV26" s="242"/>
      <c r="LEW26" s="242"/>
      <c r="LEX26" s="242"/>
      <c r="LEY26" s="242"/>
      <c r="LEZ26" s="242"/>
      <c r="LFA26" s="242"/>
      <c r="LFB26" s="242"/>
      <c r="LFC26" s="242"/>
      <c r="LFD26" s="242"/>
      <c r="LFE26" s="242"/>
      <c r="LFF26" s="242"/>
      <c r="LFG26" s="242"/>
      <c r="LFH26" s="242"/>
      <c r="LFI26" s="242"/>
      <c r="LFJ26" s="242"/>
      <c r="LFK26" s="242"/>
      <c r="LFL26" s="242"/>
      <c r="LFM26" s="242"/>
      <c r="LFN26" s="242"/>
      <c r="LFO26" s="242"/>
      <c r="LFP26" s="242"/>
      <c r="LFQ26" s="242"/>
      <c r="LFR26" s="242"/>
      <c r="LFS26" s="242"/>
      <c r="LFT26" s="242"/>
      <c r="LFU26" s="242"/>
      <c r="LFV26" s="242"/>
      <c r="LFW26" s="242"/>
      <c r="LFX26" s="242"/>
      <c r="LFY26" s="242"/>
      <c r="LFZ26" s="242"/>
      <c r="LGA26" s="242"/>
      <c r="LGB26" s="242"/>
      <c r="LGC26" s="242"/>
      <c r="LGD26" s="242"/>
      <c r="LGE26" s="242"/>
      <c r="LGF26" s="242"/>
      <c r="LGG26" s="242"/>
      <c r="LGH26" s="242"/>
      <c r="LGI26" s="242"/>
      <c r="LGJ26" s="242"/>
      <c r="LGK26" s="242"/>
      <c r="LGL26" s="242"/>
      <c r="LGM26" s="242"/>
      <c r="LGN26" s="242"/>
      <c r="LGO26" s="242"/>
      <c r="LGP26" s="242"/>
      <c r="LGQ26" s="242"/>
      <c r="LGR26" s="242"/>
      <c r="LGS26" s="242"/>
      <c r="LGT26" s="242"/>
      <c r="LGU26" s="242"/>
      <c r="LGV26" s="242"/>
      <c r="LGW26" s="242"/>
      <c r="LGX26" s="242"/>
      <c r="LGY26" s="242"/>
      <c r="LGZ26" s="242"/>
      <c r="LHA26" s="242"/>
      <c r="LHB26" s="242"/>
      <c r="LHC26" s="242"/>
      <c r="LHD26" s="242"/>
      <c r="LHE26" s="242"/>
      <c r="LHF26" s="242"/>
      <c r="LHG26" s="242"/>
      <c r="LHH26" s="242"/>
      <c r="LHI26" s="242"/>
      <c r="LHJ26" s="242"/>
      <c r="LHK26" s="242"/>
      <c r="LHL26" s="242"/>
      <c r="LHM26" s="242"/>
      <c r="LHN26" s="242"/>
      <c r="LHO26" s="242"/>
      <c r="LHP26" s="242"/>
      <c r="LHQ26" s="242"/>
      <c r="LHR26" s="242"/>
      <c r="LHS26" s="242"/>
      <c r="LHT26" s="242"/>
      <c r="LHU26" s="242"/>
      <c r="LHV26" s="242"/>
      <c r="LHW26" s="242"/>
      <c r="LHX26" s="242"/>
      <c r="LHY26" s="242"/>
      <c r="LHZ26" s="242"/>
      <c r="LIA26" s="242"/>
      <c r="LIB26" s="242"/>
      <c r="LIC26" s="242"/>
      <c r="LID26" s="242"/>
      <c r="LIE26" s="242"/>
      <c r="LIF26" s="242"/>
      <c r="LIG26" s="242"/>
      <c r="LIH26" s="242"/>
      <c r="LII26" s="242"/>
      <c r="LIJ26" s="242"/>
      <c r="LIK26" s="242"/>
      <c r="LIL26" s="242"/>
      <c r="LIM26" s="242"/>
      <c r="LIN26" s="242"/>
      <c r="LIO26" s="242"/>
      <c r="LIP26" s="242"/>
      <c r="LIQ26" s="242"/>
      <c r="LIR26" s="242"/>
      <c r="LIS26" s="242"/>
      <c r="LIT26" s="242"/>
      <c r="LIU26" s="242"/>
      <c r="LIV26" s="242"/>
      <c r="LIW26" s="242"/>
      <c r="LIX26" s="242"/>
      <c r="LIY26" s="242"/>
      <c r="LIZ26" s="242"/>
      <c r="LJA26" s="242"/>
      <c r="LJB26" s="242"/>
      <c r="LJC26" s="242"/>
      <c r="LJD26" s="242"/>
      <c r="LJE26" s="242"/>
      <c r="LJF26" s="242"/>
      <c r="LJG26" s="242"/>
      <c r="LJH26" s="242"/>
      <c r="LJI26" s="242"/>
      <c r="LJJ26" s="242"/>
      <c r="LJK26" s="242"/>
      <c r="LJL26" s="242"/>
      <c r="LJM26" s="242"/>
      <c r="LJN26" s="242"/>
      <c r="LJO26" s="242"/>
      <c r="LJP26" s="242"/>
      <c r="LJQ26" s="242"/>
      <c r="LJR26" s="242"/>
      <c r="LJS26" s="242"/>
      <c r="LJT26" s="242"/>
      <c r="LJU26" s="242"/>
      <c r="LJV26" s="242"/>
      <c r="LJW26" s="242"/>
      <c r="LJX26" s="242"/>
      <c r="LJY26" s="242"/>
      <c r="LJZ26" s="242"/>
      <c r="LKA26" s="242"/>
      <c r="LKB26" s="242"/>
      <c r="LKC26" s="242"/>
      <c r="LKD26" s="242"/>
      <c r="LKE26" s="242"/>
      <c r="LKF26" s="242"/>
      <c r="LKG26" s="242"/>
      <c r="LKH26" s="242"/>
      <c r="LKI26" s="242"/>
      <c r="LKJ26" s="242"/>
      <c r="LKK26" s="242"/>
      <c r="LKL26" s="242"/>
      <c r="LKM26" s="242"/>
      <c r="LKN26" s="242"/>
      <c r="LKO26" s="242"/>
      <c r="LKP26" s="242"/>
      <c r="LKQ26" s="242"/>
      <c r="LKR26" s="242"/>
      <c r="LKS26" s="242"/>
      <c r="LKT26" s="242"/>
      <c r="LKU26" s="242"/>
      <c r="LKV26" s="242"/>
      <c r="LKW26" s="242"/>
      <c r="LKX26" s="242"/>
      <c r="LKY26" s="242"/>
      <c r="LKZ26" s="242"/>
      <c r="LLA26" s="242"/>
      <c r="LLB26" s="242"/>
      <c r="LLC26" s="242"/>
      <c r="LLD26" s="242"/>
      <c r="LLE26" s="242"/>
      <c r="LLF26" s="242"/>
      <c r="LLG26" s="242"/>
      <c r="LLH26" s="242"/>
      <c r="LLI26" s="242"/>
      <c r="LLJ26" s="242"/>
      <c r="LLK26" s="242"/>
      <c r="LLL26" s="242"/>
      <c r="LLM26" s="242"/>
      <c r="LLN26" s="242"/>
      <c r="LLO26" s="242"/>
      <c r="LLP26" s="242"/>
      <c r="LLQ26" s="242"/>
      <c r="LLR26" s="242"/>
      <c r="LLS26" s="242"/>
      <c r="LLT26" s="242"/>
      <c r="LLU26" s="242"/>
      <c r="LLV26" s="242"/>
      <c r="LLW26" s="242"/>
      <c r="LLX26" s="242"/>
      <c r="LLY26" s="242"/>
      <c r="LLZ26" s="242"/>
      <c r="LMA26" s="242"/>
      <c r="LMB26" s="242"/>
      <c r="LMC26" s="242"/>
      <c r="LMD26" s="242"/>
      <c r="LME26" s="242"/>
      <c r="LMF26" s="242"/>
      <c r="LMG26" s="242"/>
      <c r="LMH26" s="242"/>
      <c r="LMI26" s="242"/>
      <c r="LMJ26" s="242"/>
      <c r="LMK26" s="242"/>
      <c r="LML26" s="242"/>
      <c r="LMM26" s="242"/>
      <c r="LMN26" s="242"/>
      <c r="LMO26" s="242"/>
      <c r="LMP26" s="242"/>
      <c r="LMQ26" s="242"/>
      <c r="LMR26" s="242"/>
      <c r="LMS26" s="242"/>
      <c r="LMT26" s="242"/>
      <c r="LMU26" s="242"/>
      <c r="LMV26" s="242"/>
      <c r="LMW26" s="242"/>
      <c r="LMX26" s="242"/>
      <c r="LMY26" s="242"/>
      <c r="LMZ26" s="242"/>
      <c r="LNA26" s="242"/>
      <c r="LNB26" s="242"/>
      <c r="LNC26" s="242"/>
      <c r="LND26" s="242"/>
      <c r="LNE26" s="242"/>
      <c r="LNF26" s="242"/>
      <c r="LNG26" s="242"/>
      <c r="LNH26" s="242"/>
      <c r="LNI26" s="242"/>
      <c r="LNJ26" s="242"/>
      <c r="LNK26" s="242"/>
      <c r="LNL26" s="242"/>
      <c r="LNM26" s="242"/>
      <c r="LNN26" s="242"/>
      <c r="LNO26" s="242"/>
      <c r="LNP26" s="242"/>
      <c r="LNQ26" s="242"/>
      <c r="LNR26" s="242"/>
      <c r="LNS26" s="242"/>
      <c r="LNT26" s="242"/>
      <c r="LNU26" s="242"/>
      <c r="LNV26" s="242"/>
      <c r="LNW26" s="242"/>
      <c r="LNX26" s="242"/>
      <c r="LNY26" s="242"/>
      <c r="LNZ26" s="242"/>
      <c r="LOA26" s="242"/>
      <c r="LOB26" s="242"/>
      <c r="LOC26" s="242"/>
      <c r="LOD26" s="242"/>
      <c r="LOE26" s="242"/>
      <c r="LOF26" s="242"/>
      <c r="LOG26" s="242"/>
      <c r="LOH26" s="242"/>
      <c r="LOI26" s="242"/>
      <c r="LOJ26" s="242"/>
      <c r="LOK26" s="242"/>
      <c r="LOL26" s="242"/>
      <c r="LOM26" s="242"/>
      <c r="LON26" s="242"/>
      <c r="LOO26" s="242"/>
      <c r="LOP26" s="242"/>
      <c r="LOQ26" s="242"/>
      <c r="LOR26" s="242"/>
      <c r="LOS26" s="242"/>
      <c r="LOT26" s="242"/>
      <c r="LOU26" s="242"/>
      <c r="LOV26" s="242"/>
      <c r="LOW26" s="242"/>
      <c r="LOX26" s="242"/>
      <c r="LOY26" s="242"/>
      <c r="LOZ26" s="242"/>
      <c r="LPA26" s="242"/>
      <c r="LPB26" s="242"/>
      <c r="LPC26" s="242"/>
      <c r="LPD26" s="242"/>
      <c r="LPE26" s="242"/>
      <c r="LPF26" s="242"/>
      <c r="LPG26" s="242"/>
      <c r="LPH26" s="242"/>
      <c r="LPI26" s="242"/>
      <c r="LPJ26" s="242"/>
      <c r="LPK26" s="242"/>
      <c r="LPL26" s="242"/>
      <c r="LPM26" s="242"/>
      <c r="LPN26" s="242"/>
      <c r="LPO26" s="242"/>
      <c r="LPP26" s="242"/>
      <c r="LPQ26" s="242"/>
      <c r="LPR26" s="242"/>
      <c r="LPS26" s="242"/>
      <c r="LPT26" s="242"/>
      <c r="LPU26" s="242"/>
      <c r="LPV26" s="242"/>
      <c r="LPW26" s="242"/>
      <c r="LPX26" s="242"/>
      <c r="LPY26" s="242"/>
      <c r="LPZ26" s="242"/>
      <c r="LQA26" s="242"/>
      <c r="LQB26" s="242"/>
      <c r="LQC26" s="242"/>
      <c r="LQD26" s="242"/>
      <c r="LQE26" s="242"/>
      <c r="LQF26" s="242"/>
      <c r="LQG26" s="242"/>
      <c r="LQH26" s="242"/>
      <c r="LQI26" s="242"/>
      <c r="LQJ26" s="242"/>
      <c r="LQK26" s="242"/>
      <c r="LQL26" s="242"/>
      <c r="LQM26" s="242"/>
      <c r="LQN26" s="242"/>
      <c r="LQO26" s="242"/>
      <c r="LQP26" s="242"/>
      <c r="LQQ26" s="242"/>
      <c r="LQR26" s="242"/>
      <c r="LQS26" s="242"/>
      <c r="LQT26" s="242"/>
      <c r="LQU26" s="242"/>
      <c r="LQV26" s="242"/>
      <c r="LQW26" s="242"/>
      <c r="LQX26" s="242"/>
      <c r="LQY26" s="242"/>
      <c r="LQZ26" s="242"/>
      <c r="LRA26" s="242"/>
      <c r="LRB26" s="242"/>
      <c r="LRC26" s="242"/>
      <c r="LRD26" s="242"/>
      <c r="LRE26" s="242"/>
      <c r="LRF26" s="242"/>
      <c r="LRG26" s="242"/>
      <c r="LRH26" s="242"/>
      <c r="LRI26" s="242"/>
      <c r="LRJ26" s="242"/>
      <c r="LRK26" s="242"/>
      <c r="LRL26" s="242"/>
      <c r="LRM26" s="242"/>
      <c r="LRN26" s="242"/>
      <c r="LRO26" s="242"/>
      <c r="LRP26" s="242"/>
      <c r="LRQ26" s="242"/>
      <c r="LRR26" s="242"/>
      <c r="LRS26" s="242"/>
      <c r="LRT26" s="242"/>
      <c r="LRU26" s="242"/>
      <c r="LRV26" s="242"/>
      <c r="LRW26" s="242"/>
      <c r="LRX26" s="242"/>
      <c r="LRY26" s="242"/>
      <c r="LRZ26" s="242"/>
      <c r="LSA26" s="242"/>
      <c r="LSB26" s="242"/>
      <c r="LSC26" s="242"/>
      <c r="LSD26" s="242"/>
      <c r="LSE26" s="242"/>
      <c r="LSF26" s="242"/>
      <c r="LSG26" s="242"/>
      <c r="LSH26" s="242"/>
      <c r="LSI26" s="242"/>
      <c r="LSJ26" s="242"/>
      <c r="LSK26" s="242"/>
      <c r="LSL26" s="242"/>
      <c r="LSM26" s="242"/>
      <c r="LSN26" s="242"/>
      <c r="LSO26" s="242"/>
      <c r="LSP26" s="242"/>
      <c r="LSQ26" s="242"/>
      <c r="LSR26" s="242"/>
      <c r="LSS26" s="242"/>
      <c r="LST26" s="242"/>
      <c r="LSU26" s="242"/>
      <c r="LSV26" s="242"/>
      <c r="LSW26" s="242"/>
      <c r="LSX26" s="242"/>
      <c r="LSY26" s="242"/>
      <c r="LSZ26" s="242"/>
      <c r="LTA26" s="242"/>
      <c r="LTB26" s="242"/>
      <c r="LTC26" s="242"/>
      <c r="LTD26" s="242"/>
      <c r="LTE26" s="242"/>
      <c r="LTF26" s="242"/>
      <c r="LTG26" s="242"/>
      <c r="LTH26" s="242"/>
      <c r="LTI26" s="242"/>
      <c r="LTJ26" s="242"/>
      <c r="LTK26" s="242"/>
      <c r="LTL26" s="242"/>
      <c r="LTM26" s="242"/>
      <c r="LTN26" s="242"/>
      <c r="LTO26" s="242"/>
      <c r="LTP26" s="242"/>
      <c r="LTQ26" s="242"/>
      <c r="LTR26" s="242"/>
      <c r="LTS26" s="242"/>
      <c r="LTT26" s="242"/>
      <c r="LTU26" s="242"/>
      <c r="LTV26" s="242"/>
      <c r="LTW26" s="242"/>
      <c r="LTX26" s="242"/>
      <c r="LTY26" s="242"/>
      <c r="LTZ26" s="242"/>
      <c r="LUA26" s="242"/>
      <c r="LUB26" s="242"/>
      <c r="LUC26" s="242"/>
      <c r="LUD26" s="242"/>
      <c r="LUE26" s="242"/>
      <c r="LUF26" s="242"/>
      <c r="LUG26" s="242"/>
      <c r="LUH26" s="242"/>
      <c r="LUI26" s="242"/>
      <c r="LUJ26" s="242"/>
      <c r="LUK26" s="242"/>
      <c r="LUL26" s="242"/>
      <c r="LUM26" s="242"/>
      <c r="LUN26" s="242"/>
      <c r="LUO26" s="242"/>
      <c r="LUP26" s="242"/>
      <c r="LUQ26" s="242"/>
      <c r="LUR26" s="242"/>
      <c r="LUS26" s="242"/>
      <c r="LUT26" s="242"/>
      <c r="LUU26" s="242"/>
      <c r="LUV26" s="242"/>
      <c r="LUW26" s="242"/>
      <c r="LUX26" s="242"/>
      <c r="LUY26" s="242"/>
      <c r="LUZ26" s="242"/>
      <c r="LVA26" s="242"/>
      <c r="LVB26" s="242"/>
      <c r="LVC26" s="242"/>
      <c r="LVD26" s="242"/>
      <c r="LVE26" s="242"/>
      <c r="LVF26" s="242"/>
      <c r="LVG26" s="242"/>
      <c r="LVH26" s="242"/>
      <c r="LVI26" s="242"/>
      <c r="LVJ26" s="242"/>
      <c r="LVK26" s="242"/>
      <c r="LVL26" s="242"/>
      <c r="LVM26" s="242"/>
      <c r="LVN26" s="242"/>
      <c r="LVO26" s="242"/>
      <c r="LVP26" s="242"/>
      <c r="LVQ26" s="242"/>
      <c r="LVR26" s="242"/>
      <c r="LVS26" s="242"/>
      <c r="LVT26" s="242"/>
      <c r="LVU26" s="242"/>
      <c r="LVV26" s="242"/>
      <c r="LVW26" s="242"/>
      <c r="LVX26" s="242"/>
      <c r="LVY26" s="242"/>
      <c r="LVZ26" s="242"/>
      <c r="LWA26" s="242"/>
      <c r="LWB26" s="242"/>
      <c r="LWC26" s="242"/>
      <c r="LWD26" s="242"/>
      <c r="LWE26" s="242"/>
      <c r="LWF26" s="242"/>
      <c r="LWG26" s="242"/>
      <c r="LWH26" s="242"/>
      <c r="LWI26" s="242"/>
      <c r="LWJ26" s="242"/>
      <c r="LWK26" s="242"/>
      <c r="LWL26" s="242"/>
      <c r="LWM26" s="242"/>
      <c r="LWN26" s="242"/>
      <c r="LWO26" s="242"/>
      <c r="LWP26" s="242"/>
      <c r="LWQ26" s="242"/>
      <c r="LWR26" s="242"/>
      <c r="LWS26" s="242"/>
      <c r="LWT26" s="242"/>
      <c r="LWU26" s="242"/>
      <c r="LWV26" s="242"/>
      <c r="LWW26" s="242"/>
      <c r="LWX26" s="242"/>
      <c r="LWY26" s="242"/>
      <c r="LWZ26" s="242"/>
      <c r="LXA26" s="242"/>
      <c r="LXB26" s="242"/>
      <c r="LXC26" s="242"/>
      <c r="LXD26" s="242"/>
      <c r="LXE26" s="242"/>
      <c r="LXF26" s="242"/>
      <c r="LXG26" s="242"/>
      <c r="LXH26" s="242"/>
      <c r="LXI26" s="242"/>
      <c r="LXJ26" s="242"/>
      <c r="LXK26" s="242"/>
      <c r="LXL26" s="242"/>
      <c r="LXM26" s="242"/>
      <c r="LXN26" s="242"/>
      <c r="LXO26" s="242"/>
      <c r="LXP26" s="242"/>
      <c r="LXQ26" s="242"/>
      <c r="LXR26" s="242"/>
      <c r="LXS26" s="242"/>
      <c r="LXT26" s="242"/>
      <c r="LXU26" s="242"/>
      <c r="LXV26" s="242"/>
      <c r="LXW26" s="242"/>
      <c r="LXX26" s="242"/>
      <c r="LXY26" s="242"/>
      <c r="LXZ26" s="242"/>
      <c r="LYA26" s="242"/>
      <c r="LYB26" s="242"/>
      <c r="LYC26" s="242"/>
      <c r="LYD26" s="242"/>
      <c r="LYE26" s="242"/>
      <c r="LYF26" s="242"/>
      <c r="LYG26" s="242"/>
      <c r="LYH26" s="242"/>
      <c r="LYI26" s="242"/>
      <c r="LYJ26" s="242"/>
      <c r="LYK26" s="242"/>
      <c r="LYL26" s="242"/>
      <c r="LYM26" s="242"/>
      <c r="LYN26" s="242"/>
      <c r="LYO26" s="242"/>
      <c r="LYP26" s="242"/>
      <c r="LYQ26" s="242"/>
      <c r="LYR26" s="242"/>
      <c r="LYS26" s="242"/>
      <c r="LYT26" s="242"/>
      <c r="LYU26" s="242"/>
      <c r="LYV26" s="242"/>
      <c r="LYW26" s="242"/>
      <c r="LYX26" s="242"/>
      <c r="LYY26" s="242"/>
      <c r="LYZ26" s="242"/>
      <c r="LZA26" s="242"/>
      <c r="LZB26" s="242"/>
      <c r="LZC26" s="242"/>
      <c r="LZD26" s="242"/>
      <c r="LZE26" s="242"/>
      <c r="LZF26" s="242"/>
      <c r="LZG26" s="242"/>
      <c r="LZH26" s="242"/>
      <c r="LZI26" s="242"/>
      <c r="LZJ26" s="242"/>
      <c r="LZK26" s="242"/>
      <c r="LZL26" s="242"/>
      <c r="LZM26" s="242"/>
      <c r="LZN26" s="242"/>
      <c r="LZO26" s="242"/>
      <c r="LZP26" s="242"/>
      <c r="LZQ26" s="242"/>
      <c r="LZR26" s="242"/>
      <c r="LZS26" s="242"/>
      <c r="LZT26" s="242"/>
      <c r="LZU26" s="242"/>
      <c r="LZV26" s="242"/>
      <c r="LZW26" s="242"/>
      <c r="LZX26" s="242"/>
      <c r="LZY26" s="242"/>
      <c r="LZZ26" s="242"/>
      <c r="MAA26" s="242"/>
      <c r="MAB26" s="242"/>
      <c r="MAC26" s="242"/>
      <c r="MAD26" s="242"/>
      <c r="MAE26" s="242"/>
      <c r="MAF26" s="242"/>
      <c r="MAG26" s="242"/>
      <c r="MAH26" s="242"/>
      <c r="MAI26" s="242"/>
      <c r="MAJ26" s="242"/>
      <c r="MAK26" s="242"/>
      <c r="MAL26" s="242"/>
      <c r="MAM26" s="242"/>
      <c r="MAN26" s="242"/>
      <c r="MAO26" s="242"/>
      <c r="MAP26" s="242"/>
      <c r="MAQ26" s="242"/>
      <c r="MAR26" s="242"/>
      <c r="MAS26" s="242"/>
      <c r="MAT26" s="242"/>
      <c r="MAU26" s="242"/>
      <c r="MAV26" s="242"/>
      <c r="MAW26" s="242"/>
      <c r="MAX26" s="242"/>
      <c r="MAY26" s="242"/>
      <c r="MAZ26" s="242"/>
      <c r="MBA26" s="242"/>
      <c r="MBB26" s="242"/>
      <c r="MBC26" s="242"/>
      <c r="MBD26" s="242"/>
      <c r="MBE26" s="242"/>
      <c r="MBF26" s="242"/>
      <c r="MBG26" s="242"/>
      <c r="MBH26" s="242"/>
      <c r="MBI26" s="242"/>
      <c r="MBJ26" s="242"/>
      <c r="MBK26" s="242"/>
      <c r="MBL26" s="242"/>
      <c r="MBM26" s="242"/>
      <c r="MBN26" s="242"/>
      <c r="MBO26" s="242"/>
      <c r="MBP26" s="242"/>
      <c r="MBQ26" s="242"/>
      <c r="MBR26" s="242"/>
      <c r="MBS26" s="242"/>
      <c r="MBT26" s="242"/>
      <c r="MBU26" s="242"/>
      <c r="MBV26" s="242"/>
      <c r="MBW26" s="242"/>
      <c r="MBX26" s="242"/>
      <c r="MBY26" s="242"/>
      <c r="MBZ26" s="242"/>
      <c r="MCA26" s="242"/>
      <c r="MCB26" s="242"/>
      <c r="MCC26" s="242"/>
      <c r="MCD26" s="242"/>
      <c r="MCE26" s="242"/>
      <c r="MCF26" s="242"/>
      <c r="MCG26" s="242"/>
      <c r="MCH26" s="242"/>
      <c r="MCI26" s="242"/>
      <c r="MCJ26" s="242"/>
      <c r="MCK26" s="242"/>
      <c r="MCL26" s="242"/>
      <c r="MCM26" s="242"/>
      <c r="MCN26" s="242"/>
      <c r="MCO26" s="242"/>
      <c r="MCP26" s="242"/>
      <c r="MCQ26" s="242"/>
      <c r="MCR26" s="242"/>
      <c r="MCS26" s="242"/>
      <c r="MCT26" s="242"/>
      <c r="MCU26" s="242"/>
      <c r="MCV26" s="242"/>
      <c r="MCW26" s="242"/>
      <c r="MCX26" s="242"/>
      <c r="MCY26" s="242"/>
      <c r="MCZ26" s="242"/>
      <c r="MDA26" s="242"/>
      <c r="MDB26" s="242"/>
      <c r="MDC26" s="242"/>
      <c r="MDD26" s="242"/>
      <c r="MDE26" s="242"/>
      <c r="MDF26" s="242"/>
      <c r="MDG26" s="242"/>
      <c r="MDH26" s="242"/>
      <c r="MDI26" s="242"/>
      <c r="MDJ26" s="242"/>
      <c r="MDK26" s="242"/>
      <c r="MDL26" s="242"/>
      <c r="MDM26" s="242"/>
      <c r="MDN26" s="242"/>
      <c r="MDO26" s="242"/>
      <c r="MDP26" s="242"/>
      <c r="MDQ26" s="242"/>
      <c r="MDR26" s="242"/>
      <c r="MDS26" s="242"/>
      <c r="MDT26" s="242"/>
      <c r="MDU26" s="242"/>
      <c r="MDV26" s="242"/>
      <c r="MDW26" s="242"/>
      <c r="MDX26" s="242"/>
      <c r="MDY26" s="242"/>
      <c r="MDZ26" s="242"/>
      <c r="MEA26" s="242"/>
      <c r="MEB26" s="242"/>
      <c r="MEC26" s="242"/>
      <c r="MED26" s="242"/>
      <c r="MEE26" s="242"/>
      <c r="MEF26" s="242"/>
      <c r="MEG26" s="242"/>
      <c r="MEH26" s="242"/>
      <c r="MEI26" s="242"/>
      <c r="MEJ26" s="242"/>
      <c r="MEK26" s="242"/>
      <c r="MEL26" s="242"/>
      <c r="MEM26" s="242"/>
      <c r="MEN26" s="242"/>
      <c r="MEO26" s="242"/>
      <c r="MEP26" s="242"/>
      <c r="MEQ26" s="242"/>
      <c r="MER26" s="242"/>
      <c r="MES26" s="242"/>
      <c r="MET26" s="242"/>
      <c r="MEU26" s="242"/>
      <c r="MEV26" s="242"/>
      <c r="MEW26" s="242"/>
      <c r="MEX26" s="242"/>
      <c r="MEY26" s="242"/>
      <c r="MEZ26" s="242"/>
      <c r="MFA26" s="242"/>
      <c r="MFB26" s="242"/>
      <c r="MFC26" s="242"/>
      <c r="MFD26" s="242"/>
      <c r="MFE26" s="242"/>
      <c r="MFF26" s="242"/>
      <c r="MFG26" s="242"/>
      <c r="MFH26" s="242"/>
      <c r="MFI26" s="242"/>
      <c r="MFJ26" s="242"/>
      <c r="MFK26" s="242"/>
      <c r="MFL26" s="242"/>
      <c r="MFM26" s="242"/>
      <c r="MFN26" s="242"/>
      <c r="MFO26" s="242"/>
      <c r="MFP26" s="242"/>
      <c r="MFQ26" s="242"/>
      <c r="MFR26" s="242"/>
      <c r="MFS26" s="242"/>
      <c r="MFT26" s="242"/>
      <c r="MFU26" s="242"/>
      <c r="MFV26" s="242"/>
      <c r="MFW26" s="242"/>
      <c r="MFX26" s="242"/>
      <c r="MFY26" s="242"/>
      <c r="MFZ26" s="242"/>
      <c r="MGA26" s="242"/>
      <c r="MGB26" s="242"/>
      <c r="MGC26" s="242"/>
      <c r="MGD26" s="242"/>
      <c r="MGE26" s="242"/>
      <c r="MGF26" s="242"/>
      <c r="MGG26" s="242"/>
      <c r="MGH26" s="242"/>
      <c r="MGI26" s="242"/>
      <c r="MGJ26" s="242"/>
      <c r="MGK26" s="242"/>
      <c r="MGL26" s="242"/>
      <c r="MGM26" s="242"/>
      <c r="MGN26" s="242"/>
      <c r="MGO26" s="242"/>
      <c r="MGP26" s="242"/>
      <c r="MGQ26" s="242"/>
      <c r="MGR26" s="242"/>
      <c r="MGS26" s="242"/>
      <c r="MGT26" s="242"/>
      <c r="MGU26" s="242"/>
      <c r="MGV26" s="242"/>
      <c r="MGW26" s="242"/>
      <c r="MGX26" s="242"/>
      <c r="MGY26" s="242"/>
      <c r="MGZ26" s="242"/>
      <c r="MHA26" s="242"/>
      <c r="MHB26" s="242"/>
      <c r="MHC26" s="242"/>
      <c r="MHD26" s="242"/>
      <c r="MHE26" s="242"/>
      <c r="MHF26" s="242"/>
      <c r="MHG26" s="242"/>
      <c r="MHH26" s="242"/>
      <c r="MHI26" s="242"/>
      <c r="MHJ26" s="242"/>
      <c r="MHK26" s="242"/>
      <c r="MHL26" s="242"/>
      <c r="MHM26" s="242"/>
      <c r="MHN26" s="242"/>
      <c r="MHO26" s="242"/>
      <c r="MHP26" s="242"/>
      <c r="MHQ26" s="242"/>
      <c r="MHR26" s="242"/>
      <c r="MHS26" s="242"/>
      <c r="MHT26" s="242"/>
      <c r="MHU26" s="242"/>
      <c r="MHV26" s="242"/>
      <c r="MHW26" s="242"/>
      <c r="MHX26" s="242"/>
      <c r="MHY26" s="242"/>
      <c r="MHZ26" s="242"/>
      <c r="MIA26" s="242"/>
      <c r="MIB26" s="242"/>
      <c r="MIC26" s="242"/>
      <c r="MID26" s="242"/>
      <c r="MIE26" s="242"/>
      <c r="MIF26" s="242"/>
      <c r="MIG26" s="242"/>
      <c r="MIH26" s="242"/>
      <c r="MII26" s="242"/>
      <c r="MIJ26" s="242"/>
      <c r="MIK26" s="242"/>
      <c r="MIL26" s="242"/>
      <c r="MIM26" s="242"/>
      <c r="MIN26" s="242"/>
      <c r="MIO26" s="242"/>
      <c r="MIP26" s="242"/>
      <c r="MIQ26" s="242"/>
      <c r="MIR26" s="242"/>
      <c r="MIS26" s="242"/>
      <c r="MIT26" s="242"/>
      <c r="MIU26" s="242"/>
      <c r="MIV26" s="242"/>
      <c r="MIW26" s="242"/>
      <c r="MIX26" s="242"/>
      <c r="MIY26" s="242"/>
      <c r="MIZ26" s="242"/>
      <c r="MJA26" s="242"/>
      <c r="MJB26" s="242"/>
      <c r="MJC26" s="242"/>
      <c r="MJD26" s="242"/>
      <c r="MJE26" s="242"/>
      <c r="MJF26" s="242"/>
      <c r="MJG26" s="242"/>
      <c r="MJH26" s="242"/>
      <c r="MJI26" s="242"/>
      <c r="MJJ26" s="242"/>
      <c r="MJK26" s="242"/>
      <c r="MJL26" s="242"/>
      <c r="MJM26" s="242"/>
      <c r="MJN26" s="242"/>
      <c r="MJO26" s="242"/>
      <c r="MJP26" s="242"/>
      <c r="MJQ26" s="242"/>
      <c r="MJR26" s="242"/>
      <c r="MJS26" s="242"/>
      <c r="MJT26" s="242"/>
      <c r="MJU26" s="242"/>
      <c r="MJV26" s="242"/>
      <c r="MJW26" s="242"/>
      <c r="MJX26" s="242"/>
      <c r="MJY26" s="242"/>
      <c r="MJZ26" s="242"/>
      <c r="MKA26" s="242"/>
      <c r="MKB26" s="242"/>
      <c r="MKC26" s="242"/>
      <c r="MKD26" s="242"/>
      <c r="MKE26" s="242"/>
      <c r="MKF26" s="242"/>
      <c r="MKG26" s="242"/>
      <c r="MKH26" s="242"/>
      <c r="MKI26" s="242"/>
      <c r="MKJ26" s="242"/>
      <c r="MKK26" s="242"/>
      <c r="MKL26" s="242"/>
      <c r="MKM26" s="242"/>
      <c r="MKN26" s="242"/>
      <c r="MKO26" s="242"/>
      <c r="MKP26" s="242"/>
      <c r="MKQ26" s="242"/>
      <c r="MKR26" s="242"/>
      <c r="MKS26" s="242"/>
      <c r="MKT26" s="242"/>
      <c r="MKU26" s="242"/>
      <c r="MKV26" s="242"/>
      <c r="MKW26" s="242"/>
      <c r="MKX26" s="242"/>
      <c r="MKY26" s="242"/>
      <c r="MKZ26" s="242"/>
      <c r="MLA26" s="242"/>
      <c r="MLB26" s="242"/>
      <c r="MLC26" s="242"/>
      <c r="MLD26" s="242"/>
      <c r="MLE26" s="242"/>
      <c r="MLF26" s="242"/>
      <c r="MLG26" s="242"/>
      <c r="MLH26" s="242"/>
      <c r="MLI26" s="242"/>
      <c r="MLJ26" s="242"/>
      <c r="MLK26" s="242"/>
      <c r="MLL26" s="242"/>
      <c r="MLM26" s="242"/>
      <c r="MLN26" s="242"/>
      <c r="MLO26" s="242"/>
      <c r="MLP26" s="242"/>
      <c r="MLQ26" s="242"/>
      <c r="MLR26" s="242"/>
      <c r="MLS26" s="242"/>
      <c r="MLT26" s="242"/>
      <c r="MLU26" s="242"/>
      <c r="MLV26" s="242"/>
      <c r="MLW26" s="242"/>
      <c r="MLX26" s="242"/>
      <c r="MLY26" s="242"/>
      <c r="MLZ26" s="242"/>
      <c r="MMA26" s="242"/>
      <c r="MMB26" s="242"/>
      <c r="MMC26" s="242"/>
      <c r="MMD26" s="242"/>
      <c r="MME26" s="242"/>
      <c r="MMF26" s="242"/>
      <c r="MMG26" s="242"/>
      <c r="MMH26" s="242"/>
      <c r="MMI26" s="242"/>
      <c r="MMJ26" s="242"/>
      <c r="MMK26" s="242"/>
      <c r="MML26" s="242"/>
      <c r="MMM26" s="242"/>
      <c r="MMN26" s="242"/>
      <c r="MMO26" s="242"/>
      <c r="MMP26" s="242"/>
      <c r="MMQ26" s="242"/>
      <c r="MMR26" s="242"/>
      <c r="MMS26" s="242"/>
      <c r="MMT26" s="242"/>
      <c r="MMU26" s="242"/>
      <c r="MMV26" s="242"/>
      <c r="MMW26" s="242"/>
      <c r="MMX26" s="242"/>
      <c r="MMY26" s="242"/>
      <c r="MMZ26" s="242"/>
      <c r="MNA26" s="242"/>
      <c r="MNB26" s="242"/>
      <c r="MNC26" s="242"/>
      <c r="MND26" s="242"/>
      <c r="MNE26" s="242"/>
      <c r="MNF26" s="242"/>
      <c r="MNG26" s="242"/>
      <c r="MNH26" s="242"/>
      <c r="MNI26" s="242"/>
      <c r="MNJ26" s="242"/>
      <c r="MNK26" s="242"/>
      <c r="MNL26" s="242"/>
      <c r="MNM26" s="242"/>
      <c r="MNN26" s="242"/>
      <c r="MNO26" s="242"/>
      <c r="MNP26" s="242"/>
      <c r="MNQ26" s="242"/>
      <c r="MNR26" s="242"/>
      <c r="MNS26" s="242"/>
      <c r="MNT26" s="242"/>
      <c r="MNU26" s="242"/>
      <c r="MNV26" s="242"/>
      <c r="MNW26" s="242"/>
      <c r="MNX26" s="242"/>
      <c r="MNY26" s="242"/>
      <c r="MNZ26" s="242"/>
      <c r="MOA26" s="242"/>
      <c r="MOB26" s="242"/>
      <c r="MOC26" s="242"/>
      <c r="MOD26" s="242"/>
      <c r="MOE26" s="242"/>
      <c r="MOF26" s="242"/>
      <c r="MOG26" s="242"/>
      <c r="MOH26" s="242"/>
      <c r="MOI26" s="242"/>
      <c r="MOJ26" s="242"/>
      <c r="MOK26" s="242"/>
      <c r="MOL26" s="242"/>
      <c r="MOM26" s="242"/>
      <c r="MON26" s="242"/>
      <c r="MOO26" s="242"/>
      <c r="MOP26" s="242"/>
      <c r="MOQ26" s="242"/>
      <c r="MOR26" s="242"/>
      <c r="MOS26" s="242"/>
      <c r="MOT26" s="242"/>
      <c r="MOU26" s="242"/>
      <c r="MOV26" s="242"/>
      <c r="MOW26" s="242"/>
      <c r="MOX26" s="242"/>
      <c r="MOY26" s="242"/>
      <c r="MOZ26" s="242"/>
      <c r="MPA26" s="242"/>
      <c r="MPB26" s="242"/>
      <c r="MPC26" s="242"/>
      <c r="MPD26" s="242"/>
      <c r="MPE26" s="242"/>
      <c r="MPF26" s="242"/>
      <c r="MPG26" s="242"/>
      <c r="MPH26" s="242"/>
      <c r="MPI26" s="242"/>
      <c r="MPJ26" s="242"/>
      <c r="MPK26" s="242"/>
      <c r="MPL26" s="242"/>
      <c r="MPM26" s="242"/>
      <c r="MPN26" s="242"/>
      <c r="MPO26" s="242"/>
      <c r="MPP26" s="242"/>
      <c r="MPQ26" s="242"/>
      <c r="MPR26" s="242"/>
      <c r="MPS26" s="242"/>
      <c r="MPT26" s="242"/>
      <c r="MPU26" s="242"/>
      <c r="MPV26" s="242"/>
      <c r="MPW26" s="242"/>
      <c r="MPX26" s="242"/>
      <c r="MPY26" s="242"/>
      <c r="MPZ26" s="242"/>
      <c r="MQA26" s="242"/>
      <c r="MQB26" s="242"/>
      <c r="MQC26" s="242"/>
      <c r="MQD26" s="242"/>
      <c r="MQE26" s="242"/>
      <c r="MQF26" s="242"/>
      <c r="MQG26" s="242"/>
      <c r="MQH26" s="242"/>
      <c r="MQI26" s="242"/>
      <c r="MQJ26" s="242"/>
      <c r="MQK26" s="242"/>
      <c r="MQL26" s="242"/>
      <c r="MQM26" s="242"/>
      <c r="MQN26" s="242"/>
      <c r="MQO26" s="242"/>
      <c r="MQP26" s="242"/>
      <c r="MQQ26" s="242"/>
      <c r="MQR26" s="242"/>
      <c r="MQS26" s="242"/>
      <c r="MQT26" s="242"/>
      <c r="MQU26" s="242"/>
      <c r="MQV26" s="242"/>
      <c r="MQW26" s="242"/>
      <c r="MQX26" s="242"/>
      <c r="MQY26" s="242"/>
      <c r="MQZ26" s="242"/>
      <c r="MRA26" s="242"/>
      <c r="MRB26" s="242"/>
      <c r="MRC26" s="242"/>
      <c r="MRD26" s="242"/>
      <c r="MRE26" s="242"/>
      <c r="MRF26" s="242"/>
      <c r="MRG26" s="242"/>
      <c r="MRH26" s="242"/>
      <c r="MRI26" s="242"/>
      <c r="MRJ26" s="242"/>
      <c r="MRK26" s="242"/>
      <c r="MRL26" s="242"/>
      <c r="MRM26" s="242"/>
      <c r="MRN26" s="242"/>
      <c r="MRO26" s="242"/>
      <c r="MRP26" s="242"/>
      <c r="MRQ26" s="242"/>
      <c r="MRR26" s="242"/>
      <c r="MRS26" s="242"/>
      <c r="MRT26" s="242"/>
      <c r="MRU26" s="242"/>
      <c r="MRV26" s="242"/>
      <c r="MRW26" s="242"/>
      <c r="MRX26" s="242"/>
      <c r="MRY26" s="242"/>
      <c r="MRZ26" s="242"/>
      <c r="MSA26" s="242"/>
      <c r="MSB26" s="242"/>
      <c r="MSC26" s="242"/>
      <c r="MSD26" s="242"/>
      <c r="MSE26" s="242"/>
      <c r="MSF26" s="242"/>
      <c r="MSG26" s="242"/>
      <c r="MSH26" s="242"/>
      <c r="MSI26" s="242"/>
      <c r="MSJ26" s="242"/>
      <c r="MSK26" s="242"/>
      <c r="MSL26" s="242"/>
      <c r="MSM26" s="242"/>
      <c r="MSN26" s="242"/>
      <c r="MSO26" s="242"/>
      <c r="MSP26" s="242"/>
      <c r="MSQ26" s="242"/>
      <c r="MSR26" s="242"/>
      <c r="MSS26" s="242"/>
      <c r="MST26" s="242"/>
      <c r="MSU26" s="242"/>
      <c r="MSV26" s="242"/>
      <c r="MSW26" s="242"/>
      <c r="MSX26" s="242"/>
      <c r="MSY26" s="242"/>
      <c r="MSZ26" s="242"/>
      <c r="MTA26" s="242"/>
      <c r="MTB26" s="242"/>
      <c r="MTC26" s="242"/>
      <c r="MTD26" s="242"/>
      <c r="MTE26" s="242"/>
      <c r="MTF26" s="242"/>
      <c r="MTG26" s="242"/>
      <c r="MTH26" s="242"/>
      <c r="MTI26" s="242"/>
      <c r="MTJ26" s="242"/>
      <c r="MTK26" s="242"/>
      <c r="MTL26" s="242"/>
      <c r="MTM26" s="242"/>
      <c r="MTN26" s="242"/>
      <c r="MTO26" s="242"/>
      <c r="MTP26" s="242"/>
      <c r="MTQ26" s="242"/>
      <c r="MTR26" s="242"/>
      <c r="MTS26" s="242"/>
      <c r="MTT26" s="242"/>
      <c r="MTU26" s="242"/>
      <c r="MTV26" s="242"/>
      <c r="MTW26" s="242"/>
      <c r="MTX26" s="242"/>
      <c r="MTY26" s="242"/>
      <c r="MTZ26" s="242"/>
      <c r="MUA26" s="242"/>
      <c r="MUB26" s="242"/>
      <c r="MUC26" s="242"/>
      <c r="MUD26" s="242"/>
      <c r="MUE26" s="242"/>
      <c r="MUF26" s="242"/>
      <c r="MUG26" s="242"/>
      <c r="MUH26" s="242"/>
      <c r="MUI26" s="242"/>
      <c r="MUJ26" s="242"/>
      <c r="MUK26" s="242"/>
      <c r="MUL26" s="242"/>
      <c r="MUM26" s="242"/>
      <c r="MUN26" s="242"/>
      <c r="MUO26" s="242"/>
      <c r="MUP26" s="242"/>
      <c r="MUQ26" s="242"/>
      <c r="MUR26" s="242"/>
      <c r="MUS26" s="242"/>
      <c r="MUT26" s="242"/>
      <c r="MUU26" s="242"/>
      <c r="MUV26" s="242"/>
      <c r="MUW26" s="242"/>
      <c r="MUX26" s="242"/>
      <c r="MUY26" s="242"/>
      <c r="MUZ26" s="242"/>
      <c r="MVA26" s="242"/>
      <c r="MVB26" s="242"/>
      <c r="MVC26" s="242"/>
      <c r="MVD26" s="242"/>
      <c r="MVE26" s="242"/>
      <c r="MVF26" s="242"/>
      <c r="MVG26" s="242"/>
      <c r="MVH26" s="242"/>
      <c r="MVI26" s="242"/>
      <c r="MVJ26" s="242"/>
      <c r="MVK26" s="242"/>
      <c r="MVL26" s="242"/>
      <c r="MVM26" s="242"/>
      <c r="MVN26" s="242"/>
      <c r="MVO26" s="242"/>
      <c r="MVP26" s="242"/>
      <c r="MVQ26" s="242"/>
      <c r="MVR26" s="242"/>
      <c r="MVS26" s="242"/>
      <c r="MVT26" s="242"/>
      <c r="MVU26" s="242"/>
      <c r="MVV26" s="242"/>
      <c r="MVW26" s="242"/>
      <c r="MVX26" s="242"/>
      <c r="MVY26" s="242"/>
      <c r="MVZ26" s="242"/>
      <c r="MWA26" s="242"/>
      <c r="MWB26" s="242"/>
      <c r="MWC26" s="242"/>
      <c r="MWD26" s="242"/>
      <c r="MWE26" s="242"/>
      <c r="MWF26" s="242"/>
      <c r="MWG26" s="242"/>
      <c r="MWH26" s="242"/>
      <c r="MWI26" s="242"/>
      <c r="MWJ26" s="242"/>
      <c r="MWK26" s="242"/>
      <c r="MWL26" s="242"/>
      <c r="MWM26" s="242"/>
      <c r="MWN26" s="242"/>
      <c r="MWO26" s="242"/>
      <c r="MWP26" s="242"/>
      <c r="MWQ26" s="242"/>
      <c r="MWR26" s="242"/>
      <c r="MWS26" s="242"/>
      <c r="MWT26" s="242"/>
      <c r="MWU26" s="242"/>
      <c r="MWV26" s="242"/>
      <c r="MWW26" s="242"/>
      <c r="MWX26" s="242"/>
      <c r="MWY26" s="242"/>
      <c r="MWZ26" s="242"/>
      <c r="MXA26" s="242"/>
      <c r="MXB26" s="242"/>
      <c r="MXC26" s="242"/>
      <c r="MXD26" s="242"/>
      <c r="MXE26" s="242"/>
      <c r="MXF26" s="242"/>
      <c r="MXG26" s="242"/>
      <c r="MXH26" s="242"/>
      <c r="MXI26" s="242"/>
      <c r="MXJ26" s="242"/>
      <c r="MXK26" s="242"/>
      <c r="MXL26" s="242"/>
      <c r="MXM26" s="242"/>
      <c r="MXN26" s="242"/>
      <c r="MXO26" s="242"/>
      <c r="MXP26" s="242"/>
      <c r="MXQ26" s="242"/>
      <c r="MXR26" s="242"/>
      <c r="MXS26" s="242"/>
      <c r="MXT26" s="242"/>
      <c r="MXU26" s="242"/>
      <c r="MXV26" s="242"/>
      <c r="MXW26" s="242"/>
      <c r="MXX26" s="242"/>
      <c r="MXY26" s="242"/>
      <c r="MXZ26" s="242"/>
      <c r="MYA26" s="242"/>
      <c r="MYB26" s="242"/>
      <c r="MYC26" s="242"/>
      <c r="MYD26" s="242"/>
      <c r="MYE26" s="242"/>
      <c r="MYF26" s="242"/>
      <c r="MYG26" s="242"/>
      <c r="MYH26" s="242"/>
      <c r="MYI26" s="242"/>
      <c r="MYJ26" s="242"/>
      <c r="MYK26" s="242"/>
      <c r="MYL26" s="242"/>
      <c r="MYM26" s="242"/>
      <c r="MYN26" s="242"/>
      <c r="MYO26" s="242"/>
      <c r="MYP26" s="242"/>
      <c r="MYQ26" s="242"/>
      <c r="MYR26" s="242"/>
      <c r="MYS26" s="242"/>
      <c r="MYT26" s="242"/>
      <c r="MYU26" s="242"/>
      <c r="MYV26" s="242"/>
      <c r="MYW26" s="242"/>
      <c r="MYX26" s="242"/>
      <c r="MYY26" s="242"/>
      <c r="MYZ26" s="242"/>
      <c r="MZA26" s="242"/>
      <c r="MZB26" s="242"/>
      <c r="MZC26" s="242"/>
      <c r="MZD26" s="242"/>
      <c r="MZE26" s="242"/>
      <c r="MZF26" s="242"/>
      <c r="MZG26" s="242"/>
      <c r="MZH26" s="242"/>
      <c r="MZI26" s="242"/>
      <c r="MZJ26" s="242"/>
      <c r="MZK26" s="242"/>
      <c r="MZL26" s="242"/>
      <c r="MZM26" s="242"/>
      <c r="MZN26" s="242"/>
      <c r="MZO26" s="242"/>
      <c r="MZP26" s="242"/>
      <c r="MZQ26" s="242"/>
      <c r="MZR26" s="242"/>
      <c r="MZS26" s="242"/>
      <c r="MZT26" s="242"/>
      <c r="MZU26" s="242"/>
      <c r="MZV26" s="242"/>
      <c r="MZW26" s="242"/>
      <c r="MZX26" s="242"/>
      <c r="MZY26" s="242"/>
      <c r="MZZ26" s="242"/>
      <c r="NAA26" s="242"/>
      <c r="NAB26" s="242"/>
      <c r="NAC26" s="242"/>
      <c r="NAD26" s="242"/>
      <c r="NAE26" s="242"/>
      <c r="NAF26" s="242"/>
      <c r="NAG26" s="242"/>
      <c r="NAH26" s="242"/>
      <c r="NAI26" s="242"/>
      <c r="NAJ26" s="242"/>
      <c r="NAK26" s="242"/>
      <c r="NAL26" s="242"/>
      <c r="NAM26" s="242"/>
      <c r="NAN26" s="242"/>
      <c r="NAO26" s="242"/>
      <c r="NAP26" s="242"/>
      <c r="NAQ26" s="242"/>
      <c r="NAR26" s="242"/>
      <c r="NAS26" s="242"/>
      <c r="NAT26" s="242"/>
      <c r="NAU26" s="242"/>
      <c r="NAV26" s="242"/>
      <c r="NAW26" s="242"/>
      <c r="NAX26" s="242"/>
      <c r="NAY26" s="242"/>
      <c r="NAZ26" s="242"/>
      <c r="NBA26" s="242"/>
      <c r="NBB26" s="242"/>
      <c r="NBC26" s="242"/>
      <c r="NBD26" s="242"/>
      <c r="NBE26" s="242"/>
      <c r="NBF26" s="242"/>
      <c r="NBG26" s="242"/>
      <c r="NBH26" s="242"/>
      <c r="NBI26" s="242"/>
      <c r="NBJ26" s="242"/>
      <c r="NBK26" s="242"/>
      <c r="NBL26" s="242"/>
      <c r="NBM26" s="242"/>
      <c r="NBN26" s="242"/>
      <c r="NBO26" s="242"/>
      <c r="NBP26" s="242"/>
      <c r="NBQ26" s="242"/>
      <c r="NBR26" s="242"/>
      <c r="NBS26" s="242"/>
      <c r="NBT26" s="242"/>
      <c r="NBU26" s="242"/>
      <c r="NBV26" s="242"/>
      <c r="NBW26" s="242"/>
      <c r="NBX26" s="242"/>
      <c r="NBY26" s="242"/>
      <c r="NBZ26" s="242"/>
      <c r="NCA26" s="242"/>
      <c r="NCB26" s="242"/>
      <c r="NCC26" s="242"/>
      <c r="NCD26" s="242"/>
      <c r="NCE26" s="242"/>
      <c r="NCF26" s="242"/>
      <c r="NCG26" s="242"/>
      <c r="NCH26" s="242"/>
      <c r="NCI26" s="242"/>
      <c r="NCJ26" s="242"/>
      <c r="NCK26" s="242"/>
      <c r="NCL26" s="242"/>
      <c r="NCM26" s="242"/>
      <c r="NCN26" s="242"/>
      <c r="NCO26" s="242"/>
      <c r="NCP26" s="242"/>
      <c r="NCQ26" s="242"/>
      <c r="NCR26" s="242"/>
      <c r="NCS26" s="242"/>
      <c r="NCT26" s="242"/>
      <c r="NCU26" s="242"/>
      <c r="NCV26" s="242"/>
      <c r="NCW26" s="242"/>
      <c r="NCX26" s="242"/>
      <c r="NCY26" s="242"/>
      <c r="NCZ26" s="242"/>
      <c r="NDA26" s="242"/>
      <c r="NDB26" s="242"/>
      <c r="NDC26" s="242"/>
      <c r="NDD26" s="242"/>
      <c r="NDE26" s="242"/>
      <c r="NDF26" s="242"/>
      <c r="NDG26" s="242"/>
      <c r="NDH26" s="242"/>
      <c r="NDI26" s="242"/>
      <c r="NDJ26" s="242"/>
      <c r="NDK26" s="242"/>
      <c r="NDL26" s="242"/>
      <c r="NDM26" s="242"/>
      <c r="NDN26" s="242"/>
      <c r="NDO26" s="242"/>
      <c r="NDP26" s="242"/>
      <c r="NDQ26" s="242"/>
      <c r="NDR26" s="242"/>
      <c r="NDS26" s="242"/>
      <c r="NDT26" s="242"/>
      <c r="NDU26" s="242"/>
      <c r="NDV26" s="242"/>
      <c r="NDW26" s="242"/>
      <c r="NDX26" s="242"/>
      <c r="NDY26" s="242"/>
      <c r="NDZ26" s="242"/>
      <c r="NEA26" s="242"/>
      <c r="NEB26" s="242"/>
      <c r="NEC26" s="242"/>
      <c r="NED26" s="242"/>
      <c r="NEE26" s="242"/>
      <c r="NEF26" s="242"/>
      <c r="NEG26" s="242"/>
      <c r="NEH26" s="242"/>
      <c r="NEI26" s="242"/>
      <c r="NEJ26" s="242"/>
      <c r="NEK26" s="242"/>
      <c r="NEL26" s="242"/>
      <c r="NEM26" s="242"/>
      <c r="NEN26" s="242"/>
      <c r="NEO26" s="242"/>
      <c r="NEP26" s="242"/>
      <c r="NEQ26" s="242"/>
      <c r="NER26" s="242"/>
      <c r="NES26" s="242"/>
      <c r="NET26" s="242"/>
      <c r="NEU26" s="242"/>
      <c r="NEV26" s="242"/>
      <c r="NEW26" s="242"/>
      <c r="NEX26" s="242"/>
      <c r="NEY26" s="242"/>
      <c r="NEZ26" s="242"/>
      <c r="NFA26" s="242"/>
      <c r="NFB26" s="242"/>
      <c r="NFC26" s="242"/>
      <c r="NFD26" s="242"/>
      <c r="NFE26" s="242"/>
      <c r="NFF26" s="242"/>
      <c r="NFG26" s="242"/>
      <c r="NFH26" s="242"/>
      <c r="NFI26" s="242"/>
      <c r="NFJ26" s="242"/>
      <c r="NFK26" s="242"/>
      <c r="NFL26" s="242"/>
      <c r="NFM26" s="242"/>
      <c r="NFN26" s="242"/>
      <c r="NFO26" s="242"/>
      <c r="NFP26" s="242"/>
      <c r="NFQ26" s="242"/>
      <c r="NFR26" s="242"/>
      <c r="NFS26" s="242"/>
      <c r="NFT26" s="242"/>
      <c r="NFU26" s="242"/>
      <c r="NFV26" s="242"/>
      <c r="NFW26" s="242"/>
      <c r="NFX26" s="242"/>
      <c r="NFY26" s="242"/>
      <c r="NFZ26" s="242"/>
      <c r="NGA26" s="242"/>
      <c r="NGB26" s="242"/>
      <c r="NGC26" s="242"/>
      <c r="NGD26" s="242"/>
      <c r="NGE26" s="242"/>
      <c r="NGF26" s="242"/>
      <c r="NGG26" s="242"/>
      <c r="NGH26" s="242"/>
      <c r="NGI26" s="242"/>
      <c r="NGJ26" s="242"/>
      <c r="NGK26" s="242"/>
      <c r="NGL26" s="242"/>
      <c r="NGM26" s="242"/>
      <c r="NGN26" s="242"/>
      <c r="NGO26" s="242"/>
      <c r="NGP26" s="242"/>
      <c r="NGQ26" s="242"/>
      <c r="NGR26" s="242"/>
      <c r="NGS26" s="242"/>
      <c r="NGT26" s="242"/>
      <c r="NGU26" s="242"/>
      <c r="NGV26" s="242"/>
      <c r="NGW26" s="242"/>
      <c r="NGX26" s="242"/>
      <c r="NGY26" s="242"/>
      <c r="NGZ26" s="242"/>
      <c r="NHA26" s="242"/>
      <c r="NHB26" s="242"/>
      <c r="NHC26" s="242"/>
      <c r="NHD26" s="242"/>
      <c r="NHE26" s="242"/>
      <c r="NHF26" s="242"/>
      <c r="NHG26" s="242"/>
      <c r="NHH26" s="242"/>
      <c r="NHI26" s="242"/>
      <c r="NHJ26" s="242"/>
      <c r="NHK26" s="242"/>
      <c r="NHL26" s="242"/>
      <c r="NHM26" s="242"/>
      <c r="NHN26" s="242"/>
      <c r="NHO26" s="242"/>
      <c r="NHP26" s="242"/>
      <c r="NHQ26" s="242"/>
      <c r="NHR26" s="242"/>
      <c r="NHS26" s="242"/>
      <c r="NHT26" s="242"/>
      <c r="NHU26" s="242"/>
      <c r="NHV26" s="242"/>
      <c r="NHW26" s="242"/>
      <c r="NHX26" s="242"/>
      <c r="NHY26" s="242"/>
      <c r="NHZ26" s="242"/>
      <c r="NIA26" s="242"/>
      <c r="NIB26" s="242"/>
      <c r="NIC26" s="242"/>
      <c r="NID26" s="242"/>
      <c r="NIE26" s="242"/>
      <c r="NIF26" s="242"/>
      <c r="NIG26" s="242"/>
      <c r="NIH26" s="242"/>
      <c r="NII26" s="242"/>
      <c r="NIJ26" s="242"/>
      <c r="NIK26" s="242"/>
      <c r="NIL26" s="242"/>
      <c r="NIM26" s="242"/>
      <c r="NIN26" s="242"/>
      <c r="NIO26" s="242"/>
      <c r="NIP26" s="242"/>
      <c r="NIQ26" s="242"/>
      <c r="NIR26" s="242"/>
      <c r="NIS26" s="242"/>
      <c r="NIT26" s="242"/>
      <c r="NIU26" s="242"/>
      <c r="NIV26" s="242"/>
      <c r="NIW26" s="242"/>
      <c r="NIX26" s="242"/>
      <c r="NIY26" s="242"/>
      <c r="NIZ26" s="242"/>
      <c r="NJA26" s="242"/>
      <c r="NJB26" s="242"/>
      <c r="NJC26" s="242"/>
      <c r="NJD26" s="242"/>
      <c r="NJE26" s="242"/>
      <c r="NJF26" s="242"/>
      <c r="NJG26" s="242"/>
      <c r="NJH26" s="242"/>
      <c r="NJI26" s="242"/>
      <c r="NJJ26" s="242"/>
      <c r="NJK26" s="242"/>
      <c r="NJL26" s="242"/>
      <c r="NJM26" s="242"/>
      <c r="NJN26" s="242"/>
      <c r="NJO26" s="242"/>
      <c r="NJP26" s="242"/>
      <c r="NJQ26" s="242"/>
      <c r="NJR26" s="242"/>
      <c r="NJS26" s="242"/>
      <c r="NJT26" s="242"/>
      <c r="NJU26" s="242"/>
      <c r="NJV26" s="242"/>
      <c r="NJW26" s="242"/>
      <c r="NJX26" s="242"/>
      <c r="NJY26" s="242"/>
      <c r="NJZ26" s="242"/>
      <c r="NKA26" s="242"/>
      <c r="NKB26" s="242"/>
      <c r="NKC26" s="242"/>
      <c r="NKD26" s="242"/>
      <c r="NKE26" s="242"/>
      <c r="NKF26" s="242"/>
      <c r="NKG26" s="242"/>
      <c r="NKH26" s="242"/>
      <c r="NKI26" s="242"/>
      <c r="NKJ26" s="242"/>
      <c r="NKK26" s="242"/>
      <c r="NKL26" s="242"/>
      <c r="NKM26" s="242"/>
      <c r="NKN26" s="242"/>
      <c r="NKO26" s="242"/>
      <c r="NKP26" s="242"/>
      <c r="NKQ26" s="242"/>
      <c r="NKR26" s="242"/>
      <c r="NKS26" s="242"/>
      <c r="NKT26" s="242"/>
      <c r="NKU26" s="242"/>
      <c r="NKV26" s="242"/>
      <c r="NKW26" s="242"/>
      <c r="NKX26" s="242"/>
      <c r="NKY26" s="242"/>
      <c r="NKZ26" s="242"/>
      <c r="NLA26" s="242"/>
      <c r="NLB26" s="242"/>
      <c r="NLC26" s="242"/>
      <c r="NLD26" s="242"/>
      <c r="NLE26" s="242"/>
      <c r="NLF26" s="242"/>
      <c r="NLG26" s="242"/>
      <c r="NLH26" s="242"/>
      <c r="NLI26" s="242"/>
      <c r="NLJ26" s="242"/>
      <c r="NLK26" s="242"/>
      <c r="NLL26" s="242"/>
      <c r="NLM26" s="242"/>
      <c r="NLN26" s="242"/>
      <c r="NLO26" s="242"/>
      <c r="NLP26" s="242"/>
      <c r="NLQ26" s="242"/>
      <c r="NLR26" s="242"/>
      <c r="NLS26" s="242"/>
      <c r="NLT26" s="242"/>
      <c r="NLU26" s="242"/>
      <c r="NLV26" s="242"/>
      <c r="NLW26" s="242"/>
      <c r="NLX26" s="242"/>
      <c r="NLY26" s="242"/>
      <c r="NLZ26" s="242"/>
      <c r="NMA26" s="242"/>
      <c r="NMB26" s="242"/>
      <c r="NMC26" s="242"/>
      <c r="NMD26" s="242"/>
      <c r="NME26" s="242"/>
      <c r="NMF26" s="242"/>
      <c r="NMG26" s="242"/>
      <c r="NMH26" s="242"/>
      <c r="NMI26" s="242"/>
      <c r="NMJ26" s="242"/>
      <c r="NMK26" s="242"/>
      <c r="NML26" s="242"/>
      <c r="NMM26" s="242"/>
      <c r="NMN26" s="242"/>
      <c r="NMO26" s="242"/>
      <c r="NMP26" s="242"/>
      <c r="NMQ26" s="242"/>
      <c r="NMR26" s="242"/>
      <c r="NMS26" s="242"/>
      <c r="NMT26" s="242"/>
      <c r="NMU26" s="242"/>
      <c r="NMV26" s="242"/>
      <c r="NMW26" s="242"/>
      <c r="NMX26" s="242"/>
      <c r="NMY26" s="242"/>
      <c r="NMZ26" s="242"/>
      <c r="NNA26" s="242"/>
      <c r="NNB26" s="242"/>
      <c r="NNC26" s="242"/>
      <c r="NND26" s="242"/>
      <c r="NNE26" s="242"/>
      <c r="NNF26" s="242"/>
      <c r="NNG26" s="242"/>
      <c r="NNH26" s="242"/>
      <c r="NNI26" s="242"/>
      <c r="NNJ26" s="242"/>
      <c r="NNK26" s="242"/>
      <c r="NNL26" s="242"/>
      <c r="NNM26" s="242"/>
      <c r="NNN26" s="242"/>
      <c r="NNO26" s="242"/>
      <c r="NNP26" s="242"/>
      <c r="NNQ26" s="242"/>
      <c r="NNR26" s="242"/>
      <c r="NNS26" s="242"/>
      <c r="NNT26" s="242"/>
      <c r="NNU26" s="242"/>
      <c r="NNV26" s="242"/>
      <c r="NNW26" s="242"/>
      <c r="NNX26" s="242"/>
      <c r="NNY26" s="242"/>
      <c r="NNZ26" s="242"/>
      <c r="NOA26" s="242"/>
      <c r="NOB26" s="242"/>
      <c r="NOC26" s="242"/>
      <c r="NOD26" s="242"/>
      <c r="NOE26" s="242"/>
      <c r="NOF26" s="242"/>
      <c r="NOG26" s="242"/>
      <c r="NOH26" s="242"/>
      <c r="NOI26" s="242"/>
      <c r="NOJ26" s="242"/>
      <c r="NOK26" s="242"/>
      <c r="NOL26" s="242"/>
      <c r="NOM26" s="242"/>
      <c r="NON26" s="242"/>
      <c r="NOO26" s="242"/>
      <c r="NOP26" s="242"/>
      <c r="NOQ26" s="242"/>
      <c r="NOR26" s="242"/>
      <c r="NOS26" s="242"/>
      <c r="NOT26" s="242"/>
      <c r="NOU26" s="242"/>
      <c r="NOV26" s="242"/>
      <c r="NOW26" s="242"/>
      <c r="NOX26" s="242"/>
      <c r="NOY26" s="242"/>
      <c r="NOZ26" s="242"/>
      <c r="NPA26" s="242"/>
      <c r="NPB26" s="242"/>
      <c r="NPC26" s="242"/>
      <c r="NPD26" s="242"/>
      <c r="NPE26" s="242"/>
      <c r="NPF26" s="242"/>
      <c r="NPG26" s="242"/>
      <c r="NPH26" s="242"/>
      <c r="NPI26" s="242"/>
      <c r="NPJ26" s="242"/>
      <c r="NPK26" s="242"/>
      <c r="NPL26" s="242"/>
      <c r="NPM26" s="242"/>
      <c r="NPN26" s="242"/>
      <c r="NPO26" s="242"/>
      <c r="NPP26" s="242"/>
      <c r="NPQ26" s="242"/>
      <c r="NPR26" s="242"/>
      <c r="NPS26" s="242"/>
      <c r="NPT26" s="242"/>
      <c r="NPU26" s="242"/>
      <c r="NPV26" s="242"/>
      <c r="NPW26" s="242"/>
      <c r="NPX26" s="242"/>
      <c r="NPY26" s="242"/>
      <c r="NPZ26" s="242"/>
      <c r="NQA26" s="242"/>
      <c r="NQB26" s="242"/>
      <c r="NQC26" s="242"/>
      <c r="NQD26" s="242"/>
      <c r="NQE26" s="242"/>
      <c r="NQF26" s="242"/>
      <c r="NQG26" s="242"/>
      <c r="NQH26" s="242"/>
      <c r="NQI26" s="242"/>
      <c r="NQJ26" s="242"/>
      <c r="NQK26" s="242"/>
      <c r="NQL26" s="242"/>
      <c r="NQM26" s="242"/>
      <c r="NQN26" s="242"/>
      <c r="NQO26" s="242"/>
      <c r="NQP26" s="242"/>
      <c r="NQQ26" s="242"/>
      <c r="NQR26" s="242"/>
      <c r="NQS26" s="242"/>
      <c r="NQT26" s="242"/>
      <c r="NQU26" s="242"/>
      <c r="NQV26" s="242"/>
      <c r="NQW26" s="242"/>
      <c r="NQX26" s="242"/>
      <c r="NQY26" s="242"/>
      <c r="NQZ26" s="242"/>
      <c r="NRA26" s="242"/>
      <c r="NRB26" s="242"/>
      <c r="NRC26" s="242"/>
      <c r="NRD26" s="242"/>
      <c r="NRE26" s="242"/>
      <c r="NRF26" s="242"/>
      <c r="NRG26" s="242"/>
      <c r="NRH26" s="242"/>
      <c r="NRI26" s="242"/>
      <c r="NRJ26" s="242"/>
      <c r="NRK26" s="242"/>
      <c r="NRL26" s="242"/>
      <c r="NRM26" s="242"/>
      <c r="NRN26" s="242"/>
      <c r="NRO26" s="242"/>
      <c r="NRP26" s="242"/>
      <c r="NRQ26" s="242"/>
      <c r="NRR26" s="242"/>
      <c r="NRS26" s="242"/>
      <c r="NRT26" s="242"/>
      <c r="NRU26" s="242"/>
      <c r="NRV26" s="242"/>
      <c r="NRW26" s="242"/>
      <c r="NRX26" s="242"/>
      <c r="NRY26" s="242"/>
      <c r="NRZ26" s="242"/>
      <c r="NSA26" s="242"/>
      <c r="NSB26" s="242"/>
      <c r="NSC26" s="242"/>
      <c r="NSD26" s="242"/>
      <c r="NSE26" s="242"/>
      <c r="NSF26" s="242"/>
      <c r="NSG26" s="242"/>
      <c r="NSH26" s="242"/>
      <c r="NSI26" s="242"/>
      <c r="NSJ26" s="242"/>
      <c r="NSK26" s="242"/>
      <c r="NSL26" s="242"/>
      <c r="NSM26" s="242"/>
      <c r="NSN26" s="242"/>
      <c r="NSO26" s="242"/>
      <c r="NSP26" s="242"/>
      <c r="NSQ26" s="242"/>
      <c r="NSR26" s="242"/>
      <c r="NSS26" s="242"/>
      <c r="NST26" s="242"/>
      <c r="NSU26" s="242"/>
      <c r="NSV26" s="242"/>
      <c r="NSW26" s="242"/>
      <c r="NSX26" s="242"/>
      <c r="NSY26" s="242"/>
      <c r="NSZ26" s="242"/>
      <c r="NTA26" s="242"/>
      <c r="NTB26" s="242"/>
      <c r="NTC26" s="242"/>
      <c r="NTD26" s="242"/>
      <c r="NTE26" s="242"/>
      <c r="NTF26" s="242"/>
      <c r="NTG26" s="242"/>
      <c r="NTH26" s="242"/>
      <c r="NTI26" s="242"/>
      <c r="NTJ26" s="242"/>
      <c r="NTK26" s="242"/>
      <c r="NTL26" s="242"/>
      <c r="NTM26" s="242"/>
      <c r="NTN26" s="242"/>
      <c r="NTO26" s="242"/>
      <c r="NTP26" s="242"/>
      <c r="NTQ26" s="242"/>
      <c r="NTR26" s="242"/>
      <c r="NTS26" s="242"/>
      <c r="NTT26" s="242"/>
      <c r="NTU26" s="242"/>
      <c r="NTV26" s="242"/>
      <c r="NTW26" s="242"/>
      <c r="NTX26" s="242"/>
      <c r="NTY26" s="242"/>
      <c r="NTZ26" s="242"/>
      <c r="NUA26" s="242"/>
      <c r="NUB26" s="242"/>
      <c r="NUC26" s="242"/>
      <c r="NUD26" s="242"/>
      <c r="NUE26" s="242"/>
      <c r="NUF26" s="242"/>
      <c r="NUG26" s="242"/>
      <c r="NUH26" s="242"/>
      <c r="NUI26" s="242"/>
      <c r="NUJ26" s="242"/>
      <c r="NUK26" s="242"/>
      <c r="NUL26" s="242"/>
      <c r="NUM26" s="242"/>
      <c r="NUN26" s="242"/>
      <c r="NUO26" s="242"/>
      <c r="NUP26" s="242"/>
      <c r="NUQ26" s="242"/>
      <c r="NUR26" s="242"/>
      <c r="NUS26" s="242"/>
      <c r="NUT26" s="242"/>
      <c r="NUU26" s="242"/>
      <c r="NUV26" s="242"/>
      <c r="NUW26" s="242"/>
      <c r="NUX26" s="242"/>
      <c r="NUY26" s="242"/>
      <c r="NUZ26" s="242"/>
      <c r="NVA26" s="242"/>
      <c r="NVB26" s="242"/>
      <c r="NVC26" s="242"/>
      <c r="NVD26" s="242"/>
      <c r="NVE26" s="242"/>
      <c r="NVF26" s="242"/>
      <c r="NVG26" s="242"/>
      <c r="NVH26" s="242"/>
      <c r="NVI26" s="242"/>
      <c r="NVJ26" s="242"/>
      <c r="NVK26" s="242"/>
      <c r="NVL26" s="242"/>
      <c r="NVM26" s="242"/>
      <c r="NVN26" s="242"/>
      <c r="NVO26" s="242"/>
      <c r="NVP26" s="242"/>
      <c r="NVQ26" s="242"/>
      <c r="NVR26" s="242"/>
      <c r="NVS26" s="242"/>
      <c r="NVT26" s="242"/>
      <c r="NVU26" s="242"/>
      <c r="NVV26" s="242"/>
      <c r="NVW26" s="242"/>
      <c r="NVX26" s="242"/>
      <c r="NVY26" s="242"/>
      <c r="NVZ26" s="242"/>
      <c r="NWA26" s="242"/>
      <c r="NWB26" s="242"/>
      <c r="NWC26" s="242"/>
      <c r="NWD26" s="242"/>
      <c r="NWE26" s="242"/>
      <c r="NWF26" s="242"/>
      <c r="NWG26" s="242"/>
      <c r="NWH26" s="242"/>
      <c r="NWI26" s="242"/>
      <c r="NWJ26" s="242"/>
      <c r="NWK26" s="242"/>
      <c r="NWL26" s="242"/>
      <c r="NWM26" s="242"/>
      <c r="NWN26" s="242"/>
      <c r="NWO26" s="242"/>
      <c r="NWP26" s="242"/>
      <c r="NWQ26" s="242"/>
      <c r="NWR26" s="242"/>
      <c r="NWS26" s="242"/>
      <c r="NWT26" s="242"/>
      <c r="NWU26" s="242"/>
      <c r="NWV26" s="242"/>
      <c r="NWW26" s="242"/>
      <c r="NWX26" s="242"/>
      <c r="NWY26" s="242"/>
      <c r="NWZ26" s="242"/>
      <c r="NXA26" s="242"/>
      <c r="NXB26" s="242"/>
      <c r="NXC26" s="242"/>
      <c r="NXD26" s="242"/>
      <c r="NXE26" s="242"/>
      <c r="NXF26" s="242"/>
      <c r="NXG26" s="242"/>
      <c r="NXH26" s="242"/>
      <c r="NXI26" s="242"/>
      <c r="NXJ26" s="242"/>
      <c r="NXK26" s="242"/>
      <c r="NXL26" s="242"/>
      <c r="NXM26" s="242"/>
      <c r="NXN26" s="242"/>
      <c r="NXO26" s="242"/>
      <c r="NXP26" s="242"/>
      <c r="NXQ26" s="242"/>
      <c r="NXR26" s="242"/>
      <c r="NXS26" s="242"/>
      <c r="NXT26" s="242"/>
      <c r="NXU26" s="242"/>
      <c r="NXV26" s="242"/>
      <c r="NXW26" s="242"/>
      <c r="NXX26" s="242"/>
      <c r="NXY26" s="242"/>
      <c r="NXZ26" s="242"/>
      <c r="NYA26" s="242"/>
      <c r="NYB26" s="242"/>
      <c r="NYC26" s="242"/>
      <c r="NYD26" s="242"/>
      <c r="NYE26" s="242"/>
      <c r="NYF26" s="242"/>
      <c r="NYG26" s="242"/>
      <c r="NYH26" s="242"/>
      <c r="NYI26" s="242"/>
      <c r="NYJ26" s="242"/>
      <c r="NYK26" s="242"/>
      <c r="NYL26" s="242"/>
      <c r="NYM26" s="242"/>
      <c r="NYN26" s="242"/>
      <c r="NYO26" s="242"/>
      <c r="NYP26" s="242"/>
      <c r="NYQ26" s="242"/>
      <c r="NYR26" s="242"/>
      <c r="NYS26" s="242"/>
      <c r="NYT26" s="242"/>
      <c r="NYU26" s="242"/>
      <c r="NYV26" s="242"/>
      <c r="NYW26" s="242"/>
      <c r="NYX26" s="242"/>
      <c r="NYY26" s="242"/>
      <c r="NYZ26" s="242"/>
      <c r="NZA26" s="242"/>
      <c r="NZB26" s="242"/>
      <c r="NZC26" s="242"/>
      <c r="NZD26" s="242"/>
      <c r="NZE26" s="242"/>
      <c r="NZF26" s="242"/>
      <c r="NZG26" s="242"/>
      <c r="NZH26" s="242"/>
      <c r="NZI26" s="242"/>
      <c r="NZJ26" s="242"/>
      <c r="NZK26" s="242"/>
      <c r="NZL26" s="242"/>
      <c r="NZM26" s="242"/>
      <c r="NZN26" s="242"/>
      <c r="NZO26" s="242"/>
      <c r="NZP26" s="242"/>
      <c r="NZQ26" s="242"/>
      <c r="NZR26" s="242"/>
      <c r="NZS26" s="242"/>
      <c r="NZT26" s="242"/>
      <c r="NZU26" s="242"/>
      <c r="NZV26" s="242"/>
      <c r="NZW26" s="242"/>
      <c r="NZX26" s="242"/>
      <c r="NZY26" s="242"/>
      <c r="NZZ26" s="242"/>
      <c r="OAA26" s="242"/>
      <c r="OAB26" s="242"/>
      <c r="OAC26" s="242"/>
      <c r="OAD26" s="242"/>
      <c r="OAE26" s="242"/>
      <c r="OAF26" s="242"/>
      <c r="OAG26" s="242"/>
      <c r="OAH26" s="242"/>
      <c r="OAI26" s="242"/>
      <c r="OAJ26" s="242"/>
      <c r="OAK26" s="242"/>
      <c r="OAL26" s="242"/>
      <c r="OAM26" s="242"/>
      <c r="OAN26" s="242"/>
      <c r="OAO26" s="242"/>
      <c r="OAP26" s="242"/>
      <c r="OAQ26" s="242"/>
      <c r="OAR26" s="242"/>
      <c r="OAS26" s="242"/>
      <c r="OAT26" s="242"/>
      <c r="OAU26" s="242"/>
      <c r="OAV26" s="242"/>
      <c r="OAW26" s="242"/>
      <c r="OAX26" s="242"/>
      <c r="OAY26" s="242"/>
      <c r="OAZ26" s="242"/>
      <c r="OBA26" s="242"/>
      <c r="OBB26" s="242"/>
      <c r="OBC26" s="242"/>
      <c r="OBD26" s="242"/>
      <c r="OBE26" s="242"/>
      <c r="OBF26" s="242"/>
      <c r="OBG26" s="242"/>
      <c r="OBH26" s="242"/>
      <c r="OBI26" s="242"/>
      <c r="OBJ26" s="242"/>
      <c r="OBK26" s="242"/>
      <c r="OBL26" s="242"/>
      <c r="OBM26" s="242"/>
      <c r="OBN26" s="242"/>
      <c r="OBO26" s="242"/>
      <c r="OBP26" s="242"/>
      <c r="OBQ26" s="242"/>
      <c r="OBR26" s="242"/>
      <c r="OBS26" s="242"/>
      <c r="OBT26" s="242"/>
      <c r="OBU26" s="242"/>
      <c r="OBV26" s="242"/>
      <c r="OBW26" s="242"/>
      <c r="OBX26" s="242"/>
      <c r="OBY26" s="242"/>
      <c r="OBZ26" s="242"/>
      <c r="OCA26" s="242"/>
      <c r="OCB26" s="242"/>
      <c r="OCC26" s="242"/>
      <c r="OCD26" s="242"/>
      <c r="OCE26" s="242"/>
      <c r="OCF26" s="242"/>
      <c r="OCG26" s="242"/>
      <c r="OCH26" s="242"/>
      <c r="OCI26" s="242"/>
      <c r="OCJ26" s="242"/>
      <c r="OCK26" s="242"/>
      <c r="OCL26" s="242"/>
      <c r="OCM26" s="242"/>
      <c r="OCN26" s="242"/>
      <c r="OCO26" s="242"/>
      <c r="OCP26" s="242"/>
      <c r="OCQ26" s="242"/>
      <c r="OCR26" s="242"/>
      <c r="OCS26" s="242"/>
      <c r="OCT26" s="242"/>
      <c r="OCU26" s="242"/>
      <c r="OCV26" s="242"/>
      <c r="OCW26" s="242"/>
      <c r="OCX26" s="242"/>
      <c r="OCY26" s="242"/>
      <c r="OCZ26" s="242"/>
      <c r="ODA26" s="242"/>
      <c r="ODB26" s="242"/>
      <c r="ODC26" s="242"/>
      <c r="ODD26" s="242"/>
      <c r="ODE26" s="242"/>
      <c r="ODF26" s="242"/>
      <c r="ODG26" s="242"/>
      <c r="ODH26" s="242"/>
      <c r="ODI26" s="242"/>
      <c r="ODJ26" s="242"/>
      <c r="ODK26" s="242"/>
      <c r="ODL26" s="242"/>
      <c r="ODM26" s="242"/>
      <c r="ODN26" s="242"/>
      <c r="ODO26" s="242"/>
      <c r="ODP26" s="242"/>
      <c r="ODQ26" s="242"/>
      <c r="ODR26" s="242"/>
      <c r="ODS26" s="242"/>
      <c r="ODT26" s="242"/>
      <c r="ODU26" s="242"/>
      <c r="ODV26" s="242"/>
      <c r="ODW26" s="242"/>
      <c r="ODX26" s="242"/>
      <c r="ODY26" s="242"/>
      <c r="ODZ26" s="242"/>
      <c r="OEA26" s="242"/>
      <c r="OEB26" s="242"/>
      <c r="OEC26" s="242"/>
      <c r="OED26" s="242"/>
      <c r="OEE26" s="242"/>
      <c r="OEF26" s="242"/>
      <c r="OEG26" s="242"/>
      <c r="OEH26" s="242"/>
      <c r="OEI26" s="242"/>
      <c r="OEJ26" s="242"/>
      <c r="OEK26" s="242"/>
      <c r="OEL26" s="242"/>
      <c r="OEM26" s="242"/>
      <c r="OEN26" s="242"/>
      <c r="OEO26" s="242"/>
      <c r="OEP26" s="242"/>
      <c r="OEQ26" s="242"/>
      <c r="OER26" s="242"/>
      <c r="OES26" s="242"/>
      <c r="OET26" s="242"/>
      <c r="OEU26" s="242"/>
      <c r="OEV26" s="242"/>
      <c r="OEW26" s="242"/>
      <c r="OEX26" s="242"/>
      <c r="OEY26" s="242"/>
      <c r="OEZ26" s="242"/>
      <c r="OFA26" s="242"/>
      <c r="OFB26" s="242"/>
      <c r="OFC26" s="242"/>
      <c r="OFD26" s="242"/>
      <c r="OFE26" s="242"/>
      <c r="OFF26" s="242"/>
      <c r="OFG26" s="242"/>
      <c r="OFH26" s="242"/>
      <c r="OFI26" s="242"/>
      <c r="OFJ26" s="242"/>
      <c r="OFK26" s="242"/>
      <c r="OFL26" s="242"/>
      <c r="OFM26" s="242"/>
      <c r="OFN26" s="242"/>
      <c r="OFO26" s="242"/>
      <c r="OFP26" s="242"/>
      <c r="OFQ26" s="242"/>
      <c r="OFR26" s="242"/>
      <c r="OFS26" s="242"/>
      <c r="OFT26" s="242"/>
      <c r="OFU26" s="242"/>
      <c r="OFV26" s="242"/>
      <c r="OFW26" s="242"/>
      <c r="OFX26" s="242"/>
      <c r="OFY26" s="242"/>
      <c r="OFZ26" s="242"/>
      <c r="OGA26" s="242"/>
      <c r="OGB26" s="242"/>
      <c r="OGC26" s="242"/>
      <c r="OGD26" s="242"/>
      <c r="OGE26" s="242"/>
      <c r="OGF26" s="242"/>
      <c r="OGG26" s="242"/>
      <c r="OGH26" s="242"/>
      <c r="OGI26" s="242"/>
      <c r="OGJ26" s="242"/>
      <c r="OGK26" s="242"/>
      <c r="OGL26" s="242"/>
      <c r="OGM26" s="242"/>
      <c r="OGN26" s="242"/>
      <c r="OGO26" s="242"/>
      <c r="OGP26" s="242"/>
      <c r="OGQ26" s="242"/>
      <c r="OGR26" s="242"/>
      <c r="OGS26" s="242"/>
      <c r="OGT26" s="242"/>
      <c r="OGU26" s="242"/>
      <c r="OGV26" s="242"/>
      <c r="OGW26" s="242"/>
      <c r="OGX26" s="242"/>
      <c r="OGY26" s="242"/>
      <c r="OGZ26" s="242"/>
      <c r="OHA26" s="242"/>
      <c r="OHB26" s="242"/>
      <c r="OHC26" s="242"/>
      <c r="OHD26" s="242"/>
      <c r="OHE26" s="242"/>
      <c r="OHF26" s="242"/>
      <c r="OHG26" s="242"/>
      <c r="OHH26" s="242"/>
      <c r="OHI26" s="242"/>
      <c r="OHJ26" s="242"/>
      <c r="OHK26" s="242"/>
      <c r="OHL26" s="242"/>
      <c r="OHM26" s="242"/>
      <c r="OHN26" s="242"/>
      <c r="OHO26" s="242"/>
      <c r="OHP26" s="242"/>
      <c r="OHQ26" s="242"/>
      <c r="OHR26" s="242"/>
      <c r="OHS26" s="242"/>
      <c r="OHT26" s="242"/>
      <c r="OHU26" s="242"/>
      <c r="OHV26" s="242"/>
      <c r="OHW26" s="242"/>
      <c r="OHX26" s="242"/>
      <c r="OHY26" s="242"/>
      <c r="OHZ26" s="242"/>
      <c r="OIA26" s="242"/>
      <c r="OIB26" s="242"/>
      <c r="OIC26" s="242"/>
      <c r="OID26" s="242"/>
      <c r="OIE26" s="242"/>
      <c r="OIF26" s="242"/>
      <c r="OIG26" s="242"/>
      <c r="OIH26" s="242"/>
      <c r="OII26" s="242"/>
      <c r="OIJ26" s="242"/>
      <c r="OIK26" s="242"/>
      <c r="OIL26" s="242"/>
      <c r="OIM26" s="242"/>
      <c r="OIN26" s="242"/>
      <c r="OIO26" s="242"/>
      <c r="OIP26" s="242"/>
      <c r="OIQ26" s="242"/>
      <c r="OIR26" s="242"/>
      <c r="OIS26" s="242"/>
      <c r="OIT26" s="242"/>
      <c r="OIU26" s="242"/>
      <c r="OIV26" s="242"/>
      <c r="OIW26" s="242"/>
      <c r="OIX26" s="242"/>
      <c r="OIY26" s="242"/>
      <c r="OIZ26" s="242"/>
      <c r="OJA26" s="242"/>
      <c r="OJB26" s="242"/>
      <c r="OJC26" s="242"/>
      <c r="OJD26" s="242"/>
      <c r="OJE26" s="242"/>
      <c r="OJF26" s="242"/>
      <c r="OJG26" s="242"/>
      <c r="OJH26" s="242"/>
      <c r="OJI26" s="242"/>
      <c r="OJJ26" s="242"/>
      <c r="OJK26" s="242"/>
      <c r="OJL26" s="242"/>
      <c r="OJM26" s="242"/>
      <c r="OJN26" s="242"/>
      <c r="OJO26" s="242"/>
      <c r="OJP26" s="242"/>
      <c r="OJQ26" s="242"/>
      <c r="OJR26" s="242"/>
      <c r="OJS26" s="242"/>
      <c r="OJT26" s="242"/>
      <c r="OJU26" s="242"/>
      <c r="OJV26" s="242"/>
      <c r="OJW26" s="242"/>
      <c r="OJX26" s="242"/>
      <c r="OJY26" s="242"/>
      <c r="OJZ26" s="242"/>
      <c r="OKA26" s="242"/>
      <c r="OKB26" s="242"/>
      <c r="OKC26" s="242"/>
      <c r="OKD26" s="242"/>
      <c r="OKE26" s="242"/>
      <c r="OKF26" s="242"/>
      <c r="OKG26" s="242"/>
      <c r="OKH26" s="242"/>
      <c r="OKI26" s="242"/>
      <c r="OKJ26" s="242"/>
      <c r="OKK26" s="242"/>
      <c r="OKL26" s="242"/>
      <c r="OKM26" s="242"/>
      <c r="OKN26" s="242"/>
      <c r="OKO26" s="242"/>
      <c r="OKP26" s="242"/>
      <c r="OKQ26" s="242"/>
      <c r="OKR26" s="242"/>
      <c r="OKS26" s="242"/>
      <c r="OKT26" s="242"/>
      <c r="OKU26" s="242"/>
      <c r="OKV26" s="242"/>
      <c r="OKW26" s="242"/>
      <c r="OKX26" s="242"/>
      <c r="OKY26" s="242"/>
      <c r="OKZ26" s="242"/>
      <c r="OLA26" s="242"/>
      <c r="OLB26" s="242"/>
      <c r="OLC26" s="242"/>
      <c r="OLD26" s="242"/>
      <c r="OLE26" s="242"/>
      <c r="OLF26" s="242"/>
      <c r="OLG26" s="242"/>
      <c r="OLH26" s="242"/>
      <c r="OLI26" s="242"/>
      <c r="OLJ26" s="242"/>
      <c r="OLK26" s="242"/>
      <c r="OLL26" s="242"/>
      <c r="OLM26" s="242"/>
      <c r="OLN26" s="242"/>
      <c r="OLO26" s="242"/>
      <c r="OLP26" s="242"/>
      <c r="OLQ26" s="242"/>
      <c r="OLR26" s="242"/>
      <c r="OLS26" s="242"/>
      <c r="OLT26" s="242"/>
      <c r="OLU26" s="242"/>
      <c r="OLV26" s="242"/>
      <c r="OLW26" s="242"/>
      <c r="OLX26" s="242"/>
      <c r="OLY26" s="242"/>
      <c r="OLZ26" s="242"/>
      <c r="OMA26" s="242"/>
      <c r="OMB26" s="242"/>
      <c r="OMC26" s="242"/>
      <c r="OMD26" s="242"/>
      <c r="OME26" s="242"/>
      <c r="OMF26" s="242"/>
      <c r="OMG26" s="242"/>
      <c r="OMH26" s="242"/>
      <c r="OMI26" s="242"/>
      <c r="OMJ26" s="242"/>
      <c r="OMK26" s="242"/>
      <c r="OML26" s="242"/>
      <c r="OMM26" s="242"/>
      <c r="OMN26" s="242"/>
      <c r="OMO26" s="242"/>
      <c r="OMP26" s="242"/>
      <c r="OMQ26" s="242"/>
      <c r="OMR26" s="242"/>
      <c r="OMS26" s="242"/>
      <c r="OMT26" s="242"/>
      <c r="OMU26" s="242"/>
      <c r="OMV26" s="242"/>
      <c r="OMW26" s="242"/>
      <c r="OMX26" s="242"/>
      <c r="OMY26" s="242"/>
      <c r="OMZ26" s="242"/>
      <c r="ONA26" s="242"/>
      <c r="ONB26" s="242"/>
      <c r="ONC26" s="242"/>
      <c r="OND26" s="242"/>
      <c r="ONE26" s="242"/>
      <c r="ONF26" s="242"/>
      <c r="ONG26" s="242"/>
      <c r="ONH26" s="242"/>
      <c r="ONI26" s="242"/>
      <c r="ONJ26" s="242"/>
      <c r="ONK26" s="242"/>
      <c r="ONL26" s="242"/>
      <c r="ONM26" s="242"/>
      <c r="ONN26" s="242"/>
      <c r="ONO26" s="242"/>
      <c r="ONP26" s="242"/>
      <c r="ONQ26" s="242"/>
      <c r="ONR26" s="242"/>
      <c r="ONS26" s="242"/>
      <c r="ONT26" s="242"/>
      <c r="ONU26" s="242"/>
      <c r="ONV26" s="242"/>
      <c r="ONW26" s="242"/>
      <c r="ONX26" s="242"/>
      <c r="ONY26" s="242"/>
      <c r="ONZ26" s="242"/>
      <c r="OOA26" s="242"/>
      <c r="OOB26" s="242"/>
      <c r="OOC26" s="242"/>
      <c r="OOD26" s="242"/>
      <c r="OOE26" s="242"/>
      <c r="OOF26" s="242"/>
      <c r="OOG26" s="242"/>
      <c r="OOH26" s="242"/>
      <c r="OOI26" s="242"/>
      <c r="OOJ26" s="242"/>
      <c r="OOK26" s="242"/>
      <c r="OOL26" s="242"/>
      <c r="OOM26" s="242"/>
      <c r="OON26" s="242"/>
      <c r="OOO26" s="242"/>
      <c r="OOP26" s="242"/>
      <c r="OOQ26" s="242"/>
      <c r="OOR26" s="242"/>
      <c r="OOS26" s="242"/>
      <c r="OOT26" s="242"/>
      <c r="OOU26" s="242"/>
      <c r="OOV26" s="242"/>
      <c r="OOW26" s="242"/>
      <c r="OOX26" s="242"/>
      <c r="OOY26" s="242"/>
      <c r="OOZ26" s="242"/>
      <c r="OPA26" s="242"/>
      <c r="OPB26" s="242"/>
      <c r="OPC26" s="242"/>
      <c r="OPD26" s="242"/>
      <c r="OPE26" s="242"/>
      <c r="OPF26" s="242"/>
      <c r="OPG26" s="242"/>
      <c r="OPH26" s="242"/>
      <c r="OPI26" s="242"/>
      <c r="OPJ26" s="242"/>
      <c r="OPK26" s="242"/>
      <c r="OPL26" s="242"/>
      <c r="OPM26" s="242"/>
      <c r="OPN26" s="242"/>
      <c r="OPO26" s="242"/>
      <c r="OPP26" s="242"/>
      <c r="OPQ26" s="242"/>
      <c r="OPR26" s="242"/>
      <c r="OPS26" s="242"/>
      <c r="OPT26" s="242"/>
      <c r="OPU26" s="242"/>
      <c r="OPV26" s="242"/>
      <c r="OPW26" s="242"/>
      <c r="OPX26" s="242"/>
      <c r="OPY26" s="242"/>
      <c r="OPZ26" s="242"/>
      <c r="OQA26" s="242"/>
      <c r="OQB26" s="242"/>
      <c r="OQC26" s="242"/>
      <c r="OQD26" s="242"/>
      <c r="OQE26" s="242"/>
      <c r="OQF26" s="242"/>
      <c r="OQG26" s="242"/>
      <c r="OQH26" s="242"/>
      <c r="OQI26" s="242"/>
      <c r="OQJ26" s="242"/>
      <c r="OQK26" s="242"/>
      <c r="OQL26" s="242"/>
      <c r="OQM26" s="242"/>
      <c r="OQN26" s="242"/>
      <c r="OQO26" s="242"/>
      <c r="OQP26" s="242"/>
      <c r="OQQ26" s="242"/>
      <c r="OQR26" s="242"/>
      <c r="OQS26" s="242"/>
      <c r="OQT26" s="242"/>
      <c r="OQU26" s="242"/>
      <c r="OQV26" s="242"/>
      <c r="OQW26" s="242"/>
      <c r="OQX26" s="242"/>
      <c r="OQY26" s="242"/>
      <c r="OQZ26" s="242"/>
      <c r="ORA26" s="242"/>
      <c r="ORB26" s="242"/>
      <c r="ORC26" s="242"/>
      <c r="ORD26" s="242"/>
      <c r="ORE26" s="242"/>
      <c r="ORF26" s="242"/>
      <c r="ORG26" s="242"/>
      <c r="ORH26" s="242"/>
      <c r="ORI26" s="242"/>
      <c r="ORJ26" s="242"/>
      <c r="ORK26" s="242"/>
      <c r="ORL26" s="242"/>
      <c r="ORM26" s="242"/>
      <c r="ORN26" s="242"/>
      <c r="ORO26" s="242"/>
      <c r="ORP26" s="242"/>
      <c r="ORQ26" s="242"/>
      <c r="ORR26" s="242"/>
      <c r="ORS26" s="242"/>
      <c r="ORT26" s="242"/>
      <c r="ORU26" s="242"/>
      <c r="ORV26" s="242"/>
      <c r="ORW26" s="242"/>
      <c r="ORX26" s="242"/>
      <c r="ORY26" s="242"/>
      <c r="ORZ26" s="242"/>
      <c r="OSA26" s="242"/>
      <c r="OSB26" s="242"/>
      <c r="OSC26" s="242"/>
      <c r="OSD26" s="242"/>
      <c r="OSE26" s="242"/>
      <c r="OSF26" s="242"/>
      <c r="OSG26" s="242"/>
      <c r="OSH26" s="242"/>
      <c r="OSI26" s="242"/>
      <c r="OSJ26" s="242"/>
      <c r="OSK26" s="242"/>
      <c r="OSL26" s="242"/>
      <c r="OSM26" s="242"/>
      <c r="OSN26" s="242"/>
      <c r="OSO26" s="242"/>
      <c r="OSP26" s="242"/>
      <c r="OSQ26" s="242"/>
      <c r="OSR26" s="242"/>
      <c r="OSS26" s="242"/>
      <c r="OST26" s="242"/>
      <c r="OSU26" s="242"/>
      <c r="OSV26" s="242"/>
      <c r="OSW26" s="242"/>
      <c r="OSX26" s="242"/>
      <c r="OSY26" s="242"/>
      <c r="OSZ26" s="242"/>
      <c r="OTA26" s="242"/>
      <c r="OTB26" s="242"/>
      <c r="OTC26" s="242"/>
      <c r="OTD26" s="242"/>
      <c r="OTE26" s="242"/>
      <c r="OTF26" s="242"/>
      <c r="OTG26" s="242"/>
      <c r="OTH26" s="242"/>
      <c r="OTI26" s="242"/>
      <c r="OTJ26" s="242"/>
      <c r="OTK26" s="242"/>
      <c r="OTL26" s="242"/>
      <c r="OTM26" s="242"/>
      <c r="OTN26" s="242"/>
      <c r="OTO26" s="242"/>
      <c r="OTP26" s="242"/>
      <c r="OTQ26" s="242"/>
      <c r="OTR26" s="242"/>
      <c r="OTS26" s="242"/>
      <c r="OTT26" s="242"/>
      <c r="OTU26" s="242"/>
      <c r="OTV26" s="242"/>
      <c r="OTW26" s="242"/>
      <c r="OTX26" s="242"/>
      <c r="OTY26" s="242"/>
      <c r="OTZ26" s="242"/>
      <c r="OUA26" s="242"/>
      <c r="OUB26" s="242"/>
      <c r="OUC26" s="242"/>
      <c r="OUD26" s="242"/>
      <c r="OUE26" s="242"/>
      <c r="OUF26" s="242"/>
      <c r="OUG26" s="242"/>
      <c r="OUH26" s="242"/>
      <c r="OUI26" s="242"/>
      <c r="OUJ26" s="242"/>
      <c r="OUK26" s="242"/>
      <c r="OUL26" s="242"/>
      <c r="OUM26" s="242"/>
      <c r="OUN26" s="242"/>
      <c r="OUO26" s="242"/>
      <c r="OUP26" s="242"/>
      <c r="OUQ26" s="242"/>
      <c r="OUR26" s="242"/>
      <c r="OUS26" s="242"/>
      <c r="OUT26" s="242"/>
      <c r="OUU26" s="242"/>
      <c r="OUV26" s="242"/>
      <c r="OUW26" s="242"/>
      <c r="OUX26" s="242"/>
      <c r="OUY26" s="242"/>
      <c r="OUZ26" s="242"/>
      <c r="OVA26" s="242"/>
      <c r="OVB26" s="242"/>
      <c r="OVC26" s="242"/>
      <c r="OVD26" s="242"/>
      <c r="OVE26" s="242"/>
      <c r="OVF26" s="242"/>
      <c r="OVG26" s="242"/>
      <c r="OVH26" s="242"/>
      <c r="OVI26" s="242"/>
      <c r="OVJ26" s="242"/>
      <c r="OVK26" s="242"/>
      <c r="OVL26" s="242"/>
      <c r="OVM26" s="242"/>
      <c r="OVN26" s="242"/>
      <c r="OVO26" s="242"/>
      <c r="OVP26" s="242"/>
      <c r="OVQ26" s="242"/>
      <c r="OVR26" s="242"/>
      <c r="OVS26" s="242"/>
      <c r="OVT26" s="242"/>
      <c r="OVU26" s="242"/>
      <c r="OVV26" s="242"/>
      <c r="OVW26" s="242"/>
      <c r="OVX26" s="242"/>
      <c r="OVY26" s="242"/>
      <c r="OVZ26" s="242"/>
      <c r="OWA26" s="242"/>
      <c r="OWB26" s="242"/>
      <c r="OWC26" s="242"/>
      <c r="OWD26" s="242"/>
      <c r="OWE26" s="242"/>
      <c r="OWF26" s="242"/>
      <c r="OWG26" s="242"/>
      <c r="OWH26" s="242"/>
      <c r="OWI26" s="242"/>
      <c r="OWJ26" s="242"/>
      <c r="OWK26" s="242"/>
      <c r="OWL26" s="242"/>
      <c r="OWM26" s="242"/>
      <c r="OWN26" s="242"/>
      <c r="OWO26" s="242"/>
      <c r="OWP26" s="242"/>
      <c r="OWQ26" s="242"/>
      <c r="OWR26" s="242"/>
      <c r="OWS26" s="242"/>
      <c r="OWT26" s="242"/>
      <c r="OWU26" s="242"/>
      <c r="OWV26" s="242"/>
      <c r="OWW26" s="242"/>
      <c r="OWX26" s="242"/>
      <c r="OWY26" s="242"/>
      <c r="OWZ26" s="242"/>
      <c r="OXA26" s="242"/>
      <c r="OXB26" s="242"/>
      <c r="OXC26" s="242"/>
      <c r="OXD26" s="242"/>
      <c r="OXE26" s="242"/>
      <c r="OXF26" s="242"/>
      <c r="OXG26" s="242"/>
      <c r="OXH26" s="242"/>
      <c r="OXI26" s="242"/>
      <c r="OXJ26" s="242"/>
      <c r="OXK26" s="242"/>
      <c r="OXL26" s="242"/>
      <c r="OXM26" s="242"/>
      <c r="OXN26" s="242"/>
      <c r="OXO26" s="242"/>
      <c r="OXP26" s="242"/>
      <c r="OXQ26" s="242"/>
      <c r="OXR26" s="242"/>
      <c r="OXS26" s="242"/>
      <c r="OXT26" s="242"/>
      <c r="OXU26" s="242"/>
      <c r="OXV26" s="242"/>
      <c r="OXW26" s="242"/>
      <c r="OXX26" s="242"/>
      <c r="OXY26" s="242"/>
      <c r="OXZ26" s="242"/>
      <c r="OYA26" s="242"/>
      <c r="OYB26" s="242"/>
      <c r="OYC26" s="242"/>
      <c r="OYD26" s="242"/>
      <c r="OYE26" s="242"/>
      <c r="OYF26" s="242"/>
      <c r="OYG26" s="242"/>
      <c r="OYH26" s="242"/>
      <c r="OYI26" s="242"/>
      <c r="OYJ26" s="242"/>
      <c r="OYK26" s="242"/>
      <c r="OYL26" s="242"/>
      <c r="OYM26" s="242"/>
      <c r="OYN26" s="242"/>
      <c r="OYO26" s="242"/>
      <c r="OYP26" s="242"/>
      <c r="OYQ26" s="242"/>
      <c r="OYR26" s="242"/>
      <c r="OYS26" s="242"/>
      <c r="OYT26" s="242"/>
      <c r="OYU26" s="242"/>
      <c r="OYV26" s="242"/>
      <c r="OYW26" s="242"/>
      <c r="OYX26" s="242"/>
      <c r="OYY26" s="242"/>
      <c r="OYZ26" s="242"/>
      <c r="OZA26" s="242"/>
      <c r="OZB26" s="242"/>
      <c r="OZC26" s="242"/>
      <c r="OZD26" s="242"/>
      <c r="OZE26" s="242"/>
      <c r="OZF26" s="242"/>
      <c r="OZG26" s="242"/>
      <c r="OZH26" s="242"/>
      <c r="OZI26" s="242"/>
      <c r="OZJ26" s="242"/>
      <c r="OZK26" s="242"/>
      <c r="OZL26" s="242"/>
      <c r="OZM26" s="242"/>
      <c r="OZN26" s="242"/>
      <c r="OZO26" s="242"/>
      <c r="OZP26" s="242"/>
      <c r="OZQ26" s="242"/>
      <c r="OZR26" s="242"/>
      <c r="OZS26" s="242"/>
      <c r="OZT26" s="242"/>
      <c r="OZU26" s="242"/>
      <c r="OZV26" s="242"/>
      <c r="OZW26" s="242"/>
      <c r="OZX26" s="242"/>
      <c r="OZY26" s="242"/>
      <c r="OZZ26" s="242"/>
      <c r="PAA26" s="242"/>
      <c r="PAB26" s="242"/>
      <c r="PAC26" s="242"/>
      <c r="PAD26" s="242"/>
      <c r="PAE26" s="242"/>
      <c r="PAF26" s="242"/>
      <c r="PAG26" s="242"/>
      <c r="PAH26" s="242"/>
      <c r="PAI26" s="242"/>
      <c r="PAJ26" s="242"/>
      <c r="PAK26" s="242"/>
      <c r="PAL26" s="242"/>
      <c r="PAM26" s="242"/>
      <c r="PAN26" s="242"/>
      <c r="PAO26" s="242"/>
      <c r="PAP26" s="242"/>
      <c r="PAQ26" s="242"/>
      <c r="PAR26" s="242"/>
      <c r="PAS26" s="242"/>
      <c r="PAT26" s="242"/>
      <c r="PAU26" s="242"/>
      <c r="PAV26" s="242"/>
      <c r="PAW26" s="242"/>
      <c r="PAX26" s="242"/>
      <c r="PAY26" s="242"/>
      <c r="PAZ26" s="242"/>
      <c r="PBA26" s="242"/>
      <c r="PBB26" s="242"/>
      <c r="PBC26" s="242"/>
      <c r="PBD26" s="242"/>
      <c r="PBE26" s="242"/>
      <c r="PBF26" s="242"/>
      <c r="PBG26" s="242"/>
      <c r="PBH26" s="242"/>
      <c r="PBI26" s="242"/>
      <c r="PBJ26" s="242"/>
      <c r="PBK26" s="242"/>
      <c r="PBL26" s="242"/>
      <c r="PBM26" s="242"/>
      <c r="PBN26" s="242"/>
      <c r="PBO26" s="242"/>
      <c r="PBP26" s="242"/>
      <c r="PBQ26" s="242"/>
      <c r="PBR26" s="242"/>
      <c r="PBS26" s="242"/>
      <c r="PBT26" s="242"/>
      <c r="PBU26" s="242"/>
      <c r="PBV26" s="242"/>
      <c r="PBW26" s="242"/>
      <c r="PBX26" s="242"/>
      <c r="PBY26" s="242"/>
      <c r="PBZ26" s="242"/>
      <c r="PCA26" s="242"/>
      <c r="PCB26" s="242"/>
      <c r="PCC26" s="242"/>
      <c r="PCD26" s="242"/>
      <c r="PCE26" s="242"/>
      <c r="PCF26" s="242"/>
      <c r="PCG26" s="242"/>
      <c r="PCH26" s="242"/>
      <c r="PCI26" s="242"/>
      <c r="PCJ26" s="242"/>
      <c r="PCK26" s="242"/>
      <c r="PCL26" s="242"/>
      <c r="PCM26" s="242"/>
      <c r="PCN26" s="242"/>
      <c r="PCO26" s="242"/>
      <c r="PCP26" s="242"/>
      <c r="PCQ26" s="242"/>
      <c r="PCR26" s="242"/>
      <c r="PCS26" s="242"/>
      <c r="PCT26" s="242"/>
      <c r="PCU26" s="242"/>
      <c r="PCV26" s="242"/>
      <c r="PCW26" s="242"/>
      <c r="PCX26" s="242"/>
      <c r="PCY26" s="242"/>
      <c r="PCZ26" s="242"/>
      <c r="PDA26" s="242"/>
      <c r="PDB26" s="242"/>
      <c r="PDC26" s="242"/>
      <c r="PDD26" s="242"/>
      <c r="PDE26" s="242"/>
      <c r="PDF26" s="242"/>
      <c r="PDG26" s="242"/>
      <c r="PDH26" s="242"/>
      <c r="PDI26" s="242"/>
      <c r="PDJ26" s="242"/>
      <c r="PDK26" s="242"/>
      <c r="PDL26" s="242"/>
      <c r="PDM26" s="242"/>
      <c r="PDN26" s="242"/>
      <c r="PDO26" s="242"/>
      <c r="PDP26" s="242"/>
      <c r="PDQ26" s="242"/>
      <c r="PDR26" s="242"/>
      <c r="PDS26" s="242"/>
      <c r="PDT26" s="242"/>
      <c r="PDU26" s="242"/>
      <c r="PDV26" s="242"/>
      <c r="PDW26" s="242"/>
      <c r="PDX26" s="242"/>
      <c r="PDY26" s="242"/>
      <c r="PDZ26" s="242"/>
      <c r="PEA26" s="242"/>
      <c r="PEB26" s="242"/>
      <c r="PEC26" s="242"/>
      <c r="PED26" s="242"/>
      <c r="PEE26" s="242"/>
      <c r="PEF26" s="242"/>
      <c r="PEG26" s="242"/>
      <c r="PEH26" s="242"/>
      <c r="PEI26" s="242"/>
      <c r="PEJ26" s="242"/>
      <c r="PEK26" s="242"/>
      <c r="PEL26" s="242"/>
      <c r="PEM26" s="242"/>
      <c r="PEN26" s="242"/>
      <c r="PEO26" s="242"/>
      <c r="PEP26" s="242"/>
      <c r="PEQ26" s="242"/>
      <c r="PER26" s="242"/>
      <c r="PES26" s="242"/>
      <c r="PET26" s="242"/>
      <c r="PEU26" s="242"/>
      <c r="PEV26" s="242"/>
      <c r="PEW26" s="242"/>
      <c r="PEX26" s="242"/>
      <c r="PEY26" s="242"/>
      <c r="PEZ26" s="242"/>
      <c r="PFA26" s="242"/>
      <c r="PFB26" s="242"/>
      <c r="PFC26" s="242"/>
      <c r="PFD26" s="242"/>
      <c r="PFE26" s="242"/>
      <c r="PFF26" s="242"/>
      <c r="PFG26" s="242"/>
      <c r="PFH26" s="242"/>
      <c r="PFI26" s="242"/>
      <c r="PFJ26" s="242"/>
      <c r="PFK26" s="242"/>
      <c r="PFL26" s="242"/>
      <c r="PFM26" s="242"/>
      <c r="PFN26" s="242"/>
      <c r="PFO26" s="242"/>
      <c r="PFP26" s="242"/>
      <c r="PFQ26" s="242"/>
      <c r="PFR26" s="242"/>
      <c r="PFS26" s="242"/>
      <c r="PFT26" s="242"/>
      <c r="PFU26" s="242"/>
      <c r="PFV26" s="242"/>
      <c r="PFW26" s="242"/>
      <c r="PFX26" s="242"/>
      <c r="PFY26" s="242"/>
      <c r="PFZ26" s="242"/>
      <c r="PGA26" s="242"/>
      <c r="PGB26" s="242"/>
      <c r="PGC26" s="242"/>
      <c r="PGD26" s="242"/>
      <c r="PGE26" s="242"/>
      <c r="PGF26" s="242"/>
      <c r="PGG26" s="242"/>
      <c r="PGH26" s="242"/>
      <c r="PGI26" s="242"/>
      <c r="PGJ26" s="242"/>
      <c r="PGK26" s="242"/>
      <c r="PGL26" s="242"/>
      <c r="PGM26" s="242"/>
      <c r="PGN26" s="242"/>
      <c r="PGO26" s="242"/>
      <c r="PGP26" s="242"/>
      <c r="PGQ26" s="242"/>
      <c r="PGR26" s="242"/>
      <c r="PGS26" s="242"/>
      <c r="PGT26" s="242"/>
      <c r="PGU26" s="242"/>
      <c r="PGV26" s="242"/>
      <c r="PGW26" s="242"/>
      <c r="PGX26" s="242"/>
      <c r="PGY26" s="242"/>
      <c r="PGZ26" s="242"/>
      <c r="PHA26" s="242"/>
      <c r="PHB26" s="242"/>
      <c r="PHC26" s="242"/>
      <c r="PHD26" s="242"/>
      <c r="PHE26" s="242"/>
      <c r="PHF26" s="242"/>
      <c r="PHG26" s="242"/>
      <c r="PHH26" s="242"/>
      <c r="PHI26" s="242"/>
      <c r="PHJ26" s="242"/>
      <c r="PHK26" s="242"/>
      <c r="PHL26" s="242"/>
      <c r="PHM26" s="242"/>
      <c r="PHN26" s="242"/>
      <c r="PHO26" s="242"/>
      <c r="PHP26" s="242"/>
      <c r="PHQ26" s="242"/>
      <c r="PHR26" s="242"/>
      <c r="PHS26" s="242"/>
      <c r="PHT26" s="242"/>
      <c r="PHU26" s="242"/>
      <c r="PHV26" s="242"/>
      <c r="PHW26" s="242"/>
      <c r="PHX26" s="242"/>
      <c r="PHY26" s="242"/>
      <c r="PHZ26" s="242"/>
      <c r="PIA26" s="242"/>
      <c r="PIB26" s="242"/>
      <c r="PIC26" s="242"/>
      <c r="PID26" s="242"/>
      <c r="PIE26" s="242"/>
      <c r="PIF26" s="242"/>
      <c r="PIG26" s="242"/>
      <c r="PIH26" s="242"/>
      <c r="PII26" s="242"/>
      <c r="PIJ26" s="242"/>
      <c r="PIK26" s="242"/>
      <c r="PIL26" s="242"/>
      <c r="PIM26" s="242"/>
      <c r="PIN26" s="242"/>
      <c r="PIO26" s="242"/>
      <c r="PIP26" s="242"/>
      <c r="PIQ26" s="242"/>
      <c r="PIR26" s="242"/>
      <c r="PIS26" s="242"/>
      <c r="PIT26" s="242"/>
      <c r="PIU26" s="242"/>
      <c r="PIV26" s="242"/>
      <c r="PIW26" s="242"/>
      <c r="PIX26" s="242"/>
      <c r="PIY26" s="242"/>
      <c r="PIZ26" s="242"/>
      <c r="PJA26" s="242"/>
      <c r="PJB26" s="242"/>
      <c r="PJC26" s="242"/>
      <c r="PJD26" s="242"/>
      <c r="PJE26" s="242"/>
      <c r="PJF26" s="242"/>
      <c r="PJG26" s="242"/>
      <c r="PJH26" s="242"/>
      <c r="PJI26" s="242"/>
      <c r="PJJ26" s="242"/>
      <c r="PJK26" s="242"/>
      <c r="PJL26" s="242"/>
      <c r="PJM26" s="242"/>
      <c r="PJN26" s="242"/>
      <c r="PJO26" s="242"/>
      <c r="PJP26" s="242"/>
      <c r="PJQ26" s="242"/>
      <c r="PJR26" s="242"/>
      <c r="PJS26" s="242"/>
      <c r="PJT26" s="242"/>
      <c r="PJU26" s="242"/>
      <c r="PJV26" s="242"/>
      <c r="PJW26" s="242"/>
      <c r="PJX26" s="242"/>
      <c r="PJY26" s="242"/>
      <c r="PJZ26" s="242"/>
      <c r="PKA26" s="242"/>
      <c r="PKB26" s="242"/>
      <c r="PKC26" s="242"/>
      <c r="PKD26" s="242"/>
      <c r="PKE26" s="242"/>
      <c r="PKF26" s="242"/>
      <c r="PKG26" s="242"/>
      <c r="PKH26" s="242"/>
      <c r="PKI26" s="242"/>
      <c r="PKJ26" s="242"/>
      <c r="PKK26" s="242"/>
      <c r="PKL26" s="242"/>
      <c r="PKM26" s="242"/>
      <c r="PKN26" s="242"/>
      <c r="PKO26" s="242"/>
      <c r="PKP26" s="242"/>
      <c r="PKQ26" s="242"/>
      <c r="PKR26" s="242"/>
      <c r="PKS26" s="242"/>
      <c r="PKT26" s="242"/>
      <c r="PKU26" s="242"/>
      <c r="PKV26" s="242"/>
      <c r="PKW26" s="242"/>
      <c r="PKX26" s="242"/>
      <c r="PKY26" s="242"/>
      <c r="PKZ26" s="242"/>
      <c r="PLA26" s="242"/>
      <c r="PLB26" s="242"/>
      <c r="PLC26" s="242"/>
      <c r="PLD26" s="242"/>
      <c r="PLE26" s="242"/>
      <c r="PLF26" s="242"/>
      <c r="PLG26" s="242"/>
      <c r="PLH26" s="242"/>
      <c r="PLI26" s="242"/>
      <c r="PLJ26" s="242"/>
      <c r="PLK26" s="242"/>
      <c r="PLL26" s="242"/>
      <c r="PLM26" s="242"/>
      <c r="PLN26" s="242"/>
      <c r="PLO26" s="242"/>
      <c r="PLP26" s="242"/>
      <c r="PLQ26" s="242"/>
      <c r="PLR26" s="242"/>
      <c r="PLS26" s="242"/>
      <c r="PLT26" s="242"/>
      <c r="PLU26" s="242"/>
      <c r="PLV26" s="242"/>
      <c r="PLW26" s="242"/>
      <c r="PLX26" s="242"/>
      <c r="PLY26" s="242"/>
      <c r="PLZ26" s="242"/>
      <c r="PMA26" s="242"/>
      <c r="PMB26" s="242"/>
      <c r="PMC26" s="242"/>
      <c r="PMD26" s="242"/>
      <c r="PME26" s="242"/>
      <c r="PMF26" s="242"/>
      <c r="PMG26" s="242"/>
      <c r="PMH26" s="242"/>
      <c r="PMI26" s="242"/>
      <c r="PMJ26" s="242"/>
      <c r="PMK26" s="242"/>
      <c r="PML26" s="242"/>
      <c r="PMM26" s="242"/>
      <c r="PMN26" s="242"/>
      <c r="PMO26" s="242"/>
      <c r="PMP26" s="242"/>
      <c r="PMQ26" s="242"/>
      <c r="PMR26" s="242"/>
      <c r="PMS26" s="242"/>
      <c r="PMT26" s="242"/>
      <c r="PMU26" s="242"/>
      <c r="PMV26" s="242"/>
      <c r="PMW26" s="242"/>
      <c r="PMX26" s="242"/>
      <c r="PMY26" s="242"/>
      <c r="PMZ26" s="242"/>
      <c r="PNA26" s="242"/>
      <c r="PNB26" s="242"/>
      <c r="PNC26" s="242"/>
      <c r="PND26" s="242"/>
      <c r="PNE26" s="242"/>
      <c r="PNF26" s="242"/>
      <c r="PNG26" s="242"/>
      <c r="PNH26" s="242"/>
      <c r="PNI26" s="242"/>
      <c r="PNJ26" s="242"/>
      <c r="PNK26" s="242"/>
      <c r="PNL26" s="242"/>
      <c r="PNM26" s="242"/>
      <c r="PNN26" s="242"/>
      <c r="PNO26" s="242"/>
      <c r="PNP26" s="242"/>
      <c r="PNQ26" s="242"/>
      <c r="PNR26" s="242"/>
      <c r="PNS26" s="242"/>
      <c r="PNT26" s="242"/>
      <c r="PNU26" s="242"/>
      <c r="PNV26" s="242"/>
      <c r="PNW26" s="242"/>
      <c r="PNX26" s="242"/>
      <c r="PNY26" s="242"/>
      <c r="PNZ26" s="242"/>
      <c r="POA26" s="242"/>
      <c r="POB26" s="242"/>
      <c r="POC26" s="242"/>
      <c r="POD26" s="242"/>
      <c r="POE26" s="242"/>
      <c r="POF26" s="242"/>
      <c r="POG26" s="242"/>
      <c r="POH26" s="242"/>
      <c r="POI26" s="242"/>
      <c r="POJ26" s="242"/>
      <c r="POK26" s="242"/>
      <c r="POL26" s="242"/>
      <c r="POM26" s="242"/>
      <c r="PON26" s="242"/>
      <c r="POO26" s="242"/>
      <c r="POP26" s="242"/>
      <c r="POQ26" s="242"/>
      <c r="POR26" s="242"/>
      <c r="POS26" s="242"/>
      <c r="POT26" s="242"/>
      <c r="POU26" s="242"/>
      <c r="POV26" s="242"/>
      <c r="POW26" s="242"/>
      <c r="POX26" s="242"/>
      <c r="POY26" s="242"/>
      <c r="POZ26" s="242"/>
      <c r="PPA26" s="242"/>
      <c r="PPB26" s="242"/>
      <c r="PPC26" s="242"/>
      <c r="PPD26" s="242"/>
      <c r="PPE26" s="242"/>
      <c r="PPF26" s="242"/>
      <c r="PPG26" s="242"/>
      <c r="PPH26" s="242"/>
      <c r="PPI26" s="242"/>
      <c r="PPJ26" s="242"/>
      <c r="PPK26" s="242"/>
      <c r="PPL26" s="242"/>
      <c r="PPM26" s="242"/>
      <c r="PPN26" s="242"/>
      <c r="PPO26" s="242"/>
      <c r="PPP26" s="242"/>
      <c r="PPQ26" s="242"/>
      <c r="PPR26" s="242"/>
      <c r="PPS26" s="242"/>
      <c r="PPT26" s="242"/>
      <c r="PPU26" s="242"/>
      <c r="PPV26" s="242"/>
      <c r="PPW26" s="242"/>
      <c r="PPX26" s="242"/>
      <c r="PPY26" s="242"/>
      <c r="PPZ26" s="242"/>
      <c r="PQA26" s="242"/>
      <c r="PQB26" s="242"/>
      <c r="PQC26" s="242"/>
      <c r="PQD26" s="242"/>
      <c r="PQE26" s="242"/>
      <c r="PQF26" s="242"/>
      <c r="PQG26" s="242"/>
      <c r="PQH26" s="242"/>
      <c r="PQI26" s="242"/>
      <c r="PQJ26" s="242"/>
      <c r="PQK26" s="242"/>
      <c r="PQL26" s="242"/>
      <c r="PQM26" s="242"/>
      <c r="PQN26" s="242"/>
      <c r="PQO26" s="242"/>
      <c r="PQP26" s="242"/>
      <c r="PQQ26" s="242"/>
      <c r="PQR26" s="242"/>
      <c r="PQS26" s="242"/>
      <c r="PQT26" s="242"/>
      <c r="PQU26" s="242"/>
      <c r="PQV26" s="242"/>
      <c r="PQW26" s="242"/>
      <c r="PQX26" s="242"/>
      <c r="PQY26" s="242"/>
      <c r="PQZ26" s="242"/>
      <c r="PRA26" s="242"/>
      <c r="PRB26" s="242"/>
      <c r="PRC26" s="242"/>
      <c r="PRD26" s="242"/>
      <c r="PRE26" s="242"/>
      <c r="PRF26" s="242"/>
      <c r="PRG26" s="242"/>
      <c r="PRH26" s="242"/>
      <c r="PRI26" s="242"/>
      <c r="PRJ26" s="242"/>
      <c r="PRK26" s="242"/>
      <c r="PRL26" s="242"/>
      <c r="PRM26" s="242"/>
      <c r="PRN26" s="242"/>
      <c r="PRO26" s="242"/>
      <c r="PRP26" s="242"/>
      <c r="PRQ26" s="242"/>
      <c r="PRR26" s="242"/>
      <c r="PRS26" s="242"/>
      <c r="PRT26" s="242"/>
      <c r="PRU26" s="242"/>
      <c r="PRV26" s="242"/>
      <c r="PRW26" s="242"/>
      <c r="PRX26" s="242"/>
      <c r="PRY26" s="242"/>
      <c r="PRZ26" s="242"/>
      <c r="PSA26" s="242"/>
      <c r="PSB26" s="242"/>
      <c r="PSC26" s="242"/>
      <c r="PSD26" s="242"/>
      <c r="PSE26" s="242"/>
      <c r="PSF26" s="242"/>
      <c r="PSG26" s="242"/>
      <c r="PSH26" s="242"/>
      <c r="PSI26" s="242"/>
      <c r="PSJ26" s="242"/>
      <c r="PSK26" s="242"/>
      <c r="PSL26" s="242"/>
      <c r="PSM26" s="242"/>
      <c r="PSN26" s="242"/>
      <c r="PSO26" s="242"/>
      <c r="PSP26" s="242"/>
      <c r="PSQ26" s="242"/>
      <c r="PSR26" s="242"/>
      <c r="PSS26" s="242"/>
      <c r="PST26" s="242"/>
      <c r="PSU26" s="242"/>
      <c r="PSV26" s="242"/>
      <c r="PSW26" s="242"/>
      <c r="PSX26" s="242"/>
      <c r="PSY26" s="242"/>
      <c r="PSZ26" s="242"/>
      <c r="PTA26" s="242"/>
      <c r="PTB26" s="242"/>
      <c r="PTC26" s="242"/>
      <c r="PTD26" s="242"/>
      <c r="PTE26" s="242"/>
      <c r="PTF26" s="242"/>
      <c r="PTG26" s="242"/>
      <c r="PTH26" s="242"/>
      <c r="PTI26" s="242"/>
      <c r="PTJ26" s="242"/>
      <c r="PTK26" s="242"/>
      <c r="PTL26" s="242"/>
      <c r="PTM26" s="242"/>
      <c r="PTN26" s="242"/>
      <c r="PTO26" s="242"/>
      <c r="PTP26" s="242"/>
      <c r="PTQ26" s="242"/>
      <c r="PTR26" s="242"/>
      <c r="PTS26" s="242"/>
      <c r="PTT26" s="242"/>
      <c r="PTU26" s="242"/>
      <c r="PTV26" s="242"/>
      <c r="PTW26" s="242"/>
      <c r="PTX26" s="242"/>
      <c r="PTY26" s="242"/>
      <c r="PTZ26" s="242"/>
      <c r="PUA26" s="242"/>
      <c r="PUB26" s="242"/>
      <c r="PUC26" s="242"/>
      <c r="PUD26" s="242"/>
      <c r="PUE26" s="242"/>
      <c r="PUF26" s="242"/>
      <c r="PUG26" s="242"/>
      <c r="PUH26" s="242"/>
      <c r="PUI26" s="242"/>
      <c r="PUJ26" s="242"/>
      <c r="PUK26" s="242"/>
      <c r="PUL26" s="242"/>
      <c r="PUM26" s="242"/>
      <c r="PUN26" s="242"/>
      <c r="PUO26" s="242"/>
      <c r="PUP26" s="242"/>
      <c r="PUQ26" s="242"/>
      <c r="PUR26" s="242"/>
      <c r="PUS26" s="242"/>
      <c r="PUT26" s="242"/>
      <c r="PUU26" s="242"/>
      <c r="PUV26" s="242"/>
      <c r="PUW26" s="242"/>
      <c r="PUX26" s="242"/>
      <c r="PUY26" s="242"/>
      <c r="PUZ26" s="242"/>
      <c r="PVA26" s="242"/>
      <c r="PVB26" s="242"/>
      <c r="PVC26" s="242"/>
      <c r="PVD26" s="242"/>
      <c r="PVE26" s="242"/>
      <c r="PVF26" s="242"/>
      <c r="PVG26" s="242"/>
      <c r="PVH26" s="242"/>
      <c r="PVI26" s="242"/>
      <c r="PVJ26" s="242"/>
      <c r="PVK26" s="242"/>
      <c r="PVL26" s="242"/>
      <c r="PVM26" s="242"/>
      <c r="PVN26" s="242"/>
      <c r="PVO26" s="242"/>
      <c r="PVP26" s="242"/>
      <c r="PVQ26" s="242"/>
      <c r="PVR26" s="242"/>
      <c r="PVS26" s="242"/>
      <c r="PVT26" s="242"/>
      <c r="PVU26" s="242"/>
      <c r="PVV26" s="242"/>
      <c r="PVW26" s="242"/>
      <c r="PVX26" s="242"/>
      <c r="PVY26" s="242"/>
      <c r="PVZ26" s="242"/>
      <c r="PWA26" s="242"/>
      <c r="PWB26" s="242"/>
      <c r="PWC26" s="242"/>
      <c r="PWD26" s="242"/>
      <c r="PWE26" s="242"/>
      <c r="PWF26" s="242"/>
      <c r="PWG26" s="242"/>
      <c r="PWH26" s="242"/>
      <c r="PWI26" s="242"/>
      <c r="PWJ26" s="242"/>
      <c r="PWK26" s="242"/>
      <c r="PWL26" s="242"/>
      <c r="PWM26" s="242"/>
      <c r="PWN26" s="242"/>
      <c r="PWO26" s="242"/>
      <c r="PWP26" s="242"/>
      <c r="PWQ26" s="242"/>
      <c r="PWR26" s="242"/>
      <c r="PWS26" s="242"/>
      <c r="PWT26" s="242"/>
      <c r="PWU26" s="242"/>
      <c r="PWV26" s="242"/>
      <c r="PWW26" s="242"/>
      <c r="PWX26" s="242"/>
      <c r="PWY26" s="242"/>
      <c r="PWZ26" s="242"/>
      <c r="PXA26" s="242"/>
      <c r="PXB26" s="242"/>
      <c r="PXC26" s="242"/>
      <c r="PXD26" s="242"/>
      <c r="PXE26" s="242"/>
      <c r="PXF26" s="242"/>
      <c r="PXG26" s="242"/>
      <c r="PXH26" s="242"/>
      <c r="PXI26" s="242"/>
      <c r="PXJ26" s="242"/>
      <c r="PXK26" s="242"/>
      <c r="PXL26" s="242"/>
      <c r="PXM26" s="242"/>
      <c r="PXN26" s="242"/>
      <c r="PXO26" s="242"/>
      <c r="PXP26" s="242"/>
      <c r="PXQ26" s="242"/>
      <c r="PXR26" s="242"/>
      <c r="PXS26" s="242"/>
      <c r="PXT26" s="242"/>
      <c r="PXU26" s="242"/>
      <c r="PXV26" s="242"/>
      <c r="PXW26" s="242"/>
      <c r="PXX26" s="242"/>
      <c r="PXY26" s="242"/>
      <c r="PXZ26" s="242"/>
      <c r="PYA26" s="242"/>
      <c r="PYB26" s="242"/>
      <c r="PYC26" s="242"/>
      <c r="PYD26" s="242"/>
      <c r="PYE26" s="242"/>
      <c r="PYF26" s="242"/>
      <c r="PYG26" s="242"/>
      <c r="PYH26" s="242"/>
      <c r="PYI26" s="242"/>
      <c r="PYJ26" s="242"/>
      <c r="PYK26" s="242"/>
      <c r="PYL26" s="242"/>
      <c r="PYM26" s="242"/>
      <c r="PYN26" s="242"/>
      <c r="PYO26" s="242"/>
      <c r="PYP26" s="242"/>
      <c r="PYQ26" s="242"/>
      <c r="PYR26" s="242"/>
      <c r="PYS26" s="242"/>
      <c r="PYT26" s="242"/>
      <c r="PYU26" s="242"/>
      <c r="PYV26" s="242"/>
      <c r="PYW26" s="242"/>
      <c r="PYX26" s="242"/>
      <c r="PYY26" s="242"/>
      <c r="PYZ26" s="242"/>
      <c r="PZA26" s="242"/>
      <c r="PZB26" s="242"/>
      <c r="PZC26" s="242"/>
      <c r="PZD26" s="242"/>
      <c r="PZE26" s="242"/>
      <c r="PZF26" s="242"/>
      <c r="PZG26" s="242"/>
      <c r="PZH26" s="242"/>
      <c r="PZI26" s="242"/>
      <c r="PZJ26" s="242"/>
      <c r="PZK26" s="242"/>
      <c r="PZL26" s="242"/>
      <c r="PZM26" s="242"/>
      <c r="PZN26" s="242"/>
      <c r="PZO26" s="242"/>
      <c r="PZP26" s="242"/>
      <c r="PZQ26" s="242"/>
      <c r="PZR26" s="242"/>
      <c r="PZS26" s="242"/>
      <c r="PZT26" s="242"/>
      <c r="PZU26" s="242"/>
      <c r="PZV26" s="242"/>
      <c r="PZW26" s="242"/>
      <c r="PZX26" s="242"/>
      <c r="PZY26" s="242"/>
      <c r="PZZ26" s="242"/>
      <c r="QAA26" s="242"/>
      <c r="QAB26" s="242"/>
      <c r="QAC26" s="242"/>
      <c r="QAD26" s="242"/>
      <c r="QAE26" s="242"/>
      <c r="QAF26" s="242"/>
      <c r="QAG26" s="242"/>
      <c r="QAH26" s="242"/>
      <c r="QAI26" s="242"/>
      <c r="QAJ26" s="242"/>
      <c r="QAK26" s="242"/>
      <c r="QAL26" s="242"/>
      <c r="QAM26" s="242"/>
      <c r="QAN26" s="242"/>
      <c r="QAO26" s="242"/>
      <c r="QAP26" s="242"/>
      <c r="QAQ26" s="242"/>
      <c r="QAR26" s="242"/>
      <c r="QAS26" s="242"/>
      <c r="QAT26" s="242"/>
      <c r="QAU26" s="242"/>
      <c r="QAV26" s="242"/>
      <c r="QAW26" s="242"/>
      <c r="QAX26" s="242"/>
      <c r="QAY26" s="242"/>
      <c r="QAZ26" s="242"/>
      <c r="QBA26" s="242"/>
      <c r="QBB26" s="242"/>
      <c r="QBC26" s="242"/>
      <c r="QBD26" s="242"/>
      <c r="QBE26" s="242"/>
      <c r="QBF26" s="242"/>
      <c r="QBG26" s="242"/>
      <c r="QBH26" s="242"/>
      <c r="QBI26" s="242"/>
      <c r="QBJ26" s="242"/>
      <c r="QBK26" s="242"/>
      <c r="QBL26" s="242"/>
      <c r="QBM26" s="242"/>
      <c r="QBN26" s="242"/>
      <c r="QBO26" s="242"/>
      <c r="QBP26" s="242"/>
      <c r="QBQ26" s="242"/>
      <c r="QBR26" s="242"/>
      <c r="QBS26" s="242"/>
      <c r="QBT26" s="242"/>
      <c r="QBU26" s="242"/>
      <c r="QBV26" s="242"/>
      <c r="QBW26" s="242"/>
      <c r="QBX26" s="242"/>
      <c r="QBY26" s="242"/>
      <c r="QBZ26" s="242"/>
      <c r="QCA26" s="242"/>
      <c r="QCB26" s="242"/>
      <c r="QCC26" s="242"/>
      <c r="QCD26" s="242"/>
      <c r="QCE26" s="242"/>
      <c r="QCF26" s="242"/>
      <c r="QCG26" s="242"/>
      <c r="QCH26" s="242"/>
      <c r="QCI26" s="242"/>
      <c r="QCJ26" s="242"/>
      <c r="QCK26" s="242"/>
      <c r="QCL26" s="242"/>
      <c r="QCM26" s="242"/>
      <c r="QCN26" s="242"/>
      <c r="QCO26" s="242"/>
      <c r="QCP26" s="242"/>
      <c r="QCQ26" s="242"/>
      <c r="QCR26" s="242"/>
      <c r="QCS26" s="242"/>
      <c r="QCT26" s="242"/>
      <c r="QCU26" s="242"/>
      <c r="QCV26" s="242"/>
      <c r="QCW26" s="242"/>
      <c r="QCX26" s="242"/>
      <c r="QCY26" s="242"/>
      <c r="QCZ26" s="242"/>
      <c r="QDA26" s="242"/>
      <c r="QDB26" s="242"/>
      <c r="QDC26" s="242"/>
      <c r="QDD26" s="242"/>
      <c r="QDE26" s="242"/>
      <c r="QDF26" s="242"/>
      <c r="QDG26" s="242"/>
      <c r="QDH26" s="242"/>
      <c r="QDI26" s="242"/>
      <c r="QDJ26" s="242"/>
      <c r="QDK26" s="242"/>
      <c r="QDL26" s="242"/>
      <c r="QDM26" s="242"/>
      <c r="QDN26" s="242"/>
      <c r="QDO26" s="242"/>
      <c r="QDP26" s="242"/>
      <c r="QDQ26" s="242"/>
      <c r="QDR26" s="242"/>
      <c r="QDS26" s="242"/>
      <c r="QDT26" s="242"/>
      <c r="QDU26" s="242"/>
      <c r="QDV26" s="242"/>
      <c r="QDW26" s="242"/>
      <c r="QDX26" s="242"/>
      <c r="QDY26" s="242"/>
      <c r="QDZ26" s="242"/>
      <c r="QEA26" s="242"/>
      <c r="QEB26" s="242"/>
      <c r="QEC26" s="242"/>
      <c r="QED26" s="242"/>
      <c r="QEE26" s="242"/>
      <c r="QEF26" s="242"/>
      <c r="QEG26" s="242"/>
      <c r="QEH26" s="242"/>
      <c r="QEI26" s="242"/>
      <c r="QEJ26" s="242"/>
      <c r="QEK26" s="242"/>
      <c r="QEL26" s="242"/>
      <c r="QEM26" s="242"/>
      <c r="QEN26" s="242"/>
      <c r="QEO26" s="242"/>
      <c r="QEP26" s="242"/>
      <c r="QEQ26" s="242"/>
      <c r="QER26" s="242"/>
      <c r="QES26" s="242"/>
      <c r="QET26" s="242"/>
      <c r="QEU26" s="242"/>
      <c r="QEV26" s="242"/>
      <c r="QEW26" s="242"/>
      <c r="QEX26" s="242"/>
      <c r="QEY26" s="242"/>
      <c r="QEZ26" s="242"/>
      <c r="QFA26" s="242"/>
      <c r="QFB26" s="242"/>
      <c r="QFC26" s="242"/>
      <c r="QFD26" s="242"/>
      <c r="QFE26" s="242"/>
      <c r="QFF26" s="242"/>
      <c r="QFG26" s="242"/>
      <c r="QFH26" s="242"/>
      <c r="QFI26" s="242"/>
      <c r="QFJ26" s="242"/>
      <c r="QFK26" s="242"/>
      <c r="QFL26" s="242"/>
      <c r="QFM26" s="242"/>
      <c r="QFN26" s="242"/>
      <c r="QFO26" s="242"/>
      <c r="QFP26" s="242"/>
      <c r="QFQ26" s="242"/>
      <c r="QFR26" s="242"/>
      <c r="QFS26" s="242"/>
      <c r="QFT26" s="242"/>
      <c r="QFU26" s="242"/>
      <c r="QFV26" s="242"/>
      <c r="QFW26" s="242"/>
      <c r="QFX26" s="242"/>
      <c r="QFY26" s="242"/>
      <c r="QFZ26" s="242"/>
      <c r="QGA26" s="242"/>
      <c r="QGB26" s="242"/>
      <c r="QGC26" s="242"/>
      <c r="QGD26" s="242"/>
      <c r="QGE26" s="242"/>
      <c r="QGF26" s="242"/>
      <c r="QGG26" s="242"/>
      <c r="QGH26" s="242"/>
      <c r="QGI26" s="242"/>
      <c r="QGJ26" s="242"/>
      <c r="QGK26" s="242"/>
      <c r="QGL26" s="242"/>
      <c r="QGM26" s="242"/>
      <c r="QGN26" s="242"/>
      <c r="QGO26" s="242"/>
      <c r="QGP26" s="242"/>
      <c r="QGQ26" s="242"/>
      <c r="QGR26" s="242"/>
      <c r="QGS26" s="242"/>
      <c r="QGT26" s="242"/>
      <c r="QGU26" s="242"/>
      <c r="QGV26" s="242"/>
      <c r="QGW26" s="242"/>
      <c r="QGX26" s="242"/>
      <c r="QGY26" s="242"/>
      <c r="QGZ26" s="242"/>
      <c r="QHA26" s="242"/>
      <c r="QHB26" s="242"/>
      <c r="QHC26" s="242"/>
      <c r="QHD26" s="242"/>
      <c r="QHE26" s="242"/>
      <c r="QHF26" s="242"/>
      <c r="QHG26" s="242"/>
      <c r="QHH26" s="242"/>
      <c r="QHI26" s="242"/>
      <c r="QHJ26" s="242"/>
      <c r="QHK26" s="242"/>
      <c r="QHL26" s="242"/>
      <c r="QHM26" s="242"/>
      <c r="QHN26" s="242"/>
      <c r="QHO26" s="242"/>
      <c r="QHP26" s="242"/>
      <c r="QHQ26" s="242"/>
      <c r="QHR26" s="242"/>
      <c r="QHS26" s="242"/>
      <c r="QHT26" s="242"/>
      <c r="QHU26" s="242"/>
      <c r="QHV26" s="242"/>
      <c r="QHW26" s="242"/>
      <c r="QHX26" s="242"/>
      <c r="QHY26" s="242"/>
      <c r="QHZ26" s="242"/>
      <c r="QIA26" s="242"/>
      <c r="QIB26" s="242"/>
      <c r="QIC26" s="242"/>
      <c r="QID26" s="242"/>
      <c r="QIE26" s="242"/>
      <c r="QIF26" s="242"/>
      <c r="QIG26" s="242"/>
      <c r="QIH26" s="242"/>
      <c r="QII26" s="242"/>
      <c r="QIJ26" s="242"/>
      <c r="QIK26" s="242"/>
      <c r="QIL26" s="242"/>
      <c r="QIM26" s="242"/>
      <c r="QIN26" s="242"/>
      <c r="QIO26" s="242"/>
      <c r="QIP26" s="242"/>
      <c r="QIQ26" s="242"/>
      <c r="QIR26" s="242"/>
      <c r="QIS26" s="242"/>
      <c r="QIT26" s="242"/>
      <c r="QIU26" s="242"/>
      <c r="QIV26" s="242"/>
      <c r="QIW26" s="242"/>
      <c r="QIX26" s="242"/>
      <c r="QIY26" s="242"/>
      <c r="QIZ26" s="242"/>
      <c r="QJA26" s="242"/>
      <c r="QJB26" s="242"/>
      <c r="QJC26" s="242"/>
      <c r="QJD26" s="242"/>
      <c r="QJE26" s="242"/>
      <c r="QJF26" s="242"/>
      <c r="QJG26" s="242"/>
      <c r="QJH26" s="242"/>
      <c r="QJI26" s="242"/>
      <c r="QJJ26" s="242"/>
      <c r="QJK26" s="242"/>
      <c r="QJL26" s="242"/>
      <c r="QJM26" s="242"/>
      <c r="QJN26" s="242"/>
      <c r="QJO26" s="242"/>
      <c r="QJP26" s="242"/>
      <c r="QJQ26" s="242"/>
      <c r="QJR26" s="242"/>
      <c r="QJS26" s="242"/>
      <c r="QJT26" s="242"/>
      <c r="QJU26" s="242"/>
      <c r="QJV26" s="242"/>
      <c r="QJW26" s="242"/>
      <c r="QJX26" s="242"/>
      <c r="QJY26" s="242"/>
      <c r="QJZ26" s="242"/>
      <c r="QKA26" s="242"/>
      <c r="QKB26" s="242"/>
      <c r="QKC26" s="242"/>
      <c r="QKD26" s="242"/>
      <c r="QKE26" s="242"/>
      <c r="QKF26" s="242"/>
      <c r="QKG26" s="242"/>
      <c r="QKH26" s="242"/>
      <c r="QKI26" s="242"/>
      <c r="QKJ26" s="242"/>
      <c r="QKK26" s="242"/>
      <c r="QKL26" s="242"/>
      <c r="QKM26" s="242"/>
      <c r="QKN26" s="242"/>
      <c r="QKO26" s="242"/>
      <c r="QKP26" s="242"/>
      <c r="QKQ26" s="242"/>
      <c r="QKR26" s="242"/>
      <c r="QKS26" s="242"/>
      <c r="QKT26" s="242"/>
      <c r="QKU26" s="242"/>
      <c r="QKV26" s="242"/>
      <c r="QKW26" s="242"/>
      <c r="QKX26" s="242"/>
      <c r="QKY26" s="242"/>
      <c r="QKZ26" s="242"/>
      <c r="QLA26" s="242"/>
      <c r="QLB26" s="242"/>
      <c r="QLC26" s="242"/>
      <c r="QLD26" s="242"/>
      <c r="QLE26" s="242"/>
      <c r="QLF26" s="242"/>
      <c r="QLG26" s="242"/>
      <c r="QLH26" s="242"/>
      <c r="QLI26" s="242"/>
      <c r="QLJ26" s="242"/>
      <c r="QLK26" s="242"/>
      <c r="QLL26" s="242"/>
      <c r="QLM26" s="242"/>
      <c r="QLN26" s="242"/>
      <c r="QLO26" s="242"/>
      <c r="QLP26" s="242"/>
      <c r="QLQ26" s="242"/>
      <c r="QLR26" s="242"/>
      <c r="QLS26" s="242"/>
      <c r="QLT26" s="242"/>
      <c r="QLU26" s="242"/>
      <c r="QLV26" s="242"/>
      <c r="QLW26" s="242"/>
      <c r="QLX26" s="242"/>
      <c r="QLY26" s="242"/>
      <c r="QLZ26" s="242"/>
      <c r="QMA26" s="242"/>
      <c r="QMB26" s="242"/>
      <c r="QMC26" s="242"/>
      <c r="QMD26" s="242"/>
      <c r="QME26" s="242"/>
      <c r="QMF26" s="242"/>
      <c r="QMG26" s="242"/>
      <c r="QMH26" s="242"/>
      <c r="QMI26" s="242"/>
      <c r="QMJ26" s="242"/>
      <c r="QMK26" s="242"/>
      <c r="QML26" s="242"/>
      <c r="QMM26" s="242"/>
      <c r="QMN26" s="242"/>
      <c r="QMO26" s="242"/>
      <c r="QMP26" s="242"/>
      <c r="QMQ26" s="242"/>
      <c r="QMR26" s="242"/>
      <c r="QMS26" s="242"/>
      <c r="QMT26" s="242"/>
      <c r="QMU26" s="242"/>
      <c r="QMV26" s="242"/>
      <c r="QMW26" s="242"/>
      <c r="QMX26" s="242"/>
      <c r="QMY26" s="242"/>
      <c r="QMZ26" s="242"/>
      <c r="QNA26" s="242"/>
      <c r="QNB26" s="242"/>
      <c r="QNC26" s="242"/>
      <c r="QND26" s="242"/>
      <c r="QNE26" s="242"/>
      <c r="QNF26" s="242"/>
      <c r="QNG26" s="242"/>
      <c r="QNH26" s="242"/>
      <c r="QNI26" s="242"/>
      <c r="QNJ26" s="242"/>
      <c r="QNK26" s="242"/>
      <c r="QNL26" s="242"/>
      <c r="QNM26" s="242"/>
      <c r="QNN26" s="242"/>
      <c r="QNO26" s="242"/>
      <c r="QNP26" s="242"/>
      <c r="QNQ26" s="242"/>
      <c r="QNR26" s="242"/>
      <c r="QNS26" s="242"/>
      <c r="QNT26" s="242"/>
      <c r="QNU26" s="242"/>
      <c r="QNV26" s="242"/>
      <c r="QNW26" s="242"/>
      <c r="QNX26" s="242"/>
      <c r="QNY26" s="242"/>
      <c r="QNZ26" s="242"/>
      <c r="QOA26" s="242"/>
      <c r="QOB26" s="242"/>
      <c r="QOC26" s="242"/>
      <c r="QOD26" s="242"/>
      <c r="QOE26" s="242"/>
      <c r="QOF26" s="242"/>
      <c r="QOG26" s="242"/>
      <c r="QOH26" s="242"/>
      <c r="QOI26" s="242"/>
      <c r="QOJ26" s="242"/>
      <c r="QOK26" s="242"/>
      <c r="QOL26" s="242"/>
      <c r="QOM26" s="242"/>
      <c r="QON26" s="242"/>
      <c r="QOO26" s="242"/>
      <c r="QOP26" s="242"/>
      <c r="QOQ26" s="242"/>
      <c r="QOR26" s="242"/>
      <c r="QOS26" s="242"/>
      <c r="QOT26" s="242"/>
      <c r="QOU26" s="242"/>
      <c r="QOV26" s="242"/>
      <c r="QOW26" s="242"/>
      <c r="QOX26" s="242"/>
      <c r="QOY26" s="242"/>
      <c r="QOZ26" s="242"/>
      <c r="QPA26" s="242"/>
      <c r="QPB26" s="242"/>
      <c r="QPC26" s="242"/>
      <c r="QPD26" s="242"/>
      <c r="QPE26" s="242"/>
      <c r="QPF26" s="242"/>
      <c r="QPG26" s="242"/>
      <c r="QPH26" s="242"/>
      <c r="QPI26" s="242"/>
      <c r="QPJ26" s="242"/>
      <c r="QPK26" s="242"/>
      <c r="QPL26" s="242"/>
      <c r="QPM26" s="242"/>
      <c r="QPN26" s="242"/>
      <c r="QPO26" s="242"/>
      <c r="QPP26" s="242"/>
      <c r="QPQ26" s="242"/>
      <c r="QPR26" s="242"/>
      <c r="QPS26" s="242"/>
      <c r="QPT26" s="242"/>
      <c r="QPU26" s="242"/>
      <c r="QPV26" s="242"/>
      <c r="QPW26" s="242"/>
      <c r="QPX26" s="242"/>
      <c r="QPY26" s="242"/>
      <c r="QPZ26" s="242"/>
      <c r="QQA26" s="242"/>
      <c r="QQB26" s="242"/>
      <c r="QQC26" s="242"/>
      <c r="QQD26" s="242"/>
      <c r="QQE26" s="242"/>
      <c r="QQF26" s="242"/>
      <c r="QQG26" s="242"/>
      <c r="QQH26" s="242"/>
      <c r="QQI26" s="242"/>
      <c r="QQJ26" s="242"/>
      <c r="QQK26" s="242"/>
      <c r="QQL26" s="242"/>
      <c r="QQM26" s="242"/>
      <c r="QQN26" s="242"/>
      <c r="QQO26" s="242"/>
      <c r="QQP26" s="242"/>
      <c r="QQQ26" s="242"/>
      <c r="QQR26" s="242"/>
      <c r="QQS26" s="242"/>
      <c r="QQT26" s="242"/>
      <c r="QQU26" s="242"/>
      <c r="QQV26" s="242"/>
      <c r="QQW26" s="242"/>
      <c r="QQX26" s="242"/>
      <c r="QQY26" s="242"/>
      <c r="QQZ26" s="242"/>
      <c r="QRA26" s="242"/>
      <c r="QRB26" s="242"/>
      <c r="QRC26" s="242"/>
      <c r="QRD26" s="242"/>
      <c r="QRE26" s="242"/>
      <c r="QRF26" s="242"/>
      <c r="QRG26" s="242"/>
      <c r="QRH26" s="242"/>
      <c r="QRI26" s="242"/>
      <c r="QRJ26" s="242"/>
      <c r="QRK26" s="242"/>
      <c r="QRL26" s="242"/>
      <c r="QRM26" s="242"/>
      <c r="QRN26" s="242"/>
      <c r="QRO26" s="242"/>
      <c r="QRP26" s="242"/>
      <c r="QRQ26" s="242"/>
      <c r="QRR26" s="242"/>
      <c r="QRS26" s="242"/>
      <c r="QRT26" s="242"/>
      <c r="QRU26" s="242"/>
      <c r="QRV26" s="242"/>
      <c r="QRW26" s="242"/>
      <c r="QRX26" s="242"/>
      <c r="QRY26" s="242"/>
      <c r="QRZ26" s="242"/>
      <c r="QSA26" s="242"/>
      <c r="QSB26" s="242"/>
      <c r="QSC26" s="242"/>
      <c r="QSD26" s="242"/>
      <c r="QSE26" s="242"/>
      <c r="QSF26" s="242"/>
      <c r="QSG26" s="242"/>
      <c r="QSH26" s="242"/>
      <c r="QSI26" s="242"/>
      <c r="QSJ26" s="242"/>
      <c r="QSK26" s="242"/>
      <c r="QSL26" s="242"/>
      <c r="QSM26" s="242"/>
      <c r="QSN26" s="242"/>
      <c r="QSO26" s="242"/>
      <c r="QSP26" s="242"/>
      <c r="QSQ26" s="242"/>
      <c r="QSR26" s="242"/>
      <c r="QSS26" s="242"/>
      <c r="QST26" s="242"/>
      <c r="QSU26" s="242"/>
      <c r="QSV26" s="242"/>
      <c r="QSW26" s="242"/>
      <c r="QSX26" s="242"/>
      <c r="QSY26" s="242"/>
      <c r="QSZ26" s="242"/>
      <c r="QTA26" s="242"/>
      <c r="QTB26" s="242"/>
      <c r="QTC26" s="242"/>
      <c r="QTD26" s="242"/>
      <c r="QTE26" s="242"/>
      <c r="QTF26" s="242"/>
      <c r="QTG26" s="242"/>
      <c r="QTH26" s="242"/>
      <c r="QTI26" s="242"/>
      <c r="QTJ26" s="242"/>
      <c r="QTK26" s="242"/>
      <c r="QTL26" s="242"/>
      <c r="QTM26" s="242"/>
      <c r="QTN26" s="242"/>
      <c r="QTO26" s="242"/>
      <c r="QTP26" s="242"/>
      <c r="QTQ26" s="242"/>
      <c r="QTR26" s="242"/>
      <c r="QTS26" s="242"/>
      <c r="QTT26" s="242"/>
      <c r="QTU26" s="242"/>
      <c r="QTV26" s="242"/>
      <c r="QTW26" s="242"/>
      <c r="QTX26" s="242"/>
      <c r="QTY26" s="242"/>
      <c r="QTZ26" s="242"/>
      <c r="QUA26" s="242"/>
      <c r="QUB26" s="242"/>
      <c r="QUC26" s="242"/>
      <c r="QUD26" s="242"/>
      <c r="QUE26" s="242"/>
      <c r="QUF26" s="242"/>
      <c r="QUG26" s="242"/>
      <c r="QUH26" s="242"/>
      <c r="QUI26" s="242"/>
      <c r="QUJ26" s="242"/>
      <c r="QUK26" s="242"/>
      <c r="QUL26" s="242"/>
      <c r="QUM26" s="242"/>
      <c r="QUN26" s="242"/>
      <c r="QUO26" s="242"/>
      <c r="QUP26" s="242"/>
      <c r="QUQ26" s="242"/>
      <c r="QUR26" s="242"/>
      <c r="QUS26" s="242"/>
      <c r="QUT26" s="242"/>
      <c r="QUU26" s="242"/>
      <c r="QUV26" s="242"/>
      <c r="QUW26" s="242"/>
      <c r="QUX26" s="242"/>
      <c r="QUY26" s="242"/>
      <c r="QUZ26" s="242"/>
      <c r="QVA26" s="242"/>
      <c r="QVB26" s="242"/>
      <c r="QVC26" s="242"/>
      <c r="QVD26" s="242"/>
      <c r="QVE26" s="242"/>
      <c r="QVF26" s="242"/>
      <c r="QVG26" s="242"/>
      <c r="QVH26" s="242"/>
      <c r="QVI26" s="242"/>
      <c r="QVJ26" s="242"/>
      <c r="QVK26" s="242"/>
      <c r="QVL26" s="242"/>
      <c r="QVM26" s="242"/>
      <c r="QVN26" s="242"/>
      <c r="QVO26" s="242"/>
      <c r="QVP26" s="242"/>
      <c r="QVQ26" s="242"/>
      <c r="QVR26" s="242"/>
      <c r="QVS26" s="242"/>
      <c r="QVT26" s="242"/>
      <c r="QVU26" s="242"/>
      <c r="QVV26" s="242"/>
      <c r="QVW26" s="242"/>
      <c r="QVX26" s="242"/>
      <c r="QVY26" s="242"/>
      <c r="QVZ26" s="242"/>
      <c r="QWA26" s="242"/>
      <c r="QWB26" s="242"/>
      <c r="QWC26" s="242"/>
      <c r="QWD26" s="242"/>
      <c r="QWE26" s="242"/>
      <c r="QWF26" s="242"/>
      <c r="QWG26" s="242"/>
      <c r="QWH26" s="242"/>
      <c r="QWI26" s="242"/>
      <c r="QWJ26" s="242"/>
      <c r="QWK26" s="242"/>
      <c r="QWL26" s="242"/>
      <c r="QWM26" s="242"/>
      <c r="QWN26" s="242"/>
      <c r="QWO26" s="242"/>
      <c r="QWP26" s="242"/>
      <c r="QWQ26" s="242"/>
      <c r="QWR26" s="242"/>
      <c r="QWS26" s="242"/>
      <c r="QWT26" s="242"/>
      <c r="QWU26" s="242"/>
      <c r="QWV26" s="242"/>
      <c r="QWW26" s="242"/>
      <c r="QWX26" s="242"/>
      <c r="QWY26" s="242"/>
      <c r="QWZ26" s="242"/>
      <c r="QXA26" s="242"/>
      <c r="QXB26" s="242"/>
      <c r="QXC26" s="242"/>
      <c r="QXD26" s="242"/>
      <c r="QXE26" s="242"/>
      <c r="QXF26" s="242"/>
      <c r="QXG26" s="242"/>
      <c r="QXH26" s="242"/>
      <c r="QXI26" s="242"/>
      <c r="QXJ26" s="242"/>
      <c r="QXK26" s="242"/>
      <c r="QXL26" s="242"/>
      <c r="QXM26" s="242"/>
      <c r="QXN26" s="242"/>
      <c r="QXO26" s="242"/>
      <c r="QXP26" s="242"/>
      <c r="QXQ26" s="242"/>
      <c r="QXR26" s="242"/>
      <c r="QXS26" s="242"/>
      <c r="QXT26" s="242"/>
      <c r="QXU26" s="242"/>
      <c r="QXV26" s="242"/>
      <c r="QXW26" s="242"/>
      <c r="QXX26" s="242"/>
      <c r="QXY26" s="242"/>
      <c r="QXZ26" s="242"/>
      <c r="QYA26" s="242"/>
      <c r="QYB26" s="242"/>
      <c r="QYC26" s="242"/>
      <c r="QYD26" s="242"/>
      <c r="QYE26" s="242"/>
      <c r="QYF26" s="242"/>
      <c r="QYG26" s="242"/>
      <c r="QYH26" s="242"/>
      <c r="QYI26" s="242"/>
      <c r="QYJ26" s="242"/>
      <c r="QYK26" s="242"/>
      <c r="QYL26" s="242"/>
      <c r="QYM26" s="242"/>
      <c r="QYN26" s="242"/>
      <c r="QYO26" s="242"/>
      <c r="QYP26" s="242"/>
      <c r="QYQ26" s="242"/>
      <c r="QYR26" s="242"/>
      <c r="QYS26" s="242"/>
      <c r="QYT26" s="242"/>
      <c r="QYU26" s="242"/>
      <c r="QYV26" s="242"/>
      <c r="QYW26" s="242"/>
      <c r="QYX26" s="242"/>
      <c r="QYY26" s="242"/>
      <c r="QYZ26" s="242"/>
      <c r="QZA26" s="242"/>
      <c r="QZB26" s="242"/>
      <c r="QZC26" s="242"/>
      <c r="QZD26" s="242"/>
      <c r="QZE26" s="242"/>
      <c r="QZF26" s="242"/>
      <c r="QZG26" s="242"/>
      <c r="QZH26" s="242"/>
      <c r="QZI26" s="242"/>
      <c r="QZJ26" s="242"/>
      <c r="QZK26" s="242"/>
      <c r="QZL26" s="242"/>
      <c r="QZM26" s="242"/>
      <c r="QZN26" s="242"/>
      <c r="QZO26" s="242"/>
      <c r="QZP26" s="242"/>
      <c r="QZQ26" s="242"/>
      <c r="QZR26" s="242"/>
      <c r="QZS26" s="242"/>
      <c r="QZT26" s="242"/>
      <c r="QZU26" s="242"/>
      <c r="QZV26" s="242"/>
      <c r="QZW26" s="242"/>
      <c r="QZX26" s="242"/>
      <c r="QZY26" s="242"/>
      <c r="QZZ26" s="242"/>
      <c r="RAA26" s="242"/>
      <c r="RAB26" s="242"/>
      <c r="RAC26" s="242"/>
      <c r="RAD26" s="242"/>
      <c r="RAE26" s="242"/>
      <c r="RAF26" s="242"/>
      <c r="RAG26" s="242"/>
      <c r="RAH26" s="242"/>
      <c r="RAI26" s="242"/>
      <c r="RAJ26" s="242"/>
      <c r="RAK26" s="242"/>
      <c r="RAL26" s="242"/>
      <c r="RAM26" s="242"/>
      <c r="RAN26" s="242"/>
      <c r="RAO26" s="242"/>
      <c r="RAP26" s="242"/>
      <c r="RAQ26" s="242"/>
      <c r="RAR26" s="242"/>
      <c r="RAS26" s="242"/>
      <c r="RAT26" s="242"/>
      <c r="RAU26" s="242"/>
      <c r="RAV26" s="242"/>
      <c r="RAW26" s="242"/>
      <c r="RAX26" s="242"/>
      <c r="RAY26" s="242"/>
      <c r="RAZ26" s="242"/>
      <c r="RBA26" s="242"/>
      <c r="RBB26" s="242"/>
      <c r="RBC26" s="242"/>
      <c r="RBD26" s="242"/>
      <c r="RBE26" s="242"/>
      <c r="RBF26" s="242"/>
      <c r="RBG26" s="242"/>
      <c r="RBH26" s="242"/>
      <c r="RBI26" s="242"/>
      <c r="RBJ26" s="242"/>
      <c r="RBK26" s="242"/>
      <c r="RBL26" s="242"/>
      <c r="RBM26" s="242"/>
      <c r="RBN26" s="242"/>
      <c r="RBO26" s="242"/>
      <c r="RBP26" s="242"/>
      <c r="RBQ26" s="242"/>
      <c r="RBR26" s="242"/>
      <c r="RBS26" s="242"/>
      <c r="RBT26" s="242"/>
      <c r="RBU26" s="242"/>
      <c r="RBV26" s="242"/>
      <c r="RBW26" s="242"/>
      <c r="RBX26" s="242"/>
      <c r="RBY26" s="242"/>
      <c r="RBZ26" s="242"/>
      <c r="RCA26" s="242"/>
      <c r="RCB26" s="242"/>
      <c r="RCC26" s="242"/>
      <c r="RCD26" s="242"/>
      <c r="RCE26" s="242"/>
      <c r="RCF26" s="242"/>
      <c r="RCG26" s="242"/>
      <c r="RCH26" s="242"/>
      <c r="RCI26" s="242"/>
      <c r="RCJ26" s="242"/>
      <c r="RCK26" s="242"/>
      <c r="RCL26" s="242"/>
      <c r="RCM26" s="242"/>
      <c r="RCN26" s="242"/>
      <c r="RCO26" s="242"/>
      <c r="RCP26" s="242"/>
      <c r="RCQ26" s="242"/>
      <c r="RCR26" s="242"/>
      <c r="RCS26" s="242"/>
      <c r="RCT26" s="242"/>
      <c r="RCU26" s="242"/>
      <c r="RCV26" s="242"/>
      <c r="RCW26" s="242"/>
      <c r="RCX26" s="242"/>
      <c r="RCY26" s="242"/>
      <c r="RCZ26" s="242"/>
      <c r="RDA26" s="242"/>
      <c r="RDB26" s="242"/>
      <c r="RDC26" s="242"/>
      <c r="RDD26" s="242"/>
      <c r="RDE26" s="242"/>
      <c r="RDF26" s="242"/>
      <c r="RDG26" s="242"/>
      <c r="RDH26" s="242"/>
      <c r="RDI26" s="242"/>
      <c r="RDJ26" s="242"/>
      <c r="RDK26" s="242"/>
      <c r="RDL26" s="242"/>
      <c r="RDM26" s="242"/>
      <c r="RDN26" s="242"/>
      <c r="RDO26" s="242"/>
      <c r="RDP26" s="242"/>
      <c r="RDQ26" s="242"/>
      <c r="RDR26" s="242"/>
      <c r="RDS26" s="242"/>
      <c r="RDT26" s="242"/>
      <c r="RDU26" s="242"/>
      <c r="RDV26" s="242"/>
      <c r="RDW26" s="242"/>
      <c r="RDX26" s="242"/>
      <c r="RDY26" s="242"/>
      <c r="RDZ26" s="242"/>
      <c r="REA26" s="242"/>
      <c r="REB26" s="242"/>
      <c r="REC26" s="242"/>
      <c r="RED26" s="242"/>
      <c r="REE26" s="242"/>
      <c r="REF26" s="242"/>
      <c r="REG26" s="242"/>
      <c r="REH26" s="242"/>
      <c r="REI26" s="242"/>
      <c r="REJ26" s="242"/>
      <c r="REK26" s="242"/>
      <c r="REL26" s="242"/>
      <c r="REM26" s="242"/>
      <c r="REN26" s="242"/>
      <c r="REO26" s="242"/>
      <c r="REP26" s="242"/>
      <c r="REQ26" s="242"/>
      <c r="RER26" s="242"/>
      <c r="RES26" s="242"/>
      <c r="RET26" s="242"/>
      <c r="REU26" s="242"/>
      <c r="REV26" s="242"/>
      <c r="REW26" s="242"/>
      <c r="REX26" s="242"/>
      <c r="REY26" s="242"/>
      <c r="REZ26" s="242"/>
      <c r="RFA26" s="242"/>
      <c r="RFB26" s="242"/>
      <c r="RFC26" s="242"/>
      <c r="RFD26" s="242"/>
      <c r="RFE26" s="242"/>
      <c r="RFF26" s="242"/>
      <c r="RFG26" s="242"/>
      <c r="RFH26" s="242"/>
      <c r="RFI26" s="242"/>
      <c r="RFJ26" s="242"/>
      <c r="RFK26" s="242"/>
      <c r="RFL26" s="242"/>
      <c r="RFM26" s="242"/>
      <c r="RFN26" s="242"/>
      <c r="RFO26" s="242"/>
      <c r="RFP26" s="242"/>
      <c r="RFQ26" s="242"/>
      <c r="RFR26" s="242"/>
      <c r="RFS26" s="242"/>
      <c r="RFT26" s="242"/>
      <c r="RFU26" s="242"/>
      <c r="RFV26" s="242"/>
      <c r="RFW26" s="242"/>
      <c r="RFX26" s="242"/>
      <c r="RFY26" s="242"/>
      <c r="RFZ26" s="242"/>
      <c r="RGA26" s="242"/>
      <c r="RGB26" s="242"/>
      <c r="RGC26" s="242"/>
      <c r="RGD26" s="242"/>
      <c r="RGE26" s="242"/>
      <c r="RGF26" s="242"/>
      <c r="RGG26" s="242"/>
      <c r="RGH26" s="242"/>
      <c r="RGI26" s="242"/>
      <c r="RGJ26" s="242"/>
      <c r="RGK26" s="242"/>
      <c r="RGL26" s="242"/>
      <c r="RGM26" s="242"/>
      <c r="RGN26" s="242"/>
      <c r="RGO26" s="242"/>
      <c r="RGP26" s="242"/>
      <c r="RGQ26" s="242"/>
      <c r="RGR26" s="242"/>
      <c r="RGS26" s="242"/>
      <c r="RGT26" s="242"/>
      <c r="RGU26" s="242"/>
      <c r="RGV26" s="242"/>
      <c r="RGW26" s="242"/>
      <c r="RGX26" s="242"/>
      <c r="RGY26" s="242"/>
      <c r="RGZ26" s="242"/>
      <c r="RHA26" s="242"/>
      <c r="RHB26" s="242"/>
      <c r="RHC26" s="242"/>
      <c r="RHD26" s="242"/>
      <c r="RHE26" s="242"/>
      <c r="RHF26" s="242"/>
      <c r="RHG26" s="242"/>
      <c r="RHH26" s="242"/>
      <c r="RHI26" s="242"/>
      <c r="RHJ26" s="242"/>
      <c r="RHK26" s="242"/>
      <c r="RHL26" s="242"/>
      <c r="RHM26" s="242"/>
      <c r="RHN26" s="242"/>
      <c r="RHO26" s="242"/>
      <c r="RHP26" s="242"/>
      <c r="RHQ26" s="242"/>
      <c r="RHR26" s="242"/>
      <c r="RHS26" s="242"/>
      <c r="RHT26" s="242"/>
      <c r="RHU26" s="242"/>
      <c r="RHV26" s="242"/>
      <c r="RHW26" s="242"/>
      <c r="RHX26" s="242"/>
      <c r="RHY26" s="242"/>
      <c r="RHZ26" s="242"/>
      <c r="RIA26" s="242"/>
      <c r="RIB26" s="242"/>
      <c r="RIC26" s="242"/>
      <c r="RID26" s="242"/>
      <c r="RIE26" s="242"/>
      <c r="RIF26" s="242"/>
      <c r="RIG26" s="242"/>
      <c r="RIH26" s="242"/>
      <c r="RII26" s="242"/>
      <c r="RIJ26" s="242"/>
      <c r="RIK26" s="242"/>
      <c r="RIL26" s="242"/>
      <c r="RIM26" s="242"/>
      <c r="RIN26" s="242"/>
      <c r="RIO26" s="242"/>
      <c r="RIP26" s="242"/>
      <c r="RIQ26" s="242"/>
      <c r="RIR26" s="242"/>
      <c r="RIS26" s="242"/>
      <c r="RIT26" s="242"/>
      <c r="RIU26" s="242"/>
      <c r="RIV26" s="242"/>
      <c r="RIW26" s="242"/>
      <c r="RIX26" s="242"/>
      <c r="RIY26" s="242"/>
      <c r="RIZ26" s="242"/>
      <c r="RJA26" s="242"/>
      <c r="RJB26" s="242"/>
      <c r="RJC26" s="242"/>
      <c r="RJD26" s="242"/>
      <c r="RJE26" s="242"/>
      <c r="RJF26" s="242"/>
      <c r="RJG26" s="242"/>
      <c r="RJH26" s="242"/>
      <c r="RJI26" s="242"/>
      <c r="RJJ26" s="242"/>
      <c r="RJK26" s="242"/>
      <c r="RJL26" s="242"/>
      <c r="RJM26" s="242"/>
      <c r="RJN26" s="242"/>
      <c r="RJO26" s="242"/>
      <c r="RJP26" s="242"/>
      <c r="RJQ26" s="242"/>
      <c r="RJR26" s="242"/>
      <c r="RJS26" s="242"/>
      <c r="RJT26" s="242"/>
      <c r="RJU26" s="242"/>
      <c r="RJV26" s="242"/>
      <c r="RJW26" s="242"/>
      <c r="RJX26" s="242"/>
      <c r="RJY26" s="242"/>
      <c r="RJZ26" s="242"/>
      <c r="RKA26" s="242"/>
      <c r="RKB26" s="242"/>
      <c r="RKC26" s="242"/>
      <c r="RKD26" s="242"/>
      <c r="RKE26" s="242"/>
      <c r="RKF26" s="242"/>
      <c r="RKG26" s="242"/>
      <c r="RKH26" s="242"/>
      <c r="RKI26" s="242"/>
      <c r="RKJ26" s="242"/>
      <c r="RKK26" s="242"/>
      <c r="RKL26" s="242"/>
      <c r="RKM26" s="242"/>
      <c r="RKN26" s="242"/>
      <c r="RKO26" s="242"/>
      <c r="RKP26" s="242"/>
      <c r="RKQ26" s="242"/>
      <c r="RKR26" s="242"/>
      <c r="RKS26" s="242"/>
      <c r="RKT26" s="242"/>
      <c r="RKU26" s="242"/>
      <c r="RKV26" s="242"/>
      <c r="RKW26" s="242"/>
      <c r="RKX26" s="242"/>
      <c r="RKY26" s="242"/>
      <c r="RKZ26" s="242"/>
      <c r="RLA26" s="242"/>
      <c r="RLB26" s="242"/>
      <c r="RLC26" s="242"/>
      <c r="RLD26" s="242"/>
      <c r="RLE26" s="242"/>
      <c r="RLF26" s="242"/>
      <c r="RLG26" s="242"/>
      <c r="RLH26" s="242"/>
      <c r="RLI26" s="242"/>
      <c r="RLJ26" s="242"/>
      <c r="RLK26" s="242"/>
      <c r="RLL26" s="242"/>
      <c r="RLM26" s="242"/>
      <c r="RLN26" s="242"/>
      <c r="RLO26" s="242"/>
      <c r="RLP26" s="242"/>
      <c r="RLQ26" s="242"/>
      <c r="RLR26" s="242"/>
      <c r="RLS26" s="242"/>
      <c r="RLT26" s="242"/>
      <c r="RLU26" s="242"/>
      <c r="RLV26" s="242"/>
      <c r="RLW26" s="242"/>
      <c r="RLX26" s="242"/>
      <c r="RLY26" s="242"/>
      <c r="RLZ26" s="242"/>
      <c r="RMA26" s="242"/>
      <c r="RMB26" s="242"/>
      <c r="RMC26" s="242"/>
      <c r="RMD26" s="242"/>
      <c r="RME26" s="242"/>
      <c r="RMF26" s="242"/>
      <c r="RMG26" s="242"/>
      <c r="RMH26" s="242"/>
      <c r="RMI26" s="242"/>
      <c r="RMJ26" s="242"/>
      <c r="RMK26" s="242"/>
      <c r="RML26" s="242"/>
      <c r="RMM26" s="242"/>
      <c r="RMN26" s="242"/>
      <c r="RMO26" s="242"/>
      <c r="RMP26" s="242"/>
      <c r="RMQ26" s="242"/>
      <c r="RMR26" s="242"/>
      <c r="RMS26" s="242"/>
      <c r="RMT26" s="242"/>
      <c r="RMU26" s="242"/>
      <c r="RMV26" s="242"/>
      <c r="RMW26" s="242"/>
      <c r="RMX26" s="242"/>
      <c r="RMY26" s="242"/>
      <c r="RMZ26" s="242"/>
      <c r="RNA26" s="242"/>
      <c r="RNB26" s="242"/>
      <c r="RNC26" s="242"/>
      <c r="RND26" s="242"/>
      <c r="RNE26" s="242"/>
      <c r="RNF26" s="242"/>
      <c r="RNG26" s="242"/>
      <c r="RNH26" s="242"/>
      <c r="RNI26" s="242"/>
      <c r="RNJ26" s="242"/>
      <c r="RNK26" s="242"/>
      <c r="RNL26" s="242"/>
      <c r="RNM26" s="242"/>
      <c r="RNN26" s="242"/>
      <c r="RNO26" s="242"/>
      <c r="RNP26" s="242"/>
      <c r="RNQ26" s="242"/>
      <c r="RNR26" s="242"/>
      <c r="RNS26" s="242"/>
      <c r="RNT26" s="242"/>
      <c r="RNU26" s="242"/>
      <c r="RNV26" s="242"/>
      <c r="RNW26" s="242"/>
      <c r="RNX26" s="242"/>
      <c r="RNY26" s="242"/>
      <c r="RNZ26" s="242"/>
      <c r="ROA26" s="242"/>
      <c r="ROB26" s="242"/>
      <c r="ROC26" s="242"/>
      <c r="ROD26" s="242"/>
      <c r="ROE26" s="242"/>
      <c r="ROF26" s="242"/>
      <c r="ROG26" s="242"/>
      <c r="ROH26" s="242"/>
      <c r="ROI26" s="242"/>
      <c r="ROJ26" s="242"/>
      <c r="ROK26" s="242"/>
      <c r="ROL26" s="242"/>
      <c r="ROM26" s="242"/>
      <c r="RON26" s="242"/>
      <c r="ROO26" s="242"/>
      <c r="ROP26" s="242"/>
      <c r="ROQ26" s="242"/>
      <c r="ROR26" s="242"/>
      <c r="ROS26" s="242"/>
      <c r="ROT26" s="242"/>
      <c r="ROU26" s="242"/>
      <c r="ROV26" s="242"/>
      <c r="ROW26" s="242"/>
      <c r="ROX26" s="242"/>
      <c r="ROY26" s="242"/>
      <c r="ROZ26" s="242"/>
      <c r="RPA26" s="242"/>
      <c r="RPB26" s="242"/>
      <c r="RPC26" s="242"/>
      <c r="RPD26" s="242"/>
      <c r="RPE26" s="242"/>
      <c r="RPF26" s="242"/>
      <c r="RPG26" s="242"/>
      <c r="RPH26" s="242"/>
      <c r="RPI26" s="242"/>
      <c r="RPJ26" s="242"/>
      <c r="RPK26" s="242"/>
      <c r="RPL26" s="242"/>
      <c r="RPM26" s="242"/>
      <c r="RPN26" s="242"/>
      <c r="RPO26" s="242"/>
      <c r="RPP26" s="242"/>
      <c r="RPQ26" s="242"/>
      <c r="RPR26" s="242"/>
      <c r="RPS26" s="242"/>
      <c r="RPT26" s="242"/>
      <c r="RPU26" s="242"/>
      <c r="RPV26" s="242"/>
      <c r="RPW26" s="242"/>
      <c r="RPX26" s="242"/>
      <c r="RPY26" s="242"/>
      <c r="RPZ26" s="242"/>
      <c r="RQA26" s="242"/>
      <c r="RQB26" s="242"/>
      <c r="RQC26" s="242"/>
      <c r="RQD26" s="242"/>
      <c r="RQE26" s="242"/>
      <c r="RQF26" s="242"/>
      <c r="RQG26" s="242"/>
      <c r="RQH26" s="242"/>
      <c r="RQI26" s="242"/>
      <c r="RQJ26" s="242"/>
      <c r="RQK26" s="242"/>
      <c r="RQL26" s="242"/>
      <c r="RQM26" s="242"/>
      <c r="RQN26" s="242"/>
      <c r="RQO26" s="242"/>
      <c r="RQP26" s="242"/>
      <c r="RQQ26" s="242"/>
      <c r="RQR26" s="242"/>
      <c r="RQS26" s="242"/>
      <c r="RQT26" s="242"/>
      <c r="RQU26" s="242"/>
      <c r="RQV26" s="242"/>
      <c r="RQW26" s="242"/>
      <c r="RQX26" s="242"/>
      <c r="RQY26" s="242"/>
      <c r="RQZ26" s="242"/>
      <c r="RRA26" s="242"/>
      <c r="RRB26" s="242"/>
      <c r="RRC26" s="242"/>
      <c r="RRD26" s="242"/>
      <c r="RRE26" s="242"/>
      <c r="RRF26" s="242"/>
      <c r="RRG26" s="242"/>
      <c r="RRH26" s="242"/>
      <c r="RRI26" s="242"/>
      <c r="RRJ26" s="242"/>
      <c r="RRK26" s="242"/>
      <c r="RRL26" s="242"/>
      <c r="RRM26" s="242"/>
      <c r="RRN26" s="242"/>
      <c r="RRO26" s="242"/>
      <c r="RRP26" s="242"/>
      <c r="RRQ26" s="242"/>
      <c r="RRR26" s="242"/>
      <c r="RRS26" s="242"/>
      <c r="RRT26" s="242"/>
      <c r="RRU26" s="242"/>
      <c r="RRV26" s="242"/>
      <c r="RRW26" s="242"/>
      <c r="RRX26" s="242"/>
      <c r="RRY26" s="242"/>
      <c r="RRZ26" s="242"/>
      <c r="RSA26" s="242"/>
      <c r="RSB26" s="242"/>
      <c r="RSC26" s="242"/>
      <c r="RSD26" s="242"/>
      <c r="RSE26" s="242"/>
      <c r="RSF26" s="242"/>
      <c r="RSG26" s="242"/>
      <c r="RSH26" s="242"/>
      <c r="RSI26" s="242"/>
      <c r="RSJ26" s="242"/>
      <c r="RSK26" s="242"/>
      <c r="RSL26" s="242"/>
      <c r="RSM26" s="242"/>
      <c r="RSN26" s="242"/>
      <c r="RSO26" s="242"/>
      <c r="RSP26" s="242"/>
      <c r="RSQ26" s="242"/>
      <c r="RSR26" s="242"/>
      <c r="RSS26" s="242"/>
      <c r="RST26" s="242"/>
      <c r="RSU26" s="242"/>
      <c r="RSV26" s="242"/>
      <c r="RSW26" s="242"/>
      <c r="RSX26" s="242"/>
      <c r="RSY26" s="242"/>
      <c r="RSZ26" s="242"/>
      <c r="RTA26" s="242"/>
      <c r="RTB26" s="242"/>
      <c r="RTC26" s="242"/>
      <c r="RTD26" s="242"/>
      <c r="RTE26" s="242"/>
      <c r="RTF26" s="242"/>
      <c r="RTG26" s="242"/>
      <c r="RTH26" s="242"/>
      <c r="RTI26" s="242"/>
      <c r="RTJ26" s="242"/>
      <c r="RTK26" s="242"/>
      <c r="RTL26" s="242"/>
      <c r="RTM26" s="242"/>
      <c r="RTN26" s="242"/>
      <c r="RTO26" s="242"/>
      <c r="RTP26" s="242"/>
      <c r="RTQ26" s="242"/>
      <c r="RTR26" s="242"/>
      <c r="RTS26" s="242"/>
      <c r="RTT26" s="242"/>
      <c r="RTU26" s="242"/>
      <c r="RTV26" s="242"/>
      <c r="RTW26" s="242"/>
      <c r="RTX26" s="242"/>
      <c r="RTY26" s="242"/>
      <c r="RTZ26" s="242"/>
      <c r="RUA26" s="242"/>
      <c r="RUB26" s="242"/>
      <c r="RUC26" s="242"/>
      <c r="RUD26" s="242"/>
      <c r="RUE26" s="242"/>
      <c r="RUF26" s="242"/>
      <c r="RUG26" s="242"/>
      <c r="RUH26" s="242"/>
      <c r="RUI26" s="242"/>
      <c r="RUJ26" s="242"/>
      <c r="RUK26" s="242"/>
      <c r="RUL26" s="242"/>
      <c r="RUM26" s="242"/>
      <c r="RUN26" s="242"/>
      <c r="RUO26" s="242"/>
      <c r="RUP26" s="242"/>
      <c r="RUQ26" s="242"/>
      <c r="RUR26" s="242"/>
      <c r="RUS26" s="242"/>
      <c r="RUT26" s="242"/>
      <c r="RUU26" s="242"/>
      <c r="RUV26" s="242"/>
      <c r="RUW26" s="242"/>
      <c r="RUX26" s="242"/>
      <c r="RUY26" s="242"/>
      <c r="RUZ26" s="242"/>
      <c r="RVA26" s="242"/>
      <c r="RVB26" s="242"/>
      <c r="RVC26" s="242"/>
      <c r="RVD26" s="242"/>
      <c r="RVE26" s="242"/>
      <c r="RVF26" s="242"/>
      <c r="RVG26" s="242"/>
      <c r="RVH26" s="242"/>
      <c r="RVI26" s="242"/>
      <c r="RVJ26" s="242"/>
      <c r="RVK26" s="242"/>
      <c r="RVL26" s="242"/>
      <c r="RVM26" s="242"/>
      <c r="RVN26" s="242"/>
      <c r="RVO26" s="242"/>
      <c r="RVP26" s="242"/>
      <c r="RVQ26" s="242"/>
      <c r="RVR26" s="242"/>
      <c r="RVS26" s="242"/>
      <c r="RVT26" s="242"/>
      <c r="RVU26" s="242"/>
      <c r="RVV26" s="242"/>
      <c r="RVW26" s="242"/>
      <c r="RVX26" s="242"/>
      <c r="RVY26" s="242"/>
      <c r="RVZ26" s="242"/>
      <c r="RWA26" s="242"/>
      <c r="RWB26" s="242"/>
      <c r="RWC26" s="242"/>
      <c r="RWD26" s="242"/>
      <c r="RWE26" s="242"/>
      <c r="RWF26" s="242"/>
      <c r="RWG26" s="242"/>
      <c r="RWH26" s="242"/>
      <c r="RWI26" s="242"/>
      <c r="RWJ26" s="242"/>
      <c r="RWK26" s="242"/>
      <c r="RWL26" s="242"/>
      <c r="RWM26" s="242"/>
      <c r="RWN26" s="242"/>
      <c r="RWO26" s="242"/>
      <c r="RWP26" s="242"/>
      <c r="RWQ26" s="242"/>
      <c r="RWR26" s="242"/>
      <c r="RWS26" s="242"/>
      <c r="RWT26" s="242"/>
      <c r="RWU26" s="242"/>
      <c r="RWV26" s="242"/>
      <c r="RWW26" s="242"/>
      <c r="RWX26" s="242"/>
      <c r="RWY26" s="242"/>
      <c r="RWZ26" s="242"/>
      <c r="RXA26" s="242"/>
      <c r="RXB26" s="242"/>
      <c r="RXC26" s="242"/>
      <c r="RXD26" s="242"/>
      <c r="RXE26" s="242"/>
      <c r="RXF26" s="242"/>
      <c r="RXG26" s="242"/>
      <c r="RXH26" s="242"/>
      <c r="RXI26" s="242"/>
      <c r="RXJ26" s="242"/>
      <c r="RXK26" s="242"/>
      <c r="RXL26" s="242"/>
      <c r="RXM26" s="242"/>
      <c r="RXN26" s="242"/>
      <c r="RXO26" s="242"/>
      <c r="RXP26" s="242"/>
      <c r="RXQ26" s="242"/>
      <c r="RXR26" s="242"/>
      <c r="RXS26" s="242"/>
      <c r="RXT26" s="242"/>
      <c r="RXU26" s="242"/>
      <c r="RXV26" s="242"/>
      <c r="RXW26" s="242"/>
      <c r="RXX26" s="242"/>
      <c r="RXY26" s="242"/>
      <c r="RXZ26" s="242"/>
      <c r="RYA26" s="242"/>
      <c r="RYB26" s="242"/>
      <c r="RYC26" s="242"/>
      <c r="RYD26" s="242"/>
      <c r="RYE26" s="242"/>
      <c r="RYF26" s="242"/>
      <c r="RYG26" s="242"/>
      <c r="RYH26" s="242"/>
      <c r="RYI26" s="242"/>
      <c r="RYJ26" s="242"/>
      <c r="RYK26" s="242"/>
      <c r="RYL26" s="242"/>
      <c r="RYM26" s="242"/>
      <c r="RYN26" s="242"/>
      <c r="RYO26" s="242"/>
      <c r="RYP26" s="242"/>
      <c r="RYQ26" s="242"/>
      <c r="RYR26" s="242"/>
      <c r="RYS26" s="242"/>
      <c r="RYT26" s="242"/>
      <c r="RYU26" s="242"/>
      <c r="RYV26" s="242"/>
      <c r="RYW26" s="242"/>
      <c r="RYX26" s="242"/>
      <c r="RYY26" s="242"/>
      <c r="RYZ26" s="242"/>
      <c r="RZA26" s="242"/>
      <c r="RZB26" s="242"/>
      <c r="RZC26" s="242"/>
      <c r="RZD26" s="242"/>
      <c r="RZE26" s="242"/>
      <c r="RZF26" s="242"/>
      <c r="RZG26" s="242"/>
      <c r="RZH26" s="242"/>
      <c r="RZI26" s="242"/>
      <c r="RZJ26" s="242"/>
      <c r="RZK26" s="242"/>
      <c r="RZL26" s="242"/>
      <c r="RZM26" s="242"/>
      <c r="RZN26" s="242"/>
      <c r="RZO26" s="242"/>
      <c r="RZP26" s="242"/>
      <c r="RZQ26" s="242"/>
      <c r="RZR26" s="242"/>
      <c r="RZS26" s="242"/>
      <c r="RZT26" s="242"/>
      <c r="RZU26" s="242"/>
      <c r="RZV26" s="242"/>
      <c r="RZW26" s="242"/>
      <c r="RZX26" s="242"/>
      <c r="RZY26" s="242"/>
      <c r="RZZ26" s="242"/>
      <c r="SAA26" s="242"/>
      <c r="SAB26" s="242"/>
      <c r="SAC26" s="242"/>
      <c r="SAD26" s="242"/>
      <c r="SAE26" s="242"/>
      <c r="SAF26" s="242"/>
      <c r="SAG26" s="242"/>
      <c r="SAH26" s="242"/>
      <c r="SAI26" s="242"/>
      <c r="SAJ26" s="242"/>
      <c r="SAK26" s="242"/>
      <c r="SAL26" s="242"/>
      <c r="SAM26" s="242"/>
      <c r="SAN26" s="242"/>
      <c r="SAO26" s="242"/>
      <c r="SAP26" s="242"/>
      <c r="SAQ26" s="242"/>
      <c r="SAR26" s="242"/>
      <c r="SAS26" s="242"/>
      <c r="SAT26" s="242"/>
      <c r="SAU26" s="242"/>
      <c r="SAV26" s="242"/>
      <c r="SAW26" s="242"/>
      <c r="SAX26" s="242"/>
      <c r="SAY26" s="242"/>
      <c r="SAZ26" s="242"/>
      <c r="SBA26" s="242"/>
      <c r="SBB26" s="242"/>
      <c r="SBC26" s="242"/>
      <c r="SBD26" s="242"/>
      <c r="SBE26" s="242"/>
      <c r="SBF26" s="242"/>
      <c r="SBG26" s="242"/>
      <c r="SBH26" s="242"/>
      <c r="SBI26" s="242"/>
      <c r="SBJ26" s="242"/>
      <c r="SBK26" s="242"/>
      <c r="SBL26" s="242"/>
      <c r="SBM26" s="242"/>
      <c r="SBN26" s="242"/>
      <c r="SBO26" s="242"/>
      <c r="SBP26" s="242"/>
      <c r="SBQ26" s="242"/>
      <c r="SBR26" s="242"/>
      <c r="SBS26" s="242"/>
      <c r="SBT26" s="242"/>
      <c r="SBU26" s="242"/>
      <c r="SBV26" s="242"/>
      <c r="SBW26" s="242"/>
      <c r="SBX26" s="242"/>
      <c r="SBY26" s="242"/>
      <c r="SBZ26" s="242"/>
      <c r="SCA26" s="242"/>
      <c r="SCB26" s="242"/>
      <c r="SCC26" s="242"/>
      <c r="SCD26" s="242"/>
      <c r="SCE26" s="242"/>
      <c r="SCF26" s="242"/>
      <c r="SCG26" s="242"/>
      <c r="SCH26" s="242"/>
      <c r="SCI26" s="242"/>
      <c r="SCJ26" s="242"/>
      <c r="SCK26" s="242"/>
      <c r="SCL26" s="242"/>
      <c r="SCM26" s="242"/>
      <c r="SCN26" s="242"/>
      <c r="SCO26" s="242"/>
      <c r="SCP26" s="242"/>
      <c r="SCQ26" s="242"/>
      <c r="SCR26" s="242"/>
      <c r="SCS26" s="242"/>
      <c r="SCT26" s="242"/>
      <c r="SCU26" s="242"/>
      <c r="SCV26" s="242"/>
      <c r="SCW26" s="242"/>
      <c r="SCX26" s="242"/>
      <c r="SCY26" s="242"/>
      <c r="SCZ26" s="242"/>
      <c r="SDA26" s="242"/>
      <c r="SDB26" s="242"/>
      <c r="SDC26" s="242"/>
      <c r="SDD26" s="242"/>
      <c r="SDE26" s="242"/>
      <c r="SDF26" s="242"/>
      <c r="SDG26" s="242"/>
      <c r="SDH26" s="242"/>
      <c r="SDI26" s="242"/>
      <c r="SDJ26" s="242"/>
      <c r="SDK26" s="242"/>
      <c r="SDL26" s="242"/>
      <c r="SDM26" s="242"/>
      <c r="SDN26" s="242"/>
      <c r="SDO26" s="242"/>
      <c r="SDP26" s="242"/>
      <c r="SDQ26" s="242"/>
      <c r="SDR26" s="242"/>
      <c r="SDS26" s="242"/>
      <c r="SDT26" s="242"/>
      <c r="SDU26" s="242"/>
      <c r="SDV26" s="242"/>
      <c r="SDW26" s="242"/>
      <c r="SDX26" s="242"/>
      <c r="SDY26" s="242"/>
      <c r="SDZ26" s="242"/>
      <c r="SEA26" s="242"/>
      <c r="SEB26" s="242"/>
      <c r="SEC26" s="242"/>
      <c r="SED26" s="242"/>
      <c r="SEE26" s="242"/>
      <c r="SEF26" s="242"/>
      <c r="SEG26" s="242"/>
      <c r="SEH26" s="242"/>
      <c r="SEI26" s="242"/>
      <c r="SEJ26" s="242"/>
      <c r="SEK26" s="242"/>
      <c r="SEL26" s="242"/>
      <c r="SEM26" s="242"/>
      <c r="SEN26" s="242"/>
      <c r="SEO26" s="242"/>
      <c r="SEP26" s="242"/>
      <c r="SEQ26" s="242"/>
      <c r="SER26" s="242"/>
      <c r="SES26" s="242"/>
      <c r="SET26" s="242"/>
      <c r="SEU26" s="242"/>
      <c r="SEV26" s="242"/>
      <c r="SEW26" s="242"/>
      <c r="SEX26" s="242"/>
      <c r="SEY26" s="242"/>
      <c r="SEZ26" s="242"/>
      <c r="SFA26" s="242"/>
      <c r="SFB26" s="242"/>
      <c r="SFC26" s="242"/>
      <c r="SFD26" s="242"/>
      <c r="SFE26" s="242"/>
      <c r="SFF26" s="242"/>
      <c r="SFG26" s="242"/>
      <c r="SFH26" s="242"/>
      <c r="SFI26" s="242"/>
      <c r="SFJ26" s="242"/>
      <c r="SFK26" s="242"/>
      <c r="SFL26" s="242"/>
      <c r="SFM26" s="242"/>
      <c r="SFN26" s="242"/>
      <c r="SFO26" s="242"/>
      <c r="SFP26" s="242"/>
      <c r="SFQ26" s="242"/>
      <c r="SFR26" s="242"/>
      <c r="SFS26" s="242"/>
      <c r="SFT26" s="242"/>
      <c r="SFU26" s="242"/>
      <c r="SFV26" s="242"/>
      <c r="SFW26" s="242"/>
      <c r="SFX26" s="242"/>
      <c r="SFY26" s="242"/>
      <c r="SFZ26" s="242"/>
      <c r="SGA26" s="242"/>
      <c r="SGB26" s="242"/>
      <c r="SGC26" s="242"/>
      <c r="SGD26" s="242"/>
      <c r="SGE26" s="242"/>
      <c r="SGF26" s="242"/>
      <c r="SGG26" s="242"/>
      <c r="SGH26" s="242"/>
      <c r="SGI26" s="242"/>
      <c r="SGJ26" s="242"/>
      <c r="SGK26" s="242"/>
      <c r="SGL26" s="242"/>
      <c r="SGM26" s="242"/>
      <c r="SGN26" s="242"/>
      <c r="SGO26" s="242"/>
      <c r="SGP26" s="242"/>
      <c r="SGQ26" s="242"/>
      <c r="SGR26" s="242"/>
      <c r="SGS26" s="242"/>
      <c r="SGT26" s="242"/>
      <c r="SGU26" s="242"/>
      <c r="SGV26" s="242"/>
      <c r="SGW26" s="242"/>
      <c r="SGX26" s="242"/>
      <c r="SGY26" s="242"/>
      <c r="SGZ26" s="242"/>
      <c r="SHA26" s="242"/>
      <c r="SHB26" s="242"/>
      <c r="SHC26" s="242"/>
      <c r="SHD26" s="242"/>
      <c r="SHE26" s="242"/>
      <c r="SHF26" s="242"/>
      <c r="SHG26" s="242"/>
      <c r="SHH26" s="242"/>
      <c r="SHI26" s="242"/>
      <c r="SHJ26" s="242"/>
      <c r="SHK26" s="242"/>
      <c r="SHL26" s="242"/>
      <c r="SHM26" s="242"/>
      <c r="SHN26" s="242"/>
      <c r="SHO26" s="242"/>
      <c r="SHP26" s="242"/>
      <c r="SHQ26" s="242"/>
      <c r="SHR26" s="242"/>
      <c r="SHS26" s="242"/>
      <c r="SHT26" s="242"/>
      <c r="SHU26" s="242"/>
      <c r="SHV26" s="242"/>
      <c r="SHW26" s="242"/>
      <c r="SHX26" s="242"/>
      <c r="SHY26" s="242"/>
      <c r="SHZ26" s="242"/>
      <c r="SIA26" s="242"/>
      <c r="SIB26" s="242"/>
      <c r="SIC26" s="242"/>
      <c r="SID26" s="242"/>
      <c r="SIE26" s="242"/>
      <c r="SIF26" s="242"/>
      <c r="SIG26" s="242"/>
      <c r="SIH26" s="242"/>
      <c r="SII26" s="242"/>
      <c r="SIJ26" s="242"/>
      <c r="SIK26" s="242"/>
      <c r="SIL26" s="242"/>
      <c r="SIM26" s="242"/>
      <c r="SIN26" s="242"/>
      <c r="SIO26" s="242"/>
      <c r="SIP26" s="242"/>
      <c r="SIQ26" s="242"/>
      <c r="SIR26" s="242"/>
      <c r="SIS26" s="242"/>
      <c r="SIT26" s="242"/>
      <c r="SIU26" s="242"/>
      <c r="SIV26" s="242"/>
      <c r="SIW26" s="242"/>
      <c r="SIX26" s="242"/>
      <c r="SIY26" s="242"/>
      <c r="SIZ26" s="242"/>
      <c r="SJA26" s="242"/>
      <c r="SJB26" s="242"/>
      <c r="SJC26" s="242"/>
      <c r="SJD26" s="242"/>
      <c r="SJE26" s="242"/>
      <c r="SJF26" s="242"/>
      <c r="SJG26" s="242"/>
      <c r="SJH26" s="242"/>
      <c r="SJI26" s="242"/>
      <c r="SJJ26" s="242"/>
      <c r="SJK26" s="242"/>
      <c r="SJL26" s="242"/>
      <c r="SJM26" s="242"/>
      <c r="SJN26" s="242"/>
      <c r="SJO26" s="242"/>
      <c r="SJP26" s="242"/>
      <c r="SJQ26" s="242"/>
      <c r="SJR26" s="242"/>
      <c r="SJS26" s="242"/>
      <c r="SJT26" s="242"/>
      <c r="SJU26" s="242"/>
      <c r="SJV26" s="242"/>
      <c r="SJW26" s="242"/>
      <c r="SJX26" s="242"/>
      <c r="SJY26" s="242"/>
      <c r="SJZ26" s="242"/>
      <c r="SKA26" s="242"/>
      <c r="SKB26" s="242"/>
      <c r="SKC26" s="242"/>
      <c r="SKD26" s="242"/>
      <c r="SKE26" s="242"/>
      <c r="SKF26" s="242"/>
      <c r="SKG26" s="242"/>
      <c r="SKH26" s="242"/>
      <c r="SKI26" s="242"/>
      <c r="SKJ26" s="242"/>
      <c r="SKK26" s="242"/>
      <c r="SKL26" s="242"/>
      <c r="SKM26" s="242"/>
      <c r="SKN26" s="242"/>
      <c r="SKO26" s="242"/>
      <c r="SKP26" s="242"/>
      <c r="SKQ26" s="242"/>
      <c r="SKR26" s="242"/>
      <c r="SKS26" s="242"/>
      <c r="SKT26" s="242"/>
      <c r="SKU26" s="242"/>
      <c r="SKV26" s="242"/>
      <c r="SKW26" s="242"/>
      <c r="SKX26" s="242"/>
      <c r="SKY26" s="242"/>
      <c r="SKZ26" s="242"/>
      <c r="SLA26" s="242"/>
      <c r="SLB26" s="242"/>
      <c r="SLC26" s="242"/>
      <c r="SLD26" s="242"/>
      <c r="SLE26" s="242"/>
      <c r="SLF26" s="242"/>
      <c r="SLG26" s="242"/>
      <c r="SLH26" s="242"/>
      <c r="SLI26" s="242"/>
      <c r="SLJ26" s="242"/>
      <c r="SLK26" s="242"/>
      <c r="SLL26" s="242"/>
      <c r="SLM26" s="242"/>
      <c r="SLN26" s="242"/>
      <c r="SLO26" s="242"/>
      <c r="SLP26" s="242"/>
      <c r="SLQ26" s="242"/>
      <c r="SLR26" s="242"/>
      <c r="SLS26" s="242"/>
      <c r="SLT26" s="242"/>
      <c r="SLU26" s="242"/>
      <c r="SLV26" s="242"/>
      <c r="SLW26" s="242"/>
      <c r="SLX26" s="242"/>
      <c r="SLY26" s="242"/>
      <c r="SLZ26" s="242"/>
      <c r="SMA26" s="242"/>
      <c r="SMB26" s="242"/>
      <c r="SMC26" s="242"/>
      <c r="SMD26" s="242"/>
      <c r="SME26" s="242"/>
      <c r="SMF26" s="242"/>
      <c r="SMG26" s="242"/>
      <c r="SMH26" s="242"/>
      <c r="SMI26" s="242"/>
      <c r="SMJ26" s="242"/>
      <c r="SMK26" s="242"/>
      <c r="SML26" s="242"/>
      <c r="SMM26" s="242"/>
      <c r="SMN26" s="242"/>
      <c r="SMO26" s="242"/>
      <c r="SMP26" s="242"/>
      <c r="SMQ26" s="242"/>
      <c r="SMR26" s="242"/>
      <c r="SMS26" s="242"/>
      <c r="SMT26" s="242"/>
      <c r="SMU26" s="242"/>
      <c r="SMV26" s="242"/>
      <c r="SMW26" s="242"/>
      <c r="SMX26" s="242"/>
      <c r="SMY26" s="242"/>
      <c r="SMZ26" s="242"/>
      <c r="SNA26" s="242"/>
      <c r="SNB26" s="242"/>
      <c r="SNC26" s="242"/>
      <c r="SND26" s="242"/>
      <c r="SNE26" s="242"/>
      <c r="SNF26" s="242"/>
      <c r="SNG26" s="242"/>
      <c r="SNH26" s="242"/>
      <c r="SNI26" s="242"/>
      <c r="SNJ26" s="242"/>
      <c r="SNK26" s="242"/>
      <c r="SNL26" s="242"/>
      <c r="SNM26" s="242"/>
      <c r="SNN26" s="242"/>
      <c r="SNO26" s="242"/>
      <c r="SNP26" s="242"/>
      <c r="SNQ26" s="242"/>
      <c r="SNR26" s="242"/>
      <c r="SNS26" s="242"/>
      <c r="SNT26" s="242"/>
      <c r="SNU26" s="242"/>
      <c r="SNV26" s="242"/>
      <c r="SNW26" s="242"/>
      <c r="SNX26" s="242"/>
      <c r="SNY26" s="242"/>
      <c r="SNZ26" s="242"/>
      <c r="SOA26" s="242"/>
      <c r="SOB26" s="242"/>
      <c r="SOC26" s="242"/>
      <c r="SOD26" s="242"/>
      <c r="SOE26" s="242"/>
      <c r="SOF26" s="242"/>
      <c r="SOG26" s="242"/>
      <c r="SOH26" s="242"/>
      <c r="SOI26" s="242"/>
      <c r="SOJ26" s="242"/>
      <c r="SOK26" s="242"/>
      <c r="SOL26" s="242"/>
      <c r="SOM26" s="242"/>
      <c r="SON26" s="242"/>
      <c r="SOO26" s="242"/>
      <c r="SOP26" s="242"/>
      <c r="SOQ26" s="242"/>
      <c r="SOR26" s="242"/>
      <c r="SOS26" s="242"/>
      <c r="SOT26" s="242"/>
      <c r="SOU26" s="242"/>
      <c r="SOV26" s="242"/>
      <c r="SOW26" s="242"/>
      <c r="SOX26" s="242"/>
      <c r="SOY26" s="242"/>
      <c r="SOZ26" s="242"/>
      <c r="SPA26" s="242"/>
      <c r="SPB26" s="242"/>
      <c r="SPC26" s="242"/>
      <c r="SPD26" s="242"/>
      <c r="SPE26" s="242"/>
      <c r="SPF26" s="242"/>
      <c r="SPG26" s="242"/>
      <c r="SPH26" s="242"/>
      <c r="SPI26" s="242"/>
      <c r="SPJ26" s="242"/>
      <c r="SPK26" s="242"/>
      <c r="SPL26" s="242"/>
      <c r="SPM26" s="242"/>
      <c r="SPN26" s="242"/>
      <c r="SPO26" s="242"/>
      <c r="SPP26" s="242"/>
      <c r="SPQ26" s="242"/>
      <c r="SPR26" s="242"/>
      <c r="SPS26" s="242"/>
      <c r="SPT26" s="242"/>
      <c r="SPU26" s="242"/>
      <c r="SPV26" s="242"/>
      <c r="SPW26" s="242"/>
      <c r="SPX26" s="242"/>
      <c r="SPY26" s="242"/>
      <c r="SPZ26" s="242"/>
      <c r="SQA26" s="242"/>
      <c r="SQB26" s="242"/>
      <c r="SQC26" s="242"/>
      <c r="SQD26" s="242"/>
      <c r="SQE26" s="242"/>
      <c r="SQF26" s="242"/>
      <c r="SQG26" s="242"/>
      <c r="SQH26" s="242"/>
      <c r="SQI26" s="242"/>
      <c r="SQJ26" s="242"/>
      <c r="SQK26" s="242"/>
      <c r="SQL26" s="242"/>
      <c r="SQM26" s="242"/>
      <c r="SQN26" s="242"/>
      <c r="SQO26" s="242"/>
      <c r="SQP26" s="242"/>
      <c r="SQQ26" s="242"/>
      <c r="SQR26" s="242"/>
      <c r="SQS26" s="242"/>
      <c r="SQT26" s="242"/>
      <c r="SQU26" s="242"/>
      <c r="SQV26" s="242"/>
      <c r="SQW26" s="242"/>
      <c r="SQX26" s="242"/>
      <c r="SQY26" s="242"/>
      <c r="SQZ26" s="242"/>
      <c r="SRA26" s="242"/>
      <c r="SRB26" s="242"/>
      <c r="SRC26" s="242"/>
      <c r="SRD26" s="242"/>
      <c r="SRE26" s="242"/>
      <c r="SRF26" s="242"/>
      <c r="SRG26" s="242"/>
      <c r="SRH26" s="242"/>
      <c r="SRI26" s="242"/>
      <c r="SRJ26" s="242"/>
      <c r="SRK26" s="242"/>
      <c r="SRL26" s="242"/>
      <c r="SRM26" s="242"/>
      <c r="SRN26" s="242"/>
      <c r="SRO26" s="242"/>
      <c r="SRP26" s="242"/>
      <c r="SRQ26" s="242"/>
      <c r="SRR26" s="242"/>
      <c r="SRS26" s="242"/>
      <c r="SRT26" s="242"/>
      <c r="SRU26" s="242"/>
      <c r="SRV26" s="242"/>
      <c r="SRW26" s="242"/>
      <c r="SRX26" s="242"/>
      <c r="SRY26" s="242"/>
      <c r="SRZ26" s="242"/>
      <c r="SSA26" s="242"/>
      <c r="SSB26" s="242"/>
      <c r="SSC26" s="242"/>
      <c r="SSD26" s="242"/>
      <c r="SSE26" s="242"/>
      <c r="SSF26" s="242"/>
      <c r="SSG26" s="242"/>
      <c r="SSH26" s="242"/>
      <c r="SSI26" s="242"/>
      <c r="SSJ26" s="242"/>
      <c r="SSK26" s="242"/>
      <c r="SSL26" s="242"/>
      <c r="SSM26" s="242"/>
      <c r="SSN26" s="242"/>
      <c r="SSO26" s="242"/>
      <c r="SSP26" s="242"/>
      <c r="SSQ26" s="242"/>
      <c r="SSR26" s="242"/>
      <c r="SSS26" s="242"/>
      <c r="SST26" s="242"/>
      <c r="SSU26" s="242"/>
      <c r="SSV26" s="242"/>
      <c r="SSW26" s="242"/>
      <c r="SSX26" s="242"/>
      <c r="SSY26" s="242"/>
      <c r="SSZ26" s="242"/>
      <c r="STA26" s="242"/>
      <c r="STB26" s="242"/>
      <c r="STC26" s="242"/>
      <c r="STD26" s="242"/>
      <c r="STE26" s="242"/>
      <c r="STF26" s="242"/>
      <c r="STG26" s="242"/>
      <c r="STH26" s="242"/>
      <c r="STI26" s="242"/>
      <c r="STJ26" s="242"/>
      <c r="STK26" s="242"/>
      <c r="STL26" s="242"/>
      <c r="STM26" s="242"/>
      <c r="STN26" s="242"/>
      <c r="STO26" s="242"/>
      <c r="STP26" s="242"/>
      <c r="STQ26" s="242"/>
      <c r="STR26" s="242"/>
      <c r="STS26" s="242"/>
      <c r="STT26" s="242"/>
      <c r="STU26" s="242"/>
      <c r="STV26" s="242"/>
      <c r="STW26" s="242"/>
      <c r="STX26" s="242"/>
      <c r="STY26" s="242"/>
      <c r="STZ26" s="242"/>
      <c r="SUA26" s="242"/>
      <c r="SUB26" s="242"/>
      <c r="SUC26" s="242"/>
      <c r="SUD26" s="242"/>
      <c r="SUE26" s="242"/>
      <c r="SUF26" s="242"/>
      <c r="SUG26" s="242"/>
      <c r="SUH26" s="242"/>
      <c r="SUI26" s="242"/>
      <c r="SUJ26" s="242"/>
      <c r="SUK26" s="242"/>
      <c r="SUL26" s="242"/>
      <c r="SUM26" s="242"/>
      <c r="SUN26" s="242"/>
      <c r="SUO26" s="242"/>
      <c r="SUP26" s="242"/>
      <c r="SUQ26" s="242"/>
      <c r="SUR26" s="242"/>
      <c r="SUS26" s="242"/>
      <c r="SUT26" s="242"/>
      <c r="SUU26" s="242"/>
      <c r="SUV26" s="242"/>
      <c r="SUW26" s="242"/>
      <c r="SUX26" s="242"/>
      <c r="SUY26" s="242"/>
      <c r="SUZ26" s="242"/>
      <c r="SVA26" s="242"/>
      <c r="SVB26" s="242"/>
      <c r="SVC26" s="242"/>
      <c r="SVD26" s="242"/>
      <c r="SVE26" s="242"/>
      <c r="SVF26" s="242"/>
      <c r="SVG26" s="242"/>
      <c r="SVH26" s="242"/>
      <c r="SVI26" s="242"/>
      <c r="SVJ26" s="242"/>
      <c r="SVK26" s="242"/>
      <c r="SVL26" s="242"/>
      <c r="SVM26" s="242"/>
      <c r="SVN26" s="242"/>
      <c r="SVO26" s="242"/>
      <c r="SVP26" s="242"/>
      <c r="SVQ26" s="242"/>
      <c r="SVR26" s="242"/>
      <c r="SVS26" s="242"/>
      <c r="SVT26" s="242"/>
      <c r="SVU26" s="242"/>
      <c r="SVV26" s="242"/>
      <c r="SVW26" s="242"/>
      <c r="SVX26" s="242"/>
      <c r="SVY26" s="242"/>
      <c r="SVZ26" s="242"/>
      <c r="SWA26" s="242"/>
      <c r="SWB26" s="242"/>
      <c r="SWC26" s="242"/>
      <c r="SWD26" s="242"/>
      <c r="SWE26" s="242"/>
      <c r="SWF26" s="242"/>
      <c r="SWG26" s="242"/>
      <c r="SWH26" s="242"/>
      <c r="SWI26" s="242"/>
      <c r="SWJ26" s="242"/>
      <c r="SWK26" s="242"/>
      <c r="SWL26" s="242"/>
      <c r="SWM26" s="242"/>
      <c r="SWN26" s="242"/>
      <c r="SWO26" s="242"/>
      <c r="SWP26" s="242"/>
      <c r="SWQ26" s="242"/>
      <c r="SWR26" s="242"/>
      <c r="SWS26" s="242"/>
      <c r="SWT26" s="242"/>
      <c r="SWU26" s="242"/>
      <c r="SWV26" s="242"/>
      <c r="SWW26" s="242"/>
      <c r="SWX26" s="242"/>
      <c r="SWY26" s="242"/>
      <c r="SWZ26" s="242"/>
      <c r="SXA26" s="242"/>
      <c r="SXB26" s="242"/>
      <c r="SXC26" s="242"/>
      <c r="SXD26" s="242"/>
      <c r="SXE26" s="242"/>
      <c r="SXF26" s="242"/>
      <c r="SXG26" s="242"/>
      <c r="SXH26" s="242"/>
      <c r="SXI26" s="242"/>
      <c r="SXJ26" s="242"/>
      <c r="SXK26" s="242"/>
      <c r="SXL26" s="242"/>
      <c r="SXM26" s="242"/>
      <c r="SXN26" s="242"/>
      <c r="SXO26" s="242"/>
      <c r="SXP26" s="242"/>
      <c r="SXQ26" s="242"/>
      <c r="SXR26" s="242"/>
      <c r="SXS26" s="242"/>
      <c r="SXT26" s="242"/>
      <c r="SXU26" s="242"/>
      <c r="SXV26" s="242"/>
      <c r="SXW26" s="242"/>
      <c r="SXX26" s="242"/>
      <c r="SXY26" s="242"/>
      <c r="SXZ26" s="242"/>
      <c r="SYA26" s="242"/>
      <c r="SYB26" s="242"/>
      <c r="SYC26" s="242"/>
      <c r="SYD26" s="242"/>
      <c r="SYE26" s="242"/>
      <c r="SYF26" s="242"/>
      <c r="SYG26" s="242"/>
      <c r="SYH26" s="242"/>
      <c r="SYI26" s="242"/>
      <c r="SYJ26" s="242"/>
      <c r="SYK26" s="242"/>
      <c r="SYL26" s="242"/>
      <c r="SYM26" s="242"/>
      <c r="SYN26" s="242"/>
      <c r="SYO26" s="242"/>
      <c r="SYP26" s="242"/>
      <c r="SYQ26" s="242"/>
      <c r="SYR26" s="242"/>
      <c r="SYS26" s="242"/>
      <c r="SYT26" s="242"/>
      <c r="SYU26" s="242"/>
      <c r="SYV26" s="242"/>
      <c r="SYW26" s="242"/>
      <c r="SYX26" s="242"/>
      <c r="SYY26" s="242"/>
      <c r="SYZ26" s="242"/>
      <c r="SZA26" s="242"/>
      <c r="SZB26" s="242"/>
      <c r="SZC26" s="242"/>
      <c r="SZD26" s="242"/>
      <c r="SZE26" s="242"/>
      <c r="SZF26" s="242"/>
      <c r="SZG26" s="242"/>
      <c r="SZH26" s="242"/>
      <c r="SZI26" s="242"/>
      <c r="SZJ26" s="242"/>
      <c r="SZK26" s="242"/>
      <c r="SZL26" s="242"/>
      <c r="SZM26" s="242"/>
      <c r="SZN26" s="242"/>
      <c r="SZO26" s="242"/>
      <c r="SZP26" s="242"/>
      <c r="SZQ26" s="242"/>
      <c r="SZR26" s="242"/>
      <c r="SZS26" s="242"/>
      <c r="SZT26" s="242"/>
      <c r="SZU26" s="242"/>
      <c r="SZV26" s="242"/>
      <c r="SZW26" s="242"/>
      <c r="SZX26" s="242"/>
      <c r="SZY26" s="242"/>
      <c r="SZZ26" s="242"/>
      <c r="TAA26" s="242"/>
      <c r="TAB26" s="242"/>
      <c r="TAC26" s="242"/>
      <c r="TAD26" s="242"/>
      <c r="TAE26" s="242"/>
      <c r="TAF26" s="242"/>
      <c r="TAG26" s="242"/>
      <c r="TAH26" s="242"/>
      <c r="TAI26" s="242"/>
      <c r="TAJ26" s="242"/>
      <c r="TAK26" s="242"/>
      <c r="TAL26" s="242"/>
      <c r="TAM26" s="242"/>
      <c r="TAN26" s="242"/>
      <c r="TAO26" s="242"/>
      <c r="TAP26" s="242"/>
      <c r="TAQ26" s="242"/>
      <c r="TAR26" s="242"/>
      <c r="TAS26" s="242"/>
      <c r="TAT26" s="242"/>
      <c r="TAU26" s="242"/>
      <c r="TAV26" s="242"/>
      <c r="TAW26" s="242"/>
      <c r="TAX26" s="242"/>
      <c r="TAY26" s="242"/>
      <c r="TAZ26" s="242"/>
      <c r="TBA26" s="242"/>
      <c r="TBB26" s="242"/>
      <c r="TBC26" s="242"/>
      <c r="TBD26" s="242"/>
      <c r="TBE26" s="242"/>
      <c r="TBF26" s="242"/>
      <c r="TBG26" s="242"/>
      <c r="TBH26" s="242"/>
      <c r="TBI26" s="242"/>
      <c r="TBJ26" s="242"/>
      <c r="TBK26" s="242"/>
      <c r="TBL26" s="242"/>
      <c r="TBM26" s="242"/>
      <c r="TBN26" s="242"/>
      <c r="TBO26" s="242"/>
      <c r="TBP26" s="242"/>
      <c r="TBQ26" s="242"/>
      <c r="TBR26" s="242"/>
      <c r="TBS26" s="242"/>
      <c r="TBT26" s="242"/>
      <c r="TBU26" s="242"/>
      <c r="TBV26" s="242"/>
      <c r="TBW26" s="242"/>
      <c r="TBX26" s="242"/>
      <c r="TBY26" s="242"/>
      <c r="TBZ26" s="242"/>
      <c r="TCA26" s="242"/>
      <c r="TCB26" s="242"/>
      <c r="TCC26" s="242"/>
      <c r="TCD26" s="242"/>
      <c r="TCE26" s="242"/>
      <c r="TCF26" s="242"/>
      <c r="TCG26" s="242"/>
      <c r="TCH26" s="242"/>
      <c r="TCI26" s="242"/>
      <c r="TCJ26" s="242"/>
      <c r="TCK26" s="242"/>
      <c r="TCL26" s="242"/>
      <c r="TCM26" s="242"/>
      <c r="TCN26" s="242"/>
      <c r="TCO26" s="242"/>
      <c r="TCP26" s="242"/>
      <c r="TCQ26" s="242"/>
      <c r="TCR26" s="242"/>
      <c r="TCS26" s="242"/>
      <c r="TCT26" s="242"/>
      <c r="TCU26" s="242"/>
      <c r="TCV26" s="242"/>
      <c r="TCW26" s="242"/>
      <c r="TCX26" s="242"/>
      <c r="TCY26" s="242"/>
      <c r="TCZ26" s="242"/>
      <c r="TDA26" s="242"/>
      <c r="TDB26" s="242"/>
      <c r="TDC26" s="242"/>
      <c r="TDD26" s="242"/>
      <c r="TDE26" s="242"/>
      <c r="TDF26" s="242"/>
      <c r="TDG26" s="242"/>
      <c r="TDH26" s="242"/>
      <c r="TDI26" s="242"/>
      <c r="TDJ26" s="242"/>
      <c r="TDK26" s="242"/>
      <c r="TDL26" s="242"/>
      <c r="TDM26" s="242"/>
      <c r="TDN26" s="242"/>
      <c r="TDO26" s="242"/>
      <c r="TDP26" s="242"/>
      <c r="TDQ26" s="242"/>
      <c r="TDR26" s="242"/>
      <c r="TDS26" s="242"/>
      <c r="TDT26" s="242"/>
      <c r="TDU26" s="242"/>
      <c r="TDV26" s="242"/>
      <c r="TDW26" s="242"/>
      <c r="TDX26" s="242"/>
      <c r="TDY26" s="242"/>
      <c r="TDZ26" s="242"/>
      <c r="TEA26" s="242"/>
      <c r="TEB26" s="242"/>
      <c r="TEC26" s="242"/>
      <c r="TED26" s="242"/>
      <c r="TEE26" s="242"/>
      <c r="TEF26" s="242"/>
      <c r="TEG26" s="242"/>
      <c r="TEH26" s="242"/>
      <c r="TEI26" s="242"/>
      <c r="TEJ26" s="242"/>
      <c r="TEK26" s="242"/>
      <c r="TEL26" s="242"/>
      <c r="TEM26" s="242"/>
      <c r="TEN26" s="242"/>
      <c r="TEO26" s="242"/>
      <c r="TEP26" s="242"/>
      <c r="TEQ26" s="242"/>
      <c r="TER26" s="242"/>
      <c r="TES26" s="242"/>
      <c r="TET26" s="242"/>
      <c r="TEU26" s="242"/>
      <c r="TEV26" s="242"/>
      <c r="TEW26" s="242"/>
      <c r="TEX26" s="242"/>
      <c r="TEY26" s="242"/>
      <c r="TEZ26" s="242"/>
      <c r="TFA26" s="242"/>
      <c r="TFB26" s="242"/>
      <c r="TFC26" s="242"/>
      <c r="TFD26" s="242"/>
      <c r="TFE26" s="242"/>
      <c r="TFF26" s="242"/>
      <c r="TFG26" s="242"/>
      <c r="TFH26" s="242"/>
      <c r="TFI26" s="242"/>
      <c r="TFJ26" s="242"/>
      <c r="TFK26" s="242"/>
      <c r="TFL26" s="242"/>
      <c r="TFM26" s="242"/>
      <c r="TFN26" s="242"/>
      <c r="TFO26" s="242"/>
      <c r="TFP26" s="242"/>
      <c r="TFQ26" s="242"/>
      <c r="TFR26" s="242"/>
      <c r="TFS26" s="242"/>
      <c r="TFT26" s="242"/>
      <c r="TFU26" s="242"/>
      <c r="TFV26" s="242"/>
      <c r="TFW26" s="242"/>
      <c r="TFX26" s="242"/>
      <c r="TFY26" s="242"/>
      <c r="TFZ26" s="242"/>
      <c r="TGA26" s="242"/>
      <c r="TGB26" s="242"/>
      <c r="TGC26" s="242"/>
      <c r="TGD26" s="242"/>
      <c r="TGE26" s="242"/>
      <c r="TGF26" s="242"/>
      <c r="TGG26" s="242"/>
      <c r="TGH26" s="242"/>
      <c r="TGI26" s="242"/>
      <c r="TGJ26" s="242"/>
      <c r="TGK26" s="242"/>
      <c r="TGL26" s="242"/>
      <c r="TGM26" s="242"/>
      <c r="TGN26" s="242"/>
      <c r="TGO26" s="242"/>
      <c r="TGP26" s="242"/>
      <c r="TGQ26" s="242"/>
      <c r="TGR26" s="242"/>
      <c r="TGS26" s="242"/>
      <c r="TGT26" s="242"/>
      <c r="TGU26" s="242"/>
      <c r="TGV26" s="242"/>
      <c r="TGW26" s="242"/>
      <c r="TGX26" s="242"/>
      <c r="TGY26" s="242"/>
      <c r="TGZ26" s="242"/>
      <c r="THA26" s="242"/>
      <c r="THB26" s="242"/>
      <c r="THC26" s="242"/>
      <c r="THD26" s="242"/>
      <c r="THE26" s="242"/>
      <c r="THF26" s="242"/>
      <c r="THG26" s="242"/>
      <c r="THH26" s="242"/>
      <c r="THI26" s="242"/>
      <c r="THJ26" s="242"/>
      <c r="THK26" s="242"/>
      <c r="THL26" s="242"/>
      <c r="THM26" s="242"/>
      <c r="THN26" s="242"/>
      <c r="THO26" s="242"/>
      <c r="THP26" s="242"/>
      <c r="THQ26" s="242"/>
      <c r="THR26" s="242"/>
      <c r="THS26" s="242"/>
      <c r="THT26" s="242"/>
      <c r="THU26" s="242"/>
      <c r="THV26" s="242"/>
      <c r="THW26" s="242"/>
      <c r="THX26" s="242"/>
      <c r="THY26" s="242"/>
      <c r="THZ26" s="242"/>
      <c r="TIA26" s="242"/>
      <c r="TIB26" s="242"/>
      <c r="TIC26" s="242"/>
      <c r="TID26" s="242"/>
      <c r="TIE26" s="242"/>
      <c r="TIF26" s="242"/>
      <c r="TIG26" s="242"/>
      <c r="TIH26" s="242"/>
      <c r="TII26" s="242"/>
      <c r="TIJ26" s="242"/>
      <c r="TIK26" s="242"/>
      <c r="TIL26" s="242"/>
      <c r="TIM26" s="242"/>
      <c r="TIN26" s="242"/>
      <c r="TIO26" s="242"/>
      <c r="TIP26" s="242"/>
      <c r="TIQ26" s="242"/>
      <c r="TIR26" s="242"/>
      <c r="TIS26" s="242"/>
      <c r="TIT26" s="242"/>
      <c r="TIU26" s="242"/>
      <c r="TIV26" s="242"/>
      <c r="TIW26" s="242"/>
      <c r="TIX26" s="242"/>
      <c r="TIY26" s="242"/>
      <c r="TIZ26" s="242"/>
      <c r="TJA26" s="242"/>
      <c r="TJB26" s="242"/>
      <c r="TJC26" s="242"/>
      <c r="TJD26" s="242"/>
      <c r="TJE26" s="242"/>
      <c r="TJF26" s="242"/>
      <c r="TJG26" s="242"/>
      <c r="TJH26" s="242"/>
      <c r="TJI26" s="242"/>
      <c r="TJJ26" s="242"/>
      <c r="TJK26" s="242"/>
      <c r="TJL26" s="242"/>
      <c r="TJM26" s="242"/>
      <c r="TJN26" s="242"/>
      <c r="TJO26" s="242"/>
      <c r="TJP26" s="242"/>
      <c r="TJQ26" s="242"/>
      <c r="TJR26" s="242"/>
      <c r="TJS26" s="242"/>
      <c r="TJT26" s="242"/>
      <c r="TJU26" s="242"/>
      <c r="TJV26" s="242"/>
      <c r="TJW26" s="242"/>
      <c r="TJX26" s="242"/>
      <c r="TJY26" s="242"/>
      <c r="TJZ26" s="242"/>
      <c r="TKA26" s="242"/>
      <c r="TKB26" s="242"/>
      <c r="TKC26" s="242"/>
      <c r="TKD26" s="242"/>
      <c r="TKE26" s="242"/>
      <c r="TKF26" s="242"/>
      <c r="TKG26" s="242"/>
      <c r="TKH26" s="242"/>
      <c r="TKI26" s="242"/>
      <c r="TKJ26" s="242"/>
      <c r="TKK26" s="242"/>
      <c r="TKL26" s="242"/>
      <c r="TKM26" s="242"/>
      <c r="TKN26" s="242"/>
      <c r="TKO26" s="242"/>
      <c r="TKP26" s="242"/>
      <c r="TKQ26" s="242"/>
      <c r="TKR26" s="242"/>
      <c r="TKS26" s="242"/>
      <c r="TKT26" s="242"/>
      <c r="TKU26" s="242"/>
      <c r="TKV26" s="242"/>
      <c r="TKW26" s="242"/>
      <c r="TKX26" s="242"/>
      <c r="TKY26" s="242"/>
      <c r="TKZ26" s="242"/>
      <c r="TLA26" s="242"/>
      <c r="TLB26" s="242"/>
      <c r="TLC26" s="242"/>
      <c r="TLD26" s="242"/>
      <c r="TLE26" s="242"/>
      <c r="TLF26" s="242"/>
      <c r="TLG26" s="242"/>
      <c r="TLH26" s="242"/>
      <c r="TLI26" s="242"/>
      <c r="TLJ26" s="242"/>
      <c r="TLK26" s="242"/>
      <c r="TLL26" s="242"/>
      <c r="TLM26" s="242"/>
      <c r="TLN26" s="242"/>
      <c r="TLO26" s="242"/>
      <c r="TLP26" s="242"/>
      <c r="TLQ26" s="242"/>
      <c r="TLR26" s="242"/>
      <c r="TLS26" s="242"/>
      <c r="TLT26" s="242"/>
      <c r="TLU26" s="242"/>
      <c r="TLV26" s="242"/>
      <c r="TLW26" s="242"/>
      <c r="TLX26" s="242"/>
      <c r="TLY26" s="242"/>
      <c r="TLZ26" s="242"/>
      <c r="TMA26" s="242"/>
      <c r="TMB26" s="242"/>
      <c r="TMC26" s="242"/>
      <c r="TMD26" s="242"/>
      <c r="TME26" s="242"/>
      <c r="TMF26" s="242"/>
      <c r="TMG26" s="242"/>
      <c r="TMH26" s="242"/>
      <c r="TMI26" s="242"/>
      <c r="TMJ26" s="242"/>
      <c r="TMK26" s="242"/>
      <c r="TML26" s="242"/>
      <c r="TMM26" s="242"/>
      <c r="TMN26" s="242"/>
      <c r="TMO26" s="242"/>
      <c r="TMP26" s="242"/>
      <c r="TMQ26" s="242"/>
      <c r="TMR26" s="242"/>
      <c r="TMS26" s="242"/>
      <c r="TMT26" s="242"/>
      <c r="TMU26" s="242"/>
      <c r="TMV26" s="242"/>
      <c r="TMW26" s="242"/>
      <c r="TMX26" s="242"/>
      <c r="TMY26" s="242"/>
      <c r="TMZ26" s="242"/>
      <c r="TNA26" s="242"/>
      <c r="TNB26" s="242"/>
      <c r="TNC26" s="242"/>
      <c r="TND26" s="242"/>
      <c r="TNE26" s="242"/>
      <c r="TNF26" s="242"/>
      <c r="TNG26" s="242"/>
      <c r="TNH26" s="242"/>
      <c r="TNI26" s="242"/>
      <c r="TNJ26" s="242"/>
      <c r="TNK26" s="242"/>
      <c r="TNL26" s="242"/>
      <c r="TNM26" s="242"/>
      <c r="TNN26" s="242"/>
      <c r="TNO26" s="242"/>
      <c r="TNP26" s="242"/>
      <c r="TNQ26" s="242"/>
      <c r="TNR26" s="242"/>
      <c r="TNS26" s="242"/>
      <c r="TNT26" s="242"/>
      <c r="TNU26" s="242"/>
      <c r="TNV26" s="242"/>
      <c r="TNW26" s="242"/>
      <c r="TNX26" s="242"/>
      <c r="TNY26" s="242"/>
      <c r="TNZ26" s="242"/>
      <c r="TOA26" s="242"/>
      <c r="TOB26" s="242"/>
      <c r="TOC26" s="242"/>
      <c r="TOD26" s="242"/>
      <c r="TOE26" s="242"/>
      <c r="TOF26" s="242"/>
      <c r="TOG26" s="242"/>
      <c r="TOH26" s="242"/>
      <c r="TOI26" s="242"/>
      <c r="TOJ26" s="242"/>
      <c r="TOK26" s="242"/>
      <c r="TOL26" s="242"/>
      <c r="TOM26" s="242"/>
      <c r="TON26" s="242"/>
      <c r="TOO26" s="242"/>
      <c r="TOP26" s="242"/>
      <c r="TOQ26" s="242"/>
      <c r="TOR26" s="242"/>
      <c r="TOS26" s="242"/>
      <c r="TOT26" s="242"/>
      <c r="TOU26" s="242"/>
      <c r="TOV26" s="242"/>
      <c r="TOW26" s="242"/>
      <c r="TOX26" s="242"/>
      <c r="TOY26" s="242"/>
      <c r="TOZ26" s="242"/>
      <c r="TPA26" s="242"/>
      <c r="TPB26" s="242"/>
      <c r="TPC26" s="242"/>
      <c r="TPD26" s="242"/>
      <c r="TPE26" s="242"/>
      <c r="TPF26" s="242"/>
      <c r="TPG26" s="242"/>
      <c r="TPH26" s="242"/>
      <c r="TPI26" s="242"/>
      <c r="TPJ26" s="242"/>
      <c r="TPK26" s="242"/>
      <c r="TPL26" s="242"/>
      <c r="TPM26" s="242"/>
      <c r="TPN26" s="242"/>
      <c r="TPO26" s="242"/>
      <c r="TPP26" s="242"/>
      <c r="TPQ26" s="242"/>
      <c r="TPR26" s="242"/>
      <c r="TPS26" s="242"/>
      <c r="TPT26" s="242"/>
      <c r="TPU26" s="242"/>
      <c r="TPV26" s="242"/>
      <c r="TPW26" s="242"/>
      <c r="TPX26" s="242"/>
      <c r="TPY26" s="242"/>
      <c r="TPZ26" s="242"/>
      <c r="TQA26" s="242"/>
      <c r="TQB26" s="242"/>
      <c r="TQC26" s="242"/>
      <c r="TQD26" s="242"/>
      <c r="TQE26" s="242"/>
      <c r="TQF26" s="242"/>
      <c r="TQG26" s="242"/>
      <c r="TQH26" s="242"/>
      <c r="TQI26" s="242"/>
      <c r="TQJ26" s="242"/>
      <c r="TQK26" s="242"/>
      <c r="TQL26" s="242"/>
      <c r="TQM26" s="242"/>
      <c r="TQN26" s="242"/>
      <c r="TQO26" s="242"/>
      <c r="TQP26" s="242"/>
      <c r="TQQ26" s="242"/>
      <c r="TQR26" s="242"/>
      <c r="TQS26" s="242"/>
      <c r="TQT26" s="242"/>
      <c r="TQU26" s="242"/>
      <c r="TQV26" s="242"/>
      <c r="TQW26" s="242"/>
      <c r="TQX26" s="242"/>
      <c r="TQY26" s="242"/>
      <c r="TQZ26" s="242"/>
      <c r="TRA26" s="242"/>
      <c r="TRB26" s="242"/>
      <c r="TRC26" s="242"/>
      <c r="TRD26" s="242"/>
      <c r="TRE26" s="242"/>
      <c r="TRF26" s="242"/>
      <c r="TRG26" s="242"/>
      <c r="TRH26" s="242"/>
      <c r="TRI26" s="242"/>
      <c r="TRJ26" s="242"/>
      <c r="TRK26" s="242"/>
      <c r="TRL26" s="242"/>
      <c r="TRM26" s="242"/>
      <c r="TRN26" s="242"/>
      <c r="TRO26" s="242"/>
      <c r="TRP26" s="242"/>
      <c r="TRQ26" s="242"/>
      <c r="TRR26" s="242"/>
      <c r="TRS26" s="242"/>
      <c r="TRT26" s="242"/>
      <c r="TRU26" s="242"/>
      <c r="TRV26" s="242"/>
      <c r="TRW26" s="242"/>
      <c r="TRX26" s="242"/>
      <c r="TRY26" s="242"/>
      <c r="TRZ26" s="242"/>
      <c r="TSA26" s="242"/>
      <c r="TSB26" s="242"/>
      <c r="TSC26" s="242"/>
      <c r="TSD26" s="242"/>
      <c r="TSE26" s="242"/>
      <c r="TSF26" s="242"/>
      <c r="TSG26" s="242"/>
      <c r="TSH26" s="242"/>
      <c r="TSI26" s="242"/>
      <c r="TSJ26" s="242"/>
      <c r="TSK26" s="242"/>
      <c r="TSL26" s="242"/>
      <c r="TSM26" s="242"/>
      <c r="TSN26" s="242"/>
      <c r="TSO26" s="242"/>
      <c r="TSP26" s="242"/>
      <c r="TSQ26" s="242"/>
      <c r="TSR26" s="242"/>
      <c r="TSS26" s="242"/>
      <c r="TST26" s="242"/>
      <c r="TSU26" s="242"/>
      <c r="TSV26" s="242"/>
      <c r="TSW26" s="242"/>
      <c r="TSX26" s="242"/>
      <c r="TSY26" s="242"/>
      <c r="TSZ26" s="242"/>
      <c r="TTA26" s="242"/>
      <c r="TTB26" s="242"/>
      <c r="TTC26" s="242"/>
      <c r="TTD26" s="242"/>
      <c r="TTE26" s="242"/>
      <c r="TTF26" s="242"/>
      <c r="TTG26" s="242"/>
      <c r="TTH26" s="242"/>
      <c r="TTI26" s="242"/>
      <c r="TTJ26" s="242"/>
      <c r="TTK26" s="242"/>
      <c r="TTL26" s="242"/>
      <c r="TTM26" s="242"/>
      <c r="TTN26" s="242"/>
      <c r="TTO26" s="242"/>
      <c r="TTP26" s="242"/>
      <c r="TTQ26" s="242"/>
      <c r="TTR26" s="242"/>
      <c r="TTS26" s="242"/>
      <c r="TTT26" s="242"/>
      <c r="TTU26" s="242"/>
      <c r="TTV26" s="242"/>
      <c r="TTW26" s="242"/>
      <c r="TTX26" s="242"/>
      <c r="TTY26" s="242"/>
      <c r="TTZ26" s="242"/>
      <c r="TUA26" s="242"/>
      <c r="TUB26" s="242"/>
      <c r="TUC26" s="242"/>
      <c r="TUD26" s="242"/>
      <c r="TUE26" s="242"/>
      <c r="TUF26" s="242"/>
      <c r="TUG26" s="242"/>
      <c r="TUH26" s="242"/>
      <c r="TUI26" s="242"/>
      <c r="TUJ26" s="242"/>
      <c r="TUK26" s="242"/>
      <c r="TUL26" s="242"/>
      <c r="TUM26" s="242"/>
      <c r="TUN26" s="242"/>
      <c r="TUO26" s="242"/>
      <c r="TUP26" s="242"/>
      <c r="TUQ26" s="242"/>
      <c r="TUR26" s="242"/>
      <c r="TUS26" s="242"/>
      <c r="TUT26" s="242"/>
      <c r="TUU26" s="242"/>
      <c r="TUV26" s="242"/>
      <c r="TUW26" s="242"/>
      <c r="TUX26" s="242"/>
      <c r="TUY26" s="242"/>
      <c r="TUZ26" s="242"/>
      <c r="TVA26" s="242"/>
      <c r="TVB26" s="242"/>
      <c r="TVC26" s="242"/>
      <c r="TVD26" s="242"/>
      <c r="TVE26" s="242"/>
      <c r="TVF26" s="242"/>
      <c r="TVG26" s="242"/>
      <c r="TVH26" s="242"/>
      <c r="TVI26" s="242"/>
      <c r="TVJ26" s="242"/>
      <c r="TVK26" s="242"/>
      <c r="TVL26" s="242"/>
      <c r="TVM26" s="242"/>
      <c r="TVN26" s="242"/>
      <c r="TVO26" s="242"/>
      <c r="TVP26" s="242"/>
      <c r="TVQ26" s="242"/>
      <c r="TVR26" s="242"/>
      <c r="TVS26" s="242"/>
      <c r="TVT26" s="242"/>
      <c r="TVU26" s="242"/>
      <c r="TVV26" s="242"/>
      <c r="TVW26" s="242"/>
      <c r="TVX26" s="242"/>
      <c r="TVY26" s="242"/>
      <c r="TVZ26" s="242"/>
      <c r="TWA26" s="242"/>
      <c r="TWB26" s="242"/>
      <c r="TWC26" s="242"/>
      <c r="TWD26" s="242"/>
      <c r="TWE26" s="242"/>
      <c r="TWF26" s="242"/>
      <c r="TWG26" s="242"/>
      <c r="TWH26" s="242"/>
      <c r="TWI26" s="242"/>
      <c r="TWJ26" s="242"/>
      <c r="TWK26" s="242"/>
      <c r="TWL26" s="242"/>
      <c r="TWM26" s="242"/>
      <c r="TWN26" s="242"/>
      <c r="TWO26" s="242"/>
      <c r="TWP26" s="242"/>
      <c r="TWQ26" s="242"/>
      <c r="TWR26" s="242"/>
      <c r="TWS26" s="242"/>
      <c r="TWT26" s="242"/>
      <c r="TWU26" s="242"/>
      <c r="TWV26" s="242"/>
      <c r="TWW26" s="242"/>
      <c r="TWX26" s="242"/>
      <c r="TWY26" s="242"/>
      <c r="TWZ26" s="242"/>
      <c r="TXA26" s="242"/>
      <c r="TXB26" s="242"/>
      <c r="TXC26" s="242"/>
      <c r="TXD26" s="242"/>
      <c r="TXE26" s="242"/>
      <c r="TXF26" s="242"/>
      <c r="TXG26" s="242"/>
      <c r="TXH26" s="242"/>
      <c r="TXI26" s="242"/>
      <c r="TXJ26" s="242"/>
      <c r="TXK26" s="242"/>
      <c r="TXL26" s="242"/>
      <c r="TXM26" s="242"/>
      <c r="TXN26" s="242"/>
      <c r="TXO26" s="242"/>
      <c r="TXP26" s="242"/>
      <c r="TXQ26" s="242"/>
      <c r="TXR26" s="242"/>
      <c r="TXS26" s="242"/>
      <c r="TXT26" s="242"/>
      <c r="TXU26" s="242"/>
      <c r="TXV26" s="242"/>
      <c r="TXW26" s="242"/>
      <c r="TXX26" s="242"/>
      <c r="TXY26" s="242"/>
      <c r="TXZ26" s="242"/>
      <c r="TYA26" s="242"/>
      <c r="TYB26" s="242"/>
      <c r="TYC26" s="242"/>
      <c r="TYD26" s="242"/>
      <c r="TYE26" s="242"/>
      <c r="TYF26" s="242"/>
      <c r="TYG26" s="242"/>
      <c r="TYH26" s="242"/>
      <c r="TYI26" s="242"/>
      <c r="TYJ26" s="242"/>
      <c r="TYK26" s="242"/>
      <c r="TYL26" s="242"/>
      <c r="TYM26" s="242"/>
      <c r="TYN26" s="242"/>
      <c r="TYO26" s="242"/>
      <c r="TYP26" s="242"/>
      <c r="TYQ26" s="242"/>
      <c r="TYR26" s="242"/>
      <c r="TYS26" s="242"/>
      <c r="TYT26" s="242"/>
      <c r="TYU26" s="242"/>
      <c r="TYV26" s="242"/>
      <c r="TYW26" s="242"/>
      <c r="TYX26" s="242"/>
      <c r="TYY26" s="242"/>
      <c r="TYZ26" s="242"/>
      <c r="TZA26" s="242"/>
      <c r="TZB26" s="242"/>
      <c r="TZC26" s="242"/>
      <c r="TZD26" s="242"/>
      <c r="TZE26" s="242"/>
      <c r="TZF26" s="242"/>
      <c r="TZG26" s="242"/>
      <c r="TZH26" s="242"/>
      <c r="TZI26" s="242"/>
      <c r="TZJ26" s="242"/>
      <c r="TZK26" s="242"/>
      <c r="TZL26" s="242"/>
      <c r="TZM26" s="242"/>
      <c r="TZN26" s="242"/>
      <c r="TZO26" s="242"/>
      <c r="TZP26" s="242"/>
      <c r="TZQ26" s="242"/>
      <c r="TZR26" s="242"/>
      <c r="TZS26" s="242"/>
      <c r="TZT26" s="242"/>
      <c r="TZU26" s="242"/>
      <c r="TZV26" s="242"/>
      <c r="TZW26" s="242"/>
      <c r="TZX26" s="242"/>
      <c r="TZY26" s="242"/>
      <c r="TZZ26" s="242"/>
      <c r="UAA26" s="242"/>
      <c r="UAB26" s="242"/>
      <c r="UAC26" s="242"/>
      <c r="UAD26" s="242"/>
      <c r="UAE26" s="242"/>
      <c r="UAF26" s="242"/>
      <c r="UAG26" s="242"/>
      <c r="UAH26" s="242"/>
      <c r="UAI26" s="242"/>
      <c r="UAJ26" s="242"/>
      <c r="UAK26" s="242"/>
      <c r="UAL26" s="242"/>
      <c r="UAM26" s="242"/>
      <c r="UAN26" s="242"/>
      <c r="UAO26" s="242"/>
      <c r="UAP26" s="242"/>
      <c r="UAQ26" s="242"/>
      <c r="UAR26" s="242"/>
      <c r="UAS26" s="242"/>
      <c r="UAT26" s="242"/>
      <c r="UAU26" s="242"/>
      <c r="UAV26" s="242"/>
      <c r="UAW26" s="242"/>
      <c r="UAX26" s="242"/>
      <c r="UAY26" s="242"/>
      <c r="UAZ26" s="242"/>
      <c r="UBA26" s="242"/>
      <c r="UBB26" s="242"/>
      <c r="UBC26" s="242"/>
      <c r="UBD26" s="242"/>
      <c r="UBE26" s="242"/>
      <c r="UBF26" s="242"/>
      <c r="UBG26" s="242"/>
      <c r="UBH26" s="242"/>
      <c r="UBI26" s="242"/>
      <c r="UBJ26" s="242"/>
      <c r="UBK26" s="242"/>
      <c r="UBL26" s="242"/>
      <c r="UBM26" s="242"/>
      <c r="UBN26" s="242"/>
      <c r="UBO26" s="242"/>
      <c r="UBP26" s="242"/>
      <c r="UBQ26" s="242"/>
      <c r="UBR26" s="242"/>
      <c r="UBS26" s="242"/>
      <c r="UBT26" s="242"/>
      <c r="UBU26" s="242"/>
      <c r="UBV26" s="242"/>
      <c r="UBW26" s="242"/>
      <c r="UBX26" s="242"/>
      <c r="UBY26" s="242"/>
      <c r="UBZ26" s="242"/>
      <c r="UCA26" s="242"/>
      <c r="UCB26" s="242"/>
      <c r="UCC26" s="242"/>
      <c r="UCD26" s="242"/>
      <c r="UCE26" s="242"/>
      <c r="UCF26" s="242"/>
      <c r="UCG26" s="242"/>
      <c r="UCH26" s="242"/>
      <c r="UCI26" s="242"/>
      <c r="UCJ26" s="242"/>
      <c r="UCK26" s="242"/>
      <c r="UCL26" s="242"/>
      <c r="UCM26" s="242"/>
      <c r="UCN26" s="242"/>
      <c r="UCO26" s="242"/>
      <c r="UCP26" s="242"/>
      <c r="UCQ26" s="242"/>
      <c r="UCR26" s="242"/>
      <c r="UCS26" s="242"/>
      <c r="UCT26" s="242"/>
      <c r="UCU26" s="242"/>
      <c r="UCV26" s="242"/>
      <c r="UCW26" s="242"/>
      <c r="UCX26" s="242"/>
      <c r="UCY26" s="242"/>
      <c r="UCZ26" s="242"/>
      <c r="UDA26" s="242"/>
      <c r="UDB26" s="242"/>
      <c r="UDC26" s="242"/>
      <c r="UDD26" s="242"/>
      <c r="UDE26" s="242"/>
      <c r="UDF26" s="242"/>
      <c r="UDG26" s="242"/>
      <c r="UDH26" s="242"/>
      <c r="UDI26" s="242"/>
      <c r="UDJ26" s="242"/>
      <c r="UDK26" s="242"/>
      <c r="UDL26" s="242"/>
      <c r="UDM26" s="242"/>
      <c r="UDN26" s="242"/>
      <c r="UDO26" s="242"/>
      <c r="UDP26" s="242"/>
      <c r="UDQ26" s="242"/>
      <c r="UDR26" s="242"/>
      <c r="UDS26" s="242"/>
      <c r="UDT26" s="242"/>
      <c r="UDU26" s="242"/>
      <c r="UDV26" s="242"/>
      <c r="UDW26" s="242"/>
      <c r="UDX26" s="242"/>
      <c r="UDY26" s="242"/>
      <c r="UDZ26" s="242"/>
      <c r="UEA26" s="242"/>
      <c r="UEB26" s="242"/>
      <c r="UEC26" s="242"/>
      <c r="UED26" s="242"/>
      <c r="UEE26" s="242"/>
      <c r="UEF26" s="242"/>
      <c r="UEG26" s="242"/>
      <c r="UEH26" s="242"/>
      <c r="UEI26" s="242"/>
      <c r="UEJ26" s="242"/>
      <c r="UEK26" s="242"/>
      <c r="UEL26" s="242"/>
      <c r="UEM26" s="242"/>
      <c r="UEN26" s="242"/>
      <c r="UEO26" s="242"/>
      <c r="UEP26" s="242"/>
      <c r="UEQ26" s="242"/>
      <c r="UER26" s="242"/>
      <c r="UES26" s="242"/>
      <c r="UET26" s="242"/>
      <c r="UEU26" s="242"/>
      <c r="UEV26" s="242"/>
      <c r="UEW26" s="242"/>
      <c r="UEX26" s="242"/>
      <c r="UEY26" s="242"/>
      <c r="UEZ26" s="242"/>
      <c r="UFA26" s="242"/>
      <c r="UFB26" s="242"/>
      <c r="UFC26" s="242"/>
      <c r="UFD26" s="242"/>
      <c r="UFE26" s="242"/>
      <c r="UFF26" s="242"/>
      <c r="UFG26" s="242"/>
      <c r="UFH26" s="242"/>
      <c r="UFI26" s="242"/>
      <c r="UFJ26" s="242"/>
      <c r="UFK26" s="242"/>
      <c r="UFL26" s="242"/>
      <c r="UFM26" s="242"/>
      <c r="UFN26" s="242"/>
      <c r="UFO26" s="242"/>
      <c r="UFP26" s="242"/>
      <c r="UFQ26" s="242"/>
      <c r="UFR26" s="242"/>
      <c r="UFS26" s="242"/>
      <c r="UFT26" s="242"/>
      <c r="UFU26" s="242"/>
      <c r="UFV26" s="242"/>
      <c r="UFW26" s="242"/>
      <c r="UFX26" s="242"/>
      <c r="UFY26" s="242"/>
      <c r="UFZ26" s="242"/>
      <c r="UGA26" s="242"/>
      <c r="UGB26" s="242"/>
      <c r="UGC26" s="242"/>
      <c r="UGD26" s="242"/>
      <c r="UGE26" s="242"/>
      <c r="UGF26" s="242"/>
      <c r="UGG26" s="242"/>
      <c r="UGH26" s="242"/>
      <c r="UGI26" s="242"/>
      <c r="UGJ26" s="242"/>
      <c r="UGK26" s="242"/>
      <c r="UGL26" s="242"/>
      <c r="UGM26" s="242"/>
      <c r="UGN26" s="242"/>
      <c r="UGO26" s="242"/>
      <c r="UGP26" s="242"/>
      <c r="UGQ26" s="242"/>
      <c r="UGR26" s="242"/>
      <c r="UGS26" s="242"/>
      <c r="UGT26" s="242"/>
      <c r="UGU26" s="242"/>
      <c r="UGV26" s="242"/>
      <c r="UGW26" s="242"/>
      <c r="UGX26" s="242"/>
      <c r="UGY26" s="242"/>
      <c r="UGZ26" s="242"/>
      <c r="UHA26" s="242"/>
      <c r="UHB26" s="242"/>
      <c r="UHC26" s="242"/>
      <c r="UHD26" s="242"/>
      <c r="UHE26" s="242"/>
      <c r="UHF26" s="242"/>
      <c r="UHG26" s="242"/>
      <c r="UHH26" s="242"/>
      <c r="UHI26" s="242"/>
      <c r="UHJ26" s="242"/>
      <c r="UHK26" s="242"/>
      <c r="UHL26" s="242"/>
      <c r="UHM26" s="242"/>
      <c r="UHN26" s="242"/>
      <c r="UHO26" s="242"/>
      <c r="UHP26" s="242"/>
      <c r="UHQ26" s="242"/>
      <c r="UHR26" s="242"/>
      <c r="UHS26" s="242"/>
      <c r="UHT26" s="242"/>
      <c r="UHU26" s="242"/>
      <c r="UHV26" s="242"/>
      <c r="UHW26" s="242"/>
      <c r="UHX26" s="242"/>
      <c r="UHY26" s="242"/>
      <c r="UHZ26" s="242"/>
      <c r="UIA26" s="242"/>
      <c r="UIB26" s="242"/>
      <c r="UIC26" s="242"/>
      <c r="UID26" s="242"/>
      <c r="UIE26" s="242"/>
      <c r="UIF26" s="242"/>
      <c r="UIG26" s="242"/>
      <c r="UIH26" s="242"/>
      <c r="UII26" s="242"/>
      <c r="UIJ26" s="242"/>
      <c r="UIK26" s="242"/>
      <c r="UIL26" s="242"/>
      <c r="UIM26" s="242"/>
      <c r="UIN26" s="242"/>
      <c r="UIO26" s="242"/>
      <c r="UIP26" s="242"/>
      <c r="UIQ26" s="242"/>
      <c r="UIR26" s="242"/>
      <c r="UIS26" s="242"/>
      <c r="UIT26" s="242"/>
      <c r="UIU26" s="242"/>
      <c r="UIV26" s="242"/>
      <c r="UIW26" s="242"/>
      <c r="UIX26" s="242"/>
      <c r="UIY26" s="242"/>
      <c r="UIZ26" s="242"/>
      <c r="UJA26" s="242"/>
      <c r="UJB26" s="242"/>
      <c r="UJC26" s="242"/>
      <c r="UJD26" s="242"/>
      <c r="UJE26" s="242"/>
      <c r="UJF26" s="242"/>
      <c r="UJG26" s="242"/>
      <c r="UJH26" s="242"/>
      <c r="UJI26" s="242"/>
      <c r="UJJ26" s="242"/>
      <c r="UJK26" s="242"/>
      <c r="UJL26" s="242"/>
      <c r="UJM26" s="242"/>
      <c r="UJN26" s="242"/>
      <c r="UJO26" s="242"/>
      <c r="UJP26" s="242"/>
      <c r="UJQ26" s="242"/>
      <c r="UJR26" s="242"/>
      <c r="UJS26" s="242"/>
      <c r="UJT26" s="242"/>
      <c r="UJU26" s="242"/>
      <c r="UJV26" s="242"/>
      <c r="UJW26" s="242"/>
      <c r="UJX26" s="242"/>
      <c r="UJY26" s="242"/>
      <c r="UJZ26" s="242"/>
      <c r="UKA26" s="242"/>
      <c r="UKB26" s="242"/>
      <c r="UKC26" s="242"/>
      <c r="UKD26" s="242"/>
      <c r="UKE26" s="242"/>
      <c r="UKF26" s="242"/>
      <c r="UKG26" s="242"/>
      <c r="UKH26" s="242"/>
      <c r="UKI26" s="242"/>
      <c r="UKJ26" s="242"/>
      <c r="UKK26" s="242"/>
      <c r="UKL26" s="242"/>
      <c r="UKM26" s="242"/>
      <c r="UKN26" s="242"/>
      <c r="UKO26" s="242"/>
      <c r="UKP26" s="242"/>
      <c r="UKQ26" s="242"/>
      <c r="UKR26" s="242"/>
      <c r="UKS26" s="242"/>
      <c r="UKT26" s="242"/>
      <c r="UKU26" s="242"/>
      <c r="UKV26" s="242"/>
      <c r="UKW26" s="242"/>
      <c r="UKX26" s="242"/>
      <c r="UKY26" s="242"/>
      <c r="UKZ26" s="242"/>
      <c r="ULA26" s="242"/>
      <c r="ULB26" s="242"/>
      <c r="ULC26" s="242"/>
      <c r="ULD26" s="242"/>
      <c r="ULE26" s="242"/>
      <c r="ULF26" s="242"/>
      <c r="ULG26" s="242"/>
      <c r="ULH26" s="242"/>
      <c r="ULI26" s="242"/>
      <c r="ULJ26" s="242"/>
      <c r="ULK26" s="242"/>
      <c r="ULL26" s="242"/>
      <c r="ULM26" s="242"/>
      <c r="ULN26" s="242"/>
      <c r="ULO26" s="242"/>
      <c r="ULP26" s="242"/>
      <c r="ULQ26" s="242"/>
      <c r="ULR26" s="242"/>
      <c r="ULS26" s="242"/>
      <c r="ULT26" s="242"/>
      <c r="ULU26" s="242"/>
      <c r="ULV26" s="242"/>
      <c r="ULW26" s="242"/>
      <c r="ULX26" s="242"/>
      <c r="ULY26" s="242"/>
      <c r="ULZ26" s="242"/>
      <c r="UMA26" s="242"/>
      <c r="UMB26" s="242"/>
      <c r="UMC26" s="242"/>
      <c r="UMD26" s="242"/>
      <c r="UME26" s="242"/>
      <c r="UMF26" s="242"/>
      <c r="UMG26" s="242"/>
      <c r="UMH26" s="242"/>
      <c r="UMI26" s="242"/>
      <c r="UMJ26" s="242"/>
      <c r="UMK26" s="242"/>
      <c r="UML26" s="242"/>
      <c r="UMM26" s="242"/>
      <c r="UMN26" s="242"/>
      <c r="UMO26" s="242"/>
      <c r="UMP26" s="242"/>
      <c r="UMQ26" s="242"/>
      <c r="UMR26" s="242"/>
      <c r="UMS26" s="242"/>
      <c r="UMT26" s="242"/>
      <c r="UMU26" s="242"/>
      <c r="UMV26" s="242"/>
      <c r="UMW26" s="242"/>
      <c r="UMX26" s="242"/>
      <c r="UMY26" s="242"/>
      <c r="UMZ26" s="242"/>
      <c r="UNA26" s="242"/>
      <c r="UNB26" s="242"/>
      <c r="UNC26" s="242"/>
      <c r="UND26" s="242"/>
      <c r="UNE26" s="242"/>
      <c r="UNF26" s="242"/>
      <c r="UNG26" s="242"/>
      <c r="UNH26" s="242"/>
      <c r="UNI26" s="242"/>
      <c r="UNJ26" s="242"/>
      <c r="UNK26" s="242"/>
      <c r="UNL26" s="242"/>
      <c r="UNM26" s="242"/>
      <c r="UNN26" s="242"/>
      <c r="UNO26" s="242"/>
      <c r="UNP26" s="242"/>
      <c r="UNQ26" s="242"/>
      <c r="UNR26" s="242"/>
      <c r="UNS26" s="242"/>
      <c r="UNT26" s="242"/>
      <c r="UNU26" s="242"/>
      <c r="UNV26" s="242"/>
      <c r="UNW26" s="242"/>
      <c r="UNX26" s="242"/>
      <c r="UNY26" s="242"/>
      <c r="UNZ26" s="242"/>
      <c r="UOA26" s="242"/>
      <c r="UOB26" s="242"/>
      <c r="UOC26" s="242"/>
      <c r="UOD26" s="242"/>
      <c r="UOE26" s="242"/>
      <c r="UOF26" s="242"/>
      <c r="UOG26" s="242"/>
      <c r="UOH26" s="242"/>
      <c r="UOI26" s="242"/>
      <c r="UOJ26" s="242"/>
      <c r="UOK26" s="242"/>
      <c r="UOL26" s="242"/>
      <c r="UOM26" s="242"/>
      <c r="UON26" s="242"/>
      <c r="UOO26" s="242"/>
      <c r="UOP26" s="242"/>
      <c r="UOQ26" s="242"/>
      <c r="UOR26" s="242"/>
      <c r="UOS26" s="242"/>
      <c r="UOT26" s="242"/>
      <c r="UOU26" s="242"/>
      <c r="UOV26" s="242"/>
      <c r="UOW26" s="242"/>
      <c r="UOX26" s="242"/>
      <c r="UOY26" s="242"/>
      <c r="UOZ26" s="242"/>
      <c r="UPA26" s="242"/>
      <c r="UPB26" s="242"/>
      <c r="UPC26" s="242"/>
      <c r="UPD26" s="242"/>
      <c r="UPE26" s="242"/>
      <c r="UPF26" s="242"/>
      <c r="UPG26" s="242"/>
      <c r="UPH26" s="242"/>
      <c r="UPI26" s="242"/>
      <c r="UPJ26" s="242"/>
      <c r="UPK26" s="242"/>
      <c r="UPL26" s="242"/>
      <c r="UPM26" s="242"/>
      <c r="UPN26" s="242"/>
      <c r="UPO26" s="242"/>
      <c r="UPP26" s="242"/>
      <c r="UPQ26" s="242"/>
      <c r="UPR26" s="242"/>
      <c r="UPS26" s="242"/>
      <c r="UPT26" s="242"/>
      <c r="UPU26" s="242"/>
      <c r="UPV26" s="242"/>
      <c r="UPW26" s="242"/>
      <c r="UPX26" s="242"/>
      <c r="UPY26" s="242"/>
      <c r="UPZ26" s="242"/>
      <c r="UQA26" s="242"/>
      <c r="UQB26" s="242"/>
      <c r="UQC26" s="242"/>
      <c r="UQD26" s="242"/>
      <c r="UQE26" s="242"/>
      <c r="UQF26" s="242"/>
      <c r="UQG26" s="242"/>
      <c r="UQH26" s="242"/>
      <c r="UQI26" s="242"/>
      <c r="UQJ26" s="242"/>
      <c r="UQK26" s="242"/>
      <c r="UQL26" s="242"/>
      <c r="UQM26" s="242"/>
      <c r="UQN26" s="242"/>
      <c r="UQO26" s="242"/>
      <c r="UQP26" s="242"/>
      <c r="UQQ26" s="242"/>
      <c r="UQR26" s="242"/>
      <c r="UQS26" s="242"/>
      <c r="UQT26" s="242"/>
      <c r="UQU26" s="242"/>
      <c r="UQV26" s="242"/>
      <c r="UQW26" s="242"/>
      <c r="UQX26" s="242"/>
      <c r="UQY26" s="242"/>
      <c r="UQZ26" s="242"/>
      <c r="URA26" s="242"/>
      <c r="URB26" s="242"/>
      <c r="URC26" s="242"/>
      <c r="URD26" s="242"/>
      <c r="URE26" s="242"/>
      <c r="URF26" s="242"/>
      <c r="URG26" s="242"/>
      <c r="URH26" s="242"/>
      <c r="URI26" s="242"/>
      <c r="URJ26" s="242"/>
      <c r="URK26" s="242"/>
      <c r="URL26" s="242"/>
      <c r="URM26" s="242"/>
      <c r="URN26" s="242"/>
      <c r="URO26" s="242"/>
      <c r="URP26" s="242"/>
      <c r="URQ26" s="242"/>
      <c r="URR26" s="242"/>
      <c r="URS26" s="242"/>
      <c r="URT26" s="242"/>
      <c r="URU26" s="242"/>
      <c r="URV26" s="242"/>
      <c r="URW26" s="242"/>
      <c r="URX26" s="242"/>
      <c r="URY26" s="242"/>
      <c r="URZ26" s="242"/>
      <c r="USA26" s="242"/>
      <c r="USB26" s="242"/>
      <c r="USC26" s="242"/>
      <c r="USD26" s="242"/>
      <c r="USE26" s="242"/>
      <c r="USF26" s="242"/>
      <c r="USG26" s="242"/>
      <c r="USH26" s="242"/>
      <c r="USI26" s="242"/>
      <c r="USJ26" s="242"/>
      <c r="USK26" s="242"/>
      <c r="USL26" s="242"/>
      <c r="USM26" s="242"/>
      <c r="USN26" s="242"/>
      <c r="USO26" s="242"/>
      <c r="USP26" s="242"/>
      <c r="USQ26" s="242"/>
      <c r="USR26" s="242"/>
      <c r="USS26" s="242"/>
      <c r="UST26" s="242"/>
      <c r="USU26" s="242"/>
      <c r="USV26" s="242"/>
      <c r="USW26" s="242"/>
      <c r="USX26" s="242"/>
      <c r="USY26" s="242"/>
      <c r="USZ26" s="242"/>
      <c r="UTA26" s="242"/>
      <c r="UTB26" s="242"/>
      <c r="UTC26" s="242"/>
      <c r="UTD26" s="242"/>
      <c r="UTE26" s="242"/>
      <c r="UTF26" s="242"/>
      <c r="UTG26" s="242"/>
      <c r="UTH26" s="242"/>
      <c r="UTI26" s="242"/>
      <c r="UTJ26" s="242"/>
      <c r="UTK26" s="242"/>
      <c r="UTL26" s="242"/>
      <c r="UTM26" s="242"/>
      <c r="UTN26" s="242"/>
      <c r="UTO26" s="242"/>
      <c r="UTP26" s="242"/>
      <c r="UTQ26" s="242"/>
      <c r="UTR26" s="242"/>
      <c r="UTS26" s="242"/>
      <c r="UTT26" s="242"/>
      <c r="UTU26" s="242"/>
      <c r="UTV26" s="242"/>
      <c r="UTW26" s="242"/>
      <c r="UTX26" s="242"/>
      <c r="UTY26" s="242"/>
      <c r="UTZ26" s="242"/>
      <c r="UUA26" s="242"/>
      <c r="UUB26" s="242"/>
      <c r="UUC26" s="242"/>
      <c r="UUD26" s="242"/>
      <c r="UUE26" s="242"/>
      <c r="UUF26" s="242"/>
      <c r="UUG26" s="242"/>
      <c r="UUH26" s="242"/>
      <c r="UUI26" s="242"/>
      <c r="UUJ26" s="242"/>
      <c r="UUK26" s="242"/>
      <c r="UUL26" s="242"/>
      <c r="UUM26" s="242"/>
      <c r="UUN26" s="242"/>
      <c r="UUO26" s="242"/>
      <c r="UUP26" s="242"/>
      <c r="UUQ26" s="242"/>
      <c r="UUR26" s="242"/>
      <c r="UUS26" s="242"/>
      <c r="UUT26" s="242"/>
      <c r="UUU26" s="242"/>
      <c r="UUV26" s="242"/>
      <c r="UUW26" s="242"/>
      <c r="UUX26" s="242"/>
      <c r="UUY26" s="242"/>
      <c r="UUZ26" s="242"/>
      <c r="UVA26" s="242"/>
      <c r="UVB26" s="242"/>
      <c r="UVC26" s="242"/>
      <c r="UVD26" s="242"/>
      <c r="UVE26" s="242"/>
      <c r="UVF26" s="242"/>
      <c r="UVG26" s="242"/>
      <c r="UVH26" s="242"/>
      <c r="UVI26" s="242"/>
      <c r="UVJ26" s="242"/>
      <c r="UVK26" s="242"/>
      <c r="UVL26" s="242"/>
      <c r="UVM26" s="242"/>
      <c r="UVN26" s="242"/>
      <c r="UVO26" s="242"/>
      <c r="UVP26" s="242"/>
      <c r="UVQ26" s="242"/>
      <c r="UVR26" s="242"/>
      <c r="UVS26" s="242"/>
      <c r="UVT26" s="242"/>
      <c r="UVU26" s="242"/>
      <c r="UVV26" s="242"/>
      <c r="UVW26" s="242"/>
      <c r="UVX26" s="242"/>
      <c r="UVY26" s="242"/>
      <c r="UVZ26" s="242"/>
      <c r="UWA26" s="242"/>
      <c r="UWB26" s="242"/>
      <c r="UWC26" s="242"/>
      <c r="UWD26" s="242"/>
      <c r="UWE26" s="242"/>
      <c r="UWF26" s="242"/>
      <c r="UWG26" s="242"/>
      <c r="UWH26" s="242"/>
      <c r="UWI26" s="242"/>
      <c r="UWJ26" s="242"/>
      <c r="UWK26" s="242"/>
      <c r="UWL26" s="242"/>
      <c r="UWM26" s="242"/>
      <c r="UWN26" s="242"/>
      <c r="UWO26" s="242"/>
      <c r="UWP26" s="242"/>
      <c r="UWQ26" s="242"/>
      <c r="UWR26" s="242"/>
      <c r="UWS26" s="242"/>
      <c r="UWT26" s="242"/>
      <c r="UWU26" s="242"/>
      <c r="UWV26" s="242"/>
      <c r="UWW26" s="242"/>
      <c r="UWX26" s="242"/>
      <c r="UWY26" s="242"/>
      <c r="UWZ26" s="242"/>
      <c r="UXA26" s="242"/>
      <c r="UXB26" s="242"/>
      <c r="UXC26" s="242"/>
      <c r="UXD26" s="242"/>
      <c r="UXE26" s="242"/>
      <c r="UXF26" s="242"/>
      <c r="UXG26" s="242"/>
      <c r="UXH26" s="242"/>
      <c r="UXI26" s="242"/>
      <c r="UXJ26" s="242"/>
      <c r="UXK26" s="242"/>
      <c r="UXL26" s="242"/>
      <c r="UXM26" s="242"/>
      <c r="UXN26" s="242"/>
      <c r="UXO26" s="242"/>
      <c r="UXP26" s="242"/>
      <c r="UXQ26" s="242"/>
      <c r="UXR26" s="242"/>
      <c r="UXS26" s="242"/>
      <c r="UXT26" s="242"/>
      <c r="UXU26" s="242"/>
      <c r="UXV26" s="242"/>
      <c r="UXW26" s="242"/>
      <c r="UXX26" s="242"/>
      <c r="UXY26" s="242"/>
      <c r="UXZ26" s="242"/>
      <c r="UYA26" s="242"/>
      <c r="UYB26" s="242"/>
      <c r="UYC26" s="242"/>
      <c r="UYD26" s="242"/>
      <c r="UYE26" s="242"/>
      <c r="UYF26" s="242"/>
      <c r="UYG26" s="242"/>
      <c r="UYH26" s="242"/>
      <c r="UYI26" s="242"/>
      <c r="UYJ26" s="242"/>
      <c r="UYK26" s="242"/>
      <c r="UYL26" s="242"/>
      <c r="UYM26" s="242"/>
      <c r="UYN26" s="242"/>
      <c r="UYO26" s="242"/>
      <c r="UYP26" s="242"/>
      <c r="UYQ26" s="242"/>
      <c r="UYR26" s="242"/>
      <c r="UYS26" s="242"/>
      <c r="UYT26" s="242"/>
      <c r="UYU26" s="242"/>
      <c r="UYV26" s="242"/>
      <c r="UYW26" s="242"/>
      <c r="UYX26" s="242"/>
      <c r="UYY26" s="242"/>
      <c r="UYZ26" s="242"/>
      <c r="UZA26" s="242"/>
      <c r="UZB26" s="242"/>
      <c r="UZC26" s="242"/>
      <c r="UZD26" s="242"/>
      <c r="UZE26" s="242"/>
      <c r="UZF26" s="242"/>
      <c r="UZG26" s="242"/>
      <c r="UZH26" s="242"/>
      <c r="UZI26" s="242"/>
      <c r="UZJ26" s="242"/>
      <c r="UZK26" s="242"/>
      <c r="UZL26" s="242"/>
      <c r="UZM26" s="242"/>
      <c r="UZN26" s="242"/>
      <c r="UZO26" s="242"/>
      <c r="UZP26" s="242"/>
      <c r="UZQ26" s="242"/>
      <c r="UZR26" s="242"/>
      <c r="UZS26" s="242"/>
      <c r="UZT26" s="242"/>
      <c r="UZU26" s="242"/>
      <c r="UZV26" s="242"/>
      <c r="UZW26" s="242"/>
      <c r="UZX26" s="242"/>
      <c r="UZY26" s="242"/>
      <c r="UZZ26" s="242"/>
      <c r="VAA26" s="242"/>
      <c r="VAB26" s="242"/>
      <c r="VAC26" s="242"/>
      <c r="VAD26" s="242"/>
      <c r="VAE26" s="242"/>
      <c r="VAF26" s="242"/>
      <c r="VAG26" s="242"/>
      <c r="VAH26" s="242"/>
      <c r="VAI26" s="242"/>
      <c r="VAJ26" s="242"/>
      <c r="VAK26" s="242"/>
      <c r="VAL26" s="242"/>
      <c r="VAM26" s="242"/>
      <c r="VAN26" s="242"/>
      <c r="VAO26" s="242"/>
      <c r="VAP26" s="242"/>
      <c r="VAQ26" s="242"/>
      <c r="VAR26" s="242"/>
      <c r="VAS26" s="242"/>
      <c r="VAT26" s="242"/>
      <c r="VAU26" s="242"/>
      <c r="VAV26" s="242"/>
      <c r="VAW26" s="242"/>
      <c r="VAX26" s="242"/>
      <c r="VAY26" s="242"/>
      <c r="VAZ26" s="242"/>
      <c r="VBA26" s="242"/>
      <c r="VBB26" s="242"/>
      <c r="VBC26" s="242"/>
      <c r="VBD26" s="242"/>
      <c r="VBE26" s="242"/>
      <c r="VBF26" s="242"/>
      <c r="VBG26" s="242"/>
      <c r="VBH26" s="242"/>
      <c r="VBI26" s="242"/>
      <c r="VBJ26" s="242"/>
      <c r="VBK26" s="242"/>
      <c r="VBL26" s="242"/>
      <c r="VBM26" s="242"/>
      <c r="VBN26" s="242"/>
      <c r="VBO26" s="242"/>
      <c r="VBP26" s="242"/>
      <c r="VBQ26" s="242"/>
      <c r="VBR26" s="242"/>
      <c r="VBS26" s="242"/>
      <c r="VBT26" s="242"/>
      <c r="VBU26" s="242"/>
      <c r="VBV26" s="242"/>
      <c r="VBW26" s="242"/>
      <c r="VBX26" s="242"/>
      <c r="VBY26" s="242"/>
      <c r="VBZ26" s="242"/>
      <c r="VCA26" s="242"/>
      <c r="VCB26" s="242"/>
      <c r="VCC26" s="242"/>
      <c r="VCD26" s="242"/>
      <c r="VCE26" s="242"/>
      <c r="VCF26" s="242"/>
      <c r="VCG26" s="242"/>
      <c r="VCH26" s="242"/>
      <c r="VCI26" s="242"/>
      <c r="VCJ26" s="242"/>
      <c r="VCK26" s="242"/>
      <c r="VCL26" s="242"/>
      <c r="VCM26" s="242"/>
      <c r="VCN26" s="242"/>
      <c r="VCO26" s="242"/>
      <c r="VCP26" s="242"/>
      <c r="VCQ26" s="242"/>
      <c r="VCR26" s="242"/>
      <c r="VCS26" s="242"/>
      <c r="VCT26" s="242"/>
      <c r="VCU26" s="242"/>
      <c r="VCV26" s="242"/>
      <c r="VCW26" s="242"/>
      <c r="VCX26" s="242"/>
      <c r="VCY26" s="242"/>
      <c r="VCZ26" s="242"/>
      <c r="VDA26" s="242"/>
      <c r="VDB26" s="242"/>
      <c r="VDC26" s="242"/>
      <c r="VDD26" s="242"/>
      <c r="VDE26" s="242"/>
      <c r="VDF26" s="242"/>
      <c r="VDG26" s="242"/>
      <c r="VDH26" s="242"/>
      <c r="VDI26" s="242"/>
      <c r="VDJ26" s="242"/>
      <c r="VDK26" s="242"/>
      <c r="VDL26" s="242"/>
      <c r="VDM26" s="242"/>
      <c r="VDN26" s="242"/>
      <c r="VDO26" s="242"/>
      <c r="VDP26" s="242"/>
      <c r="VDQ26" s="242"/>
      <c r="VDR26" s="242"/>
      <c r="VDS26" s="242"/>
      <c r="VDT26" s="242"/>
      <c r="VDU26" s="242"/>
      <c r="VDV26" s="242"/>
      <c r="VDW26" s="242"/>
      <c r="VDX26" s="242"/>
      <c r="VDY26" s="242"/>
      <c r="VDZ26" s="242"/>
      <c r="VEA26" s="242"/>
      <c r="VEB26" s="242"/>
      <c r="VEC26" s="242"/>
      <c r="VED26" s="242"/>
      <c r="VEE26" s="242"/>
      <c r="VEF26" s="242"/>
      <c r="VEG26" s="242"/>
      <c r="VEH26" s="242"/>
      <c r="VEI26" s="242"/>
      <c r="VEJ26" s="242"/>
      <c r="VEK26" s="242"/>
      <c r="VEL26" s="242"/>
      <c r="VEM26" s="242"/>
      <c r="VEN26" s="242"/>
      <c r="VEO26" s="242"/>
      <c r="VEP26" s="242"/>
      <c r="VEQ26" s="242"/>
      <c r="VER26" s="242"/>
      <c r="VES26" s="242"/>
      <c r="VET26" s="242"/>
      <c r="VEU26" s="242"/>
      <c r="VEV26" s="242"/>
      <c r="VEW26" s="242"/>
      <c r="VEX26" s="242"/>
      <c r="VEY26" s="242"/>
      <c r="VEZ26" s="242"/>
      <c r="VFA26" s="242"/>
      <c r="VFB26" s="242"/>
      <c r="VFC26" s="242"/>
      <c r="VFD26" s="242"/>
      <c r="VFE26" s="242"/>
      <c r="VFF26" s="242"/>
      <c r="VFG26" s="242"/>
      <c r="VFH26" s="242"/>
      <c r="VFI26" s="242"/>
      <c r="VFJ26" s="242"/>
      <c r="VFK26" s="242"/>
      <c r="VFL26" s="242"/>
      <c r="VFM26" s="242"/>
      <c r="VFN26" s="242"/>
      <c r="VFO26" s="242"/>
      <c r="VFP26" s="242"/>
      <c r="VFQ26" s="242"/>
      <c r="VFR26" s="242"/>
      <c r="VFS26" s="242"/>
      <c r="VFT26" s="242"/>
      <c r="VFU26" s="242"/>
      <c r="VFV26" s="242"/>
      <c r="VFW26" s="242"/>
      <c r="VFX26" s="242"/>
      <c r="VFY26" s="242"/>
      <c r="VFZ26" s="242"/>
      <c r="VGA26" s="242"/>
      <c r="VGB26" s="242"/>
      <c r="VGC26" s="242"/>
      <c r="VGD26" s="242"/>
      <c r="VGE26" s="242"/>
      <c r="VGF26" s="242"/>
      <c r="VGG26" s="242"/>
      <c r="VGH26" s="242"/>
      <c r="VGI26" s="242"/>
      <c r="VGJ26" s="242"/>
      <c r="VGK26" s="242"/>
      <c r="VGL26" s="242"/>
      <c r="VGM26" s="242"/>
      <c r="VGN26" s="242"/>
      <c r="VGO26" s="242"/>
      <c r="VGP26" s="242"/>
      <c r="VGQ26" s="242"/>
      <c r="VGR26" s="242"/>
      <c r="VGS26" s="242"/>
      <c r="VGT26" s="242"/>
      <c r="VGU26" s="242"/>
      <c r="VGV26" s="242"/>
      <c r="VGW26" s="242"/>
      <c r="VGX26" s="242"/>
      <c r="VGY26" s="242"/>
      <c r="VGZ26" s="242"/>
      <c r="VHA26" s="242"/>
      <c r="VHB26" s="242"/>
      <c r="VHC26" s="242"/>
      <c r="VHD26" s="242"/>
      <c r="VHE26" s="242"/>
      <c r="VHF26" s="242"/>
      <c r="VHG26" s="242"/>
      <c r="VHH26" s="242"/>
      <c r="VHI26" s="242"/>
      <c r="VHJ26" s="242"/>
      <c r="VHK26" s="242"/>
      <c r="VHL26" s="242"/>
      <c r="VHM26" s="242"/>
      <c r="VHN26" s="242"/>
      <c r="VHO26" s="242"/>
      <c r="VHP26" s="242"/>
      <c r="VHQ26" s="242"/>
      <c r="VHR26" s="242"/>
      <c r="VHS26" s="242"/>
      <c r="VHT26" s="242"/>
      <c r="VHU26" s="242"/>
      <c r="VHV26" s="242"/>
      <c r="VHW26" s="242"/>
      <c r="VHX26" s="242"/>
      <c r="VHY26" s="242"/>
      <c r="VHZ26" s="242"/>
      <c r="VIA26" s="242"/>
      <c r="VIB26" s="242"/>
      <c r="VIC26" s="242"/>
      <c r="VID26" s="242"/>
      <c r="VIE26" s="242"/>
      <c r="VIF26" s="242"/>
      <c r="VIG26" s="242"/>
      <c r="VIH26" s="242"/>
      <c r="VII26" s="242"/>
      <c r="VIJ26" s="242"/>
      <c r="VIK26" s="242"/>
      <c r="VIL26" s="242"/>
      <c r="VIM26" s="242"/>
      <c r="VIN26" s="242"/>
      <c r="VIO26" s="242"/>
      <c r="VIP26" s="242"/>
      <c r="VIQ26" s="242"/>
      <c r="VIR26" s="242"/>
      <c r="VIS26" s="242"/>
      <c r="VIT26" s="242"/>
      <c r="VIU26" s="242"/>
      <c r="VIV26" s="242"/>
      <c r="VIW26" s="242"/>
      <c r="VIX26" s="242"/>
      <c r="VIY26" s="242"/>
      <c r="VIZ26" s="242"/>
      <c r="VJA26" s="242"/>
      <c r="VJB26" s="242"/>
      <c r="VJC26" s="242"/>
      <c r="VJD26" s="242"/>
      <c r="VJE26" s="242"/>
      <c r="VJF26" s="242"/>
      <c r="VJG26" s="242"/>
      <c r="VJH26" s="242"/>
      <c r="VJI26" s="242"/>
      <c r="VJJ26" s="242"/>
      <c r="VJK26" s="242"/>
      <c r="VJL26" s="242"/>
      <c r="VJM26" s="242"/>
      <c r="VJN26" s="242"/>
      <c r="VJO26" s="242"/>
      <c r="VJP26" s="242"/>
      <c r="VJQ26" s="242"/>
      <c r="VJR26" s="242"/>
      <c r="VJS26" s="242"/>
      <c r="VJT26" s="242"/>
      <c r="VJU26" s="242"/>
      <c r="VJV26" s="242"/>
      <c r="VJW26" s="242"/>
      <c r="VJX26" s="242"/>
      <c r="VJY26" s="242"/>
      <c r="VJZ26" s="242"/>
      <c r="VKA26" s="242"/>
      <c r="VKB26" s="242"/>
      <c r="VKC26" s="242"/>
      <c r="VKD26" s="242"/>
      <c r="VKE26" s="242"/>
      <c r="VKF26" s="242"/>
      <c r="VKG26" s="242"/>
      <c r="VKH26" s="242"/>
      <c r="VKI26" s="242"/>
      <c r="VKJ26" s="242"/>
      <c r="VKK26" s="242"/>
      <c r="VKL26" s="242"/>
      <c r="VKM26" s="242"/>
      <c r="VKN26" s="242"/>
      <c r="VKO26" s="242"/>
      <c r="VKP26" s="242"/>
      <c r="VKQ26" s="242"/>
      <c r="VKR26" s="242"/>
      <c r="VKS26" s="242"/>
      <c r="VKT26" s="242"/>
      <c r="VKU26" s="242"/>
      <c r="VKV26" s="242"/>
      <c r="VKW26" s="242"/>
      <c r="VKX26" s="242"/>
      <c r="VKY26" s="242"/>
      <c r="VKZ26" s="242"/>
      <c r="VLA26" s="242"/>
      <c r="VLB26" s="242"/>
      <c r="VLC26" s="242"/>
      <c r="VLD26" s="242"/>
      <c r="VLE26" s="242"/>
      <c r="VLF26" s="242"/>
      <c r="VLG26" s="242"/>
      <c r="VLH26" s="242"/>
      <c r="VLI26" s="242"/>
      <c r="VLJ26" s="242"/>
      <c r="VLK26" s="242"/>
      <c r="VLL26" s="242"/>
      <c r="VLM26" s="242"/>
      <c r="VLN26" s="242"/>
      <c r="VLO26" s="242"/>
      <c r="VLP26" s="242"/>
      <c r="VLQ26" s="242"/>
      <c r="VLR26" s="242"/>
      <c r="VLS26" s="242"/>
      <c r="VLT26" s="242"/>
      <c r="VLU26" s="242"/>
      <c r="VLV26" s="242"/>
      <c r="VLW26" s="242"/>
      <c r="VLX26" s="242"/>
      <c r="VLY26" s="242"/>
      <c r="VLZ26" s="242"/>
      <c r="VMA26" s="242"/>
      <c r="VMB26" s="242"/>
      <c r="VMC26" s="242"/>
      <c r="VMD26" s="242"/>
      <c r="VME26" s="242"/>
      <c r="VMF26" s="242"/>
      <c r="VMG26" s="242"/>
      <c r="VMH26" s="242"/>
      <c r="VMI26" s="242"/>
      <c r="VMJ26" s="242"/>
      <c r="VMK26" s="242"/>
      <c r="VML26" s="242"/>
      <c r="VMM26" s="242"/>
      <c r="VMN26" s="242"/>
      <c r="VMO26" s="242"/>
      <c r="VMP26" s="242"/>
      <c r="VMQ26" s="242"/>
      <c r="VMR26" s="242"/>
      <c r="VMS26" s="242"/>
      <c r="VMT26" s="242"/>
      <c r="VMU26" s="242"/>
      <c r="VMV26" s="242"/>
      <c r="VMW26" s="242"/>
      <c r="VMX26" s="242"/>
      <c r="VMY26" s="242"/>
      <c r="VMZ26" s="242"/>
      <c r="VNA26" s="242"/>
      <c r="VNB26" s="242"/>
      <c r="VNC26" s="242"/>
      <c r="VND26" s="242"/>
      <c r="VNE26" s="242"/>
      <c r="VNF26" s="242"/>
      <c r="VNG26" s="242"/>
      <c r="VNH26" s="242"/>
      <c r="VNI26" s="242"/>
      <c r="VNJ26" s="242"/>
      <c r="VNK26" s="242"/>
      <c r="VNL26" s="242"/>
      <c r="VNM26" s="242"/>
      <c r="VNN26" s="242"/>
      <c r="VNO26" s="242"/>
      <c r="VNP26" s="242"/>
      <c r="VNQ26" s="242"/>
      <c r="VNR26" s="242"/>
      <c r="VNS26" s="242"/>
      <c r="VNT26" s="242"/>
      <c r="VNU26" s="242"/>
      <c r="VNV26" s="242"/>
      <c r="VNW26" s="242"/>
      <c r="VNX26" s="242"/>
      <c r="VNY26" s="242"/>
      <c r="VNZ26" s="242"/>
      <c r="VOA26" s="242"/>
      <c r="VOB26" s="242"/>
      <c r="VOC26" s="242"/>
      <c r="VOD26" s="242"/>
      <c r="VOE26" s="242"/>
      <c r="VOF26" s="242"/>
      <c r="VOG26" s="242"/>
      <c r="VOH26" s="242"/>
      <c r="VOI26" s="242"/>
      <c r="VOJ26" s="242"/>
      <c r="VOK26" s="242"/>
      <c r="VOL26" s="242"/>
      <c r="VOM26" s="242"/>
      <c r="VON26" s="242"/>
      <c r="VOO26" s="242"/>
      <c r="VOP26" s="242"/>
      <c r="VOQ26" s="242"/>
      <c r="VOR26" s="242"/>
      <c r="VOS26" s="242"/>
      <c r="VOT26" s="242"/>
      <c r="VOU26" s="242"/>
      <c r="VOV26" s="242"/>
      <c r="VOW26" s="242"/>
      <c r="VOX26" s="242"/>
      <c r="VOY26" s="242"/>
      <c r="VOZ26" s="242"/>
      <c r="VPA26" s="242"/>
      <c r="VPB26" s="242"/>
      <c r="VPC26" s="242"/>
      <c r="VPD26" s="242"/>
      <c r="VPE26" s="242"/>
      <c r="VPF26" s="242"/>
      <c r="VPG26" s="242"/>
      <c r="VPH26" s="242"/>
      <c r="VPI26" s="242"/>
      <c r="VPJ26" s="242"/>
      <c r="VPK26" s="242"/>
      <c r="VPL26" s="242"/>
      <c r="VPM26" s="242"/>
      <c r="VPN26" s="242"/>
      <c r="VPO26" s="242"/>
      <c r="VPP26" s="242"/>
      <c r="VPQ26" s="242"/>
      <c r="VPR26" s="242"/>
      <c r="VPS26" s="242"/>
      <c r="VPT26" s="242"/>
      <c r="VPU26" s="242"/>
      <c r="VPV26" s="242"/>
      <c r="VPW26" s="242"/>
      <c r="VPX26" s="242"/>
      <c r="VPY26" s="242"/>
      <c r="VPZ26" s="242"/>
      <c r="VQA26" s="242"/>
      <c r="VQB26" s="242"/>
      <c r="VQC26" s="242"/>
      <c r="VQD26" s="242"/>
      <c r="VQE26" s="242"/>
      <c r="VQF26" s="242"/>
      <c r="VQG26" s="242"/>
      <c r="VQH26" s="242"/>
      <c r="VQI26" s="242"/>
      <c r="VQJ26" s="242"/>
      <c r="VQK26" s="242"/>
      <c r="VQL26" s="242"/>
      <c r="VQM26" s="242"/>
      <c r="VQN26" s="242"/>
      <c r="VQO26" s="242"/>
      <c r="VQP26" s="242"/>
      <c r="VQQ26" s="242"/>
      <c r="VQR26" s="242"/>
      <c r="VQS26" s="242"/>
      <c r="VQT26" s="242"/>
      <c r="VQU26" s="242"/>
      <c r="VQV26" s="242"/>
      <c r="VQW26" s="242"/>
      <c r="VQX26" s="242"/>
      <c r="VQY26" s="242"/>
      <c r="VQZ26" s="242"/>
      <c r="VRA26" s="242"/>
      <c r="VRB26" s="242"/>
      <c r="VRC26" s="242"/>
      <c r="VRD26" s="242"/>
      <c r="VRE26" s="242"/>
      <c r="VRF26" s="242"/>
      <c r="VRG26" s="242"/>
      <c r="VRH26" s="242"/>
      <c r="VRI26" s="242"/>
      <c r="VRJ26" s="242"/>
      <c r="VRK26" s="242"/>
      <c r="VRL26" s="242"/>
      <c r="VRM26" s="242"/>
      <c r="VRN26" s="242"/>
      <c r="VRO26" s="242"/>
      <c r="VRP26" s="242"/>
      <c r="VRQ26" s="242"/>
      <c r="VRR26" s="242"/>
      <c r="VRS26" s="242"/>
      <c r="VRT26" s="242"/>
      <c r="VRU26" s="242"/>
      <c r="VRV26" s="242"/>
      <c r="VRW26" s="242"/>
      <c r="VRX26" s="242"/>
      <c r="VRY26" s="242"/>
      <c r="VRZ26" s="242"/>
      <c r="VSA26" s="242"/>
      <c r="VSB26" s="242"/>
      <c r="VSC26" s="242"/>
      <c r="VSD26" s="242"/>
      <c r="VSE26" s="242"/>
      <c r="VSF26" s="242"/>
      <c r="VSG26" s="242"/>
      <c r="VSH26" s="242"/>
      <c r="VSI26" s="242"/>
      <c r="VSJ26" s="242"/>
      <c r="VSK26" s="242"/>
      <c r="VSL26" s="242"/>
      <c r="VSM26" s="242"/>
      <c r="VSN26" s="242"/>
      <c r="VSO26" s="242"/>
      <c r="VSP26" s="242"/>
      <c r="VSQ26" s="242"/>
      <c r="VSR26" s="242"/>
      <c r="VSS26" s="242"/>
      <c r="VST26" s="242"/>
      <c r="VSU26" s="242"/>
      <c r="VSV26" s="242"/>
      <c r="VSW26" s="242"/>
      <c r="VSX26" s="242"/>
      <c r="VSY26" s="242"/>
      <c r="VSZ26" s="242"/>
      <c r="VTA26" s="242"/>
      <c r="VTB26" s="242"/>
      <c r="VTC26" s="242"/>
      <c r="VTD26" s="242"/>
      <c r="VTE26" s="242"/>
      <c r="VTF26" s="242"/>
      <c r="VTG26" s="242"/>
      <c r="VTH26" s="242"/>
      <c r="VTI26" s="242"/>
      <c r="VTJ26" s="242"/>
      <c r="VTK26" s="242"/>
      <c r="VTL26" s="242"/>
      <c r="VTM26" s="242"/>
      <c r="VTN26" s="242"/>
      <c r="VTO26" s="242"/>
      <c r="VTP26" s="242"/>
      <c r="VTQ26" s="242"/>
      <c r="VTR26" s="242"/>
      <c r="VTS26" s="242"/>
      <c r="VTT26" s="242"/>
      <c r="VTU26" s="242"/>
      <c r="VTV26" s="242"/>
      <c r="VTW26" s="242"/>
      <c r="VTX26" s="242"/>
      <c r="VTY26" s="242"/>
      <c r="VTZ26" s="242"/>
      <c r="VUA26" s="242"/>
      <c r="VUB26" s="242"/>
      <c r="VUC26" s="242"/>
      <c r="VUD26" s="242"/>
      <c r="VUE26" s="242"/>
      <c r="VUF26" s="242"/>
      <c r="VUG26" s="242"/>
      <c r="VUH26" s="242"/>
      <c r="VUI26" s="242"/>
      <c r="VUJ26" s="242"/>
      <c r="VUK26" s="242"/>
      <c r="VUL26" s="242"/>
      <c r="VUM26" s="242"/>
      <c r="VUN26" s="242"/>
      <c r="VUO26" s="242"/>
      <c r="VUP26" s="242"/>
      <c r="VUQ26" s="242"/>
      <c r="VUR26" s="242"/>
      <c r="VUS26" s="242"/>
      <c r="VUT26" s="242"/>
      <c r="VUU26" s="242"/>
      <c r="VUV26" s="242"/>
      <c r="VUW26" s="242"/>
      <c r="VUX26" s="242"/>
      <c r="VUY26" s="242"/>
      <c r="VUZ26" s="242"/>
      <c r="VVA26" s="242"/>
      <c r="VVB26" s="242"/>
      <c r="VVC26" s="242"/>
      <c r="VVD26" s="242"/>
      <c r="VVE26" s="242"/>
      <c r="VVF26" s="242"/>
      <c r="VVG26" s="242"/>
      <c r="VVH26" s="242"/>
      <c r="VVI26" s="242"/>
      <c r="VVJ26" s="242"/>
      <c r="VVK26" s="242"/>
      <c r="VVL26" s="242"/>
      <c r="VVM26" s="242"/>
      <c r="VVN26" s="242"/>
      <c r="VVO26" s="242"/>
      <c r="VVP26" s="242"/>
      <c r="VVQ26" s="242"/>
      <c r="VVR26" s="242"/>
      <c r="VVS26" s="242"/>
      <c r="VVT26" s="242"/>
      <c r="VVU26" s="242"/>
      <c r="VVV26" s="242"/>
      <c r="VVW26" s="242"/>
      <c r="VVX26" s="242"/>
      <c r="VVY26" s="242"/>
      <c r="VVZ26" s="242"/>
      <c r="VWA26" s="242"/>
      <c r="VWB26" s="242"/>
      <c r="VWC26" s="242"/>
      <c r="VWD26" s="242"/>
      <c r="VWE26" s="242"/>
      <c r="VWF26" s="242"/>
      <c r="VWG26" s="242"/>
      <c r="VWH26" s="242"/>
      <c r="VWI26" s="242"/>
      <c r="VWJ26" s="242"/>
      <c r="VWK26" s="242"/>
      <c r="VWL26" s="242"/>
      <c r="VWM26" s="242"/>
      <c r="VWN26" s="242"/>
      <c r="VWO26" s="242"/>
      <c r="VWP26" s="242"/>
      <c r="VWQ26" s="242"/>
      <c r="VWR26" s="242"/>
      <c r="VWS26" s="242"/>
      <c r="VWT26" s="242"/>
      <c r="VWU26" s="242"/>
      <c r="VWV26" s="242"/>
      <c r="VWW26" s="242"/>
      <c r="VWX26" s="242"/>
      <c r="VWY26" s="242"/>
      <c r="VWZ26" s="242"/>
      <c r="VXA26" s="242"/>
      <c r="VXB26" s="242"/>
      <c r="VXC26" s="242"/>
      <c r="VXD26" s="242"/>
      <c r="VXE26" s="242"/>
      <c r="VXF26" s="242"/>
      <c r="VXG26" s="242"/>
      <c r="VXH26" s="242"/>
      <c r="VXI26" s="242"/>
      <c r="VXJ26" s="242"/>
      <c r="VXK26" s="242"/>
      <c r="VXL26" s="242"/>
      <c r="VXM26" s="242"/>
      <c r="VXN26" s="242"/>
      <c r="VXO26" s="242"/>
      <c r="VXP26" s="242"/>
      <c r="VXQ26" s="242"/>
      <c r="VXR26" s="242"/>
      <c r="VXS26" s="242"/>
      <c r="VXT26" s="242"/>
      <c r="VXU26" s="242"/>
      <c r="VXV26" s="242"/>
      <c r="VXW26" s="242"/>
      <c r="VXX26" s="242"/>
      <c r="VXY26" s="242"/>
      <c r="VXZ26" s="242"/>
      <c r="VYA26" s="242"/>
      <c r="VYB26" s="242"/>
      <c r="VYC26" s="242"/>
      <c r="VYD26" s="242"/>
      <c r="VYE26" s="242"/>
      <c r="VYF26" s="242"/>
      <c r="VYG26" s="242"/>
      <c r="VYH26" s="242"/>
      <c r="VYI26" s="242"/>
      <c r="VYJ26" s="242"/>
      <c r="VYK26" s="242"/>
      <c r="VYL26" s="242"/>
      <c r="VYM26" s="242"/>
      <c r="VYN26" s="242"/>
      <c r="VYO26" s="242"/>
      <c r="VYP26" s="242"/>
      <c r="VYQ26" s="242"/>
      <c r="VYR26" s="242"/>
      <c r="VYS26" s="242"/>
      <c r="VYT26" s="242"/>
      <c r="VYU26" s="242"/>
      <c r="VYV26" s="242"/>
      <c r="VYW26" s="242"/>
      <c r="VYX26" s="242"/>
      <c r="VYY26" s="242"/>
      <c r="VYZ26" s="242"/>
      <c r="VZA26" s="242"/>
      <c r="VZB26" s="242"/>
      <c r="VZC26" s="242"/>
      <c r="VZD26" s="242"/>
      <c r="VZE26" s="242"/>
      <c r="VZF26" s="242"/>
      <c r="VZG26" s="242"/>
      <c r="VZH26" s="242"/>
      <c r="VZI26" s="242"/>
      <c r="VZJ26" s="242"/>
      <c r="VZK26" s="242"/>
      <c r="VZL26" s="242"/>
      <c r="VZM26" s="242"/>
      <c r="VZN26" s="242"/>
      <c r="VZO26" s="242"/>
      <c r="VZP26" s="242"/>
      <c r="VZQ26" s="242"/>
      <c r="VZR26" s="242"/>
      <c r="VZS26" s="242"/>
      <c r="VZT26" s="242"/>
      <c r="VZU26" s="242"/>
      <c r="VZV26" s="242"/>
      <c r="VZW26" s="242"/>
      <c r="VZX26" s="242"/>
      <c r="VZY26" s="242"/>
      <c r="VZZ26" s="242"/>
      <c r="WAA26" s="242"/>
      <c r="WAB26" s="242"/>
      <c r="WAC26" s="242"/>
      <c r="WAD26" s="242"/>
      <c r="WAE26" s="242"/>
      <c r="WAF26" s="242"/>
      <c r="WAG26" s="242"/>
      <c r="WAH26" s="242"/>
      <c r="WAI26" s="242"/>
      <c r="WAJ26" s="242"/>
      <c r="WAK26" s="242"/>
      <c r="WAL26" s="242"/>
      <c r="WAM26" s="242"/>
      <c r="WAN26" s="242"/>
      <c r="WAO26" s="242"/>
      <c r="WAP26" s="242"/>
      <c r="WAQ26" s="242"/>
      <c r="WAR26" s="242"/>
      <c r="WAS26" s="242"/>
      <c r="WAT26" s="242"/>
      <c r="WAU26" s="242"/>
      <c r="WAV26" s="242"/>
      <c r="WAW26" s="242"/>
      <c r="WAX26" s="242"/>
      <c r="WAY26" s="242"/>
      <c r="WAZ26" s="242"/>
      <c r="WBA26" s="242"/>
      <c r="WBB26" s="242"/>
      <c r="WBC26" s="242"/>
      <c r="WBD26" s="242"/>
      <c r="WBE26" s="242"/>
      <c r="WBF26" s="242"/>
      <c r="WBG26" s="242"/>
      <c r="WBH26" s="242"/>
      <c r="WBI26" s="242"/>
      <c r="WBJ26" s="242"/>
      <c r="WBK26" s="242"/>
      <c r="WBL26" s="242"/>
      <c r="WBM26" s="242"/>
      <c r="WBN26" s="242"/>
      <c r="WBO26" s="242"/>
      <c r="WBP26" s="242"/>
      <c r="WBQ26" s="242"/>
      <c r="WBR26" s="242"/>
      <c r="WBS26" s="242"/>
      <c r="WBT26" s="242"/>
      <c r="WBU26" s="242"/>
      <c r="WBV26" s="242"/>
      <c r="WBW26" s="242"/>
      <c r="WBX26" s="242"/>
      <c r="WBY26" s="242"/>
      <c r="WBZ26" s="242"/>
      <c r="WCA26" s="242"/>
      <c r="WCB26" s="242"/>
      <c r="WCC26" s="242"/>
      <c r="WCD26" s="242"/>
      <c r="WCE26" s="242"/>
      <c r="WCF26" s="242"/>
      <c r="WCG26" s="242"/>
      <c r="WCH26" s="242"/>
      <c r="WCI26" s="242"/>
      <c r="WCJ26" s="242"/>
      <c r="WCK26" s="242"/>
      <c r="WCL26" s="242"/>
      <c r="WCM26" s="242"/>
      <c r="WCN26" s="242"/>
      <c r="WCO26" s="242"/>
      <c r="WCP26" s="242"/>
      <c r="WCQ26" s="242"/>
      <c r="WCR26" s="242"/>
      <c r="WCS26" s="242"/>
      <c r="WCT26" s="242"/>
      <c r="WCU26" s="242"/>
      <c r="WCV26" s="242"/>
      <c r="WCW26" s="242"/>
      <c r="WCX26" s="242"/>
      <c r="WCY26" s="242"/>
      <c r="WCZ26" s="242"/>
      <c r="WDA26" s="242"/>
      <c r="WDB26" s="242"/>
      <c r="WDC26" s="242"/>
      <c r="WDD26" s="242"/>
      <c r="WDE26" s="242"/>
      <c r="WDF26" s="242"/>
      <c r="WDG26" s="242"/>
      <c r="WDH26" s="242"/>
      <c r="WDI26" s="242"/>
      <c r="WDJ26" s="242"/>
      <c r="WDK26" s="242"/>
      <c r="WDL26" s="242"/>
      <c r="WDM26" s="242"/>
      <c r="WDN26" s="242"/>
      <c r="WDO26" s="242"/>
      <c r="WDP26" s="242"/>
      <c r="WDQ26" s="242"/>
      <c r="WDR26" s="242"/>
      <c r="WDS26" s="242"/>
      <c r="WDT26" s="242"/>
      <c r="WDU26" s="242"/>
      <c r="WDV26" s="242"/>
      <c r="WDW26" s="242"/>
      <c r="WDX26" s="242"/>
      <c r="WDY26" s="242"/>
      <c r="WDZ26" s="242"/>
      <c r="WEA26" s="242"/>
      <c r="WEB26" s="242"/>
      <c r="WEC26" s="242"/>
      <c r="WED26" s="242"/>
      <c r="WEE26" s="242"/>
      <c r="WEF26" s="242"/>
      <c r="WEG26" s="242"/>
      <c r="WEH26" s="242"/>
      <c r="WEI26" s="242"/>
      <c r="WEJ26" s="242"/>
      <c r="WEK26" s="242"/>
      <c r="WEL26" s="242"/>
      <c r="WEM26" s="242"/>
      <c r="WEN26" s="242"/>
      <c r="WEO26" s="242"/>
      <c r="WEP26" s="242"/>
      <c r="WEQ26" s="242"/>
      <c r="WER26" s="242"/>
      <c r="WES26" s="242"/>
      <c r="WET26" s="242"/>
      <c r="WEU26" s="242"/>
      <c r="WEV26" s="242"/>
      <c r="WEW26" s="242"/>
      <c r="WEX26" s="242"/>
      <c r="WEY26" s="242"/>
      <c r="WEZ26" s="242"/>
      <c r="WFA26" s="242"/>
      <c r="WFB26" s="242"/>
      <c r="WFC26" s="242"/>
      <c r="WFD26" s="242"/>
      <c r="WFE26" s="242"/>
      <c r="WFF26" s="242"/>
      <c r="WFG26" s="242"/>
      <c r="WFH26" s="242"/>
      <c r="WFI26" s="242"/>
      <c r="WFJ26" s="242"/>
      <c r="WFK26" s="242"/>
      <c r="WFL26" s="242"/>
      <c r="WFM26" s="242"/>
      <c r="WFN26" s="242"/>
      <c r="WFO26" s="242"/>
      <c r="WFP26" s="242"/>
      <c r="WFQ26" s="242"/>
      <c r="WFR26" s="242"/>
      <c r="WFS26" s="242"/>
      <c r="WFT26" s="242"/>
      <c r="WFU26" s="242"/>
      <c r="WFV26" s="242"/>
      <c r="WFW26" s="242"/>
      <c r="WFX26" s="242"/>
      <c r="WFY26" s="242"/>
      <c r="WFZ26" s="242"/>
      <c r="WGA26" s="242"/>
      <c r="WGB26" s="242"/>
      <c r="WGC26" s="242"/>
      <c r="WGD26" s="242"/>
      <c r="WGE26" s="242"/>
      <c r="WGF26" s="242"/>
      <c r="WGG26" s="242"/>
      <c r="WGH26" s="242"/>
      <c r="WGI26" s="242"/>
      <c r="WGJ26" s="242"/>
      <c r="WGK26" s="242"/>
      <c r="WGL26" s="242"/>
      <c r="WGM26" s="242"/>
      <c r="WGN26" s="242"/>
      <c r="WGO26" s="242"/>
      <c r="WGP26" s="242"/>
      <c r="WGQ26" s="242"/>
      <c r="WGR26" s="242"/>
      <c r="WGS26" s="242"/>
      <c r="WGT26" s="242"/>
      <c r="WGU26" s="242"/>
      <c r="WGV26" s="242"/>
      <c r="WGW26" s="242"/>
      <c r="WGX26" s="242"/>
      <c r="WGY26" s="242"/>
      <c r="WGZ26" s="242"/>
      <c r="WHA26" s="242"/>
      <c r="WHB26" s="242"/>
      <c r="WHC26" s="242"/>
      <c r="WHD26" s="242"/>
      <c r="WHE26" s="242"/>
      <c r="WHF26" s="242"/>
      <c r="WHG26" s="242"/>
      <c r="WHH26" s="242"/>
      <c r="WHI26" s="242"/>
      <c r="WHJ26" s="242"/>
      <c r="WHK26" s="242"/>
      <c r="WHL26" s="242"/>
      <c r="WHM26" s="242"/>
      <c r="WHN26" s="242"/>
      <c r="WHO26" s="242"/>
      <c r="WHP26" s="242"/>
      <c r="WHQ26" s="242"/>
      <c r="WHR26" s="242"/>
      <c r="WHS26" s="242"/>
      <c r="WHT26" s="242"/>
      <c r="WHU26" s="242"/>
      <c r="WHV26" s="242"/>
      <c r="WHW26" s="242"/>
      <c r="WHX26" s="242"/>
      <c r="WHY26" s="242"/>
      <c r="WHZ26" s="242"/>
      <c r="WIA26" s="242"/>
      <c r="WIB26" s="242"/>
      <c r="WIC26" s="242"/>
      <c r="WID26" s="242"/>
      <c r="WIE26" s="242"/>
      <c r="WIF26" s="242"/>
      <c r="WIG26" s="242"/>
      <c r="WIH26" s="242"/>
      <c r="WII26" s="242"/>
      <c r="WIJ26" s="242"/>
      <c r="WIK26" s="242"/>
      <c r="WIL26" s="242"/>
      <c r="WIM26" s="242"/>
      <c r="WIN26" s="242"/>
      <c r="WIO26" s="242"/>
      <c r="WIP26" s="242"/>
      <c r="WIQ26" s="242"/>
      <c r="WIR26" s="242"/>
      <c r="WIS26" s="242"/>
      <c r="WIT26" s="242"/>
      <c r="WIU26" s="242"/>
      <c r="WIV26" s="242"/>
      <c r="WIW26" s="242"/>
      <c r="WIX26" s="242"/>
      <c r="WIY26" s="242"/>
      <c r="WIZ26" s="242"/>
      <c r="WJA26" s="242"/>
      <c r="WJB26" s="242"/>
      <c r="WJC26" s="242"/>
      <c r="WJD26" s="242"/>
      <c r="WJE26" s="242"/>
      <c r="WJF26" s="242"/>
      <c r="WJG26" s="242"/>
      <c r="WJH26" s="242"/>
      <c r="WJI26" s="242"/>
      <c r="WJJ26" s="242"/>
      <c r="WJK26" s="242"/>
      <c r="WJL26" s="242"/>
      <c r="WJM26" s="242"/>
      <c r="WJN26" s="242"/>
      <c r="WJO26" s="242"/>
      <c r="WJP26" s="242"/>
      <c r="WJQ26" s="242"/>
      <c r="WJR26" s="242"/>
      <c r="WJS26" s="242"/>
      <c r="WJT26" s="242"/>
      <c r="WJU26" s="242"/>
      <c r="WJV26" s="242"/>
      <c r="WJW26" s="242"/>
      <c r="WJX26" s="242"/>
      <c r="WJY26" s="242"/>
      <c r="WJZ26" s="242"/>
      <c r="WKA26" s="242"/>
      <c r="WKB26" s="242"/>
      <c r="WKC26" s="242"/>
      <c r="WKD26" s="242"/>
      <c r="WKE26" s="242"/>
      <c r="WKF26" s="242"/>
      <c r="WKG26" s="242"/>
      <c r="WKH26" s="242"/>
      <c r="WKI26" s="242"/>
      <c r="WKJ26" s="242"/>
      <c r="WKK26" s="242"/>
      <c r="WKL26" s="242"/>
      <c r="WKM26" s="242"/>
      <c r="WKN26" s="242"/>
      <c r="WKO26" s="242"/>
      <c r="WKP26" s="242"/>
      <c r="WKQ26" s="242"/>
      <c r="WKR26" s="242"/>
      <c r="WKS26" s="242"/>
      <c r="WKT26" s="242"/>
      <c r="WKU26" s="242"/>
      <c r="WKV26" s="242"/>
      <c r="WKW26" s="242"/>
      <c r="WKX26" s="242"/>
      <c r="WKY26" s="242"/>
      <c r="WKZ26" s="242"/>
      <c r="WLA26" s="242"/>
      <c r="WLB26" s="242"/>
      <c r="WLC26" s="242"/>
      <c r="WLD26" s="242"/>
      <c r="WLE26" s="242"/>
      <c r="WLF26" s="242"/>
      <c r="WLG26" s="242"/>
      <c r="WLH26" s="242"/>
      <c r="WLI26" s="242"/>
      <c r="WLJ26" s="242"/>
      <c r="WLK26" s="242"/>
      <c r="WLL26" s="242"/>
      <c r="WLM26" s="242"/>
      <c r="WLN26" s="242"/>
      <c r="WLO26" s="242"/>
      <c r="WLP26" s="242"/>
      <c r="WLQ26" s="242"/>
      <c r="WLR26" s="242"/>
      <c r="WLS26" s="242"/>
      <c r="WLT26" s="242"/>
      <c r="WLU26" s="242"/>
      <c r="WLV26" s="242"/>
      <c r="WLW26" s="242"/>
      <c r="WLX26" s="242"/>
      <c r="WLY26" s="242"/>
      <c r="WLZ26" s="242"/>
      <c r="WMA26" s="242"/>
      <c r="WMB26" s="242"/>
      <c r="WMC26" s="242"/>
      <c r="WMD26" s="242"/>
      <c r="WME26" s="242"/>
      <c r="WMF26" s="242"/>
      <c r="WMG26" s="242"/>
      <c r="WMH26" s="242"/>
      <c r="WMI26" s="242"/>
      <c r="WMJ26" s="242"/>
      <c r="WMK26" s="242"/>
      <c r="WML26" s="242"/>
      <c r="WMM26" s="242"/>
      <c r="WMN26" s="242"/>
      <c r="WMO26" s="242"/>
      <c r="WMP26" s="242"/>
      <c r="WMQ26" s="242"/>
      <c r="WMR26" s="242"/>
      <c r="WMS26" s="242"/>
      <c r="WMT26" s="242"/>
      <c r="WMU26" s="242"/>
      <c r="WMV26" s="242"/>
      <c r="WMW26" s="242"/>
      <c r="WMX26" s="242"/>
      <c r="WMY26" s="242"/>
      <c r="WMZ26" s="242"/>
      <c r="WNA26" s="242"/>
      <c r="WNB26" s="242"/>
      <c r="WNC26" s="242"/>
      <c r="WND26" s="242"/>
      <c r="WNE26" s="242"/>
      <c r="WNF26" s="242"/>
      <c r="WNG26" s="242"/>
      <c r="WNH26" s="242"/>
      <c r="WNI26" s="242"/>
      <c r="WNJ26" s="242"/>
      <c r="WNK26" s="242"/>
      <c r="WNL26" s="242"/>
      <c r="WNM26" s="242"/>
      <c r="WNN26" s="242"/>
      <c r="WNO26" s="242"/>
      <c r="WNP26" s="242"/>
      <c r="WNQ26" s="242"/>
      <c r="WNR26" s="242"/>
      <c r="WNS26" s="242"/>
      <c r="WNT26" s="242"/>
      <c r="WNU26" s="242"/>
      <c r="WNV26" s="242"/>
      <c r="WNW26" s="242"/>
      <c r="WNX26" s="242"/>
      <c r="WNY26" s="242"/>
      <c r="WNZ26" s="242"/>
      <c r="WOA26" s="242"/>
      <c r="WOB26" s="242"/>
      <c r="WOC26" s="242"/>
      <c r="WOD26" s="242"/>
      <c r="WOE26" s="242"/>
      <c r="WOF26" s="242"/>
      <c r="WOG26" s="242"/>
      <c r="WOH26" s="242"/>
      <c r="WOI26" s="242"/>
      <c r="WOJ26" s="242"/>
      <c r="WOK26" s="242"/>
      <c r="WOL26" s="242"/>
      <c r="WOM26" s="242"/>
      <c r="WON26" s="242"/>
      <c r="WOO26" s="242"/>
      <c r="WOP26" s="242"/>
      <c r="WOQ26" s="242"/>
      <c r="WOR26" s="242"/>
      <c r="WOS26" s="242"/>
      <c r="WOT26" s="242"/>
      <c r="WOU26" s="242"/>
      <c r="WOV26" s="242"/>
      <c r="WOW26" s="242"/>
      <c r="WOX26" s="242"/>
      <c r="WOY26" s="242"/>
      <c r="WOZ26" s="242"/>
      <c r="WPA26" s="242"/>
      <c r="WPB26" s="242"/>
      <c r="WPC26" s="242"/>
      <c r="WPD26" s="242"/>
      <c r="WPE26" s="242"/>
      <c r="WPF26" s="242"/>
      <c r="WPG26" s="242"/>
      <c r="WPH26" s="242"/>
      <c r="WPI26" s="242"/>
      <c r="WPJ26" s="242"/>
      <c r="WPK26" s="242"/>
      <c r="WPL26" s="242"/>
      <c r="WPM26" s="242"/>
      <c r="WPN26" s="242"/>
      <c r="WPO26" s="242"/>
      <c r="WPP26" s="242"/>
      <c r="WPQ26" s="242"/>
      <c r="WPR26" s="242"/>
      <c r="WPS26" s="242"/>
      <c r="WPT26" s="242"/>
      <c r="WPU26" s="242"/>
      <c r="WPV26" s="242"/>
      <c r="WPW26" s="242"/>
      <c r="WPX26" s="242"/>
      <c r="WPY26" s="242"/>
      <c r="WPZ26" s="242"/>
      <c r="WQA26" s="242"/>
      <c r="WQB26" s="242"/>
      <c r="WQC26" s="242"/>
      <c r="WQD26" s="242"/>
      <c r="WQE26" s="242"/>
      <c r="WQF26" s="242"/>
      <c r="WQG26" s="242"/>
      <c r="WQH26" s="242"/>
      <c r="WQI26" s="242"/>
      <c r="WQJ26" s="242"/>
      <c r="WQK26" s="242"/>
      <c r="WQL26" s="242"/>
      <c r="WQM26" s="242"/>
      <c r="WQN26" s="242"/>
      <c r="WQO26" s="242"/>
      <c r="WQP26" s="242"/>
      <c r="WQQ26" s="242"/>
      <c r="WQR26" s="242"/>
      <c r="WQS26" s="242"/>
      <c r="WQT26" s="242"/>
      <c r="WQU26" s="242"/>
      <c r="WQV26" s="242"/>
      <c r="WQW26" s="242"/>
      <c r="WQX26" s="242"/>
      <c r="WQY26" s="242"/>
      <c r="WQZ26" s="242"/>
      <c r="WRA26" s="242"/>
      <c r="WRB26" s="242"/>
      <c r="WRC26" s="242"/>
      <c r="WRD26" s="242"/>
      <c r="WRE26" s="242"/>
      <c r="WRF26" s="242"/>
      <c r="WRG26" s="242"/>
      <c r="WRH26" s="242"/>
      <c r="WRI26" s="242"/>
      <c r="WRJ26" s="242"/>
      <c r="WRK26" s="242"/>
      <c r="WRL26" s="242"/>
      <c r="WRM26" s="242"/>
      <c r="WRN26" s="242"/>
      <c r="WRO26" s="242"/>
      <c r="WRP26" s="242"/>
      <c r="WRQ26" s="242"/>
      <c r="WRR26" s="242"/>
      <c r="WRS26" s="242"/>
      <c r="WRT26" s="242"/>
      <c r="WRU26" s="242"/>
      <c r="WRV26" s="242"/>
      <c r="WRW26" s="242"/>
      <c r="WRX26" s="242"/>
      <c r="WRY26" s="242"/>
      <c r="WRZ26" s="242"/>
      <c r="WSA26" s="242"/>
      <c r="WSB26" s="242"/>
      <c r="WSC26" s="242"/>
      <c r="WSD26" s="242"/>
      <c r="WSE26" s="242"/>
      <c r="WSF26" s="242"/>
      <c r="WSG26" s="242"/>
      <c r="WSH26" s="242"/>
      <c r="WSI26" s="242"/>
      <c r="WSJ26" s="242"/>
      <c r="WSK26" s="242"/>
      <c r="WSL26" s="242"/>
      <c r="WSM26" s="242"/>
      <c r="WSN26" s="242"/>
      <c r="WSO26" s="242"/>
      <c r="WSP26" s="242"/>
      <c r="WSQ26" s="242"/>
      <c r="WSR26" s="242"/>
      <c r="WSS26" s="242"/>
      <c r="WST26" s="242"/>
      <c r="WSU26" s="242"/>
      <c r="WSV26" s="242"/>
      <c r="WSW26" s="242"/>
      <c r="WSX26" s="242"/>
      <c r="WSY26" s="242"/>
      <c r="WSZ26" s="242"/>
      <c r="WTA26" s="242"/>
      <c r="WTB26" s="242"/>
      <c r="WTC26" s="242"/>
      <c r="WTD26" s="242"/>
      <c r="WTE26" s="242"/>
      <c r="WTF26" s="242"/>
      <c r="WTG26" s="242"/>
      <c r="WTH26" s="242"/>
      <c r="WTI26" s="242"/>
      <c r="WTJ26" s="242"/>
      <c r="WTK26" s="242"/>
      <c r="WTL26" s="242"/>
      <c r="WTM26" s="242"/>
      <c r="WTN26" s="242"/>
      <c r="WTO26" s="242"/>
      <c r="WTP26" s="242"/>
      <c r="WTQ26" s="242"/>
      <c r="WTR26" s="242"/>
      <c r="WTS26" s="242"/>
      <c r="WTT26" s="242"/>
      <c r="WTU26" s="242"/>
      <c r="WTV26" s="242"/>
      <c r="WTW26" s="242"/>
      <c r="WTX26" s="242"/>
      <c r="WTY26" s="242"/>
      <c r="WTZ26" s="242"/>
      <c r="WUA26" s="242"/>
      <c r="WUB26" s="242"/>
      <c r="WUC26" s="242"/>
      <c r="WUD26" s="242"/>
      <c r="WUE26" s="242"/>
      <c r="WUF26" s="242"/>
      <c r="WUG26" s="242"/>
      <c r="WUH26" s="242"/>
      <c r="WUI26" s="242"/>
      <c r="WUJ26" s="242"/>
      <c r="WUK26" s="242"/>
      <c r="WUL26" s="242"/>
      <c r="WUM26" s="242"/>
      <c r="WUN26" s="242"/>
      <c r="WUO26" s="242"/>
      <c r="WUP26" s="242"/>
      <c r="WUQ26" s="242"/>
      <c r="WUR26" s="242"/>
      <c r="WUS26" s="242"/>
      <c r="WUT26" s="242"/>
      <c r="WUU26" s="242"/>
      <c r="WUV26" s="242"/>
      <c r="WUW26" s="242"/>
      <c r="WUX26" s="242"/>
      <c r="WUY26" s="242"/>
      <c r="WUZ26" s="242"/>
      <c r="WVA26" s="242"/>
      <c r="WVB26" s="242"/>
      <c r="WVC26" s="242"/>
      <c r="WVD26" s="242"/>
      <c r="WVE26" s="242"/>
      <c r="WVF26" s="242"/>
      <c r="WVG26" s="242"/>
      <c r="WVH26" s="242"/>
      <c r="WVI26" s="242"/>
      <c r="WVJ26" s="242"/>
      <c r="WVK26" s="242"/>
      <c r="WVL26" s="242"/>
      <c r="WVM26" s="242"/>
      <c r="WVN26" s="242"/>
      <c r="WVO26" s="242"/>
      <c r="WVP26" s="242"/>
      <c r="WVQ26" s="242"/>
      <c r="WVR26" s="242"/>
      <c r="WVS26" s="242"/>
      <c r="WVT26" s="242"/>
      <c r="WVU26" s="242"/>
      <c r="WVV26" s="242"/>
      <c r="WVW26" s="242"/>
      <c r="WVX26" s="242"/>
      <c r="WVY26" s="242"/>
      <c r="WVZ26" s="242"/>
      <c r="WWA26" s="242"/>
      <c r="WWB26" s="242"/>
      <c r="WWC26" s="242"/>
      <c r="WWD26" s="242"/>
      <c r="WWE26" s="242"/>
      <c r="WWF26" s="242"/>
      <c r="WWG26" s="242"/>
      <c r="WWH26" s="242"/>
      <c r="WWI26" s="242"/>
      <c r="WWJ26" s="242"/>
      <c r="WWK26" s="242"/>
      <c r="WWL26" s="242"/>
      <c r="WWM26" s="242"/>
      <c r="WWN26" s="242"/>
      <c r="WWO26" s="242"/>
      <c r="WWP26" s="242"/>
      <c r="WWQ26" s="242"/>
      <c r="WWR26" s="242"/>
      <c r="WWS26" s="242"/>
      <c r="WWT26" s="242"/>
      <c r="WWU26" s="242"/>
      <c r="WWV26" s="242"/>
      <c r="WWW26" s="242"/>
      <c r="WWX26" s="242"/>
      <c r="WWY26" s="242"/>
      <c r="WWZ26" s="242"/>
      <c r="WXA26" s="242"/>
      <c r="WXB26" s="242"/>
      <c r="WXC26" s="242"/>
      <c r="WXD26" s="242"/>
      <c r="WXE26" s="242"/>
      <c r="WXF26" s="242"/>
      <c r="WXG26" s="242"/>
      <c r="WXH26" s="242"/>
      <c r="WXI26" s="242"/>
      <c r="WXJ26" s="242"/>
      <c r="WXK26" s="242"/>
      <c r="WXL26" s="242"/>
      <c r="WXM26" s="242"/>
      <c r="WXN26" s="242"/>
      <c r="WXO26" s="242"/>
      <c r="WXP26" s="242"/>
      <c r="WXQ26" s="242"/>
      <c r="WXR26" s="242"/>
      <c r="WXS26" s="242"/>
      <c r="WXT26" s="242"/>
      <c r="WXU26" s="242"/>
      <c r="WXV26" s="242"/>
      <c r="WXW26" s="242"/>
      <c r="WXX26" s="242"/>
      <c r="WXY26" s="242"/>
      <c r="WXZ26" s="242"/>
      <c r="WYA26" s="242"/>
      <c r="WYB26" s="242"/>
      <c r="WYC26" s="242"/>
      <c r="WYD26" s="242"/>
      <c r="WYE26" s="242"/>
      <c r="WYF26" s="242"/>
      <c r="WYG26" s="242"/>
      <c r="WYH26" s="242"/>
      <c r="WYI26" s="242"/>
      <c r="WYJ26" s="242"/>
      <c r="WYK26" s="242"/>
      <c r="WYL26" s="242"/>
      <c r="WYM26" s="242"/>
      <c r="WYN26" s="242"/>
      <c r="WYO26" s="242"/>
      <c r="WYP26" s="242"/>
      <c r="WYQ26" s="242"/>
      <c r="WYR26" s="242"/>
      <c r="WYS26" s="242"/>
      <c r="WYT26" s="242"/>
      <c r="WYU26" s="242"/>
      <c r="WYV26" s="242"/>
      <c r="WYW26" s="242"/>
      <c r="WYX26" s="242"/>
      <c r="WYY26" s="242"/>
      <c r="WYZ26" s="242"/>
      <c r="WZA26" s="242"/>
      <c r="WZB26" s="242"/>
      <c r="WZC26" s="242"/>
      <c r="WZD26" s="242"/>
      <c r="WZE26" s="242"/>
      <c r="WZF26" s="242"/>
      <c r="WZG26" s="242"/>
      <c r="WZH26" s="242"/>
      <c r="WZI26" s="242"/>
      <c r="WZJ26" s="242"/>
      <c r="WZK26" s="242"/>
      <c r="WZL26" s="242"/>
      <c r="WZM26" s="242"/>
      <c r="WZN26" s="242"/>
      <c r="WZO26" s="242"/>
      <c r="WZP26" s="242"/>
      <c r="WZQ26" s="242"/>
      <c r="WZR26" s="242"/>
      <c r="WZS26" s="242"/>
      <c r="WZT26" s="242"/>
      <c r="WZU26" s="242"/>
      <c r="WZV26" s="242"/>
      <c r="WZW26" s="242"/>
      <c r="WZX26" s="242"/>
      <c r="WZY26" s="242"/>
      <c r="WZZ26" s="242"/>
      <c r="XAA26" s="242"/>
      <c r="XAB26" s="242"/>
      <c r="XAC26" s="242"/>
      <c r="XAD26" s="242"/>
      <c r="XAE26" s="242"/>
      <c r="XAF26" s="242"/>
      <c r="XAG26" s="242"/>
      <c r="XAH26" s="242"/>
      <c r="XAI26" s="242"/>
      <c r="XAJ26" s="242"/>
      <c r="XAK26" s="242"/>
      <c r="XAL26" s="242"/>
      <c r="XAM26" s="242"/>
      <c r="XAN26" s="242"/>
      <c r="XAO26" s="242"/>
      <c r="XAP26" s="242"/>
      <c r="XAQ26" s="242"/>
      <c r="XAR26" s="242"/>
      <c r="XAS26" s="242"/>
      <c r="XAT26" s="242"/>
      <c r="XAU26" s="242"/>
      <c r="XAV26" s="242"/>
      <c r="XAW26" s="242"/>
      <c r="XAX26" s="242"/>
      <c r="XAY26" s="242"/>
      <c r="XAZ26" s="242"/>
      <c r="XBA26" s="242"/>
      <c r="XBB26" s="242"/>
      <c r="XBC26" s="242"/>
      <c r="XBD26" s="242"/>
      <c r="XBE26" s="242"/>
      <c r="XBF26" s="242"/>
      <c r="XBG26" s="242"/>
      <c r="XBH26" s="242"/>
      <c r="XBI26" s="242"/>
      <c r="XBJ26" s="242"/>
      <c r="XBK26" s="242"/>
      <c r="XBL26" s="242"/>
      <c r="XBM26" s="242"/>
      <c r="XBN26" s="242"/>
      <c r="XBO26" s="242"/>
      <c r="XBP26" s="242"/>
      <c r="XBQ26" s="242"/>
      <c r="XBR26" s="242"/>
      <c r="XBS26" s="242"/>
      <c r="XBT26" s="242"/>
      <c r="XBU26" s="242"/>
      <c r="XBV26" s="242"/>
      <c r="XBW26" s="242"/>
      <c r="XBX26" s="242"/>
      <c r="XBY26" s="242"/>
      <c r="XBZ26" s="242"/>
      <c r="XCA26" s="242"/>
      <c r="XCB26" s="242"/>
      <c r="XCC26" s="242"/>
      <c r="XCD26" s="242"/>
      <c r="XCE26" s="242"/>
      <c r="XCF26" s="242"/>
      <c r="XCG26" s="242"/>
      <c r="XCH26" s="242"/>
      <c r="XCI26" s="242"/>
      <c r="XCJ26" s="242"/>
      <c r="XCK26" s="242"/>
      <c r="XCL26" s="242"/>
      <c r="XCM26" s="242"/>
      <c r="XCN26" s="242"/>
      <c r="XCO26" s="242"/>
      <c r="XCP26" s="242"/>
      <c r="XCQ26" s="242"/>
      <c r="XCR26" s="242"/>
      <c r="XCS26" s="242"/>
      <c r="XCT26" s="242"/>
      <c r="XCU26" s="242"/>
      <c r="XCV26" s="242"/>
      <c r="XCW26" s="242"/>
      <c r="XCX26" s="242"/>
      <c r="XCY26" s="242"/>
      <c r="XCZ26" s="242"/>
      <c r="XDA26" s="242"/>
      <c r="XDB26" s="242"/>
      <c r="XDC26" s="242"/>
      <c r="XDD26" s="242"/>
      <c r="XDE26" s="242"/>
      <c r="XDF26" s="242"/>
      <c r="XDG26" s="242"/>
      <c r="XDH26" s="242"/>
      <c r="XDI26" s="242"/>
      <c r="XDJ26" s="242"/>
      <c r="XDK26" s="242"/>
      <c r="XDL26" s="242"/>
      <c r="XDM26" s="242"/>
      <c r="XDN26" s="242"/>
      <c r="XDO26" s="242"/>
      <c r="XDP26" s="242"/>
      <c r="XDQ26" s="242"/>
      <c r="XDR26" s="242"/>
      <c r="XDS26" s="242"/>
      <c r="XDT26" s="242"/>
      <c r="XDU26" s="242"/>
      <c r="XDV26" s="242"/>
      <c r="XDW26" s="242"/>
      <c r="XDX26" s="242"/>
      <c r="XDY26" s="242"/>
      <c r="XDZ26" s="242"/>
      <c r="XEA26" s="242"/>
      <c r="XEB26" s="242"/>
      <c r="XEC26" s="242"/>
      <c r="XED26" s="242"/>
      <c r="XEE26" s="242"/>
      <c r="XEF26" s="242"/>
      <c r="XEG26" s="242"/>
      <c r="XEH26" s="242"/>
      <c r="XEI26" s="242"/>
      <c r="XEJ26" s="242"/>
      <c r="XEK26" s="242"/>
      <c r="XEL26" s="242"/>
      <c r="XEM26" s="242"/>
      <c r="XEN26" s="242"/>
      <c r="XEO26" s="242"/>
      <c r="XEP26" s="242"/>
      <c r="XEQ26" s="242"/>
      <c r="XER26" s="242"/>
      <c r="XES26" s="242"/>
      <c r="XET26" s="242"/>
      <c r="XEU26" s="242"/>
      <c r="XEV26" s="242"/>
      <c r="XEW26" s="242"/>
      <c r="XEX26" s="242"/>
      <c r="XEY26" s="242"/>
      <c r="XEZ26" s="242"/>
      <c r="XFA26" s="242"/>
      <c r="XFB26" s="242"/>
      <c r="XFC26" s="242"/>
      <c r="XFD26" s="242"/>
    </row>
    <row r="27" spans="1:16384" ht="20" customHeight="1">
      <c r="A27" s="706">
        <f t="shared" si="0"/>
        <v>1</v>
      </c>
      <c r="B27" s="230" t="s">
        <v>689</v>
      </c>
      <c r="C27" s="231" t="s">
        <v>616</v>
      </c>
      <c r="D27" s="230" t="s">
        <v>607</v>
      </c>
      <c r="E27" s="232">
        <f ca="1">SUMIF('1.3-Basis ruimtestaat'!E:K,'1.1a-Jaarprijzen'!B27,'1.3-Basis ruimtestaat'!K:K)</f>
        <v>1263</v>
      </c>
      <c r="F27" s="232">
        <f ca="1">SUMIF('1.3-Basis ruimtestaat'!E:L,'1.1a-Jaarprijzen'!B27,'1.3-Basis ruimtestaat'!L:L)</f>
        <v>0</v>
      </c>
      <c r="G27" s="233">
        <v>1</v>
      </c>
      <c r="H27" s="234">
        <f>SUMIF('1.3-Basis ruimtestaat'!E:E,'1.1a-Jaarprijzen'!B27,'1.3-Basis ruimtestaat'!T:T)+SUMIF('1.3-Basis ruimtestaat'!E:E,'1.1a-Jaarprijzen'!B27,'1.3-Basis ruimtestaat'!V:V)</f>
        <v>0</v>
      </c>
      <c r="I27" s="234">
        <f>SUMIF('1.3-Basis ruimtestaat'!E:E,'1.1a-Jaarprijzen'!B27,'1.3-Basis ruimtestaat'!U:U)</f>
        <v>0</v>
      </c>
      <c r="K27" s="236">
        <f>(H27+I27)*'1.0-Contractblad'!$E$35</f>
        <v>0</v>
      </c>
      <c r="L27" s="237">
        <f>SUMIF('1.8-Glasbewassing'!D:D,'1.1a-Jaarprijzen'!B22,'1.8-Glasbewassing'!H:H)</f>
        <v>0</v>
      </c>
      <c r="M27" s="238">
        <f>IF(H27=0,0,SUMIF('1.3-Basis ruimtestaat'!E:E,'1.1a-Jaarprijzen'!B27,'1.3-Basis ruimtestaat'!AI:AI)/SUM(H27+I27))</f>
        <v>0</v>
      </c>
      <c r="N27" s="239"/>
      <c r="Q27" s="240">
        <f t="shared" si="1"/>
        <v>0</v>
      </c>
      <c r="R27" s="241"/>
      <c r="S27" s="241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  <c r="DF27" s="242"/>
      <c r="DG27" s="242"/>
      <c r="DH27" s="242"/>
      <c r="DI27" s="242"/>
      <c r="DJ27" s="242"/>
      <c r="DK27" s="242"/>
      <c r="DL27" s="242"/>
      <c r="DM27" s="242"/>
      <c r="DN27" s="242"/>
      <c r="DO27" s="242"/>
      <c r="DP27" s="242"/>
      <c r="DQ27" s="242"/>
      <c r="DR27" s="242"/>
      <c r="DS27" s="242"/>
      <c r="DT27" s="242"/>
      <c r="DU27" s="242"/>
      <c r="DV27" s="242"/>
      <c r="DW27" s="242"/>
      <c r="DX27" s="242"/>
      <c r="DY27" s="242"/>
      <c r="DZ27" s="242"/>
      <c r="EA27" s="242"/>
      <c r="EB27" s="242"/>
      <c r="EC27" s="242"/>
      <c r="ED27" s="242"/>
      <c r="EE27" s="242"/>
      <c r="EF27" s="242"/>
      <c r="EG27" s="242"/>
      <c r="EH27" s="242"/>
      <c r="EI27" s="242"/>
      <c r="EJ27" s="242"/>
      <c r="EK27" s="242"/>
      <c r="EL27" s="242"/>
      <c r="EM27" s="242"/>
      <c r="EN27" s="242"/>
      <c r="EO27" s="242"/>
      <c r="EP27" s="242"/>
      <c r="EQ27" s="242"/>
      <c r="ER27" s="242"/>
      <c r="ES27" s="242"/>
      <c r="ET27" s="242"/>
      <c r="EU27" s="242"/>
      <c r="EV27" s="242"/>
      <c r="EW27" s="242"/>
      <c r="EX27" s="242"/>
      <c r="EY27" s="242"/>
      <c r="EZ27" s="242"/>
      <c r="FA27" s="242"/>
      <c r="FB27" s="242"/>
      <c r="FC27" s="242"/>
      <c r="FD27" s="242"/>
      <c r="FE27" s="242"/>
      <c r="FF27" s="242"/>
      <c r="FG27" s="242"/>
      <c r="FH27" s="242"/>
      <c r="FI27" s="242"/>
      <c r="FJ27" s="242"/>
      <c r="FK27" s="242"/>
      <c r="FL27" s="242"/>
      <c r="FM27" s="242"/>
      <c r="FN27" s="242"/>
      <c r="FO27" s="242"/>
      <c r="FP27" s="242"/>
      <c r="FQ27" s="242"/>
      <c r="FR27" s="242"/>
      <c r="FS27" s="242"/>
      <c r="FT27" s="242"/>
      <c r="FU27" s="242"/>
      <c r="FV27" s="242"/>
      <c r="FW27" s="242"/>
      <c r="FX27" s="242"/>
      <c r="FY27" s="242"/>
      <c r="FZ27" s="242"/>
      <c r="GA27" s="242"/>
      <c r="GB27" s="242"/>
      <c r="GC27" s="242"/>
      <c r="GD27" s="242"/>
      <c r="GE27" s="242"/>
      <c r="GF27" s="242"/>
      <c r="GG27" s="242"/>
      <c r="GH27" s="242"/>
      <c r="GI27" s="242"/>
      <c r="GJ27" s="242"/>
      <c r="GK27" s="242"/>
      <c r="GL27" s="242"/>
      <c r="GM27" s="242"/>
      <c r="GN27" s="242"/>
      <c r="GO27" s="242"/>
      <c r="GP27" s="242"/>
      <c r="GQ27" s="242"/>
      <c r="GR27" s="242"/>
      <c r="GS27" s="242"/>
      <c r="GT27" s="242"/>
      <c r="GU27" s="242"/>
      <c r="GV27" s="242"/>
      <c r="GW27" s="242"/>
      <c r="GX27" s="242"/>
      <c r="GY27" s="242"/>
      <c r="GZ27" s="242"/>
      <c r="HA27" s="242"/>
      <c r="HB27" s="242"/>
      <c r="HC27" s="242"/>
      <c r="HD27" s="242"/>
      <c r="HE27" s="242"/>
      <c r="HF27" s="242"/>
      <c r="HG27" s="242"/>
      <c r="HH27" s="242"/>
      <c r="HI27" s="242"/>
      <c r="HJ27" s="242"/>
      <c r="HK27" s="242"/>
      <c r="HL27" s="242"/>
      <c r="HM27" s="242"/>
      <c r="HN27" s="242"/>
      <c r="HO27" s="242"/>
      <c r="HP27" s="242"/>
      <c r="HQ27" s="242"/>
      <c r="HR27" s="242"/>
      <c r="HS27" s="242"/>
      <c r="HT27" s="242"/>
      <c r="HU27" s="242"/>
      <c r="HV27" s="242"/>
      <c r="HW27" s="242"/>
      <c r="HX27" s="242"/>
      <c r="HY27" s="242"/>
      <c r="HZ27" s="242"/>
      <c r="IA27" s="242"/>
      <c r="IB27" s="242"/>
      <c r="IC27" s="242"/>
      <c r="ID27" s="242"/>
      <c r="IE27" s="242"/>
      <c r="IF27" s="242"/>
      <c r="IG27" s="242"/>
      <c r="IH27" s="242"/>
      <c r="II27" s="242"/>
      <c r="IJ27" s="242"/>
      <c r="IK27" s="242"/>
      <c r="IL27" s="242"/>
      <c r="IM27" s="242"/>
      <c r="IN27" s="242"/>
      <c r="IO27" s="242"/>
      <c r="IP27" s="242"/>
      <c r="IQ27" s="242"/>
      <c r="IR27" s="242"/>
      <c r="IS27" s="242"/>
      <c r="IT27" s="242"/>
      <c r="IU27" s="242"/>
      <c r="IV27" s="242"/>
      <c r="IW27" s="242"/>
      <c r="IX27" s="242"/>
      <c r="IY27" s="242"/>
      <c r="IZ27" s="242"/>
      <c r="JA27" s="242"/>
      <c r="JB27" s="242"/>
      <c r="JC27" s="242"/>
      <c r="JD27" s="242"/>
      <c r="JE27" s="242"/>
      <c r="JF27" s="242"/>
      <c r="JG27" s="242"/>
      <c r="JH27" s="242"/>
      <c r="JI27" s="242"/>
      <c r="JJ27" s="242"/>
      <c r="JK27" s="242"/>
      <c r="JL27" s="242"/>
      <c r="JM27" s="242"/>
      <c r="JN27" s="242"/>
      <c r="JO27" s="242"/>
      <c r="JP27" s="242"/>
      <c r="JQ27" s="242"/>
      <c r="JR27" s="242"/>
      <c r="JS27" s="242"/>
      <c r="JT27" s="242"/>
      <c r="JU27" s="242"/>
      <c r="JV27" s="242"/>
      <c r="JW27" s="242"/>
      <c r="JX27" s="242"/>
      <c r="JY27" s="242"/>
      <c r="JZ27" s="242"/>
      <c r="KA27" s="242"/>
      <c r="KB27" s="242"/>
      <c r="KC27" s="242"/>
      <c r="KD27" s="242"/>
      <c r="KE27" s="242"/>
      <c r="KF27" s="242"/>
      <c r="KG27" s="242"/>
      <c r="KH27" s="242"/>
      <c r="KI27" s="242"/>
      <c r="KJ27" s="242"/>
      <c r="KK27" s="242"/>
      <c r="KL27" s="242"/>
      <c r="KM27" s="242"/>
      <c r="KN27" s="242"/>
      <c r="KO27" s="242"/>
      <c r="KP27" s="242"/>
      <c r="KQ27" s="242"/>
      <c r="KR27" s="242"/>
      <c r="KS27" s="242"/>
      <c r="KT27" s="242"/>
      <c r="KU27" s="242"/>
      <c r="KV27" s="242"/>
      <c r="KW27" s="242"/>
      <c r="KX27" s="242"/>
      <c r="KY27" s="242"/>
      <c r="KZ27" s="242"/>
      <c r="LA27" s="242"/>
      <c r="LB27" s="242"/>
      <c r="LC27" s="242"/>
      <c r="LD27" s="242"/>
      <c r="LE27" s="242"/>
      <c r="LF27" s="242"/>
      <c r="LG27" s="242"/>
      <c r="LH27" s="242"/>
      <c r="LI27" s="242"/>
      <c r="LJ27" s="242"/>
      <c r="LK27" s="242"/>
      <c r="LL27" s="242"/>
      <c r="LM27" s="242"/>
      <c r="LN27" s="242"/>
      <c r="LO27" s="242"/>
      <c r="LP27" s="242"/>
      <c r="LQ27" s="242"/>
      <c r="LR27" s="242"/>
      <c r="LS27" s="242"/>
      <c r="LT27" s="242"/>
      <c r="LU27" s="242"/>
      <c r="LV27" s="242"/>
      <c r="LW27" s="242"/>
      <c r="LX27" s="242"/>
      <c r="LY27" s="242"/>
      <c r="LZ27" s="242"/>
      <c r="MA27" s="242"/>
      <c r="MB27" s="242"/>
      <c r="MC27" s="242"/>
      <c r="MD27" s="242"/>
      <c r="ME27" s="242"/>
      <c r="MF27" s="242"/>
      <c r="MG27" s="242"/>
      <c r="MH27" s="242"/>
      <c r="MI27" s="242"/>
      <c r="MJ27" s="242"/>
      <c r="MK27" s="242"/>
      <c r="ML27" s="242"/>
      <c r="MM27" s="242"/>
      <c r="MN27" s="242"/>
      <c r="MO27" s="242"/>
      <c r="MP27" s="242"/>
      <c r="MQ27" s="242"/>
      <c r="MR27" s="242"/>
      <c r="MS27" s="242"/>
      <c r="MT27" s="242"/>
      <c r="MU27" s="242"/>
      <c r="MV27" s="242"/>
      <c r="MW27" s="242"/>
      <c r="MX27" s="242"/>
      <c r="MY27" s="242"/>
      <c r="MZ27" s="242"/>
      <c r="NA27" s="242"/>
      <c r="NB27" s="242"/>
      <c r="NC27" s="242"/>
      <c r="ND27" s="242"/>
      <c r="NE27" s="242"/>
      <c r="NF27" s="242"/>
      <c r="NG27" s="242"/>
      <c r="NH27" s="242"/>
      <c r="NI27" s="242"/>
      <c r="NJ27" s="242"/>
      <c r="NK27" s="242"/>
      <c r="NL27" s="242"/>
      <c r="NM27" s="242"/>
      <c r="NN27" s="242"/>
      <c r="NO27" s="242"/>
      <c r="NP27" s="242"/>
      <c r="NQ27" s="242"/>
      <c r="NR27" s="242"/>
      <c r="NS27" s="242"/>
      <c r="NT27" s="242"/>
      <c r="NU27" s="242"/>
      <c r="NV27" s="242"/>
      <c r="NW27" s="242"/>
      <c r="NX27" s="242"/>
      <c r="NY27" s="242"/>
      <c r="NZ27" s="242"/>
      <c r="OA27" s="242"/>
      <c r="OB27" s="242"/>
      <c r="OC27" s="242"/>
      <c r="OD27" s="242"/>
      <c r="OE27" s="242"/>
      <c r="OF27" s="242"/>
      <c r="OG27" s="242"/>
      <c r="OH27" s="242"/>
      <c r="OI27" s="242"/>
      <c r="OJ27" s="242"/>
      <c r="OK27" s="242"/>
      <c r="OL27" s="242"/>
      <c r="OM27" s="242"/>
      <c r="ON27" s="242"/>
      <c r="OO27" s="242"/>
      <c r="OP27" s="242"/>
      <c r="OQ27" s="242"/>
      <c r="OR27" s="242"/>
      <c r="OS27" s="242"/>
      <c r="OT27" s="242"/>
      <c r="OU27" s="242"/>
      <c r="OV27" s="242"/>
      <c r="OW27" s="242"/>
      <c r="OX27" s="242"/>
      <c r="OY27" s="242"/>
      <c r="OZ27" s="242"/>
      <c r="PA27" s="242"/>
      <c r="PB27" s="242"/>
      <c r="PC27" s="242"/>
      <c r="PD27" s="242"/>
      <c r="PE27" s="242"/>
      <c r="PF27" s="242"/>
      <c r="PG27" s="242"/>
      <c r="PH27" s="242"/>
      <c r="PI27" s="242"/>
      <c r="PJ27" s="242"/>
      <c r="PK27" s="242"/>
      <c r="PL27" s="242"/>
      <c r="PM27" s="242"/>
      <c r="PN27" s="242"/>
      <c r="PO27" s="242"/>
      <c r="PP27" s="242"/>
      <c r="PQ27" s="242"/>
      <c r="PR27" s="242"/>
      <c r="PS27" s="242"/>
      <c r="PT27" s="242"/>
      <c r="PU27" s="242"/>
      <c r="PV27" s="242"/>
      <c r="PW27" s="242"/>
      <c r="PX27" s="242"/>
      <c r="PY27" s="242"/>
      <c r="PZ27" s="242"/>
      <c r="QA27" s="242"/>
      <c r="QB27" s="242"/>
      <c r="QC27" s="242"/>
      <c r="QD27" s="242"/>
      <c r="QE27" s="242"/>
      <c r="QF27" s="242"/>
      <c r="QG27" s="242"/>
      <c r="QH27" s="242"/>
      <c r="QI27" s="242"/>
      <c r="QJ27" s="242"/>
      <c r="QK27" s="242"/>
      <c r="QL27" s="242"/>
      <c r="QM27" s="242"/>
      <c r="QN27" s="242"/>
      <c r="QO27" s="242"/>
      <c r="QP27" s="242"/>
      <c r="QQ27" s="242"/>
      <c r="QR27" s="242"/>
      <c r="QS27" s="242"/>
      <c r="QT27" s="242"/>
      <c r="QU27" s="242"/>
      <c r="QV27" s="242"/>
      <c r="QW27" s="242"/>
      <c r="QX27" s="242"/>
      <c r="QY27" s="242"/>
      <c r="QZ27" s="242"/>
      <c r="RA27" s="242"/>
      <c r="RB27" s="242"/>
      <c r="RC27" s="242"/>
      <c r="RD27" s="242"/>
      <c r="RE27" s="242"/>
      <c r="RF27" s="242"/>
      <c r="RG27" s="242"/>
      <c r="RH27" s="242"/>
      <c r="RI27" s="242"/>
      <c r="RJ27" s="242"/>
      <c r="RK27" s="242"/>
      <c r="RL27" s="242"/>
      <c r="RM27" s="242"/>
      <c r="RN27" s="242"/>
      <c r="RO27" s="242"/>
      <c r="RP27" s="242"/>
      <c r="RQ27" s="242"/>
      <c r="RR27" s="242"/>
      <c r="RS27" s="242"/>
      <c r="RT27" s="242"/>
      <c r="RU27" s="242"/>
      <c r="RV27" s="242"/>
      <c r="RW27" s="242"/>
      <c r="RX27" s="242"/>
      <c r="RY27" s="242"/>
      <c r="RZ27" s="242"/>
      <c r="SA27" s="242"/>
      <c r="SB27" s="242"/>
      <c r="SC27" s="242"/>
      <c r="SD27" s="242"/>
      <c r="SE27" s="242"/>
      <c r="SF27" s="242"/>
      <c r="SG27" s="242"/>
      <c r="SH27" s="242"/>
      <c r="SI27" s="242"/>
      <c r="SJ27" s="242"/>
      <c r="SK27" s="242"/>
      <c r="SL27" s="242"/>
      <c r="SM27" s="242"/>
      <c r="SN27" s="242"/>
      <c r="SO27" s="242"/>
      <c r="SP27" s="242"/>
      <c r="SQ27" s="242"/>
      <c r="SR27" s="242"/>
      <c r="SS27" s="242"/>
      <c r="ST27" s="242"/>
      <c r="SU27" s="242"/>
      <c r="SV27" s="242"/>
      <c r="SW27" s="242"/>
      <c r="SX27" s="242"/>
      <c r="SY27" s="242"/>
      <c r="SZ27" s="242"/>
      <c r="TA27" s="242"/>
      <c r="TB27" s="242"/>
      <c r="TC27" s="242"/>
      <c r="TD27" s="242"/>
      <c r="TE27" s="242"/>
      <c r="TF27" s="242"/>
      <c r="TG27" s="242"/>
      <c r="TH27" s="242"/>
      <c r="TI27" s="242"/>
      <c r="TJ27" s="242"/>
      <c r="TK27" s="242"/>
      <c r="TL27" s="242"/>
      <c r="TM27" s="242"/>
      <c r="TN27" s="242"/>
      <c r="TO27" s="242"/>
      <c r="TP27" s="242"/>
      <c r="TQ27" s="242"/>
      <c r="TR27" s="242"/>
      <c r="TS27" s="242"/>
      <c r="TT27" s="242"/>
      <c r="TU27" s="242"/>
      <c r="TV27" s="242"/>
      <c r="TW27" s="242"/>
      <c r="TX27" s="242"/>
      <c r="TY27" s="242"/>
      <c r="TZ27" s="242"/>
      <c r="UA27" s="242"/>
      <c r="UB27" s="242"/>
      <c r="UC27" s="242"/>
      <c r="UD27" s="242"/>
      <c r="UE27" s="242"/>
      <c r="UF27" s="242"/>
      <c r="UG27" s="242"/>
      <c r="UH27" s="242"/>
      <c r="UI27" s="242"/>
      <c r="UJ27" s="242"/>
      <c r="UK27" s="242"/>
      <c r="UL27" s="242"/>
      <c r="UM27" s="242"/>
      <c r="UN27" s="242"/>
      <c r="UO27" s="242"/>
      <c r="UP27" s="242"/>
      <c r="UQ27" s="242"/>
      <c r="UR27" s="242"/>
      <c r="US27" s="242"/>
      <c r="UT27" s="242"/>
      <c r="UU27" s="242"/>
      <c r="UV27" s="242"/>
      <c r="UW27" s="242"/>
      <c r="UX27" s="242"/>
      <c r="UY27" s="242"/>
      <c r="UZ27" s="242"/>
      <c r="VA27" s="242"/>
      <c r="VB27" s="242"/>
      <c r="VC27" s="242"/>
      <c r="VD27" s="242"/>
      <c r="VE27" s="242"/>
      <c r="VF27" s="242"/>
      <c r="VG27" s="242"/>
      <c r="VH27" s="242"/>
      <c r="VI27" s="242"/>
      <c r="VJ27" s="242"/>
      <c r="VK27" s="242"/>
      <c r="VL27" s="242"/>
      <c r="VM27" s="242"/>
      <c r="VN27" s="242"/>
      <c r="VO27" s="242"/>
      <c r="VP27" s="242"/>
      <c r="VQ27" s="242"/>
      <c r="VR27" s="242"/>
      <c r="VS27" s="242"/>
      <c r="VT27" s="242"/>
      <c r="VU27" s="242"/>
      <c r="VV27" s="242"/>
      <c r="VW27" s="242"/>
      <c r="VX27" s="242"/>
      <c r="VY27" s="242"/>
      <c r="VZ27" s="242"/>
      <c r="WA27" s="242"/>
      <c r="WB27" s="242"/>
      <c r="WC27" s="242"/>
      <c r="WD27" s="242"/>
      <c r="WE27" s="242"/>
      <c r="WF27" s="242"/>
      <c r="WG27" s="242"/>
      <c r="WH27" s="242"/>
      <c r="WI27" s="242"/>
      <c r="WJ27" s="242"/>
      <c r="WK27" s="242"/>
      <c r="WL27" s="242"/>
      <c r="WM27" s="242"/>
      <c r="WN27" s="242"/>
      <c r="WO27" s="242"/>
      <c r="WP27" s="242"/>
      <c r="WQ27" s="242"/>
      <c r="WR27" s="242"/>
      <c r="WS27" s="242"/>
      <c r="WT27" s="242"/>
      <c r="WU27" s="242"/>
      <c r="WV27" s="242"/>
      <c r="WW27" s="242"/>
      <c r="WX27" s="242"/>
      <c r="WY27" s="242"/>
      <c r="WZ27" s="242"/>
      <c r="XA27" s="242"/>
      <c r="XB27" s="242"/>
      <c r="XC27" s="242"/>
      <c r="XD27" s="242"/>
      <c r="XE27" s="242"/>
      <c r="XF27" s="242"/>
      <c r="XG27" s="242"/>
      <c r="XH27" s="242"/>
      <c r="XI27" s="242"/>
      <c r="XJ27" s="242"/>
      <c r="XK27" s="242"/>
      <c r="XL27" s="242"/>
      <c r="XM27" s="242"/>
      <c r="XN27" s="242"/>
      <c r="XO27" s="242"/>
      <c r="XP27" s="242"/>
      <c r="XQ27" s="242"/>
      <c r="XR27" s="242"/>
      <c r="XS27" s="242"/>
      <c r="XT27" s="242"/>
      <c r="XU27" s="242"/>
      <c r="XV27" s="242"/>
      <c r="XW27" s="242"/>
      <c r="XX27" s="242"/>
      <c r="XY27" s="242"/>
      <c r="XZ27" s="242"/>
      <c r="YA27" s="242"/>
      <c r="YB27" s="242"/>
      <c r="YC27" s="242"/>
      <c r="YD27" s="242"/>
      <c r="YE27" s="242"/>
      <c r="YF27" s="242"/>
      <c r="YG27" s="242"/>
      <c r="YH27" s="242"/>
      <c r="YI27" s="242"/>
      <c r="YJ27" s="242"/>
      <c r="YK27" s="242"/>
      <c r="YL27" s="242"/>
      <c r="YM27" s="242"/>
      <c r="YN27" s="242"/>
      <c r="YO27" s="242"/>
      <c r="YP27" s="242"/>
      <c r="YQ27" s="242"/>
      <c r="YR27" s="242"/>
      <c r="YS27" s="242"/>
      <c r="YT27" s="242"/>
      <c r="YU27" s="242"/>
      <c r="YV27" s="242"/>
      <c r="YW27" s="242"/>
      <c r="YX27" s="242"/>
      <c r="YY27" s="242"/>
      <c r="YZ27" s="242"/>
      <c r="ZA27" s="242"/>
      <c r="ZB27" s="242"/>
      <c r="ZC27" s="242"/>
      <c r="ZD27" s="242"/>
      <c r="ZE27" s="242"/>
      <c r="ZF27" s="242"/>
      <c r="ZG27" s="242"/>
      <c r="ZH27" s="242"/>
      <c r="ZI27" s="242"/>
      <c r="ZJ27" s="242"/>
      <c r="ZK27" s="242"/>
      <c r="ZL27" s="242"/>
      <c r="ZM27" s="242"/>
      <c r="ZN27" s="242"/>
      <c r="ZO27" s="242"/>
      <c r="ZP27" s="242"/>
      <c r="ZQ27" s="242"/>
      <c r="ZR27" s="242"/>
      <c r="ZS27" s="242"/>
      <c r="ZT27" s="242"/>
      <c r="ZU27" s="242"/>
      <c r="ZV27" s="242"/>
      <c r="ZW27" s="242"/>
      <c r="ZX27" s="242"/>
      <c r="ZY27" s="242"/>
      <c r="ZZ27" s="242"/>
      <c r="AAA27" s="242"/>
      <c r="AAB27" s="242"/>
      <c r="AAC27" s="242"/>
      <c r="AAD27" s="242"/>
      <c r="AAE27" s="242"/>
      <c r="AAF27" s="242"/>
      <c r="AAG27" s="242"/>
      <c r="AAH27" s="242"/>
      <c r="AAI27" s="242"/>
      <c r="AAJ27" s="242"/>
      <c r="AAK27" s="242"/>
      <c r="AAL27" s="242"/>
      <c r="AAM27" s="242"/>
      <c r="AAN27" s="242"/>
      <c r="AAO27" s="242"/>
      <c r="AAP27" s="242"/>
      <c r="AAQ27" s="242"/>
      <c r="AAR27" s="242"/>
      <c r="AAS27" s="242"/>
      <c r="AAT27" s="242"/>
      <c r="AAU27" s="242"/>
      <c r="AAV27" s="242"/>
      <c r="AAW27" s="242"/>
      <c r="AAX27" s="242"/>
      <c r="AAY27" s="242"/>
      <c r="AAZ27" s="242"/>
      <c r="ABA27" s="242"/>
      <c r="ABB27" s="242"/>
      <c r="ABC27" s="242"/>
      <c r="ABD27" s="242"/>
      <c r="ABE27" s="242"/>
      <c r="ABF27" s="242"/>
      <c r="ABG27" s="242"/>
      <c r="ABH27" s="242"/>
      <c r="ABI27" s="242"/>
      <c r="ABJ27" s="242"/>
      <c r="ABK27" s="242"/>
      <c r="ABL27" s="242"/>
      <c r="ABM27" s="242"/>
      <c r="ABN27" s="242"/>
      <c r="ABO27" s="242"/>
      <c r="ABP27" s="242"/>
      <c r="ABQ27" s="242"/>
      <c r="ABR27" s="242"/>
      <c r="ABS27" s="242"/>
      <c r="ABT27" s="242"/>
      <c r="ABU27" s="242"/>
      <c r="ABV27" s="242"/>
      <c r="ABW27" s="242"/>
      <c r="ABX27" s="242"/>
      <c r="ABY27" s="242"/>
      <c r="ABZ27" s="242"/>
      <c r="ACA27" s="242"/>
      <c r="ACB27" s="242"/>
      <c r="ACC27" s="242"/>
      <c r="ACD27" s="242"/>
      <c r="ACE27" s="242"/>
      <c r="ACF27" s="242"/>
      <c r="ACG27" s="242"/>
      <c r="ACH27" s="242"/>
      <c r="ACI27" s="242"/>
      <c r="ACJ27" s="242"/>
      <c r="ACK27" s="242"/>
      <c r="ACL27" s="242"/>
      <c r="ACM27" s="242"/>
      <c r="ACN27" s="242"/>
      <c r="ACO27" s="242"/>
      <c r="ACP27" s="242"/>
      <c r="ACQ27" s="242"/>
      <c r="ACR27" s="242"/>
      <c r="ACS27" s="242"/>
      <c r="ACT27" s="242"/>
      <c r="ACU27" s="242"/>
      <c r="ACV27" s="242"/>
      <c r="ACW27" s="242"/>
      <c r="ACX27" s="242"/>
      <c r="ACY27" s="242"/>
      <c r="ACZ27" s="242"/>
      <c r="ADA27" s="242"/>
      <c r="ADB27" s="242"/>
      <c r="ADC27" s="242"/>
      <c r="ADD27" s="242"/>
      <c r="ADE27" s="242"/>
      <c r="ADF27" s="242"/>
      <c r="ADG27" s="242"/>
      <c r="ADH27" s="242"/>
      <c r="ADI27" s="242"/>
      <c r="ADJ27" s="242"/>
      <c r="ADK27" s="242"/>
      <c r="ADL27" s="242"/>
      <c r="ADM27" s="242"/>
      <c r="ADN27" s="242"/>
      <c r="ADO27" s="242"/>
      <c r="ADP27" s="242"/>
      <c r="ADQ27" s="242"/>
      <c r="ADR27" s="242"/>
      <c r="ADS27" s="242"/>
      <c r="ADT27" s="242"/>
      <c r="ADU27" s="242"/>
      <c r="ADV27" s="242"/>
      <c r="ADW27" s="242"/>
      <c r="ADX27" s="242"/>
      <c r="ADY27" s="242"/>
      <c r="ADZ27" s="242"/>
      <c r="AEA27" s="242"/>
      <c r="AEB27" s="242"/>
      <c r="AEC27" s="242"/>
      <c r="AED27" s="242"/>
      <c r="AEE27" s="242"/>
      <c r="AEF27" s="242"/>
      <c r="AEG27" s="242"/>
      <c r="AEH27" s="242"/>
      <c r="AEI27" s="242"/>
      <c r="AEJ27" s="242"/>
      <c r="AEK27" s="242"/>
      <c r="AEL27" s="242"/>
      <c r="AEM27" s="242"/>
      <c r="AEN27" s="242"/>
      <c r="AEO27" s="242"/>
      <c r="AEP27" s="242"/>
      <c r="AEQ27" s="242"/>
      <c r="AER27" s="242"/>
      <c r="AES27" s="242"/>
      <c r="AET27" s="242"/>
      <c r="AEU27" s="242"/>
      <c r="AEV27" s="242"/>
      <c r="AEW27" s="242"/>
      <c r="AEX27" s="242"/>
      <c r="AEY27" s="242"/>
      <c r="AEZ27" s="242"/>
      <c r="AFA27" s="242"/>
      <c r="AFB27" s="242"/>
      <c r="AFC27" s="242"/>
      <c r="AFD27" s="242"/>
      <c r="AFE27" s="242"/>
      <c r="AFF27" s="242"/>
      <c r="AFG27" s="242"/>
      <c r="AFH27" s="242"/>
      <c r="AFI27" s="242"/>
      <c r="AFJ27" s="242"/>
      <c r="AFK27" s="242"/>
      <c r="AFL27" s="242"/>
      <c r="AFM27" s="242"/>
      <c r="AFN27" s="242"/>
      <c r="AFO27" s="242"/>
      <c r="AFP27" s="242"/>
      <c r="AFQ27" s="242"/>
      <c r="AFR27" s="242"/>
      <c r="AFS27" s="242"/>
      <c r="AFT27" s="242"/>
      <c r="AFU27" s="242"/>
      <c r="AFV27" s="242"/>
      <c r="AFW27" s="242"/>
      <c r="AFX27" s="242"/>
      <c r="AFY27" s="242"/>
      <c r="AFZ27" s="242"/>
      <c r="AGA27" s="242"/>
      <c r="AGB27" s="242"/>
      <c r="AGC27" s="242"/>
      <c r="AGD27" s="242"/>
      <c r="AGE27" s="242"/>
      <c r="AGF27" s="242"/>
      <c r="AGG27" s="242"/>
      <c r="AGH27" s="242"/>
      <c r="AGI27" s="242"/>
      <c r="AGJ27" s="242"/>
      <c r="AGK27" s="242"/>
      <c r="AGL27" s="242"/>
      <c r="AGM27" s="242"/>
      <c r="AGN27" s="242"/>
      <c r="AGO27" s="242"/>
      <c r="AGP27" s="242"/>
      <c r="AGQ27" s="242"/>
      <c r="AGR27" s="242"/>
      <c r="AGS27" s="242"/>
      <c r="AGT27" s="242"/>
      <c r="AGU27" s="242"/>
      <c r="AGV27" s="242"/>
      <c r="AGW27" s="242"/>
      <c r="AGX27" s="242"/>
      <c r="AGY27" s="242"/>
      <c r="AGZ27" s="242"/>
      <c r="AHA27" s="242"/>
      <c r="AHB27" s="242"/>
      <c r="AHC27" s="242"/>
      <c r="AHD27" s="242"/>
      <c r="AHE27" s="242"/>
      <c r="AHF27" s="242"/>
      <c r="AHG27" s="242"/>
      <c r="AHH27" s="242"/>
      <c r="AHI27" s="242"/>
      <c r="AHJ27" s="242"/>
      <c r="AHK27" s="242"/>
      <c r="AHL27" s="242"/>
      <c r="AHM27" s="242"/>
      <c r="AHN27" s="242"/>
      <c r="AHO27" s="242"/>
      <c r="AHP27" s="242"/>
      <c r="AHQ27" s="242"/>
      <c r="AHR27" s="242"/>
      <c r="AHS27" s="242"/>
      <c r="AHT27" s="242"/>
      <c r="AHU27" s="242"/>
      <c r="AHV27" s="242"/>
      <c r="AHW27" s="242"/>
      <c r="AHX27" s="242"/>
      <c r="AHY27" s="242"/>
      <c r="AHZ27" s="242"/>
      <c r="AIA27" s="242"/>
      <c r="AIB27" s="242"/>
      <c r="AIC27" s="242"/>
      <c r="AID27" s="242"/>
      <c r="AIE27" s="242"/>
      <c r="AIF27" s="242"/>
      <c r="AIG27" s="242"/>
      <c r="AIH27" s="242"/>
      <c r="AII27" s="242"/>
      <c r="AIJ27" s="242"/>
      <c r="AIK27" s="242"/>
      <c r="AIL27" s="242"/>
      <c r="AIM27" s="242"/>
      <c r="AIN27" s="242"/>
      <c r="AIO27" s="242"/>
      <c r="AIP27" s="242"/>
      <c r="AIQ27" s="242"/>
      <c r="AIR27" s="242"/>
      <c r="AIS27" s="242"/>
      <c r="AIT27" s="242"/>
      <c r="AIU27" s="242"/>
      <c r="AIV27" s="242"/>
      <c r="AIW27" s="242"/>
      <c r="AIX27" s="242"/>
      <c r="AIY27" s="242"/>
      <c r="AIZ27" s="242"/>
      <c r="AJA27" s="242"/>
      <c r="AJB27" s="242"/>
      <c r="AJC27" s="242"/>
      <c r="AJD27" s="242"/>
      <c r="AJE27" s="242"/>
      <c r="AJF27" s="242"/>
      <c r="AJG27" s="242"/>
      <c r="AJH27" s="242"/>
      <c r="AJI27" s="242"/>
      <c r="AJJ27" s="242"/>
      <c r="AJK27" s="242"/>
      <c r="AJL27" s="242"/>
      <c r="AJM27" s="242"/>
      <c r="AJN27" s="242"/>
      <c r="AJO27" s="242"/>
      <c r="AJP27" s="242"/>
      <c r="AJQ27" s="242"/>
      <c r="AJR27" s="242"/>
      <c r="AJS27" s="242"/>
      <c r="AJT27" s="242"/>
      <c r="AJU27" s="242"/>
      <c r="AJV27" s="242"/>
      <c r="AJW27" s="242"/>
      <c r="AJX27" s="242"/>
      <c r="AJY27" s="242"/>
      <c r="AJZ27" s="242"/>
      <c r="AKA27" s="242"/>
      <c r="AKB27" s="242"/>
      <c r="AKC27" s="242"/>
      <c r="AKD27" s="242"/>
      <c r="AKE27" s="242"/>
      <c r="AKF27" s="242"/>
      <c r="AKG27" s="242"/>
      <c r="AKH27" s="242"/>
      <c r="AKI27" s="242"/>
      <c r="AKJ27" s="242"/>
      <c r="AKK27" s="242"/>
      <c r="AKL27" s="242"/>
      <c r="AKM27" s="242"/>
      <c r="AKN27" s="242"/>
      <c r="AKO27" s="242"/>
      <c r="AKP27" s="242"/>
      <c r="AKQ27" s="242"/>
      <c r="AKR27" s="242"/>
      <c r="AKS27" s="242"/>
      <c r="AKT27" s="242"/>
      <c r="AKU27" s="242"/>
      <c r="AKV27" s="242"/>
      <c r="AKW27" s="242"/>
      <c r="AKX27" s="242"/>
      <c r="AKY27" s="242"/>
      <c r="AKZ27" s="242"/>
      <c r="ALA27" s="242"/>
      <c r="ALB27" s="242"/>
      <c r="ALC27" s="242"/>
      <c r="ALD27" s="242"/>
      <c r="ALE27" s="242"/>
      <c r="ALF27" s="242"/>
      <c r="ALG27" s="242"/>
      <c r="ALH27" s="242"/>
      <c r="ALI27" s="242"/>
      <c r="ALJ27" s="242"/>
      <c r="ALK27" s="242"/>
      <c r="ALL27" s="242"/>
      <c r="ALM27" s="242"/>
      <c r="ALN27" s="242"/>
      <c r="ALO27" s="242"/>
      <c r="ALP27" s="242"/>
      <c r="ALQ27" s="242"/>
      <c r="ALR27" s="242"/>
      <c r="ALS27" s="242"/>
      <c r="ALT27" s="242"/>
      <c r="ALU27" s="242"/>
      <c r="ALV27" s="242"/>
      <c r="ALW27" s="242"/>
      <c r="ALX27" s="242"/>
      <c r="ALY27" s="242"/>
      <c r="ALZ27" s="242"/>
      <c r="AMA27" s="242"/>
      <c r="AMB27" s="242"/>
      <c r="AMC27" s="242"/>
      <c r="AMD27" s="242"/>
      <c r="AME27" s="242"/>
      <c r="AMF27" s="242"/>
      <c r="AMG27" s="242"/>
      <c r="AMH27" s="242"/>
      <c r="AMI27" s="242"/>
      <c r="AMJ27" s="242"/>
      <c r="AMK27" s="242"/>
      <c r="AML27" s="242"/>
      <c r="AMM27" s="242"/>
      <c r="AMN27" s="242"/>
      <c r="AMO27" s="242"/>
      <c r="AMP27" s="242"/>
      <c r="AMQ27" s="242"/>
      <c r="AMR27" s="242"/>
      <c r="AMS27" s="242"/>
      <c r="AMT27" s="242"/>
      <c r="AMU27" s="242"/>
      <c r="AMV27" s="242"/>
      <c r="AMW27" s="242"/>
      <c r="AMX27" s="242"/>
      <c r="AMY27" s="242"/>
      <c r="AMZ27" s="242"/>
      <c r="ANA27" s="242"/>
      <c r="ANB27" s="242"/>
      <c r="ANC27" s="242"/>
      <c r="AND27" s="242"/>
      <c r="ANE27" s="242"/>
      <c r="ANF27" s="242"/>
      <c r="ANG27" s="242"/>
      <c r="ANH27" s="242"/>
      <c r="ANI27" s="242"/>
      <c r="ANJ27" s="242"/>
      <c r="ANK27" s="242"/>
      <c r="ANL27" s="242"/>
      <c r="ANM27" s="242"/>
      <c r="ANN27" s="242"/>
      <c r="ANO27" s="242"/>
      <c r="ANP27" s="242"/>
      <c r="ANQ27" s="242"/>
      <c r="ANR27" s="242"/>
      <c r="ANS27" s="242"/>
      <c r="ANT27" s="242"/>
      <c r="ANU27" s="242"/>
      <c r="ANV27" s="242"/>
      <c r="ANW27" s="242"/>
      <c r="ANX27" s="242"/>
      <c r="ANY27" s="242"/>
      <c r="ANZ27" s="242"/>
      <c r="AOA27" s="242"/>
      <c r="AOB27" s="242"/>
      <c r="AOC27" s="242"/>
      <c r="AOD27" s="242"/>
      <c r="AOE27" s="242"/>
      <c r="AOF27" s="242"/>
      <c r="AOG27" s="242"/>
      <c r="AOH27" s="242"/>
      <c r="AOI27" s="242"/>
      <c r="AOJ27" s="242"/>
      <c r="AOK27" s="242"/>
      <c r="AOL27" s="242"/>
      <c r="AOM27" s="242"/>
      <c r="AON27" s="242"/>
      <c r="AOO27" s="242"/>
      <c r="AOP27" s="242"/>
      <c r="AOQ27" s="242"/>
      <c r="AOR27" s="242"/>
      <c r="AOS27" s="242"/>
      <c r="AOT27" s="242"/>
      <c r="AOU27" s="242"/>
      <c r="AOV27" s="242"/>
      <c r="AOW27" s="242"/>
      <c r="AOX27" s="242"/>
      <c r="AOY27" s="242"/>
      <c r="AOZ27" s="242"/>
      <c r="APA27" s="242"/>
      <c r="APB27" s="242"/>
      <c r="APC27" s="242"/>
      <c r="APD27" s="242"/>
      <c r="APE27" s="242"/>
      <c r="APF27" s="242"/>
      <c r="APG27" s="242"/>
      <c r="APH27" s="242"/>
      <c r="API27" s="242"/>
      <c r="APJ27" s="242"/>
      <c r="APK27" s="242"/>
      <c r="APL27" s="242"/>
      <c r="APM27" s="242"/>
      <c r="APN27" s="242"/>
      <c r="APO27" s="242"/>
      <c r="APP27" s="242"/>
      <c r="APQ27" s="242"/>
      <c r="APR27" s="242"/>
      <c r="APS27" s="242"/>
      <c r="APT27" s="242"/>
      <c r="APU27" s="242"/>
      <c r="APV27" s="242"/>
      <c r="APW27" s="242"/>
      <c r="APX27" s="242"/>
      <c r="APY27" s="242"/>
      <c r="APZ27" s="242"/>
      <c r="AQA27" s="242"/>
      <c r="AQB27" s="242"/>
      <c r="AQC27" s="242"/>
      <c r="AQD27" s="242"/>
      <c r="AQE27" s="242"/>
      <c r="AQF27" s="242"/>
      <c r="AQG27" s="242"/>
      <c r="AQH27" s="242"/>
      <c r="AQI27" s="242"/>
      <c r="AQJ27" s="242"/>
      <c r="AQK27" s="242"/>
      <c r="AQL27" s="242"/>
      <c r="AQM27" s="242"/>
      <c r="AQN27" s="242"/>
      <c r="AQO27" s="242"/>
      <c r="AQP27" s="242"/>
      <c r="AQQ27" s="242"/>
      <c r="AQR27" s="242"/>
      <c r="AQS27" s="242"/>
      <c r="AQT27" s="242"/>
      <c r="AQU27" s="242"/>
      <c r="AQV27" s="242"/>
      <c r="AQW27" s="242"/>
      <c r="AQX27" s="242"/>
      <c r="AQY27" s="242"/>
      <c r="AQZ27" s="242"/>
      <c r="ARA27" s="242"/>
      <c r="ARB27" s="242"/>
      <c r="ARC27" s="242"/>
      <c r="ARD27" s="242"/>
      <c r="ARE27" s="242"/>
      <c r="ARF27" s="242"/>
      <c r="ARG27" s="242"/>
      <c r="ARH27" s="242"/>
      <c r="ARI27" s="242"/>
      <c r="ARJ27" s="242"/>
      <c r="ARK27" s="242"/>
      <c r="ARL27" s="242"/>
      <c r="ARM27" s="242"/>
      <c r="ARN27" s="242"/>
      <c r="ARO27" s="242"/>
      <c r="ARP27" s="242"/>
      <c r="ARQ27" s="242"/>
      <c r="ARR27" s="242"/>
      <c r="ARS27" s="242"/>
      <c r="ART27" s="242"/>
      <c r="ARU27" s="242"/>
      <c r="ARV27" s="242"/>
      <c r="ARW27" s="242"/>
      <c r="ARX27" s="242"/>
      <c r="ARY27" s="242"/>
      <c r="ARZ27" s="242"/>
      <c r="ASA27" s="242"/>
      <c r="ASB27" s="242"/>
      <c r="ASC27" s="242"/>
      <c r="ASD27" s="242"/>
      <c r="ASE27" s="242"/>
      <c r="ASF27" s="242"/>
      <c r="ASG27" s="242"/>
      <c r="ASH27" s="242"/>
      <c r="ASI27" s="242"/>
      <c r="ASJ27" s="242"/>
      <c r="ASK27" s="242"/>
      <c r="ASL27" s="242"/>
      <c r="ASM27" s="242"/>
      <c r="ASN27" s="242"/>
      <c r="ASO27" s="242"/>
      <c r="ASP27" s="242"/>
      <c r="ASQ27" s="242"/>
      <c r="ASR27" s="242"/>
      <c r="ASS27" s="242"/>
      <c r="AST27" s="242"/>
      <c r="ASU27" s="242"/>
      <c r="ASV27" s="242"/>
      <c r="ASW27" s="242"/>
      <c r="ASX27" s="242"/>
      <c r="ASY27" s="242"/>
      <c r="ASZ27" s="242"/>
      <c r="ATA27" s="242"/>
      <c r="ATB27" s="242"/>
      <c r="ATC27" s="242"/>
      <c r="ATD27" s="242"/>
      <c r="ATE27" s="242"/>
      <c r="ATF27" s="242"/>
      <c r="ATG27" s="242"/>
      <c r="ATH27" s="242"/>
      <c r="ATI27" s="242"/>
      <c r="ATJ27" s="242"/>
      <c r="ATK27" s="242"/>
      <c r="ATL27" s="242"/>
      <c r="ATM27" s="242"/>
      <c r="ATN27" s="242"/>
      <c r="ATO27" s="242"/>
      <c r="ATP27" s="242"/>
      <c r="ATQ27" s="242"/>
      <c r="ATR27" s="242"/>
      <c r="ATS27" s="242"/>
      <c r="ATT27" s="242"/>
      <c r="ATU27" s="242"/>
      <c r="ATV27" s="242"/>
      <c r="ATW27" s="242"/>
      <c r="ATX27" s="242"/>
      <c r="ATY27" s="242"/>
      <c r="ATZ27" s="242"/>
      <c r="AUA27" s="242"/>
      <c r="AUB27" s="242"/>
      <c r="AUC27" s="242"/>
      <c r="AUD27" s="242"/>
      <c r="AUE27" s="242"/>
      <c r="AUF27" s="242"/>
      <c r="AUG27" s="242"/>
      <c r="AUH27" s="242"/>
      <c r="AUI27" s="242"/>
      <c r="AUJ27" s="242"/>
      <c r="AUK27" s="242"/>
      <c r="AUL27" s="242"/>
      <c r="AUM27" s="242"/>
      <c r="AUN27" s="242"/>
      <c r="AUO27" s="242"/>
      <c r="AUP27" s="242"/>
      <c r="AUQ27" s="242"/>
      <c r="AUR27" s="242"/>
      <c r="AUS27" s="242"/>
      <c r="AUT27" s="242"/>
      <c r="AUU27" s="242"/>
      <c r="AUV27" s="242"/>
      <c r="AUW27" s="242"/>
      <c r="AUX27" s="242"/>
      <c r="AUY27" s="242"/>
      <c r="AUZ27" s="242"/>
      <c r="AVA27" s="242"/>
      <c r="AVB27" s="242"/>
      <c r="AVC27" s="242"/>
      <c r="AVD27" s="242"/>
      <c r="AVE27" s="242"/>
      <c r="AVF27" s="242"/>
      <c r="AVG27" s="242"/>
      <c r="AVH27" s="242"/>
      <c r="AVI27" s="242"/>
      <c r="AVJ27" s="242"/>
      <c r="AVK27" s="242"/>
      <c r="AVL27" s="242"/>
      <c r="AVM27" s="242"/>
      <c r="AVN27" s="242"/>
      <c r="AVO27" s="242"/>
      <c r="AVP27" s="242"/>
      <c r="AVQ27" s="242"/>
      <c r="AVR27" s="242"/>
      <c r="AVS27" s="242"/>
      <c r="AVT27" s="242"/>
      <c r="AVU27" s="242"/>
      <c r="AVV27" s="242"/>
      <c r="AVW27" s="242"/>
      <c r="AVX27" s="242"/>
      <c r="AVY27" s="242"/>
      <c r="AVZ27" s="242"/>
      <c r="AWA27" s="242"/>
      <c r="AWB27" s="242"/>
      <c r="AWC27" s="242"/>
      <c r="AWD27" s="242"/>
      <c r="AWE27" s="242"/>
      <c r="AWF27" s="242"/>
      <c r="AWG27" s="242"/>
      <c r="AWH27" s="242"/>
      <c r="AWI27" s="242"/>
      <c r="AWJ27" s="242"/>
      <c r="AWK27" s="242"/>
      <c r="AWL27" s="242"/>
      <c r="AWM27" s="242"/>
      <c r="AWN27" s="242"/>
      <c r="AWO27" s="242"/>
      <c r="AWP27" s="242"/>
      <c r="AWQ27" s="242"/>
      <c r="AWR27" s="242"/>
      <c r="AWS27" s="242"/>
      <c r="AWT27" s="242"/>
      <c r="AWU27" s="242"/>
      <c r="AWV27" s="242"/>
      <c r="AWW27" s="242"/>
      <c r="AWX27" s="242"/>
      <c r="AWY27" s="242"/>
      <c r="AWZ27" s="242"/>
      <c r="AXA27" s="242"/>
      <c r="AXB27" s="242"/>
      <c r="AXC27" s="242"/>
      <c r="AXD27" s="242"/>
      <c r="AXE27" s="242"/>
      <c r="AXF27" s="242"/>
      <c r="AXG27" s="242"/>
      <c r="AXH27" s="242"/>
      <c r="AXI27" s="242"/>
      <c r="AXJ27" s="242"/>
      <c r="AXK27" s="242"/>
      <c r="AXL27" s="242"/>
      <c r="AXM27" s="242"/>
      <c r="AXN27" s="242"/>
      <c r="AXO27" s="242"/>
      <c r="AXP27" s="242"/>
      <c r="AXQ27" s="242"/>
      <c r="AXR27" s="242"/>
      <c r="AXS27" s="242"/>
      <c r="AXT27" s="242"/>
      <c r="AXU27" s="242"/>
      <c r="AXV27" s="242"/>
      <c r="AXW27" s="242"/>
      <c r="AXX27" s="242"/>
      <c r="AXY27" s="242"/>
      <c r="AXZ27" s="242"/>
      <c r="AYA27" s="242"/>
      <c r="AYB27" s="242"/>
      <c r="AYC27" s="242"/>
      <c r="AYD27" s="242"/>
      <c r="AYE27" s="242"/>
      <c r="AYF27" s="242"/>
      <c r="AYG27" s="242"/>
      <c r="AYH27" s="242"/>
      <c r="AYI27" s="242"/>
      <c r="AYJ27" s="242"/>
      <c r="AYK27" s="242"/>
      <c r="AYL27" s="242"/>
      <c r="AYM27" s="242"/>
      <c r="AYN27" s="242"/>
      <c r="AYO27" s="242"/>
      <c r="AYP27" s="242"/>
      <c r="AYQ27" s="242"/>
      <c r="AYR27" s="242"/>
      <c r="AYS27" s="242"/>
      <c r="AYT27" s="242"/>
      <c r="AYU27" s="242"/>
      <c r="AYV27" s="242"/>
      <c r="AYW27" s="242"/>
      <c r="AYX27" s="242"/>
      <c r="AYY27" s="242"/>
      <c r="AYZ27" s="242"/>
      <c r="AZA27" s="242"/>
      <c r="AZB27" s="242"/>
      <c r="AZC27" s="242"/>
      <c r="AZD27" s="242"/>
      <c r="AZE27" s="242"/>
      <c r="AZF27" s="242"/>
      <c r="AZG27" s="242"/>
      <c r="AZH27" s="242"/>
      <c r="AZI27" s="242"/>
      <c r="AZJ27" s="242"/>
      <c r="AZK27" s="242"/>
      <c r="AZL27" s="242"/>
      <c r="AZM27" s="242"/>
      <c r="AZN27" s="242"/>
      <c r="AZO27" s="242"/>
      <c r="AZP27" s="242"/>
      <c r="AZQ27" s="242"/>
      <c r="AZR27" s="242"/>
      <c r="AZS27" s="242"/>
      <c r="AZT27" s="242"/>
      <c r="AZU27" s="242"/>
      <c r="AZV27" s="242"/>
      <c r="AZW27" s="242"/>
      <c r="AZX27" s="242"/>
      <c r="AZY27" s="242"/>
      <c r="AZZ27" s="242"/>
      <c r="BAA27" s="242"/>
      <c r="BAB27" s="242"/>
      <c r="BAC27" s="242"/>
      <c r="BAD27" s="242"/>
      <c r="BAE27" s="242"/>
      <c r="BAF27" s="242"/>
      <c r="BAG27" s="242"/>
      <c r="BAH27" s="242"/>
      <c r="BAI27" s="242"/>
      <c r="BAJ27" s="242"/>
      <c r="BAK27" s="242"/>
      <c r="BAL27" s="242"/>
      <c r="BAM27" s="242"/>
      <c r="BAN27" s="242"/>
      <c r="BAO27" s="242"/>
      <c r="BAP27" s="242"/>
      <c r="BAQ27" s="242"/>
      <c r="BAR27" s="242"/>
      <c r="BAS27" s="242"/>
      <c r="BAT27" s="242"/>
      <c r="BAU27" s="242"/>
      <c r="BAV27" s="242"/>
      <c r="BAW27" s="242"/>
      <c r="BAX27" s="242"/>
      <c r="BAY27" s="242"/>
      <c r="BAZ27" s="242"/>
      <c r="BBA27" s="242"/>
      <c r="BBB27" s="242"/>
      <c r="BBC27" s="242"/>
      <c r="BBD27" s="242"/>
      <c r="BBE27" s="242"/>
      <c r="BBF27" s="242"/>
      <c r="BBG27" s="242"/>
      <c r="BBH27" s="242"/>
      <c r="BBI27" s="242"/>
      <c r="BBJ27" s="242"/>
      <c r="BBK27" s="242"/>
      <c r="BBL27" s="242"/>
      <c r="BBM27" s="242"/>
      <c r="BBN27" s="242"/>
      <c r="BBO27" s="242"/>
      <c r="BBP27" s="242"/>
      <c r="BBQ27" s="242"/>
      <c r="BBR27" s="242"/>
      <c r="BBS27" s="242"/>
      <c r="BBT27" s="242"/>
      <c r="BBU27" s="242"/>
      <c r="BBV27" s="242"/>
      <c r="BBW27" s="242"/>
      <c r="BBX27" s="242"/>
      <c r="BBY27" s="242"/>
      <c r="BBZ27" s="242"/>
      <c r="BCA27" s="242"/>
      <c r="BCB27" s="242"/>
      <c r="BCC27" s="242"/>
      <c r="BCD27" s="242"/>
      <c r="BCE27" s="242"/>
      <c r="BCF27" s="242"/>
      <c r="BCG27" s="242"/>
      <c r="BCH27" s="242"/>
      <c r="BCI27" s="242"/>
      <c r="BCJ27" s="242"/>
      <c r="BCK27" s="242"/>
      <c r="BCL27" s="242"/>
      <c r="BCM27" s="242"/>
      <c r="BCN27" s="242"/>
      <c r="BCO27" s="242"/>
      <c r="BCP27" s="242"/>
      <c r="BCQ27" s="242"/>
      <c r="BCR27" s="242"/>
      <c r="BCS27" s="242"/>
      <c r="BCT27" s="242"/>
      <c r="BCU27" s="242"/>
      <c r="BCV27" s="242"/>
      <c r="BCW27" s="242"/>
      <c r="BCX27" s="242"/>
      <c r="BCY27" s="242"/>
      <c r="BCZ27" s="242"/>
      <c r="BDA27" s="242"/>
      <c r="BDB27" s="242"/>
      <c r="BDC27" s="242"/>
      <c r="BDD27" s="242"/>
      <c r="BDE27" s="242"/>
      <c r="BDF27" s="242"/>
      <c r="BDG27" s="242"/>
      <c r="BDH27" s="242"/>
      <c r="BDI27" s="242"/>
      <c r="BDJ27" s="242"/>
      <c r="BDK27" s="242"/>
      <c r="BDL27" s="242"/>
      <c r="BDM27" s="242"/>
      <c r="BDN27" s="242"/>
      <c r="BDO27" s="242"/>
      <c r="BDP27" s="242"/>
      <c r="BDQ27" s="242"/>
      <c r="BDR27" s="242"/>
      <c r="BDS27" s="242"/>
      <c r="BDT27" s="242"/>
      <c r="BDU27" s="242"/>
      <c r="BDV27" s="242"/>
      <c r="BDW27" s="242"/>
      <c r="BDX27" s="242"/>
      <c r="BDY27" s="242"/>
      <c r="BDZ27" s="242"/>
      <c r="BEA27" s="242"/>
      <c r="BEB27" s="242"/>
      <c r="BEC27" s="242"/>
      <c r="BED27" s="242"/>
      <c r="BEE27" s="242"/>
      <c r="BEF27" s="242"/>
      <c r="BEG27" s="242"/>
      <c r="BEH27" s="242"/>
      <c r="BEI27" s="242"/>
      <c r="BEJ27" s="242"/>
      <c r="BEK27" s="242"/>
      <c r="BEL27" s="242"/>
      <c r="BEM27" s="242"/>
      <c r="BEN27" s="242"/>
      <c r="BEO27" s="242"/>
      <c r="BEP27" s="242"/>
      <c r="BEQ27" s="242"/>
      <c r="BER27" s="242"/>
      <c r="BES27" s="242"/>
      <c r="BET27" s="242"/>
      <c r="BEU27" s="242"/>
      <c r="BEV27" s="242"/>
      <c r="BEW27" s="242"/>
      <c r="BEX27" s="242"/>
      <c r="BEY27" s="242"/>
      <c r="BEZ27" s="242"/>
      <c r="BFA27" s="242"/>
      <c r="BFB27" s="242"/>
      <c r="BFC27" s="242"/>
      <c r="BFD27" s="242"/>
      <c r="BFE27" s="242"/>
      <c r="BFF27" s="242"/>
      <c r="BFG27" s="242"/>
      <c r="BFH27" s="242"/>
      <c r="BFI27" s="242"/>
      <c r="BFJ27" s="242"/>
      <c r="BFK27" s="242"/>
      <c r="BFL27" s="242"/>
      <c r="BFM27" s="242"/>
      <c r="BFN27" s="242"/>
      <c r="BFO27" s="242"/>
      <c r="BFP27" s="242"/>
      <c r="BFQ27" s="242"/>
      <c r="BFR27" s="242"/>
      <c r="BFS27" s="242"/>
      <c r="BFT27" s="242"/>
      <c r="BFU27" s="242"/>
      <c r="BFV27" s="242"/>
      <c r="BFW27" s="242"/>
      <c r="BFX27" s="242"/>
      <c r="BFY27" s="242"/>
      <c r="BFZ27" s="242"/>
      <c r="BGA27" s="242"/>
      <c r="BGB27" s="242"/>
      <c r="BGC27" s="242"/>
      <c r="BGD27" s="242"/>
      <c r="BGE27" s="242"/>
      <c r="BGF27" s="242"/>
      <c r="BGG27" s="242"/>
      <c r="BGH27" s="242"/>
      <c r="BGI27" s="242"/>
      <c r="BGJ27" s="242"/>
      <c r="BGK27" s="242"/>
      <c r="BGL27" s="242"/>
      <c r="BGM27" s="242"/>
      <c r="BGN27" s="242"/>
      <c r="BGO27" s="242"/>
      <c r="BGP27" s="242"/>
      <c r="BGQ27" s="242"/>
      <c r="BGR27" s="242"/>
      <c r="BGS27" s="242"/>
      <c r="BGT27" s="242"/>
      <c r="BGU27" s="242"/>
      <c r="BGV27" s="242"/>
      <c r="BGW27" s="242"/>
      <c r="BGX27" s="242"/>
      <c r="BGY27" s="242"/>
      <c r="BGZ27" s="242"/>
      <c r="BHA27" s="242"/>
      <c r="BHB27" s="242"/>
      <c r="BHC27" s="242"/>
      <c r="BHD27" s="242"/>
      <c r="BHE27" s="242"/>
      <c r="BHF27" s="242"/>
      <c r="BHG27" s="242"/>
      <c r="BHH27" s="242"/>
      <c r="BHI27" s="242"/>
      <c r="BHJ27" s="242"/>
      <c r="BHK27" s="242"/>
      <c r="BHL27" s="242"/>
      <c r="BHM27" s="242"/>
      <c r="BHN27" s="242"/>
      <c r="BHO27" s="242"/>
      <c r="BHP27" s="242"/>
      <c r="BHQ27" s="242"/>
      <c r="BHR27" s="242"/>
      <c r="BHS27" s="242"/>
      <c r="BHT27" s="242"/>
      <c r="BHU27" s="242"/>
      <c r="BHV27" s="242"/>
      <c r="BHW27" s="242"/>
      <c r="BHX27" s="242"/>
      <c r="BHY27" s="242"/>
      <c r="BHZ27" s="242"/>
      <c r="BIA27" s="242"/>
      <c r="BIB27" s="242"/>
      <c r="BIC27" s="242"/>
      <c r="BID27" s="242"/>
      <c r="BIE27" s="242"/>
      <c r="BIF27" s="242"/>
      <c r="BIG27" s="242"/>
      <c r="BIH27" s="242"/>
      <c r="BII27" s="242"/>
      <c r="BIJ27" s="242"/>
      <c r="BIK27" s="242"/>
      <c r="BIL27" s="242"/>
      <c r="BIM27" s="242"/>
      <c r="BIN27" s="242"/>
      <c r="BIO27" s="242"/>
      <c r="BIP27" s="242"/>
      <c r="BIQ27" s="242"/>
      <c r="BIR27" s="242"/>
      <c r="BIS27" s="242"/>
      <c r="BIT27" s="242"/>
      <c r="BIU27" s="242"/>
      <c r="BIV27" s="242"/>
      <c r="BIW27" s="242"/>
      <c r="BIX27" s="242"/>
      <c r="BIY27" s="242"/>
      <c r="BIZ27" s="242"/>
      <c r="BJA27" s="242"/>
      <c r="BJB27" s="242"/>
      <c r="BJC27" s="242"/>
      <c r="BJD27" s="242"/>
      <c r="BJE27" s="242"/>
      <c r="BJF27" s="242"/>
      <c r="BJG27" s="242"/>
      <c r="BJH27" s="242"/>
      <c r="BJI27" s="242"/>
      <c r="BJJ27" s="242"/>
      <c r="BJK27" s="242"/>
      <c r="BJL27" s="242"/>
      <c r="BJM27" s="242"/>
      <c r="BJN27" s="242"/>
      <c r="BJO27" s="242"/>
      <c r="BJP27" s="242"/>
      <c r="BJQ27" s="242"/>
      <c r="BJR27" s="242"/>
      <c r="BJS27" s="242"/>
      <c r="BJT27" s="242"/>
      <c r="BJU27" s="242"/>
      <c r="BJV27" s="242"/>
      <c r="BJW27" s="242"/>
      <c r="BJX27" s="242"/>
      <c r="BJY27" s="242"/>
      <c r="BJZ27" s="242"/>
      <c r="BKA27" s="242"/>
      <c r="BKB27" s="242"/>
      <c r="BKC27" s="242"/>
      <c r="BKD27" s="242"/>
      <c r="BKE27" s="242"/>
      <c r="BKF27" s="242"/>
      <c r="BKG27" s="242"/>
      <c r="BKH27" s="242"/>
      <c r="BKI27" s="242"/>
      <c r="BKJ27" s="242"/>
      <c r="BKK27" s="242"/>
      <c r="BKL27" s="242"/>
      <c r="BKM27" s="242"/>
      <c r="BKN27" s="242"/>
      <c r="BKO27" s="242"/>
      <c r="BKP27" s="242"/>
      <c r="BKQ27" s="242"/>
      <c r="BKR27" s="242"/>
      <c r="BKS27" s="242"/>
      <c r="BKT27" s="242"/>
      <c r="BKU27" s="242"/>
      <c r="BKV27" s="242"/>
      <c r="BKW27" s="242"/>
      <c r="BKX27" s="242"/>
      <c r="BKY27" s="242"/>
      <c r="BKZ27" s="242"/>
      <c r="BLA27" s="242"/>
      <c r="BLB27" s="242"/>
      <c r="BLC27" s="242"/>
      <c r="BLD27" s="242"/>
      <c r="BLE27" s="242"/>
      <c r="BLF27" s="242"/>
      <c r="BLG27" s="242"/>
      <c r="BLH27" s="242"/>
      <c r="BLI27" s="242"/>
      <c r="BLJ27" s="242"/>
      <c r="BLK27" s="242"/>
      <c r="BLL27" s="242"/>
      <c r="BLM27" s="242"/>
      <c r="BLN27" s="242"/>
      <c r="BLO27" s="242"/>
      <c r="BLP27" s="242"/>
      <c r="BLQ27" s="242"/>
      <c r="BLR27" s="242"/>
      <c r="BLS27" s="242"/>
      <c r="BLT27" s="242"/>
      <c r="BLU27" s="242"/>
      <c r="BLV27" s="242"/>
      <c r="BLW27" s="242"/>
      <c r="BLX27" s="242"/>
      <c r="BLY27" s="242"/>
      <c r="BLZ27" s="242"/>
      <c r="BMA27" s="242"/>
      <c r="BMB27" s="242"/>
      <c r="BMC27" s="242"/>
      <c r="BMD27" s="242"/>
      <c r="BME27" s="242"/>
      <c r="BMF27" s="242"/>
      <c r="BMG27" s="242"/>
      <c r="BMH27" s="242"/>
      <c r="BMI27" s="242"/>
      <c r="BMJ27" s="242"/>
      <c r="BMK27" s="242"/>
      <c r="BML27" s="242"/>
      <c r="BMM27" s="242"/>
      <c r="BMN27" s="242"/>
      <c r="BMO27" s="242"/>
      <c r="BMP27" s="242"/>
      <c r="BMQ27" s="242"/>
      <c r="BMR27" s="242"/>
      <c r="BMS27" s="242"/>
      <c r="BMT27" s="242"/>
      <c r="BMU27" s="242"/>
      <c r="BMV27" s="242"/>
      <c r="BMW27" s="242"/>
      <c r="BMX27" s="242"/>
      <c r="BMY27" s="242"/>
      <c r="BMZ27" s="242"/>
      <c r="BNA27" s="242"/>
      <c r="BNB27" s="242"/>
      <c r="BNC27" s="242"/>
      <c r="BND27" s="242"/>
      <c r="BNE27" s="242"/>
      <c r="BNF27" s="242"/>
      <c r="BNG27" s="242"/>
      <c r="BNH27" s="242"/>
      <c r="BNI27" s="242"/>
      <c r="BNJ27" s="242"/>
      <c r="BNK27" s="242"/>
      <c r="BNL27" s="242"/>
      <c r="BNM27" s="242"/>
      <c r="BNN27" s="242"/>
      <c r="BNO27" s="242"/>
      <c r="BNP27" s="242"/>
      <c r="BNQ27" s="242"/>
      <c r="BNR27" s="242"/>
      <c r="BNS27" s="242"/>
      <c r="BNT27" s="242"/>
      <c r="BNU27" s="242"/>
      <c r="BNV27" s="242"/>
      <c r="BNW27" s="242"/>
      <c r="BNX27" s="242"/>
      <c r="BNY27" s="242"/>
      <c r="BNZ27" s="242"/>
      <c r="BOA27" s="242"/>
      <c r="BOB27" s="242"/>
      <c r="BOC27" s="242"/>
      <c r="BOD27" s="242"/>
      <c r="BOE27" s="242"/>
      <c r="BOF27" s="242"/>
      <c r="BOG27" s="242"/>
      <c r="BOH27" s="242"/>
      <c r="BOI27" s="242"/>
      <c r="BOJ27" s="242"/>
      <c r="BOK27" s="242"/>
      <c r="BOL27" s="242"/>
      <c r="BOM27" s="242"/>
      <c r="BON27" s="242"/>
      <c r="BOO27" s="242"/>
      <c r="BOP27" s="242"/>
      <c r="BOQ27" s="242"/>
      <c r="BOR27" s="242"/>
      <c r="BOS27" s="242"/>
      <c r="BOT27" s="242"/>
      <c r="BOU27" s="242"/>
      <c r="BOV27" s="242"/>
      <c r="BOW27" s="242"/>
      <c r="BOX27" s="242"/>
      <c r="BOY27" s="242"/>
      <c r="BOZ27" s="242"/>
      <c r="BPA27" s="242"/>
      <c r="BPB27" s="242"/>
      <c r="BPC27" s="242"/>
      <c r="BPD27" s="242"/>
      <c r="BPE27" s="242"/>
      <c r="BPF27" s="242"/>
      <c r="BPG27" s="242"/>
      <c r="BPH27" s="242"/>
      <c r="BPI27" s="242"/>
      <c r="BPJ27" s="242"/>
      <c r="BPK27" s="242"/>
      <c r="BPL27" s="242"/>
      <c r="BPM27" s="242"/>
      <c r="BPN27" s="242"/>
      <c r="BPO27" s="242"/>
      <c r="BPP27" s="242"/>
      <c r="BPQ27" s="242"/>
      <c r="BPR27" s="242"/>
      <c r="BPS27" s="242"/>
      <c r="BPT27" s="242"/>
      <c r="BPU27" s="242"/>
      <c r="BPV27" s="242"/>
      <c r="BPW27" s="242"/>
      <c r="BPX27" s="242"/>
      <c r="BPY27" s="242"/>
      <c r="BPZ27" s="242"/>
      <c r="BQA27" s="242"/>
      <c r="BQB27" s="242"/>
      <c r="BQC27" s="242"/>
      <c r="BQD27" s="242"/>
      <c r="BQE27" s="242"/>
      <c r="BQF27" s="242"/>
      <c r="BQG27" s="242"/>
      <c r="BQH27" s="242"/>
      <c r="BQI27" s="242"/>
      <c r="BQJ27" s="242"/>
      <c r="BQK27" s="242"/>
      <c r="BQL27" s="242"/>
      <c r="BQM27" s="242"/>
      <c r="BQN27" s="242"/>
      <c r="BQO27" s="242"/>
      <c r="BQP27" s="242"/>
      <c r="BQQ27" s="242"/>
      <c r="BQR27" s="242"/>
      <c r="BQS27" s="242"/>
      <c r="BQT27" s="242"/>
      <c r="BQU27" s="242"/>
      <c r="BQV27" s="242"/>
      <c r="BQW27" s="242"/>
      <c r="BQX27" s="242"/>
      <c r="BQY27" s="242"/>
      <c r="BQZ27" s="242"/>
      <c r="BRA27" s="242"/>
      <c r="BRB27" s="242"/>
      <c r="BRC27" s="242"/>
      <c r="BRD27" s="242"/>
      <c r="BRE27" s="242"/>
      <c r="BRF27" s="242"/>
      <c r="BRG27" s="242"/>
      <c r="BRH27" s="242"/>
      <c r="BRI27" s="242"/>
      <c r="BRJ27" s="242"/>
      <c r="BRK27" s="242"/>
      <c r="BRL27" s="242"/>
      <c r="BRM27" s="242"/>
      <c r="BRN27" s="242"/>
      <c r="BRO27" s="242"/>
      <c r="BRP27" s="242"/>
      <c r="BRQ27" s="242"/>
      <c r="BRR27" s="242"/>
      <c r="BRS27" s="242"/>
      <c r="BRT27" s="242"/>
      <c r="BRU27" s="242"/>
      <c r="BRV27" s="242"/>
      <c r="BRW27" s="242"/>
      <c r="BRX27" s="242"/>
      <c r="BRY27" s="242"/>
      <c r="BRZ27" s="242"/>
      <c r="BSA27" s="242"/>
      <c r="BSB27" s="242"/>
      <c r="BSC27" s="242"/>
      <c r="BSD27" s="242"/>
      <c r="BSE27" s="242"/>
      <c r="BSF27" s="242"/>
      <c r="BSG27" s="242"/>
      <c r="BSH27" s="242"/>
      <c r="BSI27" s="242"/>
      <c r="BSJ27" s="242"/>
      <c r="BSK27" s="242"/>
      <c r="BSL27" s="242"/>
      <c r="BSM27" s="242"/>
      <c r="BSN27" s="242"/>
      <c r="BSO27" s="242"/>
      <c r="BSP27" s="242"/>
      <c r="BSQ27" s="242"/>
      <c r="BSR27" s="242"/>
      <c r="BSS27" s="242"/>
      <c r="BST27" s="242"/>
      <c r="BSU27" s="242"/>
      <c r="BSV27" s="242"/>
      <c r="BSW27" s="242"/>
      <c r="BSX27" s="242"/>
      <c r="BSY27" s="242"/>
      <c r="BSZ27" s="242"/>
      <c r="BTA27" s="242"/>
      <c r="BTB27" s="242"/>
      <c r="BTC27" s="242"/>
      <c r="BTD27" s="242"/>
      <c r="BTE27" s="242"/>
      <c r="BTF27" s="242"/>
      <c r="BTG27" s="242"/>
      <c r="BTH27" s="242"/>
      <c r="BTI27" s="242"/>
      <c r="BTJ27" s="242"/>
      <c r="BTK27" s="242"/>
      <c r="BTL27" s="242"/>
      <c r="BTM27" s="242"/>
      <c r="BTN27" s="242"/>
      <c r="BTO27" s="242"/>
      <c r="BTP27" s="242"/>
      <c r="BTQ27" s="242"/>
      <c r="BTR27" s="242"/>
      <c r="BTS27" s="242"/>
      <c r="BTT27" s="242"/>
      <c r="BTU27" s="242"/>
      <c r="BTV27" s="242"/>
      <c r="BTW27" s="242"/>
      <c r="BTX27" s="242"/>
      <c r="BTY27" s="242"/>
      <c r="BTZ27" s="242"/>
      <c r="BUA27" s="242"/>
      <c r="BUB27" s="242"/>
      <c r="BUC27" s="242"/>
      <c r="BUD27" s="242"/>
      <c r="BUE27" s="242"/>
      <c r="BUF27" s="242"/>
      <c r="BUG27" s="242"/>
      <c r="BUH27" s="242"/>
      <c r="BUI27" s="242"/>
      <c r="BUJ27" s="242"/>
      <c r="BUK27" s="242"/>
      <c r="BUL27" s="242"/>
      <c r="BUM27" s="242"/>
      <c r="BUN27" s="242"/>
      <c r="BUO27" s="242"/>
      <c r="BUP27" s="242"/>
      <c r="BUQ27" s="242"/>
      <c r="BUR27" s="242"/>
      <c r="BUS27" s="242"/>
      <c r="BUT27" s="242"/>
      <c r="BUU27" s="242"/>
      <c r="BUV27" s="242"/>
      <c r="BUW27" s="242"/>
      <c r="BUX27" s="242"/>
      <c r="BUY27" s="242"/>
      <c r="BUZ27" s="242"/>
      <c r="BVA27" s="242"/>
      <c r="BVB27" s="242"/>
      <c r="BVC27" s="242"/>
      <c r="BVD27" s="242"/>
      <c r="BVE27" s="242"/>
      <c r="BVF27" s="242"/>
      <c r="BVG27" s="242"/>
      <c r="BVH27" s="242"/>
      <c r="BVI27" s="242"/>
      <c r="BVJ27" s="242"/>
      <c r="BVK27" s="242"/>
      <c r="BVL27" s="242"/>
      <c r="BVM27" s="242"/>
      <c r="BVN27" s="242"/>
      <c r="BVO27" s="242"/>
      <c r="BVP27" s="242"/>
      <c r="BVQ27" s="242"/>
      <c r="BVR27" s="242"/>
      <c r="BVS27" s="242"/>
      <c r="BVT27" s="242"/>
      <c r="BVU27" s="242"/>
      <c r="BVV27" s="242"/>
      <c r="BVW27" s="242"/>
      <c r="BVX27" s="242"/>
      <c r="BVY27" s="242"/>
      <c r="BVZ27" s="242"/>
      <c r="BWA27" s="242"/>
      <c r="BWB27" s="242"/>
      <c r="BWC27" s="242"/>
      <c r="BWD27" s="242"/>
      <c r="BWE27" s="242"/>
      <c r="BWF27" s="242"/>
      <c r="BWG27" s="242"/>
      <c r="BWH27" s="242"/>
      <c r="BWI27" s="242"/>
      <c r="BWJ27" s="242"/>
      <c r="BWK27" s="242"/>
      <c r="BWL27" s="242"/>
      <c r="BWM27" s="242"/>
      <c r="BWN27" s="242"/>
      <c r="BWO27" s="242"/>
      <c r="BWP27" s="242"/>
      <c r="BWQ27" s="242"/>
      <c r="BWR27" s="242"/>
      <c r="BWS27" s="242"/>
      <c r="BWT27" s="242"/>
      <c r="BWU27" s="242"/>
      <c r="BWV27" s="242"/>
      <c r="BWW27" s="242"/>
      <c r="BWX27" s="242"/>
      <c r="BWY27" s="242"/>
      <c r="BWZ27" s="242"/>
      <c r="BXA27" s="242"/>
      <c r="BXB27" s="242"/>
      <c r="BXC27" s="242"/>
      <c r="BXD27" s="242"/>
      <c r="BXE27" s="242"/>
      <c r="BXF27" s="242"/>
      <c r="BXG27" s="242"/>
      <c r="BXH27" s="242"/>
      <c r="BXI27" s="242"/>
      <c r="BXJ27" s="242"/>
      <c r="BXK27" s="242"/>
      <c r="BXL27" s="242"/>
      <c r="BXM27" s="242"/>
      <c r="BXN27" s="242"/>
      <c r="BXO27" s="242"/>
      <c r="BXP27" s="242"/>
      <c r="BXQ27" s="242"/>
      <c r="BXR27" s="242"/>
      <c r="BXS27" s="242"/>
      <c r="BXT27" s="242"/>
      <c r="BXU27" s="242"/>
      <c r="BXV27" s="242"/>
      <c r="BXW27" s="242"/>
      <c r="BXX27" s="242"/>
      <c r="BXY27" s="242"/>
      <c r="BXZ27" s="242"/>
      <c r="BYA27" s="242"/>
      <c r="BYB27" s="242"/>
      <c r="BYC27" s="242"/>
      <c r="BYD27" s="242"/>
      <c r="BYE27" s="242"/>
      <c r="BYF27" s="242"/>
      <c r="BYG27" s="242"/>
      <c r="BYH27" s="242"/>
      <c r="BYI27" s="242"/>
      <c r="BYJ27" s="242"/>
      <c r="BYK27" s="242"/>
      <c r="BYL27" s="242"/>
      <c r="BYM27" s="242"/>
      <c r="BYN27" s="242"/>
      <c r="BYO27" s="242"/>
      <c r="BYP27" s="242"/>
      <c r="BYQ27" s="242"/>
      <c r="BYR27" s="242"/>
      <c r="BYS27" s="242"/>
      <c r="BYT27" s="242"/>
      <c r="BYU27" s="242"/>
      <c r="BYV27" s="242"/>
      <c r="BYW27" s="242"/>
      <c r="BYX27" s="242"/>
      <c r="BYY27" s="242"/>
      <c r="BYZ27" s="242"/>
      <c r="BZA27" s="242"/>
      <c r="BZB27" s="242"/>
      <c r="BZC27" s="242"/>
      <c r="BZD27" s="242"/>
      <c r="BZE27" s="242"/>
      <c r="BZF27" s="242"/>
      <c r="BZG27" s="242"/>
      <c r="BZH27" s="242"/>
      <c r="BZI27" s="242"/>
      <c r="BZJ27" s="242"/>
      <c r="BZK27" s="242"/>
      <c r="BZL27" s="242"/>
      <c r="BZM27" s="242"/>
      <c r="BZN27" s="242"/>
      <c r="BZO27" s="242"/>
      <c r="BZP27" s="242"/>
      <c r="BZQ27" s="242"/>
      <c r="BZR27" s="242"/>
      <c r="BZS27" s="242"/>
      <c r="BZT27" s="242"/>
      <c r="BZU27" s="242"/>
      <c r="BZV27" s="242"/>
      <c r="BZW27" s="242"/>
      <c r="BZX27" s="242"/>
      <c r="BZY27" s="242"/>
      <c r="BZZ27" s="242"/>
      <c r="CAA27" s="242"/>
      <c r="CAB27" s="242"/>
      <c r="CAC27" s="242"/>
      <c r="CAD27" s="242"/>
      <c r="CAE27" s="242"/>
      <c r="CAF27" s="242"/>
      <c r="CAG27" s="242"/>
      <c r="CAH27" s="242"/>
      <c r="CAI27" s="242"/>
      <c r="CAJ27" s="242"/>
      <c r="CAK27" s="242"/>
      <c r="CAL27" s="242"/>
      <c r="CAM27" s="242"/>
      <c r="CAN27" s="242"/>
      <c r="CAO27" s="242"/>
      <c r="CAP27" s="242"/>
      <c r="CAQ27" s="242"/>
      <c r="CAR27" s="242"/>
      <c r="CAS27" s="242"/>
      <c r="CAT27" s="242"/>
      <c r="CAU27" s="242"/>
      <c r="CAV27" s="242"/>
      <c r="CAW27" s="242"/>
      <c r="CAX27" s="242"/>
      <c r="CAY27" s="242"/>
      <c r="CAZ27" s="242"/>
      <c r="CBA27" s="242"/>
      <c r="CBB27" s="242"/>
      <c r="CBC27" s="242"/>
      <c r="CBD27" s="242"/>
      <c r="CBE27" s="242"/>
      <c r="CBF27" s="242"/>
      <c r="CBG27" s="242"/>
      <c r="CBH27" s="242"/>
      <c r="CBI27" s="242"/>
      <c r="CBJ27" s="242"/>
      <c r="CBK27" s="242"/>
      <c r="CBL27" s="242"/>
      <c r="CBM27" s="242"/>
      <c r="CBN27" s="242"/>
      <c r="CBO27" s="242"/>
      <c r="CBP27" s="242"/>
      <c r="CBQ27" s="242"/>
      <c r="CBR27" s="242"/>
      <c r="CBS27" s="242"/>
      <c r="CBT27" s="242"/>
      <c r="CBU27" s="242"/>
      <c r="CBV27" s="242"/>
      <c r="CBW27" s="242"/>
      <c r="CBX27" s="242"/>
      <c r="CBY27" s="242"/>
      <c r="CBZ27" s="242"/>
      <c r="CCA27" s="242"/>
      <c r="CCB27" s="242"/>
      <c r="CCC27" s="242"/>
      <c r="CCD27" s="242"/>
      <c r="CCE27" s="242"/>
      <c r="CCF27" s="242"/>
      <c r="CCG27" s="242"/>
      <c r="CCH27" s="242"/>
      <c r="CCI27" s="242"/>
      <c r="CCJ27" s="242"/>
      <c r="CCK27" s="242"/>
      <c r="CCL27" s="242"/>
      <c r="CCM27" s="242"/>
      <c r="CCN27" s="242"/>
      <c r="CCO27" s="242"/>
      <c r="CCP27" s="242"/>
      <c r="CCQ27" s="242"/>
      <c r="CCR27" s="242"/>
      <c r="CCS27" s="242"/>
      <c r="CCT27" s="242"/>
      <c r="CCU27" s="242"/>
      <c r="CCV27" s="242"/>
      <c r="CCW27" s="242"/>
      <c r="CCX27" s="242"/>
      <c r="CCY27" s="242"/>
      <c r="CCZ27" s="242"/>
      <c r="CDA27" s="242"/>
      <c r="CDB27" s="242"/>
      <c r="CDC27" s="242"/>
      <c r="CDD27" s="242"/>
      <c r="CDE27" s="242"/>
      <c r="CDF27" s="242"/>
      <c r="CDG27" s="242"/>
      <c r="CDH27" s="242"/>
      <c r="CDI27" s="242"/>
      <c r="CDJ27" s="242"/>
      <c r="CDK27" s="242"/>
      <c r="CDL27" s="242"/>
      <c r="CDM27" s="242"/>
      <c r="CDN27" s="242"/>
      <c r="CDO27" s="242"/>
      <c r="CDP27" s="242"/>
      <c r="CDQ27" s="242"/>
      <c r="CDR27" s="242"/>
      <c r="CDS27" s="242"/>
      <c r="CDT27" s="242"/>
      <c r="CDU27" s="242"/>
      <c r="CDV27" s="242"/>
      <c r="CDW27" s="242"/>
      <c r="CDX27" s="242"/>
      <c r="CDY27" s="242"/>
      <c r="CDZ27" s="242"/>
      <c r="CEA27" s="242"/>
      <c r="CEB27" s="242"/>
      <c r="CEC27" s="242"/>
      <c r="CED27" s="242"/>
      <c r="CEE27" s="242"/>
      <c r="CEF27" s="242"/>
      <c r="CEG27" s="242"/>
      <c r="CEH27" s="242"/>
      <c r="CEI27" s="242"/>
      <c r="CEJ27" s="242"/>
      <c r="CEK27" s="242"/>
      <c r="CEL27" s="242"/>
      <c r="CEM27" s="242"/>
      <c r="CEN27" s="242"/>
      <c r="CEO27" s="242"/>
      <c r="CEP27" s="242"/>
      <c r="CEQ27" s="242"/>
      <c r="CER27" s="242"/>
      <c r="CES27" s="242"/>
      <c r="CET27" s="242"/>
      <c r="CEU27" s="242"/>
      <c r="CEV27" s="242"/>
      <c r="CEW27" s="242"/>
      <c r="CEX27" s="242"/>
      <c r="CEY27" s="242"/>
      <c r="CEZ27" s="242"/>
      <c r="CFA27" s="242"/>
      <c r="CFB27" s="242"/>
      <c r="CFC27" s="242"/>
      <c r="CFD27" s="242"/>
      <c r="CFE27" s="242"/>
      <c r="CFF27" s="242"/>
      <c r="CFG27" s="242"/>
      <c r="CFH27" s="242"/>
      <c r="CFI27" s="242"/>
      <c r="CFJ27" s="242"/>
      <c r="CFK27" s="242"/>
      <c r="CFL27" s="242"/>
      <c r="CFM27" s="242"/>
      <c r="CFN27" s="242"/>
      <c r="CFO27" s="242"/>
      <c r="CFP27" s="242"/>
      <c r="CFQ27" s="242"/>
      <c r="CFR27" s="242"/>
      <c r="CFS27" s="242"/>
      <c r="CFT27" s="242"/>
      <c r="CFU27" s="242"/>
      <c r="CFV27" s="242"/>
      <c r="CFW27" s="242"/>
      <c r="CFX27" s="242"/>
      <c r="CFY27" s="242"/>
      <c r="CFZ27" s="242"/>
      <c r="CGA27" s="242"/>
      <c r="CGB27" s="242"/>
      <c r="CGC27" s="242"/>
      <c r="CGD27" s="242"/>
      <c r="CGE27" s="242"/>
      <c r="CGF27" s="242"/>
      <c r="CGG27" s="242"/>
      <c r="CGH27" s="242"/>
      <c r="CGI27" s="242"/>
      <c r="CGJ27" s="242"/>
      <c r="CGK27" s="242"/>
      <c r="CGL27" s="242"/>
      <c r="CGM27" s="242"/>
      <c r="CGN27" s="242"/>
      <c r="CGO27" s="242"/>
      <c r="CGP27" s="242"/>
      <c r="CGQ27" s="242"/>
      <c r="CGR27" s="242"/>
      <c r="CGS27" s="242"/>
      <c r="CGT27" s="242"/>
      <c r="CGU27" s="242"/>
      <c r="CGV27" s="242"/>
      <c r="CGW27" s="242"/>
      <c r="CGX27" s="242"/>
      <c r="CGY27" s="242"/>
      <c r="CGZ27" s="242"/>
      <c r="CHA27" s="242"/>
      <c r="CHB27" s="242"/>
      <c r="CHC27" s="242"/>
      <c r="CHD27" s="242"/>
      <c r="CHE27" s="242"/>
      <c r="CHF27" s="242"/>
      <c r="CHG27" s="242"/>
      <c r="CHH27" s="242"/>
      <c r="CHI27" s="242"/>
      <c r="CHJ27" s="242"/>
      <c r="CHK27" s="242"/>
      <c r="CHL27" s="242"/>
      <c r="CHM27" s="242"/>
      <c r="CHN27" s="242"/>
      <c r="CHO27" s="242"/>
      <c r="CHP27" s="242"/>
      <c r="CHQ27" s="242"/>
      <c r="CHR27" s="242"/>
      <c r="CHS27" s="242"/>
      <c r="CHT27" s="242"/>
      <c r="CHU27" s="242"/>
      <c r="CHV27" s="242"/>
      <c r="CHW27" s="242"/>
      <c r="CHX27" s="242"/>
      <c r="CHY27" s="242"/>
      <c r="CHZ27" s="242"/>
      <c r="CIA27" s="242"/>
      <c r="CIB27" s="242"/>
      <c r="CIC27" s="242"/>
      <c r="CID27" s="242"/>
      <c r="CIE27" s="242"/>
      <c r="CIF27" s="242"/>
      <c r="CIG27" s="242"/>
      <c r="CIH27" s="242"/>
      <c r="CII27" s="242"/>
      <c r="CIJ27" s="242"/>
      <c r="CIK27" s="242"/>
      <c r="CIL27" s="242"/>
      <c r="CIM27" s="242"/>
      <c r="CIN27" s="242"/>
      <c r="CIO27" s="242"/>
      <c r="CIP27" s="242"/>
      <c r="CIQ27" s="242"/>
      <c r="CIR27" s="242"/>
      <c r="CIS27" s="242"/>
      <c r="CIT27" s="242"/>
      <c r="CIU27" s="242"/>
      <c r="CIV27" s="242"/>
      <c r="CIW27" s="242"/>
      <c r="CIX27" s="242"/>
      <c r="CIY27" s="242"/>
      <c r="CIZ27" s="242"/>
      <c r="CJA27" s="242"/>
      <c r="CJB27" s="242"/>
      <c r="CJC27" s="242"/>
      <c r="CJD27" s="242"/>
      <c r="CJE27" s="242"/>
      <c r="CJF27" s="242"/>
      <c r="CJG27" s="242"/>
      <c r="CJH27" s="242"/>
      <c r="CJI27" s="242"/>
      <c r="CJJ27" s="242"/>
      <c r="CJK27" s="242"/>
      <c r="CJL27" s="242"/>
      <c r="CJM27" s="242"/>
      <c r="CJN27" s="242"/>
      <c r="CJO27" s="242"/>
      <c r="CJP27" s="242"/>
      <c r="CJQ27" s="242"/>
      <c r="CJR27" s="242"/>
      <c r="CJS27" s="242"/>
      <c r="CJT27" s="242"/>
      <c r="CJU27" s="242"/>
      <c r="CJV27" s="242"/>
      <c r="CJW27" s="242"/>
      <c r="CJX27" s="242"/>
      <c r="CJY27" s="242"/>
      <c r="CJZ27" s="242"/>
      <c r="CKA27" s="242"/>
      <c r="CKB27" s="242"/>
      <c r="CKC27" s="242"/>
      <c r="CKD27" s="242"/>
      <c r="CKE27" s="242"/>
      <c r="CKF27" s="242"/>
      <c r="CKG27" s="242"/>
      <c r="CKH27" s="242"/>
      <c r="CKI27" s="242"/>
      <c r="CKJ27" s="242"/>
      <c r="CKK27" s="242"/>
      <c r="CKL27" s="242"/>
      <c r="CKM27" s="242"/>
      <c r="CKN27" s="242"/>
      <c r="CKO27" s="242"/>
      <c r="CKP27" s="242"/>
      <c r="CKQ27" s="242"/>
      <c r="CKR27" s="242"/>
      <c r="CKS27" s="242"/>
      <c r="CKT27" s="242"/>
      <c r="CKU27" s="242"/>
      <c r="CKV27" s="242"/>
      <c r="CKW27" s="242"/>
      <c r="CKX27" s="242"/>
      <c r="CKY27" s="242"/>
      <c r="CKZ27" s="242"/>
      <c r="CLA27" s="242"/>
      <c r="CLB27" s="242"/>
      <c r="CLC27" s="242"/>
      <c r="CLD27" s="242"/>
      <c r="CLE27" s="242"/>
      <c r="CLF27" s="242"/>
      <c r="CLG27" s="242"/>
      <c r="CLH27" s="242"/>
      <c r="CLI27" s="242"/>
      <c r="CLJ27" s="242"/>
      <c r="CLK27" s="242"/>
      <c r="CLL27" s="242"/>
      <c r="CLM27" s="242"/>
      <c r="CLN27" s="242"/>
      <c r="CLO27" s="242"/>
      <c r="CLP27" s="242"/>
      <c r="CLQ27" s="242"/>
      <c r="CLR27" s="242"/>
      <c r="CLS27" s="242"/>
      <c r="CLT27" s="242"/>
      <c r="CLU27" s="242"/>
      <c r="CLV27" s="242"/>
      <c r="CLW27" s="242"/>
      <c r="CLX27" s="242"/>
      <c r="CLY27" s="242"/>
      <c r="CLZ27" s="242"/>
      <c r="CMA27" s="242"/>
      <c r="CMB27" s="242"/>
      <c r="CMC27" s="242"/>
      <c r="CMD27" s="242"/>
      <c r="CME27" s="242"/>
      <c r="CMF27" s="242"/>
      <c r="CMG27" s="242"/>
      <c r="CMH27" s="242"/>
      <c r="CMI27" s="242"/>
      <c r="CMJ27" s="242"/>
      <c r="CMK27" s="242"/>
      <c r="CML27" s="242"/>
      <c r="CMM27" s="242"/>
      <c r="CMN27" s="242"/>
      <c r="CMO27" s="242"/>
      <c r="CMP27" s="242"/>
      <c r="CMQ27" s="242"/>
      <c r="CMR27" s="242"/>
      <c r="CMS27" s="242"/>
      <c r="CMT27" s="242"/>
      <c r="CMU27" s="242"/>
      <c r="CMV27" s="242"/>
      <c r="CMW27" s="242"/>
      <c r="CMX27" s="242"/>
      <c r="CMY27" s="242"/>
      <c r="CMZ27" s="242"/>
      <c r="CNA27" s="242"/>
      <c r="CNB27" s="242"/>
      <c r="CNC27" s="242"/>
      <c r="CND27" s="242"/>
      <c r="CNE27" s="242"/>
      <c r="CNF27" s="242"/>
      <c r="CNG27" s="242"/>
      <c r="CNH27" s="242"/>
      <c r="CNI27" s="242"/>
      <c r="CNJ27" s="242"/>
      <c r="CNK27" s="242"/>
      <c r="CNL27" s="242"/>
      <c r="CNM27" s="242"/>
      <c r="CNN27" s="242"/>
      <c r="CNO27" s="242"/>
      <c r="CNP27" s="242"/>
      <c r="CNQ27" s="242"/>
      <c r="CNR27" s="242"/>
      <c r="CNS27" s="242"/>
      <c r="CNT27" s="242"/>
      <c r="CNU27" s="242"/>
      <c r="CNV27" s="242"/>
      <c r="CNW27" s="242"/>
      <c r="CNX27" s="242"/>
      <c r="CNY27" s="242"/>
      <c r="CNZ27" s="242"/>
      <c r="COA27" s="242"/>
      <c r="COB27" s="242"/>
      <c r="COC27" s="242"/>
      <c r="COD27" s="242"/>
      <c r="COE27" s="242"/>
      <c r="COF27" s="242"/>
      <c r="COG27" s="242"/>
      <c r="COH27" s="242"/>
      <c r="COI27" s="242"/>
      <c r="COJ27" s="242"/>
      <c r="COK27" s="242"/>
      <c r="COL27" s="242"/>
      <c r="COM27" s="242"/>
      <c r="CON27" s="242"/>
      <c r="COO27" s="242"/>
      <c r="COP27" s="242"/>
      <c r="COQ27" s="242"/>
      <c r="COR27" s="242"/>
      <c r="COS27" s="242"/>
      <c r="COT27" s="242"/>
      <c r="COU27" s="242"/>
      <c r="COV27" s="242"/>
      <c r="COW27" s="242"/>
      <c r="COX27" s="242"/>
      <c r="COY27" s="242"/>
      <c r="COZ27" s="242"/>
      <c r="CPA27" s="242"/>
      <c r="CPB27" s="242"/>
      <c r="CPC27" s="242"/>
      <c r="CPD27" s="242"/>
      <c r="CPE27" s="242"/>
      <c r="CPF27" s="242"/>
      <c r="CPG27" s="242"/>
      <c r="CPH27" s="242"/>
      <c r="CPI27" s="242"/>
      <c r="CPJ27" s="242"/>
      <c r="CPK27" s="242"/>
      <c r="CPL27" s="242"/>
      <c r="CPM27" s="242"/>
      <c r="CPN27" s="242"/>
      <c r="CPO27" s="242"/>
      <c r="CPP27" s="242"/>
      <c r="CPQ27" s="242"/>
      <c r="CPR27" s="242"/>
      <c r="CPS27" s="242"/>
      <c r="CPT27" s="242"/>
      <c r="CPU27" s="242"/>
      <c r="CPV27" s="242"/>
      <c r="CPW27" s="242"/>
      <c r="CPX27" s="242"/>
      <c r="CPY27" s="242"/>
      <c r="CPZ27" s="242"/>
      <c r="CQA27" s="242"/>
      <c r="CQB27" s="242"/>
      <c r="CQC27" s="242"/>
      <c r="CQD27" s="242"/>
      <c r="CQE27" s="242"/>
      <c r="CQF27" s="242"/>
      <c r="CQG27" s="242"/>
      <c r="CQH27" s="242"/>
      <c r="CQI27" s="242"/>
      <c r="CQJ27" s="242"/>
      <c r="CQK27" s="242"/>
      <c r="CQL27" s="242"/>
      <c r="CQM27" s="242"/>
      <c r="CQN27" s="242"/>
      <c r="CQO27" s="242"/>
      <c r="CQP27" s="242"/>
      <c r="CQQ27" s="242"/>
      <c r="CQR27" s="242"/>
      <c r="CQS27" s="242"/>
      <c r="CQT27" s="242"/>
      <c r="CQU27" s="242"/>
      <c r="CQV27" s="242"/>
      <c r="CQW27" s="242"/>
      <c r="CQX27" s="242"/>
      <c r="CQY27" s="242"/>
      <c r="CQZ27" s="242"/>
      <c r="CRA27" s="242"/>
      <c r="CRB27" s="242"/>
      <c r="CRC27" s="242"/>
      <c r="CRD27" s="242"/>
      <c r="CRE27" s="242"/>
      <c r="CRF27" s="242"/>
      <c r="CRG27" s="242"/>
      <c r="CRH27" s="242"/>
      <c r="CRI27" s="242"/>
      <c r="CRJ27" s="242"/>
      <c r="CRK27" s="242"/>
      <c r="CRL27" s="242"/>
      <c r="CRM27" s="242"/>
      <c r="CRN27" s="242"/>
      <c r="CRO27" s="242"/>
      <c r="CRP27" s="242"/>
      <c r="CRQ27" s="242"/>
      <c r="CRR27" s="242"/>
      <c r="CRS27" s="242"/>
      <c r="CRT27" s="242"/>
      <c r="CRU27" s="242"/>
      <c r="CRV27" s="242"/>
      <c r="CRW27" s="242"/>
      <c r="CRX27" s="242"/>
      <c r="CRY27" s="242"/>
      <c r="CRZ27" s="242"/>
      <c r="CSA27" s="242"/>
      <c r="CSB27" s="242"/>
      <c r="CSC27" s="242"/>
      <c r="CSD27" s="242"/>
      <c r="CSE27" s="242"/>
      <c r="CSF27" s="242"/>
      <c r="CSG27" s="242"/>
      <c r="CSH27" s="242"/>
      <c r="CSI27" s="242"/>
      <c r="CSJ27" s="242"/>
      <c r="CSK27" s="242"/>
      <c r="CSL27" s="242"/>
      <c r="CSM27" s="242"/>
      <c r="CSN27" s="242"/>
      <c r="CSO27" s="242"/>
      <c r="CSP27" s="242"/>
      <c r="CSQ27" s="242"/>
      <c r="CSR27" s="242"/>
      <c r="CSS27" s="242"/>
      <c r="CST27" s="242"/>
      <c r="CSU27" s="242"/>
      <c r="CSV27" s="242"/>
      <c r="CSW27" s="242"/>
      <c r="CSX27" s="242"/>
      <c r="CSY27" s="242"/>
      <c r="CSZ27" s="242"/>
      <c r="CTA27" s="242"/>
      <c r="CTB27" s="242"/>
      <c r="CTC27" s="242"/>
      <c r="CTD27" s="242"/>
      <c r="CTE27" s="242"/>
      <c r="CTF27" s="242"/>
      <c r="CTG27" s="242"/>
      <c r="CTH27" s="242"/>
      <c r="CTI27" s="242"/>
      <c r="CTJ27" s="242"/>
      <c r="CTK27" s="242"/>
      <c r="CTL27" s="242"/>
      <c r="CTM27" s="242"/>
      <c r="CTN27" s="242"/>
      <c r="CTO27" s="242"/>
      <c r="CTP27" s="242"/>
      <c r="CTQ27" s="242"/>
      <c r="CTR27" s="242"/>
      <c r="CTS27" s="242"/>
      <c r="CTT27" s="242"/>
      <c r="CTU27" s="242"/>
      <c r="CTV27" s="242"/>
      <c r="CTW27" s="242"/>
      <c r="CTX27" s="242"/>
      <c r="CTY27" s="242"/>
      <c r="CTZ27" s="242"/>
      <c r="CUA27" s="242"/>
      <c r="CUB27" s="242"/>
      <c r="CUC27" s="242"/>
      <c r="CUD27" s="242"/>
      <c r="CUE27" s="242"/>
      <c r="CUF27" s="242"/>
      <c r="CUG27" s="242"/>
      <c r="CUH27" s="242"/>
      <c r="CUI27" s="242"/>
      <c r="CUJ27" s="242"/>
      <c r="CUK27" s="242"/>
      <c r="CUL27" s="242"/>
      <c r="CUM27" s="242"/>
      <c r="CUN27" s="242"/>
      <c r="CUO27" s="242"/>
      <c r="CUP27" s="242"/>
      <c r="CUQ27" s="242"/>
      <c r="CUR27" s="242"/>
      <c r="CUS27" s="242"/>
      <c r="CUT27" s="242"/>
      <c r="CUU27" s="242"/>
      <c r="CUV27" s="242"/>
      <c r="CUW27" s="242"/>
      <c r="CUX27" s="242"/>
      <c r="CUY27" s="242"/>
      <c r="CUZ27" s="242"/>
      <c r="CVA27" s="242"/>
      <c r="CVB27" s="242"/>
      <c r="CVC27" s="242"/>
      <c r="CVD27" s="242"/>
      <c r="CVE27" s="242"/>
      <c r="CVF27" s="242"/>
      <c r="CVG27" s="242"/>
      <c r="CVH27" s="242"/>
      <c r="CVI27" s="242"/>
      <c r="CVJ27" s="242"/>
      <c r="CVK27" s="242"/>
      <c r="CVL27" s="242"/>
      <c r="CVM27" s="242"/>
      <c r="CVN27" s="242"/>
      <c r="CVO27" s="242"/>
      <c r="CVP27" s="242"/>
      <c r="CVQ27" s="242"/>
      <c r="CVR27" s="242"/>
      <c r="CVS27" s="242"/>
      <c r="CVT27" s="242"/>
      <c r="CVU27" s="242"/>
      <c r="CVV27" s="242"/>
      <c r="CVW27" s="242"/>
      <c r="CVX27" s="242"/>
      <c r="CVY27" s="242"/>
      <c r="CVZ27" s="242"/>
      <c r="CWA27" s="242"/>
      <c r="CWB27" s="242"/>
      <c r="CWC27" s="242"/>
      <c r="CWD27" s="242"/>
      <c r="CWE27" s="242"/>
      <c r="CWF27" s="242"/>
      <c r="CWG27" s="242"/>
      <c r="CWH27" s="242"/>
      <c r="CWI27" s="242"/>
      <c r="CWJ27" s="242"/>
      <c r="CWK27" s="242"/>
      <c r="CWL27" s="242"/>
      <c r="CWM27" s="242"/>
      <c r="CWN27" s="242"/>
      <c r="CWO27" s="242"/>
      <c r="CWP27" s="242"/>
      <c r="CWQ27" s="242"/>
      <c r="CWR27" s="242"/>
      <c r="CWS27" s="242"/>
      <c r="CWT27" s="242"/>
      <c r="CWU27" s="242"/>
      <c r="CWV27" s="242"/>
      <c r="CWW27" s="242"/>
      <c r="CWX27" s="242"/>
      <c r="CWY27" s="242"/>
      <c r="CWZ27" s="242"/>
      <c r="CXA27" s="242"/>
      <c r="CXB27" s="242"/>
      <c r="CXC27" s="242"/>
      <c r="CXD27" s="242"/>
      <c r="CXE27" s="242"/>
      <c r="CXF27" s="242"/>
      <c r="CXG27" s="242"/>
      <c r="CXH27" s="242"/>
      <c r="CXI27" s="242"/>
      <c r="CXJ27" s="242"/>
      <c r="CXK27" s="242"/>
      <c r="CXL27" s="242"/>
      <c r="CXM27" s="242"/>
      <c r="CXN27" s="242"/>
      <c r="CXO27" s="242"/>
      <c r="CXP27" s="242"/>
      <c r="CXQ27" s="242"/>
      <c r="CXR27" s="242"/>
      <c r="CXS27" s="242"/>
      <c r="CXT27" s="242"/>
      <c r="CXU27" s="242"/>
      <c r="CXV27" s="242"/>
      <c r="CXW27" s="242"/>
      <c r="CXX27" s="242"/>
      <c r="CXY27" s="242"/>
      <c r="CXZ27" s="242"/>
      <c r="CYA27" s="242"/>
      <c r="CYB27" s="242"/>
      <c r="CYC27" s="242"/>
      <c r="CYD27" s="242"/>
      <c r="CYE27" s="242"/>
      <c r="CYF27" s="242"/>
      <c r="CYG27" s="242"/>
      <c r="CYH27" s="242"/>
      <c r="CYI27" s="242"/>
      <c r="CYJ27" s="242"/>
      <c r="CYK27" s="242"/>
      <c r="CYL27" s="242"/>
      <c r="CYM27" s="242"/>
      <c r="CYN27" s="242"/>
      <c r="CYO27" s="242"/>
      <c r="CYP27" s="242"/>
      <c r="CYQ27" s="242"/>
      <c r="CYR27" s="242"/>
      <c r="CYS27" s="242"/>
      <c r="CYT27" s="242"/>
      <c r="CYU27" s="242"/>
      <c r="CYV27" s="242"/>
      <c r="CYW27" s="242"/>
      <c r="CYX27" s="242"/>
      <c r="CYY27" s="242"/>
      <c r="CYZ27" s="242"/>
      <c r="CZA27" s="242"/>
      <c r="CZB27" s="242"/>
      <c r="CZC27" s="242"/>
      <c r="CZD27" s="242"/>
      <c r="CZE27" s="242"/>
      <c r="CZF27" s="242"/>
      <c r="CZG27" s="242"/>
      <c r="CZH27" s="242"/>
      <c r="CZI27" s="242"/>
      <c r="CZJ27" s="242"/>
      <c r="CZK27" s="242"/>
      <c r="CZL27" s="242"/>
      <c r="CZM27" s="242"/>
      <c r="CZN27" s="242"/>
      <c r="CZO27" s="242"/>
      <c r="CZP27" s="242"/>
      <c r="CZQ27" s="242"/>
      <c r="CZR27" s="242"/>
      <c r="CZS27" s="242"/>
      <c r="CZT27" s="242"/>
      <c r="CZU27" s="242"/>
      <c r="CZV27" s="242"/>
      <c r="CZW27" s="242"/>
      <c r="CZX27" s="242"/>
      <c r="CZY27" s="242"/>
      <c r="CZZ27" s="242"/>
      <c r="DAA27" s="242"/>
      <c r="DAB27" s="242"/>
      <c r="DAC27" s="242"/>
      <c r="DAD27" s="242"/>
      <c r="DAE27" s="242"/>
      <c r="DAF27" s="242"/>
      <c r="DAG27" s="242"/>
      <c r="DAH27" s="242"/>
      <c r="DAI27" s="242"/>
      <c r="DAJ27" s="242"/>
      <c r="DAK27" s="242"/>
      <c r="DAL27" s="242"/>
      <c r="DAM27" s="242"/>
      <c r="DAN27" s="242"/>
      <c r="DAO27" s="242"/>
      <c r="DAP27" s="242"/>
      <c r="DAQ27" s="242"/>
      <c r="DAR27" s="242"/>
      <c r="DAS27" s="242"/>
      <c r="DAT27" s="242"/>
      <c r="DAU27" s="242"/>
      <c r="DAV27" s="242"/>
      <c r="DAW27" s="242"/>
      <c r="DAX27" s="242"/>
      <c r="DAY27" s="242"/>
      <c r="DAZ27" s="242"/>
      <c r="DBA27" s="242"/>
      <c r="DBB27" s="242"/>
      <c r="DBC27" s="242"/>
      <c r="DBD27" s="242"/>
      <c r="DBE27" s="242"/>
      <c r="DBF27" s="242"/>
      <c r="DBG27" s="242"/>
      <c r="DBH27" s="242"/>
      <c r="DBI27" s="242"/>
      <c r="DBJ27" s="242"/>
      <c r="DBK27" s="242"/>
      <c r="DBL27" s="242"/>
      <c r="DBM27" s="242"/>
      <c r="DBN27" s="242"/>
      <c r="DBO27" s="242"/>
      <c r="DBP27" s="242"/>
      <c r="DBQ27" s="242"/>
      <c r="DBR27" s="242"/>
      <c r="DBS27" s="242"/>
      <c r="DBT27" s="242"/>
      <c r="DBU27" s="242"/>
      <c r="DBV27" s="242"/>
      <c r="DBW27" s="242"/>
      <c r="DBX27" s="242"/>
      <c r="DBY27" s="242"/>
      <c r="DBZ27" s="242"/>
      <c r="DCA27" s="242"/>
      <c r="DCB27" s="242"/>
      <c r="DCC27" s="242"/>
      <c r="DCD27" s="242"/>
      <c r="DCE27" s="242"/>
      <c r="DCF27" s="242"/>
      <c r="DCG27" s="242"/>
      <c r="DCH27" s="242"/>
      <c r="DCI27" s="242"/>
      <c r="DCJ27" s="242"/>
      <c r="DCK27" s="242"/>
      <c r="DCL27" s="242"/>
      <c r="DCM27" s="242"/>
      <c r="DCN27" s="242"/>
      <c r="DCO27" s="242"/>
      <c r="DCP27" s="242"/>
      <c r="DCQ27" s="242"/>
      <c r="DCR27" s="242"/>
      <c r="DCS27" s="242"/>
      <c r="DCT27" s="242"/>
      <c r="DCU27" s="242"/>
      <c r="DCV27" s="242"/>
      <c r="DCW27" s="242"/>
      <c r="DCX27" s="242"/>
      <c r="DCY27" s="242"/>
      <c r="DCZ27" s="242"/>
      <c r="DDA27" s="242"/>
      <c r="DDB27" s="242"/>
      <c r="DDC27" s="242"/>
      <c r="DDD27" s="242"/>
      <c r="DDE27" s="242"/>
      <c r="DDF27" s="242"/>
      <c r="DDG27" s="242"/>
      <c r="DDH27" s="242"/>
      <c r="DDI27" s="242"/>
      <c r="DDJ27" s="242"/>
      <c r="DDK27" s="242"/>
      <c r="DDL27" s="242"/>
      <c r="DDM27" s="242"/>
      <c r="DDN27" s="242"/>
      <c r="DDO27" s="242"/>
      <c r="DDP27" s="242"/>
      <c r="DDQ27" s="242"/>
      <c r="DDR27" s="242"/>
      <c r="DDS27" s="242"/>
      <c r="DDT27" s="242"/>
      <c r="DDU27" s="242"/>
      <c r="DDV27" s="242"/>
      <c r="DDW27" s="242"/>
      <c r="DDX27" s="242"/>
      <c r="DDY27" s="242"/>
      <c r="DDZ27" s="242"/>
      <c r="DEA27" s="242"/>
      <c r="DEB27" s="242"/>
      <c r="DEC27" s="242"/>
      <c r="DED27" s="242"/>
      <c r="DEE27" s="242"/>
      <c r="DEF27" s="242"/>
      <c r="DEG27" s="242"/>
      <c r="DEH27" s="242"/>
      <c r="DEI27" s="242"/>
      <c r="DEJ27" s="242"/>
      <c r="DEK27" s="242"/>
      <c r="DEL27" s="242"/>
      <c r="DEM27" s="242"/>
      <c r="DEN27" s="242"/>
      <c r="DEO27" s="242"/>
      <c r="DEP27" s="242"/>
      <c r="DEQ27" s="242"/>
      <c r="DER27" s="242"/>
      <c r="DES27" s="242"/>
      <c r="DET27" s="242"/>
      <c r="DEU27" s="242"/>
      <c r="DEV27" s="242"/>
      <c r="DEW27" s="242"/>
      <c r="DEX27" s="242"/>
      <c r="DEY27" s="242"/>
      <c r="DEZ27" s="242"/>
      <c r="DFA27" s="242"/>
      <c r="DFB27" s="242"/>
      <c r="DFC27" s="242"/>
      <c r="DFD27" s="242"/>
      <c r="DFE27" s="242"/>
      <c r="DFF27" s="242"/>
      <c r="DFG27" s="242"/>
      <c r="DFH27" s="242"/>
      <c r="DFI27" s="242"/>
      <c r="DFJ27" s="242"/>
      <c r="DFK27" s="242"/>
      <c r="DFL27" s="242"/>
      <c r="DFM27" s="242"/>
      <c r="DFN27" s="242"/>
      <c r="DFO27" s="242"/>
      <c r="DFP27" s="242"/>
      <c r="DFQ27" s="242"/>
      <c r="DFR27" s="242"/>
      <c r="DFS27" s="242"/>
      <c r="DFT27" s="242"/>
      <c r="DFU27" s="242"/>
      <c r="DFV27" s="242"/>
      <c r="DFW27" s="242"/>
      <c r="DFX27" s="242"/>
      <c r="DFY27" s="242"/>
      <c r="DFZ27" s="242"/>
      <c r="DGA27" s="242"/>
      <c r="DGB27" s="242"/>
      <c r="DGC27" s="242"/>
      <c r="DGD27" s="242"/>
      <c r="DGE27" s="242"/>
      <c r="DGF27" s="242"/>
      <c r="DGG27" s="242"/>
      <c r="DGH27" s="242"/>
      <c r="DGI27" s="242"/>
      <c r="DGJ27" s="242"/>
      <c r="DGK27" s="242"/>
      <c r="DGL27" s="242"/>
      <c r="DGM27" s="242"/>
      <c r="DGN27" s="242"/>
      <c r="DGO27" s="242"/>
      <c r="DGP27" s="242"/>
      <c r="DGQ27" s="242"/>
      <c r="DGR27" s="242"/>
      <c r="DGS27" s="242"/>
      <c r="DGT27" s="242"/>
      <c r="DGU27" s="242"/>
      <c r="DGV27" s="242"/>
      <c r="DGW27" s="242"/>
      <c r="DGX27" s="242"/>
      <c r="DGY27" s="242"/>
      <c r="DGZ27" s="242"/>
      <c r="DHA27" s="242"/>
      <c r="DHB27" s="242"/>
      <c r="DHC27" s="242"/>
      <c r="DHD27" s="242"/>
      <c r="DHE27" s="242"/>
      <c r="DHF27" s="242"/>
      <c r="DHG27" s="242"/>
      <c r="DHH27" s="242"/>
      <c r="DHI27" s="242"/>
      <c r="DHJ27" s="242"/>
      <c r="DHK27" s="242"/>
      <c r="DHL27" s="242"/>
      <c r="DHM27" s="242"/>
      <c r="DHN27" s="242"/>
      <c r="DHO27" s="242"/>
      <c r="DHP27" s="242"/>
      <c r="DHQ27" s="242"/>
      <c r="DHR27" s="242"/>
      <c r="DHS27" s="242"/>
      <c r="DHT27" s="242"/>
      <c r="DHU27" s="242"/>
      <c r="DHV27" s="242"/>
      <c r="DHW27" s="242"/>
      <c r="DHX27" s="242"/>
      <c r="DHY27" s="242"/>
      <c r="DHZ27" s="242"/>
      <c r="DIA27" s="242"/>
      <c r="DIB27" s="242"/>
      <c r="DIC27" s="242"/>
      <c r="DID27" s="242"/>
      <c r="DIE27" s="242"/>
      <c r="DIF27" s="242"/>
      <c r="DIG27" s="242"/>
      <c r="DIH27" s="242"/>
      <c r="DII27" s="242"/>
      <c r="DIJ27" s="242"/>
      <c r="DIK27" s="242"/>
      <c r="DIL27" s="242"/>
      <c r="DIM27" s="242"/>
      <c r="DIN27" s="242"/>
      <c r="DIO27" s="242"/>
      <c r="DIP27" s="242"/>
      <c r="DIQ27" s="242"/>
      <c r="DIR27" s="242"/>
      <c r="DIS27" s="242"/>
      <c r="DIT27" s="242"/>
      <c r="DIU27" s="242"/>
      <c r="DIV27" s="242"/>
      <c r="DIW27" s="242"/>
      <c r="DIX27" s="242"/>
      <c r="DIY27" s="242"/>
      <c r="DIZ27" s="242"/>
      <c r="DJA27" s="242"/>
      <c r="DJB27" s="242"/>
      <c r="DJC27" s="242"/>
      <c r="DJD27" s="242"/>
      <c r="DJE27" s="242"/>
      <c r="DJF27" s="242"/>
      <c r="DJG27" s="242"/>
      <c r="DJH27" s="242"/>
      <c r="DJI27" s="242"/>
      <c r="DJJ27" s="242"/>
      <c r="DJK27" s="242"/>
      <c r="DJL27" s="242"/>
      <c r="DJM27" s="242"/>
      <c r="DJN27" s="242"/>
      <c r="DJO27" s="242"/>
      <c r="DJP27" s="242"/>
      <c r="DJQ27" s="242"/>
      <c r="DJR27" s="242"/>
      <c r="DJS27" s="242"/>
      <c r="DJT27" s="242"/>
      <c r="DJU27" s="242"/>
      <c r="DJV27" s="242"/>
      <c r="DJW27" s="242"/>
      <c r="DJX27" s="242"/>
      <c r="DJY27" s="242"/>
      <c r="DJZ27" s="242"/>
      <c r="DKA27" s="242"/>
      <c r="DKB27" s="242"/>
      <c r="DKC27" s="242"/>
      <c r="DKD27" s="242"/>
      <c r="DKE27" s="242"/>
      <c r="DKF27" s="242"/>
      <c r="DKG27" s="242"/>
      <c r="DKH27" s="242"/>
      <c r="DKI27" s="242"/>
      <c r="DKJ27" s="242"/>
      <c r="DKK27" s="242"/>
      <c r="DKL27" s="242"/>
      <c r="DKM27" s="242"/>
      <c r="DKN27" s="242"/>
      <c r="DKO27" s="242"/>
      <c r="DKP27" s="242"/>
      <c r="DKQ27" s="242"/>
      <c r="DKR27" s="242"/>
      <c r="DKS27" s="242"/>
      <c r="DKT27" s="242"/>
      <c r="DKU27" s="242"/>
      <c r="DKV27" s="242"/>
      <c r="DKW27" s="242"/>
      <c r="DKX27" s="242"/>
      <c r="DKY27" s="242"/>
      <c r="DKZ27" s="242"/>
      <c r="DLA27" s="242"/>
      <c r="DLB27" s="242"/>
      <c r="DLC27" s="242"/>
      <c r="DLD27" s="242"/>
      <c r="DLE27" s="242"/>
      <c r="DLF27" s="242"/>
      <c r="DLG27" s="242"/>
      <c r="DLH27" s="242"/>
      <c r="DLI27" s="242"/>
      <c r="DLJ27" s="242"/>
      <c r="DLK27" s="242"/>
      <c r="DLL27" s="242"/>
      <c r="DLM27" s="242"/>
      <c r="DLN27" s="242"/>
      <c r="DLO27" s="242"/>
      <c r="DLP27" s="242"/>
      <c r="DLQ27" s="242"/>
      <c r="DLR27" s="242"/>
      <c r="DLS27" s="242"/>
      <c r="DLT27" s="242"/>
      <c r="DLU27" s="242"/>
      <c r="DLV27" s="242"/>
      <c r="DLW27" s="242"/>
      <c r="DLX27" s="242"/>
      <c r="DLY27" s="242"/>
      <c r="DLZ27" s="242"/>
      <c r="DMA27" s="242"/>
      <c r="DMB27" s="242"/>
      <c r="DMC27" s="242"/>
      <c r="DMD27" s="242"/>
      <c r="DME27" s="242"/>
      <c r="DMF27" s="242"/>
      <c r="DMG27" s="242"/>
      <c r="DMH27" s="242"/>
      <c r="DMI27" s="242"/>
      <c r="DMJ27" s="242"/>
      <c r="DMK27" s="242"/>
      <c r="DML27" s="242"/>
      <c r="DMM27" s="242"/>
      <c r="DMN27" s="242"/>
      <c r="DMO27" s="242"/>
      <c r="DMP27" s="242"/>
      <c r="DMQ27" s="242"/>
      <c r="DMR27" s="242"/>
      <c r="DMS27" s="242"/>
      <c r="DMT27" s="242"/>
      <c r="DMU27" s="242"/>
      <c r="DMV27" s="242"/>
      <c r="DMW27" s="242"/>
      <c r="DMX27" s="242"/>
      <c r="DMY27" s="242"/>
      <c r="DMZ27" s="242"/>
      <c r="DNA27" s="242"/>
      <c r="DNB27" s="242"/>
      <c r="DNC27" s="242"/>
      <c r="DND27" s="242"/>
      <c r="DNE27" s="242"/>
      <c r="DNF27" s="242"/>
      <c r="DNG27" s="242"/>
      <c r="DNH27" s="242"/>
      <c r="DNI27" s="242"/>
      <c r="DNJ27" s="242"/>
      <c r="DNK27" s="242"/>
      <c r="DNL27" s="242"/>
      <c r="DNM27" s="242"/>
      <c r="DNN27" s="242"/>
      <c r="DNO27" s="242"/>
      <c r="DNP27" s="242"/>
      <c r="DNQ27" s="242"/>
      <c r="DNR27" s="242"/>
      <c r="DNS27" s="242"/>
      <c r="DNT27" s="242"/>
      <c r="DNU27" s="242"/>
      <c r="DNV27" s="242"/>
      <c r="DNW27" s="242"/>
      <c r="DNX27" s="242"/>
      <c r="DNY27" s="242"/>
      <c r="DNZ27" s="242"/>
      <c r="DOA27" s="242"/>
      <c r="DOB27" s="242"/>
      <c r="DOC27" s="242"/>
      <c r="DOD27" s="242"/>
      <c r="DOE27" s="242"/>
      <c r="DOF27" s="242"/>
      <c r="DOG27" s="242"/>
      <c r="DOH27" s="242"/>
      <c r="DOI27" s="242"/>
      <c r="DOJ27" s="242"/>
      <c r="DOK27" s="242"/>
      <c r="DOL27" s="242"/>
      <c r="DOM27" s="242"/>
      <c r="DON27" s="242"/>
      <c r="DOO27" s="242"/>
      <c r="DOP27" s="242"/>
      <c r="DOQ27" s="242"/>
      <c r="DOR27" s="242"/>
      <c r="DOS27" s="242"/>
      <c r="DOT27" s="242"/>
      <c r="DOU27" s="242"/>
      <c r="DOV27" s="242"/>
      <c r="DOW27" s="242"/>
      <c r="DOX27" s="242"/>
      <c r="DOY27" s="242"/>
      <c r="DOZ27" s="242"/>
      <c r="DPA27" s="242"/>
      <c r="DPB27" s="242"/>
      <c r="DPC27" s="242"/>
      <c r="DPD27" s="242"/>
      <c r="DPE27" s="242"/>
      <c r="DPF27" s="242"/>
      <c r="DPG27" s="242"/>
      <c r="DPH27" s="242"/>
      <c r="DPI27" s="242"/>
      <c r="DPJ27" s="242"/>
      <c r="DPK27" s="242"/>
      <c r="DPL27" s="242"/>
      <c r="DPM27" s="242"/>
      <c r="DPN27" s="242"/>
      <c r="DPO27" s="242"/>
      <c r="DPP27" s="242"/>
      <c r="DPQ27" s="242"/>
      <c r="DPR27" s="242"/>
      <c r="DPS27" s="242"/>
      <c r="DPT27" s="242"/>
      <c r="DPU27" s="242"/>
      <c r="DPV27" s="242"/>
      <c r="DPW27" s="242"/>
      <c r="DPX27" s="242"/>
      <c r="DPY27" s="242"/>
      <c r="DPZ27" s="242"/>
      <c r="DQA27" s="242"/>
      <c r="DQB27" s="242"/>
      <c r="DQC27" s="242"/>
      <c r="DQD27" s="242"/>
      <c r="DQE27" s="242"/>
      <c r="DQF27" s="242"/>
      <c r="DQG27" s="242"/>
      <c r="DQH27" s="242"/>
      <c r="DQI27" s="242"/>
      <c r="DQJ27" s="242"/>
      <c r="DQK27" s="242"/>
      <c r="DQL27" s="242"/>
      <c r="DQM27" s="242"/>
      <c r="DQN27" s="242"/>
      <c r="DQO27" s="242"/>
      <c r="DQP27" s="242"/>
      <c r="DQQ27" s="242"/>
      <c r="DQR27" s="242"/>
      <c r="DQS27" s="242"/>
      <c r="DQT27" s="242"/>
      <c r="DQU27" s="242"/>
      <c r="DQV27" s="242"/>
      <c r="DQW27" s="242"/>
      <c r="DQX27" s="242"/>
      <c r="DQY27" s="242"/>
      <c r="DQZ27" s="242"/>
      <c r="DRA27" s="242"/>
      <c r="DRB27" s="242"/>
      <c r="DRC27" s="242"/>
      <c r="DRD27" s="242"/>
      <c r="DRE27" s="242"/>
      <c r="DRF27" s="242"/>
      <c r="DRG27" s="242"/>
      <c r="DRH27" s="242"/>
      <c r="DRI27" s="242"/>
      <c r="DRJ27" s="242"/>
      <c r="DRK27" s="242"/>
      <c r="DRL27" s="242"/>
      <c r="DRM27" s="242"/>
      <c r="DRN27" s="242"/>
      <c r="DRO27" s="242"/>
      <c r="DRP27" s="242"/>
      <c r="DRQ27" s="242"/>
      <c r="DRR27" s="242"/>
      <c r="DRS27" s="242"/>
      <c r="DRT27" s="242"/>
      <c r="DRU27" s="242"/>
      <c r="DRV27" s="242"/>
      <c r="DRW27" s="242"/>
      <c r="DRX27" s="242"/>
      <c r="DRY27" s="242"/>
      <c r="DRZ27" s="242"/>
      <c r="DSA27" s="242"/>
      <c r="DSB27" s="242"/>
      <c r="DSC27" s="242"/>
      <c r="DSD27" s="242"/>
      <c r="DSE27" s="242"/>
      <c r="DSF27" s="242"/>
      <c r="DSG27" s="242"/>
      <c r="DSH27" s="242"/>
      <c r="DSI27" s="242"/>
      <c r="DSJ27" s="242"/>
      <c r="DSK27" s="242"/>
      <c r="DSL27" s="242"/>
      <c r="DSM27" s="242"/>
      <c r="DSN27" s="242"/>
      <c r="DSO27" s="242"/>
      <c r="DSP27" s="242"/>
      <c r="DSQ27" s="242"/>
      <c r="DSR27" s="242"/>
      <c r="DSS27" s="242"/>
      <c r="DST27" s="242"/>
      <c r="DSU27" s="242"/>
      <c r="DSV27" s="242"/>
      <c r="DSW27" s="242"/>
      <c r="DSX27" s="242"/>
      <c r="DSY27" s="242"/>
      <c r="DSZ27" s="242"/>
      <c r="DTA27" s="242"/>
      <c r="DTB27" s="242"/>
      <c r="DTC27" s="242"/>
      <c r="DTD27" s="242"/>
      <c r="DTE27" s="242"/>
      <c r="DTF27" s="242"/>
      <c r="DTG27" s="242"/>
      <c r="DTH27" s="242"/>
      <c r="DTI27" s="242"/>
      <c r="DTJ27" s="242"/>
      <c r="DTK27" s="242"/>
      <c r="DTL27" s="242"/>
      <c r="DTM27" s="242"/>
      <c r="DTN27" s="242"/>
      <c r="DTO27" s="242"/>
      <c r="DTP27" s="242"/>
      <c r="DTQ27" s="242"/>
      <c r="DTR27" s="242"/>
      <c r="DTS27" s="242"/>
      <c r="DTT27" s="242"/>
      <c r="DTU27" s="242"/>
      <c r="DTV27" s="242"/>
      <c r="DTW27" s="242"/>
      <c r="DTX27" s="242"/>
      <c r="DTY27" s="242"/>
      <c r="DTZ27" s="242"/>
      <c r="DUA27" s="242"/>
      <c r="DUB27" s="242"/>
      <c r="DUC27" s="242"/>
      <c r="DUD27" s="242"/>
      <c r="DUE27" s="242"/>
      <c r="DUF27" s="242"/>
      <c r="DUG27" s="242"/>
      <c r="DUH27" s="242"/>
      <c r="DUI27" s="242"/>
      <c r="DUJ27" s="242"/>
      <c r="DUK27" s="242"/>
      <c r="DUL27" s="242"/>
      <c r="DUM27" s="242"/>
      <c r="DUN27" s="242"/>
      <c r="DUO27" s="242"/>
      <c r="DUP27" s="242"/>
      <c r="DUQ27" s="242"/>
      <c r="DUR27" s="242"/>
      <c r="DUS27" s="242"/>
      <c r="DUT27" s="242"/>
      <c r="DUU27" s="242"/>
      <c r="DUV27" s="242"/>
      <c r="DUW27" s="242"/>
      <c r="DUX27" s="242"/>
      <c r="DUY27" s="242"/>
      <c r="DUZ27" s="242"/>
      <c r="DVA27" s="242"/>
      <c r="DVB27" s="242"/>
      <c r="DVC27" s="242"/>
      <c r="DVD27" s="242"/>
      <c r="DVE27" s="242"/>
      <c r="DVF27" s="242"/>
      <c r="DVG27" s="242"/>
      <c r="DVH27" s="242"/>
      <c r="DVI27" s="242"/>
      <c r="DVJ27" s="242"/>
      <c r="DVK27" s="242"/>
      <c r="DVL27" s="242"/>
      <c r="DVM27" s="242"/>
      <c r="DVN27" s="242"/>
      <c r="DVO27" s="242"/>
      <c r="DVP27" s="242"/>
      <c r="DVQ27" s="242"/>
      <c r="DVR27" s="242"/>
      <c r="DVS27" s="242"/>
      <c r="DVT27" s="242"/>
      <c r="DVU27" s="242"/>
      <c r="DVV27" s="242"/>
      <c r="DVW27" s="242"/>
      <c r="DVX27" s="242"/>
      <c r="DVY27" s="242"/>
      <c r="DVZ27" s="242"/>
      <c r="DWA27" s="242"/>
      <c r="DWB27" s="242"/>
      <c r="DWC27" s="242"/>
      <c r="DWD27" s="242"/>
      <c r="DWE27" s="242"/>
      <c r="DWF27" s="242"/>
      <c r="DWG27" s="242"/>
      <c r="DWH27" s="242"/>
      <c r="DWI27" s="242"/>
      <c r="DWJ27" s="242"/>
      <c r="DWK27" s="242"/>
      <c r="DWL27" s="242"/>
      <c r="DWM27" s="242"/>
      <c r="DWN27" s="242"/>
      <c r="DWO27" s="242"/>
      <c r="DWP27" s="242"/>
      <c r="DWQ27" s="242"/>
      <c r="DWR27" s="242"/>
      <c r="DWS27" s="242"/>
      <c r="DWT27" s="242"/>
      <c r="DWU27" s="242"/>
      <c r="DWV27" s="242"/>
      <c r="DWW27" s="242"/>
      <c r="DWX27" s="242"/>
      <c r="DWY27" s="242"/>
      <c r="DWZ27" s="242"/>
      <c r="DXA27" s="242"/>
      <c r="DXB27" s="242"/>
      <c r="DXC27" s="242"/>
      <c r="DXD27" s="242"/>
      <c r="DXE27" s="242"/>
      <c r="DXF27" s="242"/>
      <c r="DXG27" s="242"/>
      <c r="DXH27" s="242"/>
      <c r="DXI27" s="242"/>
      <c r="DXJ27" s="242"/>
      <c r="DXK27" s="242"/>
      <c r="DXL27" s="242"/>
      <c r="DXM27" s="242"/>
      <c r="DXN27" s="242"/>
      <c r="DXO27" s="242"/>
      <c r="DXP27" s="242"/>
      <c r="DXQ27" s="242"/>
      <c r="DXR27" s="242"/>
      <c r="DXS27" s="242"/>
      <c r="DXT27" s="242"/>
      <c r="DXU27" s="242"/>
      <c r="DXV27" s="242"/>
      <c r="DXW27" s="242"/>
      <c r="DXX27" s="242"/>
      <c r="DXY27" s="242"/>
      <c r="DXZ27" s="242"/>
      <c r="DYA27" s="242"/>
      <c r="DYB27" s="242"/>
      <c r="DYC27" s="242"/>
      <c r="DYD27" s="242"/>
      <c r="DYE27" s="242"/>
      <c r="DYF27" s="242"/>
      <c r="DYG27" s="242"/>
      <c r="DYH27" s="242"/>
      <c r="DYI27" s="242"/>
      <c r="DYJ27" s="242"/>
      <c r="DYK27" s="242"/>
      <c r="DYL27" s="242"/>
      <c r="DYM27" s="242"/>
      <c r="DYN27" s="242"/>
      <c r="DYO27" s="242"/>
      <c r="DYP27" s="242"/>
      <c r="DYQ27" s="242"/>
      <c r="DYR27" s="242"/>
      <c r="DYS27" s="242"/>
      <c r="DYT27" s="242"/>
      <c r="DYU27" s="242"/>
      <c r="DYV27" s="242"/>
      <c r="DYW27" s="242"/>
      <c r="DYX27" s="242"/>
      <c r="DYY27" s="242"/>
      <c r="DYZ27" s="242"/>
      <c r="DZA27" s="242"/>
      <c r="DZB27" s="242"/>
      <c r="DZC27" s="242"/>
      <c r="DZD27" s="242"/>
      <c r="DZE27" s="242"/>
      <c r="DZF27" s="242"/>
      <c r="DZG27" s="242"/>
      <c r="DZH27" s="242"/>
      <c r="DZI27" s="242"/>
      <c r="DZJ27" s="242"/>
      <c r="DZK27" s="242"/>
      <c r="DZL27" s="242"/>
      <c r="DZM27" s="242"/>
      <c r="DZN27" s="242"/>
      <c r="DZO27" s="242"/>
      <c r="DZP27" s="242"/>
      <c r="DZQ27" s="242"/>
      <c r="DZR27" s="242"/>
      <c r="DZS27" s="242"/>
      <c r="DZT27" s="242"/>
      <c r="DZU27" s="242"/>
      <c r="DZV27" s="242"/>
      <c r="DZW27" s="242"/>
      <c r="DZX27" s="242"/>
      <c r="DZY27" s="242"/>
      <c r="DZZ27" s="242"/>
      <c r="EAA27" s="242"/>
      <c r="EAB27" s="242"/>
      <c r="EAC27" s="242"/>
      <c r="EAD27" s="242"/>
      <c r="EAE27" s="242"/>
      <c r="EAF27" s="242"/>
      <c r="EAG27" s="242"/>
      <c r="EAH27" s="242"/>
      <c r="EAI27" s="242"/>
      <c r="EAJ27" s="242"/>
      <c r="EAK27" s="242"/>
      <c r="EAL27" s="242"/>
      <c r="EAM27" s="242"/>
      <c r="EAN27" s="242"/>
      <c r="EAO27" s="242"/>
      <c r="EAP27" s="242"/>
      <c r="EAQ27" s="242"/>
      <c r="EAR27" s="242"/>
      <c r="EAS27" s="242"/>
      <c r="EAT27" s="242"/>
      <c r="EAU27" s="242"/>
      <c r="EAV27" s="242"/>
      <c r="EAW27" s="242"/>
      <c r="EAX27" s="242"/>
      <c r="EAY27" s="242"/>
      <c r="EAZ27" s="242"/>
      <c r="EBA27" s="242"/>
      <c r="EBB27" s="242"/>
      <c r="EBC27" s="242"/>
      <c r="EBD27" s="242"/>
      <c r="EBE27" s="242"/>
      <c r="EBF27" s="242"/>
      <c r="EBG27" s="242"/>
      <c r="EBH27" s="242"/>
      <c r="EBI27" s="242"/>
      <c r="EBJ27" s="242"/>
      <c r="EBK27" s="242"/>
      <c r="EBL27" s="242"/>
      <c r="EBM27" s="242"/>
      <c r="EBN27" s="242"/>
      <c r="EBO27" s="242"/>
      <c r="EBP27" s="242"/>
      <c r="EBQ27" s="242"/>
      <c r="EBR27" s="242"/>
      <c r="EBS27" s="242"/>
      <c r="EBT27" s="242"/>
      <c r="EBU27" s="242"/>
      <c r="EBV27" s="242"/>
      <c r="EBW27" s="242"/>
      <c r="EBX27" s="242"/>
      <c r="EBY27" s="242"/>
      <c r="EBZ27" s="242"/>
      <c r="ECA27" s="242"/>
      <c r="ECB27" s="242"/>
      <c r="ECC27" s="242"/>
      <c r="ECD27" s="242"/>
      <c r="ECE27" s="242"/>
      <c r="ECF27" s="242"/>
      <c r="ECG27" s="242"/>
      <c r="ECH27" s="242"/>
      <c r="ECI27" s="242"/>
      <c r="ECJ27" s="242"/>
      <c r="ECK27" s="242"/>
      <c r="ECL27" s="242"/>
      <c r="ECM27" s="242"/>
      <c r="ECN27" s="242"/>
      <c r="ECO27" s="242"/>
      <c r="ECP27" s="242"/>
      <c r="ECQ27" s="242"/>
      <c r="ECR27" s="242"/>
      <c r="ECS27" s="242"/>
      <c r="ECT27" s="242"/>
      <c r="ECU27" s="242"/>
      <c r="ECV27" s="242"/>
      <c r="ECW27" s="242"/>
      <c r="ECX27" s="242"/>
      <c r="ECY27" s="242"/>
      <c r="ECZ27" s="242"/>
      <c r="EDA27" s="242"/>
      <c r="EDB27" s="242"/>
      <c r="EDC27" s="242"/>
      <c r="EDD27" s="242"/>
      <c r="EDE27" s="242"/>
      <c r="EDF27" s="242"/>
      <c r="EDG27" s="242"/>
      <c r="EDH27" s="242"/>
      <c r="EDI27" s="242"/>
      <c r="EDJ27" s="242"/>
      <c r="EDK27" s="242"/>
      <c r="EDL27" s="242"/>
      <c r="EDM27" s="242"/>
      <c r="EDN27" s="242"/>
      <c r="EDO27" s="242"/>
      <c r="EDP27" s="242"/>
      <c r="EDQ27" s="242"/>
      <c r="EDR27" s="242"/>
      <c r="EDS27" s="242"/>
      <c r="EDT27" s="242"/>
      <c r="EDU27" s="242"/>
      <c r="EDV27" s="242"/>
      <c r="EDW27" s="242"/>
      <c r="EDX27" s="242"/>
      <c r="EDY27" s="242"/>
      <c r="EDZ27" s="242"/>
      <c r="EEA27" s="242"/>
      <c r="EEB27" s="242"/>
      <c r="EEC27" s="242"/>
      <c r="EED27" s="242"/>
      <c r="EEE27" s="242"/>
      <c r="EEF27" s="242"/>
      <c r="EEG27" s="242"/>
      <c r="EEH27" s="242"/>
      <c r="EEI27" s="242"/>
      <c r="EEJ27" s="242"/>
      <c r="EEK27" s="242"/>
      <c r="EEL27" s="242"/>
      <c r="EEM27" s="242"/>
      <c r="EEN27" s="242"/>
      <c r="EEO27" s="242"/>
      <c r="EEP27" s="242"/>
      <c r="EEQ27" s="242"/>
      <c r="EER27" s="242"/>
      <c r="EES27" s="242"/>
      <c r="EET27" s="242"/>
      <c r="EEU27" s="242"/>
      <c r="EEV27" s="242"/>
      <c r="EEW27" s="242"/>
      <c r="EEX27" s="242"/>
      <c r="EEY27" s="242"/>
      <c r="EEZ27" s="242"/>
      <c r="EFA27" s="242"/>
      <c r="EFB27" s="242"/>
      <c r="EFC27" s="242"/>
      <c r="EFD27" s="242"/>
      <c r="EFE27" s="242"/>
      <c r="EFF27" s="242"/>
      <c r="EFG27" s="242"/>
      <c r="EFH27" s="242"/>
      <c r="EFI27" s="242"/>
      <c r="EFJ27" s="242"/>
      <c r="EFK27" s="242"/>
      <c r="EFL27" s="242"/>
      <c r="EFM27" s="242"/>
      <c r="EFN27" s="242"/>
      <c r="EFO27" s="242"/>
      <c r="EFP27" s="242"/>
      <c r="EFQ27" s="242"/>
      <c r="EFR27" s="242"/>
      <c r="EFS27" s="242"/>
      <c r="EFT27" s="242"/>
      <c r="EFU27" s="242"/>
      <c r="EFV27" s="242"/>
      <c r="EFW27" s="242"/>
      <c r="EFX27" s="242"/>
      <c r="EFY27" s="242"/>
      <c r="EFZ27" s="242"/>
      <c r="EGA27" s="242"/>
      <c r="EGB27" s="242"/>
      <c r="EGC27" s="242"/>
      <c r="EGD27" s="242"/>
      <c r="EGE27" s="242"/>
      <c r="EGF27" s="242"/>
      <c r="EGG27" s="242"/>
      <c r="EGH27" s="242"/>
      <c r="EGI27" s="242"/>
      <c r="EGJ27" s="242"/>
      <c r="EGK27" s="242"/>
      <c r="EGL27" s="242"/>
      <c r="EGM27" s="242"/>
      <c r="EGN27" s="242"/>
      <c r="EGO27" s="242"/>
      <c r="EGP27" s="242"/>
      <c r="EGQ27" s="242"/>
      <c r="EGR27" s="242"/>
      <c r="EGS27" s="242"/>
      <c r="EGT27" s="242"/>
      <c r="EGU27" s="242"/>
      <c r="EGV27" s="242"/>
      <c r="EGW27" s="242"/>
      <c r="EGX27" s="242"/>
      <c r="EGY27" s="242"/>
      <c r="EGZ27" s="242"/>
      <c r="EHA27" s="242"/>
      <c r="EHB27" s="242"/>
      <c r="EHC27" s="242"/>
      <c r="EHD27" s="242"/>
      <c r="EHE27" s="242"/>
      <c r="EHF27" s="242"/>
      <c r="EHG27" s="242"/>
      <c r="EHH27" s="242"/>
      <c r="EHI27" s="242"/>
      <c r="EHJ27" s="242"/>
      <c r="EHK27" s="242"/>
      <c r="EHL27" s="242"/>
      <c r="EHM27" s="242"/>
      <c r="EHN27" s="242"/>
      <c r="EHO27" s="242"/>
      <c r="EHP27" s="242"/>
      <c r="EHQ27" s="242"/>
      <c r="EHR27" s="242"/>
      <c r="EHS27" s="242"/>
      <c r="EHT27" s="242"/>
      <c r="EHU27" s="242"/>
      <c r="EHV27" s="242"/>
      <c r="EHW27" s="242"/>
      <c r="EHX27" s="242"/>
      <c r="EHY27" s="242"/>
      <c r="EHZ27" s="242"/>
      <c r="EIA27" s="242"/>
      <c r="EIB27" s="242"/>
      <c r="EIC27" s="242"/>
      <c r="EID27" s="242"/>
      <c r="EIE27" s="242"/>
      <c r="EIF27" s="242"/>
      <c r="EIG27" s="242"/>
      <c r="EIH27" s="242"/>
      <c r="EII27" s="242"/>
      <c r="EIJ27" s="242"/>
      <c r="EIK27" s="242"/>
      <c r="EIL27" s="242"/>
      <c r="EIM27" s="242"/>
      <c r="EIN27" s="242"/>
      <c r="EIO27" s="242"/>
      <c r="EIP27" s="242"/>
      <c r="EIQ27" s="242"/>
      <c r="EIR27" s="242"/>
      <c r="EIS27" s="242"/>
      <c r="EIT27" s="242"/>
      <c r="EIU27" s="242"/>
      <c r="EIV27" s="242"/>
      <c r="EIW27" s="242"/>
      <c r="EIX27" s="242"/>
      <c r="EIY27" s="242"/>
      <c r="EIZ27" s="242"/>
      <c r="EJA27" s="242"/>
      <c r="EJB27" s="242"/>
      <c r="EJC27" s="242"/>
      <c r="EJD27" s="242"/>
      <c r="EJE27" s="242"/>
      <c r="EJF27" s="242"/>
      <c r="EJG27" s="242"/>
      <c r="EJH27" s="242"/>
      <c r="EJI27" s="242"/>
      <c r="EJJ27" s="242"/>
      <c r="EJK27" s="242"/>
      <c r="EJL27" s="242"/>
      <c r="EJM27" s="242"/>
      <c r="EJN27" s="242"/>
      <c r="EJO27" s="242"/>
      <c r="EJP27" s="242"/>
      <c r="EJQ27" s="242"/>
      <c r="EJR27" s="242"/>
      <c r="EJS27" s="242"/>
      <c r="EJT27" s="242"/>
      <c r="EJU27" s="242"/>
      <c r="EJV27" s="242"/>
      <c r="EJW27" s="242"/>
      <c r="EJX27" s="242"/>
      <c r="EJY27" s="242"/>
      <c r="EJZ27" s="242"/>
      <c r="EKA27" s="242"/>
      <c r="EKB27" s="242"/>
      <c r="EKC27" s="242"/>
      <c r="EKD27" s="242"/>
      <c r="EKE27" s="242"/>
      <c r="EKF27" s="242"/>
      <c r="EKG27" s="242"/>
      <c r="EKH27" s="242"/>
      <c r="EKI27" s="242"/>
      <c r="EKJ27" s="242"/>
      <c r="EKK27" s="242"/>
      <c r="EKL27" s="242"/>
      <c r="EKM27" s="242"/>
      <c r="EKN27" s="242"/>
      <c r="EKO27" s="242"/>
      <c r="EKP27" s="242"/>
      <c r="EKQ27" s="242"/>
      <c r="EKR27" s="242"/>
      <c r="EKS27" s="242"/>
      <c r="EKT27" s="242"/>
      <c r="EKU27" s="242"/>
      <c r="EKV27" s="242"/>
      <c r="EKW27" s="242"/>
      <c r="EKX27" s="242"/>
      <c r="EKY27" s="242"/>
      <c r="EKZ27" s="242"/>
      <c r="ELA27" s="242"/>
      <c r="ELB27" s="242"/>
      <c r="ELC27" s="242"/>
      <c r="ELD27" s="242"/>
      <c r="ELE27" s="242"/>
      <c r="ELF27" s="242"/>
      <c r="ELG27" s="242"/>
      <c r="ELH27" s="242"/>
      <c r="ELI27" s="242"/>
      <c r="ELJ27" s="242"/>
      <c r="ELK27" s="242"/>
      <c r="ELL27" s="242"/>
      <c r="ELM27" s="242"/>
      <c r="ELN27" s="242"/>
      <c r="ELO27" s="242"/>
      <c r="ELP27" s="242"/>
      <c r="ELQ27" s="242"/>
      <c r="ELR27" s="242"/>
      <c r="ELS27" s="242"/>
      <c r="ELT27" s="242"/>
      <c r="ELU27" s="242"/>
      <c r="ELV27" s="242"/>
      <c r="ELW27" s="242"/>
      <c r="ELX27" s="242"/>
      <c r="ELY27" s="242"/>
      <c r="ELZ27" s="242"/>
      <c r="EMA27" s="242"/>
      <c r="EMB27" s="242"/>
      <c r="EMC27" s="242"/>
      <c r="EMD27" s="242"/>
      <c r="EME27" s="242"/>
      <c r="EMF27" s="242"/>
      <c r="EMG27" s="242"/>
      <c r="EMH27" s="242"/>
      <c r="EMI27" s="242"/>
      <c r="EMJ27" s="242"/>
      <c r="EMK27" s="242"/>
      <c r="EML27" s="242"/>
      <c r="EMM27" s="242"/>
      <c r="EMN27" s="242"/>
      <c r="EMO27" s="242"/>
      <c r="EMP27" s="242"/>
      <c r="EMQ27" s="242"/>
      <c r="EMR27" s="242"/>
      <c r="EMS27" s="242"/>
      <c r="EMT27" s="242"/>
      <c r="EMU27" s="242"/>
      <c r="EMV27" s="242"/>
      <c r="EMW27" s="242"/>
      <c r="EMX27" s="242"/>
      <c r="EMY27" s="242"/>
      <c r="EMZ27" s="242"/>
      <c r="ENA27" s="242"/>
      <c r="ENB27" s="242"/>
      <c r="ENC27" s="242"/>
      <c r="END27" s="242"/>
      <c r="ENE27" s="242"/>
      <c r="ENF27" s="242"/>
      <c r="ENG27" s="242"/>
      <c r="ENH27" s="242"/>
      <c r="ENI27" s="242"/>
      <c r="ENJ27" s="242"/>
      <c r="ENK27" s="242"/>
      <c r="ENL27" s="242"/>
      <c r="ENM27" s="242"/>
      <c r="ENN27" s="242"/>
      <c r="ENO27" s="242"/>
      <c r="ENP27" s="242"/>
      <c r="ENQ27" s="242"/>
      <c r="ENR27" s="242"/>
      <c r="ENS27" s="242"/>
      <c r="ENT27" s="242"/>
      <c r="ENU27" s="242"/>
      <c r="ENV27" s="242"/>
      <c r="ENW27" s="242"/>
      <c r="ENX27" s="242"/>
      <c r="ENY27" s="242"/>
      <c r="ENZ27" s="242"/>
      <c r="EOA27" s="242"/>
      <c r="EOB27" s="242"/>
      <c r="EOC27" s="242"/>
      <c r="EOD27" s="242"/>
      <c r="EOE27" s="242"/>
      <c r="EOF27" s="242"/>
      <c r="EOG27" s="242"/>
      <c r="EOH27" s="242"/>
      <c r="EOI27" s="242"/>
      <c r="EOJ27" s="242"/>
      <c r="EOK27" s="242"/>
      <c r="EOL27" s="242"/>
      <c r="EOM27" s="242"/>
      <c r="EON27" s="242"/>
      <c r="EOO27" s="242"/>
      <c r="EOP27" s="242"/>
      <c r="EOQ27" s="242"/>
      <c r="EOR27" s="242"/>
      <c r="EOS27" s="242"/>
      <c r="EOT27" s="242"/>
      <c r="EOU27" s="242"/>
      <c r="EOV27" s="242"/>
      <c r="EOW27" s="242"/>
      <c r="EOX27" s="242"/>
      <c r="EOY27" s="242"/>
      <c r="EOZ27" s="242"/>
      <c r="EPA27" s="242"/>
      <c r="EPB27" s="242"/>
      <c r="EPC27" s="242"/>
      <c r="EPD27" s="242"/>
      <c r="EPE27" s="242"/>
      <c r="EPF27" s="242"/>
      <c r="EPG27" s="242"/>
      <c r="EPH27" s="242"/>
      <c r="EPI27" s="242"/>
      <c r="EPJ27" s="242"/>
      <c r="EPK27" s="242"/>
      <c r="EPL27" s="242"/>
      <c r="EPM27" s="242"/>
      <c r="EPN27" s="242"/>
      <c r="EPO27" s="242"/>
      <c r="EPP27" s="242"/>
      <c r="EPQ27" s="242"/>
      <c r="EPR27" s="242"/>
      <c r="EPS27" s="242"/>
      <c r="EPT27" s="242"/>
      <c r="EPU27" s="242"/>
      <c r="EPV27" s="242"/>
      <c r="EPW27" s="242"/>
      <c r="EPX27" s="242"/>
      <c r="EPY27" s="242"/>
      <c r="EPZ27" s="242"/>
      <c r="EQA27" s="242"/>
      <c r="EQB27" s="242"/>
      <c r="EQC27" s="242"/>
      <c r="EQD27" s="242"/>
      <c r="EQE27" s="242"/>
      <c r="EQF27" s="242"/>
      <c r="EQG27" s="242"/>
      <c r="EQH27" s="242"/>
      <c r="EQI27" s="242"/>
      <c r="EQJ27" s="242"/>
      <c r="EQK27" s="242"/>
      <c r="EQL27" s="242"/>
      <c r="EQM27" s="242"/>
      <c r="EQN27" s="242"/>
      <c r="EQO27" s="242"/>
      <c r="EQP27" s="242"/>
      <c r="EQQ27" s="242"/>
      <c r="EQR27" s="242"/>
      <c r="EQS27" s="242"/>
      <c r="EQT27" s="242"/>
      <c r="EQU27" s="242"/>
      <c r="EQV27" s="242"/>
      <c r="EQW27" s="242"/>
      <c r="EQX27" s="242"/>
      <c r="EQY27" s="242"/>
      <c r="EQZ27" s="242"/>
      <c r="ERA27" s="242"/>
      <c r="ERB27" s="242"/>
      <c r="ERC27" s="242"/>
      <c r="ERD27" s="242"/>
      <c r="ERE27" s="242"/>
      <c r="ERF27" s="242"/>
      <c r="ERG27" s="242"/>
      <c r="ERH27" s="242"/>
      <c r="ERI27" s="242"/>
      <c r="ERJ27" s="242"/>
      <c r="ERK27" s="242"/>
      <c r="ERL27" s="242"/>
      <c r="ERM27" s="242"/>
      <c r="ERN27" s="242"/>
      <c r="ERO27" s="242"/>
      <c r="ERP27" s="242"/>
      <c r="ERQ27" s="242"/>
      <c r="ERR27" s="242"/>
      <c r="ERS27" s="242"/>
      <c r="ERT27" s="242"/>
      <c r="ERU27" s="242"/>
      <c r="ERV27" s="242"/>
      <c r="ERW27" s="242"/>
      <c r="ERX27" s="242"/>
      <c r="ERY27" s="242"/>
      <c r="ERZ27" s="242"/>
      <c r="ESA27" s="242"/>
      <c r="ESB27" s="242"/>
      <c r="ESC27" s="242"/>
      <c r="ESD27" s="242"/>
      <c r="ESE27" s="242"/>
      <c r="ESF27" s="242"/>
      <c r="ESG27" s="242"/>
      <c r="ESH27" s="242"/>
      <c r="ESI27" s="242"/>
      <c r="ESJ27" s="242"/>
      <c r="ESK27" s="242"/>
      <c r="ESL27" s="242"/>
      <c r="ESM27" s="242"/>
      <c r="ESN27" s="242"/>
      <c r="ESO27" s="242"/>
      <c r="ESP27" s="242"/>
      <c r="ESQ27" s="242"/>
      <c r="ESR27" s="242"/>
      <c r="ESS27" s="242"/>
      <c r="EST27" s="242"/>
      <c r="ESU27" s="242"/>
      <c r="ESV27" s="242"/>
      <c r="ESW27" s="242"/>
      <c r="ESX27" s="242"/>
      <c r="ESY27" s="242"/>
      <c r="ESZ27" s="242"/>
      <c r="ETA27" s="242"/>
      <c r="ETB27" s="242"/>
      <c r="ETC27" s="242"/>
      <c r="ETD27" s="242"/>
      <c r="ETE27" s="242"/>
      <c r="ETF27" s="242"/>
      <c r="ETG27" s="242"/>
      <c r="ETH27" s="242"/>
      <c r="ETI27" s="242"/>
      <c r="ETJ27" s="242"/>
      <c r="ETK27" s="242"/>
      <c r="ETL27" s="242"/>
      <c r="ETM27" s="242"/>
      <c r="ETN27" s="242"/>
      <c r="ETO27" s="242"/>
      <c r="ETP27" s="242"/>
      <c r="ETQ27" s="242"/>
      <c r="ETR27" s="242"/>
      <c r="ETS27" s="242"/>
      <c r="ETT27" s="242"/>
      <c r="ETU27" s="242"/>
      <c r="ETV27" s="242"/>
      <c r="ETW27" s="242"/>
      <c r="ETX27" s="242"/>
      <c r="ETY27" s="242"/>
      <c r="ETZ27" s="242"/>
      <c r="EUA27" s="242"/>
      <c r="EUB27" s="242"/>
      <c r="EUC27" s="242"/>
      <c r="EUD27" s="242"/>
      <c r="EUE27" s="242"/>
      <c r="EUF27" s="242"/>
      <c r="EUG27" s="242"/>
      <c r="EUH27" s="242"/>
      <c r="EUI27" s="242"/>
      <c r="EUJ27" s="242"/>
      <c r="EUK27" s="242"/>
      <c r="EUL27" s="242"/>
      <c r="EUM27" s="242"/>
      <c r="EUN27" s="242"/>
      <c r="EUO27" s="242"/>
      <c r="EUP27" s="242"/>
      <c r="EUQ27" s="242"/>
      <c r="EUR27" s="242"/>
      <c r="EUS27" s="242"/>
      <c r="EUT27" s="242"/>
      <c r="EUU27" s="242"/>
      <c r="EUV27" s="242"/>
      <c r="EUW27" s="242"/>
      <c r="EUX27" s="242"/>
      <c r="EUY27" s="242"/>
      <c r="EUZ27" s="242"/>
      <c r="EVA27" s="242"/>
      <c r="EVB27" s="242"/>
      <c r="EVC27" s="242"/>
      <c r="EVD27" s="242"/>
      <c r="EVE27" s="242"/>
      <c r="EVF27" s="242"/>
      <c r="EVG27" s="242"/>
      <c r="EVH27" s="242"/>
      <c r="EVI27" s="242"/>
      <c r="EVJ27" s="242"/>
      <c r="EVK27" s="242"/>
      <c r="EVL27" s="242"/>
      <c r="EVM27" s="242"/>
      <c r="EVN27" s="242"/>
      <c r="EVO27" s="242"/>
      <c r="EVP27" s="242"/>
      <c r="EVQ27" s="242"/>
      <c r="EVR27" s="242"/>
      <c r="EVS27" s="242"/>
      <c r="EVT27" s="242"/>
      <c r="EVU27" s="242"/>
      <c r="EVV27" s="242"/>
      <c r="EVW27" s="242"/>
      <c r="EVX27" s="242"/>
      <c r="EVY27" s="242"/>
      <c r="EVZ27" s="242"/>
      <c r="EWA27" s="242"/>
      <c r="EWB27" s="242"/>
      <c r="EWC27" s="242"/>
      <c r="EWD27" s="242"/>
      <c r="EWE27" s="242"/>
      <c r="EWF27" s="242"/>
      <c r="EWG27" s="242"/>
      <c r="EWH27" s="242"/>
      <c r="EWI27" s="242"/>
      <c r="EWJ27" s="242"/>
      <c r="EWK27" s="242"/>
      <c r="EWL27" s="242"/>
      <c r="EWM27" s="242"/>
      <c r="EWN27" s="242"/>
      <c r="EWO27" s="242"/>
      <c r="EWP27" s="242"/>
      <c r="EWQ27" s="242"/>
      <c r="EWR27" s="242"/>
      <c r="EWS27" s="242"/>
      <c r="EWT27" s="242"/>
      <c r="EWU27" s="242"/>
      <c r="EWV27" s="242"/>
      <c r="EWW27" s="242"/>
      <c r="EWX27" s="242"/>
      <c r="EWY27" s="242"/>
      <c r="EWZ27" s="242"/>
      <c r="EXA27" s="242"/>
      <c r="EXB27" s="242"/>
      <c r="EXC27" s="242"/>
      <c r="EXD27" s="242"/>
      <c r="EXE27" s="242"/>
      <c r="EXF27" s="242"/>
      <c r="EXG27" s="242"/>
      <c r="EXH27" s="242"/>
      <c r="EXI27" s="242"/>
      <c r="EXJ27" s="242"/>
      <c r="EXK27" s="242"/>
      <c r="EXL27" s="242"/>
      <c r="EXM27" s="242"/>
      <c r="EXN27" s="242"/>
      <c r="EXO27" s="242"/>
      <c r="EXP27" s="242"/>
      <c r="EXQ27" s="242"/>
      <c r="EXR27" s="242"/>
      <c r="EXS27" s="242"/>
      <c r="EXT27" s="242"/>
      <c r="EXU27" s="242"/>
      <c r="EXV27" s="242"/>
      <c r="EXW27" s="242"/>
      <c r="EXX27" s="242"/>
      <c r="EXY27" s="242"/>
      <c r="EXZ27" s="242"/>
      <c r="EYA27" s="242"/>
      <c r="EYB27" s="242"/>
      <c r="EYC27" s="242"/>
      <c r="EYD27" s="242"/>
      <c r="EYE27" s="242"/>
      <c r="EYF27" s="242"/>
      <c r="EYG27" s="242"/>
      <c r="EYH27" s="242"/>
      <c r="EYI27" s="242"/>
      <c r="EYJ27" s="242"/>
      <c r="EYK27" s="242"/>
      <c r="EYL27" s="242"/>
      <c r="EYM27" s="242"/>
      <c r="EYN27" s="242"/>
      <c r="EYO27" s="242"/>
      <c r="EYP27" s="242"/>
      <c r="EYQ27" s="242"/>
      <c r="EYR27" s="242"/>
      <c r="EYS27" s="242"/>
      <c r="EYT27" s="242"/>
      <c r="EYU27" s="242"/>
      <c r="EYV27" s="242"/>
      <c r="EYW27" s="242"/>
      <c r="EYX27" s="242"/>
      <c r="EYY27" s="242"/>
      <c r="EYZ27" s="242"/>
      <c r="EZA27" s="242"/>
      <c r="EZB27" s="242"/>
      <c r="EZC27" s="242"/>
      <c r="EZD27" s="242"/>
      <c r="EZE27" s="242"/>
      <c r="EZF27" s="242"/>
      <c r="EZG27" s="242"/>
      <c r="EZH27" s="242"/>
      <c r="EZI27" s="242"/>
      <c r="EZJ27" s="242"/>
      <c r="EZK27" s="242"/>
      <c r="EZL27" s="242"/>
      <c r="EZM27" s="242"/>
      <c r="EZN27" s="242"/>
      <c r="EZO27" s="242"/>
      <c r="EZP27" s="242"/>
      <c r="EZQ27" s="242"/>
      <c r="EZR27" s="242"/>
      <c r="EZS27" s="242"/>
      <c r="EZT27" s="242"/>
      <c r="EZU27" s="242"/>
      <c r="EZV27" s="242"/>
      <c r="EZW27" s="242"/>
      <c r="EZX27" s="242"/>
      <c r="EZY27" s="242"/>
      <c r="EZZ27" s="242"/>
      <c r="FAA27" s="242"/>
      <c r="FAB27" s="242"/>
      <c r="FAC27" s="242"/>
      <c r="FAD27" s="242"/>
      <c r="FAE27" s="242"/>
      <c r="FAF27" s="242"/>
      <c r="FAG27" s="242"/>
      <c r="FAH27" s="242"/>
      <c r="FAI27" s="242"/>
      <c r="FAJ27" s="242"/>
      <c r="FAK27" s="242"/>
      <c r="FAL27" s="242"/>
      <c r="FAM27" s="242"/>
      <c r="FAN27" s="242"/>
      <c r="FAO27" s="242"/>
      <c r="FAP27" s="242"/>
      <c r="FAQ27" s="242"/>
      <c r="FAR27" s="242"/>
      <c r="FAS27" s="242"/>
      <c r="FAT27" s="242"/>
      <c r="FAU27" s="242"/>
      <c r="FAV27" s="242"/>
      <c r="FAW27" s="242"/>
      <c r="FAX27" s="242"/>
      <c r="FAY27" s="242"/>
      <c r="FAZ27" s="242"/>
      <c r="FBA27" s="242"/>
      <c r="FBB27" s="242"/>
      <c r="FBC27" s="242"/>
      <c r="FBD27" s="242"/>
      <c r="FBE27" s="242"/>
      <c r="FBF27" s="242"/>
      <c r="FBG27" s="242"/>
      <c r="FBH27" s="242"/>
      <c r="FBI27" s="242"/>
      <c r="FBJ27" s="242"/>
      <c r="FBK27" s="242"/>
      <c r="FBL27" s="242"/>
      <c r="FBM27" s="242"/>
      <c r="FBN27" s="242"/>
      <c r="FBO27" s="242"/>
      <c r="FBP27" s="242"/>
      <c r="FBQ27" s="242"/>
      <c r="FBR27" s="242"/>
      <c r="FBS27" s="242"/>
      <c r="FBT27" s="242"/>
      <c r="FBU27" s="242"/>
      <c r="FBV27" s="242"/>
      <c r="FBW27" s="242"/>
      <c r="FBX27" s="242"/>
      <c r="FBY27" s="242"/>
      <c r="FBZ27" s="242"/>
      <c r="FCA27" s="242"/>
      <c r="FCB27" s="242"/>
      <c r="FCC27" s="242"/>
      <c r="FCD27" s="242"/>
      <c r="FCE27" s="242"/>
      <c r="FCF27" s="242"/>
      <c r="FCG27" s="242"/>
      <c r="FCH27" s="242"/>
      <c r="FCI27" s="242"/>
      <c r="FCJ27" s="242"/>
      <c r="FCK27" s="242"/>
      <c r="FCL27" s="242"/>
      <c r="FCM27" s="242"/>
      <c r="FCN27" s="242"/>
      <c r="FCO27" s="242"/>
      <c r="FCP27" s="242"/>
      <c r="FCQ27" s="242"/>
      <c r="FCR27" s="242"/>
      <c r="FCS27" s="242"/>
      <c r="FCT27" s="242"/>
      <c r="FCU27" s="242"/>
      <c r="FCV27" s="242"/>
      <c r="FCW27" s="242"/>
      <c r="FCX27" s="242"/>
      <c r="FCY27" s="242"/>
      <c r="FCZ27" s="242"/>
      <c r="FDA27" s="242"/>
      <c r="FDB27" s="242"/>
      <c r="FDC27" s="242"/>
      <c r="FDD27" s="242"/>
      <c r="FDE27" s="242"/>
      <c r="FDF27" s="242"/>
      <c r="FDG27" s="242"/>
      <c r="FDH27" s="242"/>
      <c r="FDI27" s="242"/>
      <c r="FDJ27" s="242"/>
      <c r="FDK27" s="242"/>
      <c r="FDL27" s="242"/>
      <c r="FDM27" s="242"/>
      <c r="FDN27" s="242"/>
      <c r="FDO27" s="242"/>
      <c r="FDP27" s="242"/>
      <c r="FDQ27" s="242"/>
      <c r="FDR27" s="242"/>
      <c r="FDS27" s="242"/>
      <c r="FDT27" s="242"/>
      <c r="FDU27" s="242"/>
      <c r="FDV27" s="242"/>
      <c r="FDW27" s="242"/>
      <c r="FDX27" s="242"/>
      <c r="FDY27" s="242"/>
      <c r="FDZ27" s="242"/>
      <c r="FEA27" s="242"/>
      <c r="FEB27" s="242"/>
      <c r="FEC27" s="242"/>
      <c r="FED27" s="242"/>
      <c r="FEE27" s="242"/>
      <c r="FEF27" s="242"/>
      <c r="FEG27" s="242"/>
      <c r="FEH27" s="242"/>
      <c r="FEI27" s="242"/>
      <c r="FEJ27" s="242"/>
      <c r="FEK27" s="242"/>
      <c r="FEL27" s="242"/>
      <c r="FEM27" s="242"/>
      <c r="FEN27" s="242"/>
      <c r="FEO27" s="242"/>
      <c r="FEP27" s="242"/>
      <c r="FEQ27" s="242"/>
      <c r="FER27" s="242"/>
      <c r="FES27" s="242"/>
      <c r="FET27" s="242"/>
      <c r="FEU27" s="242"/>
      <c r="FEV27" s="242"/>
      <c r="FEW27" s="242"/>
      <c r="FEX27" s="242"/>
      <c r="FEY27" s="242"/>
      <c r="FEZ27" s="242"/>
      <c r="FFA27" s="242"/>
      <c r="FFB27" s="242"/>
      <c r="FFC27" s="242"/>
      <c r="FFD27" s="242"/>
      <c r="FFE27" s="242"/>
      <c r="FFF27" s="242"/>
      <c r="FFG27" s="242"/>
      <c r="FFH27" s="242"/>
      <c r="FFI27" s="242"/>
      <c r="FFJ27" s="242"/>
      <c r="FFK27" s="242"/>
      <c r="FFL27" s="242"/>
      <c r="FFM27" s="242"/>
      <c r="FFN27" s="242"/>
      <c r="FFO27" s="242"/>
      <c r="FFP27" s="242"/>
      <c r="FFQ27" s="242"/>
      <c r="FFR27" s="242"/>
      <c r="FFS27" s="242"/>
      <c r="FFT27" s="242"/>
      <c r="FFU27" s="242"/>
      <c r="FFV27" s="242"/>
      <c r="FFW27" s="242"/>
      <c r="FFX27" s="242"/>
      <c r="FFY27" s="242"/>
      <c r="FFZ27" s="242"/>
      <c r="FGA27" s="242"/>
      <c r="FGB27" s="242"/>
      <c r="FGC27" s="242"/>
      <c r="FGD27" s="242"/>
      <c r="FGE27" s="242"/>
      <c r="FGF27" s="242"/>
      <c r="FGG27" s="242"/>
      <c r="FGH27" s="242"/>
      <c r="FGI27" s="242"/>
      <c r="FGJ27" s="242"/>
      <c r="FGK27" s="242"/>
      <c r="FGL27" s="242"/>
      <c r="FGM27" s="242"/>
      <c r="FGN27" s="242"/>
      <c r="FGO27" s="242"/>
      <c r="FGP27" s="242"/>
      <c r="FGQ27" s="242"/>
      <c r="FGR27" s="242"/>
      <c r="FGS27" s="242"/>
      <c r="FGT27" s="242"/>
      <c r="FGU27" s="242"/>
      <c r="FGV27" s="242"/>
      <c r="FGW27" s="242"/>
      <c r="FGX27" s="242"/>
      <c r="FGY27" s="242"/>
      <c r="FGZ27" s="242"/>
      <c r="FHA27" s="242"/>
      <c r="FHB27" s="242"/>
      <c r="FHC27" s="242"/>
      <c r="FHD27" s="242"/>
      <c r="FHE27" s="242"/>
      <c r="FHF27" s="242"/>
      <c r="FHG27" s="242"/>
      <c r="FHH27" s="242"/>
      <c r="FHI27" s="242"/>
      <c r="FHJ27" s="242"/>
      <c r="FHK27" s="242"/>
      <c r="FHL27" s="242"/>
      <c r="FHM27" s="242"/>
      <c r="FHN27" s="242"/>
      <c r="FHO27" s="242"/>
      <c r="FHP27" s="242"/>
      <c r="FHQ27" s="242"/>
      <c r="FHR27" s="242"/>
      <c r="FHS27" s="242"/>
      <c r="FHT27" s="242"/>
      <c r="FHU27" s="242"/>
      <c r="FHV27" s="242"/>
      <c r="FHW27" s="242"/>
      <c r="FHX27" s="242"/>
      <c r="FHY27" s="242"/>
      <c r="FHZ27" s="242"/>
      <c r="FIA27" s="242"/>
      <c r="FIB27" s="242"/>
      <c r="FIC27" s="242"/>
      <c r="FID27" s="242"/>
      <c r="FIE27" s="242"/>
      <c r="FIF27" s="242"/>
      <c r="FIG27" s="242"/>
      <c r="FIH27" s="242"/>
      <c r="FII27" s="242"/>
      <c r="FIJ27" s="242"/>
      <c r="FIK27" s="242"/>
      <c r="FIL27" s="242"/>
      <c r="FIM27" s="242"/>
      <c r="FIN27" s="242"/>
      <c r="FIO27" s="242"/>
      <c r="FIP27" s="242"/>
      <c r="FIQ27" s="242"/>
      <c r="FIR27" s="242"/>
      <c r="FIS27" s="242"/>
      <c r="FIT27" s="242"/>
      <c r="FIU27" s="242"/>
      <c r="FIV27" s="242"/>
      <c r="FIW27" s="242"/>
      <c r="FIX27" s="242"/>
      <c r="FIY27" s="242"/>
      <c r="FIZ27" s="242"/>
      <c r="FJA27" s="242"/>
      <c r="FJB27" s="242"/>
      <c r="FJC27" s="242"/>
      <c r="FJD27" s="242"/>
      <c r="FJE27" s="242"/>
      <c r="FJF27" s="242"/>
      <c r="FJG27" s="242"/>
      <c r="FJH27" s="242"/>
      <c r="FJI27" s="242"/>
      <c r="FJJ27" s="242"/>
      <c r="FJK27" s="242"/>
      <c r="FJL27" s="242"/>
      <c r="FJM27" s="242"/>
      <c r="FJN27" s="242"/>
      <c r="FJO27" s="242"/>
      <c r="FJP27" s="242"/>
      <c r="FJQ27" s="242"/>
      <c r="FJR27" s="242"/>
      <c r="FJS27" s="242"/>
      <c r="FJT27" s="242"/>
      <c r="FJU27" s="242"/>
      <c r="FJV27" s="242"/>
      <c r="FJW27" s="242"/>
      <c r="FJX27" s="242"/>
      <c r="FJY27" s="242"/>
      <c r="FJZ27" s="242"/>
      <c r="FKA27" s="242"/>
      <c r="FKB27" s="242"/>
      <c r="FKC27" s="242"/>
      <c r="FKD27" s="242"/>
      <c r="FKE27" s="242"/>
      <c r="FKF27" s="242"/>
      <c r="FKG27" s="242"/>
      <c r="FKH27" s="242"/>
      <c r="FKI27" s="242"/>
      <c r="FKJ27" s="242"/>
      <c r="FKK27" s="242"/>
      <c r="FKL27" s="242"/>
      <c r="FKM27" s="242"/>
      <c r="FKN27" s="242"/>
      <c r="FKO27" s="242"/>
      <c r="FKP27" s="242"/>
      <c r="FKQ27" s="242"/>
      <c r="FKR27" s="242"/>
      <c r="FKS27" s="242"/>
      <c r="FKT27" s="242"/>
      <c r="FKU27" s="242"/>
      <c r="FKV27" s="242"/>
      <c r="FKW27" s="242"/>
      <c r="FKX27" s="242"/>
      <c r="FKY27" s="242"/>
      <c r="FKZ27" s="242"/>
      <c r="FLA27" s="242"/>
      <c r="FLB27" s="242"/>
      <c r="FLC27" s="242"/>
      <c r="FLD27" s="242"/>
      <c r="FLE27" s="242"/>
      <c r="FLF27" s="242"/>
      <c r="FLG27" s="242"/>
      <c r="FLH27" s="242"/>
      <c r="FLI27" s="242"/>
      <c r="FLJ27" s="242"/>
      <c r="FLK27" s="242"/>
      <c r="FLL27" s="242"/>
      <c r="FLM27" s="242"/>
      <c r="FLN27" s="242"/>
      <c r="FLO27" s="242"/>
      <c r="FLP27" s="242"/>
      <c r="FLQ27" s="242"/>
      <c r="FLR27" s="242"/>
      <c r="FLS27" s="242"/>
      <c r="FLT27" s="242"/>
      <c r="FLU27" s="242"/>
      <c r="FLV27" s="242"/>
      <c r="FLW27" s="242"/>
      <c r="FLX27" s="242"/>
      <c r="FLY27" s="242"/>
      <c r="FLZ27" s="242"/>
      <c r="FMA27" s="242"/>
      <c r="FMB27" s="242"/>
      <c r="FMC27" s="242"/>
      <c r="FMD27" s="242"/>
      <c r="FME27" s="242"/>
      <c r="FMF27" s="242"/>
      <c r="FMG27" s="242"/>
      <c r="FMH27" s="242"/>
      <c r="FMI27" s="242"/>
      <c r="FMJ27" s="242"/>
      <c r="FMK27" s="242"/>
      <c r="FML27" s="242"/>
      <c r="FMM27" s="242"/>
      <c r="FMN27" s="242"/>
      <c r="FMO27" s="242"/>
      <c r="FMP27" s="242"/>
      <c r="FMQ27" s="242"/>
      <c r="FMR27" s="242"/>
      <c r="FMS27" s="242"/>
      <c r="FMT27" s="242"/>
      <c r="FMU27" s="242"/>
      <c r="FMV27" s="242"/>
      <c r="FMW27" s="242"/>
      <c r="FMX27" s="242"/>
      <c r="FMY27" s="242"/>
      <c r="FMZ27" s="242"/>
      <c r="FNA27" s="242"/>
      <c r="FNB27" s="242"/>
      <c r="FNC27" s="242"/>
      <c r="FND27" s="242"/>
      <c r="FNE27" s="242"/>
      <c r="FNF27" s="242"/>
      <c r="FNG27" s="242"/>
      <c r="FNH27" s="242"/>
      <c r="FNI27" s="242"/>
      <c r="FNJ27" s="242"/>
      <c r="FNK27" s="242"/>
      <c r="FNL27" s="242"/>
      <c r="FNM27" s="242"/>
      <c r="FNN27" s="242"/>
      <c r="FNO27" s="242"/>
      <c r="FNP27" s="242"/>
      <c r="FNQ27" s="242"/>
      <c r="FNR27" s="242"/>
      <c r="FNS27" s="242"/>
      <c r="FNT27" s="242"/>
      <c r="FNU27" s="242"/>
      <c r="FNV27" s="242"/>
      <c r="FNW27" s="242"/>
      <c r="FNX27" s="242"/>
      <c r="FNY27" s="242"/>
      <c r="FNZ27" s="242"/>
      <c r="FOA27" s="242"/>
      <c r="FOB27" s="242"/>
      <c r="FOC27" s="242"/>
      <c r="FOD27" s="242"/>
      <c r="FOE27" s="242"/>
      <c r="FOF27" s="242"/>
      <c r="FOG27" s="242"/>
      <c r="FOH27" s="242"/>
      <c r="FOI27" s="242"/>
      <c r="FOJ27" s="242"/>
      <c r="FOK27" s="242"/>
      <c r="FOL27" s="242"/>
      <c r="FOM27" s="242"/>
      <c r="FON27" s="242"/>
      <c r="FOO27" s="242"/>
      <c r="FOP27" s="242"/>
      <c r="FOQ27" s="242"/>
      <c r="FOR27" s="242"/>
      <c r="FOS27" s="242"/>
      <c r="FOT27" s="242"/>
      <c r="FOU27" s="242"/>
      <c r="FOV27" s="242"/>
      <c r="FOW27" s="242"/>
      <c r="FOX27" s="242"/>
      <c r="FOY27" s="242"/>
      <c r="FOZ27" s="242"/>
      <c r="FPA27" s="242"/>
      <c r="FPB27" s="242"/>
      <c r="FPC27" s="242"/>
      <c r="FPD27" s="242"/>
      <c r="FPE27" s="242"/>
      <c r="FPF27" s="242"/>
      <c r="FPG27" s="242"/>
      <c r="FPH27" s="242"/>
      <c r="FPI27" s="242"/>
      <c r="FPJ27" s="242"/>
      <c r="FPK27" s="242"/>
      <c r="FPL27" s="242"/>
      <c r="FPM27" s="242"/>
      <c r="FPN27" s="242"/>
      <c r="FPO27" s="242"/>
      <c r="FPP27" s="242"/>
      <c r="FPQ27" s="242"/>
      <c r="FPR27" s="242"/>
      <c r="FPS27" s="242"/>
      <c r="FPT27" s="242"/>
      <c r="FPU27" s="242"/>
      <c r="FPV27" s="242"/>
      <c r="FPW27" s="242"/>
      <c r="FPX27" s="242"/>
      <c r="FPY27" s="242"/>
      <c r="FPZ27" s="242"/>
      <c r="FQA27" s="242"/>
      <c r="FQB27" s="242"/>
      <c r="FQC27" s="242"/>
      <c r="FQD27" s="242"/>
      <c r="FQE27" s="242"/>
      <c r="FQF27" s="242"/>
      <c r="FQG27" s="242"/>
      <c r="FQH27" s="242"/>
      <c r="FQI27" s="242"/>
      <c r="FQJ27" s="242"/>
      <c r="FQK27" s="242"/>
      <c r="FQL27" s="242"/>
      <c r="FQM27" s="242"/>
      <c r="FQN27" s="242"/>
      <c r="FQO27" s="242"/>
      <c r="FQP27" s="242"/>
      <c r="FQQ27" s="242"/>
      <c r="FQR27" s="242"/>
      <c r="FQS27" s="242"/>
      <c r="FQT27" s="242"/>
      <c r="FQU27" s="242"/>
      <c r="FQV27" s="242"/>
      <c r="FQW27" s="242"/>
      <c r="FQX27" s="242"/>
      <c r="FQY27" s="242"/>
      <c r="FQZ27" s="242"/>
      <c r="FRA27" s="242"/>
      <c r="FRB27" s="242"/>
      <c r="FRC27" s="242"/>
      <c r="FRD27" s="242"/>
      <c r="FRE27" s="242"/>
      <c r="FRF27" s="242"/>
      <c r="FRG27" s="242"/>
      <c r="FRH27" s="242"/>
      <c r="FRI27" s="242"/>
      <c r="FRJ27" s="242"/>
      <c r="FRK27" s="242"/>
      <c r="FRL27" s="242"/>
      <c r="FRM27" s="242"/>
      <c r="FRN27" s="242"/>
      <c r="FRO27" s="242"/>
      <c r="FRP27" s="242"/>
      <c r="FRQ27" s="242"/>
      <c r="FRR27" s="242"/>
      <c r="FRS27" s="242"/>
      <c r="FRT27" s="242"/>
      <c r="FRU27" s="242"/>
      <c r="FRV27" s="242"/>
      <c r="FRW27" s="242"/>
      <c r="FRX27" s="242"/>
      <c r="FRY27" s="242"/>
      <c r="FRZ27" s="242"/>
      <c r="FSA27" s="242"/>
      <c r="FSB27" s="242"/>
      <c r="FSC27" s="242"/>
      <c r="FSD27" s="242"/>
      <c r="FSE27" s="242"/>
      <c r="FSF27" s="242"/>
      <c r="FSG27" s="242"/>
      <c r="FSH27" s="242"/>
      <c r="FSI27" s="242"/>
      <c r="FSJ27" s="242"/>
      <c r="FSK27" s="242"/>
      <c r="FSL27" s="242"/>
      <c r="FSM27" s="242"/>
      <c r="FSN27" s="242"/>
      <c r="FSO27" s="242"/>
      <c r="FSP27" s="242"/>
      <c r="FSQ27" s="242"/>
      <c r="FSR27" s="242"/>
      <c r="FSS27" s="242"/>
      <c r="FST27" s="242"/>
      <c r="FSU27" s="242"/>
      <c r="FSV27" s="242"/>
      <c r="FSW27" s="242"/>
      <c r="FSX27" s="242"/>
      <c r="FSY27" s="242"/>
      <c r="FSZ27" s="242"/>
      <c r="FTA27" s="242"/>
      <c r="FTB27" s="242"/>
      <c r="FTC27" s="242"/>
      <c r="FTD27" s="242"/>
      <c r="FTE27" s="242"/>
      <c r="FTF27" s="242"/>
      <c r="FTG27" s="242"/>
      <c r="FTH27" s="242"/>
      <c r="FTI27" s="242"/>
      <c r="FTJ27" s="242"/>
      <c r="FTK27" s="242"/>
      <c r="FTL27" s="242"/>
      <c r="FTM27" s="242"/>
      <c r="FTN27" s="242"/>
      <c r="FTO27" s="242"/>
      <c r="FTP27" s="242"/>
      <c r="FTQ27" s="242"/>
      <c r="FTR27" s="242"/>
      <c r="FTS27" s="242"/>
      <c r="FTT27" s="242"/>
      <c r="FTU27" s="242"/>
      <c r="FTV27" s="242"/>
      <c r="FTW27" s="242"/>
      <c r="FTX27" s="242"/>
      <c r="FTY27" s="242"/>
      <c r="FTZ27" s="242"/>
      <c r="FUA27" s="242"/>
      <c r="FUB27" s="242"/>
      <c r="FUC27" s="242"/>
      <c r="FUD27" s="242"/>
      <c r="FUE27" s="242"/>
      <c r="FUF27" s="242"/>
      <c r="FUG27" s="242"/>
      <c r="FUH27" s="242"/>
      <c r="FUI27" s="242"/>
      <c r="FUJ27" s="242"/>
      <c r="FUK27" s="242"/>
      <c r="FUL27" s="242"/>
      <c r="FUM27" s="242"/>
      <c r="FUN27" s="242"/>
      <c r="FUO27" s="242"/>
      <c r="FUP27" s="242"/>
      <c r="FUQ27" s="242"/>
      <c r="FUR27" s="242"/>
      <c r="FUS27" s="242"/>
      <c r="FUT27" s="242"/>
      <c r="FUU27" s="242"/>
      <c r="FUV27" s="242"/>
      <c r="FUW27" s="242"/>
      <c r="FUX27" s="242"/>
      <c r="FUY27" s="242"/>
      <c r="FUZ27" s="242"/>
      <c r="FVA27" s="242"/>
      <c r="FVB27" s="242"/>
      <c r="FVC27" s="242"/>
      <c r="FVD27" s="242"/>
      <c r="FVE27" s="242"/>
      <c r="FVF27" s="242"/>
      <c r="FVG27" s="242"/>
      <c r="FVH27" s="242"/>
      <c r="FVI27" s="242"/>
      <c r="FVJ27" s="242"/>
      <c r="FVK27" s="242"/>
      <c r="FVL27" s="242"/>
      <c r="FVM27" s="242"/>
      <c r="FVN27" s="242"/>
      <c r="FVO27" s="242"/>
      <c r="FVP27" s="242"/>
      <c r="FVQ27" s="242"/>
      <c r="FVR27" s="242"/>
      <c r="FVS27" s="242"/>
      <c r="FVT27" s="242"/>
      <c r="FVU27" s="242"/>
      <c r="FVV27" s="242"/>
      <c r="FVW27" s="242"/>
      <c r="FVX27" s="242"/>
      <c r="FVY27" s="242"/>
      <c r="FVZ27" s="242"/>
      <c r="FWA27" s="242"/>
      <c r="FWB27" s="242"/>
      <c r="FWC27" s="242"/>
      <c r="FWD27" s="242"/>
      <c r="FWE27" s="242"/>
      <c r="FWF27" s="242"/>
      <c r="FWG27" s="242"/>
      <c r="FWH27" s="242"/>
      <c r="FWI27" s="242"/>
      <c r="FWJ27" s="242"/>
      <c r="FWK27" s="242"/>
      <c r="FWL27" s="242"/>
      <c r="FWM27" s="242"/>
      <c r="FWN27" s="242"/>
      <c r="FWO27" s="242"/>
      <c r="FWP27" s="242"/>
      <c r="FWQ27" s="242"/>
      <c r="FWR27" s="242"/>
      <c r="FWS27" s="242"/>
      <c r="FWT27" s="242"/>
      <c r="FWU27" s="242"/>
      <c r="FWV27" s="242"/>
      <c r="FWW27" s="242"/>
      <c r="FWX27" s="242"/>
      <c r="FWY27" s="242"/>
      <c r="FWZ27" s="242"/>
      <c r="FXA27" s="242"/>
      <c r="FXB27" s="242"/>
      <c r="FXC27" s="242"/>
      <c r="FXD27" s="242"/>
      <c r="FXE27" s="242"/>
      <c r="FXF27" s="242"/>
      <c r="FXG27" s="242"/>
      <c r="FXH27" s="242"/>
      <c r="FXI27" s="242"/>
      <c r="FXJ27" s="242"/>
      <c r="FXK27" s="242"/>
      <c r="FXL27" s="242"/>
      <c r="FXM27" s="242"/>
      <c r="FXN27" s="242"/>
      <c r="FXO27" s="242"/>
      <c r="FXP27" s="242"/>
      <c r="FXQ27" s="242"/>
      <c r="FXR27" s="242"/>
      <c r="FXS27" s="242"/>
      <c r="FXT27" s="242"/>
      <c r="FXU27" s="242"/>
      <c r="FXV27" s="242"/>
      <c r="FXW27" s="242"/>
      <c r="FXX27" s="242"/>
      <c r="FXY27" s="242"/>
      <c r="FXZ27" s="242"/>
      <c r="FYA27" s="242"/>
      <c r="FYB27" s="242"/>
      <c r="FYC27" s="242"/>
      <c r="FYD27" s="242"/>
      <c r="FYE27" s="242"/>
      <c r="FYF27" s="242"/>
      <c r="FYG27" s="242"/>
      <c r="FYH27" s="242"/>
      <c r="FYI27" s="242"/>
      <c r="FYJ27" s="242"/>
      <c r="FYK27" s="242"/>
      <c r="FYL27" s="242"/>
      <c r="FYM27" s="242"/>
      <c r="FYN27" s="242"/>
      <c r="FYO27" s="242"/>
      <c r="FYP27" s="242"/>
      <c r="FYQ27" s="242"/>
      <c r="FYR27" s="242"/>
      <c r="FYS27" s="242"/>
      <c r="FYT27" s="242"/>
      <c r="FYU27" s="242"/>
      <c r="FYV27" s="242"/>
      <c r="FYW27" s="242"/>
      <c r="FYX27" s="242"/>
      <c r="FYY27" s="242"/>
      <c r="FYZ27" s="242"/>
      <c r="FZA27" s="242"/>
      <c r="FZB27" s="242"/>
      <c r="FZC27" s="242"/>
      <c r="FZD27" s="242"/>
      <c r="FZE27" s="242"/>
      <c r="FZF27" s="242"/>
      <c r="FZG27" s="242"/>
      <c r="FZH27" s="242"/>
      <c r="FZI27" s="242"/>
      <c r="FZJ27" s="242"/>
      <c r="FZK27" s="242"/>
      <c r="FZL27" s="242"/>
      <c r="FZM27" s="242"/>
      <c r="FZN27" s="242"/>
      <c r="FZO27" s="242"/>
      <c r="FZP27" s="242"/>
      <c r="FZQ27" s="242"/>
      <c r="FZR27" s="242"/>
      <c r="FZS27" s="242"/>
      <c r="FZT27" s="242"/>
      <c r="FZU27" s="242"/>
      <c r="FZV27" s="242"/>
      <c r="FZW27" s="242"/>
      <c r="FZX27" s="242"/>
      <c r="FZY27" s="242"/>
      <c r="FZZ27" s="242"/>
      <c r="GAA27" s="242"/>
      <c r="GAB27" s="242"/>
      <c r="GAC27" s="242"/>
      <c r="GAD27" s="242"/>
      <c r="GAE27" s="242"/>
      <c r="GAF27" s="242"/>
      <c r="GAG27" s="242"/>
      <c r="GAH27" s="242"/>
      <c r="GAI27" s="242"/>
      <c r="GAJ27" s="242"/>
      <c r="GAK27" s="242"/>
      <c r="GAL27" s="242"/>
      <c r="GAM27" s="242"/>
      <c r="GAN27" s="242"/>
      <c r="GAO27" s="242"/>
      <c r="GAP27" s="242"/>
      <c r="GAQ27" s="242"/>
      <c r="GAR27" s="242"/>
      <c r="GAS27" s="242"/>
      <c r="GAT27" s="242"/>
      <c r="GAU27" s="242"/>
      <c r="GAV27" s="242"/>
      <c r="GAW27" s="242"/>
      <c r="GAX27" s="242"/>
      <c r="GAY27" s="242"/>
      <c r="GAZ27" s="242"/>
      <c r="GBA27" s="242"/>
      <c r="GBB27" s="242"/>
      <c r="GBC27" s="242"/>
      <c r="GBD27" s="242"/>
      <c r="GBE27" s="242"/>
      <c r="GBF27" s="242"/>
      <c r="GBG27" s="242"/>
      <c r="GBH27" s="242"/>
      <c r="GBI27" s="242"/>
      <c r="GBJ27" s="242"/>
      <c r="GBK27" s="242"/>
      <c r="GBL27" s="242"/>
      <c r="GBM27" s="242"/>
      <c r="GBN27" s="242"/>
      <c r="GBO27" s="242"/>
      <c r="GBP27" s="242"/>
      <c r="GBQ27" s="242"/>
      <c r="GBR27" s="242"/>
      <c r="GBS27" s="242"/>
      <c r="GBT27" s="242"/>
      <c r="GBU27" s="242"/>
      <c r="GBV27" s="242"/>
      <c r="GBW27" s="242"/>
      <c r="GBX27" s="242"/>
      <c r="GBY27" s="242"/>
      <c r="GBZ27" s="242"/>
      <c r="GCA27" s="242"/>
      <c r="GCB27" s="242"/>
      <c r="GCC27" s="242"/>
      <c r="GCD27" s="242"/>
      <c r="GCE27" s="242"/>
      <c r="GCF27" s="242"/>
      <c r="GCG27" s="242"/>
      <c r="GCH27" s="242"/>
      <c r="GCI27" s="242"/>
      <c r="GCJ27" s="242"/>
      <c r="GCK27" s="242"/>
      <c r="GCL27" s="242"/>
      <c r="GCM27" s="242"/>
      <c r="GCN27" s="242"/>
      <c r="GCO27" s="242"/>
      <c r="GCP27" s="242"/>
      <c r="GCQ27" s="242"/>
      <c r="GCR27" s="242"/>
      <c r="GCS27" s="242"/>
      <c r="GCT27" s="242"/>
      <c r="GCU27" s="242"/>
      <c r="GCV27" s="242"/>
      <c r="GCW27" s="242"/>
      <c r="GCX27" s="242"/>
      <c r="GCY27" s="242"/>
      <c r="GCZ27" s="242"/>
      <c r="GDA27" s="242"/>
      <c r="GDB27" s="242"/>
      <c r="GDC27" s="242"/>
      <c r="GDD27" s="242"/>
      <c r="GDE27" s="242"/>
      <c r="GDF27" s="242"/>
      <c r="GDG27" s="242"/>
      <c r="GDH27" s="242"/>
      <c r="GDI27" s="242"/>
      <c r="GDJ27" s="242"/>
      <c r="GDK27" s="242"/>
      <c r="GDL27" s="242"/>
      <c r="GDM27" s="242"/>
      <c r="GDN27" s="242"/>
      <c r="GDO27" s="242"/>
      <c r="GDP27" s="242"/>
      <c r="GDQ27" s="242"/>
      <c r="GDR27" s="242"/>
      <c r="GDS27" s="242"/>
      <c r="GDT27" s="242"/>
      <c r="GDU27" s="242"/>
      <c r="GDV27" s="242"/>
      <c r="GDW27" s="242"/>
      <c r="GDX27" s="242"/>
      <c r="GDY27" s="242"/>
      <c r="GDZ27" s="242"/>
      <c r="GEA27" s="242"/>
      <c r="GEB27" s="242"/>
      <c r="GEC27" s="242"/>
      <c r="GED27" s="242"/>
      <c r="GEE27" s="242"/>
      <c r="GEF27" s="242"/>
      <c r="GEG27" s="242"/>
      <c r="GEH27" s="242"/>
      <c r="GEI27" s="242"/>
      <c r="GEJ27" s="242"/>
      <c r="GEK27" s="242"/>
      <c r="GEL27" s="242"/>
      <c r="GEM27" s="242"/>
      <c r="GEN27" s="242"/>
      <c r="GEO27" s="242"/>
      <c r="GEP27" s="242"/>
      <c r="GEQ27" s="242"/>
      <c r="GER27" s="242"/>
      <c r="GES27" s="242"/>
      <c r="GET27" s="242"/>
      <c r="GEU27" s="242"/>
      <c r="GEV27" s="242"/>
      <c r="GEW27" s="242"/>
      <c r="GEX27" s="242"/>
      <c r="GEY27" s="242"/>
      <c r="GEZ27" s="242"/>
      <c r="GFA27" s="242"/>
      <c r="GFB27" s="242"/>
      <c r="GFC27" s="242"/>
      <c r="GFD27" s="242"/>
      <c r="GFE27" s="242"/>
      <c r="GFF27" s="242"/>
      <c r="GFG27" s="242"/>
      <c r="GFH27" s="242"/>
      <c r="GFI27" s="242"/>
      <c r="GFJ27" s="242"/>
      <c r="GFK27" s="242"/>
      <c r="GFL27" s="242"/>
      <c r="GFM27" s="242"/>
      <c r="GFN27" s="242"/>
      <c r="GFO27" s="242"/>
      <c r="GFP27" s="242"/>
      <c r="GFQ27" s="242"/>
      <c r="GFR27" s="242"/>
      <c r="GFS27" s="242"/>
      <c r="GFT27" s="242"/>
      <c r="GFU27" s="242"/>
      <c r="GFV27" s="242"/>
      <c r="GFW27" s="242"/>
      <c r="GFX27" s="242"/>
      <c r="GFY27" s="242"/>
      <c r="GFZ27" s="242"/>
      <c r="GGA27" s="242"/>
      <c r="GGB27" s="242"/>
      <c r="GGC27" s="242"/>
      <c r="GGD27" s="242"/>
      <c r="GGE27" s="242"/>
      <c r="GGF27" s="242"/>
      <c r="GGG27" s="242"/>
      <c r="GGH27" s="242"/>
      <c r="GGI27" s="242"/>
      <c r="GGJ27" s="242"/>
      <c r="GGK27" s="242"/>
      <c r="GGL27" s="242"/>
      <c r="GGM27" s="242"/>
      <c r="GGN27" s="242"/>
      <c r="GGO27" s="242"/>
      <c r="GGP27" s="242"/>
      <c r="GGQ27" s="242"/>
      <c r="GGR27" s="242"/>
      <c r="GGS27" s="242"/>
      <c r="GGT27" s="242"/>
      <c r="GGU27" s="242"/>
      <c r="GGV27" s="242"/>
      <c r="GGW27" s="242"/>
      <c r="GGX27" s="242"/>
      <c r="GGY27" s="242"/>
      <c r="GGZ27" s="242"/>
      <c r="GHA27" s="242"/>
      <c r="GHB27" s="242"/>
      <c r="GHC27" s="242"/>
      <c r="GHD27" s="242"/>
      <c r="GHE27" s="242"/>
      <c r="GHF27" s="242"/>
      <c r="GHG27" s="242"/>
      <c r="GHH27" s="242"/>
      <c r="GHI27" s="242"/>
      <c r="GHJ27" s="242"/>
      <c r="GHK27" s="242"/>
      <c r="GHL27" s="242"/>
      <c r="GHM27" s="242"/>
      <c r="GHN27" s="242"/>
      <c r="GHO27" s="242"/>
      <c r="GHP27" s="242"/>
      <c r="GHQ27" s="242"/>
      <c r="GHR27" s="242"/>
      <c r="GHS27" s="242"/>
      <c r="GHT27" s="242"/>
      <c r="GHU27" s="242"/>
      <c r="GHV27" s="242"/>
      <c r="GHW27" s="242"/>
      <c r="GHX27" s="242"/>
      <c r="GHY27" s="242"/>
      <c r="GHZ27" s="242"/>
      <c r="GIA27" s="242"/>
      <c r="GIB27" s="242"/>
      <c r="GIC27" s="242"/>
      <c r="GID27" s="242"/>
      <c r="GIE27" s="242"/>
      <c r="GIF27" s="242"/>
      <c r="GIG27" s="242"/>
      <c r="GIH27" s="242"/>
      <c r="GII27" s="242"/>
      <c r="GIJ27" s="242"/>
      <c r="GIK27" s="242"/>
      <c r="GIL27" s="242"/>
      <c r="GIM27" s="242"/>
      <c r="GIN27" s="242"/>
      <c r="GIO27" s="242"/>
      <c r="GIP27" s="242"/>
      <c r="GIQ27" s="242"/>
      <c r="GIR27" s="242"/>
      <c r="GIS27" s="242"/>
      <c r="GIT27" s="242"/>
      <c r="GIU27" s="242"/>
      <c r="GIV27" s="242"/>
      <c r="GIW27" s="242"/>
      <c r="GIX27" s="242"/>
      <c r="GIY27" s="242"/>
      <c r="GIZ27" s="242"/>
      <c r="GJA27" s="242"/>
      <c r="GJB27" s="242"/>
      <c r="GJC27" s="242"/>
      <c r="GJD27" s="242"/>
      <c r="GJE27" s="242"/>
      <c r="GJF27" s="242"/>
      <c r="GJG27" s="242"/>
      <c r="GJH27" s="242"/>
      <c r="GJI27" s="242"/>
      <c r="GJJ27" s="242"/>
      <c r="GJK27" s="242"/>
      <c r="GJL27" s="242"/>
      <c r="GJM27" s="242"/>
      <c r="GJN27" s="242"/>
      <c r="GJO27" s="242"/>
      <c r="GJP27" s="242"/>
      <c r="GJQ27" s="242"/>
      <c r="GJR27" s="242"/>
      <c r="GJS27" s="242"/>
      <c r="GJT27" s="242"/>
      <c r="GJU27" s="242"/>
      <c r="GJV27" s="242"/>
      <c r="GJW27" s="242"/>
      <c r="GJX27" s="242"/>
      <c r="GJY27" s="242"/>
      <c r="GJZ27" s="242"/>
      <c r="GKA27" s="242"/>
      <c r="GKB27" s="242"/>
      <c r="GKC27" s="242"/>
      <c r="GKD27" s="242"/>
      <c r="GKE27" s="242"/>
      <c r="GKF27" s="242"/>
      <c r="GKG27" s="242"/>
      <c r="GKH27" s="242"/>
      <c r="GKI27" s="242"/>
      <c r="GKJ27" s="242"/>
      <c r="GKK27" s="242"/>
      <c r="GKL27" s="242"/>
      <c r="GKM27" s="242"/>
      <c r="GKN27" s="242"/>
      <c r="GKO27" s="242"/>
      <c r="GKP27" s="242"/>
      <c r="GKQ27" s="242"/>
      <c r="GKR27" s="242"/>
      <c r="GKS27" s="242"/>
      <c r="GKT27" s="242"/>
      <c r="GKU27" s="242"/>
      <c r="GKV27" s="242"/>
      <c r="GKW27" s="242"/>
      <c r="GKX27" s="242"/>
      <c r="GKY27" s="242"/>
      <c r="GKZ27" s="242"/>
      <c r="GLA27" s="242"/>
      <c r="GLB27" s="242"/>
      <c r="GLC27" s="242"/>
      <c r="GLD27" s="242"/>
      <c r="GLE27" s="242"/>
      <c r="GLF27" s="242"/>
      <c r="GLG27" s="242"/>
      <c r="GLH27" s="242"/>
      <c r="GLI27" s="242"/>
      <c r="GLJ27" s="242"/>
      <c r="GLK27" s="242"/>
      <c r="GLL27" s="242"/>
      <c r="GLM27" s="242"/>
      <c r="GLN27" s="242"/>
      <c r="GLO27" s="242"/>
      <c r="GLP27" s="242"/>
      <c r="GLQ27" s="242"/>
      <c r="GLR27" s="242"/>
      <c r="GLS27" s="242"/>
      <c r="GLT27" s="242"/>
      <c r="GLU27" s="242"/>
      <c r="GLV27" s="242"/>
      <c r="GLW27" s="242"/>
      <c r="GLX27" s="242"/>
      <c r="GLY27" s="242"/>
      <c r="GLZ27" s="242"/>
      <c r="GMA27" s="242"/>
      <c r="GMB27" s="242"/>
      <c r="GMC27" s="242"/>
      <c r="GMD27" s="242"/>
      <c r="GME27" s="242"/>
      <c r="GMF27" s="242"/>
      <c r="GMG27" s="242"/>
      <c r="GMH27" s="242"/>
      <c r="GMI27" s="242"/>
      <c r="GMJ27" s="242"/>
      <c r="GMK27" s="242"/>
      <c r="GML27" s="242"/>
      <c r="GMM27" s="242"/>
      <c r="GMN27" s="242"/>
      <c r="GMO27" s="242"/>
      <c r="GMP27" s="242"/>
      <c r="GMQ27" s="242"/>
      <c r="GMR27" s="242"/>
      <c r="GMS27" s="242"/>
      <c r="GMT27" s="242"/>
      <c r="GMU27" s="242"/>
      <c r="GMV27" s="242"/>
      <c r="GMW27" s="242"/>
      <c r="GMX27" s="242"/>
      <c r="GMY27" s="242"/>
      <c r="GMZ27" s="242"/>
      <c r="GNA27" s="242"/>
      <c r="GNB27" s="242"/>
      <c r="GNC27" s="242"/>
      <c r="GND27" s="242"/>
      <c r="GNE27" s="242"/>
      <c r="GNF27" s="242"/>
      <c r="GNG27" s="242"/>
      <c r="GNH27" s="242"/>
      <c r="GNI27" s="242"/>
      <c r="GNJ27" s="242"/>
      <c r="GNK27" s="242"/>
      <c r="GNL27" s="242"/>
      <c r="GNM27" s="242"/>
      <c r="GNN27" s="242"/>
      <c r="GNO27" s="242"/>
      <c r="GNP27" s="242"/>
      <c r="GNQ27" s="242"/>
      <c r="GNR27" s="242"/>
      <c r="GNS27" s="242"/>
      <c r="GNT27" s="242"/>
      <c r="GNU27" s="242"/>
      <c r="GNV27" s="242"/>
      <c r="GNW27" s="242"/>
      <c r="GNX27" s="242"/>
      <c r="GNY27" s="242"/>
      <c r="GNZ27" s="242"/>
      <c r="GOA27" s="242"/>
      <c r="GOB27" s="242"/>
      <c r="GOC27" s="242"/>
      <c r="GOD27" s="242"/>
      <c r="GOE27" s="242"/>
      <c r="GOF27" s="242"/>
      <c r="GOG27" s="242"/>
      <c r="GOH27" s="242"/>
      <c r="GOI27" s="242"/>
      <c r="GOJ27" s="242"/>
      <c r="GOK27" s="242"/>
      <c r="GOL27" s="242"/>
      <c r="GOM27" s="242"/>
      <c r="GON27" s="242"/>
      <c r="GOO27" s="242"/>
      <c r="GOP27" s="242"/>
      <c r="GOQ27" s="242"/>
      <c r="GOR27" s="242"/>
      <c r="GOS27" s="242"/>
      <c r="GOT27" s="242"/>
      <c r="GOU27" s="242"/>
      <c r="GOV27" s="242"/>
      <c r="GOW27" s="242"/>
      <c r="GOX27" s="242"/>
      <c r="GOY27" s="242"/>
      <c r="GOZ27" s="242"/>
      <c r="GPA27" s="242"/>
      <c r="GPB27" s="242"/>
      <c r="GPC27" s="242"/>
      <c r="GPD27" s="242"/>
      <c r="GPE27" s="242"/>
      <c r="GPF27" s="242"/>
      <c r="GPG27" s="242"/>
      <c r="GPH27" s="242"/>
      <c r="GPI27" s="242"/>
      <c r="GPJ27" s="242"/>
      <c r="GPK27" s="242"/>
      <c r="GPL27" s="242"/>
      <c r="GPM27" s="242"/>
      <c r="GPN27" s="242"/>
      <c r="GPO27" s="242"/>
      <c r="GPP27" s="242"/>
      <c r="GPQ27" s="242"/>
      <c r="GPR27" s="242"/>
      <c r="GPS27" s="242"/>
      <c r="GPT27" s="242"/>
      <c r="GPU27" s="242"/>
      <c r="GPV27" s="242"/>
      <c r="GPW27" s="242"/>
      <c r="GPX27" s="242"/>
      <c r="GPY27" s="242"/>
      <c r="GPZ27" s="242"/>
      <c r="GQA27" s="242"/>
      <c r="GQB27" s="242"/>
      <c r="GQC27" s="242"/>
      <c r="GQD27" s="242"/>
      <c r="GQE27" s="242"/>
      <c r="GQF27" s="242"/>
      <c r="GQG27" s="242"/>
      <c r="GQH27" s="242"/>
      <c r="GQI27" s="242"/>
      <c r="GQJ27" s="242"/>
      <c r="GQK27" s="242"/>
      <c r="GQL27" s="242"/>
      <c r="GQM27" s="242"/>
      <c r="GQN27" s="242"/>
      <c r="GQO27" s="242"/>
      <c r="GQP27" s="242"/>
      <c r="GQQ27" s="242"/>
      <c r="GQR27" s="242"/>
      <c r="GQS27" s="242"/>
      <c r="GQT27" s="242"/>
      <c r="GQU27" s="242"/>
      <c r="GQV27" s="242"/>
      <c r="GQW27" s="242"/>
      <c r="GQX27" s="242"/>
      <c r="GQY27" s="242"/>
      <c r="GQZ27" s="242"/>
      <c r="GRA27" s="242"/>
      <c r="GRB27" s="242"/>
      <c r="GRC27" s="242"/>
      <c r="GRD27" s="242"/>
      <c r="GRE27" s="242"/>
      <c r="GRF27" s="242"/>
      <c r="GRG27" s="242"/>
      <c r="GRH27" s="242"/>
      <c r="GRI27" s="242"/>
      <c r="GRJ27" s="242"/>
      <c r="GRK27" s="242"/>
      <c r="GRL27" s="242"/>
      <c r="GRM27" s="242"/>
      <c r="GRN27" s="242"/>
      <c r="GRO27" s="242"/>
      <c r="GRP27" s="242"/>
      <c r="GRQ27" s="242"/>
      <c r="GRR27" s="242"/>
      <c r="GRS27" s="242"/>
      <c r="GRT27" s="242"/>
      <c r="GRU27" s="242"/>
      <c r="GRV27" s="242"/>
      <c r="GRW27" s="242"/>
      <c r="GRX27" s="242"/>
      <c r="GRY27" s="242"/>
      <c r="GRZ27" s="242"/>
      <c r="GSA27" s="242"/>
      <c r="GSB27" s="242"/>
      <c r="GSC27" s="242"/>
      <c r="GSD27" s="242"/>
      <c r="GSE27" s="242"/>
      <c r="GSF27" s="242"/>
      <c r="GSG27" s="242"/>
      <c r="GSH27" s="242"/>
      <c r="GSI27" s="242"/>
      <c r="GSJ27" s="242"/>
      <c r="GSK27" s="242"/>
      <c r="GSL27" s="242"/>
      <c r="GSM27" s="242"/>
      <c r="GSN27" s="242"/>
      <c r="GSO27" s="242"/>
      <c r="GSP27" s="242"/>
      <c r="GSQ27" s="242"/>
      <c r="GSR27" s="242"/>
      <c r="GSS27" s="242"/>
      <c r="GST27" s="242"/>
      <c r="GSU27" s="242"/>
      <c r="GSV27" s="242"/>
      <c r="GSW27" s="242"/>
      <c r="GSX27" s="242"/>
      <c r="GSY27" s="242"/>
      <c r="GSZ27" s="242"/>
      <c r="GTA27" s="242"/>
      <c r="GTB27" s="242"/>
      <c r="GTC27" s="242"/>
      <c r="GTD27" s="242"/>
      <c r="GTE27" s="242"/>
      <c r="GTF27" s="242"/>
      <c r="GTG27" s="242"/>
      <c r="GTH27" s="242"/>
      <c r="GTI27" s="242"/>
      <c r="GTJ27" s="242"/>
      <c r="GTK27" s="242"/>
      <c r="GTL27" s="242"/>
      <c r="GTM27" s="242"/>
      <c r="GTN27" s="242"/>
      <c r="GTO27" s="242"/>
      <c r="GTP27" s="242"/>
      <c r="GTQ27" s="242"/>
      <c r="GTR27" s="242"/>
      <c r="GTS27" s="242"/>
      <c r="GTT27" s="242"/>
      <c r="GTU27" s="242"/>
      <c r="GTV27" s="242"/>
      <c r="GTW27" s="242"/>
      <c r="GTX27" s="242"/>
      <c r="GTY27" s="242"/>
      <c r="GTZ27" s="242"/>
      <c r="GUA27" s="242"/>
      <c r="GUB27" s="242"/>
      <c r="GUC27" s="242"/>
      <c r="GUD27" s="242"/>
      <c r="GUE27" s="242"/>
      <c r="GUF27" s="242"/>
      <c r="GUG27" s="242"/>
      <c r="GUH27" s="242"/>
      <c r="GUI27" s="242"/>
      <c r="GUJ27" s="242"/>
      <c r="GUK27" s="242"/>
      <c r="GUL27" s="242"/>
      <c r="GUM27" s="242"/>
      <c r="GUN27" s="242"/>
      <c r="GUO27" s="242"/>
      <c r="GUP27" s="242"/>
      <c r="GUQ27" s="242"/>
      <c r="GUR27" s="242"/>
      <c r="GUS27" s="242"/>
      <c r="GUT27" s="242"/>
      <c r="GUU27" s="242"/>
      <c r="GUV27" s="242"/>
      <c r="GUW27" s="242"/>
      <c r="GUX27" s="242"/>
      <c r="GUY27" s="242"/>
      <c r="GUZ27" s="242"/>
      <c r="GVA27" s="242"/>
      <c r="GVB27" s="242"/>
      <c r="GVC27" s="242"/>
      <c r="GVD27" s="242"/>
      <c r="GVE27" s="242"/>
      <c r="GVF27" s="242"/>
      <c r="GVG27" s="242"/>
      <c r="GVH27" s="242"/>
      <c r="GVI27" s="242"/>
      <c r="GVJ27" s="242"/>
      <c r="GVK27" s="242"/>
      <c r="GVL27" s="242"/>
      <c r="GVM27" s="242"/>
      <c r="GVN27" s="242"/>
      <c r="GVO27" s="242"/>
      <c r="GVP27" s="242"/>
      <c r="GVQ27" s="242"/>
      <c r="GVR27" s="242"/>
      <c r="GVS27" s="242"/>
      <c r="GVT27" s="242"/>
      <c r="GVU27" s="242"/>
      <c r="GVV27" s="242"/>
      <c r="GVW27" s="242"/>
      <c r="GVX27" s="242"/>
      <c r="GVY27" s="242"/>
      <c r="GVZ27" s="242"/>
      <c r="GWA27" s="242"/>
      <c r="GWB27" s="242"/>
      <c r="GWC27" s="242"/>
      <c r="GWD27" s="242"/>
      <c r="GWE27" s="242"/>
      <c r="GWF27" s="242"/>
      <c r="GWG27" s="242"/>
      <c r="GWH27" s="242"/>
      <c r="GWI27" s="242"/>
      <c r="GWJ27" s="242"/>
      <c r="GWK27" s="242"/>
      <c r="GWL27" s="242"/>
      <c r="GWM27" s="242"/>
      <c r="GWN27" s="242"/>
      <c r="GWO27" s="242"/>
      <c r="GWP27" s="242"/>
      <c r="GWQ27" s="242"/>
      <c r="GWR27" s="242"/>
      <c r="GWS27" s="242"/>
      <c r="GWT27" s="242"/>
      <c r="GWU27" s="242"/>
      <c r="GWV27" s="242"/>
      <c r="GWW27" s="242"/>
      <c r="GWX27" s="242"/>
      <c r="GWY27" s="242"/>
      <c r="GWZ27" s="242"/>
      <c r="GXA27" s="242"/>
      <c r="GXB27" s="242"/>
      <c r="GXC27" s="242"/>
      <c r="GXD27" s="242"/>
      <c r="GXE27" s="242"/>
      <c r="GXF27" s="242"/>
      <c r="GXG27" s="242"/>
      <c r="GXH27" s="242"/>
      <c r="GXI27" s="242"/>
      <c r="GXJ27" s="242"/>
      <c r="GXK27" s="242"/>
      <c r="GXL27" s="242"/>
      <c r="GXM27" s="242"/>
      <c r="GXN27" s="242"/>
      <c r="GXO27" s="242"/>
      <c r="GXP27" s="242"/>
      <c r="GXQ27" s="242"/>
      <c r="GXR27" s="242"/>
      <c r="GXS27" s="242"/>
      <c r="GXT27" s="242"/>
      <c r="GXU27" s="242"/>
      <c r="GXV27" s="242"/>
      <c r="GXW27" s="242"/>
      <c r="GXX27" s="242"/>
      <c r="GXY27" s="242"/>
      <c r="GXZ27" s="242"/>
      <c r="GYA27" s="242"/>
      <c r="GYB27" s="242"/>
      <c r="GYC27" s="242"/>
      <c r="GYD27" s="242"/>
      <c r="GYE27" s="242"/>
      <c r="GYF27" s="242"/>
      <c r="GYG27" s="242"/>
      <c r="GYH27" s="242"/>
      <c r="GYI27" s="242"/>
      <c r="GYJ27" s="242"/>
      <c r="GYK27" s="242"/>
      <c r="GYL27" s="242"/>
      <c r="GYM27" s="242"/>
      <c r="GYN27" s="242"/>
      <c r="GYO27" s="242"/>
      <c r="GYP27" s="242"/>
      <c r="GYQ27" s="242"/>
      <c r="GYR27" s="242"/>
      <c r="GYS27" s="242"/>
      <c r="GYT27" s="242"/>
      <c r="GYU27" s="242"/>
      <c r="GYV27" s="242"/>
      <c r="GYW27" s="242"/>
      <c r="GYX27" s="242"/>
      <c r="GYY27" s="242"/>
      <c r="GYZ27" s="242"/>
      <c r="GZA27" s="242"/>
      <c r="GZB27" s="242"/>
      <c r="GZC27" s="242"/>
      <c r="GZD27" s="242"/>
      <c r="GZE27" s="242"/>
      <c r="GZF27" s="242"/>
      <c r="GZG27" s="242"/>
      <c r="GZH27" s="242"/>
      <c r="GZI27" s="242"/>
      <c r="GZJ27" s="242"/>
      <c r="GZK27" s="242"/>
      <c r="GZL27" s="242"/>
      <c r="GZM27" s="242"/>
      <c r="GZN27" s="242"/>
      <c r="GZO27" s="242"/>
      <c r="GZP27" s="242"/>
      <c r="GZQ27" s="242"/>
      <c r="GZR27" s="242"/>
      <c r="GZS27" s="242"/>
      <c r="GZT27" s="242"/>
      <c r="GZU27" s="242"/>
      <c r="GZV27" s="242"/>
      <c r="GZW27" s="242"/>
      <c r="GZX27" s="242"/>
      <c r="GZY27" s="242"/>
      <c r="GZZ27" s="242"/>
      <c r="HAA27" s="242"/>
      <c r="HAB27" s="242"/>
      <c r="HAC27" s="242"/>
      <c r="HAD27" s="242"/>
      <c r="HAE27" s="242"/>
      <c r="HAF27" s="242"/>
      <c r="HAG27" s="242"/>
      <c r="HAH27" s="242"/>
      <c r="HAI27" s="242"/>
      <c r="HAJ27" s="242"/>
      <c r="HAK27" s="242"/>
      <c r="HAL27" s="242"/>
      <c r="HAM27" s="242"/>
      <c r="HAN27" s="242"/>
      <c r="HAO27" s="242"/>
      <c r="HAP27" s="242"/>
      <c r="HAQ27" s="242"/>
      <c r="HAR27" s="242"/>
      <c r="HAS27" s="242"/>
      <c r="HAT27" s="242"/>
      <c r="HAU27" s="242"/>
      <c r="HAV27" s="242"/>
      <c r="HAW27" s="242"/>
      <c r="HAX27" s="242"/>
      <c r="HAY27" s="242"/>
      <c r="HAZ27" s="242"/>
      <c r="HBA27" s="242"/>
      <c r="HBB27" s="242"/>
      <c r="HBC27" s="242"/>
      <c r="HBD27" s="242"/>
      <c r="HBE27" s="242"/>
      <c r="HBF27" s="242"/>
      <c r="HBG27" s="242"/>
      <c r="HBH27" s="242"/>
      <c r="HBI27" s="242"/>
      <c r="HBJ27" s="242"/>
      <c r="HBK27" s="242"/>
      <c r="HBL27" s="242"/>
      <c r="HBM27" s="242"/>
      <c r="HBN27" s="242"/>
      <c r="HBO27" s="242"/>
      <c r="HBP27" s="242"/>
      <c r="HBQ27" s="242"/>
      <c r="HBR27" s="242"/>
      <c r="HBS27" s="242"/>
      <c r="HBT27" s="242"/>
      <c r="HBU27" s="242"/>
      <c r="HBV27" s="242"/>
      <c r="HBW27" s="242"/>
      <c r="HBX27" s="242"/>
      <c r="HBY27" s="242"/>
      <c r="HBZ27" s="242"/>
      <c r="HCA27" s="242"/>
      <c r="HCB27" s="242"/>
      <c r="HCC27" s="242"/>
      <c r="HCD27" s="242"/>
      <c r="HCE27" s="242"/>
      <c r="HCF27" s="242"/>
      <c r="HCG27" s="242"/>
      <c r="HCH27" s="242"/>
      <c r="HCI27" s="242"/>
      <c r="HCJ27" s="242"/>
      <c r="HCK27" s="242"/>
      <c r="HCL27" s="242"/>
      <c r="HCM27" s="242"/>
      <c r="HCN27" s="242"/>
      <c r="HCO27" s="242"/>
      <c r="HCP27" s="242"/>
      <c r="HCQ27" s="242"/>
      <c r="HCR27" s="242"/>
      <c r="HCS27" s="242"/>
      <c r="HCT27" s="242"/>
      <c r="HCU27" s="242"/>
      <c r="HCV27" s="242"/>
      <c r="HCW27" s="242"/>
      <c r="HCX27" s="242"/>
      <c r="HCY27" s="242"/>
      <c r="HCZ27" s="242"/>
      <c r="HDA27" s="242"/>
      <c r="HDB27" s="242"/>
      <c r="HDC27" s="242"/>
      <c r="HDD27" s="242"/>
      <c r="HDE27" s="242"/>
      <c r="HDF27" s="242"/>
      <c r="HDG27" s="242"/>
      <c r="HDH27" s="242"/>
      <c r="HDI27" s="242"/>
      <c r="HDJ27" s="242"/>
      <c r="HDK27" s="242"/>
      <c r="HDL27" s="242"/>
      <c r="HDM27" s="242"/>
      <c r="HDN27" s="242"/>
      <c r="HDO27" s="242"/>
      <c r="HDP27" s="242"/>
      <c r="HDQ27" s="242"/>
      <c r="HDR27" s="242"/>
      <c r="HDS27" s="242"/>
      <c r="HDT27" s="242"/>
      <c r="HDU27" s="242"/>
      <c r="HDV27" s="242"/>
      <c r="HDW27" s="242"/>
      <c r="HDX27" s="242"/>
      <c r="HDY27" s="242"/>
      <c r="HDZ27" s="242"/>
      <c r="HEA27" s="242"/>
      <c r="HEB27" s="242"/>
      <c r="HEC27" s="242"/>
      <c r="HED27" s="242"/>
      <c r="HEE27" s="242"/>
      <c r="HEF27" s="242"/>
      <c r="HEG27" s="242"/>
      <c r="HEH27" s="242"/>
      <c r="HEI27" s="242"/>
      <c r="HEJ27" s="242"/>
      <c r="HEK27" s="242"/>
      <c r="HEL27" s="242"/>
      <c r="HEM27" s="242"/>
      <c r="HEN27" s="242"/>
      <c r="HEO27" s="242"/>
      <c r="HEP27" s="242"/>
      <c r="HEQ27" s="242"/>
      <c r="HER27" s="242"/>
      <c r="HES27" s="242"/>
      <c r="HET27" s="242"/>
      <c r="HEU27" s="242"/>
      <c r="HEV27" s="242"/>
      <c r="HEW27" s="242"/>
      <c r="HEX27" s="242"/>
      <c r="HEY27" s="242"/>
      <c r="HEZ27" s="242"/>
      <c r="HFA27" s="242"/>
      <c r="HFB27" s="242"/>
      <c r="HFC27" s="242"/>
      <c r="HFD27" s="242"/>
      <c r="HFE27" s="242"/>
      <c r="HFF27" s="242"/>
      <c r="HFG27" s="242"/>
      <c r="HFH27" s="242"/>
      <c r="HFI27" s="242"/>
      <c r="HFJ27" s="242"/>
      <c r="HFK27" s="242"/>
      <c r="HFL27" s="242"/>
      <c r="HFM27" s="242"/>
      <c r="HFN27" s="242"/>
      <c r="HFO27" s="242"/>
      <c r="HFP27" s="242"/>
      <c r="HFQ27" s="242"/>
      <c r="HFR27" s="242"/>
      <c r="HFS27" s="242"/>
      <c r="HFT27" s="242"/>
      <c r="HFU27" s="242"/>
      <c r="HFV27" s="242"/>
      <c r="HFW27" s="242"/>
      <c r="HFX27" s="242"/>
      <c r="HFY27" s="242"/>
      <c r="HFZ27" s="242"/>
      <c r="HGA27" s="242"/>
      <c r="HGB27" s="242"/>
      <c r="HGC27" s="242"/>
      <c r="HGD27" s="242"/>
      <c r="HGE27" s="242"/>
      <c r="HGF27" s="242"/>
      <c r="HGG27" s="242"/>
      <c r="HGH27" s="242"/>
      <c r="HGI27" s="242"/>
      <c r="HGJ27" s="242"/>
      <c r="HGK27" s="242"/>
      <c r="HGL27" s="242"/>
      <c r="HGM27" s="242"/>
      <c r="HGN27" s="242"/>
      <c r="HGO27" s="242"/>
      <c r="HGP27" s="242"/>
      <c r="HGQ27" s="242"/>
      <c r="HGR27" s="242"/>
      <c r="HGS27" s="242"/>
      <c r="HGT27" s="242"/>
      <c r="HGU27" s="242"/>
      <c r="HGV27" s="242"/>
      <c r="HGW27" s="242"/>
      <c r="HGX27" s="242"/>
      <c r="HGY27" s="242"/>
      <c r="HGZ27" s="242"/>
      <c r="HHA27" s="242"/>
      <c r="HHB27" s="242"/>
      <c r="HHC27" s="242"/>
      <c r="HHD27" s="242"/>
      <c r="HHE27" s="242"/>
      <c r="HHF27" s="242"/>
      <c r="HHG27" s="242"/>
      <c r="HHH27" s="242"/>
      <c r="HHI27" s="242"/>
      <c r="HHJ27" s="242"/>
      <c r="HHK27" s="242"/>
      <c r="HHL27" s="242"/>
      <c r="HHM27" s="242"/>
      <c r="HHN27" s="242"/>
      <c r="HHO27" s="242"/>
      <c r="HHP27" s="242"/>
      <c r="HHQ27" s="242"/>
      <c r="HHR27" s="242"/>
      <c r="HHS27" s="242"/>
      <c r="HHT27" s="242"/>
      <c r="HHU27" s="242"/>
      <c r="HHV27" s="242"/>
      <c r="HHW27" s="242"/>
      <c r="HHX27" s="242"/>
      <c r="HHY27" s="242"/>
      <c r="HHZ27" s="242"/>
      <c r="HIA27" s="242"/>
      <c r="HIB27" s="242"/>
      <c r="HIC27" s="242"/>
      <c r="HID27" s="242"/>
      <c r="HIE27" s="242"/>
      <c r="HIF27" s="242"/>
      <c r="HIG27" s="242"/>
      <c r="HIH27" s="242"/>
      <c r="HII27" s="242"/>
      <c r="HIJ27" s="242"/>
      <c r="HIK27" s="242"/>
      <c r="HIL27" s="242"/>
      <c r="HIM27" s="242"/>
      <c r="HIN27" s="242"/>
      <c r="HIO27" s="242"/>
      <c r="HIP27" s="242"/>
      <c r="HIQ27" s="242"/>
      <c r="HIR27" s="242"/>
      <c r="HIS27" s="242"/>
      <c r="HIT27" s="242"/>
      <c r="HIU27" s="242"/>
      <c r="HIV27" s="242"/>
      <c r="HIW27" s="242"/>
      <c r="HIX27" s="242"/>
      <c r="HIY27" s="242"/>
      <c r="HIZ27" s="242"/>
      <c r="HJA27" s="242"/>
      <c r="HJB27" s="242"/>
      <c r="HJC27" s="242"/>
      <c r="HJD27" s="242"/>
      <c r="HJE27" s="242"/>
      <c r="HJF27" s="242"/>
      <c r="HJG27" s="242"/>
      <c r="HJH27" s="242"/>
      <c r="HJI27" s="242"/>
      <c r="HJJ27" s="242"/>
      <c r="HJK27" s="242"/>
      <c r="HJL27" s="242"/>
      <c r="HJM27" s="242"/>
      <c r="HJN27" s="242"/>
      <c r="HJO27" s="242"/>
      <c r="HJP27" s="242"/>
      <c r="HJQ27" s="242"/>
      <c r="HJR27" s="242"/>
      <c r="HJS27" s="242"/>
      <c r="HJT27" s="242"/>
      <c r="HJU27" s="242"/>
      <c r="HJV27" s="242"/>
      <c r="HJW27" s="242"/>
      <c r="HJX27" s="242"/>
      <c r="HJY27" s="242"/>
      <c r="HJZ27" s="242"/>
      <c r="HKA27" s="242"/>
      <c r="HKB27" s="242"/>
      <c r="HKC27" s="242"/>
      <c r="HKD27" s="242"/>
      <c r="HKE27" s="242"/>
      <c r="HKF27" s="242"/>
      <c r="HKG27" s="242"/>
      <c r="HKH27" s="242"/>
      <c r="HKI27" s="242"/>
      <c r="HKJ27" s="242"/>
      <c r="HKK27" s="242"/>
      <c r="HKL27" s="242"/>
      <c r="HKM27" s="242"/>
      <c r="HKN27" s="242"/>
      <c r="HKO27" s="242"/>
      <c r="HKP27" s="242"/>
      <c r="HKQ27" s="242"/>
      <c r="HKR27" s="242"/>
      <c r="HKS27" s="242"/>
      <c r="HKT27" s="242"/>
      <c r="HKU27" s="242"/>
      <c r="HKV27" s="242"/>
      <c r="HKW27" s="242"/>
      <c r="HKX27" s="242"/>
      <c r="HKY27" s="242"/>
      <c r="HKZ27" s="242"/>
      <c r="HLA27" s="242"/>
      <c r="HLB27" s="242"/>
      <c r="HLC27" s="242"/>
      <c r="HLD27" s="242"/>
      <c r="HLE27" s="242"/>
      <c r="HLF27" s="242"/>
      <c r="HLG27" s="242"/>
      <c r="HLH27" s="242"/>
      <c r="HLI27" s="242"/>
      <c r="HLJ27" s="242"/>
      <c r="HLK27" s="242"/>
      <c r="HLL27" s="242"/>
      <c r="HLM27" s="242"/>
      <c r="HLN27" s="242"/>
      <c r="HLO27" s="242"/>
      <c r="HLP27" s="242"/>
      <c r="HLQ27" s="242"/>
      <c r="HLR27" s="242"/>
      <c r="HLS27" s="242"/>
      <c r="HLT27" s="242"/>
      <c r="HLU27" s="242"/>
      <c r="HLV27" s="242"/>
      <c r="HLW27" s="242"/>
      <c r="HLX27" s="242"/>
      <c r="HLY27" s="242"/>
      <c r="HLZ27" s="242"/>
      <c r="HMA27" s="242"/>
      <c r="HMB27" s="242"/>
      <c r="HMC27" s="242"/>
      <c r="HMD27" s="242"/>
      <c r="HME27" s="242"/>
      <c r="HMF27" s="242"/>
      <c r="HMG27" s="242"/>
      <c r="HMH27" s="242"/>
      <c r="HMI27" s="242"/>
      <c r="HMJ27" s="242"/>
      <c r="HMK27" s="242"/>
      <c r="HML27" s="242"/>
      <c r="HMM27" s="242"/>
      <c r="HMN27" s="242"/>
      <c r="HMO27" s="242"/>
      <c r="HMP27" s="242"/>
      <c r="HMQ27" s="242"/>
      <c r="HMR27" s="242"/>
      <c r="HMS27" s="242"/>
      <c r="HMT27" s="242"/>
      <c r="HMU27" s="242"/>
      <c r="HMV27" s="242"/>
      <c r="HMW27" s="242"/>
      <c r="HMX27" s="242"/>
      <c r="HMY27" s="242"/>
      <c r="HMZ27" s="242"/>
      <c r="HNA27" s="242"/>
      <c r="HNB27" s="242"/>
      <c r="HNC27" s="242"/>
      <c r="HND27" s="242"/>
      <c r="HNE27" s="242"/>
      <c r="HNF27" s="242"/>
      <c r="HNG27" s="242"/>
      <c r="HNH27" s="242"/>
      <c r="HNI27" s="242"/>
      <c r="HNJ27" s="242"/>
      <c r="HNK27" s="242"/>
      <c r="HNL27" s="242"/>
      <c r="HNM27" s="242"/>
      <c r="HNN27" s="242"/>
      <c r="HNO27" s="242"/>
      <c r="HNP27" s="242"/>
      <c r="HNQ27" s="242"/>
      <c r="HNR27" s="242"/>
      <c r="HNS27" s="242"/>
      <c r="HNT27" s="242"/>
      <c r="HNU27" s="242"/>
      <c r="HNV27" s="242"/>
      <c r="HNW27" s="242"/>
      <c r="HNX27" s="242"/>
      <c r="HNY27" s="242"/>
      <c r="HNZ27" s="242"/>
      <c r="HOA27" s="242"/>
      <c r="HOB27" s="242"/>
      <c r="HOC27" s="242"/>
      <c r="HOD27" s="242"/>
      <c r="HOE27" s="242"/>
      <c r="HOF27" s="242"/>
      <c r="HOG27" s="242"/>
      <c r="HOH27" s="242"/>
      <c r="HOI27" s="242"/>
      <c r="HOJ27" s="242"/>
      <c r="HOK27" s="242"/>
      <c r="HOL27" s="242"/>
      <c r="HOM27" s="242"/>
      <c r="HON27" s="242"/>
      <c r="HOO27" s="242"/>
      <c r="HOP27" s="242"/>
      <c r="HOQ27" s="242"/>
      <c r="HOR27" s="242"/>
      <c r="HOS27" s="242"/>
      <c r="HOT27" s="242"/>
      <c r="HOU27" s="242"/>
      <c r="HOV27" s="242"/>
      <c r="HOW27" s="242"/>
      <c r="HOX27" s="242"/>
      <c r="HOY27" s="242"/>
      <c r="HOZ27" s="242"/>
      <c r="HPA27" s="242"/>
      <c r="HPB27" s="242"/>
      <c r="HPC27" s="242"/>
      <c r="HPD27" s="242"/>
      <c r="HPE27" s="242"/>
      <c r="HPF27" s="242"/>
      <c r="HPG27" s="242"/>
      <c r="HPH27" s="242"/>
      <c r="HPI27" s="242"/>
      <c r="HPJ27" s="242"/>
      <c r="HPK27" s="242"/>
      <c r="HPL27" s="242"/>
      <c r="HPM27" s="242"/>
      <c r="HPN27" s="242"/>
      <c r="HPO27" s="242"/>
      <c r="HPP27" s="242"/>
      <c r="HPQ27" s="242"/>
      <c r="HPR27" s="242"/>
      <c r="HPS27" s="242"/>
      <c r="HPT27" s="242"/>
      <c r="HPU27" s="242"/>
      <c r="HPV27" s="242"/>
      <c r="HPW27" s="242"/>
      <c r="HPX27" s="242"/>
      <c r="HPY27" s="242"/>
      <c r="HPZ27" s="242"/>
      <c r="HQA27" s="242"/>
      <c r="HQB27" s="242"/>
      <c r="HQC27" s="242"/>
      <c r="HQD27" s="242"/>
      <c r="HQE27" s="242"/>
      <c r="HQF27" s="242"/>
      <c r="HQG27" s="242"/>
      <c r="HQH27" s="242"/>
      <c r="HQI27" s="242"/>
      <c r="HQJ27" s="242"/>
      <c r="HQK27" s="242"/>
      <c r="HQL27" s="242"/>
      <c r="HQM27" s="242"/>
      <c r="HQN27" s="242"/>
      <c r="HQO27" s="242"/>
      <c r="HQP27" s="242"/>
      <c r="HQQ27" s="242"/>
      <c r="HQR27" s="242"/>
      <c r="HQS27" s="242"/>
      <c r="HQT27" s="242"/>
      <c r="HQU27" s="242"/>
      <c r="HQV27" s="242"/>
      <c r="HQW27" s="242"/>
      <c r="HQX27" s="242"/>
      <c r="HQY27" s="242"/>
      <c r="HQZ27" s="242"/>
      <c r="HRA27" s="242"/>
      <c r="HRB27" s="242"/>
      <c r="HRC27" s="242"/>
      <c r="HRD27" s="242"/>
      <c r="HRE27" s="242"/>
      <c r="HRF27" s="242"/>
      <c r="HRG27" s="242"/>
      <c r="HRH27" s="242"/>
      <c r="HRI27" s="242"/>
      <c r="HRJ27" s="242"/>
      <c r="HRK27" s="242"/>
      <c r="HRL27" s="242"/>
      <c r="HRM27" s="242"/>
      <c r="HRN27" s="242"/>
      <c r="HRO27" s="242"/>
      <c r="HRP27" s="242"/>
      <c r="HRQ27" s="242"/>
      <c r="HRR27" s="242"/>
      <c r="HRS27" s="242"/>
      <c r="HRT27" s="242"/>
      <c r="HRU27" s="242"/>
      <c r="HRV27" s="242"/>
      <c r="HRW27" s="242"/>
      <c r="HRX27" s="242"/>
      <c r="HRY27" s="242"/>
      <c r="HRZ27" s="242"/>
      <c r="HSA27" s="242"/>
      <c r="HSB27" s="242"/>
      <c r="HSC27" s="242"/>
      <c r="HSD27" s="242"/>
      <c r="HSE27" s="242"/>
      <c r="HSF27" s="242"/>
      <c r="HSG27" s="242"/>
      <c r="HSH27" s="242"/>
      <c r="HSI27" s="242"/>
      <c r="HSJ27" s="242"/>
      <c r="HSK27" s="242"/>
      <c r="HSL27" s="242"/>
      <c r="HSM27" s="242"/>
      <c r="HSN27" s="242"/>
      <c r="HSO27" s="242"/>
      <c r="HSP27" s="242"/>
      <c r="HSQ27" s="242"/>
      <c r="HSR27" s="242"/>
      <c r="HSS27" s="242"/>
      <c r="HST27" s="242"/>
      <c r="HSU27" s="242"/>
      <c r="HSV27" s="242"/>
      <c r="HSW27" s="242"/>
      <c r="HSX27" s="242"/>
      <c r="HSY27" s="242"/>
      <c r="HSZ27" s="242"/>
      <c r="HTA27" s="242"/>
      <c r="HTB27" s="242"/>
      <c r="HTC27" s="242"/>
      <c r="HTD27" s="242"/>
      <c r="HTE27" s="242"/>
      <c r="HTF27" s="242"/>
      <c r="HTG27" s="242"/>
      <c r="HTH27" s="242"/>
      <c r="HTI27" s="242"/>
      <c r="HTJ27" s="242"/>
      <c r="HTK27" s="242"/>
      <c r="HTL27" s="242"/>
      <c r="HTM27" s="242"/>
      <c r="HTN27" s="242"/>
      <c r="HTO27" s="242"/>
      <c r="HTP27" s="242"/>
      <c r="HTQ27" s="242"/>
      <c r="HTR27" s="242"/>
      <c r="HTS27" s="242"/>
      <c r="HTT27" s="242"/>
      <c r="HTU27" s="242"/>
      <c r="HTV27" s="242"/>
      <c r="HTW27" s="242"/>
      <c r="HTX27" s="242"/>
      <c r="HTY27" s="242"/>
      <c r="HTZ27" s="242"/>
      <c r="HUA27" s="242"/>
      <c r="HUB27" s="242"/>
      <c r="HUC27" s="242"/>
      <c r="HUD27" s="242"/>
      <c r="HUE27" s="242"/>
      <c r="HUF27" s="242"/>
      <c r="HUG27" s="242"/>
      <c r="HUH27" s="242"/>
      <c r="HUI27" s="242"/>
      <c r="HUJ27" s="242"/>
      <c r="HUK27" s="242"/>
      <c r="HUL27" s="242"/>
      <c r="HUM27" s="242"/>
      <c r="HUN27" s="242"/>
      <c r="HUO27" s="242"/>
      <c r="HUP27" s="242"/>
      <c r="HUQ27" s="242"/>
      <c r="HUR27" s="242"/>
      <c r="HUS27" s="242"/>
      <c r="HUT27" s="242"/>
      <c r="HUU27" s="242"/>
      <c r="HUV27" s="242"/>
      <c r="HUW27" s="242"/>
      <c r="HUX27" s="242"/>
      <c r="HUY27" s="242"/>
      <c r="HUZ27" s="242"/>
      <c r="HVA27" s="242"/>
      <c r="HVB27" s="242"/>
      <c r="HVC27" s="242"/>
      <c r="HVD27" s="242"/>
      <c r="HVE27" s="242"/>
      <c r="HVF27" s="242"/>
      <c r="HVG27" s="242"/>
      <c r="HVH27" s="242"/>
      <c r="HVI27" s="242"/>
      <c r="HVJ27" s="242"/>
      <c r="HVK27" s="242"/>
      <c r="HVL27" s="242"/>
      <c r="HVM27" s="242"/>
      <c r="HVN27" s="242"/>
      <c r="HVO27" s="242"/>
      <c r="HVP27" s="242"/>
      <c r="HVQ27" s="242"/>
      <c r="HVR27" s="242"/>
      <c r="HVS27" s="242"/>
      <c r="HVT27" s="242"/>
      <c r="HVU27" s="242"/>
      <c r="HVV27" s="242"/>
      <c r="HVW27" s="242"/>
      <c r="HVX27" s="242"/>
      <c r="HVY27" s="242"/>
      <c r="HVZ27" s="242"/>
      <c r="HWA27" s="242"/>
      <c r="HWB27" s="242"/>
      <c r="HWC27" s="242"/>
      <c r="HWD27" s="242"/>
      <c r="HWE27" s="242"/>
      <c r="HWF27" s="242"/>
      <c r="HWG27" s="242"/>
      <c r="HWH27" s="242"/>
      <c r="HWI27" s="242"/>
      <c r="HWJ27" s="242"/>
      <c r="HWK27" s="242"/>
      <c r="HWL27" s="242"/>
      <c r="HWM27" s="242"/>
      <c r="HWN27" s="242"/>
      <c r="HWO27" s="242"/>
      <c r="HWP27" s="242"/>
      <c r="HWQ27" s="242"/>
      <c r="HWR27" s="242"/>
      <c r="HWS27" s="242"/>
      <c r="HWT27" s="242"/>
      <c r="HWU27" s="242"/>
      <c r="HWV27" s="242"/>
      <c r="HWW27" s="242"/>
      <c r="HWX27" s="242"/>
      <c r="HWY27" s="242"/>
      <c r="HWZ27" s="242"/>
      <c r="HXA27" s="242"/>
      <c r="HXB27" s="242"/>
      <c r="HXC27" s="242"/>
      <c r="HXD27" s="242"/>
      <c r="HXE27" s="242"/>
      <c r="HXF27" s="242"/>
      <c r="HXG27" s="242"/>
      <c r="HXH27" s="242"/>
      <c r="HXI27" s="242"/>
      <c r="HXJ27" s="242"/>
      <c r="HXK27" s="242"/>
      <c r="HXL27" s="242"/>
      <c r="HXM27" s="242"/>
      <c r="HXN27" s="242"/>
      <c r="HXO27" s="242"/>
      <c r="HXP27" s="242"/>
      <c r="HXQ27" s="242"/>
      <c r="HXR27" s="242"/>
      <c r="HXS27" s="242"/>
      <c r="HXT27" s="242"/>
      <c r="HXU27" s="242"/>
      <c r="HXV27" s="242"/>
      <c r="HXW27" s="242"/>
      <c r="HXX27" s="242"/>
      <c r="HXY27" s="242"/>
      <c r="HXZ27" s="242"/>
      <c r="HYA27" s="242"/>
      <c r="HYB27" s="242"/>
      <c r="HYC27" s="242"/>
      <c r="HYD27" s="242"/>
      <c r="HYE27" s="242"/>
      <c r="HYF27" s="242"/>
      <c r="HYG27" s="242"/>
      <c r="HYH27" s="242"/>
      <c r="HYI27" s="242"/>
      <c r="HYJ27" s="242"/>
      <c r="HYK27" s="242"/>
      <c r="HYL27" s="242"/>
      <c r="HYM27" s="242"/>
      <c r="HYN27" s="242"/>
      <c r="HYO27" s="242"/>
      <c r="HYP27" s="242"/>
      <c r="HYQ27" s="242"/>
      <c r="HYR27" s="242"/>
      <c r="HYS27" s="242"/>
      <c r="HYT27" s="242"/>
      <c r="HYU27" s="242"/>
      <c r="HYV27" s="242"/>
      <c r="HYW27" s="242"/>
      <c r="HYX27" s="242"/>
      <c r="HYY27" s="242"/>
      <c r="HYZ27" s="242"/>
      <c r="HZA27" s="242"/>
      <c r="HZB27" s="242"/>
      <c r="HZC27" s="242"/>
      <c r="HZD27" s="242"/>
      <c r="HZE27" s="242"/>
      <c r="HZF27" s="242"/>
      <c r="HZG27" s="242"/>
      <c r="HZH27" s="242"/>
      <c r="HZI27" s="242"/>
      <c r="HZJ27" s="242"/>
      <c r="HZK27" s="242"/>
      <c r="HZL27" s="242"/>
      <c r="HZM27" s="242"/>
      <c r="HZN27" s="242"/>
      <c r="HZO27" s="242"/>
      <c r="HZP27" s="242"/>
      <c r="HZQ27" s="242"/>
      <c r="HZR27" s="242"/>
      <c r="HZS27" s="242"/>
      <c r="HZT27" s="242"/>
      <c r="HZU27" s="242"/>
      <c r="HZV27" s="242"/>
      <c r="HZW27" s="242"/>
      <c r="HZX27" s="242"/>
      <c r="HZY27" s="242"/>
      <c r="HZZ27" s="242"/>
      <c r="IAA27" s="242"/>
      <c r="IAB27" s="242"/>
      <c r="IAC27" s="242"/>
      <c r="IAD27" s="242"/>
      <c r="IAE27" s="242"/>
      <c r="IAF27" s="242"/>
      <c r="IAG27" s="242"/>
      <c r="IAH27" s="242"/>
      <c r="IAI27" s="242"/>
      <c r="IAJ27" s="242"/>
      <c r="IAK27" s="242"/>
      <c r="IAL27" s="242"/>
      <c r="IAM27" s="242"/>
      <c r="IAN27" s="242"/>
      <c r="IAO27" s="242"/>
      <c r="IAP27" s="242"/>
      <c r="IAQ27" s="242"/>
      <c r="IAR27" s="242"/>
      <c r="IAS27" s="242"/>
      <c r="IAT27" s="242"/>
      <c r="IAU27" s="242"/>
      <c r="IAV27" s="242"/>
      <c r="IAW27" s="242"/>
      <c r="IAX27" s="242"/>
      <c r="IAY27" s="242"/>
      <c r="IAZ27" s="242"/>
      <c r="IBA27" s="242"/>
      <c r="IBB27" s="242"/>
      <c r="IBC27" s="242"/>
      <c r="IBD27" s="242"/>
      <c r="IBE27" s="242"/>
      <c r="IBF27" s="242"/>
      <c r="IBG27" s="242"/>
      <c r="IBH27" s="242"/>
      <c r="IBI27" s="242"/>
      <c r="IBJ27" s="242"/>
      <c r="IBK27" s="242"/>
      <c r="IBL27" s="242"/>
      <c r="IBM27" s="242"/>
      <c r="IBN27" s="242"/>
      <c r="IBO27" s="242"/>
      <c r="IBP27" s="242"/>
      <c r="IBQ27" s="242"/>
      <c r="IBR27" s="242"/>
      <c r="IBS27" s="242"/>
      <c r="IBT27" s="242"/>
      <c r="IBU27" s="242"/>
      <c r="IBV27" s="242"/>
      <c r="IBW27" s="242"/>
      <c r="IBX27" s="242"/>
      <c r="IBY27" s="242"/>
      <c r="IBZ27" s="242"/>
      <c r="ICA27" s="242"/>
      <c r="ICB27" s="242"/>
      <c r="ICC27" s="242"/>
      <c r="ICD27" s="242"/>
      <c r="ICE27" s="242"/>
      <c r="ICF27" s="242"/>
      <c r="ICG27" s="242"/>
      <c r="ICH27" s="242"/>
      <c r="ICI27" s="242"/>
      <c r="ICJ27" s="242"/>
      <c r="ICK27" s="242"/>
      <c r="ICL27" s="242"/>
      <c r="ICM27" s="242"/>
      <c r="ICN27" s="242"/>
      <c r="ICO27" s="242"/>
      <c r="ICP27" s="242"/>
      <c r="ICQ27" s="242"/>
      <c r="ICR27" s="242"/>
      <c r="ICS27" s="242"/>
      <c r="ICT27" s="242"/>
      <c r="ICU27" s="242"/>
      <c r="ICV27" s="242"/>
      <c r="ICW27" s="242"/>
      <c r="ICX27" s="242"/>
      <c r="ICY27" s="242"/>
      <c r="ICZ27" s="242"/>
      <c r="IDA27" s="242"/>
      <c r="IDB27" s="242"/>
      <c r="IDC27" s="242"/>
      <c r="IDD27" s="242"/>
      <c r="IDE27" s="242"/>
      <c r="IDF27" s="242"/>
      <c r="IDG27" s="242"/>
      <c r="IDH27" s="242"/>
      <c r="IDI27" s="242"/>
      <c r="IDJ27" s="242"/>
      <c r="IDK27" s="242"/>
      <c r="IDL27" s="242"/>
      <c r="IDM27" s="242"/>
      <c r="IDN27" s="242"/>
      <c r="IDO27" s="242"/>
      <c r="IDP27" s="242"/>
      <c r="IDQ27" s="242"/>
      <c r="IDR27" s="242"/>
      <c r="IDS27" s="242"/>
      <c r="IDT27" s="242"/>
      <c r="IDU27" s="242"/>
      <c r="IDV27" s="242"/>
      <c r="IDW27" s="242"/>
      <c r="IDX27" s="242"/>
      <c r="IDY27" s="242"/>
      <c r="IDZ27" s="242"/>
      <c r="IEA27" s="242"/>
      <c r="IEB27" s="242"/>
      <c r="IEC27" s="242"/>
      <c r="IED27" s="242"/>
      <c r="IEE27" s="242"/>
      <c r="IEF27" s="242"/>
      <c r="IEG27" s="242"/>
      <c r="IEH27" s="242"/>
      <c r="IEI27" s="242"/>
      <c r="IEJ27" s="242"/>
      <c r="IEK27" s="242"/>
      <c r="IEL27" s="242"/>
      <c r="IEM27" s="242"/>
      <c r="IEN27" s="242"/>
      <c r="IEO27" s="242"/>
      <c r="IEP27" s="242"/>
      <c r="IEQ27" s="242"/>
      <c r="IER27" s="242"/>
      <c r="IES27" s="242"/>
      <c r="IET27" s="242"/>
      <c r="IEU27" s="242"/>
      <c r="IEV27" s="242"/>
      <c r="IEW27" s="242"/>
      <c r="IEX27" s="242"/>
      <c r="IEY27" s="242"/>
      <c r="IEZ27" s="242"/>
      <c r="IFA27" s="242"/>
      <c r="IFB27" s="242"/>
      <c r="IFC27" s="242"/>
      <c r="IFD27" s="242"/>
      <c r="IFE27" s="242"/>
      <c r="IFF27" s="242"/>
      <c r="IFG27" s="242"/>
      <c r="IFH27" s="242"/>
      <c r="IFI27" s="242"/>
      <c r="IFJ27" s="242"/>
      <c r="IFK27" s="242"/>
      <c r="IFL27" s="242"/>
      <c r="IFM27" s="242"/>
      <c r="IFN27" s="242"/>
      <c r="IFO27" s="242"/>
      <c r="IFP27" s="242"/>
      <c r="IFQ27" s="242"/>
      <c r="IFR27" s="242"/>
      <c r="IFS27" s="242"/>
      <c r="IFT27" s="242"/>
      <c r="IFU27" s="242"/>
      <c r="IFV27" s="242"/>
      <c r="IFW27" s="242"/>
      <c r="IFX27" s="242"/>
      <c r="IFY27" s="242"/>
      <c r="IFZ27" s="242"/>
      <c r="IGA27" s="242"/>
      <c r="IGB27" s="242"/>
      <c r="IGC27" s="242"/>
      <c r="IGD27" s="242"/>
      <c r="IGE27" s="242"/>
      <c r="IGF27" s="242"/>
      <c r="IGG27" s="242"/>
      <c r="IGH27" s="242"/>
      <c r="IGI27" s="242"/>
      <c r="IGJ27" s="242"/>
      <c r="IGK27" s="242"/>
      <c r="IGL27" s="242"/>
      <c r="IGM27" s="242"/>
      <c r="IGN27" s="242"/>
      <c r="IGO27" s="242"/>
      <c r="IGP27" s="242"/>
      <c r="IGQ27" s="242"/>
      <c r="IGR27" s="242"/>
      <c r="IGS27" s="242"/>
      <c r="IGT27" s="242"/>
      <c r="IGU27" s="242"/>
      <c r="IGV27" s="242"/>
      <c r="IGW27" s="242"/>
      <c r="IGX27" s="242"/>
      <c r="IGY27" s="242"/>
      <c r="IGZ27" s="242"/>
      <c r="IHA27" s="242"/>
      <c r="IHB27" s="242"/>
      <c r="IHC27" s="242"/>
      <c r="IHD27" s="242"/>
      <c r="IHE27" s="242"/>
      <c r="IHF27" s="242"/>
      <c r="IHG27" s="242"/>
      <c r="IHH27" s="242"/>
      <c r="IHI27" s="242"/>
      <c r="IHJ27" s="242"/>
      <c r="IHK27" s="242"/>
      <c r="IHL27" s="242"/>
      <c r="IHM27" s="242"/>
      <c r="IHN27" s="242"/>
      <c r="IHO27" s="242"/>
      <c r="IHP27" s="242"/>
      <c r="IHQ27" s="242"/>
      <c r="IHR27" s="242"/>
      <c r="IHS27" s="242"/>
      <c r="IHT27" s="242"/>
      <c r="IHU27" s="242"/>
      <c r="IHV27" s="242"/>
      <c r="IHW27" s="242"/>
      <c r="IHX27" s="242"/>
      <c r="IHY27" s="242"/>
      <c r="IHZ27" s="242"/>
      <c r="IIA27" s="242"/>
      <c r="IIB27" s="242"/>
      <c r="IIC27" s="242"/>
      <c r="IID27" s="242"/>
      <c r="IIE27" s="242"/>
      <c r="IIF27" s="242"/>
      <c r="IIG27" s="242"/>
      <c r="IIH27" s="242"/>
      <c r="III27" s="242"/>
      <c r="IIJ27" s="242"/>
      <c r="IIK27" s="242"/>
      <c r="IIL27" s="242"/>
      <c r="IIM27" s="242"/>
      <c r="IIN27" s="242"/>
      <c r="IIO27" s="242"/>
      <c r="IIP27" s="242"/>
      <c r="IIQ27" s="242"/>
      <c r="IIR27" s="242"/>
      <c r="IIS27" s="242"/>
      <c r="IIT27" s="242"/>
      <c r="IIU27" s="242"/>
      <c r="IIV27" s="242"/>
      <c r="IIW27" s="242"/>
      <c r="IIX27" s="242"/>
      <c r="IIY27" s="242"/>
      <c r="IIZ27" s="242"/>
      <c r="IJA27" s="242"/>
      <c r="IJB27" s="242"/>
      <c r="IJC27" s="242"/>
      <c r="IJD27" s="242"/>
      <c r="IJE27" s="242"/>
      <c r="IJF27" s="242"/>
      <c r="IJG27" s="242"/>
      <c r="IJH27" s="242"/>
      <c r="IJI27" s="242"/>
      <c r="IJJ27" s="242"/>
      <c r="IJK27" s="242"/>
      <c r="IJL27" s="242"/>
      <c r="IJM27" s="242"/>
      <c r="IJN27" s="242"/>
      <c r="IJO27" s="242"/>
      <c r="IJP27" s="242"/>
      <c r="IJQ27" s="242"/>
      <c r="IJR27" s="242"/>
      <c r="IJS27" s="242"/>
      <c r="IJT27" s="242"/>
      <c r="IJU27" s="242"/>
      <c r="IJV27" s="242"/>
      <c r="IJW27" s="242"/>
      <c r="IJX27" s="242"/>
      <c r="IJY27" s="242"/>
      <c r="IJZ27" s="242"/>
      <c r="IKA27" s="242"/>
      <c r="IKB27" s="242"/>
      <c r="IKC27" s="242"/>
      <c r="IKD27" s="242"/>
      <c r="IKE27" s="242"/>
      <c r="IKF27" s="242"/>
      <c r="IKG27" s="242"/>
      <c r="IKH27" s="242"/>
      <c r="IKI27" s="242"/>
      <c r="IKJ27" s="242"/>
      <c r="IKK27" s="242"/>
      <c r="IKL27" s="242"/>
      <c r="IKM27" s="242"/>
      <c r="IKN27" s="242"/>
      <c r="IKO27" s="242"/>
      <c r="IKP27" s="242"/>
      <c r="IKQ27" s="242"/>
      <c r="IKR27" s="242"/>
      <c r="IKS27" s="242"/>
      <c r="IKT27" s="242"/>
      <c r="IKU27" s="242"/>
      <c r="IKV27" s="242"/>
      <c r="IKW27" s="242"/>
      <c r="IKX27" s="242"/>
      <c r="IKY27" s="242"/>
      <c r="IKZ27" s="242"/>
      <c r="ILA27" s="242"/>
      <c r="ILB27" s="242"/>
      <c r="ILC27" s="242"/>
      <c r="ILD27" s="242"/>
      <c r="ILE27" s="242"/>
      <c r="ILF27" s="242"/>
      <c r="ILG27" s="242"/>
      <c r="ILH27" s="242"/>
      <c r="ILI27" s="242"/>
      <c r="ILJ27" s="242"/>
      <c r="ILK27" s="242"/>
      <c r="ILL27" s="242"/>
      <c r="ILM27" s="242"/>
      <c r="ILN27" s="242"/>
      <c r="ILO27" s="242"/>
      <c r="ILP27" s="242"/>
      <c r="ILQ27" s="242"/>
      <c r="ILR27" s="242"/>
      <c r="ILS27" s="242"/>
      <c r="ILT27" s="242"/>
      <c r="ILU27" s="242"/>
      <c r="ILV27" s="242"/>
      <c r="ILW27" s="242"/>
      <c r="ILX27" s="242"/>
      <c r="ILY27" s="242"/>
      <c r="ILZ27" s="242"/>
      <c r="IMA27" s="242"/>
      <c r="IMB27" s="242"/>
      <c r="IMC27" s="242"/>
      <c r="IMD27" s="242"/>
      <c r="IME27" s="242"/>
      <c r="IMF27" s="242"/>
      <c r="IMG27" s="242"/>
      <c r="IMH27" s="242"/>
      <c r="IMI27" s="242"/>
      <c r="IMJ27" s="242"/>
      <c r="IMK27" s="242"/>
      <c r="IML27" s="242"/>
      <c r="IMM27" s="242"/>
      <c r="IMN27" s="242"/>
      <c r="IMO27" s="242"/>
      <c r="IMP27" s="242"/>
      <c r="IMQ27" s="242"/>
      <c r="IMR27" s="242"/>
      <c r="IMS27" s="242"/>
      <c r="IMT27" s="242"/>
      <c r="IMU27" s="242"/>
      <c r="IMV27" s="242"/>
      <c r="IMW27" s="242"/>
      <c r="IMX27" s="242"/>
      <c r="IMY27" s="242"/>
      <c r="IMZ27" s="242"/>
      <c r="INA27" s="242"/>
      <c r="INB27" s="242"/>
      <c r="INC27" s="242"/>
      <c r="IND27" s="242"/>
      <c r="INE27" s="242"/>
      <c r="INF27" s="242"/>
      <c r="ING27" s="242"/>
      <c r="INH27" s="242"/>
      <c r="INI27" s="242"/>
      <c r="INJ27" s="242"/>
      <c r="INK27" s="242"/>
      <c r="INL27" s="242"/>
      <c r="INM27" s="242"/>
      <c r="INN27" s="242"/>
      <c r="INO27" s="242"/>
      <c r="INP27" s="242"/>
      <c r="INQ27" s="242"/>
      <c r="INR27" s="242"/>
      <c r="INS27" s="242"/>
      <c r="INT27" s="242"/>
      <c r="INU27" s="242"/>
      <c r="INV27" s="242"/>
      <c r="INW27" s="242"/>
      <c r="INX27" s="242"/>
      <c r="INY27" s="242"/>
      <c r="INZ27" s="242"/>
      <c r="IOA27" s="242"/>
      <c r="IOB27" s="242"/>
      <c r="IOC27" s="242"/>
      <c r="IOD27" s="242"/>
      <c r="IOE27" s="242"/>
      <c r="IOF27" s="242"/>
      <c r="IOG27" s="242"/>
      <c r="IOH27" s="242"/>
      <c r="IOI27" s="242"/>
      <c r="IOJ27" s="242"/>
      <c r="IOK27" s="242"/>
      <c r="IOL27" s="242"/>
      <c r="IOM27" s="242"/>
      <c r="ION27" s="242"/>
      <c r="IOO27" s="242"/>
      <c r="IOP27" s="242"/>
      <c r="IOQ27" s="242"/>
      <c r="IOR27" s="242"/>
      <c r="IOS27" s="242"/>
      <c r="IOT27" s="242"/>
      <c r="IOU27" s="242"/>
      <c r="IOV27" s="242"/>
      <c r="IOW27" s="242"/>
      <c r="IOX27" s="242"/>
      <c r="IOY27" s="242"/>
      <c r="IOZ27" s="242"/>
      <c r="IPA27" s="242"/>
      <c r="IPB27" s="242"/>
      <c r="IPC27" s="242"/>
      <c r="IPD27" s="242"/>
      <c r="IPE27" s="242"/>
      <c r="IPF27" s="242"/>
      <c r="IPG27" s="242"/>
      <c r="IPH27" s="242"/>
      <c r="IPI27" s="242"/>
      <c r="IPJ27" s="242"/>
      <c r="IPK27" s="242"/>
      <c r="IPL27" s="242"/>
      <c r="IPM27" s="242"/>
      <c r="IPN27" s="242"/>
      <c r="IPO27" s="242"/>
      <c r="IPP27" s="242"/>
      <c r="IPQ27" s="242"/>
      <c r="IPR27" s="242"/>
      <c r="IPS27" s="242"/>
      <c r="IPT27" s="242"/>
      <c r="IPU27" s="242"/>
      <c r="IPV27" s="242"/>
      <c r="IPW27" s="242"/>
      <c r="IPX27" s="242"/>
      <c r="IPY27" s="242"/>
      <c r="IPZ27" s="242"/>
      <c r="IQA27" s="242"/>
      <c r="IQB27" s="242"/>
      <c r="IQC27" s="242"/>
      <c r="IQD27" s="242"/>
      <c r="IQE27" s="242"/>
      <c r="IQF27" s="242"/>
      <c r="IQG27" s="242"/>
      <c r="IQH27" s="242"/>
      <c r="IQI27" s="242"/>
      <c r="IQJ27" s="242"/>
      <c r="IQK27" s="242"/>
      <c r="IQL27" s="242"/>
      <c r="IQM27" s="242"/>
      <c r="IQN27" s="242"/>
      <c r="IQO27" s="242"/>
      <c r="IQP27" s="242"/>
      <c r="IQQ27" s="242"/>
      <c r="IQR27" s="242"/>
      <c r="IQS27" s="242"/>
      <c r="IQT27" s="242"/>
      <c r="IQU27" s="242"/>
      <c r="IQV27" s="242"/>
      <c r="IQW27" s="242"/>
      <c r="IQX27" s="242"/>
      <c r="IQY27" s="242"/>
      <c r="IQZ27" s="242"/>
      <c r="IRA27" s="242"/>
      <c r="IRB27" s="242"/>
      <c r="IRC27" s="242"/>
      <c r="IRD27" s="242"/>
      <c r="IRE27" s="242"/>
      <c r="IRF27" s="242"/>
      <c r="IRG27" s="242"/>
      <c r="IRH27" s="242"/>
      <c r="IRI27" s="242"/>
      <c r="IRJ27" s="242"/>
      <c r="IRK27" s="242"/>
      <c r="IRL27" s="242"/>
      <c r="IRM27" s="242"/>
      <c r="IRN27" s="242"/>
      <c r="IRO27" s="242"/>
      <c r="IRP27" s="242"/>
      <c r="IRQ27" s="242"/>
      <c r="IRR27" s="242"/>
      <c r="IRS27" s="242"/>
      <c r="IRT27" s="242"/>
      <c r="IRU27" s="242"/>
      <c r="IRV27" s="242"/>
      <c r="IRW27" s="242"/>
      <c r="IRX27" s="242"/>
      <c r="IRY27" s="242"/>
      <c r="IRZ27" s="242"/>
      <c r="ISA27" s="242"/>
      <c r="ISB27" s="242"/>
      <c r="ISC27" s="242"/>
      <c r="ISD27" s="242"/>
      <c r="ISE27" s="242"/>
      <c r="ISF27" s="242"/>
      <c r="ISG27" s="242"/>
      <c r="ISH27" s="242"/>
      <c r="ISI27" s="242"/>
      <c r="ISJ27" s="242"/>
      <c r="ISK27" s="242"/>
      <c r="ISL27" s="242"/>
      <c r="ISM27" s="242"/>
      <c r="ISN27" s="242"/>
      <c r="ISO27" s="242"/>
      <c r="ISP27" s="242"/>
      <c r="ISQ27" s="242"/>
      <c r="ISR27" s="242"/>
      <c r="ISS27" s="242"/>
      <c r="IST27" s="242"/>
      <c r="ISU27" s="242"/>
      <c r="ISV27" s="242"/>
      <c r="ISW27" s="242"/>
      <c r="ISX27" s="242"/>
      <c r="ISY27" s="242"/>
      <c r="ISZ27" s="242"/>
      <c r="ITA27" s="242"/>
      <c r="ITB27" s="242"/>
      <c r="ITC27" s="242"/>
      <c r="ITD27" s="242"/>
      <c r="ITE27" s="242"/>
      <c r="ITF27" s="242"/>
      <c r="ITG27" s="242"/>
      <c r="ITH27" s="242"/>
      <c r="ITI27" s="242"/>
      <c r="ITJ27" s="242"/>
      <c r="ITK27" s="242"/>
      <c r="ITL27" s="242"/>
      <c r="ITM27" s="242"/>
      <c r="ITN27" s="242"/>
      <c r="ITO27" s="242"/>
      <c r="ITP27" s="242"/>
      <c r="ITQ27" s="242"/>
      <c r="ITR27" s="242"/>
      <c r="ITS27" s="242"/>
      <c r="ITT27" s="242"/>
      <c r="ITU27" s="242"/>
      <c r="ITV27" s="242"/>
      <c r="ITW27" s="242"/>
      <c r="ITX27" s="242"/>
      <c r="ITY27" s="242"/>
      <c r="ITZ27" s="242"/>
      <c r="IUA27" s="242"/>
      <c r="IUB27" s="242"/>
      <c r="IUC27" s="242"/>
      <c r="IUD27" s="242"/>
      <c r="IUE27" s="242"/>
      <c r="IUF27" s="242"/>
      <c r="IUG27" s="242"/>
      <c r="IUH27" s="242"/>
      <c r="IUI27" s="242"/>
      <c r="IUJ27" s="242"/>
      <c r="IUK27" s="242"/>
      <c r="IUL27" s="242"/>
      <c r="IUM27" s="242"/>
      <c r="IUN27" s="242"/>
      <c r="IUO27" s="242"/>
      <c r="IUP27" s="242"/>
      <c r="IUQ27" s="242"/>
      <c r="IUR27" s="242"/>
      <c r="IUS27" s="242"/>
      <c r="IUT27" s="242"/>
      <c r="IUU27" s="242"/>
      <c r="IUV27" s="242"/>
      <c r="IUW27" s="242"/>
      <c r="IUX27" s="242"/>
      <c r="IUY27" s="242"/>
      <c r="IUZ27" s="242"/>
      <c r="IVA27" s="242"/>
      <c r="IVB27" s="242"/>
      <c r="IVC27" s="242"/>
      <c r="IVD27" s="242"/>
      <c r="IVE27" s="242"/>
      <c r="IVF27" s="242"/>
      <c r="IVG27" s="242"/>
      <c r="IVH27" s="242"/>
      <c r="IVI27" s="242"/>
      <c r="IVJ27" s="242"/>
      <c r="IVK27" s="242"/>
      <c r="IVL27" s="242"/>
      <c r="IVM27" s="242"/>
      <c r="IVN27" s="242"/>
      <c r="IVO27" s="242"/>
      <c r="IVP27" s="242"/>
      <c r="IVQ27" s="242"/>
      <c r="IVR27" s="242"/>
      <c r="IVS27" s="242"/>
      <c r="IVT27" s="242"/>
      <c r="IVU27" s="242"/>
      <c r="IVV27" s="242"/>
      <c r="IVW27" s="242"/>
      <c r="IVX27" s="242"/>
      <c r="IVY27" s="242"/>
      <c r="IVZ27" s="242"/>
      <c r="IWA27" s="242"/>
      <c r="IWB27" s="242"/>
      <c r="IWC27" s="242"/>
      <c r="IWD27" s="242"/>
      <c r="IWE27" s="242"/>
      <c r="IWF27" s="242"/>
      <c r="IWG27" s="242"/>
      <c r="IWH27" s="242"/>
      <c r="IWI27" s="242"/>
      <c r="IWJ27" s="242"/>
      <c r="IWK27" s="242"/>
      <c r="IWL27" s="242"/>
      <c r="IWM27" s="242"/>
      <c r="IWN27" s="242"/>
      <c r="IWO27" s="242"/>
      <c r="IWP27" s="242"/>
      <c r="IWQ27" s="242"/>
      <c r="IWR27" s="242"/>
      <c r="IWS27" s="242"/>
      <c r="IWT27" s="242"/>
      <c r="IWU27" s="242"/>
      <c r="IWV27" s="242"/>
      <c r="IWW27" s="242"/>
      <c r="IWX27" s="242"/>
      <c r="IWY27" s="242"/>
      <c r="IWZ27" s="242"/>
      <c r="IXA27" s="242"/>
      <c r="IXB27" s="242"/>
      <c r="IXC27" s="242"/>
      <c r="IXD27" s="242"/>
      <c r="IXE27" s="242"/>
      <c r="IXF27" s="242"/>
      <c r="IXG27" s="242"/>
      <c r="IXH27" s="242"/>
      <c r="IXI27" s="242"/>
      <c r="IXJ27" s="242"/>
      <c r="IXK27" s="242"/>
      <c r="IXL27" s="242"/>
      <c r="IXM27" s="242"/>
      <c r="IXN27" s="242"/>
      <c r="IXO27" s="242"/>
      <c r="IXP27" s="242"/>
      <c r="IXQ27" s="242"/>
      <c r="IXR27" s="242"/>
      <c r="IXS27" s="242"/>
      <c r="IXT27" s="242"/>
      <c r="IXU27" s="242"/>
      <c r="IXV27" s="242"/>
      <c r="IXW27" s="242"/>
      <c r="IXX27" s="242"/>
      <c r="IXY27" s="242"/>
      <c r="IXZ27" s="242"/>
      <c r="IYA27" s="242"/>
      <c r="IYB27" s="242"/>
      <c r="IYC27" s="242"/>
      <c r="IYD27" s="242"/>
      <c r="IYE27" s="242"/>
      <c r="IYF27" s="242"/>
      <c r="IYG27" s="242"/>
      <c r="IYH27" s="242"/>
      <c r="IYI27" s="242"/>
      <c r="IYJ27" s="242"/>
      <c r="IYK27" s="242"/>
      <c r="IYL27" s="242"/>
      <c r="IYM27" s="242"/>
      <c r="IYN27" s="242"/>
      <c r="IYO27" s="242"/>
      <c r="IYP27" s="242"/>
      <c r="IYQ27" s="242"/>
      <c r="IYR27" s="242"/>
      <c r="IYS27" s="242"/>
      <c r="IYT27" s="242"/>
      <c r="IYU27" s="242"/>
      <c r="IYV27" s="242"/>
      <c r="IYW27" s="242"/>
      <c r="IYX27" s="242"/>
      <c r="IYY27" s="242"/>
      <c r="IYZ27" s="242"/>
      <c r="IZA27" s="242"/>
      <c r="IZB27" s="242"/>
      <c r="IZC27" s="242"/>
      <c r="IZD27" s="242"/>
      <c r="IZE27" s="242"/>
      <c r="IZF27" s="242"/>
      <c r="IZG27" s="242"/>
      <c r="IZH27" s="242"/>
      <c r="IZI27" s="242"/>
      <c r="IZJ27" s="242"/>
      <c r="IZK27" s="242"/>
      <c r="IZL27" s="242"/>
      <c r="IZM27" s="242"/>
      <c r="IZN27" s="242"/>
      <c r="IZO27" s="242"/>
      <c r="IZP27" s="242"/>
      <c r="IZQ27" s="242"/>
      <c r="IZR27" s="242"/>
      <c r="IZS27" s="242"/>
      <c r="IZT27" s="242"/>
      <c r="IZU27" s="242"/>
      <c r="IZV27" s="242"/>
      <c r="IZW27" s="242"/>
      <c r="IZX27" s="242"/>
      <c r="IZY27" s="242"/>
      <c r="IZZ27" s="242"/>
      <c r="JAA27" s="242"/>
      <c r="JAB27" s="242"/>
      <c r="JAC27" s="242"/>
      <c r="JAD27" s="242"/>
      <c r="JAE27" s="242"/>
      <c r="JAF27" s="242"/>
      <c r="JAG27" s="242"/>
      <c r="JAH27" s="242"/>
      <c r="JAI27" s="242"/>
      <c r="JAJ27" s="242"/>
      <c r="JAK27" s="242"/>
      <c r="JAL27" s="242"/>
      <c r="JAM27" s="242"/>
      <c r="JAN27" s="242"/>
      <c r="JAO27" s="242"/>
      <c r="JAP27" s="242"/>
      <c r="JAQ27" s="242"/>
      <c r="JAR27" s="242"/>
      <c r="JAS27" s="242"/>
      <c r="JAT27" s="242"/>
      <c r="JAU27" s="242"/>
      <c r="JAV27" s="242"/>
      <c r="JAW27" s="242"/>
      <c r="JAX27" s="242"/>
      <c r="JAY27" s="242"/>
      <c r="JAZ27" s="242"/>
      <c r="JBA27" s="242"/>
      <c r="JBB27" s="242"/>
      <c r="JBC27" s="242"/>
      <c r="JBD27" s="242"/>
      <c r="JBE27" s="242"/>
      <c r="JBF27" s="242"/>
      <c r="JBG27" s="242"/>
      <c r="JBH27" s="242"/>
      <c r="JBI27" s="242"/>
      <c r="JBJ27" s="242"/>
      <c r="JBK27" s="242"/>
      <c r="JBL27" s="242"/>
      <c r="JBM27" s="242"/>
      <c r="JBN27" s="242"/>
      <c r="JBO27" s="242"/>
      <c r="JBP27" s="242"/>
      <c r="JBQ27" s="242"/>
      <c r="JBR27" s="242"/>
      <c r="JBS27" s="242"/>
      <c r="JBT27" s="242"/>
      <c r="JBU27" s="242"/>
      <c r="JBV27" s="242"/>
      <c r="JBW27" s="242"/>
      <c r="JBX27" s="242"/>
      <c r="JBY27" s="242"/>
      <c r="JBZ27" s="242"/>
      <c r="JCA27" s="242"/>
      <c r="JCB27" s="242"/>
      <c r="JCC27" s="242"/>
      <c r="JCD27" s="242"/>
      <c r="JCE27" s="242"/>
      <c r="JCF27" s="242"/>
      <c r="JCG27" s="242"/>
      <c r="JCH27" s="242"/>
      <c r="JCI27" s="242"/>
      <c r="JCJ27" s="242"/>
      <c r="JCK27" s="242"/>
      <c r="JCL27" s="242"/>
      <c r="JCM27" s="242"/>
      <c r="JCN27" s="242"/>
      <c r="JCO27" s="242"/>
      <c r="JCP27" s="242"/>
      <c r="JCQ27" s="242"/>
      <c r="JCR27" s="242"/>
      <c r="JCS27" s="242"/>
      <c r="JCT27" s="242"/>
      <c r="JCU27" s="242"/>
      <c r="JCV27" s="242"/>
      <c r="JCW27" s="242"/>
      <c r="JCX27" s="242"/>
      <c r="JCY27" s="242"/>
      <c r="JCZ27" s="242"/>
      <c r="JDA27" s="242"/>
      <c r="JDB27" s="242"/>
      <c r="JDC27" s="242"/>
      <c r="JDD27" s="242"/>
      <c r="JDE27" s="242"/>
      <c r="JDF27" s="242"/>
      <c r="JDG27" s="242"/>
      <c r="JDH27" s="242"/>
      <c r="JDI27" s="242"/>
      <c r="JDJ27" s="242"/>
      <c r="JDK27" s="242"/>
      <c r="JDL27" s="242"/>
      <c r="JDM27" s="242"/>
      <c r="JDN27" s="242"/>
      <c r="JDO27" s="242"/>
      <c r="JDP27" s="242"/>
      <c r="JDQ27" s="242"/>
      <c r="JDR27" s="242"/>
      <c r="JDS27" s="242"/>
      <c r="JDT27" s="242"/>
      <c r="JDU27" s="242"/>
      <c r="JDV27" s="242"/>
      <c r="JDW27" s="242"/>
      <c r="JDX27" s="242"/>
      <c r="JDY27" s="242"/>
      <c r="JDZ27" s="242"/>
      <c r="JEA27" s="242"/>
      <c r="JEB27" s="242"/>
      <c r="JEC27" s="242"/>
      <c r="JED27" s="242"/>
      <c r="JEE27" s="242"/>
      <c r="JEF27" s="242"/>
      <c r="JEG27" s="242"/>
      <c r="JEH27" s="242"/>
      <c r="JEI27" s="242"/>
      <c r="JEJ27" s="242"/>
      <c r="JEK27" s="242"/>
      <c r="JEL27" s="242"/>
      <c r="JEM27" s="242"/>
      <c r="JEN27" s="242"/>
      <c r="JEO27" s="242"/>
      <c r="JEP27" s="242"/>
      <c r="JEQ27" s="242"/>
      <c r="JER27" s="242"/>
      <c r="JES27" s="242"/>
      <c r="JET27" s="242"/>
      <c r="JEU27" s="242"/>
      <c r="JEV27" s="242"/>
      <c r="JEW27" s="242"/>
      <c r="JEX27" s="242"/>
      <c r="JEY27" s="242"/>
      <c r="JEZ27" s="242"/>
      <c r="JFA27" s="242"/>
      <c r="JFB27" s="242"/>
      <c r="JFC27" s="242"/>
      <c r="JFD27" s="242"/>
      <c r="JFE27" s="242"/>
      <c r="JFF27" s="242"/>
      <c r="JFG27" s="242"/>
      <c r="JFH27" s="242"/>
      <c r="JFI27" s="242"/>
      <c r="JFJ27" s="242"/>
      <c r="JFK27" s="242"/>
      <c r="JFL27" s="242"/>
      <c r="JFM27" s="242"/>
      <c r="JFN27" s="242"/>
      <c r="JFO27" s="242"/>
      <c r="JFP27" s="242"/>
      <c r="JFQ27" s="242"/>
      <c r="JFR27" s="242"/>
      <c r="JFS27" s="242"/>
      <c r="JFT27" s="242"/>
      <c r="JFU27" s="242"/>
      <c r="JFV27" s="242"/>
      <c r="JFW27" s="242"/>
      <c r="JFX27" s="242"/>
      <c r="JFY27" s="242"/>
      <c r="JFZ27" s="242"/>
      <c r="JGA27" s="242"/>
      <c r="JGB27" s="242"/>
      <c r="JGC27" s="242"/>
      <c r="JGD27" s="242"/>
      <c r="JGE27" s="242"/>
      <c r="JGF27" s="242"/>
      <c r="JGG27" s="242"/>
      <c r="JGH27" s="242"/>
      <c r="JGI27" s="242"/>
      <c r="JGJ27" s="242"/>
      <c r="JGK27" s="242"/>
      <c r="JGL27" s="242"/>
      <c r="JGM27" s="242"/>
      <c r="JGN27" s="242"/>
      <c r="JGO27" s="242"/>
      <c r="JGP27" s="242"/>
      <c r="JGQ27" s="242"/>
      <c r="JGR27" s="242"/>
      <c r="JGS27" s="242"/>
      <c r="JGT27" s="242"/>
      <c r="JGU27" s="242"/>
      <c r="JGV27" s="242"/>
      <c r="JGW27" s="242"/>
      <c r="JGX27" s="242"/>
      <c r="JGY27" s="242"/>
      <c r="JGZ27" s="242"/>
      <c r="JHA27" s="242"/>
      <c r="JHB27" s="242"/>
      <c r="JHC27" s="242"/>
      <c r="JHD27" s="242"/>
      <c r="JHE27" s="242"/>
      <c r="JHF27" s="242"/>
      <c r="JHG27" s="242"/>
      <c r="JHH27" s="242"/>
      <c r="JHI27" s="242"/>
      <c r="JHJ27" s="242"/>
      <c r="JHK27" s="242"/>
      <c r="JHL27" s="242"/>
      <c r="JHM27" s="242"/>
      <c r="JHN27" s="242"/>
      <c r="JHO27" s="242"/>
      <c r="JHP27" s="242"/>
      <c r="JHQ27" s="242"/>
      <c r="JHR27" s="242"/>
      <c r="JHS27" s="242"/>
      <c r="JHT27" s="242"/>
      <c r="JHU27" s="242"/>
      <c r="JHV27" s="242"/>
      <c r="JHW27" s="242"/>
      <c r="JHX27" s="242"/>
      <c r="JHY27" s="242"/>
      <c r="JHZ27" s="242"/>
      <c r="JIA27" s="242"/>
      <c r="JIB27" s="242"/>
      <c r="JIC27" s="242"/>
      <c r="JID27" s="242"/>
      <c r="JIE27" s="242"/>
      <c r="JIF27" s="242"/>
      <c r="JIG27" s="242"/>
      <c r="JIH27" s="242"/>
      <c r="JII27" s="242"/>
      <c r="JIJ27" s="242"/>
      <c r="JIK27" s="242"/>
      <c r="JIL27" s="242"/>
      <c r="JIM27" s="242"/>
      <c r="JIN27" s="242"/>
      <c r="JIO27" s="242"/>
      <c r="JIP27" s="242"/>
      <c r="JIQ27" s="242"/>
      <c r="JIR27" s="242"/>
      <c r="JIS27" s="242"/>
      <c r="JIT27" s="242"/>
      <c r="JIU27" s="242"/>
      <c r="JIV27" s="242"/>
      <c r="JIW27" s="242"/>
      <c r="JIX27" s="242"/>
      <c r="JIY27" s="242"/>
      <c r="JIZ27" s="242"/>
      <c r="JJA27" s="242"/>
      <c r="JJB27" s="242"/>
      <c r="JJC27" s="242"/>
      <c r="JJD27" s="242"/>
      <c r="JJE27" s="242"/>
      <c r="JJF27" s="242"/>
      <c r="JJG27" s="242"/>
      <c r="JJH27" s="242"/>
      <c r="JJI27" s="242"/>
      <c r="JJJ27" s="242"/>
      <c r="JJK27" s="242"/>
      <c r="JJL27" s="242"/>
      <c r="JJM27" s="242"/>
      <c r="JJN27" s="242"/>
      <c r="JJO27" s="242"/>
      <c r="JJP27" s="242"/>
      <c r="JJQ27" s="242"/>
      <c r="JJR27" s="242"/>
      <c r="JJS27" s="242"/>
      <c r="JJT27" s="242"/>
      <c r="JJU27" s="242"/>
      <c r="JJV27" s="242"/>
      <c r="JJW27" s="242"/>
      <c r="JJX27" s="242"/>
      <c r="JJY27" s="242"/>
      <c r="JJZ27" s="242"/>
      <c r="JKA27" s="242"/>
      <c r="JKB27" s="242"/>
      <c r="JKC27" s="242"/>
      <c r="JKD27" s="242"/>
      <c r="JKE27" s="242"/>
      <c r="JKF27" s="242"/>
      <c r="JKG27" s="242"/>
      <c r="JKH27" s="242"/>
      <c r="JKI27" s="242"/>
      <c r="JKJ27" s="242"/>
      <c r="JKK27" s="242"/>
      <c r="JKL27" s="242"/>
      <c r="JKM27" s="242"/>
      <c r="JKN27" s="242"/>
      <c r="JKO27" s="242"/>
      <c r="JKP27" s="242"/>
      <c r="JKQ27" s="242"/>
      <c r="JKR27" s="242"/>
      <c r="JKS27" s="242"/>
      <c r="JKT27" s="242"/>
      <c r="JKU27" s="242"/>
      <c r="JKV27" s="242"/>
      <c r="JKW27" s="242"/>
      <c r="JKX27" s="242"/>
      <c r="JKY27" s="242"/>
      <c r="JKZ27" s="242"/>
      <c r="JLA27" s="242"/>
      <c r="JLB27" s="242"/>
      <c r="JLC27" s="242"/>
      <c r="JLD27" s="242"/>
      <c r="JLE27" s="242"/>
      <c r="JLF27" s="242"/>
      <c r="JLG27" s="242"/>
      <c r="JLH27" s="242"/>
      <c r="JLI27" s="242"/>
      <c r="JLJ27" s="242"/>
      <c r="JLK27" s="242"/>
      <c r="JLL27" s="242"/>
      <c r="JLM27" s="242"/>
      <c r="JLN27" s="242"/>
      <c r="JLO27" s="242"/>
      <c r="JLP27" s="242"/>
      <c r="JLQ27" s="242"/>
      <c r="JLR27" s="242"/>
      <c r="JLS27" s="242"/>
      <c r="JLT27" s="242"/>
      <c r="JLU27" s="242"/>
      <c r="JLV27" s="242"/>
      <c r="JLW27" s="242"/>
      <c r="JLX27" s="242"/>
      <c r="JLY27" s="242"/>
      <c r="JLZ27" s="242"/>
      <c r="JMA27" s="242"/>
      <c r="JMB27" s="242"/>
      <c r="JMC27" s="242"/>
      <c r="JMD27" s="242"/>
      <c r="JME27" s="242"/>
      <c r="JMF27" s="242"/>
      <c r="JMG27" s="242"/>
      <c r="JMH27" s="242"/>
      <c r="JMI27" s="242"/>
      <c r="JMJ27" s="242"/>
      <c r="JMK27" s="242"/>
      <c r="JML27" s="242"/>
      <c r="JMM27" s="242"/>
      <c r="JMN27" s="242"/>
      <c r="JMO27" s="242"/>
      <c r="JMP27" s="242"/>
      <c r="JMQ27" s="242"/>
      <c r="JMR27" s="242"/>
      <c r="JMS27" s="242"/>
      <c r="JMT27" s="242"/>
      <c r="JMU27" s="242"/>
      <c r="JMV27" s="242"/>
      <c r="JMW27" s="242"/>
      <c r="JMX27" s="242"/>
      <c r="JMY27" s="242"/>
      <c r="JMZ27" s="242"/>
      <c r="JNA27" s="242"/>
      <c r="JNB27" s="242"/>
      <c r="JNC27" s="242"/>
      <c r="JND27" s="242"/>
      <c r="JNE27" s="242"/>
      <c r="JNF27" s="242"/>
      <c r="JNG27" s="242"/>
      <c r="JNH27" s="242"/>
      <c r="JNI27" s="242"/>
      <c r="JNJ27" s="242"/>
      <c r="JNK27" s="242"/>
      <c r="JNL27" s="242"/>
      <c r="JNM27" s="242"/>
      <c r="JNN27" s="242"/>
      <c r="JNO27" s="242"/>
      <c r="JNP27" s="242"/>
      <c r="JNQ27" s="242"/>
      <c r="JNR27" s="242"/>
      <c r="JNS27" s="242"/>
      <c r="JNT27" s="242"/>
      <c r="JNU27" s="242"/>
      <c r="JNV27" s="242"/>
      <c r="JNW27" s="242"/>
      <c r="JNX27" s="242"/>
      <c r="JNY27" s="242"/>
      <c r="JNZ27" s="242"/>
      <c r="JOA27" s="242"/>
      <c r="JOB27" s="242"/>
      <c r="JOC27" s="242"/>
      <c r="JOD27" s="242"/>
      <c r="JOE27" s="242"/>
      <c r="JOF27" s="242"/>
      <c r="JOG27" s="242"/>
      <c r="JOH27" s="242"/>
      <c r="JOI27" s="242"/>
      <c r="JOJ27" s="242"/>
      <c r="JOK27" s="242"/>
      <c r="JOL27" s="242"/>
      <c r="JOM27" s="242"/>
      <c r="JON27" s="242"/>
      <c r="JOO27" s="242"/>
      <c r="JOP27" s="242"/>
      <c r="JOQ27" s="242"/>
      <c r="JOR27" s="242"/>
      <c r="JOS27" s="242"/>
      <c r="JOT27" s="242"/>
      <c r="JOU27" s="242"/>
      <c r="JOV27" s="242"/>
      <c r="JOW27" s="242"/>
      <c r="JOX27" s="242"/>
      <c r="JOY27" s="242"/>
      <c r="JOZ27" s="242"/>
      <c r="JPA27" s="242"/>
      <c r="JPB27" s="242"/>
      <c r="JPC27" s="242"/>
      <c r="JPD27" s="242"/>
      <c r="JPE27" s="242"/>
      <c r="JPF27" s="242"/>
      <c r="JPG27" s="242"/>
      <c r="JPH27" s="242"/>
      <c r="JPI27" s="242"/>
      <c r="JPJ27" s="242"/>
      <c r="JPK27" s="242"/>
      <c r="JPL27" s="242"/>
      <c r="JPM27" s="242"/>
      <c r="JPN27" s="242"/>
      <c r="JPO27" s="242"/>
      <c r="JPP27" s="242"/>
      <c r="JPQ27" s="242"/>
      <c r="JPR27" s="242"/>
      <c r="JPS27" s="242"/>
      <c r="JPT27" s="242"/>
      <c r="JPU27" s="242"/>
      <c r="JPV27" s="242"/>
      <c r="JPW27" s="242"/>
      <c r="JPX27" s="242"/>
      <c r="JPY27" s="242"/>
      <c r="JPZ27" s="242"/>
      <c r="JQA27" s="242"/>
      <c r="JQB27" s="242"/>
      <c r="JQC27" s="242"/>
      <c r="JQD27" s="242"/>
      <c r="JQE27" s="242"/>
      <c r="JQF27" s="242"/>
      <c r="JQG27" s="242"/>
      <c r="JQH27" s="242"/>
      <c r="JQI27" s="242"/>
      <c r="JQJ27" s="242"/>
      <c r="JQK27" s="242"/>
      <c r="JQL27" s="242"/>
      <c r="JQM27" s="242"/>
      <c r="JQN27" s="242"/>
      <c r="JQO27" s="242"/>
      <c r="JQP27" s="242"/>
      <c r="JQQ27" s="242"/>
      <c r="JQR27" s="242"/>
      <c r="JQS27" s="242"/>
      <c r="JQT27" s="242"/>
      <c r="JQU27" s="242"/>
      <c r="JQV27" s="242"/>
      <c r="JQW27" s="242"/>
      <c r="JQX27" s="242"/>
      <c r="JQY27" s="242"/>
      <c r="JQZ27" s="242"/>
      <c r="JRA27" s="242"/>
      <c r="JRB27" s="242"/>
      <c r="JRC27" s="242"/>
      <c r="JRD27" s="242"/>
      <c r="JRE27" s="242"/>
      <c r="JRF27" s="242"/>
      <c r="JRG27" s="242"/>
      <c r="JRH27" s="242"/>
      <c r="JRI27" s="242"/>
      <c r="JRJ27" s="242"/>
      <c r="JRK27" s="242"/>
      <c r="JRL27" s="242"/>
      <c r="JRM27" s="242"/>
      <c r="JRN27" s="242"/>
      <c r="JRO27" s="242"/>
      <c r="JRP27" s="242"/>
      <c r="JRQ27" s="242"/>
      <c r="JRR27" s="242"/>
      <c r="JRS27" s="242"/>
      <c r="JRT27" s="242"/>
      <c r="JRU27" s="242"/>
      <c r="JRV27" s="242"/>
      <c r="JRW27" s="242"/>
      <c r="JRX27" s="242"/>
      <c r="JRY27" s="242"/>
      <c r="JRZ27" s="242"/>
      <c r="JSA27" s="242"/>
      <c r="JSB27" s="242"/>
      <c r="JSC27" s="242"/>
      <c r="JSD27" s="242"/>
      <c r="JSE27" s="242"/>
      <c r="JSF27" s="242"/>
      <c r="JSG27" s="242"/>
      <c r="JSH27" s="242"/>
      <c r="JSI27" s="242"/>
      <c r="JSJ27" s="242"/>
      <c r="JSK27" s="242"/>
      <c r="JSL27" s="242"/>
      <c r="JSM27" s="242"/>
      <c r="JSN27" s="242"/>
      <c r="JSO27" s="242"/>
      <c r="JSP27" s="242"/>
      <c r="JSQ27" s="242"/>
      <c r="JSR27" s="242"/>
      <c r="JSS27" s="242"/>
      <c r="JST27" s="242"/>
      <c r="JSU27" s="242"/>
      <c r="JSV27" s="242"/>
      <c r="JSW27" s="242"/>
      <c r="JSX27" s="242"/>
      <c r="JSY27" s="242"/>
      <c r="JSZ27" s="242"/>
      <c r="JTA27" s="242"/>
      <c r="JTB27" s="242"/>
      <c r="JTC27" s="242"/>
      <c r="JTD27" s="242"/>
      <c r="JTE27" s="242"/>
      <c r="JTF27" s="242"/>
      <c r="JTG27" s="242"/>
      <c r="JTH27" s="242"/>
      <c r="JTI27" s="242"/>
      <c r="JTJ27" s="242"/>
      <c r="JTK27" s="242"/>
      <c r="JTL27" s="242"/>
      <c r="JTM27" s="242"/>
      <c r="JTN27" s="242"/>
      <c r="JTO27" s="242"/>
      <c r="JTP27" s="242"/>
      <c r="JTQ27" s="242"/>
      <c r="JTR27" s="242"/>
      <c r="JTS27" s="242"/>
      <c r="JTT27" s="242"/>
      <c r="JTU27" s="242"/>
      <c r="JTV27" s="242"/>
      <c r="JTW27" s="242"/>
      <c r="JTX27" s="242"/>
      <c r="JTY27" s="242"/>
      <c r="JTZ27" s="242"/>
      <c r="JUA27" s="242"/>
      <c r="JUB27" s="242"/>
      <c r="JUC27" s="242"/>
      <c r="JUD27" s="242"/>
      <c r="JUE27" s="242"/>
      <c r="JUF27" s="242"/>
      <c r="JUG27" s="242"/>
      <c r="JUH27" s="242"/>
      <c r="JUI27" s="242"/>
      <c r="JUJ27" s="242"/>
      <c r="JUK27" s="242"/>
      <c r="JUL27" s="242"/>
      <c r="JUM27" s="242"/>
      <c r="JUN27" s="242"/>
      <c r="JUO27" s="242"/>
      <c r="JUP27" s="242"/>
      <c r="JUQ27" s="242"/>
      <c r="JUR27" s="242"/>
      <c r="JUS27" s="242"/>
      <c r="JUT27" s="242"/>
      <c r="JUU27" s="242"/>
      <c r="JUV27" s="242"/>
      <c r="JUW27" s="242"/>
      <c r="JUX27" s="242"/>
      <c r="JUY27" s="242"/>
      <c r="JUZ27" s="242"/>
      <c r="JVA27" s="242"/>
      <c r="JVB27" s="242"/>
      <c r="JVC27" s="242"/>
      <c r="JVD27" s="242"/>
      <c r="JVE27" s="242"/>
      <c r="JVF27" s="242"/>
      <c r="JVG27" s="242"/>
      <c r="JVH27" s="242"/>
      <c r="JVI27" s="242"/>
      <c r="JVJ27" s="242"/>
      <c r="JVK27" s="242"/>
      <c r="JVL27" s="242"/>
      <c r="JVM27" s="242"/>
      <c r="JVN27" s="242"/>
      <c r="JVO27" s="242"/>
      <c r="JVP27" s="242"/>
      <c r="JVQ27" s="242"/>
      <c r="JVR27" s="242"/>
      <c r="JVS27" s="242"/>
      <c r="JVT27" s="242"/>
      <c r="JVU27" s="242"/>
      <c r="JVV27" s="242"/>
      <c r="JVW27" s="242"/>
      <c r="JVX27" s="242"/>
      <c r="JVY27" s="242"/>
      <c r="JVZ27" s="242"/>
      <c r="JWA27" s="242"/>
      <c r="JWB27" s="242"/>
      <c r="JWC27" s="242"/>
      <c r="JWD27" s="242"/>
      <c r="JWE27" s="242"/>
      <c r="JWF27" s="242"/>
      <c r="JWG27" s="242"/>
      <c r="JWH27" s="242"/>
      <c r="JWI27" s="242"/>
      <c r="JWJ27" s="242"/>
      <c r="JWK27" s="242"/>
      <c r="JWL27" s="242"/>
      <c r="JWM27" s="242"/>
      <c r="JWN27" s="242"/>
      <c r="JWO27" s="242"/>
      <c r="JWP27" s="242"/>
      <c r="JWQ27" s="242"/>
      <c r="JWR27" s="242"/>
      <c r="JWS27" s="242"/>
      <c r="JWT27" s="242"/>
      <c r="JWU27" s="242"/>
      <c r="JWV27" s="242"/>
      <c r="JWW27" s="242"/>
      <c r="JWX27" s="242"/>
      <c r="JWY27" s="242"/>
      <c r="JWZ27" s="242"/>
      <c r="JXA27" s="242"/>
      <c r="JXB27" s="242"/>
      <c r="JXC27" s="242"/>
      <c r="JXD27" s="242"/>
      <c r="JXE27" s="242"/>
      <c r="JXF27" s="242"/>
      <c r="JXG27" s="242"/>
      <c r="JXH27" s="242"/>
      <c r="JXI27" s="242"/>
      <c r="JXJ27" s="242"/>
      <c r="JXK27" s="242"/>
      <c r="JXL27" s="242"/>
      <c r="JXM27" s="242"/>
      <c r="JXN27" s="242"/>
      <c r="JXO27" s="242"/>
      <c r="JXP27" s="242"/>
      <c r="JXQ27" s="242"/>
      <c r="JXR27" s="242"/>
      <c r="JXS27" s="242"/>
      <c r="JXT27" s="242"/>
      <c r="JXU27" s="242"/>
      <c r="JXV27" s="242"/>
      <c r="JXW27" s="242"/>
      <c r="JXX27" s="242"/>
      <c r="JXY27" s="242"/>
      <c r="JXZ27" s="242"/>
      <c r="JYA27" s="242"/>
      <c r="JYB27" s="242"/>
      <c r="JYC27" s="242"/>
      <c r="JYD27" s="242"/>
      <c r="JYE27" s="242"/>
      <c r="JYF27" s="242"/>
      <c r="JYG27" s="242"/>
      <c r="JYH27" s="242"/>
      <c r="JYI27" s="242"/>
      <c r="JYJ27" s="242"/>
      <c r="JYK27" s="242"/>
      <c r="JYL27" s="242"/>
      <c r="JYM27" s="242"/>
      <c r="JYN27" s="242"/>
      <c r="JYO27" s="242"/>
      <c r="JYP27" s="242"/>
      <c r="JYQ27" s="242"/>
      <c r="JYR27" s="242"/>
      <c r="JYS27" s="242"/>
      <c r="JYT27" s="242"/>
      <c r="JYU27" s="242"/>
      <c r="JYV27" s="242"/>
      <c r="JYW27" s="242"/>
      <c r="JYX27" s="242"/>
      <c r="JYY27" s="242"/>
      <c r="JYZ27" s="242"/>
      <c r="JZA27" s="242"/>
      <c r="JZB27" s="242"/>
      <c r="JZC27" s="242"/>
      <c r="JZD27" s="242"/>
      <c r="JZE27" s="242"/>
      <c r="JZF27" s="242"/>
      <c r="JZG27" s="242"/>
      <c r="JZH27" s="242"/>
      <c r="JZI27" s="242"/>
      <c r="JZJ27" s="242"/>
      <c r="JZK27" s="242"/>
      <c r="JZL27" s="242"/>
      <c r="JZM27" s="242"/>
      <c r="JZN27" s="242"/>
      <c r="JZO27" s="242"/>
      <c r="JZP27" s="242"/>
      <c r="JZQ27" s="242"/>
      <c r="JZR27" s="242"/>
      <c r="JZS27" s="242"/>
      <c r="JZT27" s="242"/>
      <c r="JZU27" s="242"/>
      <c r="JZV27" s="242"/>
      <c r="JZW27" s="242"/>
      <c r="JZX27" s="242"/>
      <c r="JZY27" s="242"/>
      <c r="JZZ27" s="242"/>
      <c r="KAA27" s="242"/>
      <c r="KAB27" s="242"/>
      <c r="KAC27" s="242"/>
      <c r="KAD27" s="242"/>
      <c r="KAE27" s="242"/>
      <c r="KAF27" s="242"/>
      <c r="KAG27" s="242"/>
      <c r="KAH27" s="242"/>
      <c r="KAI27" s="242"/>
      <c r="KAJ27" s="242"/>
      <c r="KAK27" s="242"/>
      <c r="KAL27" s="242"/>
      <c r="KAM27" s="242"/>
      <c r="KAN27" s="242"/>
      <c r="KAO27" s="242"/>
      <c r="KAP27" s="242"/>
      <c r="KAQ27" s="242"/>
      <c r="KAR27" s="242"/>
      <c r="KAS27" s="242"/>
      <c r="KAT27" s="242"/>
      <c r="KAU27" s="242"/>
      <c r="KAV27" s="242"/>
      <c r="KAW27" s="242"/>
      <c r="KAX27" s="242"/>
      <c r="KAY27" s="242"/>
      <c r="KAZ27" s="242"/>
      <c r="KBA27" s="242"/>
      <c r="KBB27" s="242"/>
      <c r="KBC27" s="242"/>
      <c r="KBD27" s="242"/>
      <c r="KBE27" s="242"/>
      <c r="KBF27" s="242"/>
      <c r="KBG27" s="242"/>
      <c r="KBH27" s="242"/>
      <c r="KBI27" s="242"/>
      <c r="KBJ27" s="242"/>
      <c r="KBK27" s="242"/>
      <c r="KBL27" s="242"/>
      <c r="KBM27" s="242"/>
      <c r="KBN27" s="242"/>
      <c r="KBO27" s="242"/>
      <c r="KBP27" s="242"/>
      <c r="KBQ27" s="242"/>
      <c r="KBR27" s="242"/>
      <c r="KBS27" s="242"/>
      <c r="KBT27" s="242"/>
      <c r="KBU27" s="242"/>
      <c r="KBV27" s="242"/>
      <c r="KBW27" s="242"/>
      <c r="KBX27" s="242"/>
      <c r="KBY27" s="242"/>
      <c r="KBZ27" s="242"/>
      <c r="KCA27" s="242"/>
      <c r="KCB27" s="242"/>
      <c r="KCC27" s="242"/>
      <c r="KCD27" s="242"/>
      <c r="KCE27" s="242"/>
      <c r="KCF27" s="242"/>
      <c r="KCG27" s="242"/>
      <c r="KCH27" s="242"/>
      <c r="KCI27" s="242"/>
      <c r="KCJ27" s="242"/>
      <c r="KCK27" s="242"/>
      <c r="KCL27" s="242"/>
      <c r="KCM27" s="242"/>
      <c r="KCN27" s="242"/>
      <c r="KCO27" s="242"/>
      <c r="KCP27" s="242"/>
      <c r="KCQ27" s="242"/>
      <c r="KCR27" s="242"/>
      <c r="KCS27" s="242"/>
      <c r="KCT27" s="242"/>
      <c r="KCU27" s="242"/>
      <c r="KCV27" s="242"/>
      <c r="KCW27" s="242"/>
      <c r="KCX27" s="242"/>
      <c r="KCY27" s="242"/>
      <c r="KCZ27" s="242"/>
      <c r="KDA27" s="242"/>
      <c r="KDB27" s="242"/>
      <c r="KDC27" s="242"/>
      <c r="KDD27" s="242"/>
      <c r="KDE27" s="242"/>
      <c r="KDF27" s="242"/>
      <c r="KDG27" s="242"/>
      <c r="KDH27" s="242"/>
      <c r="KDI27" s="242"/>
      <c r="KDJ27" s="242"/>
      <c r="KDK27" s="242"/>
      <c r="KDL27" s="242"/>
      <c r="KDM27" s="242"/>
      <c r="KDN27" s="242"/>
      <c r="KDO27" s="242"/>
      <c r="KDP27" s="242"/>
      <c r="KDQ27" s="242"/>
      <c r="KDR27" s="242"/>
      <c r="KDS27" s="242"/>
      <c r="KDT27" s="242"/>
      <c r="KDU27" s="242"/>
      <c r="KDV27" s="242"/>
      <c r="KDW27" s="242"/>
      <c r="KDX27" s="242"/>
      <c r="KDY27" s="242"/>
      <c r="KDZ27" s="242"/>
      <c r="KEA27" s="242"/>
      <c r="KEB27" s="242"/>
      <c r="KEC27" s="242"/>
      <c r="KED27" s="242"/>
      <c r="KEE27" s="242"/>
      <c r="KEF27" s="242"/>
      <c r="KEG27" s="242"/>
      <c r="KEH27" s="242"/>
      <c r="KEI27" s="242"/>
      <c r="KEJ27" s="242"/>
      <c r="KEK27" s="242"/>
      <c r="KEL27" s="242"/>
      <c r="KEM27" s="242"/>
      <c r="KEN27" s="242"/>
      <c r="KEO27" s="242"/>
      <c r="KEP27" s="242"/>
      <c r="KEQ27" s="242"/>
      <c r="KER27" s="242"/>
      <c r="KES27" s="242"/>
      <c r="KET27" s="242"/>
      <c r="KEU27" s="242"/>
      <c r="KEV27" s="242"/>
      <c r="KEW27" s="242"/>
      <c r="KEX27" s="242"/>
      <c r="KEY27" s="242"/>
      <c r="KEZ27" s="242"/>
      <c r="KFA27" s="242"/>
      <c r="KFB27" s="242"/>
      <c r="KFC27" s="242"/>
      <c r="KFD27" s="242"/>
      <c r="KFE27" s="242"/>
      <c r="KFF27" s="242"/>
      <c r="KFG27" s="242"/>
      <c r="KFH27" s="242"/>
      <c r="KFI27" s="242"/>
      <c r="KFJ27" s="242"/>
      <c r="KFK27" s="242"/>
      <c r="KFL27" s="242"/>
      <c r="KFM27" s="242"/>
      <c r="KFN27" s="242"/>
      <c r="KFO27" s="242"/>
      <c r="KFP27" s="242"/>
      <c r="KFQ27" s="242"/>
      <c r="KFR27" s="242"/>
      <c r="KFS27" s="242"/>
      <c r="KFT27" s="242"/>
      <c r="KFU27" s="242"/>
      <c r="KFV27" s="242"/>
      <c r="KFW27" s="242"/>
      <c r="KFX27" s="242"/>
      <c r="KFY27" s="242"/>
      <c r="KFZ27" s="242"/>
      <c r="KGA27" s="242"/>
      <c r="KGB27" s="242"/>
      <c r="KGC27" s="242"/>
      <c r="KGD27" s="242"/>
      <c r="KGE27" s="242"/>
      <c r="KGF27" s="242"/>
      <c r="KGG27" s="242"/>
      <c r="KGH27" s="242"/>
      <c r="KGI27" s="242"/>
      <c r="KGJ27" s="242"/>
      <c r="KGK27" s="242"/>
      <c r="KGL27" s="242"/>
      <c r="KGM27" s="242"/>
      <c r="KGN27" s="242"/>
      <c r="KGO27" s="242"/>
      <c r="KGP27" s="242"/>
      <c r="KGQ27" s="242"/>
      <c r="KGR27" s="242"/>
      <c r="KGS27" s="242"/>
      <c r="KGT27" s="242"/>
      <c r="KGU27" s="242"/>
      <c r="KGV27" s="242"/>
      <c r="KGW27" s="242"/>
      <c r="KGX27" s="242"/>
      <c r="KGY27" s="242"/>
      <c r="KGZ27" s="242"/>
      <c r="KHA27" s="242"/>
      <c r="KHB27" s="242"/>
      <c r="KHC27" s="242"/>
      <c r="KHD27" s="242"/>
      <c r="KHE27" s="242"/>
      <c r="KHF27" s="242"/>
      <c r="KHG27" s="242"/>
      <c r="KHH27" s="242"/>
      <c r="KHI27" s="242"/>
      <c r="KHJ27" s="242"/>
      <c r="KHK27" s="242"/>
      <c r="KHL27" s="242"/>
      <c r="KHM27" s="242"/>
      <c r="KHN27" s="242"/>
      <c r="KHO27" s="242"/>
      <c r="KHP27" s="242"/>
      <c r="KHQ27" s="242"/>
      <c r="KHR27" s="242"/>
      <c r="KHS27" s="242"/>
      <c r="KHT27" s="242"/>
      <c r="KHU27" s="242"/>
      <c r="KHV27" s="242"/>
      <c r="KHW27" s="242"/>
      <c r="KHX27" s="242"/>
      <c r="KHY27" s="242"/>
      <c r="KHZ27" s="242"/>
      <c r="KIA27" s="242"/>
      <c r="KIB27" s="242"/>
      <c r="KIC27" s="242"/>
      <c r="KID27" s="242"/>
      <c r="KIE27" s="242"/>
      <c r="KIF27" s="242"/>
      <c r="KIG27" s="242"/>
      <c r="KIH27" s="242"/>
      <c r="KII27" s="242"/>
      <c r="KIJ27" s="242"/>
      <c r="KIK27" s="242"/>
      <c r="KIL27" s="242"/>
      <c r="KIM27" s="242"/>
      <c r="KIN27" s="242"/>
      <c r="KIO27" s="242"/>
      <c r="KIP27" s="242"/>
      <c r="KIQ27" s="242"/>
      <c r="KIR27" s="242"/>
      <c r="KIS27" s="242"/>
      <c r="KIT27" s="242"/>
      <c r="KIU27" s="242"/>
      <c r="KIV27" s="242"/>
      <c r="KIW27" s="242"/>
      <c r="KIX27" s="242"/>
      <c r="KIY27" s="242"/>
      <c r="KIZ27" s="242"/>
      <c r="KJA27" s="242"/>
      <c r="KJB27" s="242"/>
      <c r="KJC27" s="242"/>
      <c r="KJD27" s="242"/>
      <c r="KJE27" s="242"/>
      <c r="KJF27" s="242"/>
      <c r="KJG27" s="242"/>
      <c r="KJH27" s="242"/>
      <c r="KJI27" s="242"/>
      <c r="KJJ27" s="242"/>
      <c r="KJK27" s="242"/>
      <c r="KJL27" s="242"/>
      <c r="KJM27" s="242"/>
      <c r="KJN27" s="242"/>
      <c r="KJO27" s="242"/>
      <c r="KJP27" s="242"/>
      <c r="KJQ27" s="242"/>
      <c r="KJR27" s="242"/>
      <c r="KJS27" s="242"/>
      <c r="KJT27" s="242"/>
      <c r="KJU27" s="242"/>
      <c r="KJV27" s="242"/>
      <c r="KJW27" s="242"/>
      <c r="KJX27" s="242"/>
      <c r="KJY27" s="242"/>
      <c r="KJZ27" s="242"/>
      <c r="KKA27" s="242"/>
      <c r="KKB27" s="242"/>
      <c r="KKC27" s="242"/>
      <c r="KKD27" s="242"/>
      <c r="KKE27" s="242"/>
      <c r="KKF27" s="242"/>
      <c r="KKG27" s="242"/>
      <c r="KKH27" s="242"/>
      <c r="KKI27" s="242"/>
      <c r="KKJ27" s="242"/>
      <c r="KKK27" s="242"/>
      <c r="KKL27" s="242"/>
      <c r="KKM27" s="242"/>
      <c r="KKN27" s="242"/>
      <c r="KKO27" s="242"/>
      <c r="KKP27" s="242"/>
      <c r="KKQ27" s="242"/>
      <c r="KKR27" s="242"/>
      <c r="KKS27" s="242"/>
      <c r="KKT27" s="242"/>
      <c r="KKU27" s="242"/>
      <c r="KKV27" s="242"/>
      <c r="KKW27" s="242"/>
      <c r="KKX27" s="242"/>
      <c r="KKY27" s="242"/>
      <c r="KKZ27" s="242"/>
      <c r="KLA27" s="242"/>
      <c r="KLB27" s="242"/>
      <c r="KLC27" s="242"/>
      <c r="KLD27" s="242"/>
      <c r="KLE27" s="242"/>
      <c r="KLF27" s="242"/>
      <c r="KLG27" s="242"/>
      <c r="KLH27" s="242"/>
      <c r="KLI27" s="242"/>
      <c r="KLJ27" s="242"/>
      <c r="KLK27" s="242"/>
      <c r="KLL27" s="242"/>
      <c r="KLM27" s="242"/>
      <c r="KLN27" s="242"/>
      <c r="KLO27" s="242"/>
      <c r="KLP27" s="242"/>
      <c r="KLQ27" s="242"/>
      <c r="KLR27" s="242"/>
      <c r="KLS27" s="242"/>
      <c r="KLT27" s="242"/>
      <c r="KLU27" s="242"/>
      <c r="KLV27" s="242"/>
      <c r="KLW27" s="242"/>
      <c r="KLX27" s="242"/>
      <c r="KLY27" s="242"/>
      <c r="KLZ27" s="242"/>
      <c r="KMA27" s="242"/>
      <c r="KMB27" s="242"/>
      <c r="KMC27" s="242"/>
      <c r="KMD27" s="242"/>
      <c r="KME27" s="242"/>
      <c r="KMF27" s="242"/>
      <c r="KMG27" s="242"/>
      <c r="KMH27" s="242"/>
      <c r="KMI27" s="242"/>
      <c r="KMJ27" s="242"/>
      <c r="KMK27" s="242"/>
      <c r="KML27" s="242"/>
      <c r="KMM27" s="242"/>
      <c r="KMN27" s="242"/>
      <c r="KMO27" s="242"/>
      <c r="KMP27" s="242"/>
      <c r="KMQ27" s="242"/>
      <c r="KMR27" s="242"/>
      <c r="KMS27" s="242"/>
      <c r="KMT27" s="242"/>
      <c r="KMU27" s="242"/>
      <c r="KMV27" s="242"/>
      <c r="KMW27" s="242"/>
      <c r="KMX27" s="242"/>
      <c r="KMY27" s="242"/>
      <c r="KMZ27" s="242"/>
      <c r="KNA27" s="242"/>
      <c r="KNB27" s="242"/>
      <c r="KNC27" s="242"/>
      <c r="KND27" s="242"/>
      <c r="KNE27" s="242"/>
      <c r="KNF27" s="242"/>
      <c r="KNG27" s="242"/>
      <c r="KNH27" s="242"/>
      <c r="KNI27" s="242"/>
      <c r="KNJ27" s="242"/>
      <c r="KNK27" s="242"/>
      <c r="KNL27" s="242"/>
      <c r="KNM27" s="242"/>
      <c r="KNN27" s="242"/>
      <c r="KNO27" s="242"/>
      <c r="KNP27" s="242"/>
      <c r="KNQ27" s="242"/>
      <c r="KNR27" s="242"/>
      <c r="KNS27" s="242"/>
      <c r="KNT27" s="242"/>
      <c r="KNU27" s="242"/>
      <c r="KNV27" s="242"/>
      <c r="KNW27" s="242"/>
      <c r="KNX27" s="242"/>
      <c r="KNY27" s="242"/>
      <c r="KNZ27" s="242"/>
      <c r="KOA27" s="242"/>
      <c r="KOB27" s="242"/>
      <c r="KOC27" s="242"/>
      <c r="KOD27" s="242"/>
      <c r="KOE27" s="242"/>
      <c r="KOF27" s="242"/>
      <c r="KOG27" s="242"/>
      <c r="KOH27" s="242"/>
      <c r="KOI27" s="242"/>
      <c r="KOJ27" s="242"/>
      <c r="KOK27" s="242"/>
      <c r="KOL27" s="242"/>
      <c r="KOM27" s="242"/>
      <c r="KON27" s="242"/>
      <c r="KOO27" s="242"/>
      <c r="KOP27" s="242"/>
      <c r="KOQ27" s="242"/>
      <c r="KOR27" s="242"/>
      <c r="KOS27" s="242"/>
      <c r="KOT27" s="242"/>
      <c r="KOU27" s="242"/>
      <c r="KOV27" s="242"/>
      <c r="KOW27" s="242"/>
      <c r="KOX27" s="242"/>
      <c r="KOY27" s="242"/>
      <c r="KOZ27" s="242"/>
      <c r="KPA27" s="242"/>
      <c r="KPB27" s="242"/>
      <c r="KPC27" s="242"/>
      <c r="KPD27" s="242"/>
      <c r="KPE27" s="242"/>
      <c r="KPF27" s="242"/>
      <c r="KPG27" s="242"/>
      <c r="KPH27" s="242"/>
      <c r="KPI27" s="242"/>
      <c r="KPJ27" s="242"/>
      <c r="KPK27" s="242"/>
      <c r="KPL27" s="242"/>
      <c r="KPM27" s="242"/>
      <c r="KPN27" s="242"/>
      <c r="KPO27" s="242"/>
      <c r="KPP27" s="242"/>
      <c r="KPQ27" s="242"/>
      <c r="KPR27" s="242"/>
      <c r="KPS27" s="242"/>
      <c r="KPT27" s="242"/>
      <c r="KPU27" s="242"/>
      <c r="KPV27" s="242"/>
      <c r="KPW27" s="242"/>
      <c r="KPX27" s="242"/>
      <c r="KPY27" s="242"/>
      <c r="KPZ27" s="242"/>
      <c r="KQA27" s="242"/>
      <c r="KQB27" s="242"/>
      <c r="KQC27" s="242"/>
      <c r="KQD27" s="242"/>
      <c r="KQE27" s="242"/>
      <c r="KQF27" s="242"/>
      <c r="KQG27" s="242"/>
      <c r="KQH27" s="242"/>
      <c r="KQI27" s="242"/>
      <c r="KQJ27" s="242"/>
      <c r="KQK27" s="242"/>
      <c r="KQL27" s="242"/>
      <c r="KQM27" s="242"/>
      <c r="KQN27" s="242"/>
      <c r="KQO27" s="242"/>
      <c r="KQP27" s="242"/>
      <c r="KQQ27" s="242"/>
      <c r="KQR27" s="242"/>
      <c r="KQS27" s="242"/>
      <c r="KQT27" s="242"/>
      <c r="KQU27" s="242"/>
      <c r="KQV27" s="242"/>
      <c r="KQW27" s="242"/>
      <c r="KQX27" s="242"/>
      <c r="KQY27" s="242"/>
      <c r="KQZ27" s="242"/>
      <c r="KRA27" s="242"/>
      <c r="KRB27" s="242"/>
      <c r="KRC27" s="242"/>
      <c r="KRD27" s="242"/>
      <c r="KRE27" s="242"/>
      <c r="KRF27" s="242"/>
      <c r="KRG27" s="242"/>
      <c r="KRH27" s="242"/>
      <c r="KRI27" s="242"/>
      <c r="KRJ27" s="242"/>
      <c r="KRK27" s="242"/>
      <c r="KRL27" s="242"/>
      <c r="KRM27" s="242"/>
      <c r="KRN27" s="242"/>
      <c r="KRO27" s="242"/>
      <c r="KRP27" s="242"/>
      <c r="KRQ27" s="242"/>
      <c r="KRR27" s="242"/>
      <c r="KRS27" s="242"/>
      <c r="KRT27" s="242"/>
      <c r="KRU27" s="242"/>
      <c r="KRV27" s="242"/>
      <c r="KRW27" s="242"/>
      <c r="KRX27" s="242"/>
      <c r="KRY27" s="242"/>
      <c r="KRZ27" s="242"/>
      <c r="KSA27" s="242"/>
      <c r="KSB27" s="242"/>
      <c r="KSC27" s="242"/>
      <c r="KSD27" s="242"/>
      <c r="KSE27" s="242"/>
      <c r="KSF27" s="242"/>
      <c r="KSG27" s="242"/>
      <c r="KSH27" s="242"/>
      <c r="KSI27" s="242"/>
      <c r="KSJ27" s="242"/>
      <c r="KSK27" s="242"/>
      <c r="KSL27" s="242"/>
      <c r="KSM27" s="242"/>
      <c r="KSN27" s="242"/>
      <c r="KSO27" s="242"/>
      <c r="KSP27" s="242"/>
      <c r="KSQ27" s="242"/>
      <c r="KSR27" s="242"/>
      <c r="KSS27" s="242"/>
      <c r="KST27" s="242"/>
      <c r="KSU27" s="242"/>
      <c r="KSV27" s="242"/>
      <c r="KSW27" s="242"/>
      <c r="KSX27" s="242"/>
      <c r="KSY27" s="242"/>
      <c r="KSZ27" s="242"/>
      <c r="KTA27" s="242"/>
      <c r="KTB27" s="242"/>
      <c r="KTC27" s="242"/>
      <c r="KTD27" s="242"/>
      <c r="KTE27" s="242"/>
      <c r="KTF27" s="242"/>
      <c r="KTG27" s="242"/>
      <c r="KTH27" s="242"/>
      <c r="KTI27" s="242"/>
      <c r="KTJ27" s="242"/>
      <c r="KTK27" s="242"/>
      <c r="KTL27" s="242"/>
      <c r="KTM27" s="242"/>
      <c r="KTN27" s="242"/>
      <c r="KTO27" s="242"/>
      <c r="KTP27" s="242"/>
      <c r="KTQ27" s="242"/>
      <c r="KTR27" s="242"/>
      <c r="KTS27" s="242"/>
      <c r="KTT27" s="242"/>
      <c r="KTU27" s="242"/>
      <c r="KTV27" s="242"/>
      <c r="KTW27" s="242"/>
      <c r="KTX27" s="242"/>
      <c r="KTY27" s="242"/>
      <c r="KTZ27" s="242"/>
      <c r="KUA27" s="242"/>
      <c r="KUB27" s="242"/>
      <c r="KUC27" s="242"/>
      <c r="KUD27" s="242"/>
      <c r="KUE27" s="242"/>
      <c r="KUF27" s="242"/>
      <c r="KUG27" s="242"/>
      <c r="KUH27" s="242"/>
      <c r="KUI27" s="242"/>
      <c r="KUJ27" s="242"/>
      <c r="KUK27" s="242"/>
      <c r="KUL27" s="242"/>
      <c r="KUM27" s="242"/>
      <c r="KUN27" s="242"/>
      <c r="KUO27" s="242"/>
      <c r="KUP27" s="242"/>
      <c r="KUQ27" s="242"/>
      <c r="KUR27" s="242"/>
      <c r="KUS27" s="242"/>
      <c r="KUT27" s="242"/>
      <c r="KUU27" s="242"/>
      <c r="KUV27" s="242"/>
      <c r="KUW27" s="242"/>
      <c r="KUX27" s="242"/>
      <c r="KUY27" s="242"/>
      <c r="KUZ27" s="242"/>
      <c r="KVA27" s="242"/>
      <c r="KVB27" s="242"/>
      <c r="KVC27" s="242"/>
      <c r="KVD27" s="242"/>
      <c r="KVE27" s="242"/>
      <c r="KVF27" s="242"/>
      <c r="KVG27" s="242"/>
      <c r="KVH27" s="242"/>
      <c r="KVI27" s="242"/>
      <c r="KVJ27" s="242"/>
      <c r="KVK27" s="242"/>
      <c r="KVL27" s="242"/>
      <c r="KVM27" s="242"/>
      <c r="KVN27" s="242"/>
      <c r="KVO27" s="242"/>
      <c r="KVP27" s="242"/>
      <c r="KVQ27" s="242"/>
      <c r="KVR27" s="242"/>
      <c r="KVS27" s="242"/>
      <c r="KVT27" s="242"/>
      <c r="KVU27" s="242"/>
      <c r="KVV27" s="242"/>
      <c r="KVW27" s="242"/>
      <c r="KVX27" s="242"/>
      <c r="KVY27" s="242"/>
      <c r="KVZ27" s="242"/>
      <c r="KWA27" s="242"/>
      <c r="KWB27" s="242"/>
      <c r="KWC27" s="242"/>
      <c r="KWD27" s="242"/>
      <c r="KWE27" s="242"/>
      <c r="KWF27" s="242"/>
      <c r="KWG27" s="242"/>
      <c r="KWH27" s="242"/>
      <c r="KWI27" s="242"/>
      <c r="KWJ27" s="242"/>
      <c r="KWK27" s="242"/>
      <c r="KWL27" s="242"/>
      <c r="KWM27" s="242"/>
      <c r="KWN27" s="242"/>
      <c r="KWO27" s="242"/>
      <c r="KWP27" s="242"/>
      <c r="KWQ27" s="242"/>
      <c r="KWR27" s="242"/>
      <c r="KWS27" s="242"/>
      <c r="KWT27" s="242"/>
      <c r="KWU27" s="242"/>
      <c r="KWV27" s="242"/>
      <c r="KWW27" s="242"/>
      <c r="KWX27" s="242"/>
      <c r="KWY27" s="242"/>
      <c r="KWZ27" s="242"/>
      <c r="KXA27" s="242"/>
      <c r="KXB27" s="242"/>
      <c r="KXC27" s="242"/>
      <c r="KXD27" s="242"/>
      <c r="KXE27" s="242"/>
      <c r="KXF27" s="242"/>
      <c r="KXG27" s="242"/>
      <c r="KXH27" s="242"/>
      <c r="KXI27" s="242"/>
      <c r="KXJ27" s="242"/>
      <c r="KXK27" s="242"/>
      <c r="KXL27" s="242"/>
      <c r="KXM27" s="242"/>
      <c r="KXN27" s="242"/>
      <c r="KXO27" s="242"/>
      <c r="KXP27" s="242"/>
      <c r="KXQ27" s="242"/>
      <c r="KXR27" s="242"/>
      <c r="KXS27" s="242"/>
      <c r="KXT27" s="242"/>
      <c r="KXU27" s="242"/>
      <c r="KXV27" s="242"/>
      <c r="KXW27" s="242"/>
      <c r="KXX27" s="242"/>
      <c r="KXY27" s="242"/>
      <c r="KXZ27" s="242"/>
      <c r="KYA27" s="242"/>
      <c r="KYB27" s="242"/>
      <c r="KYC27" s="242"/>
      <c r="KYD27" s="242"/>
      <c r="KYE27" s="242"/>
      <c r="KYF27" s="242"/>
      <c r="KYG27" s="242"/>
      <c r="KYH27" s="242"/>
      <c r="KYI27" s="242"/>
      <c r="KYJ27" s="242"/>
      <c r="KYK27" s="242"/>
      <c r="KYL27" s="242"/>
      <c r="KYM27" s="242"/>
      <c r="KYN27" s="242"/>
      <c r="KYO27" s="242"/>
      <c r="KYP27" s="242"/>
      <c r="KYQ27" s="242"/>
      <c r="KYR27" s="242"/>
      <c r="KYS27" s="242"/>
      <c r="KYT27" s="242"/>
      <c r="KYU27" s="242"/>
      <c r="KYV27" s="242"/>
      <c r="KYW27" s="242"/>
      <c r="KYX27" s="242"/>
      <c r="KYY27" s="242"/>
      <c r="KYZ27" s="242"/>
      <c r="KZA27" s="242"/>
      <c r="KZB27" s="242"/>
      <c r="KZC27" s="242"/>
      <c r="KZD27" s="242"/>
      <c r="KZE27" s="242"/>
      <c r="KZF27" s="242"/>
      <c r="KZG27" s="242"/>
      <c r="KZH27" s="242"/>
      <c r="KZI27" s="242"/>
      <c r="KZJ27" s="242"/>
      <c r="KZK27" s="242"/>
      <c r="KZL27" s="242"/>
      <c r="KZM27" s="242"/>
      <c r="KZN27" s="242"/>
      <c r="KZO27" s="242"/>
      <c r="KZP27" s="242"/>
      <c r="KZQ27" s="242"/>
      <c r="KZR27" s="242"/>
      <c r="KZS27" s="242"/>
      <c r="KZT27" s="242"/>
      <c r="KZU27" s="242"/>
      <c r="KZV27" s="242"/>
      <c r="KZW27" s="242"/>
      <c r="KZX27" s="242"/>
      <c r="KZY27" s="242"/>
      <c r="KZZ27" s="242"/>
      <c r="LAA27" s="242"/>
      <c r="LAB27" s="242"/>
      <c r="LAC27" s="242"/>
      <c r="LAD27" s="242"/>
      <c r="LAE27" s="242"/>
      <c r="LAF27" s="242"/>
      <c r="LAG27" s="242"/>
      <c r="LAH27" s="242"/>
      <c r="LAI27" s="242"/>
      <c r="LAJ27" s="242"/>
      <c r="LAK27" s="242"/>
      <c r="LAL27" s="242"/>
      <c r="LAM27" s="242"/>
      <c r="LAN27" s="242"/>
      <c r="LAO27" s="242"/>
      <c r="LAP27" s="242"/>
      <c r="LAQ27" s="242"/>
      <c r="LAR27" s="242"/>
      <c r="LAS27" s="242"/>
      <c r="LAT27" s="242"/>
      <c r="LAU27" s="242"/>
      <c r="LAV27" s="242"/>
      <c r="LAW27" s="242"/>
      <c r="LAX27" s="242"/>
      <c r="LAY27" s="242"/>
      <c r="LAZ27" s="242"/>
      <c r="LBA27" s="242"/>
      <c r="LBB27" s="242"/>
      <c r="LBC27" s="242"/>
      <c r="LBD27" s="242"/>
      <c r="LBE27" s="242"/>
      <c r="LBF27" s="242"/>
      <c r="LBG27" s="242"/>
      <c r="LBH27" s="242"/>
      <c r="LBI27" s="242"/>
      <c r="LBJ27" s="242"/>
      <c r="LBK27" s="242"/>
      <c r="LBL27" s="242"/>
      <c r="LBM27" s="242"/>
      <c r="LBN27" s="242"/>
      <c r="LBO27" s="242"/>
      <c r="LBP27" s="242"/>
      <c r="LBQ27" s="242"/>
      <c r="LBR27" s="242"/>
      <c r="LBS27" s="242"/>
      <c r="LBT27" s="242"/>
      <c r="LBU27" s="242"/>
      <c r="LBV27" s="242"/>
      <c r="LBW27" s="242"/>
      <c r="LBX27" s="242"/>
      <c r="LBY27" s="242"/>
      <c r="LBZ27" s="242"/>
      <c r="LCA27" s="242"/>
      <c r="LCB27" s="242"/>
      <c r="LCC27" s="242"/>
      <c r="LCD27" s="242"/>
      <c r="LCE27" s="242"/>
      <c r="LCF27" s="242"/>
      <c r="LCG27" s="242"/>
      <c r="LCH27" s="242"/>
      <c r="LCI27" s="242"/>
      <c r="LCJ27" s="242"/>
      <c r="LCK27" s="242"/>
      <c r="LCL27" s="242"/>
      <c r="LCM27" s="242"/>
      <c r="LCN27" s="242"/>
      <c r="LCO27" s="242"/>
      <c r="LCP27" s="242"/>
      <c r="LCQ27" s="242"/>
      <c r="LCR27" s="242"/>
      <c r="LCS27" s="242"/>
      <c r="LCT27" s="242"/>
      <c r="LCU27" s="242"/>
      <c r="LCV27" s="242"/>
      <c r="LCW27" s="242"/>
      <c r="LCX27" s="242"/>
      <c r="LCY27" s="242"/>
      <c r="LCZ27" s="242"/>
      <c r="LDA27" s="242"/>
      <c r="LDB27" s="242"/>
      <c r="LDC27" s="242"/>
      <c r="LDD27" s="242"/>
      <c r="LDE27" s="242"/>
      <c r="LDF27" s="242"/>
      <c r="LDG27" s="242"/>
      <c r="LDH27" s="242"/>
      <c r="LDI27" s="242"/>
      <c r="LDJ27" s="242"/>
      <c r="LDK27" s="242"/>
      <c r="LDL27" s="242"/>
      <c r="LDM27" s="242"/>
      <c r="LDN27" s="242"/>
      <c r="LDO27" s="242"/>
      <c r="LDP27" s="242"/>
      <c r="LDQ27" s="242"/>
      <c r="LDR27" s="242"/>
      <c r="LDS27" s="242"/>
      <c r="LDT27" s="242"/>
      <c r="LDU27" s="242"/>
      <c r="LDV27" s="242"/>
      <c r="LDW27" s="242"/>
      <c r="LDX27" s="242"/>
      <c r="LDY27" s="242"/>
      <c r="LDZ27" s="242"/>
      <c r="LEA27" s="242"/>
      <c r="LEB27" s="242"/>
      <c r="LEC27" s="242"/>
      <c r="LED27" s="242"/>
      <c r="LEE27" s="242"/>
      <c r="LEF27" s="242"/>
      <c r="LEG27" s="242"/>
      <c r="LEH27" s="242"/>
      <c r="LEI27" s="242"/>
      <c r="LEJ27" s="242"/>
      <c r="LEK27" s="242"/>
      <c r="LEL27" s="242"/>
      <c r="LEM27" s="242"/>
      <c r="LEN27" s="242"/>
      <c r="LEO27" s="242"/>
      <c r="LEP27" s="242"/>
      <c r="LEQ27" s="242"/>
      <c r="LER27" s="242"/>
      <c r="LES27" s="242"/>
      <c r="LET27" s="242"/>
      <c r="LEU27" s="242"/>
      <c r="LEV27" s="242"/>
      <c r="LEW27" s="242"/>
      <c r="LEX27" s="242"/>
      <c r="LEY27" s="242"/>
      <c r="LEZ27" s="242"/>
      <c r="LFA27" s="242"/>
      <c r="LFB27" s="242"/>
      <c r="LFC27" s="242"/>
      <c r="LFD27" s="242"/>
      <c r="LFE27" s="242"/>
      <c r="LFF27" s="242"/>
      <c r="LFG27" s="242"/>
      <c r="LFH27" s="242"/>
      <c r="LFI27" s="242"/>
      <c r="LFJ27" s="242"/>
      <c r="LFK27" s="242"/>
      <c r="LFL27" s="242"/>
      <c r="LFM27" s="242"/>
      <c r="LFN27" s="242"/>
      <c r="LFO27" s="242"/>
      <c r="LFP27" s="242"/>
      <c r="LFQ27" s="242"/>
      <c r="LFR27" s="242"/>
      <c r="LFS27" s="242"/>
      <c r="LFT27" s="242"/>
      <c r="LFU27" s="242"/>
      <c r="LFV27" s="242"/>
      <c r="LFW27" s="242"/>
      <c r="LFX27" s="242"/>
      <c r="LFY27" s="242"/>
      <c r="LFZ27" s="242"/>
      <c r="LGA27" s="242"/>
      <c r="LGB27" s="242"/>
      <c r="LGC27" s="242"/>
      <c r="LGD27" s="242"/>
      <c r="LGE27" s="242"/>
      <c r="LGF27" s="242"/>
      <c r="LGG27" s="242"/>
      <c r="LGH27" s="242"/>
      <c r="LGI27" s="242"/>
      <c r="LGJ27" s="242"/>
      <c r="LGK27" s="242"/>
      <c r="LGL27" s="242"/>
      <c r="LGM27" s="242"/>
      <c r="LGN27" s="242"/>
      <c r="LGO27" s="242"/>
      <c r="LGP27" s="242"/>
      <c r="LGQ27" s="242"/>
      <c r="LGR27" s="242"/>
      <c r="LGS27" s="242"/>
      <c r="LGT27" s="242"/>
      <c r="LGU27" s="242"/>
      <c r="LGV27" s="242"/>
      <c r="LGW27" s="242"/>
      <c r="LGX27" s="242"/>
      <c r="LGY27" s="242"/>
      <c r="LGZ27" s="242"/>
      <c r="LHA27" s="242"/>
      <c r="LHB27" s="242"/>
      <c r="LHC27" s="242"/>
      <c r="LHD27" s="242"/>
      <c r="LHE27" s="242"/>
      <c r="LHF27" s="242"/>
      <c r="LHG27" s="242"/>
      <c r="LHH27" s="242"/>
      <c r="LHI27" s="242"/>
      <c r="LHJ27" s="242"/>
      <c r="LHK27" s="242"/>
      <c r="LHL27" s="242"/>
      <c r="LHM27" s="242"/>
      <c r="LHN27" s="242"/>
      <c r="LHO27" s="242"/>
      <c r="LHP27" s="242"/>
      <c r="LHQ27" s="242"/>
      <c r="LHR27" s="242"/>
      <c r="LHS27" s="242"/>
      <c r="LHT27" s="242"/>
      <c r="LHU27" s="242"/>
      <c r="LHV27" s="242"/>
      <c r="LHW27" s="242"/>
      <c r="LHX27" s="242"/>
      <c r="LHY27" s="242"/>
      <c r="LHZ27" s="242"/>
      <c r="LIA27" s="242"/>
      <c r="LIB27" s="242"/>
      <c r="LIC27" s="242"/>
      <c r="LID27" s="242"/>
      <c r="LIE27" s="242"/>
      <c r="LIF27" s="242"/>
      <c r="LIG27" s="242"/>
      <c r="LIH27" s="242"/>
      <c r="LII27" s="242"/>
      <c r="LIJ27" s="242"/>
      <c r="LIK27" s="242"/>
      <c r="LIL27" s="242"/>
      <c r="LIM27" s="242"/>
      <c r="LIN27" s="242"/>
      <c r="LIO27" s="242"/>
      <c r="LIP27" s="242"/>
      <c r="LIQ27" s="242"/>
      <c r="LIR27" s="242"/>
      <c r="LIS27" s="242"/>
      <c r="LIT27" s="242"/>
      <c r="LIU27" s="242"/>
      <c r="LIV27" s="242"/>
      <c r="LIW27" s="242"/>
      <c r="LIX27" s="242"/>
      <c r="LIY27" s="242"/>
      <c r="LIZ27" s="242"/>
      <c r="LJA27" s="242"/>
      <c r="LJB27" s="242"/>
      <c r="LJC27" s="242"/>
      <c r="LJD27" s="242"/>
      <c r="LJE27" s="242"/>
      <c r="LJF27" s="242"/>
      <c r="LJG27" s="242"/>
      <c r="LJH27" s="242"/>
      <c r="LJI27" s="242"/>
      <c r="LJJ27" s="242"/>
      <c r="LJK27" s="242"/>
      <c r="LJL27" s="242"/>
      <c r="LJM27" s="242"/>
      <c r="LJN27" s="242"/>
      <c r="LJO27" s="242"/>
      <c r="LJP27" s="242"/>
      <c r="LJQ27" s="242"/>
      <c r="LJR27" s="242"/>
      <c r="LJS27" s="242"/>
      <c r="LJT27" s="242"/>
      <c r="LJU27" s="242"/>
      <c r="LJV27" s="242"/>
      <c r="LJW27" s="242"/>
      <c r="LJX27" s="242"/>
      <c r="LJY27" s="242"/>
      <c r="LJZ27" s="242"/>
      <c r="LKA27" s="242"/>
      <c r="LKB27" s="242"/>
      <c r="LKC27" s="242"/>
      <c r="LKD27" s="242"/>
      <c r="LKE27" s="242"/>
      <c r="LKF27" s="242"/>
      <c r="LKG27" s="242"/>
      <c r="LKH27" s="242"/>
      <c r="LKI27" s="242"/>
      <c r="LKJ27" s="242"/>
      <c r="LKK27" s="242"/>
      <c r="LKL27" s="242"/>
      <c r="LKM27" s="242"/>
      <c r="LKN27" s="242"/>
      <c r="LKO27" s="242"/>
      <c r="LKP27" s="242"/>
      <c r="LKQ27" s="242"/>
      <c r="LKR27" s="242"/>
      <c r="LKS27" s="242"/>
      <c r="LKT27" s="242"/>
      <c r="LKU27" s="242"/>
      <c r="LKV27" s="242"/>
      <c r="LKW27" s="242"/>
      <c r="LKX27" s="242"/>
      <c r="LKY27" s="242"/>
      <c r="LKZ27" s="242"/>
      <c r="LLA27" s="242"/>
      <c r="LLB27" s="242"/>
      <c r="LLC27" s="242"/>
      <c r="LLD27" s="242"/>
      <c r="LLE27" s="242"/>
      <c r="LLF27" s="242"/>
      <c r="LLG27" s="242"/>
      <c r="LLH27" s="242"/>
      <c r="LLI27" s="242"/>
      <c r="LLJ27" s="242"/>
      <c r="LLK27" s="242"/>
      <c r="LLL27" s="242"/>
      <c r="LLM27" s="242"/>
      <c r="LLN27" s="242"/>
      <c r="LLO27" s="242"/>
      <c r="LLP27" s="242"/>
      <c r="LLQ27" s="242"/>
      <c r="LLR27" s="242"/>
      <c r="LLS27" s="242"/>
      <c r="LLT27" s="242"/>
      <c r="LLU27" s="242"/>
      <c r="LLV27" s="242"/>
      <c r="LLW27" s="242"/>
      <c r="LLX27" s="242"/>
      <c r="LLY27" s="242"/>
      <c r="LLZ27" s="242"/>
      <c r="LMA27" s="242"/>
      <c r="LMB27" s="242"/>
      <c r="LMC27" s="242"/>
      <c r="LMD27" s="242"/>
      <c r="LME27" s="242"/>
      <c r="LMF27" s="242"/>
      <c r="LMG27" s="242"/>
      <c r="LMH27" s="242"/>
      <c r="LMI27" s="242"/>
      <c r="LMJ27" s="242"/>
      <c r="LMK27" s="242"/>
      <c r="LML27" s="242"/>
      <c r="LMM27" s="242"/>
      <c r="LMN27" s="242"/>
      <c r="LMO27" s="242"/>
      <c r="LMP27" s="242"/>
      <c r="LMQ27" s="242"/>
      <c r="LMR27" s="242"/>
      <c r="LMS27" s="242"/>
      <c r="LMT27" s="242"/>
      <c r="LMU27" s="242"/>
      <c r="LMV27" s="242"/>
      <c r="LMW27" s="242"/>
      <c r="LMX27" s="242"/>
      <c r="LMY27" s="242"/>
      <c r="LMZ27" s="242"/>
      <c r="LNA27" s="242"/>
      <c r="LNB27" s="242"/>
      <c r="LNC27" s="242"/>
      <c r="LND27" s="242"/>
      <c r="LNE27" s="242"/>
      <c r="LNF27" s="242"/>
      <c r="LNG27" s="242"/>
      <c r="LNH27" s="242"/>
      <c r="LNI27" s="242"/>
      <c r="LNJ27" s="242"/>
      <c r="LNK27" s="242"/>
      <c r="LNL27" s="242"/>
      <c r="LNM27" s="242"/>
      <c r="LNN27" s="242"/>
      <c r="LNO27" s="242"/>
      <c r="LNP27" s="242"/>
      <c r="LNQ27" s="242"/>
      <c r="LNR27" s="242"/>
      <c r="LNS27" s="242"/>
      <c r="LNT27" s="242"/>
      <c r="LNU27" s="242"/>
      <c r="LNV27" s="242"/>
      <c r="LNW27" s="242"/>
      <c r="LNX27" s="242"/>
      <c r="LNY27" s="242"/>
      <c r="LNZ27" s="242"/>
      <c r="LOA27" s="242"/>
      <c r="LOB27" s="242"/>
      <c r="LOC27" s="242"/>
      <c r="LOD27" s="242"/>
      <c r="LOE27" s="242"/>
      <c r="LOF27" s="242"/>
      <c r="LOG27" s="242"/>
      <c r="LOH27" s="242"/>
      <c r="LOI27" s="242"/>
      <c r="LOJ27" s="242"/>
      <c r="LOK27" s="242"/>
      <c r="LOL27" s="242"/>
      <c r="LOM27" s="242"/>
      <c r="LON27" s="242"/>
      <c r="LOO27" s="242"/>
      <c r="LOP27" s="242"/>
      <c r="LOQ27" s="242"/>
      <c r="LOR27" s="242"/>
      <c r="LOS27" s="242"/>
      <c r="LOT27" s="242"/>
      <c r="LOU27" s="242"/>
      <c r="LOV27" s="242"/>
      <c r="LOW27" s="242"/>
      <c r="LOX27" s="242"/>
      <c r="LOY27" s="242"/>
      <c r="LOZ27" s="242"/>
      <c r="LPA27" s="242"/>
      <c r="LPB27" s="242"/>
      <c r="LPC27" s="242"/>
      <c r="LPD27" s="242"/>
      <c r="LPE27" s="242"/>
      <c r="LPF27" s="242"/>
      <c r="LPG27" s="242"/>
      <c r="LPH27" s="242"/>
      <c r="LPI27" s="242"/>
      <c r="LPJ27" s="242"/>
      <c r="LPK27" s="242"/>
      <c r="LPL27" s="242"/>
      <c r="LPM27" s="242"/>
      <c r="LPN27" s="242"/>
      <c r="LPO27" s="242"/>
      <c r="LPP27" s="242"/>
      <c r="LPQ27" s="242"/>
      <c r="LPR27" s="242"/>
      <c r="LPS27" s="242"/>
      <c r="LPT27" s="242"/>
      <c r="LPU27" s="242"/>
      <c r="LPV27" s="242"/>
      <c r="LPW27" s="242"/>
      <c r="LPX27" s="242"/>
      <c r="LPY27" s="242"/>
      <c r="LPZ27" s="242"/>
      <c r="LQA27" s="242"/>
      <c r="LQB27" s="242"/>
      <c r="LQC27" s="242"/>
      <c r="LQD27" s="242"/>
      <c r="LQE27" s="242"/>
      <c r="LQF27" s="242"/>
      <c r="LQG27" s="242"/>
      <c r="LQH27" s="242"/>
      <c r="LQI27" s="242"/>
      <c r="LQJ27" s="242"/>
      <c r="LQK27" s="242"/>
      <c r="LQL27" s="242"/>
      <c r="LQM27" s="242"/>
      <c r="LQN27" s="242"/>
      <c r="LQO27" s="242"/>
      <c r="LQP27" s="242"/>
      <c r="LQQ27" s="242"/>
      <c r="LQR27" s="242"/>
      <c r="LQS27" s="242"/>
      <c r="LQT27" s="242"/>
      <c r="LQU27" s="242"/>
      <c r="LQV27" s="242"/>
      <c r="LQW27" s="242"/>
      <c r="LQX27" s="242"/>
      <c r="LQY27" s="242"/>
      <c r="LQZ27" s="242"/>
      <c r="LRA27" s="242"/>
      <c r="LRB27" s="242"/>
      <c r="LRC27" s="242"/>
      <c r="LRD27" s="242"/>
      <c r="LRE27" s="242"/>
      <c r="LRF27" s="242"/>
      <c r="LRG27" s="242"/>
      <c r="LRH27" s="242"/>
      <c r="LRI27" s="242"/>
      <c r="LRJ27" s="242"/>
      <c r="LRK27" s="242"/>
      <c r="LRL27" s="242"/>
      <c r="LRM27" s="242"/>
      <c r="LRN27" s="242"/>
      <c r="LRO27" s="242"/>
      <c r="LRP27" s="242"/>
      <c r="LRQ27" s="242"/>
      <c r="LRR27" s="242"/>
      <c r="LRS27" s="242"/>
      <c r="LRT27" s="242"/>
      <c r="LRU27" s="242"/>
      <c r="LRV27" s="242"/>
      <c r="LRW27" s="242"/>
      <c r="LRX27" s="242"/>
      <c r="LRY27" s="242"/>
      <c r="LRZ27" s="242"/>
      <c r="LSA27" s="242"/>
      <c r="LSB27" s="242"/>
      <c r="LSC27" s="242"/>
      <c r="LSD27" s="242"/>
      <c r="LSE27" s="242"/>
      <c r="LSF27" s="242"/>
      <c r="LSG27" s="242"/>
      <c r="LSH27" s="242"/>
      <c r="LSI27" s="242"/>
      <c r="LSJ27" s="242"/>
      <c r="LSK27" s="242"/>
      <c r="LSL27" s="242"/>
      <c r="LSM27" s="242"/>
      <c r="LSN27" s="242"/>
      <c r="LSO27" s="242"/>
      <c r="LSP27" s="242"/>
      <c r="LSQ27" s="242"/>
      <c r="LSR27" s="242"/>
      <c r="LSS27" s="242"/>
      <c r="LST27" s="242"/>
      <c r="LSU27" s="242"/>
      <c r="LSV27" s="242"/>
      <c r="LSW27" s="242"/>
      <c r="LSX27" s="242"/>
      <c r="LSY27" s="242"/>
      <c r="LSZ27" s="242"/>
      <c r="LTA27" s="242"/>
      <c r="LTB27" s="242"/>
      <c r="LTC27" s="242"/>
      <c r="LTD27" s="242"/>
      <c r="LTE27" s="242"/>
      <c r="LTF27" s="242"/>
      <c r="LTG27" s="242"/>
      <c r="LTH27" s="242"/>
      <c r="LTI27" s="242"/>
      <c r="LTJ27" s="242"/>
      <c r="LTK27" s="242"/>
      <c r="LTL27" s="242"/>
      <c r="LTM27" s="242"/>
      <c r="LTN27" s="242"/>
      <c r="LTO27" s="242"/>
      <c r="LTP27" s="242"/>
      <c r="LTQ27" s="242"/>
      <c r="LTR27" s="242"/>
      <c r="LTS27" s="242"/>
      <c r="LTT27" s="242"/>
      <c r="LTU27" s="242"/>
      <c r="LTV27" s="242"/>
      <c r="LTW27" s="242"/>
      <c r="LTX27" s="242"/>
      <c r="LTY27" s="242"/>
      <c r="LTZ27" s="242"/>
      <c r="LUA27" s="242"/>
      <c r="LUB27" s="242"/>
      <c r="LUC27" s="242"/>
      <c r="LUD27" s="242"/>
      <c r="LUE27" s="242"/>
      <c r="LUF27" s="242"/>
      <c r="LUG27" s="242"/>
      <c r="LUH27" s="242"/>
      <c r="LUI27" s="242"/>
      <c r="LUJ27" s="242"/>
      <c r="LUK27" s="242"/>
      <c r="LUL27" s="242"/>
      <c r="LUM27" s="242"/>
      <c r="LUN27" s="242"/>
      <c r="LUO27" s="242"/>
      <c r="LUP27" s="242"/>
      <c r="LUQ27" s="242"/>
      <c r="LUR27" s="242"/>
      <c r="LUS27" s="242"/>
      <c r="LUT27" s="242"/>
      <c r="LUU27" s="242"/>
      <c r="LUV27" s="242"/>
      <c r="LUW27" s="242"/>
      <c r="LUX27" s="242"/>
      <c r="LUY27" s="242"/>
      <c r="LUZ27" s="242"/>
      <c r="LVA27" s="242"/>
      <c r="LVB27" s="242"/>
      <c r="LVC27" s="242"/>
      <c r="LVD27" s="242"/>
      <c r="LVE27" s="242"/>
      <c r="LVF27" s="242"/>
      <c r="LVG27" s="242"/>
      <c r="LVH27" s="242"/>
      <c r="LVI27" s="242"/>
      <c r="LVJ27" s="242"/>
      <c r="LVK27" s="242"/>
      <c r="LVL27" s="242"/>
      <c r="LVM27" s="242"/>
      <c r="LVN27" s="242"/>
      <c r="LVO27" s="242"/>
      <c r="LVP27" s="242"/>
      <c r="LVQ27" s="242"/>
      <c r="LVR27" s="242"/>
      <c r="LVS27" s="242"/>
      <c r="LVT27" s="242"/>
      <c r="LVU27" s="242"/>
      <c r="LVV27" s="242"/>
      <c r="LVW27" s="242"/>
      <c r="LVX27" s="242"/>
      <c r="LVY27" s="242"/>
      <c r="LVZ27" s="242"/>
      <c r="LWA27" s="242"/>
      <c r="LWB27" s="242"/>
      <c r="LWC27" s="242"/>
      <c r="LWD27" s="242"/>
      <c r="LWE27" s="242"/>
      <c r="LWF27" s="242"/>
      <c r="LWG27" s="242"/>
      <c r="LWH27" s="242"/>
      <c r="LWI27" s="242"/>
      <c r="LWJ27" s="242"/>
      <c r="LWK27" s="242"/>
      <c r="LWL27" s="242"/>
      <c r="LWM27" s="242"/>
      <c r="LWN27" s="242"/>
      <c r="LWO27" s="242"/>
      <c r="LWP27" s="242"/>
      <c r="LWQ27" s="242"/>
      <c r="LWR27" s="242"/>
      <c r="LWS27" s="242"/>
      <c r="LWT27" s="242"/>
      <c r="LWU27" s="242"/>
      <c r="LWV27" s="242"/>
      <c r="LWW27" s="242"/>
      <c r="LWX27" s="242"/>
      <c r="LWY27" s="242"/>
      <c r="LWZ27" s="242"/>
      <c r="LXA27" s="242"/>
      <c r="LXB27" s="242"/>
      <c r="LXC27" s="242"/>
      <c r="LXD27" s="242"/>
      <c r="LXE27" s="242"/>
      <c r="LXF27" s="242"/>
      <c r="LXG27" s="242"/>
      <c r="LXH27" s="242"/>
      <c r="LXI27" s="242"/>
      <c r="LXJ27" s="242"/>
      <c r="LXK27" s="242"/>
      <c r="LXL27" s="242"/>
      <c r="LXM27" s="242"/>
      <c r="LXN27" s="242"/>
      <c r="LXO27" s="242"/>
      <c r="LXP27" s="242"/>
      <c r="LXQ27" s="242"/>
      <c r="LXR27" s="242"/>
      <c r="LXS27" s="242"/>
      <c r="LXT27" s="242"/>
      <c r="LXU27" s="242"/>
      <c r="LXV27" s="242"/>
      <c r="LXW27" s="242"/>
      <c r="LXX27" s="242"/>
      <c r="LXY27" s="242"/>
      <c r="LXZ27" s="242"/>
      <c r="LYA27" s="242"/>
      <c r="LYB27" s="242"/>
      <c r="LYC27" s="242"/>
      <c r="LYD27" s="242"/>
      <c r="LYE27" s="242"/>
      <c r="LYF27" s="242"/>
      <c r="LYG27" s="242"/>
      <c r="LYH27" s="242"/>
      <c r="LYI27" s="242"/>
      <c r="LYJ27" s="242"/>
      <c r="LYK27" s="242"/>
      <c r="LYL27" s="242"/>
      <c r="LYM27" s="242"/>
      <c r="LYN27" s="242"/>
      <c r="LYO27" s="242"/>
      <c r="LYP27" s="242"/>
      <c r="LYQ27" s="242"/>
      <c r="LYR27" s="242"/>
      <c r="LYS27" s="242"/>
      <c r="LYT27" s="242"/>
      <c r="LYU27" s="242"/>
      <c r="LYV27" s="242"/>
      <c r="LYW27" s="242"/>
      <c r="LYX27" s="242"/>
      <c r="LYY27" s="242"/>
      <c r="LYZ27" s="242"/>
      <c r="LZA27" s="242"/>
      <c r="LZB27" s="242"/>
      <c r="LZC27" s="242"/>
      <c r="LZD27" s="242"/>
      <c r="LZE27" s="242"/>
      <c r="LZF27" s="242"/>
      <c r="LZG27" s="242"/>
      <c r="LZH27" s="242"/>
      <c r="LZI27" s="242"/>
      <c r="LZJ27" s="242"/>
      <c r="LZK27" s="242"/>
      <c r="LZL27" s="242"/>
      <c r="LZM27" s="242"/>
      <c r="LZN27" s="242"/>
      <c r="LZO27" s="242"/>
      <c r="LZP27" s="242"/>
      <c r="LZQ27" s="242"/>
      <c r="LZR27" s="242"/>
      <c r="LZS27" s="242"/>
      <c r="LZT27" s="242"/>
      <c r="LZU27" s="242"/>
      <c r="LZV27" s="242"/>
      <c r="LZW27" s="242"/>
      <c r="LZX27" s="242"/>
      <c r="LZY27" s="242"/>
      <c r="LZZ27" s="242"/>
      <c r="MAA27" s="242"/>
      <c r="MAB27" s="242"/>
      <c r="MAC27" s="242"/>
      <c r="MAD27" s="242"/>
      <c r="MAE27" s="242"/>
      <c r="MAF27" s="242"/>
      <c r="MAG27" s="242"/>
      <c r="MAH27" s="242"/>
      <c r="MAI27" s="242"/>
      <c r="MAJ27" s="242"/>
      <c r="MAK27" s="242"/>
      <c r="MAL27" s="242"/>
      <c r="MAM27" s="242"/>
      <c r="MAN27" s="242"/>
      <c r="MAO27" s="242"/>
      <c r="MAP27" s="242"/>
      <c r="MAQ27" s="242"/>
      <c r="MAR27" s="242"/>
      <c r="MAS27" s="242"/>
      <c r="MAT27" s="242"/>
      <c r="MAU27" s="242"/>
      <c r="MAV27" s="242"/>
      <c r="MAW27" s="242"/>
      <c r="MAX27" s="242"/>
      <c r="MAY27" s="242"/>
      <c r="MAZ27" s="242"/>
      <c r="MBA27" s="242"/>
      <c r="MBB27" s="242"/>
      <c r="MBC27" s="242"/>
      <c r="MBD27" s="242"/>
      <c r="MBE27" s="242"/>
      <c r="MBF27" s="242"/>
      <c r="MBG27" s="242"/>
      <c r="MBH27" s="242"/>
      <c r="MBI27" s="242"/>
      <c r="MBJ27" s="242"/>
      <c r="MBK27" s="242"/>
      <c r="MBL27" s="242"/>
      <c r="MBM27" s="242"/>
      <c r="MBN27" s="242"/>
      <c r="MBO27" s="242"/>
      <c r="MBP27" s="242"/>
      <c r="MBQ27" s="242"/>
      <c r="MBR27" s="242"/>
      <c r="MBS27" s="242"/>
      <c r="MBT27" s="242"/>
      <c r="MBU27" s="242"/>
      <c r="MBV27" s="242"/>
      <c r="MBW27" s="242"/>
      <c r="MBX27" s="242"/>
      <c r="MBY27" s="242"/>
      <c r="MBZ27" s="242"/>
      <c r="MCA27" s="242"/>
      <c r="MCB27" s="242"/>
      <c r="MCC27" s="242"/>
      <c r="MCD27" s="242"/>
      <c r="MCE27" s="242"/>
      <c r="MCF27" s="242"/>
      <c r="MCG27" s="242"/>
      <c r="MCH27" s="242"/>
      <c r="MCI27" s="242"/>
      <c r="MCJ27" s="242"/>
      <c r="MCK27" s="242"/>
      <c r="MCL27" s="242"/>
      <c r="MCM27" s="242"/>
      <c r="MCN27" s="242"/>
      <c r="MCO27" s="242"/>
      <c r="MCP27" s="242"/>
      <c r="MCQ27" s="242"/>
      <c r="MCR27" s="242"/>
      <c r="MCS27" s="242"/>
      <c r="MCT27" s="242"/>
      <c r="MCU27" s="242"/>
      <c r="MCV27" s="242"/>
      <c r="MCW27" s="242"/>
      <c r="MCX27" s="242"/>
      <c r="MCY27" s="242"/>
      <c r="MCZ27" s="242"/>
      <c r="MDA27" s="242"/>
      <c r="MDB27" s="242"/>
      <c r="MDC27" s="242"/>
      <c r="MDD27" s="242"/>
      <c r="MDE27" s="242"/>
      <c r="MDF27" s="242"/>
      <c r="MDG27" s="242"/>
      <c r="MDH27" s="242"/>
      <c r="MDI27" s="242"/>
      <c r="MDJ27" s="242"/>
      <c r="MDK27" s="242"/>
      <c r="MDL27" s="242"/>
      <c r="MDM27" s="242"/>
      <c r="MDN27" s="242"/>
      <c r="MDO27" s="242"/>
      <c r="MDP27" s="242"/>
      <c r="MDQ27" s="242"/>
      <c r="MDR27" s="242"/>
      <c r="MDS27" s="242"/>
      <c r="MDT27" s="242"/>
      <c r="MDU27" s="242"/>
      <c r="MDV27" s="242"/>
      <c r="MDW27" s="242"/>
      <c r="MDX27" s="242"/>
      <c r="MDY27" s="242"/>
      <c r="MDZ27" s="242"/>
      <c r="MEA27" s="242"/>
      <c r="MEB27" s="242"/>
      <c r="MEC27" s="242"/>
      <c r="MED27" s="242"/>
      <c r="MEE27" s="242"/>
      <c r="MEF27" s="242"/>
      <c r="MEG27" s="242"/>
      <c r="MEH27" s="242"/>
      <c r="MEI27" s="242"/>
      <c r="MEJ27" s="242"/>
      <c r="MEK27" s="242"/>
      <c r="MEL27" s="242"/>
      <c r="MEM27" s="242"/>
      <c r="MEN27" s="242"/>
      <c r="MEO27" s="242"/>
      <c r="MEP27" s="242"/>
      <c r="MEQ27" s="242"/>
      <c r="MER27" s="242"/>
      <c r="MES27" s="242"/>
      <c r="MET27" s="242"/>
      <c r="MEU27" s="242"/>
      <c r="MEV27" s="242"/>
      <c r="MEW27" s="242"/>
      <c r="MEX27" s="242"/>
      <c r="MEY27" s="242"/>
      <c r="MEZ27" s="242"/>
      <c r="MFA27" s="242"/>
      <c r="MFB27" s="242"/>
      <c r="MFC27" s="242"/>
      <c r="MFD27" s="242"/>
      <c r="MFE27" s="242"/>
      <c r="MFF27" s="242"/>
      <c r="MFG27" s="242"/>
      <c r="MFH27" s="242"/>
      <c r="MFI27" s="242"/>
      <c r="MFJ27" s="242"/>
      <c r="MFK27" s="242"/>
      <c r="MFL27" s="242"/>
      <c r="MFM27" s="242"/>
      <c r="MFN27" s="242"/>
      <c r="MFO27" s="242"/>
      <c r="MFP27" s="242"/>
      <c r="MFQ27" s="242"/>
      <c r="MFR27" s="242"/>
      <c r="MFS27" s="242"/>
      <c r="MFT27" s="242"/>
      <c r="MFU27" s="242"/>
      <c r="MFV27" s="242"/>
      <c r="MFW27" s="242"/>
      <c r="MFX27" s="242"/>
      <c r="MFY27" s="242"/>
      <c r="MFZ27" s="242"/>
      <c r="MGA27" s="242"/>
      <c r="MGB27" s="242"/>
      <c r="MGC27" s="242"/>
      <c r="MGD27" s="242"/>
      <c r="MGE27" s="242"/>
      <c r="MGF27" s="242"/>
      <c r="MGG27" s="242"/>
      <c r="MGH27" s="242"/>
      <c r="MGI27" s="242"/>
      <c r="MGJ27" s="242"/>
      <c r="MGK27" s="242"/>
      <c r="MGL27" s="242"/>
      <c r="MGM27" s="242"/>
      <c r="MGN27" s="242"/>
      <c r="MGO27" s="242"/>
      <c r="MGP27" s="242"/>
      <c r="MGQ27" s="242"/>
      <c r="MGR27" s="242"/>
      <c r="MGS27" s="242"/>
      <c r="MGT27" s="242"/>
      <c r="MGU27" s="242"/>
      <c r="MGV27" s="242"/>
      <c r="MGW27" s="242"/>
      <c r="MGX27" s="242"/>
      <c r="MGY27" s="242"/>
      <c r="MGZ27" s="242"/>
      <c r="MHA27" s="242"/>
      <c r="MHB27" s="242"/>
      <c r="MHC27" s="242"/>
      <c r="MHD27" s="242"/>
      <c r="MHE27" s="242"/>
      <c r="MHF27" s="242"/>
      <c r="MHG27" s="242"/>
      <c r="MHH27" s="242"/>
      <c r="MHI27" s="242"/>
      <c r="MHJ27" s="242"/>
      <c r="MHK27" s="242"/>
      <c r="MHL27" s="242"/>
      <c r="MHM27" s="242"/>
      <c r="MHN27" s="242"/>
      <c r="MHO27" s="242"/>
      <c r="MHP27" s="242"/>
      <c r="MHQ27" s="242"/>
      <c r="MHR27" s="242"/>
      <c r="MHS27" s="242"/>
      <c r="MHT27" s="242"/>
      <c r="MHU27" s="242"/>
      <c r="MHV27" s="242"/>
      <c r="MHW27" s="242"/>
      <c r="MHX27" s="242"/>
      <c r="MHY27" s="242"/>
      <c r="MHZ27" s="242"/>
      <c r="MIA27" s="242"/>
      <c r="MIB27" s="242"/>
      <c r="MIC27" s="242"/>
      <c r="MID27" s="242"/>
      <c r="MIE27" s="242"/>
      <c r="MIF27" s="242"/>
      <c r="MIG27" s="242"/>
      <c r="MIH27" s="242"/>
      <c r="MII27" s="242"/>
      <c r="MIJ27" s="242"/>
      <c r="MIK27" s="242"/>
      <c r="MIL27" s="242"/>
      <c r="MIM27" s="242"/>
      <c r="MIN27" s="242"/>
      <c r="MIO27" s="242"/>
      <c r="MIP27" s="242"/>
      <c r="MIQ27" s="242"/>
      <c r="MIR27" s="242"/>
      <c r="MIS27" s="242"/>
      <c r="MIT27" s="242"/>
      <c r="MIU27" s="242"/>
      <c r="MIV27" s="242"/>
      <c r="MIW27" s="242"/>
      <c r="MIX27" s="242"/>
      <c r="MIY27" s="242"/>
      <c r="MIZ27" s="242"/>
      <c r="MJA27" s="242"/>
      <c r="MJB27" s="242"/>
      <c r="MJC27" s="242"/>
      <c r="MJD27" s="242"/>
      <c r="MJE27" s="242"/>
      <c r="MJF27" s="242"/>
      <c r="MJG27" s="242"/>
      <c r="MJH27" s="242"/>
      <c r="MJI27" s="242"/>
      <c r="MJJ27" s="242"/>
      <c r="MJK27" s="242"/>
      <c r="MJL27" s="242"/>
      <c r="MJM27" s="242"/>
      <c r="MJN27" s="242"/>
      <c r="MJO27" s="242"/>
      <c r="MJP27" s="242"/>
      <c r="MJQ27" s="242"/>
      <c r="MJR27" s="242"/>
      <c r="MJS27" s="242"/>
      <c r="MJT27" s="242"/>
      <c r="MJU27" s="242"/>
      <c r="MJV27" s="242"/>
      <c r="MJW27" s="242"/>
      <c r="MJX27" s="242"/>
      <c r="MJY27" s="242"/>
      <c r="MJZ27" s="242"/>
      <c r="MKA27" s="242"/>
      <c r="MKB27" s="242"/>
      <c r="MKC27" s="242"/>
      <c r="MKD27" s="242"/>
      <c r="MKE27" s="242"/>
      <c r="MKF27" s="242"/>
      <c r="MKG27" s="242"/>
      <c r="MKH27" s="242"/>
      <c r="MKI27" s="242"/>
      <c r="MKJ27" s="242"/>
      <c r="MKK27" s="242"/>
      <c r="MKL27" s="242"/>
      <c r="MKM27" s="242"/>
      <c r="MKN27" s="242"/>
      <c r="MKO27" s="242"/>
      <c r="MKP27" s="242"/>
      <c r="MKQ27" s="242"/>
      <c r="MKR27" s="242"/>
      <c r="MKS27" s="242"/>
      <c r="MKT27" s="242"/>
      <c r="MKU27" s="242"/>
      <c r="MKV27" s="242"/>
      <c r="MKW27" s="242"/>
      <c r="MKX27" s="242"/>
      <c r="MKY27" s="242"/>
      <c r="MKZ27" s="242"/>
      <c r="MLA27" s="242"/>
      <c r="MLB27" s="242"/>
      <c r="MLC27" s="242"/>
      <c r="MLD27" s="242"/>
      <c r="MLE27" s="242"/>
      <c r="MLF27" s="242"/>
      <c r="MLG27" s="242"/>
      <c r="MLH27" s="242"/>
      <c r="MLI27" s="242"/>
      <c r="MLJ27" s="242"/>
      <c r="MLK27" s="242"/>
      <c r="MLL27" s="242"/>
      <c r="MLM27" s="242"/>
      <c r="MLN27" s="242"/>
      <c r="MLO27" s="242"/>
      <c r="MLP27" s="242"/>
      <c r="MLQ27" s="242"/>
      <c r="MLR27" s="242"/>
      <c r="MLS27" s="242"/>
      <c r="MLT27" s="242"/>
      <c r="MLU27" s="242"/>
      <c r="MLV27" s="242"/>
      <c r="MLW27" s="242"/>
      <c r="MLX27" s="242"/>
      <c r="MLY27" s="242"/>
      <c r="MLZ27" s="242"/>
      <c r="MMA27" s="242"/>
      <c r="MMB27" s="242"/>
      <c r="MMC27" s="242"/>
      <c r="MMD27" s="242"/>
      <c r="MME27" s="242"/>
      <c r="MMF27" s="242"/>
      <c r="MMG27" s="242"/>
      <c r="MMH27" s="242"/>
      <c r="MMI27" s="242"/>
      <c r="MMJ27" s="242"/>
      <c r="MMK27" s="242"/>
      <c r="MML27" s="242"/>
      <c r="MMM27" s="242"/>
      <c r="MMN27" s="242"/>
      <c r="MMO27" s="242"/>
      <c r="MMP27" s="242"/>
      <c r="MMQ27" s="242"/>
      <c r="MMR27" s="242"/>
      <c r="MMS27" s="242"/>
      <c r="MMT27" s="242"/>
      <c r="MMU27" s="242"/>
      <c r="MMV27" s="242"/>
      <c r="MMW27" s="242"/>
      <c r="MMX27" s="242"/>
      <c r="MMY27" s="242"/>
      <c r="MMZ27" s="242"/>
      <c r="MNA27" s="242"/>
      <c r="MNB27" s="242"/>
      <c r="MNC27" s="242"/>
      <c r="MND27" s="242"/>
      <c r="MNE27" s="242"/>
      <c r="MNF27" s="242"/>
      <c r="MNG27" s="242"/>
      <c r="MNH27" s="242"/>
      <c r="MNI27" s="242"/>
      <c r="MNJ27" s="242"/>
      <c r="MNK27" s="242"/>
      <c r="MNL27" s="242"/>
      <c r="MNM27" s="242"/>
      <c r="MNN27" s="242"/>
      <c r="MNO27" s="242"/>
      <c r="MNP27" s="242"/>
      <c r="MNQ27" s="242"/>
      <c r="MNR27" s="242"/>
      <c r="MNS27" s="242"/>
      <c r="MNT27" s="242"/>
      <c r="MNU27" s="242"/>
      <c r="MNV27" s="242"/>
      <c r="MNW27" s="242"/>
      <c r="MNX27" s="242"/>
      <c r="MNY27" s="242"/>
      <c r="MNZ27" s="242"/>
      <c r="MOA27" s="242"/>
      <c r="MOB27" s="242"/>
      <c r="MOC27" s="242"/>
      <c r="MOD27" s="242"/>
      <c r="MOE27" s="242"/>
      <c r="MOF27" s="242"/>
      <c r="MOG27" s="242"/>
      <c r="MOH27" s="242"/>
      <c r="MOI27" s="242"/>
      <c r="MOJ27" s="242"/>
      <c r="MOK27" s="242"/>
      <c r="MOL27" s="242"/>
      <c r="MOM27" s="242"/>
      <c r="MON27" s="242"/>
      <c r="MOO27" s="242"/>
      <c r="MOP27" s="242"/>
      <c r="MOQ27" s="242"/>
      <c r="MOR27" s="242"/>
      <c r="MOS27" s="242"/>
      <c r="MOT27" s="242"/>
      <c r="MOU27" s="242"/>
      <c r="MOV27" s="242"/>
      <c r="MOW27" s="242"/>
      <c r="MOX27" s="242"/>
      <c r="MOY27" s="242"/>
      <c r="MOZ27" s="242"/>
      <c r="MPA27" s="242"/>
      <c r="MPB27" s="242"/>
      <c r="MPC27" s="242"/>
      <c r="MPD27" s="242"/>
      <c r="MPE27" s="242"/>
      <c r="MPF27" s="242"/>
      <c r="MPG27" s="242"/>
      <c r="MPH27" s="242"/>
      <c r="MPI27" s="242"/>
      <c r="MPJ27" s="242"/>
      <c r="MPK27" s="242"/>
      <c r="MPL27" s="242"/>
      <c r="MPM27" s="242"/>
      <c r="MPN27" s="242"/>
      <c r="MPO27" s="242"/>
      <c r="MPP27" s="242"/>
      <c r="MPQ27" s="242"/>
      <c r="MPR27" s="242"/>
      <c r="MPS27" s="242"/>
      <c r="MPT27" s="242"/>
      <c r="MPU27" s="242"/>
      <c r="MPV27" s="242"/>
      <c r="MPW27" s="242"/>
      <c r="MPX27" s="242"/>
      <c r="MPY27" s="242"/>
      <c r="MPZ27" s="242"/>
      <c r="MQA27" s="242"/>
      <c r="MQB27" s="242"/>
      <c r="MQC27" s="242"/>
      <c r="MQD27" s="242"/>
      <c r="MQE27" s="242"/>
      <c r="MQF27" s="242"/>
      <c r="MQG27" s="242"/>
      <c r="MQH27" s="242"/>
      <c r="MQI27" s="242"/>
      <c r="MQJ27" s="242"/>
      <c r="MQK27" s="242"/>
      <c r="MQL27" s="242"/>
      <c r="MQM27" s="242"/>
      <c r="MQN27" s="242"/>
      <c r="MQO27" s="242"/>
      <c r="MQP27" s="242"/>
      <c r="MQQ27" s="242"/>
      <c r="MQR27" s="242"/>
      <c r="MQS27" s="242"/>
      <c r="MQT27" s="242"/>
      <c r="MQU27" s="242"/>
      <c r="MQV27" s="242"/>
      <c r="MQW27" s="242"/>
      <c r="MQX27" s="242"/>
      <c r="MQY27" s="242"/>
      <c r="MQZ27" s="242"/>
      <c r="MRA27" s="242"/>
      <c r="MRB27" s="242"/>
      <c r="MRC27" s="242"/>
      <c r="MRD27" s="242"/>
      <c r="MRE27" s="242"/>
      <c r="MRF27" s="242"/>
      <c r="MRG27" s="242"/>
      <c r="MRH27" s="242"/>
      <c r="MRI27" s="242"/>
      <c r="MRJ27" s="242"/>
      <c r="MRK27" s="242"/>
      <c r="MRL27" s="242"/>
      <c r="MRM27" s="242"/>
      <c r="MRN27" s="242"/>
      <c r="MRO27" s="242"/>
      <c r="MRP27" s="242"/>
      <c r="MRQ27" s="242"/>
      <c r="MRR27" s="242"/>
      <c r="MRS27" s="242"/>
      <c r="MRT27" s="242"/>
      <c r="MRU27" s="242"/>
      <c r="MRV27" s="242"/>
      <c r="MRW27" s="242"/>
      <c r="MRX27" s="242"/>
      <c r="MRY27" s="242"/>
      <c r="MRZ27" s="242"/>
      <c r="MSA27" s="242"/>
      <c r="MSB27" s="242"/>
      <c r="MSC27" s="242"/>
      <c r="MSD27" s="242"/>
      <c r="MSE27" s="242"/>
      <c r="MSF27" s="242"/>
      <c r="MSG27" s="242"/>
      <c r="MSH27" s="242"/>
      <c r="MSI27" s="242"/>
      <c r="MSJ27" s="242"/>
      <c r="MSK27" s="242"/>
      <c r="MSL27" s="242"/>
      <c r="MSM27" s="242"/>
      <c r="MSN27" s="242"/>
      <c r="MSO27" s="242"/>
      <c r="MSP27" s="242"/>
      <c r="MSQ27" s="242"/>
      <c r="MSR27" s="242"/>
      <c r="MSS27" s="242"/>
      <c r="MST27" s="242"/>
      <c r="MSU27" s="242"/>
      <c r="MSV27" s="242"/>
      <c r="MSW27" s="242"/>
      <c r="MSX27" s="242"/>
      <c r="MSY27" s="242"/>
      <c r="MSZ27" s="242"/>
      <c r="MTA27" s="242"/>
      <c r="MTB27" s="242"/>
      <c r="MTC27" s="242"/>
      <c r="MTD27" s="242"/>
      <c r="MTE27" s="242"/>
      <c r="MTF27" s="242"/>
      <c r="MTG27" s="242"/>
      <c r="MTH27" s="242"/>
      <c r="MTI27" s="242"/>
      <c r="MTJ27" s="242"/>
      <c r="MTK27" s="242"/>
      <c r="MTL27" s="242"/>
      <c r="MTM27" s="242"/>
      <c r="MTN27" s="242"/>
      <c r="MTO27" s="242"/>
      <c r="MTP27" s="242"/>
      <c r="MTQ27" s="242"/>
      <c r="MTR27" s="242"/>
      <c r="MTS27" s="242"/>
      <c r="MTT27" s="242"/>
      <c r="MTU27" s="242"/>
      <c r="MTV27" s="242"/>
      <c r="MTW27" s="242"/>
      <c r="MTX27" s="242"/>
      <c r="MTY27" s="242"/>
      <c r="MTZ27" s="242"/>
      <c r="MUA27" s="242"/>
      <c r="MUB27" s="242"/>
      <c r="MUC27" s="242"/>
      <c r="MUD27" s="242"/>
      <c r="MUE27" s="242"/>
      <c r="MUF27" s="242"/>
      <c r="MUG27" s="242"/>
      <c r="MUH27" s="242"/>
      <c r="MUI27" s="242"/>
      <c r="MUJ27" s="242"/>
      <c r="MUK27" s="242"/>
      <c r="MUL27" s="242"/>
      <c r="MUM27" s="242"/>
      <c r="MUN27" s="242"/>
      <c r="MUO27" s="242"/>
      <c r="MUP27" s="242"/>
      <c r="MUQ27" s="242"/>
      <c r="MUR27" s="242"/>
      <c r="MUS27" s="242"/>
      <c r="MUT27" s="242"/>
      <c r="MUU27" s="242"/>
      <c r="MUV27" s="242"/>
      <c r="MUW27" s="242"/>
      <c r="MUX27" s="242"/>
      <c r="MUY27" s="242"/>
      <c r="MUZ27" s="242"/>
      <c r="MVA27" s="242"/>
      <c r="MVB27" s="242"/>
      <c r="MVC27" s="242"/>
      <c r="MVD27" s="242"/>
      <c r="MVE27" s="242"/>
      <c r="MVF27" s="242"/>
      <c r="MVG27" s="242"/>
      <c r="MVH27" s="242"/>
      <c r="MVI27" s="242"/>
      <c r="MVJ27" s="242"/>
      <c r="MVK27" s="242"/>
      <c r="MVL27" s="242"/>
      <c r="MVM27" s="242"/>
      <c r="MVN27" s="242"/>
      <c r="MVO27" s="242"/>
      <c r="MVP27" s="242"/>
      <c r="MVQ27" s="242"/>
      <c r="MVR27" s="242"/>
      <c r="MVS27" s="242"/>
      <c r="MVT27" s="242"/>
      <c r="MVU27" s="242"/>
      <c r="MVV27" s="242"/>
      <c r="MVW27" s="242"/>
      <c r="MVX27" s="242"/>
      <c r="MVY27" s="242"/>
      <c r="MVZ27" s="242"/>
      <c r="MWA27" s="242"/>
      <c r="MWB27" s="242"/>
      <c r="MWC27" s="242"/>
      <c r="MWD27" s="242"/>
      <c r="MWE27" s="242"/>
      <c r="MWF27" s="242"/>
      <c r="MWG27" s="242"/>
      <c r="MWH27" s="242"/>
      <c r="MWI27" s="242"/>
      <c r="MWJ27" s="242"/>
      <c r="MWK27" s="242"/>
      <c r="MWL27" s="242"/>
      <c r="MWM27" s="242"/>
      <c r="MWN27" s="242"/>
      <c r="MWO27" s="242"/>
      <c r="MWP27" s="242"/>
      <c r="MWQ27" s="242"/>
      <c r="MWR27" s="242"/>
      <c r="MWS27" s="242"/>
      <c r="MWT27" s="242"/>
      <c r="MWU27" s="242"/>
      <c r="MWV27" s="242"/>
      <c r="MWW27" s="242"/>
      <c r="MWX27" s="242"/>
      <c r="MWY27" s="242"/>
      <c r="MWZ27" s="242"/>
      <c r="MXA27" s="242"/>
      <c r="MXB27" s="242"/>
      <c r="MXC27" s="242"/>
      <c r="MXD27" s="242"/>
      <c r="MXE27" s="242"/>
      <c r="MXF27" s="242"/>
      <c r="MXG27" s="242"/>
      <c r="MXH27" s="242"/>
      <c r="MXI27" s="242"/>
      <c r="MXJ27" s="242"/>
      <c r="MXK27" s="242"/>
      <c r="MXL27" s="242"/>
      <c r="MXM27" s="242"/>
      <c r="MXN27" s="242"/>
      <c r="MXO27" s="242"/>
      <c r="MXP27" s="242"/>
      <c r="MXQ27" s="242"/>
      <c r="MXR27" s="242"/>
      <c r="MXS27" s="242"/>
      <c r="MXT27" s="242"/>
      <c r="MXU27" s="242"/>
      <c r="MXV27" s="242"/>
      <c r="MXW27" s="242"/>
      <c r="MXX27" s="242"/>
      <c r="MXY27" s="242"/>
      <c r="MXZ27" s="242"/>
      <c r="MYA27" s="242"/>
      <c r="MYB27" s="242"/>
      <c r="MYC27" s="242"/>
      <c r="MYD27" s="242"/>
      <c r="MYE27" s="242"/>
      <c r="MYF27" s="242"/>
      <c r="MYG27" s="242"/>
      <c r="MYH27" s="242"/>
      <c r="MYI27" s="242"/>
      <c r="MYJ27" s="242"/>
      <c r="MYK27" s="242"/>
      <c r="MYL27" s="242"/>
      <c r="MYM27" s="242"/>
      <c r="MYN27" s="242"/>
      <c r="MYO27" s="242"/>
      <c r="MYP27" s="242"/>
      <c r="MYQ27" s="242"/>
      <c r="MYR27" s="242"/>
      <c r="MYS27" s="242"/>
      <c r="MYT27" s="242"/>
      <c r="MYU27" s="242"/>
      <c r="MYV27" s="242"/>
      <c r="MYW27" s="242"/>
      <c r="MYX27" s="242"/>
      <c r="MYY27" s="242"/>
      <c r="MYZ27" s="242"/>
      <c r="MZA27" s="242"/>
      <c r="MZB27" s="242"/>
      <c r="MZC27" s="242"/>
      <c r="MZD27" s="242"/>
      <c r="MZE27" s="242"/>
      <c r="MZF27" s="242"/>
      <c r="MZG27" s="242"/>
      <c r="MZH27" s="242"/>
      <c r="MZI27" s="242"/>
      <c r="MZJ27" s="242"/>
      <c r="MZK27" s="242"/>
      <c r="MZL27" s="242"/>
      <c r="MZM27" s="242"/>
      <c r="MZN27" s="242"/>
      <c r="MZO27" s="242"/>
      <c r="MZP27" s="242"/>
      <c r="MZQ27" s="242"/>
      <c r="MZR27" s="242"/>
      <c r="MZS27" s="242"/>
      <c r="MZT27" s="242"/>
      <c r="MZU27" s="242"/>
      <c r="MZV27" s="242"/>
      <c r="MZW27" s="242"/>
      <c r="MZX27" s="242"/>
      <c r="MZY27" s="242"/>
      <c r="MZZ27" s="242"/>
      <c r="NAA27" s="242"/>
      <c r="NAB27" s="242"/>
      <c r="NAC27" s="242"/>
      <c r="NAD27" s="242"/>
      <c r="NAE27" s="242"/>
      <c r="NAF27" s="242"/>
      <c r="NAG27" s="242"/>
      <c r="NAH27" s="242"/>
      <c r="NAI27" s="242"/>
      <c r="NAJ27" s="242"/>
      <c r="NAK27" s="242"/>
      <c r="NAL27" s="242"/>
      <c r="NAM27" s="242"/>
      <c r="NAN27" s="242"/>
      <c r="NAO27" s="242"/>
      <c r="NAP27" s="242"/>
      <c r="NAQ27" s="242"/>
      <c r="NAR27" s="242"/>
      <c r="NAS27" s="242"/>
      <c r="NAT27" s="242"/>
      <c r="NAU27" s="242"/>
      <c r="NAV27" s="242"/>
      <c r="NAW27" s="242"/>
      <c r="NAX27" s="242"/>
      <c r="NAY27" s="242"/>
      <c r="NAZ27" s="242"/>
      <c r="NBA27" s="242"/>
      <c r="NBB27" s="242"/>
      <c r="NBC27" s="242"/>
      <c r="NBD27" s="242"/>
      <c r="NBE27" s="242"/>
      <c r="NBF27" s="242"/>
      <c r="NBG27" s="242"/>
      <c r="NBH27" s="242"/>
      <c r="NBI27" s="242"/>
      <c r="NBJ27" s="242"/>
      <c r="NBK27" s="242"/>
      <c r="NBL27" s="242"/>
      <c r="NBM27" s="242"/>
      <c r="NBN27" s="242"/>
      <c r="NBO27" s="242"/>
      <c r="NBP27" s="242"/>
      <c r="NBQ27" s="242"/>
      <c r="NBR27" s="242"/>
      <c r="NBS27" s="242"/>
      <c r="NBT27" s="242"/>
      <c r="NBU27" s="242"/>
      <c r="NBV27" s="242"/>
      <c r="NBW27" s="242"/>
      <c r="NBX27" s="242"/>
      <c r="NBY27" s="242"/>
      <c r="NBZ27" s="242"/>
      <c r="NCA27" s="242"/>
      <c r="NCB27" s="242"/>
      <c r="NCC27" s="242"/>
      <c r="NCD27" s="242"/>
      <c r="NCE27" s="242"/>
      <c r="NCF27" s="242"/>
      <c r="NCG27" s="242"/>
      <c r="NCH27" s="242"/>
      <c r="NCI27" s="242"/>
      <c r="NCJ27" s="242"/>
      <c r="NCK27" s="242"/>
      <c r="NCL27" s="242"/>
      <c r="NCM27" s="242"/>
      <c r="NCN27" s="242"/>
      <c r="NCO27" s="242"/>
      <c r="NCP27" s="242"/>
      <c r="NCQ27" s="242"/>
      <c r="NCR27" s="242"/>
      <c r="NCS27" s="242"/>
      <c r="NCT27" s="242"/>
      <c r="NCU27" s="242"/>
      <c r="NCV27" s="242"/>
      <c r="NCW27" s="242"/>
      <c r="NCX27" s="242"/>
      <c r="NCY27" s="242"/>
      <c r="NCZ27" s="242"/>
      <c r="NDA27" s="242"/>
      <c r="NDB27" s="242"/>
      <c r="NDC27" s="242"/>
      <c r="NDD27" s="242"/>
      <c r="NDE27" s="242"/>
      <c r="NDF27" s="242"/>
      <c r="NDG27" s="242"/>
      <c r="NDH27" s="242"/>
      <c r="NDI27" s="242"/>
      <c r="NDJ27" s="242"/>
      <c r="NDK27" s="242"/>
      <c r="NDL27" s="242"/>
      <c r="NDM27" s="242"/>
      <c r="NDN27" s="242"/>
      <c r="NDO27" s="242"/>
      <c r="NDP27" s="242"/>
      <c r="NDQ27" s="242"/>
      <c r="NDR27" s="242"/>
      <c r="NDS27" s="242"/>
      <c r="NDT27" s="242"/>
      <c r="NDU27" s="242"/>
      <c r="NDV27" s="242"/>
      <c r="NDW27" s="242"/>
      <c r="NDX27" s="242"/>
      <c r="NDY27" s="242"/>
      <c r="NDZ27" s="242"/>
      <c r="NEA27" s="242"/>
      <c r="NEB27" s="242"/>
      <c r="NEC27" s="242"/>
      <c r="NED27" s="242"/>
      <c r="NEE27" s="242"/>
      <c r="NEF27" s="242"/>
      <c r="NEG27" s="242"/>
      <c r="NEH27" s="242"/>
      <c r="NEI27" s="242"/>
      <c r="NEJ27" s="242"/>
      <c r="NEK27" s="242"/>
      <c r="NEL27" s="242"/>
      <c r="NEM27" s="242"/>
      <c r="NEN27" s="242"/>
      <c r="NEO27" s="242"/>
      <c r="NEP27" s="242"/>
      <c r="NEQ27" s="242"/>
      <c r="NER27" s="242"/>
      <c r="NES27" s="242"/>
      <c r="NET27" s="242"/>
      <c r="NEU27" s="242"/>
      <c r="NEV27" s="242"/>
      <c r="NEW27" s="242"/>
      <c r="NEX27" s="242"/>
      <c r="NEY27" s="242"/>
      <c r="NEZ27" s="242"/>
      <c r="NFA27" s="242"/>
      <c r="NFB27" s="242"/>
      <c r="NFC27" s="242"/>
      <c r="NFD27" s="242"/>
      <c r="NFE27" s="242"/>
      <c r="NFF27" s="242"/>
      <c r="NFG27" s="242"/>
      <c r="NFH27" s="242"/>
      <c r="NFI27" s="242"/>
      <c r="NFJ27" s="242"/>
      <c r="NFK27" s="242"/>
      <c r="NFL27" s="242"/>
      <c r="NFM27" s="242"/>
      <c r="NFN27" s="242"/>
      <c r="NFO27" s="242"/>
      <c r="NFP27" s="242"/>
      <c r="NFQ27" s="242"/>
      <c r="NFR27" s="242"/>
      <c r="NFS27" s="242"/>
      <c r="NFT27" s="242"/>
      <c r="NFU27" s="242"/>
      <c r="NFV27" s="242"/>
      <c r="NFW27" s="242"/>
      <c r="NFX27" s="242"/>
      <c r="NFY27" s="242"/>
      <c r="NFZ27" s="242"/>
      <c r="NGA27" s="242"/>
      <c r="NGB27" s="242"/>
      <c r="NGC27" s="242"/>
      <c r="NGD27" s="242"/>
      <c r="NGE27" s="242"/>
      <c r="NGF27" s="242"/>
      <c r="NGG27" s="242"/>
      <c r="NGH27" s="242"/>
      <c r="NGI27" s="242"/>
      <c r="NGJ27" s="242"/>
      <c r="NGK27" s="242"/>
      <c r="NGL27" s="242"/>
      <c r="NGM27" s="242"/>
      <c r="NGN27" s="242"/>
      <c r="NGO27" s="242"/>
      <c r="NGP27" s="242"/>
      <c r="NGQ27" s="242"/>
      <c r="NGR27" s="242"/>
      <c r="NGS27" s="242"/>
      <c r="NGT27" s="242"/>
      <c r="NGU27" s="242"/>
      <c r="NGV27" s="242"/>
      <c r="NGW27" s="242"/>
      <c r="NGX27" s="242"/>
      <c r="NGY27" s="242"/>
      <c r="NGZ27" s="242"/>
      <c r="NHA27" s="242"/>
      <c r="NHB27" s="242"/>
      <c r="NHC27" s="242"/>
      <c r="NHD27" s="242"/>
      <c r="NHE27" s="242"/>
      <c r="NHF27" s="242"/>
      <c r="NHG27" s="242"/>
      <c r="NHH27" s="242"/>
      <c r="NHI27" s="242"/>
      <c r="NHJ27" s="242"/>
      <c r="NHK27" s="242"/>
      <c r="NHL27" s="242"/>
      <c r="NHM27" s="242"/>
      <c r="NHN27" s="242"/>
      <c r="NHO27" s="242"/>
      <c r="NHP27" s="242"/>
      <c r="NHQ27" s="242"/>
      <c r="NHR27" s="242"/>
      <c r="NHS27" s="242"/>
      <c r="NHT27" s="242"/>
      <c r="NHU27" s="242"/>
      <c r="NHV27" s="242"/>
      <c r="NHW27" s="242"/>
      <c r="NHX27" s="242"/>
      <c r="NHY27" s="242"/>
      <c r="NHZ27" s="242"/>
      <c r="NIA27" s="242"/>
      <c r="NIB27" s="242"/>
      <c r="NIC27" s="242"/>
      <c r="NID27" s="242"/>
      <c r="NIE27" s="242"/>
      <c r="NIF27" s="242"/>
      <c r="NIG27" s="242"/>
      <c r="NIH27" s="242"/>
      <c r="NII27" s="242"/>
      <c r="NIJ27" s="242"/>
      <c r="NIK27" s="242"/>
      <c r="NIL27" s="242"/>
      <c r="NIM27" s="242"/>
      <c r="NIN27" s="242"/>
      <c r="NIO27" s="242"/>
      <c r="NIP27" s="242"/>
      <c r="NIQ27" s="242"/>
      <c r="NIR27" s="242"/>
      <c r="NIS27" s="242"/>
      <c r="NIT27" s="242"/>
      <c r="NIU27" s="242"/>
      <c r="NIV27" s="242"/>
      <c r="NIW27" s="242"/>
      <c r="NIX27" s="242"/>
      <c r="NIY27" s="242"/>
      <c r="NIZ27" s="242"/>
      <c r="NJA27" s="242"/>
      <c r="NJB27" s="242"/>
      <c r="NJC27" s="242"/>
      <c r="NJD27" s="242"/>
      <c r="NJE27" s="242"/>
      <c r="NJF27" s="242"/>
      <c r="NJG27" s="242"/>
      <c r="NJH27" s="242"/>
      <c r="NJI27" s="242"/>
      <c r="NJJ27" s="242"/>
      <c r="NJK27" s="242"/>
      <c r="NJL27" s="242"/>
      <c r="NJM27" s="242"/>
      <c r="NJN27" s="242"/>
      <c r="NJO27" s="242"/>
      <c r="NJP27" s="242"/>
      <c r="NJQ27" s="242"/>
      <c r="NJR27" s="242"/>
      <c r="NJS27" s="242"/>
      <c r="NJT27" s="242"/>
      <c r="NJU27" s="242"/>
      <c r="NJV27" s="242"/>
      <c r="NJW27" s="242"/>
      <c r="NJX27" s="242"/>
      <c r="NJY27" s="242"/>
      <c r="NJZ27" s="242"/>
      <c r="NKA27" s="242"/>
      <c r="NKB27" s="242"/>
      <c r="NKC27" s="242"/>
      <c r="NKD27" s="242"/>
      <c r="NKE27" s="242"/>
      <c r="NKF27" s="242"/>
      <c r="NKG27" s="242"/>
      <c r="NKH27" s="242"/>
      <c r="NKI27" s="242"/>
      <c r="NKJ27" s="242"/>
      <c r="NKK27" s="242"/>
      <c r="NKL27" s="242"/>
      <c r="NKM27" s="242"/>
      <c r="NKN27" s="242"/>
      <c r="NKO27" s="242"/>
      <c r="NKP27" s="242"/>
      <c r="NKQ27" s="242"/>
      <c r="NKR27" s="242"/>
      <c r="NKS27" s="242"/>
      <c r="NKT27" s="242"/>
      <c r="NKU27" s="242"/>
      <c r="NKV27" s="242"/>
      <c r="NKW27" s="242"/>
      <c r="NKX27" s="242"/>
      <c r="NKY27" s="242"/>
      <c r="NKZ27" s="242"/>
      <c r="NLA27" s="242"/>
      <c r="NLB27" s="242"/>
      <c r="NLC27" s="242"/>
      <c r="NLD27" s="242"/>
      <c r="NLE27" s="242"/>
      <c r="NLF27" s="242"/>
      <c r="NLG27" s="242"/>
      <c r="NLH27" s="242"/>
      <c r="NLI27" s="242"/>
      <c r="NLJ27" s="242"/>
      <c r="NLK27" s="242"/>
      <c r="NLL27" s="242"/>
      <c r="NLM27" s="242"/>
      <c r="NLN27" s="242"/>
      <c r="NLO27" s="242"/>
      <c r="NLP27" s="242"/>
      <c r="NLQ27" s="242"/>
      <c r="NLR27" s="242"/>
      <c r="NLS27" s="242"/>
      <c r="NLT27" s="242"/>
      <c r="NLU27" s="242"/>
      <c r="NLV27" s="242"/>
      <c r="NLW27" s="242"/>
      <c r="NLX27" s="242"/>
      <c r="NLY27" s="242"/>
      <c r="NLZ27" s="242"/>
      <c r="NMA27" s="242"/>
      <c r="NMB27" s="242"/>
      <c r="NMC27" s="242"/>
      <c r="NMD27" s="242"/>
      <c r="NME27" s="242"/>
      <c r="NMF27" s="242"/>
      <c r="NMG27" s="242"/>
      <c r="NMH27" s="242"/>
      <c r="NMI27" s="242"/>
      <c r="NMJ27" s="242"/>
      <c r="NMK27" s="242"/>
      <c r="NML27" s="242"/>
      <c r="NMM27" s="242"/>
      <c r="NMN27" s="242"/>
      <c r="NMO27" s="242"/>
      <c r="NMP27" s="242"/>
      <c r="NMQ27" s="242"/>
      <c r="NMR27" s="242"/>
      <c r="NMS27" s="242"/>
      <c r="NMT27" s="242"/>
      <c r="NMU27" s="242"/>
      <c r="NMV27" s="242"/>
      <c r="NMW27" s="242"/>
      <c r="NMX27" s="242"/>
      <c r="NMY27" s="242"/>
      <c r="NMZ27" s="242"/>
      <c r="NNA27" s="242"/>
      <c r="NNB27" s="242"/>
      <c r="NNC27" s="242"/>
      <c r="NND27" s="242"/>
      <c r="NNE27" s="242"/>
      <c r="NNF27" s="242"/>
      <c r="NNG27" s="242"/>
      <c r="NNH27" s="242"/>
      <c r="NNI27" s="242"/>
      <c r="NNJ27" s="242"/>
      <c r="NNK27" s="242"/>
      <c r="NNL27" s="242"/>
      <c r="NNM27" s="242"/>
      <c r="NNN27" s="242"/>
      <c r="NNO27" s="242"/>
      <c r="NNP27" s="242"/>
      <c r="NNQ27" s="242"/>
      <c r="NNR27" s="242"/>
      <c r="NNS27" s="242"/>
      <c r="NNT27" s="242"/>
      <c r="NNU27" s="242"/>
      <c r="NNV27" s="242"/>
      <c r="NNW27" s="242"/>
      <c r="NNX27" s="242"/>
      <c r="NNY27" s="242"/>
      <c r="NNZ27" s="242"/>
      <c r="NOA27" s="242"/>
      <c r="NOB27" s="242"/>
      <c r="NOC27" s="242"/>
      <c r="NOD27" s="242"/>
      <c r="NOE27" s="242"/>
      <c r="NOF27" s="242"/>
      <c r="NOG27" s="242"/>
      <c r="NOH27" s="242"/>
      <c r="NOI27" s="242"/>
      <c r="NOJ27" s="242"/>
      <c r="NOK27" s="242"/>
      <c r="NOL27" s="242"/>
      <c r="NOM27" s="242"/>
      <c r="NON27" s="242"/>
      <c r="NOO27" s="242"/>
      <c r="NOP27" s="242"/>
      <c r="NOQ27" s="242"/>
      <c r="NOR27" s="242"/>
      <c r="NOS27" s="242"/>
      <c r="NOT27" s="242"/>
      <c r="NOU27" s="242"/>
      <c r="NOV27" s="242"/>
      <c r="NOW27" s="242"/>
      <c r="NOX27" s="242"/>
      <c r="NOY27" s="242"/>
      <c r="NOZ27" s="242"/>
      <c r="NPA27" s="242"/>
      <c r="NPB27" s="242"/>
      <c r="NPC27" s="242"/>
      <c r="NPD27" s="242"/>
      <c r="NPE27" s="242"/>
      <c r="NPF27" s="242"/>
      <c r="NPG27" s="242"/>
      <c r="NPH27" s="242"/>
      <c r="NPI27" s="242"/>
      <c r="NPJ27" s="242"/>
      <c r="NPK27" s="242"/>
      <c r="NPL27" s="242"/>
      <c r="NPM27" s="242"/>
      <c r="NPN27" s="242"/>
      <c r="NPO27" s="242"/>
      <c r="NPP27" s="242"/>
      <c r="NPQ27" s="242"/>
      <c r="NPR27" s="242"/>
      <c r="NPS27" s="242"/>
      <c r="NPT27" s="242"/>
      <c r="NPU27" s="242"/>
      <c r="NPV27" s="242"/>
      <c r="NPW27" s="242"/>
      <c r="NPX27" s="242"/>
      <c r="NPY27" s="242"/>
      <c r="NPZ27" s="242"/>
      <c r="NQA27" s="242"/>
      <c r="NQB27" s="242"/>
      <c r="NQC27" s="242"/>
      <c r="NQD27" s="242"/>
      <c r="NQE27" s="242"/>
      <c r="NQF27" s="242"/>
      <c r="NQG27" s="242"/>
      <c r="NQH27" s="242"/>
      <c r="NQI27" s="242"/>
      <c r="NQJ27" s="242"/>
      <c r="NQK27" s="242"/>
      <c r="NQL27" s="242"/>
      <c r="NQM27" s="242"/>
      <c r="NQN27" s="242"/>
      <c r="NQO27" s="242"/>
      <c r="NQP27" s="242"/>
      <c r="NQQ27" s="242"/>
      <c r="NQR27" s="242"/>
      <c r="NQS27" s="242"/>
      <c r="NQT27" s="242"/>
      <c r="NQU27" s="242"/>
      <c r="NQV27" s="242"/>
      <c r="NQW27" s="242"/>
      <c r="NQX27" s="242"/>
      <c r="NQY27" s="242"/>
      <c r="NQZ27" s="242"/>
      <c r="NRA27" s="242"/>
      <c r="NRB27" s="242"/>
      <c r="NRC27" s="242"/>
      <c r="NRD27" s="242"/>
      <c r="NRE27" s="242"/>
      <c r="NRF27" s="242"/>
      <c r="NRG27" s="242"/>
      <c r="NRH27" s="242"/>
      <c r="NRI27" s="242"/>
      <c r="NRJ27" s="242"/>
      <c r="NRK27" s="242"/>
      <c r="NRL27" s="242"/>
      <c r="NRM27" s="242"/>
      <c r="NRN27" s="242"/>
      <c r="NRO27" s="242"/>
      <c r="NRP27" s="242"/>
      <c r="NRQ27" s="242"/>
      <c r="NRR27" s="242"/>
      <c r="NRS27" s="242"/>
      <c r="NRT27" s="242"/>
      <c r="NRU27" s="242"/>
      <c r="NRV27" s="242"/>
      <c r="NRW27" s="242"/>
      <c r="NRX27" s="242"/>
      <c r="NRY27" s="242"/>
      <c r="NRZ27" s="242"/>
      <c r="NSA27" s="242"/>
      <c r="NSB27" s="242"/>
      <c r="NSC27" s="242"/>
      <c r="NSD27" s="242"/>
      <c r="NSE27" s="242"/>
      <c r="NSF27" s="242"/>
      <c r="NSG27" s="242"/>
      <c r="NSH27" s="242"/>
      <c r="NSI27" s="242"/>
      <c r="NSJ27" s="242"/>
      <c r="NSK27" s="242"/>
      <c r="NSL27" s="242"/>
      <c r="NSM27" s="242"/>
      <c r="NSN27" s="242"/>
      <c r="NSO27" s="242"/>
      <c r="NSP27" s="242"/>
      <c r="NSQ27" s="242"/>
      <c r="NSR27" s="242"/>
      <c r="NSS27" s="242"/>
      <c r="NST27" s="242"/>
      <c r="NSU27" s="242"/>
      <c r="NSV27" s="242"/>
      <c r="NSW27" s="242"/>
      <c r="NSX27" s="242"/>
      <c r="NSY27" s="242"/>
      <c r="NSZ27" s="242"/>
      <c r="NTA27" s="242"/>
      <c r="NTB27" s="242"/>
      <c r="NTC27" s="242"/>
      <c r="NTD27" s="242"/>
      <c r="NTE27" s="242"/>
      <c r="NTF27" s="242"/>
      <c r="NTG27" s="242"/>
      <c r="NTH27" s="242"/>
      <c r="NTI27" s="242"/>
      <c r="NTJ27" s="242"/>
      <c r="NTK27" s="242"/>
      <c r="NTL27" s="242"/>
      <c r="NTM27" s="242"/>
      <c r="NTN27" s="242"/>
      <c r="NTO27" s="242"/>
      <c r="NTP27" s="242"/>
      <c r="NTQ27" s="242"/>
      <c r="NTR27" s="242"/>
      <c r="NTS27" s="242"/>
      <c r="NTT27" s="242"/>
      <c r="NTU27" s="242"/>
      <c r="NTV27" s="242"/>
      <c r="NTW27" s="242"/>
      <c r="NTX27" s="242"/>
      <c r="NTY27" s="242"/>
      <c r="NTZ27" s="242"/>
      <c r="NUA27" s="242"/>
      <c r="NUB27" s="242"/>
      <c r="NUC27" s="242"/>
      <c r="NUD27" s="242"/>
      <c r="NUE27" s="242"/>
      <c r="NUF27" s="242"/>
      <c r="NUG27" s="242"/>
      <c r="NUH27" s="242"/>
      <c r="NUI27" s="242"/>
      <c r="NUJ27" s="242"/>
      <c r="NUK27" s="242"/>
      <c r="NUL27" s="242"/>
      <c r="NUM27" s="242"/>
      <c r="NUN27" s="242"/>
      <c r="NUO27" s="242"/>
      <c r="NUP27" s="242"/>
      <c r="NUQ27" s="242"/>
      <c r="NUR27" s="242"/>
      <c r="NUS27" s="242"/>
      <c r="NUT27" s="242"/>
      <c r="NUU27" s="242"/>
      <c r="NUV27" s="242"/>
      <c r="NUW27" s="242"/>
      <c r="NUX27" s="242"/>
      <c r="NUY27" s="242"/>
      <c r="NUZ27" s="242"/>
      <c r="NVA27" s="242"/>
      <c r="NVB27" s="242"/>
      <c r="NVC27" s="242"/>
      <c r="NVD27" s="242"/>
      <c r="NVE27" s="242"/>
      <c r="NVF27" s="242"/>
      <c r="NVG27" s="242"/>
      <c r="NVH27" s="242"/>
      <c r="NVI27" s="242"/>
      <c r="NVJ27" s="242"/>
      <c r="NVK27" s="242"/>
      <c r="NVL27" s="242"/>
      <c r="NVM27" s="242"/>
      <c r="NVN27" s="242"/>
      <c r="NVO27" s="242"/>
      <c r="NVP27" s="242"/>
      <c r="NVQ27" s="242"/>
      <c r="NVR27" s="242"/>
      <c r="NVS27" s="242"/>
      <c r="NVT27" s="242"/>
      <c r="NVU27" s="242"/>
      <c r="NVV27" s="242"/>
      <c r="NVW27" s="242"/>
      <c r="NVX27" s="242"/>
      <c r="NVY27" s="242"/>
      <c r="NVZ27" s="242"/>
      <c r="NWA27" s="242"/>
      <c r="NWB27" s="242"/>
      <c r="NWC27" s="242"/>
      <c r="NWD27" s="242"/>
      <c r="NWE27" s="242"/>
      <c r="NWF27" s="242"/>
      <c r="NWG27" s="242"/>
      <c r="NWH27" s="242"/>
      <c r="NWI27" s="242"/>
      <c r="NWJ27" s="242"/>
      <c r="NWK27" s="242"/>
      <c r="NWL27" s="242"/>
      <c r="NWM27" s="242"/>
      <c r="NWN27" s="242"/>
      <c r="NWO27" s="242"/>
      <c r="NWP27" s="242"/>
      <c r="NWQ27" s="242"/>
      <c r="NWR27" s="242"/>
      <c r="NWS27" s="242"/>
      <c r="NWT27" s="242"/>
      <c r="NWU27" s="242"/>
      <c r="NWV27" s="242"/>
      <c r="NWW27" s="242"/>
      <c r="NWX27" s="242"/>
      <c r="NWY27" s="242"/>
      <c r="NWZ27" s="242"/>
      <c r="NXA27" s="242"/>
      <c r="NXB27" s="242"/>
      <c r="NXC27" s="242"/>
      <c r="NXD27" s="242"/>
      <c r="NXE27" s="242"/>
      <c r="NXF27" s="242"/>
      <c r="NXG27" s="242"/>
      <c r="NXH27" s="242"/>
      <c r="NXI27" s="242"/>
      <c r="NXJ27" s="242"/>
      <c r="NXK27" s="242"/>
      <c r="NXL27" s="242"/>
      <c r="NXM27" s="242"/>
      <c r="NXN27" s="242"/>
      <c r="NXO27" s="242"/>
      <c r="NXP27" s="242"/>
      <c r="NXQ27" s="242"/>
      <c r="NXR27" s="242"/>
      <c r="NXS27" s="242"/>
      <c r="NXT27" s="242"/>
      <c r="NXU27" s="242"/>
      <c r="NXV27" s="242"/>
      <c r="NXW27" s="242"/>
      <c r="NXX27" s="242"/>
      <c r="NXY27" s="242"/>
      <c r="NXZ27" s="242"/>
      <c r="NYA27" s="242"/>
      <c r="NYB27" s="242"/>
      <c r="NYC27" s="242"/>
      <c r="NYD27" s="242"/>
      <c r="NYE27" s="242"/>
      <c r="NYF27" s="242"/>
      <c r="NYG27" s="242"/>
      <c r="NYH27" s="242"/>
      <c r="NYI27" s="242"/>
      <c r="NYJ27" s="242"/>
      <c r="NYK27" s="242"/>
      <c r="NYL27" s="242"/>
      <c r="NYM27" s="242"/>
      <c r="NYN27" s="242"/>
      <c r="NYO27" s="242"/>
      <c r="NYP27" s="242"/>
      <c r="NYQ27" s="242"/>
      <c r="NYR27" s="242"/>
      <c r="NYS27" s="242"/>
      <c r="NYT27" s="242"/>
      <c r="NYU27" s="242"/>
      <c r="NYV27" s="242"/>
      <c r="NYW27" s="242"/>
      <c r="NYX27" s="242"/>
      <c r="NYY27" s="242"/>
      <c r="NYZ27" s="242"/>
      <c r="NZA27" s="242"/>
      <c r="NZB27" s="242"/>
      <c r="NZC27" s="242"/>
      <c r="NZD27" s="242"/>
      <c r="NZE27" s="242"/>
      <c r="NZF27" s="242"/>
      <c r="NZG27" s="242"/>
      <c r="NZH27" s="242"/>
      <c r="NZI27" s="242"/>
      <c r="NZJ27" s="242"/>
      <c r="NZK27" s="242"/>
      <c r="NZL27" s="242"/>
      <c r="NZM27" s="242"/>
      <c r="NZN27" s="242"/>
      <c r="NZO27" s="242"/>
      <c r="NZP27" s="242"/>
      <c r="NZQ27" s="242"/>
      <c r="NZR27" s="242"/>
      <c r="NZS27" s="242"/>
      <c r="NZT27" s="242"/>
      <c r="NZU27" s="242"/>
      <c r="NZV27" s="242"/>
      <c r="NZW27" s="242"/>
      <c r="NZX27" s="242"/>
      <c r="NZY27" s="242"/>
      <c r="NZZ27" s="242"/>
      <c r="OAA27" s="242"/>
      <c r="OAB27" s="242"/>
      <c r="OAC27" s="242"/>
      <c r="OAD27" s="242"/>
      <c r="OAE27" s="242"/>
      <c r="OAF27" s="242"/>
      <c r="OAG27" s="242"/>
      <c r="OAH27" s="242"/>
      <c r="OAI27" s="242"/>
      <c r="OAJ27" s="242"/>
      <c r="OAK27" s="242"/>
      <c r="OAL27" s="242"/>
      <c r="OAM27" s="242"/>
      <c r="OAN27" s="242"/>
      <c r="OAO27" s="242"/>
      <c r="OAP27" s="242"/>
      <c r="OAQ27" s="242"/>
      <c r="OAR27" s="242"/>
      <c r="OAS27" s="242"/>
      <c r="OAT27" s="242"/>
      <c r="OAU27" s="242"/>
      <c r="OAV27" s="242"/>
      <c r="OAW27" s="242"/>
      <c r="OAX27" s="242"/>
      <c r="OAY27" s="242"/>
      <c r="OAZ27" s="242"/>
      <c r="OBA27" s="242"/>
      <c r="OBB27" s="242"/>
      <c r="OBC27" s="242"/>
      <c r="OBD27" s="242"/>
      <c r="OBE27" s="242"/>
      <c r="OBF27" s="242"/>
      <c r="OBG27" s="242"/>
      <c r="OBH27" s="242"/>
      <c r="OBI27" s="242"/>
      <c r="OBJ27" s="242"/>
      <c r="OBK27" s="242"/>
      <c r="OBL27" s="242"/>
      <c r="OBM27" s="242"/>
      <c r="OBN27" s="242"/>
      <c r="OBO27" s="242"/>
      <c r="OBP27" s="242"/>
      <c r="OBQ27" s="242"/>
      <c r="OBR27" s="242"/>
      <c r="OBS27" s="242"/>
      <c r="OBT27" s="242"/>
      <c r="OBU27" s="242"/>
      <c r="OBV27" s="242"/>
      <c r="OBW27" s="242"/>
      <c r="OBX27" s="242"/>
      <c r="OBY27" s="242"/>
      <c r="OBZ27" s="242"/>
      <c r="OCA27" s="242"/>
      <c r="OCB27" s="242"/>
      <c r="OCC27" s="242"/>
      <c r="OCD27" s="242"/>
      <c r="OCE27" s="242"/>
      <c r="OCF27" s="242"/>
      <c r="OCG27" s="242"/>
      <c r="OCH27" s="242"/>
      <c r="OCI27" s="242"/>
      <c r="OCJ27" s="242"/>
      <c r="OCK27" s="242"/>
      <c r="OCL27" s="242"/>
      <c r="OCM27" s="242"/>
      <c r="OCN27" s="242"/>
      <c r="OCO27" s="242"/>
      <c r="OCP27" s="242"/>
      <c r="OCQ27" s="242"/>
      <c r="OCR27" s="242"/>
      <c r="OCS27" s="242"/>
      <c r="OCT27" s="242"/>
      <c r="OCU27" s="242"/>
      <c r="OCV27" s="242"/>
      <c r="OCW27" s="242"/>
      <c r="OCX27" s="242"/>
      <c r="OCY27" s="242"/>
      <c r="OCZ27" s="242"/>
      <c r="ODA27" s="242"/>
      <c r="ODB27" s="242"/>
      <c r="ODC27" s="242"/>
      <c r="ODD27" s="242"/>
      <c r="ODE27" s="242"/>
      <c r="ODF27" s="242"/>
      <c r="ODG27" s="242"/>
      <c r="ODH27" s="242"/>
      <c r="ODI27" s="242"/>
      <c r="ODJ27" s="242"/>
      <c r="ODK27" s="242"/>
      <c r="ODL27" s="242"/>
      <c r="ODM27" s="242"/>
      <c r="ODN27" s="242"/>
      <c r="ODO27" s="242"/>
      <c r="ODP27" s="242"/>
      <c r="ODQ27" s="242"/>
      <c r="ODR27" s="242"/>
      <c r="ODS27" s="242"/>
      <c r="ODT27" s="242"/>
      <c r="ODU27" s="242"/>
      <c r="ODV27" s="242"/>
      <c r="ODW27" s="242"/>
      <c r="ODX27" s="242"/>
      <c r="ODY27" s="242"/>
      <c r="ODZ27" s="242"/>
      <c r="OEA27" s="242"/>
      <c r="OEB27" s="242"/>
      <c r="OEC27" s="242"/>
      <c r="OED27" s="242"/>
      <c r="OEE27" s="242"/>
      <c r="OEF27" s="242"/>
      <c r="OEG27" s="242"/>
      <c r="OEH27" s="242"/>
      <c r="OEI27" s="242"/>
      <c r="OEJ27" s="242"/>
      <c r="OEK27" s="242"/>
      <c r="OEL27" s="242"/>
      <c r="OEM27" s="242"/>
      <c r="OEN27" s="242"/>
      <c r="OEO27" s="242"/>
      <c r="OEP27" s="242"/>
      <c r="OEQ27" s="242"/>
      <c r="OER27" s="242"/>
      <c r="OES27" s="242"/>
      <c r="OET27" s="242"/>
      <c r="OEU27" s="242"/>
      <c r="OEV27" s="242"/>
      <c r="OEW27" s="242"/>
      <c r="OEX27" s="242"/>
      <c r="OEY27" s="242"/>
      <c r="OEZ27" s="242"/>
      <c r="OFA27" s="242"/>
      <c r="OFB27" s="242"/>
      <c r="OFC27" s="242"/>
      <c r="OFD27" s="242"/>
      <c r="OFE27" s="242"/>
      <c r="OFF27" s="242"/>
      <c r="OFG27" s="242"/>
      <c r="OFH27" s="242"/>
      <c r="OFI27" s="242"/>
      <c r="OFJ27" s="242"/>
      <c r="OFK27" s="242"/>
      <c r="OFL27" s="242"/>
      <c r="OFM27" s="242"/>
      <c r="OFN27" s="242"/>
      <c r="OFO27" s="242"/>
      <c r="OFP27" s="242"/>
      <c r="OFQ27" s="242"/>
      <c r="OFR27" s="242"/>
      <c r="OFS27" s="242"/>
      <c r="OFT27" s="242"/>
      <c r="OFU27" s="242"/>
      <c r="OFV27" s="242"/>
      <c r="OFW27" s="242"/>
      <c r="OFX27" s="242"/>
      <c r="OFY27" s="242"/>
      <c r="OFZ27" s="242"/>
      <c r="OGA27" s="242"/>
      <c r="OGB27" s="242"/>
      <c r="OGC27" s="242"/>
      <c r="OGD27" s="242"/>
      <c r="OGE27" s="242"/>
      <c r="OGF27" s="242"/>
      <c r="OGG27" s="242"/>
      <c r="OGH27" s="242"/>
      <c r="OGI27" s="242"/>
      <c r="OGJ27" s="242"/>
      <c r="OGK27" s="242"/>
      <c r="OGL27" s="242"/>
      <c r="OGM27" s="242"/>
      <c r="OGN27" s="242"/>
      <c r="OGO27" s="242"/>
      <c r="OGP27" s="242"/>
      <c r="OGQ27" s="242"/>
      <c r="OGR27" s="242"/>
      <c r="OGS27" s="242"/>
      <c r="OGT27" s="242"/>
      <c r="OGU27" s="242"/>
      <c r="OGV27" s="242"/>
      <c r="OGW27" s="242"/>
      <c r="OGX27" s="242"/>
      <c r="OGY27" s="242"/>
      <c r="OGZ27" s="242"/>
      <c r="OHA27" s="242"/>
      <c r="OHB27" s="242"/>
      <c r="OHC27" s="242"/>
      <c r="OHD27" s="242"/>
      <c r="OHE27" s="242"/>
      <c r="OHF27" s="242"/>
      <c r="OHG27" s="242"/>
      <c r="OHH27" s="242"/>
      <c r="OHI27" s="242"/>
      <c r="OHJ27" s="242"/>
      <c r="OHK27" s="242"/>
      <c r="OHL27" s="242"/>
      <c r="OHM27" s="242"/>
      <c r="OHN27" s="242"/>
      <c r="OHO27" s="242"/>
      <c r="OHP27" s="242"/>
      <c r="OHQ27" s="242"/>
      <c r="OHR27" s="242"/>
      <c r="OHS27" s="242"/>
      <c r="OHT27" s="242"/>
      <c r="OHU27" s="242"/>
      <c r="OHV27" s="242"/>
      <c r="OHW27" s="242"/>
      <c r="OHX27" s="242"/>
      <c r="OHY27" s="242"/>
      <c r="OHZ27" s="242"/>
      <c r="OIA27" s="242"/>
      <c r="OIB27" s="242"/>
      <c r="OIC27" s="242"/>
      <c r="OID27" s="242"/>
      <c r="OIE27" s="242"/>
      <c r="OIF27" s="242"/>
      <c r="OIG27" s="242"/>
      <c r="OIH27" s="242"/>
      <c r="OII27" s="242"/>
      <c r="OIJ27" s="242"/>
      <c r="OIK27" s="242"/>
      <c r="OIL27" s="242"/>
      <c r="OIM27" s="242"/>
      <c r="OIN27" s="242"/>
      <c r="OIO27" s="242"/>
      <c r="OIP27" s="242"/>
      <c r="OIQ27" s="242"/>
      <c r="OIR27" s="242"/>
      <c r="OIS27" s="242"/>
      <c r="OIT27" s="242"/>
      <c r="OIU27" s="242"/>
      <c r="OIV27" s="242"/>
      <c r="OIW27" s="242"/>
      <c r="OIX27" s="242"/>
      <c r="OIY27" s="242"/>
      <c r="OIZ27" s="242"/>
      <c r="OJA27" s="242"/>
      <c r="OJB27" s="242"/>
      <c r="OJC27" s="242"/>
      <c r="OJD27" s="242"/>
      <c r="OJE27" s="242"/>
      <c r="OJF27" s="242"/>
      <c r="OJG27" s="242"/>
      <c r="OJH27" s="242"/>
      <c r="OJI27" s="242"/>
      <c r="OJJ27" s="242"/>
      <c r="OJK27" s="242"/>
      <c r="OJL27" s="242"/>
      <c r="OJM27" s="242"/>
      <c r="OJN27" s="242"/>
      <c r="OJO27" s="242"/>
      <c r="OJP27" s="242"/>
      <c r="OJQ27" s="242"/>
      <c r="OJR27" s="242"/>
      <c r="OJS27" s="242"/>
      <c r="OJT27" s="242"/>
      <c r="OJU27" s="242"/>
      <c r="OJV27" s="242"/>
      <c r="OJW27" s="242"/>
      <c r="OJX27" s="242"/>
      <c r="OJY27" s="242"/>
      <c r="OJZ27" s="242"/>
      <c r="OKA27" s="242"/>
      <c r="OKB27" s="242"/>
      <c r="OKC27" s="242"/>
      <c r="OKD27" s="242"/>
      <c r="OKE27" s="242"/>
      <c r="OKF27" s="242"/>
      <c r="OKG27" s="242"/>
      <c r="OKH27" s="242"/>
      <c r="OKI27" s="242"/>
      <c r="OKJ27" s="242"/>
      <c r="OKK27" s="242"/>
      <c r="OKL27" s="242"/>
      <c r="OKM27" s="242"/>
      <c r="OKN27" s="242"/>
      <c r="OKO27" s="242"/>
      <c r="OKP27" s="242"/>
      <c r="OKQ27" s="242"/>
      <c r="OKR27" s="242"/>
      <c r="OKS27" s="242"/>
      <c r="OKT27" s="242"/>
      <c r="OKU27" s="242"/>
      <c r="OKV27" s="242"/>
      <c r="OKW27" s="242"/>
      <c r="OKX27" s="242"/>
      <c r="OKY27" s="242"/>
      <c r="OKZ27" s="242"/>
      <c r="OLA27" s="242"/>
      <c r="OLB27" s="242"/>
      <c r="OLC27" s="242"/>
      <c r="OLD27" s="242"/>
      <c r="OLE27" s="242"/>
      <c r="OLF27" s="242"/>
      <c r="OLG27" s="242"/>
      <c r="OLH27" s="242"/>
      <c r="OLI27" s="242"/>
      <c r="OLJ27" s="242"/>
      <c r="OLK27" s="242"/>
      <c r="OLL27" s="242"/>
      <c r="OLM27" s="242"/>
      <c r="OLN27" s="242"/>
      <c r="OLO27" s="242"/>
      <c r="OLP27" s="242"/>
      <c r="OLQ27" s="242"/>
      <c r="OLR27" s="242"/>
      <c r="OLS27" s="242"/>
      <c r="OLT27" s="242"/>
      <c r="OLU27" s="242"/>
      <c r="OLV27" s="242"/>
      <c r="OLW27" s="242"/>
      <c r="OLX27" s="242"/>
      <c r="OLY27" s="242"/>
      <c r="OLZ27" s="242"/>
      <c r="OMA27" s="242"/>
      <c r="OMB27" s="242"/>
      <c r="OMC27" s="242"/>
      <c r="OMD27" s="242"/>
      <c r="OME27" s="242"/>
      <c r="OMF27" s="242"/>
      <c r="OMG27" s="242"/>
      <c r="OMH27" s="242"/>
      <c r="OMI27" s="242"/>
      <c r="OMJ27" s="242"/>
      <c r="OMK27" s="242"/>
      <c r="OML27" s="242"/>
      <c r="OMM27" s="242"/>
      <c r="OMN27" s="242"/>
      <c r="OMO27" s="242"/>
      <c r="OMP27" s="242"/>
      <c r="OMQ27" s="242"/>
      <c r="OMR27" s="242"/>
      <c r="OMS27" s="242"/>
      <c r="OMT27" s="242"/>
      <c r="OMU27" s="242"/>
      <c r="OMV27" s="242"/>
      <c r="OMW27" s="242"/>
      <c r="OMX27" s="242"/>
      <c r="OMY27" s="242"/>
      <c r="OMZ27" s="242"/>
      <c r="ONA27" s="242"/>
      <c r="ONB27" s="242"/>
      <c r="ONC27" s="242"/>
      <c r="OND27" s="242"/>
      <c r="ONE27" s="242"/>
      <c r="ONF27" s="242"/>
      <c r="ONG27" s="242"/>
      <c r="ONH27" s="242"/>
      <c r="ONI27" s="242"/>
      <c r="ONJ27" s="242"/>
      <c r="ONK27" s="242"/>
      <c r="ONL27" s="242"/>
      <c r="ONM27" s="242"/>
      <c r="ONN27" s="242"/>
      <c r="ONO27" s="242"/>
      <c r="ONP27" s="242"/>
      <c r="ONQ27" s="242"/>
      <c r="ONR27" s="242"/>
      <c r="ONS27" s="242"/>
      <c r="ONT27" s="242"/>
      <c r="ONU27" s="242"/>
      <c r="ONV27" s="242"/>
      <c r="ONW27" s="242"/>
      <c r="ONX27" s="242"/>
      <c r="ONY27" s="242"/>
      <c r="ONZ27" s="242"/>
      <c r="OOA27" s="242"/>
      <c r="OOB27" s="242"/>
      <c r="OOC27" s="242"/>
      <c r="OOD27" s="242"/>
      <c r="OOE27" s="242"/>
      <c r="OOF27" s="242"/>
      <c r="OOG27" s="242"/>
      <c r="OOH27" s="242"/>
      <c r="OOI27" s="242"/>
      <c r="OOJ27" s="242"/>
      <c r="OOK27" s="242"/>
      <c r="OOL27" s="242"/>
      <c r="OOM27" s="242"/>
      <c r="OON27" s="242"/>
      <c r="OOO27" s="242"/>
      <c r="OOP27" s="242"/>
      <c r="OOQ27" s="242"/>
      <c r="OOR27" s="242"/>
      <c r="OOS27" s="242"/>
      <c r="OOT27" s="242"/>
      <c r="OOU27" s="242"/>
      <c r="OOV27" s="242"/>
      <c r="OOW27" s="242"/>
      <c r="OOX27" s="242"/>
      <c r="OOY27" s="242"/>
      <c r="OOZ27" s="242"/>
      <c r="OPA27" s="242"/>
      <c r="OPB27" s="242"/>
      <c r="OPC27" s="242"/>
      <c r="OPD27" s="242"/>
      <c r="OPE27" s="242"/>
      <c r="OPF27" s="242"/>
      <c r="OPG27" s="242"/>
      <c r="OPH27" s="242"/>
      <c r="OPI27" s="242"/>
      <c r="OPJ27" s="242"/>
      <c r="OPK27" s="242"/>
      <c r="OPL27" s="242"/>
      <c r="OPM27" s="242"/>
      <c r="OPN27" s="242"/>
      <c r="OPO27" s="242"/>
      <c r="OPP27" s="242"/>
      <c r="OPQ27" s="242"/>
      <c r="OPR27" s="242"/>
      <c r="OPS27" s="242"/>
      <c r="OPT27" s="242"/>
      <c r="OPU27" s="242"/>
      <c r="OPV27" s="242"/>
      <c r="OPW27" s="242"/>
      <c r="OPX27" s="242"/>
      <c r="OPY27" s="242"/>
      <c r="OPZ27" s="242"/>
      <c r="OQA27" s="242"/>
      <c r="OQB27" s="242"/>
      <c r="OQC27" s="242"/>
      <c r="OQD27" s="242"/>
      <c r="OQE27" s="242"/>
      <c r="OQF27" s="242"/>
      <c r="OQG27" s="242"/>
      <c r="OQH27" s="242"/>
      <c r="OQI27" s="242"/>
      <c r="OQJ27" s="242"/>
      <c r="OQK27" s="242"/>
      <c r="OQL27" s="242"/>
      <c r="OQM27" s="242"/>
      <c r="OQN27" s="242"/>
      <c r="OQO27" s="242"/>
      <c r="OQP27" s="242"/>
      <c r="OQQ27" s="242"/>
      <c r="OQR27" s="242"/>
      <c r="OQS27" s="242"/>
      <c r="OQT27" s="242"/>
      <c r="OQU27" s="242"/>
      <c r="OQV27" s="242"/>
      <c r="OQW27" s="242"/>
      <c r="OQX27" s="242"/>
      <c r="OQY27" s="242"/>
      <c r="OQZ27" s="242"/>
      <c r="ORA27" s="242"/>
      <c r="ORB27" s="242"/>
      <c r="ORC27" s="242"/>
      <c r="ORD27" s="242"/>
      <c r="ORE27" s="242"/>
      <c r="ORF27" s="242"/>
      <c r="ORG27" s="242"/>
      <c r="ORH27" s="242"/>
      <c r="ORI27" s="242"/>
      <c r="ORJ27" s="242"/>
      <c r="ORK27" s="242"/>
      <c r="ORL27" s="242"/>
      <c r="ORM27" s="242"/>
      <c r="ORN27" s="242"/>
      <c r="ORO27" s="242"/>
      <c r="ORP27" s="242"/>
      <c r="ORQ27" s="242"/>
      <c r="ORR27" s="242"/>
      <c r="ORS27" s="242"/>
      <c r="ORT27" s="242"/>
      <c r="ORU27" s="242"/>
      <c r="ORV27" s="242"/>
      <c r="ORW27" s="242"/>
      <c r="ORX27" s="242"/>
      <c r="ORY27" s="242"/>
      <c r="ORZ27" s="242"/>
      <c r="OSA27" s="242"/>
      <c r="OSB27" s="242"/>
      <c r="OSC27" s="242"/>
      <c r="OSD27" s="242"/>
      <c r="OSE27" s="242"/>
      <c r="OSF27" s="242"/>
      <c r="OSG27" s="242"/>
      <c r="OSH27" s="242"/>
      <c r="OSI27" s="242"/>
      <c r="OSJ27" s="242"/>
      <c r="OSK27" s="242"/>
      <c r="OSL27" s="242"/>
      <c r="OSM27" s="242"/>
      <c r="OSN27" s="242"/>
      <c r="OSO27" s="242"/>
      <c r="OSP27" s="242"/>
      <c r="OSQ27" s="242"/>
      <c r="OSR27" s="242"/>
      <c r="OSS27" s="242"/>
      <c r="OST27" s="242"/>
      <c r="OSU27" s="242"/>
      <c r="OSV27" s="242"/>
      <c r="OSW27" s="242"/>
      <c r="OSX27" s="242"/>
      <c r="OSY27" s="242"/>
      <c r="OSZ27" s="242"/>
      <c r="OTA27" s="242"/>
      <c r="OTB27" s="242"/>
      <c r="OTC27" s="242"/>
      <c r="OTD27" s="242"/>
      <c r="OTE27" s="242"/>
      <c r="OTF27" s="242"/>
      <c r="OTG27" s="242"/>
      <c r="OTH27" s="242"/>
      <c r="OTI27" s="242"/>
      <c r="OTJ27" s="242"/>
      <c r="OTK27" s="242"/>
      <c r="OTL27" s="242"/>
      <c r="OTM27" s="242"/>
      <c r="OTN27" s="242"/>
      <c r="OTO27" s="242"/>
      <c r="OTP27" s="242"/>
      <c r="OTQ27" s="242"/>
      <c r="OTR27" s="242"/>
      <c r="OTS27" s="242"/>
      <c r="OTT27" s="242"/>
      <c r="OTU27" s="242"/>
      <c r="OTV27" s="242"/>
      <c r="OTW27" s="242"/>
      <c r="OTX27" s="242"/>
      <c r="OTY27" s="242"/>
      <c r="OTZ27" s="242"/>
      <c r="OUA27" s="242"/>
      <c r="OUB27" s="242"/>
      <c r="OUC27" s="242"/>
      <c r="OUD27" s="242"/>
      <c r="OUE27" s="242"/>
      <c r="OUF27" s="242"/>
      <c r="OUG27" s="242"/>
      <c r="OUH27" s="242"/>
      <c r="OUI27" s="242"/>
      <c r="OUJ27" s="242"/>
      <c r="OUK27" s="242"/>
      <c r="OUL27" s="242"/>
      <c r="OUM27" s="242"/>
      <c r="OUN27" s="242"/>
      <c r="OUO27" s="242"/>
      <c r="OUP27" s="242"/>
      <c r="OUQ27" s="242"/>
      <c r="OUR27" s="242"/>
      <c r="OUS27" s="242"/>
      <c r="OUT27" s="242"/>
      <c r="OUU27" s="242"/>
      <c r="OUV27" s="242"/>
      <c r="OUW27" s="242"/>
      <c r="OUX27" s="242"/>
      <c r="OUY27" s="242"/>
      <c r="OUZ27" s="242"/>
      <c r="OVA27" s="242"/>
      <c r="OVB27" s="242"/>
      <c r="OVC27" s="242"/>
      <c r="OVD27" s="242"/>
      <c r="OVE27" s="242"/>
      <c r="OVF27" s="242"/>
      <c r="OVG27" s="242"/>
      <c r="OVH27" s="242"/>
      <c r="OVI27" s="242"/>
      <c r="OVJ27" s="242"/>
      <c r="OVK27" s="242"/>
      <c r="OVL27" s="242"/>
      <c r="OVM27" s="242"/>
      <c r="OVN27" s="242"/>
      <c r="OVO27" s="242"/>
      <c r="OVP27" s="242"/>
      <c r="OVQ27" s="242"/>
      <c r="OVR27" s="242"/>
      <c r="OVS27" s="242"/>
      <c r="OVT27" s="242"/>
      <c r="OVU27" s="242"/>
      <c r="OVV27" s="242"/>
      <c r="OVW27" s="242"/>
      <c r="OVX27" s="242"/>
      <c r="OVY27" s="242"/>
      <c r="OVZ27" s="242"/>
      <c r="OWA27" s="242"/>
      <c r="OWB27" s="242"/>
      <c r="OWC27" s="242"/>
      <c r="OWD27" s="242"/>
      <c r="OWE27" s="242"/>
      <c r="OWF27" s="242"/>
      <c r="OWG27" s="242"/>
      <c r="OWH27" s="242"/>
      <c r="OWI27" s="242"/>
      <c r="OWJ27" s="242"/>
      <c r="OWK27" s="242"/>
      <c r="OWL27" s="242"/>
      <c r="OWM27" s="242"/>
      <c r="OWN27" s="242"/>
      <c r="OWO27" s="242"/>
      <c r="OWP27" s="242"/>
      <c r="OWQ27" s="242"/>
      <c r="OWR27" s="242"/>
      <c r="OWS27" s="242"/>
      <c r="OWT27" s="242"/>
      <c r="OWU27" s="242"/>
      <c r="OWV27" s="242"/>
      <c r="OWW27" s="242"/>
      <c r="OWX27" s="242"/>
      <c r="OWY27" s="242"/>
      <c r="OWZ27" s="242"/>
      <c r="OXA27" s="242"/>
      <c r="OXB27" s="242"/>
      <c r="OXC27" s="242"/>
      <c r="OXD27" s="242"/>
      <c r="OXE27" s="242"/>
      <c r="OXF27" s="242"/>
      <c r="OXG27" s="242"/>
      <c r="OXH27" s="242"/>
      <c r="OXI27" s="242"/>
      <c r="OXJ27" s="242"/>
      <c r="OXK27" s="242"/>
      <c r="OXL27" s="242"/>
      <c r="OXM27" s="242"/>
      <c r="OXN27" s="242"/>
      <c r="OXO27" s="242"/>
      <c r="OXP27" s="242"/>
      <c r="OXQ27" s="242"/>
      <c r="OXR27" s="242"/>
      <c r="OXS27" s="242"/>
      <c r="OXT27" s="242"/>
      <c r="OXU27" s="242"/>
      <c r="OXV27" s="242"/>
      <c r="OXW27" s="242"/>
      <c r="OXX27" s="242"/>
      <c r="OXY27" s="242"/>
      <c r="OXZ27" s="242"/>
      <c r="OYA27" s="242"/>
      <c r="OYB27" s="242"/>
      <c r="OYC27" s="242"/>
      <c r="OYD27" s="242"/>
      <c r="OYE27" s="242"/>
      <c r="OYF27" s="242"/>
      <c r="OYG27" s="242"/>
      <c r="OYH27" s="242"/>
      <c r="OYI27" s="242"/>
      <c r="OYJ27" s="242"/>
      <c r="OYK27" s="242"/>
      <c r="OYL27" s="242"/>
      <c r="OYM27" s="242"/>
      <c r="OYN27" s="242"/>
      <c r="OYO27" s="242"/>
      <c r="OYP27" s="242"/>
      <c r="OYQ27" s="242"/>
      <c r="OYR27" s="242"/>
      <c r="OYS27" s="242"/>
      <c r="OYT27" s="242"/>
      <c r="OYU27" s="242"/>
      <c r="OYV27" s="242"/>
      <c r="OYW27" s="242"/>
      <c r="OYX27" s="242"/>
      <c r="OYY27" s="242"/>
      <c r="OYZ27" s="242"/>
      <c r="OZA27" s="242"/>
      <c r="OZB27" s="242"/>
      <c r="OZC27" s="242"/>
      <c r="OZD27" s="242"/>
      <c r="OZE27" s="242"/>
      <c r="OZF27" s="242"/>
      <c r="OZG27" s="242"/>
      <c r="OZH27" s="242"/>
      <c r="OZI27" s="242"/>
      <c r="OZJ27" s="242"/>
      <c r="OZK27" s="242"/>
      <c r="OZL27" s="242"/>
      <c r="OZM27" s="242"/>
      <c r="OZN27" s="242"/>
      <c r="OZO27" s="242"/>
      <c r="OZP27" s="242"/>
      <c r="OZQ27" s="242"/>
      <c r="OZR27" s="242"/>
      <c r="OZS27" s="242"/>
      <c r="OZT27" s="242"/>
      <c r="OZU27" s="242"/>
      <c r="OZV27" s="242"/>
      <c r="OZW27" s="242"/>
      <c r="OZX27" s="242"/>
      <c r="OZY27" s="242"/>
      <c r="OZZ27" s="242"/>
      <c r="PAA27" s="242"/>
      <c r="PAB27" s="242"/>
      <c r="PAC27" s="242"/>
      <c r="PAD27" s="242"/>
      <c r="PAE27" s="242"/>
      <c r="PAF27" s="242"/>
      <c r="PAG27" s="242"/>
      <c r="PAH27" s="242"/>
      <c r="PAI27" s="242"/>
      <c r="PAJ27" s="242"/>
      <c r="PAK27" s="242"/>
      <c r="PAL27" s="242"/>
      <c r="PAM27" s="242"/>
      <c r="PAN27" s="242"/>
      <c r="PAO27" s="242"/>
      <c r="PAP27" s="242"/>
      <c r="PAQ27" s="242"/>
      <c r="PAR27" s="242"/>
      <c r="PAS27" s="242"/>
      <c r="PAT27" s="242"/>
      <c r="PAU27" s="242"/>
      <c r="PAV27" s="242"/>
      <c r="PAW27" s="242"/>
      <c r="PAX27" s="242"/>
      <c r="PAY27" s="242"/>
      <c r="PAZ27" s="242"/>
      <c r="PBA27" s="242"/>
      <c r="PBB27" s="242"/>
      <c r="PBC27" s="242"/>
      <c r="PBD27" s="242"/>
      <c r="PBE27" s="242"/>
      <c r="PBF27" s="242"/>
      <c r="PBG27" s="242"/>
      <c r="PBH27" s="242"/>
      <c r="PBI27" s="242"/>
      <c r="PBJ27" s="242"/>
      <c r="PBK27" s="242"/>
      <c r="PBL27" s="242"/>
      <c r="PBM27" s="242"/>
      <c r="PBN27" s="242"/>
      <c r="PBO27" s="242"/>
      <c r="PBP27" s="242"/>
      <c r="PBQ27" s="242"/>
      <c r="PBR27" s="242"/>
      <c r="PBS27" s="242"/>
      <c r="PBT27" s="242"/>
      <c r="PBU27" s="242"/>
      <c r="PBV27" s="242"/>
      <c r="PBW27" s="242"/>
      <c r="PBX27" s="242"/>
      <c r="PBY27" s="242"/>
      <c r="PBZ27" s="242"/>
      <c r="PCA27" s="242"/>
      <c r="PCB27" s="242"/>
      <c r="PCC27" s="242"/>
      <c r="PCD27" s="242"/>
      <c r="PCE27" s="242"/>
      <c r="PCF27" s="242"/>
      <c r="PCG27" s="242"/>
      <c r="PCH27" s="242"/>
      <c r="PCI27" s="242"/>
      <c r="PCJ27" s="242"/>
      <c r="PCK27" s="242"/>
      <c r="PCL27" s="242"/>
      <c r="PCM27" s="242"/>
      <c r="PCN27" s="242"/>
      <c r="PCO27" s="242"/>
      <c r="PCP27" s="242"/>
      <c r="PCQ27" s="242"/>
      <c r="PCR27" s="242"/>
      <c r="PCS27" s="242"/>
      <c r="PCT27" s="242"/>
      <c r="PCU27" s="242"/>
      <c r="PCV27" s="242"/>
      <c r="PCW27" s="242"/>
      <c r="PCX27" s="242"/>
      <c r="PCY27" s="242"/>
      <c r="PCZ27" s="242"/>
      <c r="PDA27" s="242"/>
      <c r="PDB27" s="242"/>
      <c r="PDC27" s="242"/>
      <c r="PDD27" s="242"/>
      <c r="PDE27" s="242"/>
      <c r="PDF27" s="242"/>
      <c r="PDG27" s="242"/>
      <c r="PDH27" s="242"/>
      <c r="PDI27" s="242"/>
      <c r="PDJ27" s="242"/>
      <c r="PDK27" s="242"/>
      <c r="PDL27" s="242"/>
      <c r="PDM27" s="242"/>
      <c r="PDN27" s="242"/>
      <c r="PDO27" s="242"/>
      <c r="PDP27" s="242"/>
      <c r="PDQ27" s="242"/>
      <c r="PDR27" s="242"/>
      <c r="PDS27" s="242"/>
      <c r="PDT27" s="242"/>
      <c r="PDU27" s="242"/>
      <c r="PDV27" s="242"/>
      <c r="PDW27" s="242"/>
      <c r="PDX27" s="242"/>
      <c r="PDY27" s="242"/>
      <c r="PDZ27" s="242"/>
      <c r="PEA27" s="242"/>
      <c r="PEB27" s="242"/>
      <c r="PEC27" s="242"/>
      <c r="PED27" s="242"/>
      <c r="PEE27" s="242"/>
      <c r="PEF27" s="242"/>
      <c r="PEG27" s="242"/>
      <c r="PEH27" s="242"/>
      <c r="PEI27" s="242"/>
      <c r="PEJ27" s="242"/>
      <c r="PEK27" s="242"/>
      <c r="PEL27" s="242"/>
      <c r="PEM27" s="242"/>
      <c r="PEN27" s="242"/>
      <c r="PEO27" s="242"/>
      <c r="PEP27" s="242"/>
      <c r="PEQ27" s="242"/>
      <c r="PER27" s="242"/>
      <c r="PES27" s="242"/>
      <c r="PET27" s="242"/>
      <c r="PEU27" s="242"/>
      <c r="PEV27" s="242"/>
      <c r="PEW27" s="242"/>
      <c r="PEX27" s="242"/>
      <c r="PEY27" s="242"/>
      <c r="PEZ27" s="242"/>
      <c r="PFA27" s="242"/>
      <c r="PFB27" s="242"/>
      <c r="PFC27" s="242"/>
      <c r="PFD27" s="242"/>
      <c r="PFE27" s="242"/>
      <c r="PFF27" s="242"/>
      <c r="PFG27" s="242"/>
      <c r="PFH27" s="242"/>
      <c r="PFI27" s="242"/>
      <c r="PFJ27" s="242"/>
      <c r="PFK27" s="242"/>
      <c r="PFL27" s="242"/>
      <c r="PFM27" s="242"/>
      <c r="PFN27" s="242"/>
      <c r="PFO27" s="242"/>
      <c r="PFP27" s="242"/>
      <c r="PFQ27" s="242"/>
      <c r="PFR27" s="242"/>
      <c r="PFS27" s="242"/>
      <c r="PFT27" s="242"/>
      <c r="PFU27" s="242"/>
      <c r="PFV27" s="242"/>
      <c r="PFW27" s="242"/>
      <c r="PFX27" s="242"/>
      <c r="PFY27" s="242"/>
      <c r="PFZ27" s="242"/>
      <c r="PGA27" s="242"/>
      <c r="PGB27" s="242"/>
      <c r="PGC27" s="242"/>
      <c r="PGD27" s="242"/>
      <c r="PGE27" s="242"/>
      <c r="PGF27" s="242"/>
      <c r="PGG27" s="242"/>
      <c r="PGH27" s="242"/>
      <c r="PGI27" s="242"/>
      <c r="PGJ27" s="242"/>
      <c r="PGK27" s="242"/>
      <c r="PGL27" s="242"/>
      <c r="PGM27" s="242"/>
      <c r="PGN27" s="242"/>
      <c r="PGO27" s="242"/>
      <c r="PGP27" s="242"/>
      <c r="PGQ27" s="242"/>
      <c r="PGR27" s="242"/>
      <c r="PGS27" s="242"/>
      <c r="PGT27" s="242"/>
      <c r="PGU27" s="242"/>
      <c r="PGV27" s="242"/>
      <c r="PGW27" s="242"/>
      <c r="PGX27" s="242"/>
      <c r="PGY27" s="242"/>
      <c r="PGZ27" s="242"/>
      <c r="PHA27" s="242"/>
      <c r="PHB27" s="242"/>
      <c r="PHC27" s="242"/>
      <c r="PHD27" s="242"/>
      <c r="PHE27" s="242"/>
      <c r="PHF27" s="242"/>
      <c r="PHG27" s="242"/>
      <c r="PHH27" s="242"/>
      <c r="PHI27" s="242"/>
      <c r="PHJ27" s="242"/>
      <c r="PHK27" s="242"/>
      <c r="PHL27" s="242"/>
      <c r="PHM27" s="242"/>
      <c r="PHN27" s="242"/>
      <c r="PHO27" s="242"/>
      <c r="PHP27" s="242"/>
      <c r="PHQ27" s="242"/>
      <c r="PHR27" s="242"/>
      <c r="PHS27" s="242"/>
      <c r="PHT27" s="242"/>
      <c r="PHU27" s="242"/>
      <c r="PHV27" s="242"/>
      <c r="PHW27" s="242"/>
      <c r="PHX27" s="242"/>
      <c r="PHY27" s="242"/>
      <c r="PHZ27" s="242"/>
      <c r="PIA27" s="242"/>
      <c r="PIB27" s="242"/>
      <c r="PIC27" s="242"/>
      <c r="PID27" s="242"/>
      <c r="PIE27" s="242"/>
      <c r="PIF27" s="242"/>
      <c r="PIG27" s="242"/>
      <c r="PIH27" s="242"/>
      <c r="PII27" s="242"/>
      <c r="PIJ27" s="242"/>
      <c r="PIK27" s="242"/>
      <c r="PIL27" s="242"/>
      <c r="PIM27" s="242"/>
      <c r="PIN27" s="242"/>
      <c r="PIO27" s="242"/>
      <c r="PIP27" s="242"/>
      <c r="PIQ27" s="242"/>
      <c r="PIR27" s="242"/>
      <c r="PIS27" s="242"/>
      <c r="PIT27" s="242"/>
      <c r="PIU27" s="242"/>
      <c r="PIV27" s="242"/>
      <c r="PIW27" s="242"/>
      <c r="PIX27" s="242"/>
      <c r="PIY27" s="242"/>
      <c r="PIZ27" s="242"/>
      <c r="PJA27" s="242"/>
      <c r="PJB27" s="242"/>
      <c r="PJC27" s="242"/>
      <c r="PJD27" s="242"/>
      <c r="PJE27" s="242"/>
      <c r="PJF27" s="242"/>
      <c r="PJG27" s="242"/>
      <c r="PJH27" s="242"/>
      <c r="PJI27" s="242"/>
      <c r="PJJ27" s="242"/>
      <c r="PJK27" s="242"/>
      <c r="PJL27" s="242"/>
      <c r="PJM27" s="242"/>
      <c r="PJN27" s="242"/>
      <c r="PJO27" s="242"/>
      <c r="PJP27" s="242"/>
      <c r="PJQ27" s="242"/>
      <c r="PJR27" s="242"/>
      <c r="PJS27" s="242"/>
      <c r="PJT27" s="242"/>
      <c r="PJU27" s="242"/>
      <c r="PJV27" s="242"/>
      <c r="PJW27" s="242"/>
      <c r="PJX27" s="242"/>
      <c r="PJY27" s="242"/>
      <c r="PJZ27" s="242"/>
      <c r="PKA27" s="242"/>
      <c r="PKB27" s="242"/>
      <c r="PKC27" s="242"/>
      <c r="PKD27" s="242"/>
      <c r="PKE27" s="242"/>
      <c r="PKF27" s="242"/>
      <c r="PKG27" s="242"/>
      <c r="PKH27" s="242"/>
      <c r="PKI27" s="242"/>
      <c r="PKJ27" s="242"/>
      <c r="PKK27" s="242"/>
      <c r="PKL27" s="242"/>
      <c r="PKM27" s="242"/>
      <c r="PKN27" s="242"/>
      <c r="PKO27" s="242"/>
      <c r="PKP27" s="242"/>
      <c r="PKQ27" s="242"/>
      <c r="PKR27" s="242"/>
      <c r="PKS27" s="242"/>
      <c r="PKT27" s="242"/>
      <c r="PKU27" s="242"/>
      <c r="PKV27" s="242"/>
      <c r="PKW27" s="242"/>
      <c r="PKX27" s="242"/>
      <c r="PKY27" s="242"/>
      <c r="PKZ27" s="242"/>
      <c r="PLA27" s="242"/>
      <c r="PLB27" s="242"/>
      <c r="PLC27" s="242"/>
      <c r="PLD27" s="242"/>
      <c r="PLE27" s="242"/>
      <c r="PLF27" s="242"/>
      <c r="PLG27" s="242"/>
      <c r="PLH27" s="242"/>
      <c r="PLI27" s="242"/>
      <c r="PLJ27" s="242"/>
      <c r="PLK27" s="242"/>
      <c r="PLL27" s="242"/>
      <c r="PLM27" s="242"/>
      <c r="PLN27" s="242"/>
      <c r="PLO27" s="242"/>
      <c r="PLP27" s="242"/>
      <c r="PLQ27" s="242"/>
      <c r="PLR27" s="242"/>
      <c r="PLS27" s="242"/>
      <c r="PLT27" s="242"/>
      <c r="PLU27" s="242"/>
      <c r="PLV27" s="242"/>
      <c r="PLW27" s="242"/>
      <c r="PLX27" s="242"/>
      <c r="PLY27" s="242"/>
      <c r="PLZ27" s="242"/>
      <c r="PMA27" s="242"/>
      <c r="PMB27" s="242"/>
      <c r="PMC27" s="242"/>
      <c r="PMD27" s="242"/>
      <c r="PME27" s="242"/>
      <c r="PMF27" s="242"/>
      <c r="PMG27" s="242"/>
      <c r="PMH27" s="242"/>
      <c r="PMI27" s="242"/>
      <c r="PMJ27" s="242"/>
      <c r="PMK27" s="242"/>
      <c r="PML27" s="242"/>
      <c r="PMM27" s="242"/>
      <c r="PMN27" s="242"/>
      <c r="PMO27" s="242"/>
      <c r="PMP27" s="242"/>
      <c r="PMQ27" s="242"/>
      <c r="PMR27" s="242"/>
      <c r="PMS27" s="242"/>
      <c r="PMT27" s="242"/>
      <c r="PMU27" s="242"/>
      <c r="PMV27" s="242"/>
      <c r="PMW27" s="242"/>
      <c r="PMX27" s="242"/>
      <c r="PMY27" s="242"/>
      <c r="PMZ27" s="242"/>
      <c r="PNA27" s="242"/>
      <c r="PNB27" s="242"/>
      <c r="PNC27" s="242"/>
      <c r="PND27" s="242"/>
      <c r="PNE27" s="242"/>
      <c r="PNF27" s="242"/>
      <c r="PNG27" s="242"/>
      <c r="PNH27" s="242"/>
      <c r="PNI27" s="242"/>
      <c r="PNJ27" s="242"/>
      <c r="PNK27" s="242"/>
      <c r="PNL27" s="242"/>
      <c r="PNM27" s="242"/>
      <c r="PNN27" s="242"/>
      <c r="PNO27" s="242"/>
      <c r="PNP27" s="242"/>
      <c r="PNQ27" s="242"/>
      <c r="PNR27" s="242"/>
      <c r="PNS27" s="242"/>
      <c r="PNT27" s="242"/>
      <c r="PNU27" s="242"/>
      <c r="PNV27" s="242"/>
      <c r="PNW27" s="242"/>
      <c r="PNX27" s="242"/>
      <c r="PNY27" s="242"/>
      <c r="PNZ27" s="242"/>
      <c r="POA27" s="242"/>
      <c r="POB27" s="242"/>
      <c r="POC27" s="242"/>
      <c r="POD27" s="242"/>
      <c r="POE27" s="242"/>
      <c r="POF27" s="242"/>
      <c r="POG27" s="242"/>
      <c r="POH27" s="242"/>
      <c r="POI27" s="242"/>
      <c r="POJ27" s="242"/>
      <c r="POK27" s="242"/>
      <c r="POL27" s="242"/>
      <c r="POM27" s="242"/>
      <c r="PON27" s="242"/>
      <c r="POO27" s="242"/>
      <c r="POP27" s="242"/>
      <c r="POQ27" s="242"/>
      <c r="POR27" s="242"/>
      <c r="POS27" s="242"/>
      <c r="POT27" s="242"/>
      <c r="POU27" s="242"/>
      <c r="POV27" s="242"/>
      <c r="POW27" s="242"/>
      <c r="POX27" s="242"/>
      <c r="POY27" s="242"/>
      <c r="POZ27" s="242"/>
      <c r="PPA27" s="242"/>
      <c r="PPB27" s="242"/>
      <c r="PPC27" s="242"/>
      <c r="PPD27" s="242"/>
      <c r="PPE27" s="242"/>
      <c r="PPF27" s="242"/>
      <c r="PPG27" s="242"/>
      <c r="PPH27" s="242"/>
      <c r="PPI27" s="242"/>
      <c r="PPJ27" s="242"/>
      <c r="PPK27" s="242"/>
      <c r="PPL27" s="242"/>
      <c r="PPM27" s="242"/>
      <c r="PPN27" s="242"/>
      <c r="PPO27" s="242"/>
      <c r="PPP27" s="242"/>
      <c r="PPQ27" s="242"/>
      <c r="PPR27" s="242"/>
      <c r="PPS27" s="242"/>
      <c r="PPT27" s="242"/>
      <c r="PPU27" s="242"/>
      <c r="PPV27" s="242"/>
      <c r="PPW27" s="242"/>
      <c r="PPX27" s="242"/>
      <c r="PPY27" s="242"/>
      <c r="PPZ27" s="242"/>
      <c r="PQA27" s="242"/>
      <c r="PQB27" s="242"/>
      <c r="PQC27" s="242"/>
      <c r="PQD27" s="242"/>
      <c r="PQE27" s="242"/>
      <c r="PQF27" s="242"/>
      <c r="PQG27" s="242"/>
      <c r="PQH27" s="242"/>
      <c r="PQI27" s="242"/>
      <c r="PQJ27" s="242"/>
      <c r="PQK27" s="242"/>
      <c r="PQL27" s="242"/>
      <c r="PQM27" s="242"/>
      <c r="PQN27" s="242"/>
      <c r="PQO27" s="242"/>
      <c r="PQP27" s="242"/>
      <c r="PQQ27" s="242"/>
      <c r="PQR27" s="242"/>
      <c r="PQS27" s="242"/>
      <c r="PQT27" s="242"/>
      <c r="PQU27" s="242"/>
      <c r="PQV27" s="242"/>
      <c r="PQW27" s="242"/>
      <c r="PQX27" s="242"/>
      <c r="PQY27" s="242"/>
      <c r="PQZ27" s="242"/>
      <c r="PRA27" s="242"/>
      <c r="PRB27" s="242"/>
      <c r="PRC27" s="242"/>
      <c r="PRD27" s="242"/>
      <c r="PRE27" s="242"/>
      <c r="PRF27" s="242"/>
      <c r="PRG27" s="242"/>
      <c r="PRH27" s="242"/>
      <c r="PRI27" s="242"/>
      <c r="PRJ27" s="242"/>
      <c r="PRK27" s="242"/>
      <c r="PRL27" s="242"/>
      <c r="PRM27" s="242"/>
      <c r="PRN27" s="242"/>
      <c r="PRO27" s="242"/>
      <c r="PRP27" s="242"/>
      <c r="PRQ27" s="242"/>
      <c r="PRR27" s="242"/>
      <c r="PRS27" s="242"/>
      <c r="PRT27" s="242"/>
      <c r="PRU27" s="242"/>
      <c r="PRV27" s="242"/>
      <c r="PRW27" s="242"/>
      <c r="PRX27" s="242"/>
      <c r="PRY27" s="242"/>
      <c r="PRZ27" s="242"/>
      <c r="PSA27" s="242"/>
      <c r="PSB27" s="242"/>
      <c r="PSC27" s="242"/>
      <c r="PSD27" s="242"/>
      <c r="PSE27" s="242"/>
      <c r="PSF27" s="242"/>
      <c r="PSG27" s="242"/>
      <c r="PSH27" s="242"/>
      <c r="PSI27" s="242"/>
      <c r="PSJ27" s="242"/>
      <c r="PSK27" s="242"/>
      <c r="PSL27" s="242"/>
      <c r="PSM27" s="242"/>
      <c r="PSN27" s="242"/>
      <c r="PSO27" s="242"/>
      <c r="PSP27" s="242"/>
      <c r="PSQ27" s="242"/>
      <c r="PSR27" s="242"/>
      <c r="PSS27" s="242"/>
      <c r="PST27" s="242"/>
      <c r="PSU27" s="242"/>
      <c r="PSV27" s="242"/>
      <c r="PSW27" s="242"/>
      <c r="PSX27" s="242"/>
      <c r="PSY27" s="242"/>
      <c r="PSZ27" s="242"/>
      <c r="PTA27" s="242"/>
      <c r="PTB27" s="242"/>
      <c r="PTC27" s="242"/>
      <c r="PTD27" s="242"/>
      <c r="PTE27" s="242"/>
      <c r="PTF27" s="242"/>
      <c r="PTG27" s="242"/>
      <c r="PTH27" s="242"/>
      <c r="PTI27" s="242"/>
      <c r="PTJ27" s="242"/>
      <c r="PTK27" s="242"/>
      <c r="PTL27" s="242"/>
      <c r="PTM27" s="242"/>
      <c r="PTN27" s="242"/>
      <c r="PTO27" s="242"/>
      <c r="PTP27" s="242"/>
      <c r="PTQ27" s="242"/>
      <c r="PTR27" s="242"/>
      <c r="PTS27" s="242"/>
      <c r="PTT27" s="242"/>
      <c r="PTU27" s="242"/>
      <c r="PTV27" s="242"/>
      <c r="PTW27" s="242"/>
      <c r="PTX27" s="242"/>
      <c r="PTY27" s="242"/>
      <c r="PTZ27" s="242"/>
      <c r="PUA27" s="242"/>
      <c r="PUB27" s="242"/>
      <c r="PUC27" s="242"/>
      <c r="PUD27" s="242"/>
      <c r="PUE27" s="242"/>
      <c r="PUF27" s="242"/>
      <c r="PUG27" s="242"/>
      <c r="PUH27" s="242"/>
      <c r="PUI27" s="242"/>
      <c r="PUJ27" s="242"/>
      <c r="PUK27" s="242"/>
      <c r="PUL27" s="242"/>
      <c r="PUM27" s="242"/>
      <c r="PUN27" s="242"/>
      <c r="PUO27" s="242"/>
      <c r="PUP27" s="242"/>
      <c r="PUQ27" s="242"/>
      <c r="PUR27" s="242"/>
      <c r="PUS27" s="242"/>
      <c r="PUT27" s="242"/>
      <c r="PUU27" s="242"/>
      <c r="PUV27" s="242"/>
      <c r="PUW27" s="242"/>
      <c r="PUX27" s="242"/>
      <c r="PUY27" s="242"/>
      <c r="PUZ27" s="242"/>
      <c r="PVA27" s="242"/>
      <c r="PVB27" s="242"/>
      <c r="PVC27" s="242"/>
      <c r="PVD27" s="242"/>
      <c r="PVE27" s="242"/>
      <c r="PVF27" s="242"/>
      <c r="PVG27" s="242"/>
      <c r="PVH27" s="242"/>
      <c r="PVI27" s="242"/>
      <c r="PVJ27" s="242"/>
      <c r="PVK27" s="242"/>
      <c r="PVL27" s="242"/>
      <c r="PVM27" s="242"/>
      <c r="PVN27" s="242"/>
      <c r="PVO27" s="242"/>
      <c r="PVP27" s="242"/>
      <c r="PVQ27" s="242"/>
      <c r="PVR27" s="242"/>
      <c r="PVS27" s="242"/>
      <c r="PVT27" s="242"/>
      <c r="PVU27" s="242"/>
      <c r="PVV27" s="242"/>
      <c r="PVW27" s="242"/>
      <c r="PVX27" s="242"/>
      <c r="PVY27" s="242"/>
      <c r="PVZ27" s="242"/>
      <c r="PWA27" s="242"/>
      <c r="PWB27" s="242"/>
      <c r="PWC27" s="242"/>
      <c r="PWD27" s="242"/>
      <c r="PWE27" s="242"/>
      <c r="PWF27" s="242"/>
      <c r="PWG27" s="242"/>
      <c r="PWH27" s="242"/>
      <c r="PWI27" s="242"/>
      <c r="PWJ27" s="242"/>
      <c r="PWK27" s="242"/>
      <c r="PWL27" s="242"/>
      <c r="PWM27" s="242"/>
      <c r="PWN27" s="242"/>
      <c r="PWO27" s="242"/>
      <c r="PWP27" s="242"/>
      <c r="PWQ27" s="242"/>
      <c r="PWR27" s="242"/>
      <c r="PWS27" s="242"/>
      <c r="PWT27" s="242"/>
      <c r="PWU27" s="242"/>
      <c r="PWV27" s="242"/>
      <c r="PWW27" s="242"/>
      <c r="PWX27" s="242"/>
      <c r="PWY27" s="242"/>
      <c r="PWZ27" s="242"/>
      <c r="PXA27" s="242"/>
      <c r="PXB27" s="242"/>
      <c r="PXC27" s="242"/>
      <c r="PXD27" s="242"/>
      <c r="PXE27" s="242"/>
      <c r="PXF27" s="242"/>
      <c r="PXG27" s="242"/>
      <c r="PXH27" s="242"/>
      <c r="PXI27" s="242"/>
      <c r="PXJ27" s="242"/>
      <c r="PXK27" s="242"/>
      <c r="PXL27" s="242"/>
      <c r="PXM27" s="242"/>
      <c r="PXN27" s="242"/>
      <c r="PXO27" s="242"/>
      <c r="PXP27" s="242"/>
      <c r="PXQ27" s="242"/>
      <c r="PXR27" s="242"/>
      <c r="PXS27" s="242"/>
      <c r="PXT27" s="242"/>
      <c r="PXU27" s="242"/>
      <c r="PXV27" s="242"/>
      <c r="PXW27" s="242"/>
      <c r="PXX27" s="242"/>
      <c r="PXY27" s="242"/>
      <c r="PXZ27" s="242"/>
      <c r="PYA27" s="242"/>
      <c r="PYB27" s="242"/>
      <c r="PYC27" s="242"/>
      <c r="PYD27" s="242"/>
      <c r="PYE27" s="242"/>
      <c r="PYF27" s="242"/>
      <c r="PYG27" s="242"/>
      <c r="PYH27" s="242"/>
      <c r="PYI27" s="242"/>
      <c r="PYJ27" s="242"/>
      <c r="PYK27" s="242"/>
      <c r="PYL27" s="242"/>
      <c r="PYM27" s="242"/>
      <c r="PYN27" s="242"/>
      <c r="PYO27" s="242"/>
      <c r="PYP27" s="242"/>
      <c r="PYQ27" s="242"/>
      <c r="PYR27" s="242"/>
      <c r="PYS27" s="242"/>
      <c r="PYT27" s="242"/>
      <c r="PYU27" s="242"/>
      <c r="PYV27" s="242"/>
      <c r="PYW27" s="242"/>
      <c r="PYX27" s="242"/>
      <c r="PYY27" s="242"/>
      <c r="PYZ27" s="242"/>
      <c r="PZA27" s="242"/>
      <c r="PZB27" s="242"/>
      <c r="PZC27" s="242"/>
      <c r="PZD27" s="242"/>
      <c r="PZE27" s="242"/>
      <c r="PZF27" s="242"/>
      <c r="PZG27" s="242"/>
      <c r="PZH27" s="242"/>
      <c r="PZI27" s="242"/>
      <c r="PZJ27" s="242"/>
      <c r="PZK27" s="242"/>
      <c r="PZL27" s="242"/>
      <c r="PZM27" s="242"/>
      <c r="PZN27" s="242"/>
      <c r="PZO27" s="242"/>
      <c r="PZP27" s="242"/>
      <c r="PZQ27" s="242"/>
      <c r="PZR27" s="242"/>
      <c r="PZS27" s="242"/>
      <c r="PZT27" s="242"/>
      <c r="PZU27" s="242"/>
      <c r="PZV27" s="242"/>
      <c r="PZW27" s="242"/>
      <c r="PZX27" s="242"/>
      <c r="PZY27" s="242"/>
      <c r="PZZ27" s="242"/>
      <c r="QAA27" s="242"/>
      <c r="QAB27" s="242"/>
      <c r="QAC27" s="242"/>
      <c r="QAD27" s="242"/>
      <c r="QAE27" s="242"/>
      <c r="QAF27" s="242"/>
      <c r="QAG27" s="242"/>
      <c r="QAH27" s="242"/>
      <c r="QAI27" s="242"/>
      <c r="QAJ27" s="242"/>
      <c r="QAK27" s="242"/>
      <c r="QAL27" s="242"/>
      <c r="QAM27" s="242"/>
      <c r="QAN27" s="242"/>
      <c r="QAO27" s="242"/>
      <c r="QAP27" s="242"/>
      <c r="QAQ27" s="242"/>
      <c r="QAR27" s="242"/>
      <c r="QAS27" s="242"/>
      <c r="QAT27" s="242"/>
      <c r="QAU27" s="242"/>
      <c r="QAV27" s="242"/>
      <c r="QAW27" s="242"/>
      <c r="QAX27" s="242"/>
      <c r="QAY27" s="242"/>
      <c r="QAZ27" s="242"/>
      <c r="QBA27" s="242"/>
      <c r="QBB27" s="242"/>
      <c r="QBC27" s="242"/>
      <c r="QBD27" s="242"/>
      <c r="QBE27" s="242"/>
      <c r="QBF27" s="242"/>
      <c r="QBG27" s="242"/>
      <c r="QBH27" s="242"/>
      <c r="QBI27" s="242"/>
      <c r="QBJ27" s="242"/>
      <c r="QBK27" s="242"/>
      <c r="QBL27" s="242"/>
      <c r="QBM27" s="242"/>
      <c r="QBN27" s="242"/>
      <c r="QBO27" s="242"/>
      <c r="QBP27" s="242"/>
      <c r="QBQ27" s="242"/>
      <c r="QBR27" s="242"/>
      <c r="QBS27" s="242"/>
      <c r="QBT27" s="242"/>
      <c r="QBU27" s="242"/>
      <c r="QBV27" s="242"/>
      <c r="QBW27" s="242"/>
      <c r="QBX27" s="242"/>
      <c r="QBY27" s="242"/>
      <c r="QBZ27" s="242"/>
      <c r="QCA27" s="242"/>
      <c r="QCB27" s="242"/>
      <c r="QCC27" s="242"/>
      <c r="QCD27" s="242"/>
      <c r="QCE27" s="242"/>
      <c r="QCF27" s="242"/>
      <c r="QCG27" s="242"/>
      <c r="QCH27" s="242"/>
      <c r="QCI27" s="242"/>
      <c r="QCJ27" s="242"/>
      <c r="QCK27" s="242"/>
      <c r="QCL27" s="242"/>
      <c r="QCM27" s="242"/>
      <c r="QCN27" s="242"/>
      <c r="QCO27" s="242"/>
      <c r="QCP27" s="242"/>
      <c r="QCQ27" s="242"/>
      <c r="QCR27" s="242"/>
      <c r="QCS27" s="242"/>
      <c r="QCT27" s="242"/>
      <c r="QCU27" s="242"/>
      <c r="QCV27" s="242"/>
      <c r="QCW27" s="242"/>
      <c r="QCX27" s="242"/>
      <c r="QCY27" s="242"/>
      <c r="QCZ27" s="242"/>
      <c r="QDA27" s="242"/>
      <c r="QDB27" s="242"/>
      <c r="QDC27" s="242"/>
      <c r="QDD27" s="242"/>
      <c r="QDE27" s="242"/>
      <c r="QDF27" s="242"/>
      <c r="QDG27" s="242"/>
      <c r="QDH27" s="242"/>
      <c r="QDI27" s="242"/>
      <c r="QDJ27" s="242"/>
      <c r="QDK27" s="242"/>
      <c r="QDL27" s="242"/>
      <c r="QDM27" s="242"/>
      <c r="QDN27" s="242"/>
      <c r="QDO27" s="242"/>
      <c r="QDP27" s="242"/>
      <c r="QDQ27" s="242"/>
      <c r="QDR27" s="242"/>
      <c r="QDS27" s="242"/>
      <c r="QDT27" s="242"/>
      <c r="QDU27" s="242"/>
      <c r="QDV27" s="242"/>
      <c r="QDW27" s="242"/>
      <c r="QDX27" s="242"/>
      <c r="QDY27" s="242"/>
      <c r="QDZ27" s="242"/>
      <c r="QEA27" s="242"/>
      <c r="QEB27" s="242"/>
      <c r="QEC27" s="242"/>
      <c r="QED27" s="242"/>
      <c r="QEE27" s="242"/>
      <c r="QEF27" s="242"/>
      <c r="QEG27" s="242"/>
      <c r="QEH27" s="242"/>
      <c r="QEI27" s="242"/>
      <c r="QEJ27" s="242"/>
      <c r="QEK27" s="242"/>
      <c r="QEL27" s="242"/>
      <c r="QEM27" s="242"/>
      <c r="QEN27" s="242"/>
      <c r="QEO27" s="242"/>
      <c r="QEP27" s="242"/>
      <c r="QEQ27" s="242"/>
      <c r="QER27" s="242"/>
      <c r="QES27" s="242"/>
      <c r="QET27" s="242"/>
      <c r="QEU27" s="242"/>
      <c r="QEV27" s="242"/>
      <c r="QEW27" s="242"/>
      <c r="QEX27" s="242"/>
      <c r="QEY27" s="242"/>
      <c r="QEZ27" s="242"/>
      <c r="QFA27" s="242"/>
      <c r="QFB27" s="242"/>
      <c r="QFC27" s="242"/>
      <c r="QFD27" s="242"/>
      <c r="QFE27" s="242"/>
      <c r="QFF27" s="242"/>
      <c r="QFG27" s="242"/>
      <c r="QFH27" s="242"/>
      <c r="QFI27" s="242"/>
      <c r="QFJ27" s="242"/>
      <c r="QFK27" s="242"/>
      <c r="QFL27" s="242"/>
      <c r="QFM27" s="242"/>
      <c r="QFN27" s="242"/>
      <c r="QFO27" s="242"/>
      <c r="QFP27" s="242"/>
      <c r="QFQ27" s="242"/>
      <c r="QFR27" s="242"/>
      <c r="QFS27" s="242"/>
      <c r="QFT27" s="242"/>
      <c r="QFU27" s="242"/>
      <c r="QFV27" s="242"/>
      <c r="QFW27" s="242"/>
      <c r="QFX27" s="242"/>
      <c r="QFY27" s="242"/>
      <c r="QFZ27" s="242"/>
      <c r="QGA27" s="242"/>
      <c r="QGB27" s="242"/>
      <c r="QGC27" s="242"/>
      <c r="QGD27" s="242"/>
      <c r="QGE27" s="242"/>
      <c r="QGF27" s="242"/>
      <c r="QGG27" s="242"/>
      <c r="QGH27" s="242"/>
      <c r="QGI27" s="242"/>
      <c r="QGJ27" s="242"/>
      <c r="QGK27" s="242"/>
      <c r="QGL27" s="242"/>
      <c r="QGM27" s="242"/>
      <c r="QGN27" s="242"/>
      <c r="QGO27" s="242"/>
      <c r="QGP27" s="242"/>
      <c r="QGQ27" s="242"/>
      <c r="QGR27" s="242"/>
      <c r="QGS27" s="242"/>
      <c r="QGT27" s="242"/>
      <c r="QGU27" s="242"/>
      <c r="QGV27" s="242"/>
      <c r="QGW27" s="242"/>
      <c r="QGX27" s="242"/>
      <c r="QGY27" s="242"/>
      <c r="QGZ27" s="242"/>
      <c r="QHA27" s="242"/>
      <c r="QHB27" s="242"/>
      <c r="QHC27" s="242"/>
      <c r="QHD27" s="242"/>
      <c r="QHE27" s="242"/>
      <c r="QHF27" s="242"/>
      <c r="QHG27" s="242"/>
      <c r="QHH27" s="242"/>
      <c r="QHI27" s="242"/>
      <c r="QHJ27" s="242"/>
      <c r="QHK27" s="242"/>
      <c r="QHL27" s="242"/>
      <c r="QHM27" s="242"/>
      <c r="QHN27" s="242"/>
      <c r="QHO27" s="242"/>
      <c r="QHP27" s="242"/>
      <c r="QHQ27" s="242"/>
      <c r="QHR27" s="242"/>
      <c r="QHS27" s="242"/>
      <c r="QHT27" s="242"/>
      <c r="QHU27" s="242"/>
      <c r="QHV27" s="242"/>
      <c r="QHW27" s="242"/>
      <c r="QHX27" s="242"/>
      <c r="QHY27" s="242"/>
      <c r="QHZ27" s="242"/>
      <c r="QIA27" s="242"/>
      <c r="QIB27" s="242"/>
      <c r="QIC27" s="242"/>
      <c r="QID27" s="242"/>
      <c r="QIE27" s="242"/>
      <c r="QIF27" s="242"/>
      <c r="QIG27" s="242"/>
      <c r="QIH27" s="242"/>
      <c r="QII27" s="242"/>
      <c r="QIJ27" s="242"/>
      <c r="QIK27" s="242"/>
      <c r="QIL27" s="242"/>
      <c r="QIM27" s="242"/>
      <c r="QIN27" s="242"/>
      <c r="QIO27" s="242"/>
      <c r="QIP27" s="242"/>
      <c r="QIQ27" s="242"/>
      <c r="QIR27" s="242"/>
      <c r="QIS27" s="242"/>
      <c r="QIT27" s="242"/>
      <c r="QIU27" s="242"/>
      <c r="QIV27" s="242"/>
      <c r="QIW27" s="242"/>
      <c r="QIX27" s="242"/>
      <c r="QIY27" s="242"/>
      <c r="QIZ27" s="242"/>
      <c r="QJA27" s="242"/>
      <c r="QJB27" s="242"/>
      <c r="QJC27" s="242"/>
      <c r="QJD27" s="242"/>
      <c r="QJE27" s="242"/>
      <c r="QJF27" s="242"/>
      <c r="QJG27" s="242"/>
      <c r="QJH27" s="242"/>
      <c r="QJI27" s="242"/>
      <c r="QJJ27" s="242"/>
      <c r="QJK27" s="242"/>
      <c r="QJL27" s="242"/>
      <c r="QJM27" s="242"/>
      <c r="QJN27" s="242"/>
      <c r="QJO27" s="242"/>
      <c r="QJP27" s="242"/>
      <c r="QJQ27" s="242"/>
      <c r="QJR27" s="242"/>
      <c r="QJS27" s="242"/>
      <c r="QJT27" s="242"/>
      <c r="QJU27" s="242"/>
      <c r="QJV27" s="242"/>
      <c r="QJW27" s="242"/>
      <c r="QJX27" s="242"/>
      <c r="QJY27" s="242"/>
      <c r="QJZ27" s="242"/>
      <c r="QKA27" s="242"/>
      <c r="QKB27" s="242"/>
      <c r="QKC27" s="242"/>
      <c r="QKD27" s="242"/>
      <c r="QKE27" s="242"/>
      <c r="QKF27" s="242"/>
      <c r="QKG27" s="242"/>
      <c r="QKH27" s="242"/>
      <c r="QKI27" s="242"/>
      <c r="QKJ27" s="242"/>
      <c r="QKK27" s="242"/>
      <c r="QKL27" s="242"/>
      <c r="QKM27" s="242"/>
      <c r="QKN27" s="242"/>
      <c r="QKO27" s="242"/>
      <c r="QKP27" s="242"/>
      <c r="QKQ27" s="242"/>
      <c r="QKR27" s="242"/>
      <c r="QKS27" s="242"/>
      <c r="QKT27" s="242"/>
      <c r="QKU27" s="242"/>
      <c r="QKV27" s="242"/>
      <c r="QKW27" s="242"/>
      <c r="QKX27" s="242"/>
      <c r="QKY27" s="242"/>
      <c r="QKZ27" s="242"/>
      <c r="QLA27" s="242"/>
      <c r="QLB27" s="242"/>
      <c r="QLC27" s="242"/>
      <c r="QLD27" s="242"/>
      <c r="QLE27" s="242"/>
      <c r="QLF27" s="242"/>
      <c r="QLG27" s="242"/>
      <c r="QLH27" s="242"/>
      <c r="QLI27" s="242"/>
      <c r="QLJ27" s="242"/>
      <c r="QLK27" s="242"/>
      <c r="QLL27" s="242"/>
      <c r="QLM27" s="242"/>
      <c r="QLN27" s="242"/>
      <c r="QLO27" s="242"/>
      <c r="QLP27" s="242"/>
      <c r="QLQ27" s="242"/>
      <c r="QLR27" s="242"/>
      <c r="QLS27" s="242"/>
      <c r="QLT27" s="242"/>
      <c r="QLU27" s="242"/>
      <c r="QLV27" s="242"/>
      <c r="QLW27" s="242"/>
      <c r="QLX27" s="242"/>
      <c r="QLY27" s="242"/>
      <c r="QLZ27" s="242"/>
      <c r="QMA27" s="242"/>
      <c r="QMB27" s="242"/>
      <c r="QMC27" s="242"/>
      <c r="QMD27" s="242"/>
      <c r="QME27" s="242"/>
      <c r="QMF27" s="242"/>
      <c r="QMG27" s="242"/>
      <c r="QMH27" s="242"/>
      <c r="QMI27" s="242"/>
      <c r="QMJ27" s="242"/>
      <c r="QMK27" s="242"/>
      <c r="QML27" s="242"/>
      <c r="QMM27" s="242"/>
      <c r="QMN27" s="242"/>
      <c r="QMO27" s="242"/>
      <c r="QMP27" s="242"/>
      <c r="QMQ27" s="242"/>
      <c r="QMR27" s="242"/>
      <c r="QMS27" s="242"/>
      <c r="QMT27" s="242"/>
      <c r="QMU27" s="242"/>
      <c r="QMV27" s="242"/>
      <c r="QMW27" s="242"/>
      <c r="QMX27" s="242"/>
      <c r="QMY27" s="242"/>
      <c r="QMZ27" s="242"/>
      <c r="QNA27" s="242"/>
      <c r="QNB27" s="242"/>
      <c r="QNC27" s="242"/>
      <c r="QND27" s="242"/>
      <c r="QNE27" s="242"/>
      <c r="QNF27" s="242"/>
      <c r="QNG27" s="242"/>
      <c r="QNH27" s="242"/>
      <c r="QNI27" s="242"/>
      <c r="QNJ27" s="242"/>
      <c r="QNK27" s="242"/>
      <c r="QNL27" s="242"/>
      <c r="QNM27" s="242"/>
      <c r="QNN27" s="242"/>
      <c r="QNO27" s="242"/>
      <c r="QNP27" s="242"/>
      <c r="QNQ27" s="242"/>
      <c r="QNR27" s="242"/>
      <c r="QNS27" s="242"/>
      <c r="QNT27" s="242"/>
      <c r="QNU27" s="242"/>
      <c r="QNV27" s="242"/>
      <c r="QNW27" s="242"/>
      <c r="QNX27" s="242"/>
      <c r="QNY27" s="242"/>
      <c r="QNZ27" s="242"/>
      <c r="QOA27" s="242"/>
      <c r="QOB27" s="242"/>
      <c r="QOC27" s="242"/>
      <c r="QOD27" s="242"/>
      <c r="QOE27" s="242"/>
      <c r="QOF27" s="242"/>
      <c r="QOG27" s="242"/>
      <c r="QOH27" s="242"/>
      <c r="QOI27" s="242"/>
      <c r="QOJ27" s="242"/>
      <c r="QOK27" s="242"/>
      <c r="QOL27" s="242"/>
      <c r="QOM27" s="242"/>
      <c r="QON27" s="242"/>
      <c r="QOO27" s="242"/>
      <c r="QOP27" s="242"/>
      <c r="QOQ27" s="242"/>
      <c r="QOR27" s="242"/>
      <c r="QOS27" s="242"/>
      <c r="QOT27" s="242"/>
      <c r="QOU27" s="242"/>
      <c r="QOV27" s="242"/>
      <c r="QOW27" s="242"/>
      <c r="QOX27" s="242"/>
      <c r="QOY27" s="242"/>
      <c r="QOZ27" s="242"/>
      <c r="QPA27" s="242"/>
      <c r="QPB27" s="242"/>
      <c r="QPC27" s="242"/>
      <c r="QPD27" s="242"/>
      <c r="QPE27" s="242"/>
      <c r="QPF27" s="242"/>
      <c r="QPG27" s="242"/>
      <c r="QPH27" s="242"/>
      <c r="QPI27" s="242"/>
      <c r="QPJ27" s="242"/>
      <c r="QPK27" s="242"/>
      <c r="QPL27" s="242"/>
      <c r="QPM27" s="242"/>
      <c r="QPN27" s="242"/>
      <c r="QPO27" s="242"/>
      <c r="QPP27" s="242"/>
      <c r="QPQ27" s="242"/>
      <c r="QPR27" s="242"/>
      <c r="QPS27" s="242"/>
      <c r="QPT27" s="242"/>
      <c r="QPU27" s="242"/>
      <c r="QPV27" s="242"/>
      <c r="QPW27" s="242"/>
      <c r="QPX27" s="242"/>
      <c r="QPY27" s="242"/>
      <c r="QPZ27" s="242"/>
      <c r="QQA27" s="242"/>
      <c r="QQB27" s="242"/>
      <c r="QQC27" s="242"/>
      <c r="QQD27" s="242"/>
      <c r="QQE27" s="242"/>
      <c r="QQF27" s="242"/>
      <c r="QQG27" s="242"/>
      <c r="QQH27" s="242"/>
      <c r="QQI27" s="242"/>
      <c r="QQJ27" s="242"/>
      <c r="QQK27" s="242"/>
      <c r="QQL27" s="242"/>
      <c r="QQM27" s="242"/>
      <c r="QQN27" s="242"/>
      <c r="QQO27" s="242"/>
      <c r="QQP27" s="242"/>
      <c r="QQQ27" s="242"/>
      <c r="QQR27" s="242"/>
      <c r="QQS27" s="242"/>
      <c r="QQT27" s="242"/>
      <c r="QQU27" s="242"/>
      <c r="QQV27" s="242"/>
      <c r="QQW27" s="242"/>
      <c r="QQX27" s="242"/>
      <c r="QQY27" s="242"/>
      <c r="QQZ27" s="242"/>
      <c r="QRA27" s="242"/>
      <c r="QRB27" s="242"/>
      <c r="QRC27" s="242"/>
      <c r="QRD27" s="242"/>
      <c r="QRE27" s="242"/>
      <c r="QRF27" s="242"/>
      <c r="QRG27" s="242"/>
      <c r="QRH27" s="242"/>
      <c r="QRI27" s="242"/>
      <c r="QRJ27" s="242"/>
      <c r="QRK27" s="242"/>
      <c r="QRL27" s="242"/>
      <c r="QRM27" s="242"/>
      <c r="QRN27" s="242"/>
      <c r="QRO27" s="242"/>
      <c r="QRP27" s="242"/>
      <c r="QRQ27" s="242"/>
      <c r="QRR27" s="242"/>
      <c r="QRS27" s="242"/>
      <c r="QRT27" s="242"/>
      <c r="QRU27" s="242"/>
      <c r="QRV27" s="242"/>
      <c r="QRW27" s="242"/>
      <c r="QRX27" s="242"/>
      <c r="QRY27" s="242"/>
      <c r="QRZ27" s="242"/>
      <c r="QSA27" s="242"/>
      <c r="QSB27" s="242"/>
      <c r="QSC27" s="242"/>
      <c r="QSD27" s="242"/>
      <c r="QSE27" s="242"/>
      <c r="QSF27" s="242"/>
      <c r="QSG27" s="242"/>
      <c r="QSH27" s="242"/>
      <c r="QSI27" s="242"/>
      <c r="QSJ27" s="242"/>
      <c r="QSK27" s="242"/>
      <c r="QSL27" s="242"/>
      <c r="QSM27" s="242"/>
      <c r="QSN27" s="242"/>
      <c r="QSO27" s="242"/>
      <c r="QSP27" s="242"/>
      <c r="QSQ27" s="242"/>
      <c r="QSR27" s="242"/>
      <c r="QSS27" s="242"/>
      <c r="QST27" s="242"/>
      <c r="QSU27" s="242"/>
      <c r="QSV27" s="242"/>
      <c r="QSW27" s="242"/>
      <c r="QSX27" s="242"/>
      <c r="QSY27" s="242"/>
      <c r="QSZ27" s="242"/>
      <c r="QTA27" s="242"/>
      <c r="QTB27" s="242"/>
      <c r="QTC27" s="242"/>
      <c r="QTD27" s="242"/>
      <c r="QTE27" s="242"/>
      <c r="QTF27" s="242"/>
      <c r="QTG27" s="242"/>
      <c r="QTH27" s="242"/>
      <c r="QTI27" s="242"/>
      <c r="QTJ27" s="242"/>
      <c r="QTK27" s="242"/>
      <c r="QTL27" s="242"/>
      <c r="QTM27" s="242"/>
      <c r="QTN27" s="242"/>
      <c r="QTO27" s="242"/>
      <c r="QTP27" s="242"/>
      <c r="QTQ27" s="242"/>
      <c r="QTR27" s="242"/>
      <c r="QTS27" s="242"/>
      <c r="QTT27" s="242"/>
      <c r="QTU27" s="242"/>
      <c r="QTV27" s="242"/>
      <c r="QTW27" s="242"/>
      <c r="QTX27" s="242"/>
      <c r="QTY27" s="242"/>
      <c r="QTZ27" s="242"/>
      <c r="QUA27" s="242"/>
      <c r="QUB27" s="242"/>
      <c r="QUC27" s="242"/>
      <c r="QUD27" s="242"/>
      <c r="QUE27" s="242"/>
      <c r="QUF27" s="242"/>
      <c r="QUG27" s="242"/>
      <c r="QUH27" s="242"/>
      <c r="QUI27" s="242"/>
      <c r="QUJ27" s="242"/>
      <c r="QUK27" s="242"/>
      <c r="QUL27" s="242"/>
      <c r="QUM27" s="242"/>
      <c r="QUN27" s="242"/>
      <c r="QUO27" s="242"/>
      <c r="QUP27" s="242"/>
      <c r="QUQ27" s="242"/>
      <c r="QUR27" s="242"/>
      <c r="QUS27" s="242"/>
      <c r="QUT27" s="242"/>
      <c r="QUU27" s="242"/>
      <c r="QUV27" s="242"/>
      <c r="QUW27" s="242"/>
      <c r="QUX27" s="242"/>
      <c r="QUY27" s="242"/>
      <c r="QUZ27" s="242"/>
      <c r="QVA27" s="242"/>
      <c r="QVB27" s="242"/>
      <c r="QVC27" s="242"/>
      <c r="QVD27" s="242"/>
      <c r="QVE27" s="242"/>
      <c r="QVF27" s="242"/>
      <c r="QVG27" s="242"/>
      <c r="QVH27" s="242"/>
      <c r="QVI27" s="242"/>
      <c r="QVJ27" s="242"/>
      <c r="QVK27" s="242"/>
      <c r="QVL27" s="242"/>
      <c r="QVM27" s="242"/>
      <c r="QVN27" s="242"/>
      <c r="QVO27" s="242"/>
      <c r="QVP27" s="242"/>
      <c r="QVQ27" s="242"/>
      <c r="QVR27" s="242"/>
      <c r="QVS27" s="242"/>
      <c r="QVT27" s="242"/>
      <c r="QVU27" s="242"/>
      <c r="QVV27" s="242"/>
      <c r="QVW27" s="242"/>
      <c r="QVX27" s="242"/>
      <c r="QVY27" s="242"/>
      <c r="QVZ27" s="242"/>
      <c r="QWA27" s="242"/>
      <c r="QWB27" s="242"/>
      <c r="QWC27" s="242"/>
      <c r="QWD27" s="242"/>
      <c r="QWE27" s="242"/>
      <c r="QWF27" s="242"/>
      <c r="QWG27" s="242"/>
      <c r="QWH27" s="242"/>
      <c r="QWI27" s="242"/>
      <c r="QWJ27" s="242"/>
      <c r="QWK27" s="242"/>
      <c r="QWL27" s="242"/>
      <c r="QWM27" s="242"/>
      <c r="QWN27" s="242"/>
      <c r="QWO27" s="242"/>
      <c r="QWP27" s="242"/>
      <c r="QWQ27" s="242"/>
      <c r="QWR27" s="242"/>
      <c r="QWS27" s="242"/>
      <c r="QWT27" s="242"/>
      <c r="QWU27" s="242"/>
      <c r="QWV27" s="242"/>
      <c r="QWW27" s="242"/>
      <c r="QWX27" s="242"/>
      <c r="QWY27" s="242"/>
      <c r="QWZ27" s="242"/>
      <c r="QXA27" s="242"/>
      <c r="QXB27" s="242"/>
      <c r="QXC27" s="242"/>
      <c r="QXD27" s="242"/>
      <c r="QXE27" s="242"/>
      <c r="QXF27" s="242"/>
      <c r="QXG27" s="242"/>
      <c r="QXH27" s="242"/>
      <c r="QXI27" s="242"/>
      <c r="QXJ27" s="242"/>
      <c r="QXK27" s="242"/>
      <c r="QXL27" s="242"/>
      <c r="QXM27" s="242"/>
      <c r="QXN27" s="242"/>
      <c r="QXO27" s="242"/>
      <c r="QXP27" s="242"/>
      <c r="QXQ27" s="242"/>
      <c r="QXR27" s="242"/>
      <c r="QXS27" s="242"/>
      <c r="QXT27" s="242"/>
      <c r="QXU27" s="242"/>
      <c r="QXV27" s="242"/>
      <c r="QXW27" s="242"/>
      <c r="QXX27" s="242"/>
      <c r="QXY27" s="242"/>
      <c r="QXZ27" s="242"/>
      <c r="QYA27" s="242"/>
      <c r="QYB27" s="242"/>
      <c r="QYC27" s="242"/>
      <c r="QYD27" s="242"/>
      <c r="QYE27" s="242"/>
      <c r="QYF27" s="242"/>
      <c r="QYG27" s="242"/>
      <c r="QYH27" s="242"/>
      <c r="QYI27" s="242"/>
      <c r="QYJ27" s="242"/>
      <c r="QYK27" s="242"/>
      <c r="QYL27" s="242"/>
      <c r="QYM27" s="242"/>
      <c r="QYN27" s="242"/>
      <c r="QYO27" s="242"/>
      <c r="QYP27" s="242"/>
      <c r="QYQ27" s="242"/>
      <c r="QYR27" s="242"/>
      <c r="QYS27" s="242"/>
      <c r="QYT27" s="242"/>
      <c r="QYU27" s="242"/>
      <c r="QYV27" s="242"/>
      <c r="QYW27" s="242"/>
      <c r="QYX27" s="242"/>
      <c r="QYY27" s="242"/>
      <c r="QYZ27" s="242"/>
      <c r="QZA27" s="242"/>
      <c r="QZB27" s="242"/>
      <c r="QZC27" s="242"/>
      <c r="QZD27" s="242"/>
      <c r="QZE27" s="242"/>
      <c r="QZF27" s="242"/>
      <c r="QZG27" s="242"/>
      <c r="QZH27" s="242"/>
      <c r="QZI27" s="242"/>
      <c r="QZJ27" s="242"/>
      <c r="QZK27" s="242"/>
      <c r="QZL27" s="242"/>
      <c r="QZM27" s="242"/>
      <c r="QZN27" s="242"/>
      <c r="QZO27" s="242"/>
      <c r="QZP27" s="242"/>
      <c r="QZQ27" s="242"/>
      <c r="QZR27" s="242"/>
      <c r="QZS27" s="242"/>
      <c r="QZT27" s="242"/>
      <c r="QZU27" s="242"/>
      <c r="QZV27" s="242"/>
      <c r="QZW27" s="242"/>
      <c r="QZX27" s="242"/>
      <c r="QZY27" s="242"/>
      <c r="QZZ27" s="242"/>
      <c r="RAA27" s="242"/>
      <c r="RAB27" s="242"/>
      <c r="RAC27" s="242"/>
      <c r="RAD27" s="242"/>
      <c r="RAE27" s="242"/>
      <c r="RAF27" s="242"/>
      <c r="RAG27" s="242"/>
      <c r="RAH27" s="242"/>
      <c r="RAI27" s="242"/>
      <c r="RAJ27" s="242"/>
      <c r="RAK27" s="242"/>
      <c r="RAL27" s="242"/>
      <c r="RAM27" s="242"/>
      <c r="RAN27" s="242"/>
      <c r="RAO27" s="242"/>
      <c r="RAP27" s="242"/>
      <c r="RAQ27" s="242"/>
      <c r="RAR27" s="242"/>
      <c r="RAS27" s="242"/>
      <c r="RAT27" s="242"/>
      <c r="RAU27" s="242"/>
      <c r="RAV27" s="242"/>
      <c r="RAW27" s="242"/>
      <c r="RAX27" s="242"/>
      <c r="RAY27" s="242"/>
      <c r="RAZ27" s="242"/>
      <c r="RBA27" s="242"/>
      <c r="RBB27" s="242"/>
      <c r="RBC27" s="242"/>
      <c r="RBD27" s="242"/>
      <c r="RBE27" s="242"/>
      <c r="RBF27" s="242"/>
      <c r="RBG27" s="242"/>
      <c r="RBH27" s="242"/>
      <c r="RBI27" s="242"/>
      <c r="RBJ27" s="242"/>
      <c r="RBK27" s="242"/>
      <c r="RBL27" s="242"/>
      <c r="RBM27" s="242"/>
      <c r="RBN27" s="242"/>
      <c r="RBO27" s="242"/>
      <c r="RBP27" s="242"/>
      <c r="RBQ27" s="242"/>
      <c r="RBR27" s="242"/>
      <c r="RBS27" s="242"/>
      <c r="RBT27" s="242"/>
      <c r="RBU27" s="242"/>
      <c r="RBV27" s="242"/>
      <c r="RBW27" s="242"/>
      <c r="RBX27" s="242"/>
      <c r="RBY27" s="242"/>
      <c r="RBZ27" s="242"/>
      <c r="RCA27" s="242"/>
      <c r="RCB27" s="242"/>
      <c r="RCC27" s="242"/>
      <c r="RCD27" s="242"/>
      <c r="RCE27" s="242"/>
      <c r="RCF27" s="242"/>
      <c r="RCG27" s="242"/>
      <c r="RCH27" s="242"/>
      <c r="RCI27" s="242"/>
      <c r="RCJ27" s="242"/>
      <c r="RCK27" s="242"/>
      <c r="RCL27" s="242"/>
      <c r="RCM27" s="242"/>
      <c r="RCN27" s="242"/>
      <c r="RCO27" s="242"/>
      <c r="RCP27" s="242"/>
      <c r="RCQ27" s="242"/>
      <c r="RCR27" s="242"/>
      <c r="RCS27" s="242"/>
      <c r="RCT27" s="242"/>
      <c r="RCU27" s="242"/>
      <c r="RCV27" s="242"/>
      <c r="RCW27" s="242"/>
      <c r="RCX27" s="242"/>
      <c r="RCY27" s="242"/>
      <c r="RCZ27" s="242"/>
      <c r="RDA27" s="242"/>
      <c r="RDB27" s="242"/>
      <c r="RDC27" s="242"/>
      <c r="RDD27" s="242"/>
      <c r="RDE27" s="242"/>
      <c r="RDF27" s="242"/>
      <c r="RDG27" s="242"/>
      <c r="RDH27" s="242"/>
      <c r="RDI27" s="242"/>
      <c r="RDJ27" s="242"/>
      <c r="RDK27" s="242"/>
      <c r="RDL27" s="242"/>
      <c r="RDM27" s="242"/>
      <c r="RDN27" s="242"/>
      <c r="RDO27" s="242"/>
      <c r="RDP27" s="242"/>
      <c r="RDQ27" s="242"/>
      <c r="RDR27" s="242"/>
      <c r="RDS27" s="242"/>
      <c r="RDT27" s="242"/>
      <c r="RDU27" s="242"/>
      <c r="RDV27" s="242"/>
      <c r="RDW27" s="242"/>
      <c r="RDX27" s="242"/>
      <c r="RDY27" s="242"/>
      <c r="RDZ27" s="242"/>
      <c r="REA27" s="242"/>
      <c r="REB27" s="242"/>
      <c r="REC27" s="242"/>
      <c r="RED27" s="242"/>
      <c r="REE27" s="242"/>
      <c r="REF27" s="242"/>
      <c r="REG27" s="242"/>
      <c r="REH27" s="242"/>
      <c r="REI27" s="242"/>
      <c r="REJ27" s="242"/>
      <c r="REK27" s="242"/>
      <c r="REL27" s="242"/>
      <c r="REM27" s="242"/>
      <c r="REN27" s="242"/>
      <c r="REO27" s="242"/>
      <c r="REP27" s="242"/>
      <c r="REQ27" s="242"/>
      <c r="RER27" s="242"/>
      <c r="RES27" s="242"/>
      <c r="RET27" s="242"/>
      <c r="REU27" s="242"/>
      <c r="REV27" s="242"/>
      <c r="REW27" s="242"/>
      <c r="REX27" s="242"/>
      <c r="REY27" s="242"/>
      <c r="REZ27" s="242"/>
      <c r="RFA27" s="242"/>
      <c r="RFB27" s="242"/>
      <c r="RFC27" s="242"/>
      <c r="RFD27" s="242"/>
      <c r="RFE27" s="242"/>
      <c r="RFF27" s="242"/>
      <c r="RFG27" s="242"/>
      <c r="RFH27" s="242"/>
      <c r="RFI27" s="242"/>
      <c r="RFJ27" s="242"/>
      <c r="RFK27" s="242"/>
      <c r="RFL27" s="242"/>
      <c r="RFM27" s="242"/>
      <c r="RFN27" s="242"/>
      <c r="RFO27" s="242"/>
      <c r="RFP27" s="242"/>
      <c r="RFQ27" s="242"/>
      <c r="RFR27" s="242"/>
      <c r="RFS27" s="242"/>
      <c r="RFT27" s="242"/>
      <c r="RFU27" s="242"/>
      <c r="RFV27" s="242"/>
      <c r="RFW27" s="242"/>
      <c r="RFX27" s="242"/>
      <c r="RFY27" s="242"/>
      <c r="RFZ27" s="242"/>
      <c r="RGA27" s="242"/>
      <c r="RGB27" s="242"/>
      <c r="RGC27" s="242"/>
      <c r="RGD27" s="242"/>
      <c r="RGE27" s="242"/>
      <c r="RGF27" s="242"/>
      <c r="RGG27" s="242"/>
      <c r="RGH27" s="242"/>
      <c r="RGI27" s="242"/>
      <c r="RGJ27" s="242"/>
      <c r="RGK27" s="242"/>
      <c r="RGL27" s="242"/>
      <c r="RGM27" s="242"/>
      <c r="RGN27" s="242"/>
      <c r="RGO27" s="242"/>
      <c r="RGP27" s="242"/>
      <c r="RGQ27" s="242"/>
      <c r="RGR27" s="242"/>
      <c r="RGS27" s="242"/>
      <c r="RGT27" s="242"/>
      <c r="RGU27" s="242"/>
      <c r="RGV27" s="242"/>
      <c r="RGW27" s="242"/>
      <c r="RGX27" s="242"/>
      <c r="RGY27" s="242"/>
      <c r="RGZ27" s="242"/>
      <c r="RHA27" s="242"/>
      <c r="RHB27" s="242"/>
      <c r="RHC27" s="242"/>
      <c r="RHD27" s="242"/>
      <c r="RHE27" s="242"/>
      <c r="RHF27" s="242"/>
      <c r="RHG27" s="242"/>
      <c r="RHH27" s="242"/>
      <c r="RHI27" s="242"/>
      <c r="RHJ27" s="242"/>
      <c r="RHK27" s="242"/>
      <c r="RHL27" s="242"/>
      <c r="RHM27" s="242"/>
      <c r="RHN27" s="242"/>
      <c r="RHO27" s="242"/>
      <c r="RHP27" s="242"/>
      <c r="RHQ27" s="242"/>
      <c r="RHR27" s="242"/>
      <c r="RHS27" s="242"/>
      <c r="RHT27" s="242"/>
      <c r="RHU27" s="242"/>
      <c r="RHV27" s="242"/>
      <c r="RHW27" s="242"/>
      <c r="RHX27" s="242"/>
      <c r="RHY27" s="242"/>
      <c r="RHZ27" s="242"/>
      <c r="RIA27" s="242"/>
      <c r="RIB27" s="242"/>
      <c r="RIC27" s="242"/>
      <c r="RID27" s="242"/>
      <c r="RIE27" s="242"/>
      <c r="RIF27" s="242"/>
      <c r="RIG27" s="242"/>
      <c r="RIH27" s="242"/>
      <c r="RII27" s="242"/>
      <c r="RIJ27" s="242"/>
      <c r="RIK27" s="242"/>
      <c r="RIL27" s="242"/>
      <c r="RIM27" s="242"/>
      <c r="RIN27" s="242"/>
      <c r="RIO27" s="242"/>
      <c r="RIP27" s="242"/>
      <c r="RIQ27" s="242"/>
      <c r="RIR27" s="242"/>
      <c r="RIS27" s="242"/>
      <c r="RIT27" s="242"/>
      <c r="RIU27" s="242"/>
      <c r="RIV27" s="242"/>
      <c r="RIW27" s="242"/>
      <c r="RIX27" s="242"/>
      <c r="RIY27" s="242"/>
      <c r="RIZ27" s="242"/>
      <c r="RJA27" s="242"/>
      <c r="RJB27" s="242"/>
      <c r="RJC27" s="242"/>
      <c r="RJD27" s="242"/>
      <c r="RJE27" s="242"/>
      <c r="RJF27" s="242"/>
      <c r="RJG27" s="242"/>
      <c r="RJH27" s="242"/>
      <c r="RJI27" s="242"/>
      <c r="RJJ27" s="242"/>
      <c r="RJK27" s="242"/>
      <c r="RJL27" s="242"/>
      <c r="RJM27" s="242"/>
      <c r="RJN27" s="242"/>
      <c r="RJO27" s="242"/>
      <c r="RJP27" s="242"/>
      <c r="RJQ27" s="242"/>
      <c r="RJR27" s="242"/>
      <c r="RJS27" s="242"/>
      <c r="RJT27" s="242"/>
      <c r="RJU27" s="242"/>
      <c r="RJV27" s="242"/>
      <c r="RJW27" s="242"/>
      <c r="RJX27" s="242"/>
      <c r="RJY27" s="242"/>
      <c r="RJZ27" s="242"/>
      <c r="RKA27" s="242"/>
      <c r="RKB27" s="242"/>
      <c r="RKC27" s="242"/>
      <c r="RKD27" s="242"/>
      <c r="RKE27" s="242"/>
      <c r="RKF27" s="242"/>
      <c r="RKG27" s="242"/>
      <c r="RKH27" s="242"/>
      <c r="RKI27" s="242"/>
      <c r="RKJ27" s="242"/>
      <c r="RKK27" s="242"/>
      <c r="RKL27" s="242"/>
      <c r="RKM27" s="242"/>
      <c r="RKN27" s="242"/>
      <c r="RKO27" s="242"/>
      <c r="RKP27" s="242"/>
      <c r="RKQ27" s="242"/>
      <c r="RKR27" s="242"/>
      <c r="RKS27" s="242"/>
      <c r="RKT27" s="242"/>
      <c r="RKU27" s="242"/>
      <c r="RKV27" s="242"/>
      <c r="RKW27" s="242"/>
      <c r="RKX27" s="242"/>
      <c r="RKY27" s="242"/>
      <c r="RKZ27" s="242"/>
      <c r="RLA27" s="242"/>
      <c r="RLB27" s="242"/>
      <c r="RLC27" s="242"/>
      <c r="RLD27" s="242"/>
      <c r="RLE27" s="242"/>
      <c r="RLF27" s="242"/>
      <c r="RLG27" s="242"/>
      <c r="RLH27" s="242"/>
      <c r="RLI27" s="242"/>
      <c r="RLJ27" s="242"/>
      <c r="RLK27" s="242"/>
      <c r="RLL27" s="242"/>
      <c r="RLM27" s="242"/>
      <c r="RLN27" s="242"/>
      <c r="RLO27" s="242"/>
      <c r="RLP27" s="242"/>
      <c r="RLQ27" s="242"/>
      <c r="RLR27" s="242"/>
      <c r="RLS27" s="242"/>
      <c r="RLT27" s="242"/>
      <c r="RLU27" s="242"/>
      <c r="RLV27" s="242"/>
      <c r="RLW27" s="242"/>
      <c r="RLX27" s="242"/>
      <c r="RLY27" s="242"/>
      <c r="RLZ27" s="242"/>
      <c r="RMA27" s="242"/>
      <c r="RMB27" s="242"/>
      <c r="RMC27" s="242"/>
      <c r="RMD27" s="242"/>
      <c r="RME27" s="242"/>
      <c r="RMF27" s="242"/>
      <c r="RMG27" s="242"/>
      <c r="RMH27" s="242"/>
      <c r="RMI27" s="242"/>
      <c r="RMJ27" s="242"/>
      <c r="RMK27" s="242"/>
      <c r="RML27" s="242"/>
      <c r="RMM27" s="242"/>
      <c r="RMN27" s="242"/>
      <c r="RMO27" s="242"/>
      <c r="RMP27" s="242"/>
      <c r="RMQ27" s="242"/>
      <c r="RMR27" s="242"/>
      <c r="RMS27" s="242"/>
      <c r="RMT27" s="242"/>
      <c r="RMU27" s="242"/>
      <c r="RMV27" s="242"/>
      <c r="RMW27" s="242"/>
      <c r="RMX27" s="242"/>
      <c r="RMY27" s="242"/>
      <c r="RMZ27" s="242"/>
      <c r="RNA27" s="242"/>
      <c r="RNB27" s="242"/>
      <c r="RNC27" s="242"/>
      <c r="RND27" s="242"/>
      <c r="RNE27" s="242"/>
      <c r="RNF27" s="242"/>
      <c r="RNG27" s="242"/>
      <c r="RNH27" s="242"/>
      <c r="RNI27" s="242"/>
      <c r="RNJ27" s="242"/>
      <c r="RNK27" s="242"/>
      <c r="RNL27" s="242"/>
      <c r="RNM27" s="242"/>
      <c r="RNN27" s="242"/>
      <c r="RNO27" s="242"/>
      <c r="RNP27" s="242"/>
      <c r="RNQ27" s="242"/>
      <c r="RNR27" s="242"/>
      <c r="RNS27" s="242"/>
      <c r="RNT27" s="242"/>
      <c r="RNU27" s="242"/>
      <c r="RNV27" s="242"/>
      <c r="RNW27" s="242"/>
      <c r="RNX27" s="242"/>
      <c r="RNY27" s="242"/>
      <c r="RNZ27" s="242"/>
      <c r="ROA27" s="242"/>
      <c r="ROB27" s="242"/>
      <c r="ROC27" s="242"/>
      <c r="ROD27" s="242"/>
      <c r="ROE27" s="242"/>
      <c r="ROF27" s="242"/>
      <c r="ROG27" s="242"/>
      <c r="ROH27" s="242"/>
      <c r="ROI27" s="242"/>
      <c r="ROJ27" s="242"/>
      <c r="ROK27" s="242"/>
      <c r="ROL27" s="242"/>
      <c r="ROM27" s="242"/>
      <c r="RON27" s="242"/>
      <c r="ROO27" s="242"/>
      <c r="ROP27" s="242"/>
      <c r="ROQ27" s="242"/>
      <c r="ROR27" s="242"/>
      <c r="ROS27" s="242"/>
      <c r="ROT27" s="242"/>
      <c r="ROU27" s="242"/>
      <c r="ROV27" s="242"/>
      <c r="ROW27" s="242"/>
      <c r="ROX27" s="242"/>
      <c r="ROY27" s="242"/>
      <c r="ROZ27" s="242"/>
      <c r="RPA27" s="242"/>
      <c r="RPB27" s="242"/>
      <c r="RPC27" s="242"/>
      <c r="RPD27" s="242"/>
      <c r="RPE27" s="242"/>
      <c r="RPF27" s="242"/>
      <c r="RPG27" s="242"/>
      <c r="RPH27" s="242"/>
      <c r="RPI27" s="242"/>
      <c r="RPJ27" s="242"/>
      <c r="RPK27" s="242"/>
      <c r="RPL27" s="242"/>
      <c r="RPM27" s="242"/>
      <c r="RPN27" s="242"/>
      <c r="RPO27" s="242"/>
      <c r="RPP27" s="242"/>
      <c r="RPQ27" s="242"/>
      <c r="RPR27" s="242"/>
      <c r="RPS27" s="242"/>
      <c r="RPT27" s="242"/>
      <c r="RPU27" s="242"/>
      <c r="RPV27" s="242"/>
      <c r="RPW27" s="242"/>
      <c r="RPX27" s="242"/>
      <c r="RPY27" s="242"/>
      <c r="RPZ27" s="242"/>
      <c r="RQA27" s="242"/>
      <c r="RQB27" s="242"/>
      <c r="RQC27" s="242"/>
      <c r="RQD27" s="242"/>
      <c r="RQE27" s="242"/>
      <c r="RQF27" s="242"/>
      <c r="RQG27" s="242"/>
      <c r="RQH27" s="242"/>
      <c r="RQI27" s="242"/>
      <c r="RQJ27" s="242"/>
      <c r="RQK27" s="242"/>
      <c r="RQL27" s="242"/>
      <c r="RQM27" s="242"/>
      <c r="RQN27" s="242"/>
      <c r="RQO27" s="242"/>
      <c r="RQP27" s="242"/>
      <c r="RQQ27" s="242"/>
      <c r="RQR27" s="242"/>
      <c r="RQS27" s="242"/>
      <c r="RQT27" s="242"/>
      <c r="RQU27" s="242"/>
      <c r="RQV27" s="242"/>
      <c r="RQW27" s="242"/>
      <c r="RQX27" s="242"/>
      <c r="RQY27" s="242"/>
      <c r="RQZ27" s="242"/>
      <c r="RRA27" s="242"/>
      <c r="RRB27" s="242"/>
      <c r="RRC27" s="242"/>
      <c r="RRD27" s="242"/>
      <c r="RRE27" s="242"/>
      <c r="RRF27" s="242"/>
      <c r="RRG27" s="242"/>
      <c r="RRH27" s="242"/>
      <c r="RRI27" s="242"/>
      <c r="RRJ27" s="242"/>
      <c r="RRK27" s="242"/>
      <c r="RRL27" s="242"/>
      <c r="RRM27" s="242"/>
      <c r="RRN27" s="242"/>
      <c r="RRO27" s="242"/>
      <c r="RRP27" s="242"/>
      <c r="RRQ27" s="242"/>
      <c r="RRR27" s="242"/>
      <c r="RRS27" s="242"/>
      <c r="RRT27" s="242"/>
      <c r="RRU27" s="242"/>
      <c r="RRV27" s="242"/>
      <c r="RRW27" s="242"/>
      <c r="RRX27" s="242"/>
      <c r="RRY27" s="242"/>
      <c r="RRZ27" s="242"/>
      <c r="RSA27" s="242"/>
      <c r="RSB27" s="242"/>
      <c r="RSC27" s="242"/>
      <c r="RSD27" s="242"/>
      <c r="RSE27" s="242"/>
      <c r="RSF27" s="242"/>
      <c r="RSG27" s="242"/>
      <c r="RSH27" s="242"/>
      <c r="RSI27" s="242"/>
      <c r="RSJ27" s="242"/>
      <c r="RSK27" s="242"/>
      <c r="RSL27" s="242"/>
      <c r="RSM27" s="242"/>
      <c r="RSN27" s="242"/>
      <c r="RSO27" s="242"/>
      <c r="RSP27" s="242"/>
      <c r="RSQ27" s="242"/>
      <c r="RSR27" s="242"/>
      <c r="RSS27" s="242"/>
      <c r="RST27" s="242"/>
      <c r="RSU27" s="242"/>
      <c r="RSV27" s="242"/>
      <c r="RSW27" s="242"/>
      <c r="RSX27" s="242"/>
      <c r="RSY27" s="242"/>
      <c r="RSZ27" s="242"/>
      <c r="RTA27" s="242"/>
      <c r="RTB27" s="242"/>
      <c r="RTC27" s="242"/>
      <c r="RTD27" s="242"/>
      <c r="RTE27" s="242"/>
      <c r="RTF27" s="242"/>
      <c r="RTG27" s="242"/>
      <c r="RTH27" s="242"/>
      <c r="RTI27" s="242"/>
      <c r="RTJ27" s="242"/>
      <c r="RTK27" s="242"/>
      <c r="RTL27" s="242"/>
      <c r="RTM27" s="242"/>
      <c r="RTN27" s="242"/>
      <c r="RTO27" s="242"/>
      <c r="RTP27" s="242"/>
      <c r="RTQ27" s="242"/>
      <c r="RTR27" s="242"/>
      <c r="RTS27" s="242"/>
      <c r="RTT27" s="242"/>
      <c r="RTU27" s="242"/>
      <c r="RTV27" s="242"/>
      <c r="RTW27" s="242"/>
      <c r="RTX27" s="242"/>
      <c r="RTY27" s="242"/>
      <c r="RTZ27" s="242"/>
      <c r="RUA27" s="242"/>
      <c r="RUB27" s="242"/>
      <c r="RUC27" s="242"/>
      <c r="RUD27" s="242"/>
      <c r="RUE27" s="242"/>
      <c r="RUF27" s="242"/>
      <c r="RUG27" s="242"/>
      <c r="RUH27" s="242"/>
      <c r="RUI27" s="242"/>
      <c r="RUJ27" s="242"/>
      <c r="RUK27" s="242"/>
      <c r="RUL27" s="242"/>
      <c r="RUM27" s="242"/>
      <c r="RUN27" s="242"/>
      <c r="RUO27" s="242"/>
      <c r="RUP27" s="242"/>
      <c r="RUQ27" s="242"/>
      <c r="RUR27" s="242"/>
      <c r="RUS27" s="242"/>
      <c r="RUT27" s="242"/>
      <c r="RUU27" s="242"/>
      <c r="RUV27" s="242"/>
      <c r="RUW27" s="242"/>
      <c r="RUX27" s="242"/>
      <c r="RUY27" s="242"/>
      <c r="RUZ27" s="242"/>
      <c r="RVA27" s="242"/>
      <c r="RVB27" s="242"/>
      <c r="RVC27" s="242"/>
      <c r="RVD27" s="242"/>
      <c r="RVE27" s="242"/>
      <c r="RVF27" s="242"/>
      <c r="RVG27" s="242"/>
      <c r="RVH27" s="242"/>
      <c r="RVI27" s="242"/>
      <c r="RVJ27" s="242"/>
      <c r="RVK27" s="242"/>
      <c r="RVL27" s="242"/>
      <c r="RVM27" s="242"/>
      <c r="RVN27" s="242"/>
      <c r="RVO27" s="242"/>
      <c r="RVP27" s="242"/>
      <c r="RVQ27" s="242"/>
      <c r="RVR27" s="242"/>
      <c r="RVS27" s="242"/>
      <c r="RVT27" s="242"/>
      <c r="RVU27" s="242"/>
      <c r="RVV27" s="242"/>
      <c r="RVW27" s="242"/>
      <c r="RVX27" s="242"/>
      <c r="RVY27" s="242"/>
      <c r="RVZ27" s="242"/>
      <c r="RWA27" s="242"/>
      <c r="RWB27" s="242"/>
      <c r="RWC27" s="242"/>
      <c r="RWD27" s="242"/>
      <c r="RWE27" s="242"/>
      <c r="RWF27" s="242"/>
      <c r="RWG27" s="242"/>
      <c r="RWH27" s="242"/>
      <c r="RWI27" s="242"/>
      <c r="RWJ27" s="242"/>
      <c r="RWK27" s="242"/>
      <c r="RWL27" s="242"/>
      <c r="RWM27" s="242"/>
      <c r="RWN27" s="242"/>
      <c r="RWO27" s="242"/>
      <c r="RWP27" s="242"/>
      <c r="RWQ27" s="242"/>
      <c r="RWR27" s="242"/>
      <c r="RWS27" s="242"/>
      <c r="RWT27" s="242"/>
      <c r="RWU27" s="242"/>
      <c r="RWV27" s="242"/>
      <c r="RWW27" s="242"/>
      <c r="RWX27" s="242"/>
      <c r="RWY27" s="242"/>
      <c r="RWZ27" s="242"/>
      <c r="RXA27" s="242"/>
      <c r="RXB27" s="242"/>
      <c r="RXC27" s="242"/>
      <c r="RXD27" s="242"/>
      <c r="RXE27" s="242"/>
      <c r="RXF27" s="242"/>
      <c r="RXG27" s="242"/>
      <c r="RXH27" s="242"/>
      <c r="RXI27" s="242"/>
      <c r="RXJ27" s="242"/>
      <c r="RXK27" s="242"/>
      <c r="RXL27" s="242"/>
      <c r="RXM27" s="242"/>
      <c r="RXN27" s="242"/>
      <c r="RXO27" s="242"/>
      <c r="RXP27" s="242"/>
      <c r="RXQ27" s="242"/>
      <c r="RXR27" s="242"/>
      <c r="RXS27" s="242"/>
      <c r="RXT27" s="242"/>
      <c r="RXU27" s="242"/>
      <c r="RXV27" s="242"/>
      <c r="RXW27" s="242"/>
      <c r="RXX27" s="242"/>
      <c r="RXY27" s="242"/>
      <c r="RXZ27" s="242"/>
      <c r="RYA27" s="242"/>
      <c r="RYB27" s="242"/>
      <c r="RYC27" s="242"/>
      <c r="RYD27" s="242"/>
      <c r="RYE27" s="242"/>
      <c r="RYF27" s="242"/>
      <c r="RYG27" s="242"/>
      <c r="RYH27" s="242"/>
      <c r="RYI27" s="242"/>
      <c r="RYJ27" s="242"/>
      <c r="RYK27" s="242"/>
      <c r="RYL27" s="242"/>
      <c r="RYM27" s="242"/>
      <c r="RYN27" s="242"/>
      <c r="RYO27" s="242"/>
      <c r="RYP27" s="242"/>
      <c r="RYQ27" s="242"/>
      <c r="RYR27" s="242"/>
      <c r="RYS27" s="242"/>
      <c r="RYT27" s="242"/>
      <c r="RYU27" s="242"/>
      <c r="RYV27" s="242"/>
      <c r="RYW27" s="242"/>
      <c r="RYX27" s="242"/>
      <c r="RYY27" s="242"/>
      <c r="RYZ27" s="242"/>
      <c r="RZA27" s="242"/>
      <c r="RZB27" s="242"/>
      <c r="RZC27" s="242"/>
      <c r="RZD27" s="242"/>
      <c r="RZE27" s="242"/>
      <c r="RZF27" s="242"/>
      <c r="RZG27" s="242"/>
      <c r="RZH27" s="242"/>
      <c r="RZI27" s="242"/>
      <c r="RZJ27" s="242"/>
      <c r="RZK27" s="242"/>
      <c r="RZL27" s="242"/>
      <c r="RZM27" s="242"/>
      <c r="RZN27" s="242"/>
      <c r="RZO27" s="242"/>
      <c r="RZP27" s="242"/>
      <c r="RZQ27" s="242"/>
      <c r="RZR27" s="242"/>
      <c r="RZS27" s="242"/>
      <c r="RZT27" s="242"/>
      <c r="RZU27" s="242"/>
      <c r="RZV27" s="242"/>
      <c r="RZW27" s="242"/>
      <c r="RZX27" s="242"/>
      <c r="RZY27" s="242"/>
      <c r="RZZ27" s="242"/>
      <c r="SAA27" s="242"/>
      <c r="SAB27" s="242"/>
      <c r="SAC27" s="242"/>
      <c r="SAD27" s="242"/>
      <c r="SAE27" s="242"/>
      <c r="SAF27" s="242"/>
      <c r="SAG27" s="242"/>
      <c r="SAH27" s="242"/>
      <c r="SAI27" s="242"/>
      <c r="SAJ27" s="242"/>
      <c r="SAK27" s="242"/>
      <c r="SAL27" s="242"/>
      <c r="SAM27" s="242"/>
      <c r="SAN27" s="242"/>
      <c r="SAO27" s="242"/>
      <c r="SAP27" s="242"/>
      <c r="SAQ27" s="242"/>
      <c r="SAR27" s="242"/>
      <c r="SAS27" s="242"/>
      <c r="SAT27" s="242"/>
      <c r="SAU27" s="242"/>
      <c r="SAV27" s="242"/>
      <c r="SAW27" s="242"/>
      <c r="SAX27" s="242"/>
      <c r="SAY27" s="242"/>
      <c r="SAZ27" s="242"/>
      <c r="SBA27" s="242"/>
      <c r="SBB27" s="242"/>
      <c r="SBC27" s="242"/>
      <c r="SBD27" s="242"/>
      <c r="SBE27" s="242"/>
      <c r="SBF27" s="242"/>
      <c r="SBG27" s="242"/>
      <c r="SBH27" s="242"/>
      <c r="SBI27" s="242"/>
      <c r="SBJ27" s="242"/>
      <c r="SBK27" s="242"/>
      <c r="SBL27" s="242"/>
      <c r="SBM27" s="242"/>
      <c r="SBN27" s="242"/>
      <c r="SBO27" s="242"/>
      <c r="SBP27" s="242"/>
      <c r="SBQ27" s="242"/>
      <c r="SBR27" s="242"/>
      <c r="SBS27" s="242"/>
      <c r="SBT27" s="242"/>
      <c r="SBU27" s="242"/>
      <c r="SBV27" s="242"/>
      <c r="SBW27" s="242"/>
      <c r="SBX27" s="242"/>
      <c r="SBY27" s="242"/>
      <c r="SBZ27" s="242"/>
      <c r="SCA27" s="242"/>
      <c r="SCB27" s="242"/>
      <c r="SCC27" s="242"/>
      <c r="SCD27" s="242"/>
      <c r="SCE27" s="242"/>
      <c r="SCF27" s="242"/>
      <c r="SCG27" s="242"/>
      <c r="SCH27" s="242"/>
      <c r="SCI27" s="242"/>
      <c r="SCJ27" s="242"/>
      <c r="SCK27" s="242"/>
      <c r="SCL27" s="242"/>
      <c r="SCM27" s="242"/>
      <c r="SCN27" s="242"/>
      <c r="SCO27" s="242"/>
      <c r="SCP27" s="242"/>
      <c r="SCQ27" s="242"/>
      <c r="SCR27" s="242"/>
      <c r="SCS27" s="242"/>
      <c r="SCT27" s="242"/>
      <c r="SCU27" s="242"/>
      <c r="SCV27" s="242"/>
      <c r="SCW27" s="242"/>
      <c r="SCX27" s="242"/>
      <c r="SCY27" s="242"/>
      <c r="SCZ27" s="242"/>
      <c r="SDA27" s="242"/>
      <c r="SDB27" s="242"/>
      <c r="SDC27" s="242"/>
      <c r="SDD27" s="242"/>
      <c r="SDE27" s="242"/>
      <c r="SDF27" s="242"/>
      <c r="SDG27" s="242"/>
      <c r="SDH27" s="242"/>
      <c r="SDI27" s="242"/>
      <c r="SDJ27" s="242"/>
      <c r="SDK27" s="242"/>
      <c r="SDL27" s="242"/>
      <c r="SDM27" s="242"/>
      <c r="SDN27" s="242"/>
      <c r="SDO27" s="242"/>
      <c r="SDP27" s="242"/>
      <c r="SDQ27" s="242"/>
      <c r="SDR27" s="242"/>
      <c r="SDS27" s="242"/>
      <c r="SDT27" s="242"/>
      <c r="SDU27" s="242"/>
      <c r="SDV27" s="242"/>
      <c r="SDW27" s="242"/>
      <c r="SDX27" s="242"/>
      <c r="SDY27" s="242"/>
      <c r="SDZ27" s="242"/>
      <c r="SEA27" s="242"/>
      <c r="SEB27" s="242"/>
      <c r="SEC27" s="242"/>
      <c r="SED27" s="242"/>
      <c r="SEE27" s="242"/>
      <c r="SEF27" s="242"/>
      <c r="SEG27" s="242"/>
      <c r="SEH27" s="242"/>
      <c r="SEI27" s="242"/>
      <c r="SEJ27" s="242"/>
      <c r="SEK27" s="242"/>
      <c r="SEL27" s="242"/>
      <c r="SEM27" s="242"/>
      <c r="SEN27" s="242"/>
      <c r="SEO27" s="242"/>
      <c r="SEP27" s="242"/>
      <c r="SEQ27" s="242"/>
      <c r="SER27" s="242"/>
      <c r="SES27" s="242"/>
      <c r="SET27" s="242"/>
      <c r="SEU27" s="242"/>
      <c r="SEV27" s="242"/>
      <c r="SEW27" s="242"/>
      <c r="SEX27" s="242"/>
      <c r="SEY27" s="242"/>
      <c r="SEZ27" s="242"/>
      <c r="SFA27" s="242"/>
      <c r="SFB27" s="242"/>
      <c r="SFC27" s="242"/>
      <c r="SFD27" s="242"/>
      <c r="SFE27" s="242"/>
      <c r="SFF27" s="242"/>
      <c r="SFG27" s="242"/>
      <c r="SFH27" s="242"/>
      <c r="SFI27" s="242"/>
      <c r="SFJ27" s="242"/>
      <c r="SFK27" s="242"/>
      <c r="SFL27" s="242"/>
      <c r="SFM27" s="242"/>
      <c r="SFN27" s="242"/>
      <c r="SFO27" s="242"/>
      <c r="SFP27" s="242"/>
      <c r="SFQ27" s="242"/>
      <c r="SFR27" s="242"/>
      <c r="SFS27" s="242"/>
      <c r="SFT27" s="242"/>
      <c r="SFU27" s="242"/>
      <c r="SFV27" s="242"/>
      <c r="SFW27" s="242"/>
      <c r="SFX27" s="242"/>
      <c r="SFY27" s="242"/>
      <c r="SFZ27" s="242"/>
      <c r="SGA27" s="242"/>
      <c r="SGB27" s="242"/>
      <c r="SGC27" s="242"/>
      <c r="SGD27" s="242"/>
      <c r="SGE27" s="242"/>
      <c r="SGF27" s="242"/>
      <c r="SGG27" s="242"/>
      <c r="SGH27" s="242"/>
      <c r="SGI27" s="242"/>
      <c r="SGJ27" s="242"/>
      <c r="SGK27" s="242"/>
      <c r="SGL27" s="242"/>
      <c r="SGM27" s="242"/>
      <c r="SGN27" s="242"/>
      <c r="SGO27" s="242"/>
      <c r="SGP27" s="242"/>
      <c r="SGQ27" s="242"/>
      <c r="SGR27" s="242"/>
      <c r="SGS27" s="242"/>
      <c r="SGT27" s="242"/>
      <c r="SGU27" s="242"/>
      <c r="SGV27" s="242"/>
      <c r="SGW27" s="242"/>
      <c r="SGX27" s="242"/>
      <c r="SGY27" s="242"/>
      <c r="SGZ27" s="242"/>
      <c r="SHA27" s="242"/>
      <c r="SHB27" s="242"/>
      <c r="SHC27" s="242"/>
      <c r="SHD27" s="242"/>
      <c r="SHE27" s="242"/>
      <c r="SHF27" s="242"/>
      <c r="SHG27" s="242"/>
      <c r="SHH27" s="242"/>
      <c r="SHI27" s="242"/>
      <c r="SHJ27" s="242"/>
      <c r="SHK27" s="242"/>
      <c r="SHL27" s="242"/>
      <c r="SHM27" s="242"/>
      <c r="SHN27" s="242"/>
      <c r="SHO27" s="242"/>
      <c r="SHP27" s="242"/>
      <c r="SHQ27" s="242"/>
      <c r="SHR27" s="242"/>
      <c r="SHS27" s="242"/>
      <c r="SHT27" s="242"/>
      <c r="SHU27" s="242"/>
      <c r="SHV27" s="242"/>
      <c r="SHW27" s="242"/>
      <c r="SHX27" s="242"/>
      <c r="SHY27" s="242"/>
      <c r="SHZ27" s="242"/>
      <c r="SIA27" s="242"/>
      <c r="SIB27" s="242"/>
      <c r="SIC27" s="242"/>
      <c r="SID27" s="242"/>
      <c r="SIE27" s="242"/>
      <c r="SIF27" s="242"/>
      <c r="SIG27" s="242"/>
      <c r="SIH27" s="242"/>
      <c r="SII27" s="242"/>
      <c r="SIJ27" s="242"/>
      <c r="SIK27" s="242"/>
      <c r="SIL27" s="242"/>
      <c r="SIM27" s="242"/>
      <c r="SIN27" s="242"/>
      <c r="SIO27" s="242"/>
      <c r="SIP27" s="242"/>
      <c r="SIQ27" s="242"/>
      <c r="SIR27" s="242"/>
      <c r="SIS27" s="242"/>
      <c r="SIT27" s="242"/>
      <c r="SIU27" s="242"/>
      <c r="SIV27" s="242"/>
      <c r="SIW27" s="242"/>
      <c r="SIX27" s="242"/>
      <c r="SIY27" s="242"/>
      <c r="SIZ27" s="242"/>
      <c r="SJA27" s="242"/>
      <c r="SJB27" s="242"/>
      <c r="SJC27" s="242"/>
      <c r="SJD27" s="242"/>
      <c r="SJE27" s="242"/>
      <c r="SJF27" s="242"/>
      <c r="SJG27" s="242"/>
      <c r="SJH27" s="242"/>
      <c r="SJI27" s="242"/>
      <c r="SJJ27" s="242"/>
      <c r="SJK27" s="242"/>
      <c r="SJL27" s="242"/>
      <c r="SJM27" s="242"/>
      <c r="SJN27" s="242"/>
      <c r="SJO27" s="242"/>
      <c r="SJP27" s="242"/>
      <c r="SJQ27" s="242"/>
      <c r="SJR27" s="242"/>
      <c r="SJS27" s="242"/>
      <c r="SJT27" s="242"/>
      <c r="SJU27" s="242"/>
      <c r="SJV27" s="242"/>
      <c r="SJW27" s="242"/>
      <c r="SJX27" s="242"/>
      <c r="SJY27" s="242"/>
      <c r="SJZ27" s="242"/>
      <c r="SKA27" s="242"/>
      <c r="SKB27" s="242"/>
      <c r="SKC27" s="242"/>
      <c r="SKD27" s="242"/>
      <c r="SKE27" s="242"/>
      <c r="SKF27" s="242"/>
      <c r="SKG27" s="242"/>
      <c r="SKH27" s="242"/>
      <c r="SKI27" s="242"/>
      <c r="SKJ27" s="242"/>
      <c r="SKK27" s="242"/>
      <c r="SKL27" s="242"/>
      <c r="SKM27" s="242"/>
      <c r="SKN27" s="242"/>
      <c r="SKO27" s="242"/>
      <c r="SKP27" s="242"/>
      <c r="SKQ27" s="242"/>
      <c r="SKR27" s="242"/>
      <c r="SKS27" s="242"/>
      <c r="SKT27" s="242"/>
      <c r="SKU27" s="242"/>
      <c r="SKV27" s="242"/>
      <c r="SKW27" s="242"/>
      <c r="SKX27" s="242"/>
      <c r="SKY27" s="242"/>
      <c r="SKZ27" s="242"/>
      <c r="SLA27" s="242"/>
      <c r="SLB27" s="242"/>
      <c r="SLC27" s="242"/>
      <c r="SLD27" s="242"/>
      <c r="SLE27" s="242"/>
      <c r="SLF27" s="242"/>
      <c r="SLG27" s="242"/>
      <c r="SLH27" s="242"/>
      <c r="SLI27" s="242"/>
      <c r="SLJ27" s="242"/>
      <c r="SLK27" s="242"/>
      <c r="SLL27" s="242"/>
      <c r="SLM27" s="242"/>
      <c r="SLN27" s="242"/>
      <c r="SLO27" s="242"/>
      <c r="SLP27" s="242"/>
      <c r="SLQ27" s="242"/>
      <c r="SLR27" s="242"/>
      <c r="SLS27" s="242"/>
      <c r="SLT27" s="242"/>
      <c r="SLU27" s="242"/>
      <c r="SLV27" s="242"/>
      <c r="SLW27" s="242"/>
      <c r="SLX27" s="242"/>
      <c r="SLY27" s="242"/>
      <c r="SLZ27" s="242"/>
      <c r="SMA27" s="242"/>
      <c r="SMB27" s="242"/>
      <c r="SMC27" s="242"/>
      <c r="SMD27" s="242"/>
      <c r="SME27" s="242"/>
      <c r="SMF27" s="242"/>
      <c r="SMG27" s="242"/>
      <c r="SMH27" s="242"/>
      <c r="SMI27" s="242"/>
      <c r="SMJ27" s="242"/>
      <c r="SMK27" s="242"/>
      <c r="SML27" s="242"/>
      <c r="SMM27" s="242"/>
      <c r="SMN27" s="242"/>
      <c r="SMO27" s="242"/>
      <c r="SMP27" s="242"/>
      <c r="SMQ27" s="242"/>
      <c r="SMR27" s="242"/>
      <c r="SMS27" s="242"/>
      <c r="SMT27" s="242"/>
      <c r="SMU27" s="242"/>
      <c r="SMV27" s="242"/>
      <c r="SMW27" s="242"/>
      <c r="SMX27" s="242"/>
      <c r="SMY27" s="242"/>
      <c r="SMZ27" s="242"/>
      <c r="SNA27" s="242"/>
      <c r="SNB27" s="242"/>
      <c r="SNC27" s="242"/>
      <c r="SND27" s="242"/>
      <c r="SNE27" s="242"/>
      <c r="SNF27" s="242"/>
      <c r="SNG27" s="242"/>
      <c r="SNH27" s="242"/>
      <c r="SNI27" s="242"/>
      <c r="SNJ27" s="242"/>
      <c r="SNK27" s="242"/>
      <c r="SNL27" s="242"/>
      <c r="SNM27" s="242"/>
      <c r="SNN27" s="242"/>
      <c r="SNO27" s="242"/>
      <c r="SNP27" s="242"/>
      <c r="SNQ27" s="242"/>
      <c r="SNR27" s="242"/>
      <c r="SNS27" s="242"/>
      <c r="SNT27" s="242"/>
      <c r="SNU27" s="242"/>
      <c r="SNV27" s="242"/>
      <c r="SNW27" s="242"/>
      <c r="SNX27" s="242"/>
      <c r="SNY27" s="242"/>
      <c r="SNZ27" s="242"/>
      <c r="SOA27" s="242"/>
      <c r="SOB27" s="242"/>
      <c r="SOC27" s="242"/>
      <c r="SOD27" s="242"/>
      <c r="SOE27" s="242"/>
      <c r="SOF27" s="242"/>
      <c r="SOG27" s="242"/>
      <c r="SOH27" s="242"/>
      <c r="SOI27" s="242"/>
      <c r="SOJ27" s="242"/>
      <c r="SOK27" s="242"/>
      <c r="SOL27" s="242"/>
      <c r="SOM27" s="242"/>
      <c r="SON27" s="242"/>
      <c r="SOO27" s="242"/>
      <c r="SOP27" s="242"/>
      <c r="SOQ27" s="242"/>
      <c r="SOR27" s="242"/>
      <c r="SOS27" s="242"/>
      <c r="SOT27" s="242"/>
      <c r="SOU27" s="242"/>
      <c r="SOV27" s="242"/>
      <c r="SOW27" s="242"/>
      <c r="SOX27" s="242"/>
      <c r="SOY27" s="242"/>
      <c r="SOZ27" s="242"/>
      <c r="SPA27" s="242"/>
      <c r="SPB27" s="242"/>
      <c r="SPC27" s="242"/>
      <c r="SPD27" s="242"/>
      <c r="SPE27" s="242"/>
      <c r="SPF27" s="242"/>
      <c r="SPG27" s="242"/>
      <c r="SPH27" s="242"/>
      <c r="SPI27" s="242"/>
      <c r="SPJ27" s="242"/>
      <c r="SPK27" s="242"/>
      <c r="SPL27" s="242"/>
      <c r="SPM27" s="242"/>
      <c r="SPN27" s="242"/>
      <c r="SPO27" s="242"/>
      <c r="SPP27" s="242"/>
      <c r="SPQ27" s="242"/>
      <c r="SPR27" s="242"/>
      <c r="SPS27" s="242"/>
      <c r="SPT27" s="242"/>
      <c r="SPU27" s="242"/>
      <c r="SPV27" s="242"/>
      <c r="SPW27" s="242"/>
      <c r="SPX27" s="242"/>
      <c r="SPY27" s="242"/>
      <c r="SPZ27" s="242"/>
      <c r="SQA27" s="242"/>
      <c r="SQB27" s="242"/>
      <c r="SQC27" s="242"/>
      <c r="SQD27" s="242"/>
      <c r="SQE27" s="242"/>
      <c r="SQF27" s="242"/>
      <c r="SQG27" s="242"/>
      <c r="SQH27" s="242"/>
      <c r="SQI27" s="242"/>
      <c r="SQJ27" s="242"/>
      <c r="SQK27" s="242"/>
      <c r="SQL27" s="242"/>
      <c r="SQM27" s="242"/>
      <c r="SQN27" s="242"/>
      <c r="SQO27" s="242"/>
      <c r="SQP27" s="242"/>
      <c r="SQQ27" s="242"/>
      <c r="SQR27" s="242"/>
      <c r="SQS27" s="242"/>
      <c r="SQT27" s="242"/>
      <c r="SQU27" s="242"/>
      <c r="SQV27" s="242"/>
      <c r="SQW27" s="242"/>
      <c r="SQX27" s="242"/>
      <c r="SQY27" s="242"/>
      <c r="SQZ27" s="242"/>
      <c r="SRA27" s="242"/>
      <c r="SRB27" s="242"/>
      <c r="SRC27" s="242"/>
      <c r="SRD27" s="242"/>
      <c r="SRE27" s="242"/>
      <c r="SRF27" s="242"/>
      <c r="SRG27" s="242"/>
      <c r="SRH27" s="242"/>
      <c r="SRI27" s="242"/>
      <c r="SRJ27" s="242"/>
      <c r="SRK27" s="242"/>
      <c r="SRL27" s="242"/>
      <c r="SRM27" s="242"/>
      <c r="SRN27" s="242"/>
      <c r="SRO27" s="242"/>
      <c r="SRP27" s="242"/>
      <c r="SRQ27" s="242"/>
      <c r="SRR27" s="242"/>
      <c r="SRS27" s="242"/>
      <c r="SRT27" s="242"/>
      <c r="SRU27" s="242"/>
      <c r="SRV27" s="242"/>
      <c r="SRW27" s="242"/>
      <c r="SRX27" s="242"/>
      <c r="SRY27" s="242"/>
      <c r="SRZ27" s="242"/>
      <c r="SSA27" s="242"/>
      <c r="SSB27" s="242"/>
      <c r="SSC27" s="242"/>
      <c r="SSD27" s="242"/>
      <c r="SSE27" s="242"/>
      <c r="SSF27" s="242"/>
      <c r="SSG27" s="242"/>
      <c r="SSH27" s="242"/>
      <c r="SSI27" s="242"/>
      <c r="SSJ27" s="242"/>
      <c r="SSK27" s="242"/>
      <c r="SSL27" s="242"/>
      <c r="SSM27" s="242"/>
      <c r="SSN27" s="242"/>
      <c r="SSO27" s="242"/>
      <c r="SSP27" s="242"/>
      <c r="SSQ27" s="242"/>
      <c r="SSR27" s="242"/>
      <c r="SSS27" s="242"/>
      <c r="SST27" s="242"/>
      <c r="SSU27" s="242"/>
      <c r="SSV27" s="242"/>
      <c r="SSW27" s="242"/>
      <c r="SSX27" s="242"/>
      <c r="SSY27" s="242"/>
      <c r="SSZ27" s="242"/>
      <c r="STA27" s="242"/>
      <c r="STB27" s="242"/>
      <c r="STC27" s="242"/>
      <c r="STD27" s="242"/>
      <c r="STE27" s="242"/>
      <c r="STF27" s="242"/>
      <c r="STG27" s="242"/>
      <c r="STH27" s="242"/>
      <c r="STI27" s="242"/>
      <c r="STJ27" s="242"/>
      <c r="STK27" s="242"/>
      <c r="STL27" s="242"/>
      <c r="STM27" s="242"/>
      <c r="STN27" s="242"/>
      <c r="STO27" s="242"/>
      <c r="STP27" s="242"/>
      <c r="STQ27" s="242"/>
      <c r="STR27" s="242"/>
      <c r="STS27" s="242"/>
      <c r="STT27" s="242"/>
      <c r="STU27" s="242"/>
      <c r="STV27" s="242"/>
      <c r="STW27" s="242"/>
      <c r="STX27" s="242"/>
      <c r="STY27" s="242"/>
      <c r="STZ27" s="242"/>
      <c r="SUA27" s="242"/>
      <c r="SUB27" s="242"/>
      <c r="SUC27" s="242"/>
      <c r="SUD27" s="242"/>
      <c r="SUE27" s="242"/>
      <c r="SUF27" s="242"/>
      <c r="SUG27" s="242"/>
      <c r="SUH27" s="242"/>
      <c r="SUI27" s="242"/>
      <c r="SUJ27" s="242"/>
      <c r="SUK27" s="242"/>
      <c r="SUL27" s="242"/>
      <c r="SUM27" s="242"/>
      <c r="SUN27" s="242"/>
      <c r="SUO27" s="242"/>
      <c r="SUP27" s="242"/>
      <c r="SUQ27" s="242"/>
      <c r="SUR27" s="242"/>
      <c r="SUS27" s="242"/>
      <c r="SUT27" s="242"/>
      <c r="SUU27" s="242"/>
      <c r="SUV27" s="242"/>
      <c r="SUW27" s="242"/>
      <c r="SUX27" s="242"/>
      <c r="SUY27" s="242"/>
      <c r="SUZ27" s="242"/>
      <c r="SVA27" s="242"/>
      <c r="SVB27" s="242"/>
      <c r="SVC27" s="242"/>
      <c r="SVD27" s="242"/>
      <c r="SVE27" s="242"/>
      <c r="SVF27" s="242"/>
      <c r="SVG27" s="242"/>
      <c r="SVH27" s="242"/>
      <c r="SVI27" s="242"/>
      <c r="SVJ27" s="242"/>
      <c r="SVK27" s="242"/>
      <c r="SVL27" s="242"/>
      <c r="SVM27" s="242"/>
      <c r="SVN27" s="242"/>
      <c r="SVO27" s="242"/>
      <c r="SVP27" s="242"/>
      <c r="SVQ27" s="242"/>
      <c r="SVR27" s="242"/>
      <c r="SVS27" s="242"/>
      <c r="SVT27" s="242"/>
      <c r="SVU27" s="242"/>
      <c r="SVV27" s="242"/>
      <c r="SVW27" s="242"/>
      <c r="SVX27" s="242"/>
      <c r="SVY27" s="242"/>
      <c r="SVZ27" s="242"/>
      <c r="SWA27" s="242"/>
      <c r="SWB27" s="242"/>
      <c r="SWC27" s="242"/>
      <c r="SWD27" s="242"/>
      <c r="SWE27" s="242"/>
      <c r="SWF27" s="242"/>
      <c r="SWG27" s="242"/>
      <c r="SWH27" s="242"/>
      <c r="SWI27" s="242"/>
      <c r="SWJ27" s="242"/>
      <c r="SWK27" s="242"/>
      <c r="SWL27" s="242"/>
      <c r="SWM27" s="242"/>
      <c r="SWN27" s="242"/>
      <c r="SWO27" s="242"/>
      <c r="SWP27" s="242"/>
      <c r="SWQ27" s="242"/>
      <c r="SWR27" s="242"/>
      <c r="SWS27" s="242"/>
      <c r="SWT27" s="242"/>
      <c r="SWU27" s="242"/>
      <c r="SWV27" s="242"/>
      <c r="SWW27" s="242"/>
      <c r="SWX27" s="242"/>
      <c r="SWY27" s="242"/>
      <c r="SWZ27" s="242"/>
      <c r="SXA27" s="242"/>
      <c r="SXB27" s="242"/>
      <c r="SXC27" s="242"/>
      <c r="SXD27" s="242"/>
      <c r="SXE27" s="242"/>
      <c r="SXF27" s="242"/>
      <c r="SXG27" s="242"/>
      <c r="SXH27" s="242"/>
      <c r="SXI27" s="242"/>
      <c r="SXJ27" s="242"/>
      <c r="SXK27" s="242"/>
      <c r="SXL27" s="242"/>
      <c r="SXM27" s="242"/>
      <c r="SXN27" s="242"/>
      <c r="SXO27" s="242"/>
      <c r="SXP27" s="242"/>
      <c r="SXQ27" s="242"/>
      <c r="SXR27" s="242"/>
      <c r="SXS27" s="242"/>
      <c r="SXT27" s="242"/>
      <c r="SXU27" s="242"/>
      <c r="SXV27" s="242"/>
      <c r="SXW27" s="242"/>
      <c r="SXX27" s="242"/>
      <c r="SXY27" s="242"/>
      <c r="SXZ27" s="242"/>
      <c r="SYA27" s="242"/>
      <c r="SYB27" s="242"/>
      <c r="SYC27" s="242"/>
      <c r="SYD27" s="242"/>
      <c r="SYE27" s="242"/>
      <c r="SYF27" s="242"/>
      <c r="SYG27" s="242"/>
      <c r="SYH27" s="242"/>
      <c r="SYI27" s="242"/>
      <c r="SYJ27" s="242"/>
      <c r="SYK27" s="242"/>
      <c r="SYL27" s="242"/>
      <c r="SYM27" s="242"/>
      <c r="SYN27" s="242"/>
      <c r="SYO27" s="242"/>
      <c r="SYP27" s="242"/>
      <c r="SYQ27" s="242"/>
      <c r="SYR27" s="242"/>
      <c r="SYS27" s="242"/>
      <c r="SYT27" s="242"/>
      <c r="SYU27" s="242"/>
      <c r="SYV27" s="242"/>
      <c r="SYW27" s="242"/>
      <c r="SYX27" s="242"/>
      <c r="SYY27" s="242"/>
      <c r="SYZ27" s="242"/>
      <c r="SZA27" s="242"/>
      <c r="SZB27" s="242"/>
      <c r="SZC27" s="242"/>
      <c r="SZD27" s="242"/>
      <c r="SZE27" s="242"/>
      <c r="SZF27" s="242"/>
      <c r="SZG27" s="242"/>
      <c r="SZH27" s="242"/>
      <c r="SZI27" s="242"/>
      <c r="SZJ27" s="242"/>
      <c r="SZK27" s="242"/>
      <c r="SZL27" s="242"/>
      <c r="SZM27" s="242"/>
      <c r="SZN27" s="242"/>
      <c r="SZO27" s="242"/>
      <c r="SZP27" s="242"/>
      <c r="SZQ27" s="242"/>
      <c r="SZR27" s="242"/>
      <c r="SZS27" s="242"/>
      <c r="SZT27" s="242"/>
      <c r="SZU27" s="242"/>
      <c r="SZV27" s="242"/>
      <c r="SZW27" s="242"/>
      <c r="SZX27" s="242"/>
      <c r="SZY27" s="242"/>
      <c r="SZZ27" s="242"/>
      <c r="TAA27" s="242"/>
      <c r="TAB27" s="242"/>
      <c r="TAC27" s="242"/>
      <c r="TAD27" s="242"/>
      <c r="TAE27" s="242"/>
      <c r="TAF27" s="242"/>
      <c r="TAG27" s="242"/>
      <c r="TAH27" s="242"/>
      <c r="TAI27" s="242"/>
      <c r="TAJ27" s="242"/>
      <c r="TAK27" s="242"/>
      <c r="TAL27" s="242"/>
      <c r="TAM27" s="242"/>
      <c r="TAN27" s="242"/>
      <c r="TAO27" s="242"/>
      <c r="TAP27" s="242"/>
      <c r="TAQ27" s="242"/>
      <c r="TAR27" s="242"/>
      <c r="TAS27" s="242"/>
      <c r="TAT27" s="242"/>
      <c r="TAU27" s="242"/>
      <c r="TAV27" s="242"/>
      <c r="TAW27" s="242"/>
      <c r="TAX27" s="242"/>
      <c r="TAY27" s="242"/>
      <c r="TAZ27" s="242"/>
      <c r="TBA27" s="242"/>
      <c r="TBB27" s="242"/>
      <c r="TBC27" s="242"/>
      <c r="TBD27" s="242"/>
      <c r="TBE27" s="242"/>
      <c r="TBF27" s="242"/>
      <c r="TBG27" s="242"/>
      <c r="TBH27" s="242"/>
      <c r="TBI27" s="242"/>
      <c r="TBJ27" s="242"/>
      <c r="TBK27" s="242"/>
      <c r="TBL27" s="242"/>
      <c r="TBM27" s="242"/>
      <c r="TBN27" s="242"/>
      <c r="TBO27" s="242"/>
      <c r="TBP27" s="242"/>
      <c r="TBQ27" s="242"/>
      <c r="TBR27" s="242"/>
      <c r="TBS27" s="242"/>
      <c r="TBT27" s="242"/>
      <c r="TBU27" s="242"/>
      <c r="TBV27" s="242"/>
      <c r="TBW27" s="242"/>
      <c r="TBX27" s="242"/>
      <c r="TBY27" s="242"/>
      <c r="TBZ27" s="242"/>
      <c r="TCA27" s="242"/>
      <c r="TCB27" s="242"/>
      <c r="TCC27" s="242"/>
      <c r="TCD27" s="242"/>
      <c r="TCE27" s="242"/>
      <c r="TCF27" s="242"/>
      <c r="TCG27" s="242"/>
      <c r="TCH27" s="242"/>
      <c r="TCI27" s="242"/>
      <c r="TCJ27" s="242"/>
      <c r="TCK27" s="242"/>
      <c r="TCL27" s="242"/>
      <c r="TCM27" s="242"/>
      <c r="TCN27" s="242"/>
      <c r="TCO27" s="242"/>
      <c r="TCP27" s="242"/>
      <c r="TCQ27" s="242"/>
      <c r="TCR27" s="242"/>
      <c r="TCS27" s="242"/>
      <c r="TCT27" s="242"/>
      <c r="TCU27" s="242"/>
      <c r="TCV27" s="242"/>
      <c r="TCW27" s="242"/>
      <c r="TCX27" s="242"/>
      <c r="TCY27" s="242"/>
      <c r="TCZ27" s="242"/>
      <c r="TDA27" s="242"/>
      <c r="TDB27" s="242"/>
      <c r="TDC27" s="242"/>
      <c r="TDD27" s="242"/>
      <c r="TDE27" s="242"/>
      <c r="TDF27" s="242"/>
      <c r="TDG27" s="242"/>
      <c r="TDH27" s="242"/>
      <c r="TDI27" s="242"/>
      <c r="TDJ27" s="242"/>
      <c r="TDK27" s="242"/>
      <c r="TDL27" s="242"/>
      <c r="TDM27" s="242"/>
      <c r="TDN27" s="242"/>
      <c r="TDO27" s="242"/>
      <c r="TDP27" s="242"/>
      <c r="TDQ27" s="242"/>
      <c r="TDR27" s="242"/>
      <c r="TDS27" s="242"/>
      <c r="TDT27" s="242"/>
      <c r="TDU27" s="242"/>
      <c r="TDV27" s="242"/>
      <c r="TDW27" s="242"/>
      <c r="TDX27" s="242"/>
      <c r="TDY27" s="242"/>
      <c r="TDZ27" s="242"/>
      <c r="TEA27" s="242"/>
      <c r="TEB27" s="242"/>
      <c r="TEC27" s="242"/>
      <c r="TED27" s="242"/>
      <c r="TEE27" s="242"/>
      <c r="TEF27" s="242"/>
      <c r="TEG27" s="242"/>
      <c r="TEH27" s="242"/>
      <c r="TEI27" s="242"/>
      <c r="TEJ27" s="242"/>
      <c r="TEK27" s="242"/>
      <c r="TEL27" s="242"/>
      <c r="TEM27" s="242"/>
      <c r="TEN27" s="242"/>
      <c r="TEO27" s="242"/>
      <c r="TEP27" s="242"/>
      <c r="TEQ27" s="242"/>
      <c r="TER27" s="242"/>
      <c r="TES27" s="242"/>
      <c r="TET27" s="242"/>
      <c r="TEU27" s="242"/>
      <c r="TEV27" s="242"/>
      <c r="TEW27" s="242"/>
      <c r="TEX27" s="242"/>
      <c r="TEY27" s="242"/>
      <c r="TEZ27" s="242"/>
      <c r="TFA27" s="242"/>
      <c r="TFB27" s="242"/>
      <c r="TFC27" s="242"/>
      <c r="TFD27" s="242"/>
      <c r="TFE27" s="242"/>
      <c r="TFF27" s="242"/>
      <c r="TFG27" s="242"/>
      <c r="TFH27" s="242"/>
      <c r="TFI27" s="242"/>
      <c r="TFJ27" s="242"/>
      <c r="TFK27" s="242"/>
      <c r="TFL27" s="242"/>
      <c r="TFM27" s="242"/>
      <c r="TFN27" s="242"/>
      <c r="TFO27" s="242"/>
      <c r="TFP27" s="242"/>
      <c r="TFQ27" s="242"/>
      <c r="TFR27" s="242"/>
      <c r="TFS27" s="242"/>
      <c r="TFT27" s="242"/>
      <c r="TFU27" s="242"/>
      <c r="TFV27" s="242"/>
      <c r="TFW27" s="242"/>
      <c r="TFX27" s="242"/>
      <c r="TFY27" s="242"/>
      <c r="TFZ27" s="242"/>
      <c r="TGA27" s="242"/>
      <c r="TGB27" s="242"/>
      <c r="TGC27" s="242"/>
      <c r="TGD27" s="242"/>
      <c r="TGE27" s="242"/>
      <c r="TGF27" s="242"/>
      <c r="TGG27" s="242"/>
      <c r="TGH27" s="242"/>
      <c r="TGI27" s="242"/>
      <c r="TGJ27" s="242"/>
      <c r="TGK27" s="242"/>
      <c r="TGL27" s="242"/>
      <c r="TGM27" s="242"/>
      <c r="TGN27" s="242"/>
      <c r="TGO27" s="242"/>
      <c r="TGP27" s="242"/>
      <c r="TGQ27" s="242"/>
      <c r="TGR27" s="242"/>
      <c r="TGS27" s="242"/>
      <c r="TGT27" s="242"/>
      <c r="TGU27" s="242"/>
      <c r="TGV27" s="242"/>
      <c r="TGW27" s="242"/>
      <c r="TGX27" s="242"/>
      <c r="TGY27" s="242"/>
      <c r="TGZ27" s="242"/>
      <c r="THA27" s="242"/>
      <c r="THB27" s="242"/>
      <c r="THC27" s="242"/>
      <c r="THD27" s="242"/>
      <c r="THE27" s="242"/>
      <c r="THF27" s="242"/>
      <c r="THG27" s="242"/>
      <c r="THH27" s="242"/>
      <c r="THI27" s="242"/>
      <c r="THJ27" s="242"/>
      <c r="THK27" s="242"/>
      <c r="THL27" s="242"/>
      <c r="THM27" s="242"/>
      <c r="THN27" s="242"/>
      <c r="THO27" s="242"/>
      <c r="THP27" s="242"/>
      <c r="THQ27" s="242"/>
      <c r="THR27" s="242"/>
      <c r="THS27" s="242"/>
      <c r="THT27" s="242"/>
      <c r="THU27" s="242"/>
      <c r="THV27" s="242"/>
      <c r="THW27" s="242"/>
      <c r="THX27" s="242"/>
      <c r="THY27" s="242"/>
      <c r="THZ27" s="242"/>
      <c r="TIA27" s="242"/>
      <c r="TIB27" s="242"/>
      <c r="TIC27" s="242"/>
      <c r="TID27" s="242"/>
      <c r="TIE27" s="242"/>
      <c r="TIF27" s="242"/>
      <c r="TIG27" s="242"/>
      <c r="TIH27" s="242"/>
      <c r="TII27" s="242"/>
      <c r="TIJ27" s="242"/>
      <c r="TIK27" s="242"/>
      <c r="TIL27" s="242"/>
      <c r="TIM27" s="242"/>
      <c r="TIN27" s="242"/>
      <c r="TIO27" s="242"/>
      <c r="TIP27" s="242"/>
      <c r="TIQ27" s="242"/>
      <c r="TIR27" s="242"/>
      <c r="TIS27" s="242"/>
      <c r="TIT27" s="242"/>
      <c r="TIU27" s="242"/>
      <c r="TIV27" s="242"/>
      <c r="TIW27" s="242"/>
      <c r="TIX27" s="242"/>
      <c r="TIY27" s="242"/>
      <c r="TIZ27" s="242"/>
      <c r="TJA27" s="242"/>
      <c r="TJB27" s="242"/>
      <c r="TJC27" s="242"/>
      <c r="TJD27" s="242"/>
      <c r="TJE27" s="242"/>
      <c r="TJF27" s="242"/>
      <c r="TJG27" s="242"/>
      <c r="TJH27" s="242"/>
      <c r="TJI27" s="242"/>
      <c r="TJJ27" s="242"/>
      <c r="TJK27" s="242"/>
      <c r="TJL27" s="242"/>
      <c r="TJM27" s="242"/>
      <c r="TJN27" s="242"/>
      <c r="TJO27" s="242"/>
      <c r="TJP27" s="242"/>
      <c r="TJQ27" s="242"/>
      <c r="TJR27" s="242"/>
      <c r="TJS27" s="242"/>
      <c r="TJT27" s="242"/>
      <c r="TJU27" s="242"/>
      <c r="TJV27" s="242"/>
      <c r="TJW27" s="242"/>
      <c r="TJX27" s="242"/>
      <c r="TJY27" s="242"/>
      <c r="TJZ27" s="242"/>
      <c r="TKA27" s="242"/>
      <c r="TKB27" s="242"/>
      <c r="TKC27" s="242"/>
      <c r="TKD27" s="242"/>
      <c r="TKE27" s="242"/>
      <c r="TKF27" s="242"/>
      <c r="TKG27" s="242"/>
      <c r="TKH27" s="242"/>
      <c r="TKI27" s="242"/>
      <c r="TKJ27" s="242"/>
      <c r="TKK27" s="242"/>
      <c r="TKL27" s="242"/>
      <c r="TKM27" s="242"/>
      <c r="TKN27" s="242"/>
      <c r="TKO27" s="242"/>
      <c r="TKP27" s="242"/>
      <c r="TKQ27" s="242"/>
      <c r="TKR27" s="242"/>
      <c r="TKS27" s="242"/>
      <c r="TKT27" s="242"/>
      <c r="TKU27" s="242"/>
      <c r="TKV27" s="242"/>
      <c r="TKW27" s="242"/>
      <c r="TKX27" s="242"/>
      <c r="TKY27" s="242"/>
      <c r="TKZ27" s="242"/>
      <c r="TLA27" s="242"/>
      <c r="TLB27" s="242"/>
      <c r="TLC27" s="242"/>
      <c r="TLD27" s="242"/>
      <c r="TLE27" s="242"/>
      <c r="TLF27" s="242"/>
      <c r="TLG27" s="242"/>
      <c r="TLH27" s="242"/>
      <c r="TLI27" s="242"/>
      <c r="TLJ27" s="242"/>
      <c r="TLK27" s="242"/>
      <c r="TLL27" s="242"/>
      <c r="TLM27" s="242"/>
      <c r="TLN27" s="242"/>
      <c r="TLO27" s="242"/>
      <c r="TLP27" s="242"/>
      <c r="TLQ27" s="242"/>
      <c r="TLR27" s="242"/>
      <c r="TLS27" s="242"/>
      <c r="TLT27" s="242"/>
      <c r="TLU27" s="242"/>
      <c r="TLV27" s="242"/>
      <c r="TLW27" s="242"/>
      <c r="TLX27" s="242"/>
      <c r="TLY27" s="242"/>
      <c r="TLZ27" s="242"/>
      <c r="TMA27" s="242"/>
      <c r="TMB27" s="242"/>
      <c r="TMC27" s="242"/>
      <c r="TMD27" s="242"/>
      <c r="TME27" s="242"/>
      <c r="TMF27" s="242"/>
      <c r="TMG27" s="242"/>
      <c r="TMH27" s="242"/>
      <c r="TMI27" s="242"/>
      <c r="TMJ27" s="242"/>
      <c r="TMK27" s="242"/>
      <c r="TML27" s="242"/>
      <c r="TMM27" s="242"/>
      <c r="TMN27" s="242"/>
      <c r="TMO27" s="242"/>
      <c r="TMP27" s="242"/>
      <c r="TMQ27" s="242"/>
      <c r="TMR27" s="242"/>
      <c r="TMS27" s="242"/>
      <c r="TMT27" s="242"/>
      <c r="TMU27" s="242"/>
      <c r="TMV27" s="242"/>
      <c r="TMW27" s="242"/>
      <c r="TMX27" s="242"/>
      <c r="TMY27" s="242"/>
      <c r="TMZ27" s="242"/>
      <c r="TNA27" s="242"/>
      <c r="TNB27" s="242"/>
      <c r="TNC27" s="242"/>
      <c r="TND27" s="242"/>
      <c r="TNE27" s="242"/>
      <c r="TNF27" s="242"/>
      <c r="TNG27" s="242"/>
      <c r="TNH27" s="242"/>
      <c r="TNI27" s="242"/>
      <c r="TNJ27" s="242"/>
      <c r="TNK27" s="242"/>
      <c r="TNL27" s="242"/>
      <c r="TNM27" s="242"/>
      <c r="TNN27" s="242"/>
      <c r="TNO27" s="242"/>
      <c r="TNP27" s="242"/>
      <c r="TNQ27" s="242"/>
      <c r="TNR27" s="242"/>
      <c r="TNS27" s="242"/>
      <c r="TNT27" s="242"/>
      <c r="TNU27" s="242"/>
      <c r="TNV27" s="242"/>
      <c r="TNW27" s="242"/>
      <c r="TNX27" s="242"/>
      <c r="TNY27" s="242"/>
      <c r="TNZ27" s="242"/>
      <c r="TOA27" s="242"/>
      <c r="TOB27" s="242"/>
      <c r="TOC27" s="242"/>
      <c r="TOD27" s="242"/>
      <c r="TOE27" s="242"/>
      <c r="TOF27" s="242"/>
      <c r="TOG27" s="242"/>
      <c r="TOH27" s="242"/>
      <c r="TOI27" s="242"/>
      <c r="TOJ27" s="242"/>
      <c r="TOK27" s="242"/>
      <c r="TOL27" s="242"/>
      <c r="TOM27" s="242"/>
      <c r="TON27" s="242"/>
      <c r="TOO27" s="242"/>
      <c r="TOP27" s="242"/>
      <c r="TOQ27" s="242"/>
      <c r="TOR27" s="242"/>
      <c r="TOS27" s="242"/>
      <c r="TOT27" s="242"/>
      <c r="TOU27" s="242"/>
      <c r="TOV27" s="242"/>
      <c r="TOW27" s="242"/>
      <c r="TOX27" s="242"/>
      <c r="TOY27" s="242"/>
      <c r="TOZ27" s="242"/>
      <c r="TPA27" s="242"/>
      <c r="TPB27" s="242"/>
      <c r="TPC27" s="242"/>
      <c r="TPD27" s="242"/>
      <c r="TPE27" s="242"/>
      <c r="TPF27" s="242"/>
      <c r="TPG27" s="242"/>
      <c r="TPH27" s="242"/>
      <c r="TPI27" s="242"/>
      <c r="TPJ27" s="242"/>
      <c r="TPK27" s="242"/>
      <c r="TPL27" s="242"/>
      <c r="TPM27" s="242"/>
      <c r="TPN27" s="242"/>
      <c r="TPO27" s="242"/>
      <c r="TPP27" s="242"/>
      <c r="TPQ27" s="242"/>
      <c r="TPR27" s="242"/>
      <c r="TPS27" s="242"/>
      <c r="TPT27" s="242"/>
      <c r="TPU27" s="242"/>
      <c r="TPV27" s="242"/>
      <c r="TPW27" s="242"/>
      <c r="TPX27" s="242"/>
      <c r="TPY27" s="242"/>
      <c r="TPZ27" s="242"/>
      <c r="TQA27" s="242"/>
      <c r="TQB27" s="242"/>
      <c r="TQC27" s="242"/>
      <c r="TQD27" s="242"/>
      <c r="TQE27" s="242"/>
      <c r="TQF27" s="242"/>
      <c r="TQG27" s="242"/>
      <c r="TQH27" s="242"/>
      <c r="TQI27" s="242"/>
      <c r="TQJ27" s="242"/>
      <c r="TQK27" s="242"/>
      <c r="TQL27" s="242"/>
      <c r="TQM27" s="242"/>
      <c r="TQN27" s="242"/>
      <c r="TQO27" s="242"/>
      <c r="TQP27" s="242"/>
      <c r="TQQ27" s="242"/>
      <c r="TQR27" s="242"/>
      <c r="TQS27" s="242"/>
      <c r="TQT27" s="242"/>
      <c r="TQU27" s="242"/>
      <c r="TQV27" s="242"/>
      <c r="TQW27" s="242"/>
      <c r="TQX27" s="242"/>
      <c r="TQY27" s="242"/>
      <c r="TQZ27" s="242"/>
      <c r="TRA27" s="242"/>
      <c r="TRB27" s="242"/>
      <c r="TRC27" s="242"/>
      <c r="TRD27" s="242"/>
      <c r="TRE27" s="242"/>
      <c r="TRF27" s="242"/>
      <c r="TRG27" s="242"/>
      <c r="TRH27" s="242"/>
      <c r="TRI27" s="242"/>
      <c r="TRJ27" s="242"/>
      <c r="TRK27" s="242"/>
      <c r="TRL27" s="242"/>
      <c r="TRM27" s="242"/>
      <c r="TRN27" s="242"/>
      <c r="TRO27" s="242"/>
      <c r="TRP27" s="242"/>
      <c r="TRQ27" s="242"/>
      <c r="TRR27" s="242"/>
      <c r="TRS27" s="242"/>
      <c r="TRT27" s="242"/>
      <c r="TRU27" s="242"/>
      <c r="TRV27" s="242"/>
      <c r="TRW27" s="242"/>
      <c r="TRX27" s="242"/>
      <c r="TRY27" s="242"/>
      <c r="TRZ27" s="242"/>
      <c r="TSA27" s="242"/>
      <c r="TSB27" s="242"/>
      <c r="TSC27" s="242"/>
      <c r="TSD27" s="242"/>
      <c r="TSE27" s="242"/>
      <c r="TSF27" s="242"/>
      <c r="TSG27" s="242"/>
      <c r="TSH27" s="242"/>
      <c r="TSI27" s="242"/>
      <c r="TSJ27" s="242"/>
      <c r="TSK27" s="242"/>
      <c r="TSL27" s="242"/>
      <c r="TSM27" s="242"/>
      <c r="TSN27" s="242"/>
      <c r="TSO27" s="242"/>
      <c r="TSP27" s="242"/>
      <c r="TSQ27" s="242"/>
      <c r="TSR27" s="242"/>
      <c r="TSS27" s="242"/>
      <c r="TST27" s="242"/>
      <c r="TSU27" s="242"/>
      <c r="TSV27" s="242"/>
      <c r="TSW27" s="242"/>
      <c r="TSX27" s="242"/>
      <c r="TSY27" s="242"/>
      <c r="TSZ27" s="242"/>
      <c r="TTA27" s="242"/>
      <c r="TTB27" s="242"/>
      <c r="TTC27" s="242"/>
      <c r="TTD27" s="242"/>
      <c r="TTE27" s="242"/>
      <c r="TTF27" s="242"/>
      <c r="TTG27" s="242"/>
      <c r="TTH27" s="242"/>
      <c r="TTI27" s="242"/>
      <c r="TTJ27" s="242"/>
      <c r="TTK27" s="242"/>
      <c r="TTL27" s="242"/>
      <c r="TTM27" s="242"/>
      <c r="TTN27" s="242"/>
      <c r="TTO27" s="242"/>
      <c r="TTP27" s="242"/>
      <c r="TTQ27" s="242"/>
      <c r="TTR27" s="242"/>
      <c r="TTS27" s="242"/>
      <c r="TTT27" s="242"/>
      <c r="TTU27" s="242"/>
      <c r="TTV27" s="242"/>
      <c r="TTW27" s="242"/>
      <c r="TTX27" s="242"/>
      <c r="TTY27" s="242"/>
      <c r="TTZ27" s="242"/>
      <c r="TUA27" s="242"/>
      <c r="TUB27" s="242"/>
      <c r="TUC27" s="242"/>
      <c r="TUD27" s="242"/>
      <c r="TUE27" s="242"/>
      <c r="TUF27" s="242"/>
      <c r="TUG27" s="242"/>
      <c r="TUH27" s="242"/>
      <c r="TUI27" s="242"/>
      <c r="TUJ27" s="242"/>
      <c r="TUK27" s="242"/>
      <c r="TUL27" s="242"/>
      <c r="TUM27" s="242"/>
      <c r="TUN27" s="242"/>
      <c r="TUO27" s="242"/>
      <c r="TUP27" s="242"/>
      <c r="TUQ27" s="242"/>
      <c r="TUR27" s="242"/>
      <c r="TUS27" s="242"/>
      <c r="TUT27" s="242"/>
      <c r="TUU27" s="242"/>
      <c r="TUV27" s="242"/>
      <c r="TUW27" s="242"/>
      <c r="TUX27" s="242"/>
      <c r="TUY27" s="242"/>
      <c r="TUZ27" s="242"/>
      <c r="TVA27" s="242"/>
      <c r="TVB27" s="242"/>
      <c r="TVC27" s="242"/>
      <c r="TVD27" s="242"/>
      <c r="TVE27" s="242"/>
      <c r="TVF27" s="242"/>
      <c r="TVG27" s="242"/>
      <c r="TVH27" s="242"/>
      <c r="TVI27" s="242"/>
      <c r="TVJ27" s="242"/>
      <c r="TVK27" s="242"/>
      <c r="TVL27" s="242"/>
      <c r="TVM27" s="242"/>
      <c r="TVN27" s="242"/>
      <c r="TVO27" s="242"/>
      <c r="TVP27" s="242"/>
      <c r="TVQ27" s="242"/>
      <c r="TVR27" s="242"/>
      <c r="TVS27" s="242"/>
      <c r="TVT27" s="242"/>
      <c r="TVU27" s="242"/>
      <c r="TVV27" s="242"/>
      <c r="TVW27" s="242"/>
      <c r="TVX27" s="242"/>
      <c r="TVY27" s="242"/>
      <c r="TVZ27" s="242"/>
      <c r="TWA27" s="242"/>
      <c r="TWB27" s="242"/>
      <c r="TWC27" s="242"/>
      <c r="TWD27" s="242"/>
      <c r="TWE27" s="242"/>
      <c r="TWF27" s="242"/>
      <c r="TWG27" s="242"/>
      <c r="TWH27" s="242"/>
      <c r="TWI27" s="242"/>
      <c r="TWJ27" s="242"/>
      <c r="TWK27" s="242"/>
      <c r="TWL27" s="242"/>
      <c r="TWM27" s="242"/>
      <c r="TWN27" s="242"/>
      <c r="TWO27" s="242"/>
      <c r="TWP27" s="242"/>
      <c r="TWQ27" s="242"/>
      <c r="TWR27" s="242"/>
      <c r="TWS27" s="242"/>
      <c r="TWT27" s="242"/>
      <c r="TWU27" s="242"/>
      <c r="TWV27" s="242"/>
      <c r="TWW27" s="242"/>
      <c r="TWX27" s="242"/>
      <c r="TWY27" s="242"/>
      <c r="TWZ27" s="242"/>
      <c r="TXA27" s="242"/>
      <c r="TXB27" s="242"/>
      <c r="TXC27" s="242"/>
      <c r="TXD27" s="242"/>
      <c r="TXE27" s="242"/>
      <c r="TXF27" s="242"/>
      <c r="TXG27" s="242"/>
      <c r="TXH27" s="242"/>
      <c r="TXI27" s="242"/>
      <c r="TXJ27" s="242"/>
      <c r="TXK27" s="242"/>
      <c r="TXL27" s="242"/>
      <c r="TXM27" s="242"/>
      <c r="TXN27" s="242"/>
      <c r="TXO27" s="242"/>
      <c r="TXP27" s="242"/>
      <c r="TXQ27" s="242"/>
      <c r="TXR27" s="242"/>
      <c r="TXS27" s="242"/>
      <c r="TXT27" s="242"/>
      <c r="TXU27" s="242"/>
      <c r="TXV27" s="242"/>
      <c r="TXW27" s="242"/>
      <c r="TXX27" s="242"/>
      <c r="TXY27" s="242"/>
      <c r="TXZ27" s="242"/>
      <c r="TYA27" s="242"/>
      <c r="TYB27" s="242"/>
      <c r="TYC27" s="242"/>
      <c r="TYD27" s="242"/>
      <c r="TYE27" s="242"/>
      <c r="TYF27" s="242"/>
      <c r="TYG27" s="242"/>
      <c r="TYH27" s="242"/>
      <c r="TYI27" s="242"/>
      <c r="TYJ27" s="242"/>
      <c r="TYK27" s="242"/>
      <c r="TYL27" s="242"/>
      <c r="TYM27" s="242"/>
      <c r="TYN27" s="242"/>
      <c r="TYO27" s="242"/>
      <c r="TYP27" s="242"/>
      <c r="TYQ27" s="242"/>
      <c r="TYR27" s="242"/>
      <c r="TYS27" s="242"/>
      <c r="TYT27" s="242"/>
      <c r="TYU27" s="242"/>
      <c r="TYV27" s="242"/>
      <c r="TYW27" s="242"/>
      <c r="TYX27" s="242"/>
      <c r="TYY27" s="242"/>
      <c r="TYZ27" s="242"/>
      <c r="TZA27" s="242"/>
      <c r="TZB27" s="242"/>
      <c r="TZC27" s="242"/>
      <c r="TZD27" s="242"/>
      <c r="TZE27" s="242"/>
      <c r="TZF27" s="242"/>
      <c r="TZG27" s="242"/>
      <c r="TZH27" s="242"/>
      <c r="TZI27" s="242"/>
      <c r="TZJ27" s="242"/>
      <c r="TZK27" s="242"/>
      <c r="TZL27" s="242"/>
      <c r="TZM27" s="242"/>
      <c r="TZN27" s="242"/>
      <c r="TZO27" s="242"/>
      <c r="TZP27" s="242"/>
      <c r="TZQ27" s="242"/>
      <c r="TZR27" s="242"/>
      <c r="TZS27" s="242"/>
      <c r="TZT27" s="242"/>
      <c r="TZU27" s="242"/>
      <c r="TZV27" s="242"/>
      <c r="TZW27" s="242"/>
      <c r="TZX27" s="242"/>
      <c r="TZY27" s="242"/>
      <c r="TZZ27" s="242"/>
      <c r="UAA27" s="242"/>
      <c r="UAB27" s="242"/>
      <c r="UAC27" s="242"/>
      <c r="UAD27" s="242"/>
      <c r="UAE27" s="242"/>
      <c r="UAF27" s="242"/>
      <c r="UAG27" s="242"/>
      <c r="UAH27" s="242"/>
      <c r="UAI27" s="242"/>
      <c r="UAJ27" s="242"/>
      <c r="UAK27" s="242"/>
      <c r="UAL27" s="242"/>
      <c r="UAM27" s="242"/>
      <c r="UAN27" s="242"/>
      <c r="UAO27" s="242"/>
      <c r="UAP27" s="242"/>
      <c r="UAQ27" s="242"/>
      <c r="UAR27" s="242"/>
      <c r="UAS27" s="242"/>
      <c r="UAT27" s="242"/>
      <c r="UAU27" s="242"/>
      <c r="UAV27" s="242"/>
      <c r="UAW27" s="242"/>
      <c r="UAX27" s="242"/>
      <c r="UAY27" s="242"/>
      <c r="UAZ27" s="242"/>
      <c r="UBA27" s="242"/>
      <c r="UBB27" s="242"/>
      <c r="UBC27" s="242"/>
      <c r="UBD27" s="242"/>
      <c r="UBE27" s="242"/>
      <c r="UBF27" s="242"/>
      <c r="UBG27" s="242"/>
      <c r="UBH27" s="242"/>
      <c r="UBI27" s="242"/>
      <c r="UBJ27" s="242"/>
      <c r="UBK27" s="242"/>
      <c r="UBL27" s="242"/>
      <c r="UBM27" s="242"/>
      <c r="UBN27" s="242"/>
      <c r="UBO27" s="242"/>
      <c r="UBP27" s="242"/>
      <c r="UBQ27" s="242"/>
      <c r="UBR27" s="242"/>
      <c r="UBS27" s="242"/>
      <c r="UBT27" s="242"/>
      <c r="UBU27" s="242"/>
      <c r="UBV27" s="242"/>
      <c r="UBW27" s="242"/>
      <c r="UBX27" s="242"/>
      <c r="UBY27" s="242"/>
      <c r="UBZ27" s="242"/>
      <c r="UCA27" s="242"/>
      <c r="UCB27" s="242"/>
      <c r="UCC27" s="242"/>
      <c r="UCD27" s="242"/>
      <c r="UCE27" s="242"/>
      <c r="UCF27" s="242"/>
      <c r="UCG27" s="242"/>
      <c r="UCH27" s="242"/>
      <c r="UCI27" s="242"/>
      <c r="UCJ27" s="242"/>
      <c r="UCK27" s="242"/>
      <c r="UCL27" s="242"/>
      <c r="UCM27" s="242"/>
      <c r="UCN27" s="242"/>
      <c r="UCO27" s="242"/>
      <c r="UCP27" s="242"/>
      <c r="UCQ27" s="242"/>
      <c r="UCR27" s="242"/>
      <c r="UCS27" s="242"/>
      <c r="UCT27" s="242"/>
      <c r="UCU27" s="242"/>
      <c r="UCV27" s="242"/>
      <c r="UCW27" s="242"/>
      <c r="UCX27" s="242"/>
      <c r="UCY27" s="242"/>
      <c r="UCZ27" s="242"/>
      <c r="UDA27" s="242"/>
      <c r="UDB27" s="242"/>
      <c r="UDC27" s="242"/>
      <c r="UDD27" s="242"/>
      <c r="UDE27" s="242"/>
      <c r="UDF27" s="242"/>
      <c r="UDG27" s="242"/>
      <c r="UDH27" s="242"/>
      <c r="UDI27" s="242"/>
      <c r="UDJ27" s="242"/>
      <c r="UDK27" s="242"/>
      <c r="UDL27" s="242"/>
      <c r="UDM27" s="242"/>
      <c r="UDN27" s="242"/>
      <c r="UDO27" s="242"/>
      <c r="UDP27" s="242"/>
      <c r="UDQ27" s="242"/>
      <c r="UDR27" s="242"/>
      <c r="UDS27" s="242"/>
      <c r="UDT27" s="242"/>
      <c r="UDU27" s="242"/>
      <c r="UDV27" s="242"/>
      <c r="UDW27" s="242"/>
      <c r="UDX27" s="242"/>
      <c r="UDY27" s="242"/>
      <c r="UDZ27" s="242"/>
      <c r="UEA27" s="242"/>
      <c r="UEB27" s="242"/>
      <c r="UEC27" s="242"/>
      <c r="UED27" s="242"/>
      <c r="UEE27" s="242"/>
      <c r="UEF27" s="242"/>
      <c r="UEG27" s="242"/>
      <c r="UEH27" s="242"/>
      <c r="UEI27" s="242"/>
      <c r="UEJ27" s="242"/>
      <c r="UEK27" s="242"/>
      <c r="UEL27" s="242"/>
      <c r="UEM27" s="242"/>
      <c r="UEN27" s="242"/>
      <c r="UEO27" s="242"/>
      <c r="UEP27" s="242"/>
      <c r="UEQ27" s="242"/>
      <c r="UER27" s="242"/>
      <c r="UES27" s="242"/>
      <c r="UET27" s="242"/>
      <c r="UEU27" s="242"/>
      <c r="UEV27" s="242"/>
      <c r="UEW27" s="242"/>
      <c r="UEX27" s="242"/>
      <c r="UEY27" s="242"/>
      <c r="UEZ27" s="242"/>
      <c r="UFA27" s="242"/>
      <c r="UFB27" s="242"/>
      <c r="UFC27" s="242"/>
      <c r="UFD27" s="242"/>
      <c r="UFE27" s="242"/>
      <c r="UFF27" s="242"/>
      <c r="UFG27" s="242"/>
      <c r="UFH27" s="242"/>
      <c r="UFI27" s="242"/>
      <c r="UFJ27" s="242"/>
      <c r="UFK27" s="242"/>
      <c r="UFL27" s="242"/>
      <c r="UFM27" s="242"/>
      <c r="UFN27" s="242"/>
      <c r="UFO27" s="242"/>
      <c r="UFP27" s="242"/>
      <c r="UFQ27" s="242"/>
      <c r="UFR27" s="242"/>
      <c r="UFS27" s="242"/>
      <c r="UFT27" s="242"/>
      <c r="UFU27" s="242"/>
      <c r="UFV27" s="242"/>
      <c r="UFW27" s="242"/>
      <c r="UFX27" s="242"/>
      <c r="UFY27" s="242"/>
      <c r="UFZ27" s="242"/>
      <c r="UGA27" s="242"/>
      <c r="UGB27" s="242"/>
      <c r="UGC27" s="242"/>
      <c r="UGD27" s="242"/>
      <c r="UGE27" s="242"/>
      <c r="UGF27" s="242"/>
      <c r="UGG27" s="242"/>
      <c r="UGH27" s="242"/>
      <c r="UGI27" s="242"/>
      <c r="UGJ27" s="242"/>
      <c r="UGK27" s="242"/>
      <c r="UGL27" s="242"/>
      <c r="UGM27" s="242"/>
      <c r="UGN27" s="242"/>
      <c r="UGO27" s="242"/>
      <c r="UGP27" s="242"/>
      <c r="UGQ27" s="242"/>
      <c r="UGR27" s="242"/>
      <c r="UGS27" s="242"/>
      <c r="UGT27" s="242"/>
      <c r="UGU27" s="242"/>
      <c r="UGV27" s="242"/>
      <c r="UGW27" s="242"/>
      <c r="UGX27" s="242"/>
      <c r="UGY27" s="242"/>
      <c r="UGZ27" s="242"/>
      <c r="UHA27" s="242"/>
      <c r="UHB27" s="242"/>
      <c r="UHC27" s="242"/>
      <c r="UHD27" s="242"/>
      <c r="UHE27" s="242"/>
      <c r="UHF27" s="242"/>
      <c r="UHG27" s="242"/>
      <c r="UHH27" s="242"/>
      <c r="UHI27" s="242"/>
      <c r="UHJ27" s="242"/>
      <c r="UHK27" s="242"/>
      <c r="UHL27" s="242"/>
      <c r="UHM27" s="242"/>
      <c r="UHN27" s="242"/>
      <c r="UHO27" s="242"/>
      <c r="UHP27" s="242"/>
      <c r="UHQ27" s="242"/>
      <c r="UHR27" s="242"/>
      <c r="UHS27" s="242"/>
      <c r="UHT27" s="242"/>
      <c r="UHU27" s="242"/>
      <c r="UHV27" s="242"/>
      <c r="UHW27" s="242"/>
      <c r="UHX27" s="242"/>
      <c r="UHY27" s="242"/>
      <c r="UHZ27" s="242"/>
      <c r="UIA27" s="242"/>
      <c r="UIB27" s="242"/>
      <c r="UIC27" s="242"/>
      <c r="UID27" s="242"/>
      <c r="UIE27" s="242"/>
      <c r="UIF27" s="242"/>
      <c r="UIG27" s="242"/>
      <c r="UIH27" s="242"/>
      <c r="UII27" s="242"/>
      <c r="UIJ27" s="242"/>
      <c r="UIK27" s="242"/>
      <c r="UIL27" s="242"/>
      <c r="UIM27" s="242"/>
      <c r="UIN27" s="242"/>
      <c r="UIO27" s="242"/>
      <c r="UIP27" s="242"/>
      <c r="UIQ27" s="242"/>
      <c r="UIR27" s="242"/>
      <c r="UIS27" s="242"/>
      <c r="UIT27" s="242"/>
      <c r="UIU27" s="242"/>
      <c r="UIV27" s="242"/>
      <c r="UIW27" s="242"/>
      <c r="UIX27" s="242"/>
      <c r="UIY27" s="242"/>
      <c r="UIZ27" s="242"/>
      <c r="UJA27" s="242"/>
      <c r="UJB27" s="242"/>
      <c r="UJC27" s="242"/>
      <c r="UJD27" s="242"/>
      <c r="UJE27" s="242"/>
      <c r="UJF27" s="242"/>
      <c r="UJG27" s="242"/>
      <c r="UJH27" s="242"/>
      <c r="UJI27" s="242"/>
      <c r="UJJ27" s="242"/>
      <c r="UJK27" s="242"/>
      <c r="UJL27" s="242"/>
      <c r="UJM27" s="242"/>
      <c r="UJN27" s="242"/>
      <c r="UJO27" s="242"/>
      <c r="UJP27" s="242"/>
      <c r="UJQ27" s="242"/>
      <c r="UJR27" s="242"/>
      <c r="UJS27" s="242"/>
      <c r="UJT27" s="242"/>
      <c r="UJU27" s="242"/>
      <c r="UJV27" s="242"/>
      <c r="UJW27" s="242"/>
      <c r="UJX27" s="242"/>
      <c r="UJY27" s="242"/>
      <c r="UJZ27" s="242"/>
      <c r="UKA27" s="242"/>
      <c r="UKB27" s="242"/>
      <c r="UKC27" s="242"/>
      <c r="UKD27" s="242"/>
      <c r="UKE27" s="242"/>
      <c r="UKF27" s="242"/>
      <c r="UKG27" s="242"/>
      <c r="UKH27" s="242"/>
      <c r="UKI27" s="242"/>
      <c r="UKJ27" s="242"/>
      <c r="UKK27" s="242"/>
      <c r="UKL27" s="242"/>
      <c r="UKM27" s="242"/>
      <c r="UKN27" s="242"/>
      <c r="UKO27" s="242"/>
      <c r="UKP27" s="242"/>
      <c r="UKQ27" s="242"/>
      <c r="UKR27" s="242"/>
      <c r="UKS27" s="242"/>
      <c r="UKT27" s="242"/>
      <c r="UKU27" s="242"/>
      <c r="UKV27" s="242"/>
      <c r="UKW27" s="242"/>
      <c r="UKX27" s="242"/>
      <c r="UKY27" s="242"/>
      <c r="UKZ27" s="242"/>
      <c r="ULA27" s="242"/>
      <c r="ULB27" s="242"/>
      <c r="ULC27" s="242"/>
      <c r="ULD27" s="242"/>
      <c r="ULE27" s="242"/>
      <c r="ULF27" s="242"/>
      <c r="ULG27" s="242"/>
      <c r="ULH27" s="242"/>
      <c r="ULI27" s="242"/>
      <c r="ULJ27" s="242"/>
      <c r="ULK27" s="242"/>
      <c r="ULL27" s="242"/>
      <c r="ULM27" s="242"/>
      <c r="ULN27" s="242"/>
      <c r="ULO27" s="242"/>
      <c r="ULP27" s="242"/>
      <c r="ULQ27" s="242"/>
      <c r="ULR27" s="242"/>
      <c r="ULS27" s="242"/>
      <c r="ULT27" s="242"/>
      <c r="ULU27" s="242"/>
      <c r="ULV27" s="242"/>
      <c r="ULW27" s="242"/>
      <c r="ULX27" s="242"/>
      <c r="ULY27" s="242"/>
      <c r="ULZ27" s="242"/>
      <c r="UMA27" s="242"/>
      <c r="UMB27" s="242"/>
      <c r="UMC27" s="242"/>
      <c r="UMD27" s="242"/>
      <c r="UME27" s="242"/>
      <c r="UMF27" s="242"/>
      <c r="UMG27" s="242"/>
      <c r="UMH27" s="242"/>
      <c r="UMI27" s="242"/>
      <c r="UMJ27" s="242"/>
      <c r="UMK27" s="242"/>
      <c r="UML27" s="242"/>
      <c r="UMM27" s="242"/>
      <c r="UMN27" s="242"/>
      <c r="UMO27" s="242"/>
      <c r="UMP27" s="242"/>
      <c r="UMQ27" s="242"/>
      <c r="UMR27" s="242"/>
      <c r="UMS27" s="242"/>
      <c r="UMT27" s="242"/>
      <c r="UMU27" s="242"/>
      <c r="UMV27" s="242"/>
      <c r="UMW27" s="242"/>
      <c r="UMX27" s="242"/>
      <c r="UMY27" s="242"/>
      <c r="UMZ27" s="242"/>
      <c r="UNA27" s="242"/>
      <c r="UNB27" s="242"/>
      <c r="UNC27" s="242"/>
      <c r="UND27" s="242"/>
      <c r="UNE27" s="242"/>
      <c r="UNF27" s="242"/>
      <c r="UNG27" s="242"/>
      <c r="UNH27" s="242"/>
      <c r="UNI27" s="242"/>
      <c r="UNJ27" s="242"/>
      <c r="UNK27" s="242"/>
      <c r="UNL27" s="242"/>
      <c r="UNM27" s="242"/>
      <c r="UNN27" s="242"/>
      <c r="UNO27" s="242"/>
      <c r="UNP27" s="242"/>
      <c r="UNQ27" s="242"/>
      <c r="UNR27" s="242"/>
      <c r="UNS27" s="242"/>
      <c r="UNT27" s="242"/>
      <c r="UNU27" s="242"/>
      <c r="UNV27" s="242"/>
      <c r="UNW27" s="242"/>
      <c r="UNX27" s="242"/>
      <c r="UNY27" s="242"/>
      <c r="UNZ27" s="242"/>
      <c r="UOA27" s="242"/>
      <c r="UOB27" s="242"/>
      <c r="UOC27" s="242"/>
      <c r="UOD27" s="242"/>
      <c r="UOE27" s="242"/>
      <c r="UOF27" s="242"/>
      <c r="UOG27" s="242"/>
      <c r="UOH27" s="242"/>
      <c r="UOI27" s="242"/>
      <c r="UOJ27" s="242"/>
      <c r="UOK27" s="242"/>
      <c r="UOL27" s="242"/>
      <c r="UOM27" s="242"/>
      <c r="UON27" s="242"/>
      <c r="UOO27" s="242"/>
      <c r="UOP27" s="242"/>
      <c r="UOQ27" s="242"/>
      <c r="UOR27" s="242"/>
      <c r="UOS27" s="242"/>
      <c r="UOT27" s="242"/>
      <c r="UOU27" s="242"/>
      <c r="UOV27" s="242"/>
      <c r="UOW27" s="242"/>
      <c r="UOX27" s="242"/>
      <c r="UOY27" s="242"/>
      <c r="UOZ27" s="242"/>
      <c r="UPA27" s="242"/>
      <c r="UPB27" s="242"/>
      <c r="UPC27" s="242"/>
      <c r="UPD27" s="242"/>
      <c r="UPE27" s="242"/>
      <c r="UPF27" s="242"/>
      <c r="UPG27" s="242"/>
      <c r="UPH27" s="242"/>
      <c r="UPI27" s="242"/>
      <c r="UPJ27" s="242"/>
      <c r="UPK27" s="242"/>
      <c r="UPL27" s="242"/>
      <c r="UPM27" s="242"/>
      <c r="UPN27" s="242"/>
      <c r="UPO27" s="242"/>
      <c r="UPP27" s="242"/>
      <c r="UPQ27" s="242"/>
      <c r="UPR27" s="242"/>
      <c r="UPS27" s="242"/>
      <c r="UPT27" s="242"/>
      <c r="UPU27" s="242"/>
      <c r="UPV27" s="242"/>
      <c r="UPW27" s="242"/>
      <c r="UPX27" s="242"/>
      <c r="UPY27" s="242"/>
      <c r="UPZ27" s="242"/>
      <c r="UQA27" s="242"/>
      <c r="UQB27" s="242"/>
      <c r="UQC27" s="242"/>
      <c r="UQD27" s="242"/>
      <c r="UQE27" s="242"/>
      <c r="UQF27" s="242"/>
      <c r="UQG27" s="242"/>
      <c r="UQH27" s="242"/>
      <c r="UQI27" s="242"/>
      <c r="UQJ27" s="242"/>
      <c r="UQK27" s="242"/>
      <c r="UQL27" s="242"/>
      <c r="UQM27" s="242"/>
      <c r="UQN27" s="242"/>
      <c r="UQO27" s="242"/>
      <c r="UQP27" s="242"/>
      <c r="UQQ27" s="242"/>
      <c r="UQR27" s="242"/>
      <c r="UQS27" s="242"/>
      <c r="UQT27" s="242"/>
      <c r="UQU27" s="242"/>
      <c r="UQV27" s="242"/>
      <c r="UQW27" s="242"/>
      <c r="UQX27" s="242"/>
      <c r="UQY27" s="242"/>
      <c r="UQZ27" s="242"/>
      <c r="URA27" s="242"/>
      <c r="URB27" s="242"/>
      <c r="URC27" s="242"/>
      <c r="URD27" s="242"/>
      <c r="URE27" s="242"/>
      <c r="URF27" s="242"/>
      <c r="URG27" s="242"/>
      <c r="URH27" s="242"/>
      <c r="URI27" s="242"/>
      <c r="URJ27" s="242"/>
      <c r="URK27" s="242"/>
      <c r="URL27" s="242"/>
      <c r="URM27" s="242"/>
      <c r="URN27" s="242"/>
      <c r="URO27" s="242"/>
      <c r="URP27" s="242"/>
      <c r="URQ27" s="242"/>
      <c r="URR27" s="242"/>
      <c r="URS27" s="242"/>
      <c r="URT27" s="242"/>
      <c r="URU27" s="242"/>
      <c r="URV27" s="242"/>
      <c r="URW27" s="242"/>
      <c r="URX27" s="242"/>
      <c r="URY27" s="242"/>
      <c r="URZ27" s="242"/>
      <c r="USA27" s="242"/>
      <c r="USB27" s="242"/>
      <c r="USC27" s="242"/>
      <c r="USD27" s="242"/>
      <c r="USE27" s="242"/>
      <c r="USF27" s="242"/>
      <c r="USG27" s="242"/>
      <c r="USH27" s="242"/>
      <c r="USI27" s="242"/>
      <c r="USJ27" s="242"/>
      <c r="USK27" s="242"/>
      <c r="USL27" s="242"/>
      <c r="USM27" s="242"/>
      <c r="USN27" s="242"/>
      <c r="USO27" s="242"/>
      <c r="USP27" s="242"/>
      <c r="USQ27" s="242"/>
      <c r="USR27" s="242"/>
      <c r="USS27" s="242"/>
      <c r="UST27" s="242"/>
      <c r="USU27" s="242"/>
      <c r="USV27" s="242"/>
      <c r="USW27" s="242"/>
      <c r="USX27" s="242"/>
      <c r="USY27" s="242"/>
      <c r="USZ27" s="242"/>
      <c r="UTA27" s="242"/>
      <c r="UTB27" s="242"/>
      <c r="UTC27" s="242"/>
      <c r="UTD27" s="242"/>
      <c r="UTE27" s="242"/>
      <c r="UTF27" s="242"/>
      <c r="UTG27" s="242"/>
      <c r="UTH27" s="242"/>
      <c r="UTI27" s="242"/>
      <c r="UTJ27" s="242"/>
      <c r="UTK27" s="242"/>
      <c r="UTL27" s="242"/>
      <c r="UTM27" s="242"/>
      <c r="UTN27" s="242"/>
      <c r="UTO27" s="242"/>
      <c r="UTP27" s="242"/>
      <c r="UTQ27" s="242"/>
      <c r="UTR27" s="242"/>
      <c r="UTS27" s="242"/>
      <c r="UTT27" s="242"/>
      <c r="UTU27" s="242"/>
      <c r="UTV27" s="242"/>
      <c r="UTW27" s="242"/>
      <c r="UTX27" s="242"/>
      <c r="UTY27" s="242"/>
      <c r="UTZ27" s="242"/>
      <c r="UUA27" s="242"/>
      <c r="UUB27" s="242"/>
      <c r="UUC27" s="242"/>
      <c r="UUD27" s="242"/>
      <c r="UUE27" s="242"/>
      <c r="UUF27" s="242"/>
      <c r="UUG27" s="242"/>
      <c r="UUH27" s="242"/>
      <c r="UUI27" s="242"/>
      <c r="UUJ27" s="242"/>
      <c r="UUK27" s="242"/>
      <c r="UUL27" s="242"/>
      <c r="UUM27" s="242"/>
      <c r="UUN27" s="242"/>
      <c r="UUO27" s="242"/>
      <c r="UUP27" s="242"/>
      <c r="UUQ27" s="242"/>
      <c r="UUR27" s="242"/>
      <c r="UUS27" s="242"/>
      <c r="UUT27" s="242"/>
      <c r="UUU27" s="242"/>
      <c r="UUV27" s="242"/>
      <c r="UUW27" s="242"/>
      <c r="UUX27" s="242"/>
      <c r="UUY27" s="242"/>
      <c r="UUZ27" s="242"/>
      <c r="UVA27" s="242"/>
      <c r="UVB27" s="242"/>
      <c r="UVC27" s="242"/>
      <c r="UVD27" s="242"/>
      <c r="UVE27" s="242"/>
      <c r="UVF27" s="242"/>
      <c r="UVG27" s="242"/>
      <c r="UVH27" s="242"/>
      <c r="UVI27" s="242"/>
      <c r="UVJ27" s="242"/>
      <c r="UVK27" s="242"/>
      <c r="UVL27" s="242"/>
      <c r="UVM27" s="242"/>
      <c r="UVN27" s="242"/>
      <c r="UVO27" s="242"/>
      <c r="UVP27" s="242"/>
      <c r="UVQ27" s="242"/>
      <c r="UVR27" s="242"/>
      <c r="UVS27" s="242"/>
      <c r="UVT27" s="242"/>
      <c r="UVU27" s="242"/>
      <c r="UVV27" s="242"/>
      <c r="UVW27" s="242"/>
      <c r="UVX27" s="242"/>
      <c r="UVY27" s="242"/>
      <c r="UVZ27" s="242"/>
      <c r="UWA27" s="242"/>
      <c r="UWB27" s="242"/>
      <c r="UWC27" s="242"/>
      <c r="UWD27" s="242"/>
      <c r="UWE27" s="242"/>
      <c r="UWF27" s="242"/>
      <c r="UWG27" s="242"/>
      <c r="UWH27" s="242"/>
      <c r="UWI27" s="242"/>
      <c r="UWJ27" s="242"/>
      <c r="UWK27" s="242"/>
      <c r="UWL27" s="242"/>
      <c r="UWM27" s="242"/>
      <c r="UWN27" s="242"/>
      <c r="UWO27" s="242"/>
      <c r="UWP27" s="242"/>
      <c r="UWQ27" s="242"/>
      <c r="UWR27" s="242"/>
      <c r="UWS27" s="242"/>
      <c r="UWT27" s="242"/>
      <c r="UWU27" s="242"/>
      <c r="UWV27" s="242"/>
      <c r="UWW27" s="242"/>
      <c r="UWX27" s="242"/>
      <c r="UWY27" s="242"/>
      <c r="UWZ27" s="242"/>
      <c r="UXA27" s="242"/>
      <c r="UXB27" s="242"/>
      <c r="UXC27" s="242"/>
      <c r="UXD27" s="242"/>
      <c r="UXE27" s="242"/>
      <c r="UXF27" s="242"/>
      <c r="UXG27" s="242"/>
      <c r="UXH27" s="242"/>
      <c r="UXI27" s="242"/>
      <c r="UXJ27" s="242"/>
      <c r="UXK27" s="242"/>
      <c r="UXL27" s="242"/>
      <c r="UXM27" s="242"/>
      <c r="UXN27" s="242"/>
      <c r="UXO27" s="242"/>
      <c r="UXP27" s="242"/>
      <c r="UXQ27" s="242"/>
      <c r="UXR27" s="242"/>
      <c r="UXS27" s="242"/>
      <c r="UXT27" s="242"/>
      <c r="UXU27" s="242"/>
      <c r="UXV27" s="242"/>
      <c r="UXW27" s="242"/>
      <c r="UXX27" s="242"/>
      <c r="UXY27" s="242"/>
      <c r="UXZ27" s="242"/>
      <c r="UYA27" s="242"/>
      <c r="UYB27" s="242"/>
      <c r="UYC27" s="242"/>
      <c r="UYD27" s="242"/>
      <c r="UYE27" s="242"/>
      <c r="UYF27" s="242"/>
      <c r="UYG27" s="242"/>
      <c r="UYH27" s="242"/>
      <c r="UYI27" s="242"/>
      <c r="UYJ27" s="242"/>
      <c r="UYK27" s="242"/>
      <c r="UYL27" s="242"/>
      <c r="UYM27" s="242"/>
      <c r="UYN27" s="242"/>
      <c r="UYO27" s="242"/>
      <c r="UYP27" s="242"/>
      <c r="UYQ27" s="242"/>
      <c r="UYR27" s="242"/>
      <c r="UYS27" s="242"/>
      <c r="UYT27" s="242"/>
      <c r="UYU27" s="242"/>
      <c r="UYV27" s="242"/>
      <c r="UYW27" s="242"/>
      <c r="UYX27" s="242"/>
      <c r="UYY27" s="242"/>
      <c r="UYZ27" s="242"/>
      <c r="UZA27" s="242"/>
      <c r="UZB27" s="242"/>
      <c r="UZC27" s="242"/>
      <c r="UZD27" s="242"/>
      <c r="UZE27" s="242"/>
      <c r="UZF27" s="242"/>
      <c r="UZG27" s="242"/>
      <c r="UZH27" s="242"/>
      <c r="UZI27" s="242"/>
      <c r="UZJ27" s="242"/>
      <c r="UZK27" s="242"/>
      <c r="UZL27" s="242"/>
      <c r="UZM27" s="242"/>
      <c r="UZN27" s="242"/>
      <c r="UZO27" s="242"/>
      <c r="UZP27" s="242"/>
      <c r="UZQ27" s="242"/>
      <c r="UZR27" s="242"/>
      <c r="UZS27" s="242"/>
      <c r="UZT27" s="242"/>
      <c r="UZU27" s="242"/>
      <c r="UZV27" s="242"/>
      <c r="UZW27" s="242"/>
      <c r="UZX27" s="242"/>
      <c r="UZY27" s="242"/>
      <c r="UZZ27" s="242"/>
      <c r="VAA27" s="242"/>
      <c r="VAB27" s="242"/>
      <c r="VAC27" s="242"/>
      <c r="VAD27" s="242"/>
      <c r="VAE27" s="242"/>
      <c r="VAF27" s="242"/>
      <c r="VAG27" s="242"/>
      <c r="VAH27" s="242"/>
      <c r="VAI27" s="242"/>
      <c r="VAJ27" s="242"/>
      <c r="VAK27" s="242"/>
      <c r="VAL27" s="242"/>
      <c r="VAM27" s="242"/>
      <c r="VAN27" s="242"/>
      <c r="VAO27" s="242"/>
      <c r="VAP27" s="242"/>
      <c r="VAQ27" s="242"/>
      <c r="VAR27" s="242"/>
      <c r="VAS27" s="242"/>
      <c r="VAT27" s="242"/>
      <c r="VAU27" s="242"/>
      <c r="VAV27" s="242"/>
      <c r="VAW27" s="242"/>
      <c r="VAX27" s="242"/>
      <c r="VAY27" s="242"/>
      <c r="VAZ27" s="242"/>
      <c r="VBA27" s="242"/>
      <c r="VBB27" s="242"/>
      <c r="VBC27" s="242"/>
      <c r="VBD27" s="242"/>
      <c r="VBE27" s="242"/>
      <c r="VBF27" s="242"/>
      <c r="VBG27" s="242"/>
      <c r="VBH27" s="242"/>
      <c r="VBI27" s="242"/>
      <c r="VBJ27" s="242"/>
      <c r="VBK27" s="242"/>
      <c r="VBL27" s="242"/>
      <c r="VBM27" s="242"/>
      <c r="VBN27" s="242"/>
      <c r="VBO27" s="242"/>
      <c r="VBP27" s="242"/>
      <c r="VBQ27" s="242"/>
      <c r="VBR27" s="242"/>
      <c r="VBS27" s="242"/>
      <c r="VBT27" s="242"/>
      <c r="VBU27" s="242"/>
      <c r="VBV27" s="242"/>
      <c r="VBW27" s="242"/>
      <c r="VBX27" s="242"/>
      <c r="VBY27" s="242"/>
      <c r="VBZ27" s="242"/>
      <c r="VCA27" s="242"/>
      <c r="VCB27" s="242"/>
      <c r="VCC27" s="242"/>
      <c r="VCD27" s="242"/>
      <c r="VCE27" s="242"/>
      <c r="VCF27" s="242"/>
      <c r="VCG27" s="242"/>
      <c r="VCH27" s="242"/>
      <c r="VCI27" s="242"/>
      <c r="VCJ27" s="242"/>
      <c r="VCK27" s="242"/>
      <c r="VCL27" s="242"/>
      <c r="VCM27" s="242"/>
      <c r="VCN27" s="242"/>
      <c r="VCO27" s="242"/>
      <c r="VCP27" s="242"/>
      <c r="VCQ27" s="242"/>
      <c r="VCR27" s="242"/>
      <c r="VCS27" s="242"/>
      <c r="VCT27" s="242"/>
      <c r="VCU27" s="242"/>
      <c r="VCV27" s="242"/>
      <c r="VCW27" s="242"/>
      <c r="VCX27" s="242"/>
      <c r="VCY27" s="242"/>
      <c r="VCZ27" s="242"/>
      <c r="VDA27" s="242"/>
      <c r="VDB27" s="242"/>
      <c r="VDC27" s="242"/>
      <c r="VDD27" s="242"/>
      <c r="VDE27" s="242"/>
      <c r="VDF27" s="242"/>
      <c r="VDG27" s="242"/>
      <c r="VDH27" s="242"/>
      <c r="VDI27" s="242"/>
      <c r="VDJ27" s="242"/>
      <c r="VDK27" s="242"/>
      <c r="VDL27" s="242"/>
      <c r="VDM27" s="242"/>
      <c r="VDN27" s="242"/>
      <c r="VDO27" s="242"/>
      <c r="VDP27" s="242"/>
      <c r="VDQ27" s="242"/>
      <c r="VDR27" s="242"/>
      <c r="VDS27" s="242"/>
      <c r="VDT27" s="242"/>
      <c r="VDU27" s="242"/>
      <c r="VDV27" s="242"/>
      <c r="VDW27" s="242"/>
      <c r="VDX27" s="242"/>
      <c r="VDY27" s="242"/>
      <c r="VDZ27" s="242"/>
      <c r="VEA27" s="242"/>
      <c r="VEB27" s="242"/>
      <c r="VEC27" s="242"/>
      <c r="VED27" s="242"/>
      <c r="VEE27" s="242"/>
      <c r="VEF27" s="242"/>
      <c r="VEG27" s="242"/>
      <c r="VEH27" s="242"/>
      <c r="VEI27" s="242"/>
      <c r="VEJ27" s="242"/>
      <c r="VEK27" s="242"/>
      <c r="VEL27" s="242"/>
      <c r="VEM27" s="242"/>
      <c r="VEN27" s="242"/>
      <c r="VEO27" s="242"/>
      <c r="VEP27" s="242"/>
      <c r="VEQ27" s="242"/>
      <c r="VER27" s="242"/>
      <c r="VES27" s="242"/>
      <c r="VET27" s="242"/>
      <c r="VEU27" s="242"/>
      <c r="VEV27" s="242"/>
      <c r="VEW27" s="242"/>
      <c r="VEX27" s="242"/>
      <c r="VEY27" s="242"/>
      <c r="VEZ27" s="242"/>
      <c r="VFA27" s="242"/>
      <c r="VFB27" s="242"/>
      <c r="VFC27" s="242"/>
      <c r="VFD27" s="242"/>
      <c r="VFE27" s="242"/>
      <c r="VFF27" s="242"/>
      <c r="VFG27" s="242"/>
      <c r="VFH27" s="242"/>
      <c r="VFI27" s="242"/>
      <c r="VFJ27" s="242"/>
      <c r="VFK27" s="242"/>
      <c r="VFL27" s="242"/>
      <c r="VFM27" s="242"/>
      <c r="VFN27" s="242"/>
      <c r="VFO27" s="242"/>
      <c r="VFP27" s="242"/>
      <c r="VFQ27" s="242"/>
      <c r="VFR27" s="242"/>
      <c r="VFS27" s="242"/>
      <c r="VFT27" s="242"/>
      <c r="VFU27" s="242"/>
      <c r="VFV27" s="242"/>
      <c r="VFW27" s="242"/>
      <c r="VFX27" s="242"/>
      <c r="VFY27" s="242"/>
      <c r="VFZ27" s="242"/>
      <c r="VGA27" s="242"/>
      <c r="VGB27" s="242"/>
      <c r="VGC27" s="242"/>
      <c r="VGD27" s="242"/>
      <c r="VGE27" s="242"/>
      <c r="VGF27" s="242"/>
      <c r="VGG27" s="242"/>
      <c r="VGH27" s="242"/>
      <c r="VGI27" s="242"/>
      <c r="VGJ27" s="242"/>
      <c r="VGK27" s="242"/>
      <c r="VGL27" s="242"/>
      <c r="VGM27" s="242"/>
      <c r="VGN27" s="242"/>
      <c r="VGO27" s="242"/>
      <c r="VGP27" s="242"/>
      <c r="VGQ27" s="242"/>
      <c r="VGR27" s="242"/>
      <c r="VGS27" s="242"/>
      <c r="VGT27" s="242"/>
      <c r="VGU27" s="242"/>
      <c r="VGV27" s="242"/>
      <c r="VGW27" s="242"/>
      <c r="VGX27" s="242"/>
      <c r="VGY27" s="242"/>
      <c r="VGZ27" s="242"/>
      <c r="VHA27" s="242"/>
      <c r="VHB27" s="242"/>
      <c r="VHC27" s="242"/>
      <c r="VHD27" s="242"/>
      <c r="VHE27" s="242"/>
      <c r="VHF27" s="242"/>
      <c r="VHG27" s="242"/>
      <c r="VHH27" s="242"/>
      <c r="VHI27" s="242"/>
      <c r="VHJ27" s="242"/>
      <c r="VHK27" s="242"/>
      <c r="VHL27" s="242"/>
      <c r="VHM27" s="242"/>
      <c r="VHN27" s="242"/>
      <c r="VHO27" s="242"/>
      <c r="VHP27" s="242"/>
      <c r="VHQ27" s="242"/>
      <c r="VHR27" s="242"/>
      <c r="VHS27" s="242"/>
      <c r="VHT27" s="242"/>
      <c r="VHU27" s="242"/>
      <c r="VHV27" s="242"/>
      <c r="VHW27" s="242"/>
      <c r="VHX27" s="242"/>
      <c r="VHY27" s="242"/>
      <c r="VHZ27" s="242"/>
      <c r="VIA27" s="242"/>
      <c r="VIB27" s="242"/>
      <c r="VIC27" s="242"/>
      <c r="VID27" s="242"/>
      <c r="VIE27" s="242"/>
      <c r="VIF27" s="242"/>
      <c r="VIG27" s="242"/>
      <c r="VIH27" s="242"/>
      <c r="VII27" s="242"/>
      <c r="VIJ27" s="242"/>
      <c r="VIK27" s="242"/>
      <c r="VIL27" s="242"/>
      <c r="VIM27" s="242"/>
      <c r="VIN27" s="242"/>
      <c r="VIO27" s="242"/>
      <c r="VIP27" s="242"/>
      <c r="VIQ27" s="242"/>
      <c r="VIR27" s="242"/>
      <c r="VIS27" s="242"/>
      <c r="VIT27" s="242"/>
      <c r="VIU27" s="242"/>
      <c r="VIV27" s="242"/>
      <c r="VIW27" s="242"/>
      <c r="VIX27" s="242"/>
      <c r="VIY27" s="242"/>
      <c r="VIZ27" s="242"/>
      <c r="VJA27" s="242"/>
      <c r="VJB27" s="242"/>
      <c r="VJC27" s="242"/>
      <c r="VJD27" s="242"/>
      <c r="VJE27" s="242"/>
      <c r="VJF27" s="242"/>
      <c r="VJG27" s="242"/>
      <c r="VJH27" s="242"/>
      <c r="VJI27" s="242"/>
      <c r="VJJ27" s="242"/>
      <c r="VJK27" s="242"/>
      <c r="VJL27" s="242"/>
      <c r="VJM27" s="242"/>
      <c r="VJN27" s="242"/>
      <c r="VJO27" s="242"/>
      <c r="VJP27" s="242"/>
      <c r="VJQ27" s="242"/>
      <c r="VJR27" s="242"/>
      <c r="VJS27" s="242"/>
      <c r="VJT27" s="242"/>
      <c r="VJU27" s="242"/>
      <c r="VJV27" s="242"/>
      <c r="VJW27" s="242"/>
      <c r="VJX27" s="242"/>
      <c r="VJY27" s="242"/>
      <c r="VJZ27" s="242"/>
      <c r="VKA27" s="242"/>
      <c r="VKB27" s="242"/>
      <c r="VKC27" s="242"/>
      <c r="VKD27" s="242"/>
      <c r="VKE27" s="242"/>
      <c r="VKF27" s="242"/>
      <c r="VKG27" s="242"/>
      <c r="VKH27" s="242"/>
      <c r="VKI27" s="242"/>
      <c r="VKJ27" s="242"/>
      <c r="VKK27" s="242"/>
      <c r="VKL27" s="242"/>
      <c r="VKM27" s="242"/>
      <c r="VKN27" s="242"/>
      <c r="VKO27" s="242"/>
      <c r="VKP27" s="242"/>
      <c r="VKQ27" s="242"/>
      <c r="VKR27" s="242"/>
      <c r="VKS27" s="242"/>
      <c r="VKT27" s="242"/>
      <c r="VKU27" s="242"/>
      <c r="VKV27" s="242"/>
      <c r="VKW27" s="242"/>
      <c r="VKX27" s="242"/>
      <c r="VKY27" s="242"/>
      <c r="VKZ27" s="242"/>
      <c r="VLA27" s="242"/>
      <c r="VLB27" s="242"/>
      <c r="VLC27" s="242"/>
      <c r="VLD27" s="242"/>
      <c r="VLE27" s="242"/>
      <c r="VLF27" s="242"/>
      <c r="VLG27" s="242"/>
      <c r="VLH27" s="242"/>
      <c r="VLI27" s="242"/>
      <c r="VLJ27" s="242"/>
      <c r="VLK27" s="242"/>
      <c r="VLL27" s="242"/>
      <c r="VLM27" s="242"/>
      <c r="VLN27" s="242"/>
      <c r="VLO27" s="242"/>
      <c r="VLP27" s="242"/>
      <c r="VLQ27" s="242"/>
      <c r="VLR27" s="242"/>
      <c r="VLS27" s="242"/>
      <c r="VLT27" s="242"/>
      <c r="VLU27" s="242"/>
      <c r="VLV27" s="242"/>
      <c r="VLW27" s="242"/>
      <c r="VLX27" s="242"/>
      <c r="VLY27" s="242"/>
      <c r="VLZ27" s="242"/>
      <c r="VMA27" s="242"/>
      <c r="VMB27" s="242"/>
      <c r="VMC27" s="242"/>
      <c r="VMD27" s="242"/>
      <c r="VME27" s="242"/>
      <c r="VMF27" s="242"/>
      <c r="VMG27" s="242"/>
      <c r="VMH27" s="242"/>
      <c r="VMI27" s="242"/>
      <c r="VMJ27" s="242"/>
      <c r="VMK27" s="242"/>
      <c r="VML27" s="242"/>
      <c r="VMM27" s="242"/>
      <c r="VMN27" s="242"/>
      <c r="VMO27" s="242"/>
      <c r="VMP27" s="242"/>
      <c r="VMQ27" s="242"/>
      <c r="VMR27" s="242"/>
      <c r="VMS27" s="242"/>
      <c r="VMT27" s="242"/>
      <c r="VMU27" s="242"/>
      <c r="VMV27" s="242"/>
      <c r="VMW27" s="242"/>
      <c r="VMX27" s="242"/>
      <c r="VMY27" s="242"/>
      <c r="VMZ27" s="242"/>
      <c r="VNA27" s="242"/>
      <c r="VNB27" s="242"/>
      <c r="VNC27" s="242"/>
      <c r="VND27" s="242"/>
      <c r="VNE27" s="242"/>
      <c r="VNF27" s="242"/>
      <c r="VNG27" s="242"/>
      <c r="VNH27" s="242"/>
      <c r="VNI27" s="242"/>
      <c r="VNJ27" s="242"/>
      <c r="VNK27" s="242"/>
      <c r="VNL27" s="242"/>
      <c r="VNM27" s="242"/>
      <c r="VNN27" s="242"/>
      <c r="VNO27" s="242"/>
      <c r="VNP27" s="242"/>
      <c r="VNQ27" s="242"/>
      <c r="VNR27" s="242"/>
      <c r="VNS27" s="242"/>
      <c r="VNT27" s="242"/>
      <c r="VNU27" s="242"/>
      <c r="VNV27" s="242"/>
      <c r="VNW27" s="242"/>
      <c r="VNX27" s="242"/>
      <c r="VNY27" s="242"/>
      <c r="VNZ27" s="242"/>
      <c r="VOA27" s="242"/>
      <c r="VOB27" s="242"/>
      <c r="VOC27" s="242"/>
      <c r="VOD27" s="242"/>
      <c r="VOE27" s="242"/>
      <c r="VOF27" s="242"/>
      <c r="VOG27" s="242"/>
      <c r="VOH27" s="242"/>
      <c r="VOI27" s="242"/>
      <c r="VOJ27" s="242"/>
      <c r="VOK27" s="242"/>
      <c r="VOL27" s="242"/>
      <c r="VOM27" s="242"/>
      <c r="VON27" s="242"/>
      <c r="VOO27" s="242"/>
      <c r="VOP27" s="242"/>
      <c r="VOQ27" s="242"/>
      <c r="VOR27" s="242"/>
      <c r="VOS27" s="242"/>
      <c r="VOT27" s="242"/>
      <c r="VOU27" s="242"/>
      <c r="VOV27" s="242"/>
      <c r="VOW27" s="242"/>
      <c r="VOX27" s="242"/>
      <c r="VOY27" s="242"/>
      <c r="VOZ27" s="242"/>
      <c r="VPA27" s="242"/>
      <c r="VPB27" s="242"/>
      <c r="VPC27" s="242"/>
      <c r="VPD27" s="242"/>
      <c r="VPE27" s="242"/>
      <c r="VPF27" s="242"/>
      <c r="VPG27" s="242"/>
      <c r="VPH27" s="242"/>
      <c r="VPI27" s="242"/>
      <c r="VPJ27" s="242"/>
      <c r="VPK27" s="242"/>
      <c r="VPL27" s="242"/>
      <c r="VPM27" s="242"/>
      <c r="VPN27" s="242"/>
      <c r="VPO27" s="242"/>
      <c r="VPP27" s="242"/>
      <c r="VPQ27" s="242"/>
      <c r="VPR27" s="242"/>
      <c r="VPS27" s="242"/>
      <c r="VPT27" s="242"/>
      <c r="VPU27" s="242"/>
      <c r="VPV27" s="242"/>
      <c r="VPW27" s="242"/>
      <c r="VPX27" s="242"/>
      <c r="VPY27" s="242"/>
      <c r="VPZ27" s="242"/>
      <c r="VQA27" s="242"/>
      <c r="VQB27" s="242"/>
      <c r="VQC27" s="242"/>
      <c r="VQD27" s="242"/>
      <c r="VQE27" s="242"/>
      <c r="VQF27" s="242"/>
      <c r="VQG27" s="242"/>
      <c r="VQH27" s="242"/>
      <c r="VQI27" s="242"/>
      <c r="VQJ27" s="242"/>
      <c r="VQK27" s="242"/>
      <c r="VQL27" s="242"/>
      <c r="VQM27" s="242"/>
      <c r="VQN27" s="242"/>
      <c r="VQO27" s="242"/>
      <c r="VQP27" s="242"/>
      <c r="VQQ27" s="242"/>
      <c r="VQR27" s="242"/>
      <c r="VQS27" s="242"/>
      <c r="VQT27" s="242"/>
      <c r="VQU27" s="242"/>
      <c r="VQV27" s="242"/>
      <c r="VQW27" s="242"/>
      <c r="VQX27" s="242"/>
      <c r="VQY27" s="242"/>
      <c r="VQZ27" s="242"/>
      <c r="VRA27" s="242"/>
      <c r="VRB27" s="242"/>
      <c r="VRC27" s="242"/>
      <c r="VRD27" s="242"/>
      <c r="VRE27" s="242"/>
      <c r="VRF27" s="242"/>
      <c r="VRG27" s="242"/>
      <c r="VRH27" s="242"/>
      <c r="VRI27" s="242"/>
      <c r="VRJ27" s="242"/>
      <c r="VRK27" s="242"/>
      <c r="VRL27" s="242"/>
      <c r="VRM27" s="242"/>
      <c r="VRN27" s="242"/>
      <c r="VRO27" s="242"/>
      <c r="VRP27" s="242"/>
      <c r="VRQ27" s="242"/>
      <c r="VRR27" s="242"/>
      <c r="VRS27" s="242"/>
      <c r="VRT27" s="242"/>
      <c r="VRU27" s="242"/>
      <c r="VRV27" s="242"/>
      <c r="VRW27" s="242"/>
      <c r="VRX27" s="242"/>
      <c r="VRY27" s="242"/>
      <c r="VRZ27" s="242"/>
      <c r="VSA27" s="242"/>
      <c r="VSB27" s="242"/>
      <c r="VSC27" s="242"/>
      <c r="VSD27" s="242"/>
      <c r="VSE27" s="242"/>
      <c r="VSF27" s="242"/>
      <c r="VSG27" s="242"/>
      <c r="VSH27" s="242"/>
      <c r="VSI27" s="242"/>
      <c r="VSJ27" s="242"/>
      <c r="VSK27" s="242"/>
      <c r="VSL27" s="242"/>
      <c r="VSM27" s="242"/>
      <c r="VSN27" s="242"/>
      <c r="VSO27" s="242"/>
      <c r="VSP27" s="242"/>
      <c r="VSQ27" s="242"/>
      <c r="VSR27" s="242"/>
      <c r="VSS27" s="242"/>
      <c r="VST27" s="242"/>
      <c r="VSU27" s="242"/>
      <c r="VSV27" s="242"/>
      <c r="VSW27" s="242"/>
      <c r="VSX27" s="242"/>
      <c r="VSY27" s="242"/>
      <c r="VSZ27" s="242"/>
      <c r="VTA27" s="242"/>
      <c r="VTB27" s="242"/>
      <c r="VTC27" s="242"/>
      <c r="VTD27" s="242"/>
      <c r="VTE27" s="242"/>
      <c r="VTF27" s="242"/>
      <c r="VTG27" s="242"/>
      <c r="VTH27" s="242"/>
      <c r="VTI27" s="242"/>
      <c r="VTJ27" s="242"/>
      <c r="VTK27" s="242"/>
      <c r="VTL27" s="242"/>
      <c r="VTM27" s="242"/>
      <c r="VTN27" s="242"/>
      <c r="VTO27" s="242"/>
      <c r="VTP27" s="242"/>
      <c r="VTQ27" s="242"/>
      <c r="VTR27" s="242"/>
      <c r="VTS27" s="242"/>
      <c r="VTT27" s="242"/>
      <c r="VTU27" s="242"/>
      <c r="VTV27" s="242"/>
      <c r="VTW27" s="242"/>
      <c r="VTX27" s="242"/>
      <c r="VTY27" s="242"/>
      <c r="VTZ27" s="242"/>
      <c r="VUA27" s="242"/>
      <c r="VUB27" s="242"/>
      <c r="VUC27" s="242"/>
      <c r="VUD27" s="242"/>
      <c r="VUE27" s="242"/>
      <c r="VUF27" s="242"/>
      <c r="VUG27" s="242"/>
      <c r="VUH27" s="242"/>
      <c r="VUI27" s="242"/>
      <c r="VUJ27" s="242"/>
      <c r="VUK27" s="242"/>
      <c r="VUL27" s="242"/>
      <c r="VUM27" s="242"/>
      <c r="VUN27" s="242"/>
      <c r="VUO27" s="242"/>
      <c r="VUP27" s="242"/>
      <c r="VUQ27" s="242"/>
      <c r="VUR27" s="242"/>
      <c r="VUS27" s="242"/>
      <c r="VUT27" s="242"/>
      <c r="VUU27" s="242"/>
      <c r="VUV27" s="242"/>
      <c r="VUW27" s="242"/>
      <c r="VUX27" s="242"/>
      <c r="VUY27" s="242"/>
      <c r="VUZ27" s="242"/>
      <c r="VVA27" s="242"/>
      <c r="VVB27" s="242"/>
      <c r="VVC27" s="242"/>
      <c r="VVD27" s="242"/>
      <c r="VVE27" s="242"/>
      <c r="VVF27" s="242"/>
      <c r="VVG27" s="242"/>
      <c r="VVH27" s="242"/>
      <c r="VVI27" s="242"/>
      <c r="VVJ27" s="242"/>
      <c r="VVK27" s="242"/>
      <c r="VVL27" s="242"/>
      <c r="VVM27" s="242"/>
      <c r="VVN27" s="242"/>
      <c r="VVO27" s="242"/>
      <c r="VVP27" s="242"/>
      <c r="VVQ27" s="242"/>
      <c r="VVR27" s="242"/>
      <c r="VVS27" s="242"/>
      <c r="VVT27" s="242"/>
      <c r="VVU27" s="242"/>
      <c r="VVV27" s="242"/>
      <c r="VVW27" s="242"/>
      <c r="VVX27" s="242"/>
      <c r="VVY27" s="242"/>
      <c r="VVZ27" s="242"/>
      <c r="VWA27" s="242"/>
      <c r="VWB27" s="242"/>
      <c r="VWC27" s="242"/>
      <c r="VWD27" s="242"/>
      <c r="VWE27" s="242"/>
      <c r="VWF27" s="242"/>
      <c r="VWG27" s="242"/>
      <c r="VWH27" s="242"/>
      <c r="VWI27" s="242"/>
      <c r="VWJ27" s="242"/>
      <c r="VWK27" s="242"/>
      <c r="VWL27" s="242"/>
      <c r="VWM27" s="242"/>
      <c r="VWN27" s="242"/>
      <c r="VWO27" s="242"/>
      <c r="VWP27" s="242"/>
      <c r="VWQ27" s="242"/>
      <c r="VWR27" s="242"/>
      <c r="VWS27" s="242"/>
      <c r="VWT27" s="242"/>
      <c r="VWU27" s="242"/>
      <c r="VWV27" s="242"/>
      <c r="VWW27" s="242"/>
      <c r="VWX27" s="242"/>
      <c r="VWY27" s="242"/>
      <c r="VWZ27" s="242"/>
      <c r="VXA27" s="242"/>
      <c r="VXB27" s="242"/>
      <c r="VXC27" s="242"/>
      <c r="VXD27" s="242"/>
      <c r="VXE27" s="242"/>
      <c r="VXF27" s="242"/>
      <c r="VXG27" s="242"/>
      <c r="VXH27" s="242"/>
      <c r="VXI27" s="242"/>
      <c r="VXJ27" s="242"/>
      <c r="VXK27" s="242"/>
      <c r="VXL27" s="242"/>
      <c r="VXM27" s="242"/>
      <c r="VXN27" s="242"/>
      <c r="VXO27" s="242"/>
      <c r="VXP27" s="242"/>
      <c r="VXQ27" s="242"/>
      <c r="VXR27" s="242"/>
      <c r="VXS27" s="242"/>
      <c r="VXT27" s="242"/>
      <c r="VXU27" s="242"/>
      <c r="VXV27" s="242"/>
      <c r="VXW27" s="242"/>
      <c r="VXX27" s="242"/>
      <c r="VXY27" s="242"/>
      <c r="VXZ27" s="242"/>
      <c r="VYA27" s="242"/>
      <c r="VYB27" s="242"/>
      <c r="VYC27" s="242"/>
      <c r="VYD27" s="242"/>
      <c r="VYE27" s="242"/>
      <c r="VYF27" s="242"/>
      <c r="VYG27" s="242"/>
      <c r="VYH27" s="242"/>
      <c r="VYI27" s="242"/>
      <c r="VYJ27" s="242"/>
      <c r="VYK27" s="242"/>
      <c r="VYL27" s="242"/>
      <c r="VYM27" s="242"/>
      <c r="VYN27" s="242"/>
      <c r="VYO27" s="242"/>
      <c r="VYP27" s="242"/>
      <c r="VYQ27" s="242"/>
      <c r="VYR27" s="242"/>
      <c r="VYS27" s="242"/>
      <c r="VYT27" s="242"/>
      <c r="VYU27" s="242"/>
      <c r="VYV27" s="242"/>
      <c r="VYW27" s="242"/>
      <c r="VYX27" s="242"/>
      <c r="VYY27" s="242"/>
      <c r="VYZ27" s="242"/>
      <c r="VZA27" s="242"/>
      <c r="VZB27" s="242"/>
      <c r="VZC27" s="242"/>
      <c r="VZD27" s="242"/>
      <c r="VZE27" s="242"/>
      <c r="VZF27" s="242"/>
      <c r="VZG27" s="242"/>
      <c r="VZH27" s="242"/>
      <c r="VZI27" s="242"/>
      <c r="VZJ27" s="242"/>
      <c r="VZK27" s="242"/>
      <c r="VZL27" s="242"/>
      <c r="VZM27" s="242"/>
      <c r="VZN27" s="242"/>
      <c r="VZO27" s="242"/>
      <c r="VZP27" s="242"/>
      <c r="VZQ27" s="242"/>
      <c r="VZR27" s="242"/>
      <c r="VZS27" s="242"/>
      <c r="VZT27" s="242"/>
      <c r="VZU27" s="242"/>
      <c r="VZV27" s="242"/>
      <c r="VZW27" s="242"/>
      <c r="VZX27" s="242"/>
      <c r="VZY27" s="242"/>
      <c r="VZZ27" s="242"/>
      <c r="WAA27" s="242"/>
      <c r="WAB27" s="242"/>
      <c r="WAC27" s="242"/>
      <c r="WAD27" s="242"/>
      <c r="WAE27" s="242"/>
      <c r="WAF27" s="242"/>
      <c r="WAG27" s="242"/>
      <c r="WAH27" s="242"/>
      <c r="WAI27" s="242"/>
      <c r="WAJ27" s="242"/>
      <c r="WAK27" s="242"/>
      <c r="WAL27" s="242"/>
      <c r="WAM27" s="242"/>
      <c r="WAN27" s="242"/>
      <c r="WAO27" s="242"/>
      <c r="WAP27" s="242"/>
      <c r="WAQ27" s="242"/>
      <c r="WAR27" s="242"/>
      <c r="WAS27" s="242"/>
      <c r="WAT27" s="242"/>
      <c r="WAU27" s="242"/>
      <c r="WAV27" s="242"/>
      <c r="WAW27" s="242"/>
      <c r="WAX27" s="242"/>
      <c r="WAY27" s="242"/>
      <c r="WAZ27" s="242"/>
      <c r="WBA27" s="242"/>
      <c r="WBB27" s="242"/>
      <c r="WBC27" s="242"/>
      <c r="WBD27" s="242"/>
      <c r="WBE27" s="242"/>
      <c r="WBF27" s="242"/>
      <c r="WBG27" s="242"/>
      <c r="WBH27" s="242"/>
      <c r="WBI27" s="242"/>
      <c r="WBJ27" s="242"/>
      <c r="WBK27" s="242"/>
      <c r="WBL27" s="242"/>
      <c r="WBM27" s="242"/>
      <c r="WBN27" s="242"/>
      <c r="WBO27" s="242"/>
      <c r="WBP27" s="242"/>
      <c r="WBQ27" s="242"/>
      <c r="WBR27" s="242"/>
      <c r="WBS27" s="242"/>
      <c r="WBT27" s="242"/>
      <c r="WBU27" s="242"/>
      <c r="WBV27" s="242"/>
      <c r="WBW27" s="242"/>
      <c r="WBX27" s="242"/>
      <c r="WBY27" s="242"/>
      <c r="WBZ27" s="242"/>
      <c r="WCA27" s="242"/>
      <c r="WCB27" s="242"/>
      <c r="WCC27" s="242"/>
      <c r="WCD27" s="242"/>
      <c r="WCE27" s="242"/>
      <c r="WCF27" s="242"/>
      <c r="WCG27" s="242"/>
      <c r="WCH27" s="242"/>
      <c r="WCI27" s="242"/>
      <c r="WCJ27" s="242"/>
      <c r="WCK27" s="242"/>
      <c r="WCL27" s="242"/>
      <c r="WCM27" s="242"/>
      <c r="WCN27" s="242"/>
      <c r="WCO27" s="242"/>
      <c r="WCP27" s="242"/>
      <c r="WCQ27" s="242"/>
      <c r="WCR27" s="242"/>
      <c r="WCS27" s="242"/>
      <c r="WCT27" s="242"/>
      <c r="WCU27" s="242"/>
      <c r="WCV27" s="242"/>
      <c r="WCW27" s="242"/>
      <c r="WCX27" s="242"/>
      <c r="WCY27" s="242"/>
      <c r="WCZ27" s="242"/>
      <c r="WDA27" s="242"/>
      <c r="WDB27" s="242"/>
      <c r="WDC27" s="242"/>
      <c r="WDD27" s="242"/>
      <c r="WDE27" s="242"/>
      <c r="WDF27" s="242"/>
      <c r="WDG27" s="242"/>
      <c r="WDH27" s="242"/>
      <c r="WDI27" s="242"/>
      <c r="WDJ27" s="242"/>
      <c r="WDK27" s="242"/>
      <c r="WDL27" s="242"/>
      <c r="WDM27" s="242"/>
      <c r="WDN27" s="242"/>
      <c r="WDO27" s="242"/>
      <c r="WDP27" s="242"/>
      <c r="WDQ27" s="242"/>
      <c r="WDR27" s="242"/>
      <c r="WDS27" s="242"/>
      <c r="WDT27" s="242"/>
      <c r="WDU27" s="242"/>
      <c r="WDV27" s="242"/>
      <c r="WDW27" s="242"/>
      <c r="WDX27" s="242"/>
      <c r="WDY27" s="242"/>
      <c r="WDZ27" s="242"/>
      <c r="WEA27" s="242"/>
      <c r="WEB27" s="242"/>
      <c r="WEC27" s="242"/>
      <c r="WED27" s="242"/>
      <c r="WEE27" s="242"/>
      <c r="WEF27" s="242"/>
      <c r="WEG27" s="242"/>
      <c r="WEH27" s="242"/>
      <c r="WEI27" s="242"/>
      <c r="WEJ27" s="242"/>
      <c r="WEK27" s="242"/>
      <c r="WEL27" s="242"/>
      <c r="WEM27" s="242"/>
      <c r="WEN27" s="242"/>
      <c r="WEO27" s="242"/>
      <c r="WEP27" s="242"/>
      <c r="WEQ27" s="242"/>
      <c r="WER27" s="242"/>
      <c r="WES27" s="242"/>
      <c r="WET27" s="242"/>
      <c r="WEU27" s="242"/>
      <c r="WEV27" s="242"/>
      <c r="WEW27" s="242"/>
      <c r="WEX27" s="242"/>
      <c r="WEY27" s="242"/>
      <c r="WEZ27" s="242"/>
      <c r="WFA27" s="242"/>
      <c r="WFB27" s="242"/>
      <c r="WFC27" s="242"/>
      <c r="WFD27" s="242"/>
      <c r="WFE27" s="242"/>
      <c r="WFF27" s="242"/>
      <c r="WFG27" s="242"/>
      <c r="WFH27" s="242"/>
      <c r="WFI27" s="242"/>
      <c r="WFJ27" s="242"/>
      <c r="WFK27" s="242"/>
      <c r="WFL27" s="242"/>
      <c r="WFM27" s="242"/>
      <c r="WFN27" s="242"/>
      <c r="WFO27" s="242"/>
      <c r="WFP27" s="242"/>
      <c r="WFQ27" s="242"/>
      <c r="WFR27" s="242"/>
      <c r="WFS27" s="242"/>
      <c r="WFT27" s="242"/>
      <c r="WFU27" s="242"/>
      <c r="WFV27" s="242"/>
      <c r="WFW27" s="242"/>
      <c r="WFX27" s="242"/>
      <c r="WFY27" s="242"/>
      <c r="WFZ27" s="242"/>
      <c r="WGA27" s="242"/>
      <c r="WGB27" s="242"/>
      <c r="WGC27" s="242"/>
      <c r="WGD27" s="242"/>
      <c r="WGE27" s="242"/>
      <c r="WGF27" s="242"/>
      <c r="WGG27" s="242"/>
      <c r="WGH27" s="242"/>
      <c r="WGI27" s="242"/>
      <c r="WGJ27" s="242"/>
      <c r="WGK27" s="242"/>
      <c r="WGL27" s="242"/>
      <c r="WGM27" s="242"/>
      <c r="WGN27" s="242"/>
      <c r="WGO27" s="242"/>
      <c r="WGP27" s="242"/>
      <c r="WGQ27" s="242"/>
      <c r="WGR27" s="242"/>
      <c r="WGS27" s="242"/>
      <c r="WGT27" s="242"/>
      <c r="WGU27" s="242"/>
      <c r="WGV27" s="242"/>
      <c r="WGW27" s="242"/>
      <c r="WGX27" s="242"/>
      <c r="WGY27" s="242"/>
      <c r="WGZ27" s="242"/>
      <c r="WHA27" s="242"/>
      <c r="WHB27" s="242"/>
      <c r="WHC27" s="242"/>
      <c r="WHD27" s="242"/>
      <c r="WHE27" s="242"/>
      <c r="WHF27" s="242"/>
      <c r="WHG27" s="242"/>
      <c r="WHH27" s="242"/>
      <c r="WHI27" s="242"/>
      <c r="WHJ27" s="242"/>
      <c r="WHK27" s="242"/>
      <c r="WHL27" s="242"/>
      <c r="WHM27" s="242"/>
      <c r="WHN27" s="242"/>
      <c r="WHO27" s="242"/>
      <c r="WHP27" s="242"/>
      <c r="WHQ27" s="242"/>
      <c r="WHR27" s="242"/>
      <c r="WHS27" s="242"/>
      <c r="WHT27" s="242"/>
      <c r="WHU27" s="242"/>
      <c r="WHV27" s="242"/>
      <c r="WHW27" s="242"/>
      <c r="WHX27" s="242"/>
      <c r="WHY27" s="242"/>
      <c r="WHZ27" s="242"/>
      <c r="WIA27" s="242"/>
      <c r="WIB27" s="242"/>
      <c r="WIC27" s="242"/>
      <c r="WID27" s="242"/>
      <c r="WIE27" s="242"/>
      <c r="WIF27" s="242"/>
      <c r="WIG27" s="242"/>
      <c r="WIH27" s="242"/>
      <c r="WII27" s="242"/>
      <c r="WIJ27" s="242"/>
      <c r="WIK27" s="242"/>
      <c r="WIL27" s="242"/>
      <c r="WIM27" s="242"/>
      <c r="WIN27" s="242"/>
      <c r="WIO27" s="242"/>
      <c r="WIP27" s="242"/>
      <c r="WIQ27" s="242"/>
      <c r="WIR27" s="242"/>
      <c r="WIS27" s="242"/>
      <c r="WIT27" s="242"/>
      <c r="WIU27" s="242"/>
      <c r="WIV27" s="242"/>
      <c r="WIW27" s="242"/>
      <c r="WIX27" s="242"/>
      <c r="WIY27" s="242"/>
      <c r="WIZ27" s="242"/>
      <c r="WJA27" s="242"/>
      <c r="WJB27" s="242"/>
      <c r="WJC27" s="242"/>
      <c r="WJD27" s="242"/>
      <c r="WJE27" s="242"/>
      <c r="WJF27" s="242"/>
      <c r="WJG27" s="242"/>
      <c r="WJH27" s="242"/>
      <c r="WJI27" s="242"/>
      <c r="WJJ27" s="242"/>
      <c r="WJK27" s="242"/>
      <c r="WJL27" s="242"/>
      <c r="WJM27" s="242"/>
      <c r="WJN27" s="242"/>
      <c r="WJO27" s="242"/>
      <c r="WJP27" s="242"/>
      <c r="WJQ27" s="242"/>
      <c r="WJR27" s="242"/>
      <c r="WJS27" s="242"/>
      <c r="WJT27" s="242"/>
      <c r="WJU27" s="242"/>
      <c r="WJV27" s="242"/>
      <c r="WJW27" s="242"/>
      <c r="WJX27" s="242"/>
      <c r="WJY27" s="242"/>
      <c r="WJZ27" s="242"/>
      <c r="WKA27" s="242"/>
      <c r="WKB27" s="242"/>
      <c r="WKC27" s="242"/>
      <c r="WKD27" s="242"/>
      <c r="WKE27" s="242"/>
      <c r="WKF27" s="242"/>
      <c r="WKG27" s="242"/>
      <c r="WKH27" s="242"/>
      <c r="WKI27" s="242"/>
      <c r="WKJ27" s="242"/>
      <c r="WKK27" s="242"/>
      <c r="WKL27" s="242"/>
      <c r="WKM27" s="242"/>
      <c r="WKN27" s="242"/>
      <c r="WKO27" s="242"/>
      <c r="WKP27" s="242"/>
      <c r="WKQ27" s="242"/>
      <c r="WKR27" s="242"/>
      <c r="WKS27" s="242"/>
      <c r="WKT27" s="242"/>
      <c r="WKU27" s="242"/>
      <c r="WKV27" s="242"/>
      <c r="WKW27" s="242"/>
      <c r="WKX27" s="242"/>
      <c r="WKY27" s="242"/>
      <c r="WKZ27" s="242"/>
      <c r="WLA27" s="242"/>
      <c r="WLB27" s="242"/>
      <c r="WLC27" s="242"/>
      <c r="WLD27" s="242"/>
      <c r="WLE27" s="242"/>
      <c r="WLF27" s="242"/>
      <c r="WLG27" s="242"/>
      <c r="WLH27" s="242"/>
      <c r="WLI27" s="242"/>
      <c r="WLJ27" s="242"/>
      <c r="WLK27" s="242"/>
      <c r="WLL27" s="242"/>
      <c r="WLM27" s="242"/>
      <c r="WLN27" s="242"/>
      <c r="WLO27" s="242"/>
      <c r="WLP27" s="242"/>
      <c r="WLQ27" s="242"/>
      <c r="WLR27" s="242"/>
      <c r="WLS27" s="242"/>
      <c r="WLT27" s="242"/>
      <c r="WLU27" s="242"/>
      <c r="WLV27" s="242"/>
      <c r="WLW27" s="242"/>
      <c r="WLX27" s="242"/>
      <c r="WLY27" s="242"/>
      <c r="WLZ27" s="242"/>
      <c r="WMA27" s="242"/>
      <c r="WMB27" s="242"/>
      <c r="WMC27" s="242"/>
      <c r="WMD27" s="242"/>
      <c r="WME27" s="242"/>
      <c r="WMF27" s="242"/>
      <c r="WMG27" s="242"/>
      <c r="WMH27" s="242"/>
      <c r="WMI27" s="242"/>
      <c r="WMJ27" s="242"/>
      <c r="WMK27" s="242"/>
      <c r="WML27" s="242"/>
      <c r="WMM27" s="242"/>
      <c r="WMN27" s="242"/>
      <c r="WMO27" s="242"/>
      <c r="WMP27" s="242"/>
      <c r="WMQ27" s="242"/>
      <c r="WMR27" s="242"/>
      <c r="WMS27" s="242"/>
      <c r="WMT27" s="242"/>
      <c r="WMU27" s="242"/>
      <c r="WMV27" s="242"/>
      <c r="WMW27" s="242"/>
      <c r="WMX27" s="242"/>
      <c r="WMY27" s="242"/>
      <c r="WMZ27" s="242"/>
      <c r="WNA27" s="242"/>
      <c r="WNB27" s="242"/>
      <c r="WNC27" s="242"/>
      <c r="WND27" s="242"/>
      <c r="WNE27" s="242"/>
      <c r="WNF27" s="242"/>
      <c r="WNG27" s="242"/>
      <c r="WNH27" s="242"/>
      <c r="WNI27" s="242"/>
      <c r="WNJ27" s="242"/>
      <c r="WNK27" s="242"/>
      <c r="WNL27" s="242"/>
      <c r="WNM27" s="242"/>
      <c r="WNN27" s="242"/>
      <c r="WNO27" s="242"/>
      <c r="WNP27" s="242"/>
      <c r="WNQ27" s="242"/>
      <c r="WNR27" s="242"/>
      <c r="WNS27" s="242"/>
      <c r="WNT27" s="242"/>
      <c r="WNU27" s="242"/>
      <c r="WNV27" s="242"/>
      <c r="WNW27" s="242"/>
      <c r="WNX27" s="242"/>
      <c r="WNY27" s="242"/>
      <c r="WNZ27" s="242"/>
      <c r="WOA27" s="242"/>
      <c r="WOB27" s="242"/>
      <c r="WOC27" s="242"/>
      <c r="WOD27" s="242"/>
      <c r="WOE27" s="242"/>
      <c r="WOF27" s="242"/>
      <c r="WOG27" s="242"/>
      <c r="WOH27" s="242"/>
      <c r="WOI27" s="242"/>
      <c r="WOJ27" s="242"/>
      <c r="WOK27" s="242"/>
      <c r="WOL27" s="242"/>
      <c r="WOM27" s="242"/>
      <c r="WON27" s="242"/>
      <c r="WOO27" s="242"/>
      <c r="WOP27" s="242"/>
      <c r="WOQ27" s="242"/>
      <c r="WOR27" s="242"/>
      <c r="WOS27" s="242"/>
      <c r="WOT27" s="242"/>
      <c r="WOU27" s="242"/>
      <c r="WOV27" s="242"/>
      <c r="WOW27" s="242"/>
      <c r="WOX27" s="242"/>
      <c r="WOY27" s="242"/>
      <c r="WOZ27" s="242"/>
      <c r="WPA27" s="242"/>
      <c r="WPB27" s="242"/>
      <c r="WPC27" s="242"/>
      <c r="WPD27" s="242"/>
      <c r="WPE27" s="242"/>
      <c r="WPF27" s="242"/>
      <c r="WPG27" s="242"/>
      <c r="WPH27" s="242"/>
      <c r="WPI27" s="242"/>
      <c r="WPJ27" s="242"/>
      <c r="WPK27" s="242"/>
      <c r="WPL27" s="242"/>
      <c r="WPM27" s="242"/>
      <c r="WPN27" s="242"/>
      <c r="WPO27" s="242"/>
      <c r="WPP27" s="242"/>
      <c r="WPQ27" s="242"/>
      <c r="WPR27" s="242"/>
      <c r="WPS27" s="242"/>
      <c r="WPT27" s="242"/>
      <c r="WPU27" s="242"/>
      <c r="WPV27" s="242"/>
      <c r="WPW27" s="242"/>
      <c r="WPX27" s="242"/>
      <c r="WPY27" s="242"/>
      <c r="WPZ27" s="242"/>
      <c r="WQA27" s="242"/>
      <c r="WQB27" s="242"/>
      <c r="WQC27" s="242"/>
      <c r="WQD27" s="242"/>
      <c r="WQE27" s="242"/>
      <c r="WQF27" s="242"/>
      <c r="WQG27" s="242"/>
      <c r="WQH27" s="242"/>
      <c r="WQI27" s="242"/>
      <c r="WQJ27" s="242"/>
      <c r="WQK27" s="242"/>
      <c r="WQL27" s="242"/>
      <c r="WQM27" s="242"/>
      <c r="WQN27" s="242"/>
      <c r="WQO27" s="242"/>
      <c r="WQP27" s="242"/>
      <c r="WQQ27" s="242"/>
      <c r="WQR27" s="242"/>
      <c r="WQS27" s="242"/>
      <c r="WQT27" s="242"/>
      <c r="WQU27" s="242"/>
      <c r="WQV27" s="242"/>
      <c r="WQW27" s="242"/>
      <c r="WQX27" s="242"/>
      <c r="WQY27" s="242"/>
      <c r="WQZ27" s="242"/>
      <c r="WRA27" s="242"/>
      <c r="WRB27" s="242"/>
      <c r="WRC27" s="242"/>
      <c r="WRD27" s="242"/>
      <c r="WRE27" s="242"/>
      <c r="WRF27" s="242"/>
      <c r="WRG27" s="242"/>
      <c r="WRH27" s="242"/>
      <c r="WRI27" s="242"/>
      <c r="WRJ27" s="242"/>
      <c r="WRK27" s="242"/>
      <c r="WRL27" s="242"/>
      <c r="WRM27" s="242"/>
      <c r="WRN27" s="242"/>
      <c r="WRO27" s="242"/>
      <c r="WRP27" s="242"/>
      <c r="WRQ27" s="242"/>
      <c r="WRR27" s="242"/>
      <c r="WRS27" s="242"/>
      <c r="WRT27" s="242"/>
      <c r="WRU27" s="242"/>
      <c r="WRV27" s="242"/>
      <c r="WRW27" s="242"/>
      <c r="WRX27" s="242"/>
      <c r="WRY27" s="242"/>
      <c r="WRZ27" s="242"/>
      <c r="WSA27" s="242"/>
      <c r="WSB27" s="242"/>
      <c r="WSC27" s="242"/>
      <c r="WSD27" s="242"/>
      <c r="WSE27" s="242"/>
      <c r="WSF27" s="242"/>
      <c r="WSG27" s="242"/>
      <c r="WSH27" s="242"/>
      <c r="WSI27" s="242"/>
      <c r="WSJ27" s="242"/>
      <c r="WSK27" s="242"/>
      <c r="WSL27" s="242"/>
      <c r="WSM27" s="242"/>
      <c r="WSN27" s="242"/>
      <c r="WSO27" s="242"/>
      <c r="WSP27" s="242"/>
      <c r="WSQ27" s="242"/>
      <c r="WSR27" s="242"/>
      <c r="WSS27" s="242"/>
      <c r="WST27" s="242"/>
      <c r="WSU27" s="242"/>
      <c r="WSV27" s="242"/>
      <c r="WSW27" s="242"/>
      <c r="WSX27" s="242"/>
      <c r="WSY27" s="242"/>
      <c r="WSZ27" s="242"/>
      <c r="WTA27" s="242"/>
      <c r="WTB27" s="242"/>
      <c r="WTC27" s="242"/>
      <c r="WTD27" s="242"/>
      <c r="WTE27" s="242"/>
      <c r="WTF27" s="242"/>
      <c r="WTG27" s="242"/>
      <c r="WTH27" s="242"/>
      <c r="WTI27" s="242"/>
      <c r="WTJ27" s="242"/>
      <c r="WTK27" s="242"/>
      <c r="WTL27" s="242"/>
      <c r="WTM27" s="242"/>
      <c r="WTN27" s="242"/>
      <c r="WTO27" s="242"/>
      <c r="WTP27" s="242"/>
      <c r="WTQ27" s="242"/>
      <c r="WTR27" s="242"/>
      <c r="WTS27" s="242"/>
      <c r="WTT27" s="242"/>
      <c r="WTU27" s="242"/>
      <c r="WTV27" s="242"/>
      <c r="WTW27" s="242"/>
      <c r="WTX27" s="242"/>
      <c r="WTY27" s="242"/>
      <c r="WTZ27" s="242"/>
      <c r="WUA27" s="242"/>
      <c r="WUB27" s="242"/>
      <c r="WUC27" s="242"/>
      <c r="WUD27" s="242"/>
      <c r="WUE27" s="242"/>
      <c r="WUF27" s="242"/>
      <c r="WUG27" s="242"/>
      <c r="WUH27" s="242"/>
      <c r="WUI27" s="242"/>
      <c r="WUJ27" s="242"/>
      <c r="WUK27" s="242"/>
      <c r="WUL27" s="242"/>
      <c r="WUM27" s="242"/>
      <c r="WUN27" s="242"/>
      <c r="WUO27" s="242"/>
      <c r="WUP27" s="242"/>
      <c r="WUQ27" s="242"/>
      <c r="WUR27" s="242"/>
      <c r="WUS27" s="242"/>
      <c r="WUT27" s="242"/>
      <c r="WUU27" s="242"/>
      <c r="WUV27" s="242"/>
      <c r="WUW27" s="242"/>
      <c r="WUX27" s="242"/>
      <c r="WUY27" s="242"/>
      <c r="WUZ27" s="242"/>
      <c r="WVA27" s="242"/>
      <c r="WVB27" s="242"/>
      <c r="WVC27" s="242"/>
      <c r="WVD27" s="242"/>
      <c r="WVE27" s="242"/>
      <c r="WVF27" s="242"/>
      <c r="WVG27" s="242"/>
      <c r="WVH27" s="242"/>
      <c r="WVI27" s="242"/>
      <c r="WVJ27" s="242"/>
      <c r="WVK27" s="242"/>
      <c r="WVL27" s="242"/>
      <c r="WVM27" s="242"/>
      <c r="WVN27" s="242"/>
      <c r="WVO27" s="242"/>
      <c r="WVP27" s="242"/>
      <c r="WVQ27" s="242"/>
      <c r="WVR27" s="242"/>
      <c r="WVS27" s="242"/>
      <c r="WVT27" s="242"/>
      <c r="WVU27" s="242"/>
      <c r="WVV27" s="242"/>
      <c r="WVW27" s="242"/>
      <c r="WVX27" s="242"/>
      <c r="WVY27" s="242"/>
      <c r="WVZ27" s="242"/>
      <c r="WWA27" s="242"/>
      <c r="WWB27" s="242"/>
      <c r="WWC27" s="242"/>
      <c r="WWD27" s="242"/>
      <c r="WWE27" s="242"/>
      <c r="WWF27" s="242"/>
      <c r="WWG27" s="242"/>
      <c r="WWH27" s="242"/>
      <c r="WWI27" s="242"/>
      <c r="WWJ27" s="242"/>
      <c r="WWK27" s="242"/>
      <c r="WWL27" s="242"/>
      <c r="WWM27" s="242"/>
      <c r="WWN27" s="242"/>
      <c r="WWO27" s="242"/>
      <c r="WWP27" s="242"/>
      <c r="WWQ27" s="242"/>
      <c r="WWR27" s="242"/>
      <c r="WWS27" s="242"/>
      <c r="WWT27" s="242"/>
      <c r="WWU27" s="242"/>
      <c r="WWV27" s="242"/>
      <c r="WWW27" s="242"/>
      <c r="WWX27" s="242"/>
      <c r="WWY27" s="242"/>
      <c r="WWZ27" s="242"/>
      <c r="WXA27" s="242"/>
      <c r="WXB27" s="242"/>
      <c r="WXC27" s="242"/>
      <c r="WXD27" s="242"/>
      <c r="WXE27" s="242"/>
      <c r="WXF27" s="242"/>
      <c r="WXG27" s="242"/>
      <c r="WXH27" s="242"/>
      <c r="WXI27" s="242"/>
      <c r="WXJ27" s="242"/>
      <c r="WXK27" s="242"/>
      <c r="WXL27" s="242"/>
      <c r="WXM27" s="242"/>
      <c r="WXN27" s="242"/>
      <c r="WXO27" s="242"/>
      <c r="WXP27" s="242"/>
      <c r="WXQ27" s="242"/>
      <c r="WXR27" s="242"/>
      <c r="WXS27" s="242"/>
      <c r="WXT27" s="242"/>
      <c r="WXU27" s="242"/>
      <c r="WXV27" s="242"/>
      <c r="WXW27" s="242"/>
      <c r="WXX27" s="242"/>
      <c r="WXY27" s="242"/>
      <c r="WXZ27" s="242"/>
      <c r="WYA27" s="242"/>
      <c r="WYB27" s="242"/>
      <c r="WYC27" s="242"/>
      <c r="WYD27" s="242"/>
      <c r="WYE27" s="242"/>
      <c r="WYF27" s="242"/>
      <c r="WYG27" s="242"/>
      <c r="WYH27" s="242"/>
      <c r="WYI27" s="242"/>
      <c r="WYJ27" s="242"/>
      <c r="WYK27" s="242"/>
      <c r="WYL27" s="242"/>
      <c r="WYM27" s="242"/>
      <c r="WYN27" s="242"/>
      <c r="WYO27" s="242"/>
      <c r="WYP27" s="242"/>
      <c r="WYQ27" s="242"/>
      <c r="WYR27" s="242"/>
      <c r="WYS27" s="242"/>
      <c r="WYT27" s="242"/>
      <c r="WYU27" s="242"/>
      <c r="WYV27" s="242"/>
      <c r="WYW27" s="242"/>
      <c r="WYX27" s="242"/>
      <c r="WYY27" s="242"/>
      <c r="WYZ27" s="242"/>
      <c r="WZA27" s="242"/>
      <c r="WZB27" s="242"/>
      <c r="WZC27" s="242"/>
      <c r="WZD27" s="242"/>
      <c r="WZE27" s="242"/>
      <c r="WZF27" s="242"/>
      <c r="WZG27" s="242"/>
      <c r="WZH27" s="242"/>
      <c r="WZI27" s="242"/>
      <c r="WZJ27" s="242"/>
      <c r="WZK27" s="242"/>
      <c r="WZL27" s="242"/>
      <c r="WZM27" s="242"/>
      <c r="WZN27" s="242"/>
      <c r="WZO27" s="242"/>
      <c r="WZP27" s="242"/>
      <c r="WZQ27" s="242"/>
      <c r="WZR27" s="242"/>
      <c r="WZS27" s="242"/>
      <c r="WZT27" s="242"/>
      <c r="WZU27" s="242"/>
      <c r="WZV27" s="242"/>
      <c r="WZW27" s="242"/>
      <c r="WZX27" s="242"/>
      <c r="WZY27" s="242"/>
      <c r="WZZ27" s="242"/>
      <c r="XAA27" s="242"/>
      <c r="XAB27" s="242"/>
      <c r="XAC27" s="242"/>
      <c r="XAD27" s="242"/>
      <c r="XAE27" s="242"/>
      <c r="XAF27" s="242"/>
      <c r="XAG27" s="242"/>
      <c r="XAH27" s="242"/>
      <c r="XAI27" s="242"/>
      <c r="XAJ27" s="242"/>
      <c r="XAK27" s="242"/>
      <c r="XAL27" s="242"/>
      <c r="XAM27" s="242"/>
      <c r="XAN27" s="242"/>
      <c r="XAO27" s="242"/>
      <c r="XAP27" s="242"/>
      <c r="XAQ27" s="242"/>
      <c r="XAR27" s="242"/>
      <c r="XAS27" s="242"/>
      <c r="XAT27" s="242"/>
      <c r="XAU27" s="242"/>
      <c r="XAV27" s="242"/>
      <c r="XAW27" s="242"/>
      <c r="XAX27" s="242"/>
      <c r="XAY27" s="242"/>
      <c r="XAZ27" s="242"/>
      <c r="XBA27" s="242"/>
      <c r="XBB27" s="242"/>
      <c r="XBC27" s="242"/>
      <c r="XBD27" s="242"/>
      <c r="XBE27" s="242"/>
      <c r="XBF27" s="242"/>
      <c r="XBG27" s="242"/>
      <c r="XBH27" s="242"/>
      <c r="XBI27" s="242"/>
      <c r="XBJ27" s="242"/>
      <c r="XBK27" s="242"/>
      <c r="XBL27" s="242"/>
      <c r="XBM27" s="242"/>
      <c r="XBN27" s="242"/>
      <c r="XBO27" s="242"/>
      <c r="XBP27" s="242"/>
      <c r="XBQ27" s="242"/>
      <c r="XBR27" s="242"/>
      <c r="XBS27" s="242"/>
      <c r="XBT27" s="242"/>
      <c r="XBU27" s="242"/>
      <c r="XBV27" s="242"/>
      <c r="XBW27" s="242"/>
      <c r="XBX27" s="242"/>
      <c r="XBY27" s="242"/>
      <c r="XBZ27" s="242"/>
      <c r="XCA27" s="242"/>
      <c r="XCB27" s="242"/>
      <c r="XCC27" s="242"/>
      <c r="XCD27" s="242"/>
      <c r="XCE27" s="242"/>
      <c r="XCF27" s="242"/>
      <c r="XCG27" s="242"/>
      <c r="XCH27" s="242"/>
      <c r="XCI27" s="242"/>
      <c r="XCJ27" s="242"/>
      <c r="XCK27" s="242"/>
      <c r="XCL27" s="242"/>
      <c r="XCM27" s="242"/>
      <c r="XCN27" s="242"/>
      <c r="XCO27" s="242"/>
      <c r="XCP27" s="242"/>
      <c r="XCQ27" s="242"/>
      <c r="XCR27" s="242"/>
      <c r="XCS27" s="242"/>
      <c r="XCT27" s="242"/>
      <c r="XCU27" s="242"/>
      <c r="XCV27" s="242"/>
      <c r="XCW27" s="242"/>
      <c r="XCX27" s="242"/>
      <c r="XCY27" s="242"/>
      <c r="XCZ27" s="242"/>
      <c r="XDA27" s="242"/>
      <c r="XDB27" s="242"/>
      <c r="XDC27" s="242"/>
      <c r="XDD27" s="242"/>
      <c r="XDE27" s="242"/>
      <c r="XDF27" s="242"/>
      <c r="XDG27" s="242"/>
      <c r="XDH27" s="242"/>
      <c r="XDI27" s="242"/>
      <c r="XDJ27" s="242"/>
      <c r="XDK27" s="242"/>
      <c r="XDL27" s="242"/>
      <c r="XDM27" s="242"/>
      <c r="XDN27" s="242"/>
      <c r="XDO27" s="242"/>
      <c r="XDP27" s="242"/>
      <c r="XDQ27" s="242"/>
      <c r="XDR27" s="242"/>
      <c r="XDS27" s="242"/>
      <c r="XDT27" s="242"/>
      <c r="XDU27" s="242"/>
      <c r="XDV27" s="242"/>
      <c r="XDW27" s="242"/>
      <c r="XDX27" s="242"/>
      <c r="XDY27" s="242"/>
      <c r="XDZ27" s="242"/>
      <c r="XEA27" s="242"/>
      <c r="XEB27" s="242"/>
      <c r="XEC27" s="242"/>
      <c r="XED27" s="242"/>
      <c r="XEE27" s="242"/>
      <c r="XEF27" s="242"/>
      <c r="XEG27" s="242"/>
      <c r="XEH27" s="242"/>
      <c r="XEI27" s="242"/>
      <c r="XEJ27" s="242"/>
      <c r="XEK27" s="242"/>
      <c r="XEL27" s="242"/>
      <c r="XEM27" s="242"/>
      <c r="XEN27" s="242"/>
      <c r="XEO27" s="242"/>
      <c r="XEP27" s="242"/>
      <c r="XEQ27" s="242"/>
      <c r="XER27" s="242"/>
      <c r="XES27" s="242"/>
      <c r="XET27" s="242"/>
      <c r="XEU27" s="242"/>
      <c r="XEV27" s="242"/>
      <c r="XEW27" s="242"/>
      <c r="XEX27" s="242"/>
      <c r="XEY27" s="242"/>
      <c r="XEZ27" s="242"/>
      <c r="XFA27" s="242"/>
      <c r="XFB27" s="242"/>
      <c r="XFC27" s="242"/>
      <c r="XFD27" s="242"/>
    </row>
    <row r="28" spans="1:16384" ht="20" customHeight="1">
      <c r="A28" s="706">
        <f t="shared" si="0"/>
        <v>1</v>
      </c>
      <c r="B28" s="230" t="s">
        <v>698</v>
      </c>
      <c r="C28" s="231" t="s">
        <v>617</v>
      </c>
      <c r="D28" s="230" t="s">
        <v>607</v>
      </c>
      <c r="E28" s="232">
        <f ca="1">SUMIF('1.3-Basis ruimtestaat'!E:K,'1.1a-Jaarprijzen'!B28,'1.3-Basis ruimtestaat'!K:K)</f>
        <v>1139</v>
      </c>
      <c r="F28" s="232">
        <f ca="1">SUMIF('1.3-Basis ruimtestaat'!E:L,'1.1a-Jaarprijzen'!B28,'1.3-Basis ruimtestaat'!L:L)</f>
        <v>0</v>
      </c>
      <c r="G28" s="233">
        <v>1</v>
      </c>
      <c r="H28" s="234">
        <f>SUMIF('1.3-Basis ruimtestaat'!E:E,'1.1a-Jaarprijzen'!B28,'1.3-Basis ruimtestaat'!T:T)+SUMIF('1.3-Basis ruimtestaat'!E:E,'1.1a-Jaarprijzen'!B28,'1.3-Basis ruimtestaat'!V:V)</f>
        <v>0</v>
      </c>
      <c r="I28" s="234">
        <f>SUMIF('1.3-Basis ruimtestaat'!E:E,'1.1a-Jaarprijzen'!B28,'1.3-Basis ruimtestaat'!U:U)</f>
        <v>0</v>
      </c>
      <c r="K28" s="236">
        <f>(H28+I28)*'1.0-Contractblad'!$E$35</f>
        <v>0</v>
      </c>
      <c r="L28" s="237">
        <f>SUMIF('1.8-Glasbewassing'!D:D,'1.1a-Jaarprijzen'!B23,'1.8-Glasbewassing'!H:H)</f>
        <v>0</v>
      </c>
      <c r="M28" s="238">
        <f>IF(H28=0,0,SUMIF('1.3-Basis ruimtestaat'!E:E,'1.1a-Jaarprijzen'!B28,'1.3-Basis ruimtestaat'!AI:AI)/SUM(H28+I28))</f>
        <v>0</v>
      </c>
      <c r="N28" s="239"/>
      <c r="Q28" s="240">
        <f t="shared" si="1"/>
        <v>0</v>
      </c>
      <c r="R28" s="241"/>
      <c r="S28" s="241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242"/>
      <c r="AK28" s="242"/>
      <c r="AL28" s="242"/>
      <c r="AM28" s="242"/>
      <c r="AN28" s="242"/>
      <c r="AO28" s="242"/>
      <c r="AP28" s="242"/>
      <c r="AQ28" s="242"/>
      <c r="AR28" s="242"/>
      <c r="AS28" s="242"/>
      <c r="AT28" s="242"/>
      <c r="AU28" s="242"/>
      <c r="AV28" s="242"/>
      <c r="AW28" s="242"/>
      <c r="AX28" s="242"/>
      <c r="AY28" s="242"/>
      <c r="AZ28" s="242"/>
      <c r="BA28" s="242"/>
      <c r="BB28" s="242"/>
      <c r="BC28" s="242"/>
      <c r="BD28" s="242"/>
      <c r="BE28" s="242"/>
      <c r="BF28" s="242"/>
      <c r="BG28" s="242"/>
      <c r="BH28" s="242"/>
      <c r="BI28" s="242"/>
      <c r="BJ28" s="242"/>
      <c r="BK28" s="242"/>
      <c r="BL28" s="242"/>
      <c r="BM28" s="242"/>
      <c r="BN28" s="242"/>
      <c r="BO28" s="242"/>
      <c r="BP28" s="242"/>
      <c r="BQ28" s="242"/>
      <c r="BR28" s="242"/>
      <c r="BS28" s="242"/>
      <c r="BT28" s="242"/>
      <c r="BU28" s="242"/>
      <c r="BV28" s="242"/>
      <c r="BW28" s="242"/>
      <c r="BX28" s="242"/>
      <c r="BY28" s="242"/>
      <c r="BZ28" s="242"/>
      <c r="CA28" s="242"/>
      <c r="CB28" s="242"/>
      <c r="CC28" s="242"/>
      <c r="CD28" s="242"/>
      <c r="CE28" s="242"/>
      <c r="CF28" s="242"/>
      <c r="CG28" s="242"/>
      <c r="CH28" s="242"/>
      <c r="CI28" s="242"/>
      <c r="CJ28" s="242"/>
      <c r="CK28" s="242"/>
      <c r="CL28" s="242"/>
      <c r="CM28" s="242"/>
      <c r="CN28" s="242"/>
      <c r="CO28" s="242"/>
      <c r="CP28" s="242"/>
      <c r="CQ28" s="242"/>
      <c r="CR28" s="242"/>
      <c r="CS28" s="242"/>
      <c r="CT28" s="242"/>
      <c r="CU28" s="242"/>
      <c r="CV28" s="242"/>
      <c r="CW28" s="242"/>
      <c r="CX28" s="242"/>
      <c r="CY28" s="242"/>
      <c r="CZ28" s="242"/>
      <c r="DA28" s="242"/>
      <c r="DB28" s="242"/>
      <c r="DC28" s="242"/>
      <c r="DD28" s="242"/>
      <c r="DE28" s="242"/>
      <c r="DF28" s="242"/>
      <c r="DG28" s="242"/>
      <c r="DH28" s="242"/>
      <c r="DI28" s="242"/>
      <c r="DJ28" s="242"/>
      <c r="DK28" s="242"/>
      <c r="DL28" s="242"/>
      <c r="DM28" s="242"/>
      <c r="DN28" s="242"/>
      <c r="DO28" s="242"/>
      <c r="DP28" s="242"/>
      <c r="DQ28" s="242"/>
      <c r="DR28" s="242"/>
      <c r="DS28" s="242"/>
      <c r="DT28" s="242"/>
      <c r="DU28" s="242"/>
      <c r="DV28" s="242"/>
      <c r="DW28" s="242"/>
      <c r="DX28" s="242"/>
      <c r="DY28" s="242"/>
      <c r="DZ28" s="242"/>
      <c r="EA28" s="242"/>
      <c r="EB28" s="242"/>
      <c r="EC28" s="242"/>
      <c r="ED28" s="242"/>
      <c r="EE28" s="242"/>
      <c r="EF28" s="242"/>
      <c r="EG28" s="242"/>
      <c r="EH28" s="242"/>
      <c r="EI28" s="242"/>
      <c r="EJ28" s="242"/>
      <c r="EK28" s="242"/>
      <c r="EL28" s="242"/>
      <c r="EM28" s="242"/>
      <c r="EN28" s="242"/>
      <c r="EO28" s="242"/>
      <c r="EP28" s="242"/>
      <c r="EQ28" s="242"/>
      <c r="ER28" s="242"/>
      <c r="ES28" s="242"/>
      <c r="ET28" s="242"/>
      <c r="EU28" s="242"/>
      <c r="EV28" s="242"/>
      <c r="EW28" s="242"/>
      <c r="EX28" s="242"/>
      <c r="EY28" s="242"/>
      <c r="EZ28" s="242"/>
      <c r="FA28" s="242"/>
      <c r="FB28" s="242"/>
      <c r="FC28" s="242"/>
      <c r="FD28" s="242"/>
      <c r="FE28" s="242"/>
      <c r="FF28" s="242"/>
      <c r="FG28" s="242"/>
      <c r="FH28" s="242"/>
      <c r="FI28" s="242"/>
      <c r="FJ28" s="242"/>
      <c r="FK28" s="242"/>
      <c r="FL28" s="242"/>
      <c r="FM28" s="242"/>
      <c r="FN28" s="242"/>
      <c r="FO28" s="242"/>
      <c r="FP28" s="242"/>
      <c r="FQ28" s="242"/>
      <c r="FR28" s="242"/>
      <c r="FS28" s="242"/>
      <c r="FT28" s="242"/>
      <c r="FU28" s="242"/>
      <c r="FV28" s="242"/>
      <c r="FW28" s="242"/>
      <c r="FX28" s="242"/>
      <c r="FY28" s="242"/>
      <c r="FZ28" s="242"/>
      <c r="GA28" s="242"/>
      <c r="GB28" s="242"/>
      <c r="GC28" s="242"/>
      <c r="GD28" s="242"/>
      <c r="GE28" s="242"/>
      <c r="GF28" s="242"/>
      <c r="GG28" s="242"/>
      <c r="GH28" s="242"/>
      <c r="GI28" s="242"/>
      <c r="GJ28" s="242"/>
      <c r="GK28" s="242"/>
      <c r="GL28" s="242"/>
      <c r="GM28" s="242"/>
      <c r="GN28" s="242"/>
      <c r="GO28" s="242"/>
      <c r="GP28" s="242"/>
      <c r="GQ28" s="242"/>
      <c r="GR28" s="242"/>
      <c r="GS28" s="242"/>
      <c r="GT28" s="242"/>
      <c r="GU28" s="242"/>
      <c r="GV28" s="242"/>
      <c r="GW28" s="242"/>
      <c r="GX28" s="242"/>
      <c r="GY28" s="242"/>
      <c r="GZ28" s="242"/>
      <c r="HA28" s="242"/>
      <c r="HB28" s="242"/>
      <c r="HC28" s="242"/>
      <c r="HD28" s="242"/>
      <c r="HE28" s="242"/>
      <c r="HF28" s="242"/>
      <c r="HG28" s="242"/>
      <c r="HH28" s="242"/>
      <c r="HI28" s="242"/>
      <c r="HJ28" s="242"/>
      <c r="HK28" s="242"/>
      <c r="HL28" s="242"/>
      <c r="HM28" s="242"/>
      <c r="HN28" s="242"/>
      <c r="HO28" s="242"/>
      <c r="HP28" s="242"/>
      <c r="HQ28" s="242"/>
      <c r="HR28" s="242"/>
      <c r="HS28" s="242"/>
      <c r="HT28" s="242"/>
      <c r="HU28" s="242"/>
      <c r="HV28" s="242"/>
      <c r="HW28" s="242"/>
      <c r="HX28" s="242"/>
      <c r="HY28" s="242"/>
      <c r="HZ28" s="242"/>
      <c r="IA28" s="242"/>
      <c r="IB28" s="242"/>
      <c r="IC28" s="242"/>
      <c r="ID28" s="242"/>
      <c r="IE28" s="242"/>
      <c r="IF28" s="242"/>
      <c r="IG28" s="242"/>
      <c r="IH28" s="242"/>
      <c r="II28" s="242"/>
      <c r="IJ28" s="242"/>
      <c r="IK28" s="242"/>
      <c r="IL28" s="242"/>
      <c r="IM28" s="242"/>
      <c r="IN28" s="242"/>
      <c r="IO28" s="242"/>
      <c r="IP28" s="242"/>
      <c r="IQ28" s="242"/>
      <c r="IR28" s="242"/>
      <c r="IS28" s="242"/>
      <c r="IT28" s="242"/>
      <c r="IU28" s="242"/>
      <c r="IV28" s="242"/>
      <c r="IW28" s="242"/>
      <c r="IX28" s="242"/>
      <c r="IY28" s="242"/>
      <c r="IZ28" s="242"/>
      <c r="JA28" s="242"/>
      <c r="JB28" s="242"/>
      <c r="JC28" s="242"/>
      <c r="JD28" s="242"/>
      <c r="JE28" s="242"/>
      <c r="JF28" s="242"/>
      <c r="JG28" s="242"/>
      <c r="JH28" s="242"/>
      <c r="JI28" s="242"/>
      <c r="JJ28" s="242"/>
      <c r="JK28" s="242"/>
      <c r="JL28" s="242"/>
      <c r="JM28" s="242"/>
      <c r="JN28" s="242"/>
      <c r="JO28" s="242"/>
      <c r="JP28" s="242"/>
      <c r="JQ28" s="242"/>
      <c r="JR28" s="242"/>
      <c r="JS28" s="242"/>
      <c r="JT28" s="242"/>
      <c r="JU28" s="242"/>
      <c r="JV28" s="242"/>
      <c r="JW28" s="242"/>
      <c r="JX28" s="242"/>
      <c r="JY28" s="242"/>
      <c r="JZ28" s="242"/>
      <c r="KA28" s="242"/>
      <c r="KB28" s="242"/>
      <c r="KC28" s="242"/>
      <c r="KD28" s="242"/>
      <c r="KE28" s="242"/>
      <c r="KF28" s="242"/>
      <c r="KG28" s="242"/>
      <c r="KH28" s="242"/>
      <c r="KI28" s="242"/>
      <c r="KJ28" s="242"/>
      <c r="KK28" s="242"/>
      <c r="KL28" s="242"/>
      <c r="KM28" s="242"/>
      <c r="KN28" s="242"/>
      <c r="KO28" s="242"/>
      <c r="KP28" s="242"/>
      <c r="KQ28" s="242"/>
      <c r="KR28" s="242"/>
      <c r="KS28" s="242"/>
      <c r="KT28" s="242"/>
      <c r="KU28" s="242"/>
      <c r="KV28" s="242"/>
      <c r="KW28" s="242"/>
      <c r="KX28" s="242"/>
      <c r="KY28" s="242"/>
      <c r="KZ28" s="242"/>
      <c r="LA28" s="242"/>
      <c r="LB28" s="242"/>
      <c r="LC28" s="242"/>
      <c r="LD28" s="242"/>
      <c r="LE28" s="242"/>
      <c r="LF28" s="242"/>
      <c r="LG28" s="242"/>
      <c r="LH28" s="242"/>
      <c r="LI28" s="242"/>
      <c r="LJ28" s="242"/>
      <c r="LK28" s="242"/>
      <c r="LL28" s="242"/>
      <c r="LM28" s="242"/>
      <c r="LN28" s="242"/>
      <c r="LO28" s="242"/>
      <c r="LP28" s="242"/>
      <c r="LQ28" s="242"/>
      <c r="LR28" s="242"/>
      <c r="LS28" s="242"/>
      <c r="LT28" s="242"/>
      <c r="LU28" s="242"/>
      <c r="LV28" s="242"/>
      <c r="LW28" s="242"/>
      <c r="LX28" s="242"/>
      <c r="LY28" s="242"/>
      <c r="LZ28" s="242"/>
      <c r="MA28" s="242"/>
      <c r="MB28" s="242"/>
      <c r="MC28" s="242"/>
      <c r="MD28" s="242"/>
      <c r="ME28" s="242"/>
      <c r="MF28" s="242"/>
      <c r="MG28" s="242"/>
      <c r="MH28" s="242"/>
      <c r="MI28" s="242"/>
      <c r="MJ28" s="242"/>
      <c r="MK28" s="242"/>
      <c r="ML28" s="242"/>
      <c r="MM28" s="242"/>
      <c r="MN28" s="242"/>
      <c r="MO28" s="242"/>
      <c r="MP28" s="242"/>
      <c r="MQ28" s="242"/>
      <c r="MR28" s="242"/>
      <c r="MS28" s="242"/>
      <c r="MT28" s="242"/>
      <c r="MU28" s="242"/>
      <c r="MV28" s="242"/>
      <c r="MW28" s="242"/>
      <c r="MX28" s="242"/>
      <c r="MY28" s="242"/>
      <c r="MZ28" s="242"/>
      <c r="NA28" s="242"/>
      <c r="NB28" s="242"/>
      <c r="NC28" s="242"/>
      <c r="ND28" s="242"/>
      <c r="NE28" s="242"/>
      <c r="NF28" s="242"/>
      <c r="NG28" s="242"/>
      <c r="NH28" s="242"/>
      <c r="NI28" s="242"/>
      <c r="NJ28" s="242"/>
      <c r="NK28" s="242"/>
      <c r="NL28" s="242"/>
      <c r="NM28" s="242"/>
      <c r="NN28" s="242"/>
      <c r="NO28" s="242"/>
      <c r="NP28" s="242"/>
      <c r="NQ28" s="242"/>
      <c r="NR28" s="242"/>
      <c r="NS28" s="242"/>
      <c r="NT28" s="242"/>
      <c r="NU28" s="242"/>
      <c r="NV28" s="242"/>
      <c r="NW28" s="242"/>
      <c r="NX28" s="242"/>
      <c r="NY28" s="242"/>
      <c r="NZ28" s="242"/>
      <c r="OA28" s="242"/>
      <c r="OB28" s="242"/>
      <c r="OC28" s="242"/>
      <c r="OD28" s="242"/>
      <c r="OE28" s="242"/>
      <c r="OF28" s="242"/>
      <c r="OG28" s="242"/>
      <c r="OH28" s="242"/>
      <c r="OI28" s="242"/>
      <c r="OJ28" s="242"/>
      <c r="OK28" s="242"/>
      <c r="OL28" s="242"/>
      <c r="OM28" s="242"/>
      <c r="ON28" s="242"/>
      <c r="OO28" s="242"/>
      <c r="OP28" s="242"/>
      <c r="OQ28" s="242"/>
      <c r="OR28" s="242"/>
      <c r="OS28" s="242"/>
      <c r="OT28" s="242"/>
      <c r="OU28" s="242"/>
      <c r="OV28" s="242"/>
      <c r="OW28" s="242"/>
      <c r="OX28" s="242"/>
      <c r="OY28" s="242"/>
      <c r="OZ28" s="242"/>
      <c r="PA28" s="242"/>
      <c r="PB28" s="242"/>
      <c r="PC28" s="242"/>
      <c r="PD28" s="242"/>
      <c r="PE28" s="242"/>
      <c r="PF28" s="242"/>
      <c r="PG28" s="242"/>
      <c r="PH28" s="242"/>
      <c r="PI28" s="242"/>
      <c r="PJ28" s="242"/>
      <c r="PK28" s="242"/>
      <c r="PL28" s="242"/>
      <c r="PM28" s="242"/>
      <c r="PN28" s="242"/>
      <c r="PO28" s="242"/>
      <c r="PP28" s="242"/>
      <c r="PQ28" s="242"/>
      <c r="PR28" s="242"/>
      <c r="PS28" s="242"/>
      <c r="PT28" s="242"/>
      <c r="PU28" s="242"/>
      <c r="PV28" s="242"/>
      <c r="PW28" s="242"/>
      <c r="PX28" s="242"/>
      <c r="PY28" s="242"/>
      <c r="PZ28" s="242"/>
      <c r="QA28" s="242"/>
      <c r="QB28" s="242"/>
      <c r="QC28" s="242"/>
      <c r="QD28" s="242"/>
      <c r="QE28" s="242"/>
      <c r="QF28" s="242"/>
      <c r="QG28" s="242"/>
      <c r="QH28" s="242"/>
      <c r="QI28" s="242"/>
      <c r="QJ28" s="242"/>
      <c r="QK28" s="242"/>
      <c r="QL28" s="242"/>
      <c r="QM28" s="242"/>
      <c r="QN28" s="242"/>
      <c r="QO28" s="242"/>
      <c r="QP28" s="242"/>
      <c r="QQ28" s="242"/>
      <c r="QR28" s="242"/>
      <c r="QS28" s="242"/>
      <c r="QT28" s="242"/>
      <c r="QU28" s="242"/>
      <c r="QV28" s="242"/>
      <c r="QW28" s="242"/>
      <c r="QX28" s="242"/>
      <c r="QY28" s="242"/>
      <c r="QZ28" s="242"/>
      <c r="RA28" s="242"/>
      <c r="RB28" s="242"/>
      <c r="RC28" s="242"/>
      <c r="RD28" s="242"/>
      <c r="RE28" s="242"/>
      <c r="RF28" s="242"/>
      <c r="RG28" s="242"/>
      <c r="RH28" s="242"/>
      <c r="RI28" s="242"/>
      <c r="RJ28" s="242"/>
      <c r="RK28" s="242"/>
      <c r="RL28" s="242"/>
      <c r="RM28" s="242"/>
      <c r="RN28" s="242"/>
      <c r="RO28" s="242"/>
      <c r="RP28" s="242"/>
      <c r="RQ28" s="242"/>
      <c r="RR28" s="242"/>
      <c r="RS28" s="242"/>
      <c r="RT28" s="242"/>
      <c r="RU28" s="242"/>
      <c r="RV28" s="242"/>
      <c r="RW28" s="242"/>
      <c r="RX28" s="242"/>
      <c r="RY28" s="242"/>
      <c r="RZ28" s="242"/>
      <c r="SA28" s="242"/>
      <c r="SB28" s="242"/>
      <c r="SC28" s="242"/>
      <c r="SD28" s="242"/>
      <c r="SE28" s="242"/>
      <c r="SF28" s="242"/>
      <c r="SG28" s="242"/>
      <c r="SH28" s="242"/>
      <c r="SI28" s="242"/>
      <c r="SJ28" s="242"/>
      <c r="SK28" s="242"/>
      <c r="SL28" s="242"/>
      <c r="SM28" s="242"/>
      <c r="SN28" s="242"/>
      <c r="SO28" s="242"/>
      <c r="SP28" s="242"/>
      <c r="SQ28" s="242"/>
      <c r="SR28" s="242"/>
      <c r="SS28" s="242"/>
      <c r="ST28" s="242"/>
      <c r="SU28" s="242"/>
      <c r="SV28" s="242"/>
      <c r="SW28" s="242"/>
      <c r="SX28" s="242"/>
      <c r="SY28" s="242"/>
      <c r="SZ28" s="242"/>
      <c r="TA28" s="242"/>
      <c r="TB28" s="242"/>
      <c r="TC28" s="242"/>
      <c r="TD28" s="242"/>
      <c r="TE28" s="242"/>
      <c r="TF28" s="242"/>
      <c r="TG28" s="242"/>
      <c r="TH28" s="242"/>
      <c r="TI28" s="242"/>
      <c r="TJ28" s="242"/>
      <c r="TK28" s="242"/>
      <c r="TL28" s="242"/>
      <c r="TM28" s="242"/>
      <c r="TN28" s="242"/>
      <c r="TO28" s="242"/>
      <c r="TP28" s="242"/>
      <c r="TQ28" s="242"/>
      <c r="TR28" s="242"/>
      <c r="TS28" s="242"/>
      <c r="TT28" s="242"/>
      <c r="TU28" s="242"/>
      <c r="TV28" s="242"/>
      <c r="TW28" s="242"/>
      <c r="TX28" s="242"/>
      <c r="TY28" s="242"/>
      <c r="TZ28" s="242"/>
      <c r="UA28" s="242"/>
      <c r="UB28" s="242"/>
      <c r="UC28" s="242"/>
      <c r="UD28" s="242"/>
      <c r="UE28" s="242"/>
      <c r="UF28" s="242"/>
      <c r="UG28" s="242"/>
      <c r="UH28" s="242"/>
      <c r="UI28" s="242"/>
      <c r="UJ28" s="242"/>
      <c r="UK28" s="242"/>
      <c r="UL28" s="242"/>
      <c r="UM28" s="242"/>
      <c r="UN28" s="242"/>
      <c r="UO28" s="242"/>
      <c r="UP28" s="242"/>
      <c r="UQ28" s="242"/>
      <c r="UR28" s="242"/>
      <c r="US28" s="242"/>
      <c r="UT28" s="242"/>
      <c r="UU28" s="242"/>
      <c r="UV28" s="242"/>
      <c r="UW28" s="242"/>
      <c r="UX28" s="242"/>
      <c r="UY28" s="242"/>
      <c r="UZ28" s="242"/>
      <c r="VA28" s="242"/>
      <c r="VB28" s="242"/>
      <c r="VC28" s="242"/>
      <c r="VD28" s="242"/>
      <c r="VE28" s="242"/>
      <c r="VF28" s="242"/>
      <c r="VG28" s="242"/>
      <c r="VH28" s="242"/>
      <c r="VI28" s="242"/>
      <c r="VJ28" s="242"/>
      <c r="VK28" s="242"/>
      <c r="VL28" s="242"/>
      <c r="VM28" s="242"/>
      <c r="VN28" s="242"/>
      <c r="VO28" s="242"/>
      <c r="VP28" s="242"/>
      <c r="VQ28" s="242"/>
      <c r="VR28" s="242"/>
      <c r="VS28" s="242"/>
      <c r="VT28" s="242"/>
      <c r="VU28" s="242"/>
      <c r="VV28" s="242"/>
      <c r="VW28" s="242"/>
      <c r="VX28" s="242"/>
      <c r="VY28" s="242"/>
      <c r="VZ28" s="242"/>
      <c r="WA28" s="242"/>
      <c r="WB28" s="242"/>
      <c r="WC28" s="242"/>
      <c r="WD28" s="242"/>
      <c r="WE28" s="242"/>
      <c r="WF28" s="242"/>
      <c r="WG28" s="242"/>
      <c r="WH28" s="242"/>
      <c r="WI28" s="242"/>
      <c r="WJ28" s="242"/>
      <c r="WK28" s="242"/>
      <c r="WL28" s="242"/>
      <c r="WM28" s="242"/>
      <c r="WN28" s="242"/>
      <c r="WO28" s="242"/>
      <c r="WP28" s="242"/>
      <c r="WQ28" s="242"/>
      <c r="WR28" s="242"/>
      <c r="WS28" s="242"/>
      <c r="WT28" s="242"/>
      <c r="WU28" s="242"/>
      <c r="WV28" s="242"/>
      <c r="WW28" s="242"/>
      <c r="WX28" s="242"/>
      <c r="WY28" s="242"/>
      <c r="WZ28" s="242"/>
      <c r="XA28" s="242"/>
      <c r="XB28" s="242"/>
      <c r="XC28" s="242"/>
      <c r="XD28" s="242"/>
      <c r="XE28" s="242"/>
      <c r="XF28" s="242"/>
      <c r="XG28" s="242"/>
      <c r="XH28" s="242"/>
      <c r="XI28" s="242"/>
      <c r="XJ28" s="242"/>
      <c r="XK28" s="242"/>
      <c r="XL28" s="242"/>
      <c r="XM28" s="242"/>
      <c r="XN28" s="242"/>
      <c r="XO28" s="242"/>
      <c r="XP28" s="242"/>
      <c r="XQ28" s="242"/>
      <c r="XR28" s="242"/>
      <c r="XS28" s="242"/>
      <c r="XT28" s="242"/>
      <c r="XU28" s="242"/>
      <c r="XV28" s="242"/>
      <c r="XW28" s="242"/>
      <c r="XX28" s="242"/>
      <c r="XY28" s="242"/>
      <c r="XZ28" s="242"/>
      <c r="YA28" s="242"/>
      <c r="YB28" s="242"/>
      <c r="YC28" s="242"/>
      <c r="YD28" s="242"/>
      <c r="YE28" s="242"/>
      <c r="YF28" s="242"/>
      <c r="YG28" s="242"/>
      <c r="YH28" s="242"/>
      <c r="YI28" s="242"/>
      <c r="YJ28" s="242"/>
      <c r="YK28" s="242"/>
      <c r="YL28" s="242"/>
      <c r="YM28" s="242"/>
      <c r="YN28" s="242"/>
      <c r="YO28" s="242"/>
      <c r="YP28" s="242"/>
      <c r="YQ28" s="242"/>
      <c r="YR28" s="242"/>
      <c r="YS28" s="242"/>
      <c r="YT28" s="242"/>
      <c r="YU28" s="242"/>
      <c r="YV28" s="242"/>
      <c r="YW28" s="242"/>
      <c r="YX28" s="242"/>
      <c r="YY28" s="242"/>
      <c r="YZ28" s="242"/>
      <c r="ZA28" s="242"/>
      <c r="ZB28" s="242"/>
      <c r="ZC28" s="242"/>
      <c r="ZD28" s="242"/>
      <c r="ZE28" s="242"/>
      <c r="ZF28" s="242"/>
      <c r="ZG28" s="242"/>
      <c r="ZH28" s="242"/>
      <c r="ZI28" s="242"/>
      <c r="ZJ28" s="242"/>
      <c r="ZK28" s="242"/>
      <c r="ZL28" s="242"/>
      <c r="ZM28" s="242"/>
      <c r="ZN28" s="242"/>
      <c r="ZO28" s="242"/>
      <c r="ZP28" s="242"/>
      <c r="ZQ28" s="242"/>
      <c r="ZR28" s="242"/>
      <c r="ZS28" s="242"/>
      <c r="ZT28" s="242"/>
      <c r="ZU28" s="242"/>
      <c r="ZV28" s="242"/>
      <c r="ZW28" s="242"/>
      <c r="ZX28" s="242"/>
      <c r="ZY28" s="242"/>
      <c r="ZZ28" s="242"/>
      <c r="AAA28" s="242"/>
      <c r="AAB28" s="242"/>
      <c r="AAC28" s="242"/>
      <c r="AAD28" s="242"/>
      <c r="AAE28" s="242"/>
      <c r="AAF28" s="242"/>
      <c r="AAG28" s="242"/>
      <c r="AAH28" s="242"/>
      <c r="AAI28" s="242"/>
      <c r="AAJ28" s="242"/>
      <c r="AAK28" s="242"/>
      <c r="AAL28" s="242"/>
      <c r="AAM28" s="242"/>
      <c r="AAN28" s="242"/>
      <c r="AAO28" s="242"/>
      <c r="AAP28" s="242"/>
      <c r="AAQ28" s="242"/>
      <c r="AAR28" s="242"/>
      <c r="AAS28" s="242"/>
      <c r="AAT28" s="242"/>
      <c r="AAU28" s="242"/>
      <c r="AAV28" s="242"/>
      <c r="AAW28" s="242"/>
      <c r="AAX28" s="242"/>
      <c r="AAY28" s="242"/>
      <c r="AAZ28" s="242"/>
      <c r="ABA28" s="242"/>
      <c r="ABB28" s="242"/>
      <c r="ABC28" s="242"/>
      <c r="ABD28" s="242"/>
      <c r="ABE28" s="242"/>
      <c r="ABF28" s="242"/>
      <c r="ABG28" s="242"/>
      <c r="ABH28" s="242"/>
      <c r="ABI28" s="242"/>
      <c r="ABJ28" s="242"/>
      <c r="ABK28" s="242"/>
      <c r="ABL28" s="242"/>
      <c r="ABM28" s="242"/>
      <c r="ABN28" s="242"/>
      <c r="ABO28" s="242"/>
      <c r="ABP28" s="242"/>
      <c r="ABQ28" s="242"/>
      <c r="ABR28" s="242"/>
      <c r="ABS28" s="242"/>
      <c r="ABT28" s="242"/>
      <c r="ABU28" s="242"/>
      <c r="ABV28" s="242"/>
      <c r="ABW28" s="242"/>
      <c r="ABX28" s="242"/>
      <c r="ABY28" s="242"/>
      <c r="ABZ28" s="242"/>
      <c r="ACA28" s="242"/>
      <c r="ACB28" s="242"/>
      <c r="ACC28" s="242"/>
      <c r="ACD28" s="242"/>
      <c r="ACE28" s="242"/>
      <c r="ACF28" s="242"/>
      <c r="ACG28" s="242"/>
      <c r="ACH28" s="242"/>
      <c r="ACI28" s="242"/>
      <c r="ACJ28" s="242"/>
      <c r="ACK28" s="242"/>
      <c r="ACL28" s="242"/>
      <c r="ACM28" s="242"/>
      <c r="ACN28" s="242"/>
      <c r="ACO28" s="242"/>
      <c r="ACP28" s="242"/>
      <c r="ACQ28" s="242"/>
      <c r="ACR28" s="242"/>
      <c r="ACS28" s="242"/>
      <c r="ACT28" s="242"/>
      <c r="ACU28" s="242"/>
      <c r="ACV28" s="242"/>
      <c r="ACW28" s="242"/>
      <c r="ACX28" s="242"/>
      <c r="ACY28" s="242"/>
      <c r="ACZ28" s="242"/>
      <c r="ADA28" s="242"/>
      <c r="ADB28" s="242"/>
      <c r="ADC28" s="242"/>
      <c r="ADD28" s="242"/>
      <c r="ADE28" s="242"/>
      <c r="ADF28" s="242"/>
      <c r="ADG28" s="242"/>
      <c r="ADH28" s="242"/>
      <c r="ADI28" s="242"/>
      <c r="ADJ28" s="242"/>
      <c r="ADK28" s="242"/>
      <c r="ADL28" s="242"/>
      <c r="ADM28" s="242"/>
      <c r="ADN28" s="242"/>
      <c r="ADO28" s="242"/>
      <c r="ADP28" s="242"/>
      <c r="ADQ28" s="242"/>
      <c r="ADR28" s="242"/>
      <c r="ADS28" s="242"/>
      <c r="ADT28" s="242"/>
      <c r="ADU28" s="242"/>
      <c r="ADV28" s="242"/>
      <c r="ADW28" s="242"/>
      <c r="ADX28" s="242"/>
      <c r="ADY28" s="242"/>
      <c r="ADZ28" s="242"/>
      <c r="AEA28" s="242"/>
      <c r="AEB28" s="242"/>
      <c r="AEC28" s="242"/>
      <c r="AED28" s="242"/>
      <c r="AEE28" s="242"/>
      <c r="AEF28" s="242"/>
      <c r="AEG28" s="242"/>
      <c r="AEH28" s="242"/>
      <c r="AEI28" s="242"/>
      <c r="AEJ28" s="242"/>
      <c r="AEK28" s="242"/>
      <c r="AEL28" s="242"/>
      <c r="AEM28" s="242"/>
      <c r="AEN28" s="242"/>
      <c r="AEO28" s="242"/>
      <c r="AEP28" s="242"/>
      <c r="AEQ28" s="242"/>
      <c r="AER28" s="242"/>
      <c r="AES28" s="242"/>
      <c r="AET28" s="242"/>
      <c r="AEU28" s="242"/>
      <c r="AEV28" s="242"/>
      <c r="AEW28" s="242"/>
      <c r="AEX28" s="242"/>
      <c r="AEY28" s="242"/>
      <c r="AEZ28" s="242"/>
      <c r="AFA28" s="242"/>
      <c r="AFB28" s="242"/>
      <c r="AFC28" s="242"/>
      <c r="AFD28" s="242"/>
      <c r="AFE28" s="242"/>
      <c r="AFF28" s="242"/>
      <c r="AFG28" s="242"/>
      <c r="AFH28" s="242"/>
      <c r="AFI28" s="242"/>
      <c r="AFJ28" s="242"/>
      <c r="AFK28" s="242"/>
      <c r="AFL28" s="242"/>
      <c r="AFM28" s="242"/>
      <c r="AFN28" s="242"/>
      <c r="AFO28" s="242"/>
      <c r="AFP28" s="242"/>
      <c r="AFQ28" s="242"/>
      <c r="AFR28" s="242"/>
      <c r="AFS28" s="242"/>
      <c r="AFT28" s="242"/>
      <c r="AFU28" s="242"/>
      <c r="AFV28" s="242"/>
      <c r="AFW28" s="242"/>
      <c r="AFX28" s="242"/>
      <c r="AFY28" s="242"/>
      <c r="AFZ28" s="242"/>
      <c r="AGA28" s="242"/>
      <c r="AGB28" s="242"/>
      <c r="AGC28" s="242"/>
      <c r="AGD28" s="242"/>
      <c r="AGE28" s="242"/>
      <c r="AGF28" s="242"/>
      <c r="AGG28" s="242"/>
      <c r="AGH28" s="242"/>
      <c r="AGI28" s="242"/>
      <c r="AGJ28" s="242"/>
      <c r="AGK28" s="242"/>
      <c r="AGL28" s="242"/>
      <c r="AGM28" s="242"/>
      <c r="AGN28" s="242"/>
      <c r="AGO28" s="242"/>
      <c r="AGP28" s="242"/>
      <c r="AGQ28" s="242"/>
      <c r="AGR28" s="242"/>
      <c r="AGS28" s="242"/>
      <c r="AGT28" s="242"/>
      <c r="AGU28" s="242"/>
      <c r="AGV28" s="242"/>
      <c r="AGW28" s="242"/>
      <c r="AGX28" s="242"/>
      <c r="AGY28" s="242"/>
      <c r="AGZ28" s="242"/>
      <c r="AHA28" s="242"/>
      <c r="AHB28" s="242"/>
      <c r="AHC28" s="242"/>
      <c r="AHD28" s="242"/>
      <c r="AHE28" s="242"/>
      <c r="AHF28" s="242"/>
      <c r="AHG28" s="242"/>
      <c r="AHH28" s="242"/>
      <c r="AHI28" s="242"/>
      <c r="AHJ28" s="242"/>
      <c r="AHK28" s="242"/>
      <c r="AHL28" s="242"/>
      <c r="AHM28" s="242"/>
      <c r="AHN28" s="242"/>
      <c r="AHO28" s="242"/>
      <c r="AHP28" s="242"/>
      <c r="AHQ28" s="242"/>
      <c r="AHR28" s="242"/>
      <c r="AHS28" s="242"/>
      <c r="AHT28" s="242"/>
      <c r="AHU28" s="242"/>
      <c r="AHV28" s="242"/>
      <c r="AHW28" s="242"/>
      <c r="AHX28" s="242"/>
      <c r="AHY28" s="242"/>
      <c r="AHZ28" s="242"/>
      <c r="AIA28" s="242"/>
      <c r="AIB28" s="242"/>
      <c r="AIC28" s="242"/>
      <c r="AID28" s="242"/>
      <c r="AIE28" s="242"/>
      <c r="AIF28" s="242"/>
      <c r="AIG28" s="242"/>
      <c r="AIH28" s="242"/>
      <c r="AII28" s="242"/>
      <c r="AIJ28" s="242"/>
      <c r="AIK28" s="242"/>
      <c r="AIL28" s="242"/>
      <c r="AIM28" s="242"/>
      <c r="AIN28" s="242"/>
      <c r="AIO28" s="242"/>
      <c r="AIP28" s="242"/>
      <c r="AIQ28" s="242"/>
      <c r="AIR28" s="242"/>
      <c r="AIS28" s="242"/>
      <c r="AIT28" s="242"/>
      <c r="AIU28" s="242"/>
      <c r="AIV28" s="242"/>
      <c r="AIW28" s="242"/>
      <c r="AIX28" s="242"/>
      <c r="AIY28" s="242"/>
      <c r="AIZ28" s="242"/>
      <c r="AJA28" s="242"/>
      <c r="AJB28" s="242"/>
      <c r="AJC28" s="242"/>
      <c r="AJD28" s="242"/>
      <c r="AJE28" s="242"/>
      <c r="AJF28" s="242"/>
      <c r="AJG28" s="242"/>
      <c r="AJH28" s="242"/>
      <c r="AJI28" s="242"/>
      <c r="AJJ28" s="242"/>
      <c r="AJK28" s="242"/>
      <c r="AJL28" s="242"/>
      <c r="AJM28" s="242"/>
      <c r="AJN28" s="242"/>
      <c r="AJO28" s="242"/>
      <c r="AJP28" s="242"/>
      <c r="AJQ28" s="242"/>
      <c r="AJR28" s="242"/>
      <c r="AJS28" s="242"/>
      <c r="AJT28" s="242"/>
      <c r="AJU28" s="242"/>
      <c r="AJV28" s="242"/>
      <c r="AJW28" s="242"/>
      <c r="AJX28" s="242"/>
      <c r="AJY28" s="242"/>
      <c r="AJZ28" s="242"/>
      <c r="AKA28" s="242"/>
      <c r="AKB28" s="242"/>
      <c r="AKC28" s="242"/>
      <c r="AKD28" s="242"/>
      <c r="AKE28" s="242"/>
      <c r="AKF28" s="242"/>
      <c r="AKG28" s="242"/>
      <c r="AKH28" s="242"/>
      <c r="AKI28" s="242"/>
      <c r="AKJ28" s="242"/>
      <c r="AKK28" s="242"/>
      <c r="AKL28" s="242"/>
      <c r="AKM28" s="242"/>
      <c r="AKN28" s="242"/>
      <c r="AKO28" s="242"/>
      <c r="AKP28" s="242"/>
      <c r="AKQ28" s="242"/>
      <c r="AKR28" s="242"/>
      <c r="AKS28" s="242"/>
      <c r="AKT28" s="242"/>
      <c r="AKU28" s="242"/>
      <c r="AKV28" s="242"/>
      <c r="AKW28" s="242"/>
      <c r="AKX28" s="242"/>
      <c r="AKY28" s="242"/>
      <c r="AKZ28" s="242"/>
      <c r="ALA28" s="242"/>
      <c r="ALB28" s="242"/>
      <c r="ALC28" s="242"/>
      <c r="ALD28" s="242"/>
      <c r="ALE28" s="242"/>
      <c r="ALF28" s="242"/>
      <c r="ALG28" s="242"/>
      <c r="ALH28" s="242"/>
      <c r="ALI28" s="242"/>
      <c r="ALJ28" s="242"/>
      <c r="ALK28" s="242"/>
      <c r="ALL28" s="242"/>
      <c r="ALM28" s="242"/>
      <c r="ALN28" s="242"/>
      <c r="ALO28" s="242"/>
      <c r="ALP28" s="242"/>
      <c r="ALQ28" s="242"/>
      <c r="ALR28" s="242"/>
      <c r="ALS28" s="242"/>
      <c r="ALT28" s="242"/>
      <c r="ALU28" s="242"/>
      <c r="ALV28" s="242"/>
      <c r="ALW28" s="242"/>
      <c r="ALX28" s="242"/>
      <c r="ALY28" s="242"/>
      <c r="ALZ28" s="242"/>
      <c r="AMA28" s="242"/>
      <c r="AMB28" s="242"/>
      <c r="AMC28" s="242"/>
      <c r="AMD28" s="242"/>
      <c r="AME28" s="242"/>
      <c r="AMF28" s="242"/>
      <c r="AMG28" s="242"/>
      <c r="AMH28" s="242"/>
      <c r="AMI28" s="242"/>
      <c r="AMJ28" s="242"/>
      <c r="AMK28" s="242"/>
      <c r="AML28" s="242"/>
      <c r="AMM28" s="242"/>
      <c r="AMN28" s="242"/>
      <c r="AMO28" s="242"/>
      <c r="AMP28" s="242"/>
      <c r="AMQ28" s="242"/>
      <c r="AMR28" s="242"/>
      <c r="AMS28" s="242"/>
      <c r="AMT28" s="242"/>
      <c r="AMU28" s="242"/>
      <c r="AMV28" s="242"/>
      <c r="AMW28" s="242"/>
      <c r="AMX28" s="242"/>
      <c r="AMY28" s="242"/>
      <c r="AMZ28" s="242"/>
      <c r="ANA28" s="242"/>
      <c r="ANB28" s="242"/>
      <c r="ANC28" s="242"/>
      <c r="AND28" s="242"/>
      <c r="ANE28" s="242"/>
      <c r="ANF28" s="242"/>
      <c r="ANG28" s="242"/>
      <c r="ANH28" s="242"/>
      <c r="ANI28" s="242"/>
      <c r="ANJ28" s="242"/>
      <c r="ANK28" s="242"/>
      <c r="ANL28" s="242"/>
      <c r="ANM28" s="242"/>
      <c r="ANN28" s="242"/>
      <c r="ANO28" s="242"/>
      <c r="ANP28" s="242"/>
      <c r="ANQ28" s="242"/>
      <c r="ANR28" s="242"/>
      <c r="ANS28" s="242"/>
      <c r="ANT28" s="242"/>
      <c r="ANU28" s="242"/>
      <c r="ANV28" s="242"/>
      <c r="ANW28" s="242"/>
      <c r="ANX28" s="242"/>
      <c r="ANY28" s="242"/>
      <c r="ANZ28" s="242"/>
      <c r="AOA28" s="242"/>
      <c r="AOB28" s="242"/>
      <c r="AOC28" s="242"/>
      <c r="AOD28" s="242"/>
      <c r="AOE28" s="242"/>
      <c r="AOF28" s="242"/>
      <c r="AOG28" s="242"/>
      <c r="AOH28" s="242"/>
      <c r="AOI28" s="242"/>
      <c r="AOJ28" s="242"/>
      <c r="AOK28" s="242"/>
      <c r="AOL28" s="242"/>
      <c r="AOM28" s="242"/>
      <c r="AON28" s="242"/>
      <c r="AOO28" s="242"/>
      <c r="AOP28" s="242"/>
      <c r="AOQ28" s="242"/>
      <c r="AOR28" s="242"/>
      <c r="AOS28" s="242"/>
      <c r="AOT28" s="242"/>
      <c r="AOU28" s="242"/>
      <c r="AOV28" s="242"/>
      <c r="AOW28" s="242"/>
      <c r="AOX28" s="242"/>
      <c r="AOY28" s="242"/>
      <c r="AOZ28" s="242"/>
      <c r="APA28" s="242"/>
      <c r="APB28" s="242"/>
      <c r="APC28" s="242"/>
      <c r="APD28" s="242"/>
      <c r="APE28" s="242"/>
      <c r="APF28" s="242"/>
      <c r="APG28" s="242"/>
      <c r="APH28" s="242"/>
      <c r="API28" s="242"/>
      <c r="APJ28" s="242"/>
      <c r="APK28" s="242"/>
      <c r="APL28" s="242"/>
      <c r="APM28" s="242"/>
      <c r="APN28" s="242"/>
      <c r="APO28" s="242"/>
      <c r="APP28" s="242"/>
      <c r="APQ28" s="242"/>
      <c r="APR28" s="242"/>
      <c r="APS28" s="242"/>
      <c r="APT28" s="242"/>
      <c r="APU28" s="242"/>
      <c r="APV28" s="242"/>
      <c r="APW28" s="242"/>
      <c r="APX28" s="242"/>
      <c r="APY28" s="242"/>
      <c r="APZ28" s="242"/>
      <c r="AQA28" s="242"/>
      <c r="AQB28" s="242"/>
      <c r="AQC28" s="242"/>
      <c r="AQD28" s="242"/>
      <c r="AQE28" s="242"/>
      <c r="AQF28" s="242"/>
      <c r="AQG28" s="242"/>
      <c r="AQH28" s="242"/>
      <c r="AQI28" s="242"/>
      <c r="AQJ28" s="242"/>
      <c r="AQK28" s="242"/>
      <c r="AQL28" s="242"/>
      <c r="AQM28" s="242"/>
      <c r="AQN28" s="242"/>
      <c r="AQO28" s="242"/>
      <c r="AQP28" s="242"/>
      <c r="AQQ28" s="242"/>
      <c r="AQR28" s="242"/>
      <c r="AQS28" s="242"/>
      <c r="AQT28" s="242"/>
      <c r="AQU28" s="242"/>
      <c r="AQV28" s="242"/>
      <c r="AQW28" s="242"/>
      <c r="AQX28" s="242"/>
      <c r="AQY28" s="242"/>
      <c r="AQZ28" s="242"/>
      <c r="ARA28" s="242"/>
      <c r="ARB28" s="242"/>
      <c r="ARC28" s="242"/>
      <c r="ARD28" s="242"/>
      <c r="ARE28" s="242"/>
      <c r="ARF28" s="242"/>
      <c r="ARG28" s="242"/>
      <c r="ARH28" s="242"/>
      <c r="ARI28" s="242"/>
      <c r="ARJ28" s="242"/>
      <c r="ARK28" s="242"/>
      <c r="ARL28" s="242"/>
      <c r="ARM28" s="242"/>
      <c r="ARN28" s="242"/>
      <c r="ARO28" s="242"/>
      <c r="ARP28" s="242"/>
      <c r="ARQ28" s="242"/>
      <c r="ARR28" s="242"/>
      <c r="ARS28" s="242"/>
      <c r="ART28" s="242"/>
      <c r="ARU28" s="242"/>
      <c r="ARV28" s="242"/>
      <c r="ARW28" s="242"/>
      <c r="ARX28" s="242"/>
      <c r="ARY28" s="242"/>
      <c r="ARZ28" s="242"/>
      <c r="ASA28" s="242"/>
      <c r="ASB28" s="242"/>
      <c r="ASC28" s="242"/>
      <c r="ASD28" s="242"/>
      <c r="ASE28" s="242"/>
      <c r="ASF28" s="242"/>
      <c r="ASG28" s="242"/>
      <c r="ASH28" s="242"/>
      <c r="ASI28" s="242"/>
      <c r="ASJ28" s="242"/>
      <c r="ASK28" s="242"/>
      <c r="ASL28" s="242"/>
      <c r="ASM28" s="242"/>
      <c r="ASN28" s="242"/>
      <c r="ASO28" s="242"/>
      <c r="ASP28" s="242"/>
      <c r="ASQ28" s="242"/>
      <c r="ASR28" s="242"/>
      <c r="ASS28" s="242"/>
      <c r="AST28" s="242"/>
      <c r="ASU28" s="242"/>
      <c r="ASV28" s="242"/>
      <c r="ASW28" s="242"/>
      <c r="ASX28" s="242"/>
      <c r="ASY28" s="242"/>
      <c r="ASZ28" s="242"/>
      <c r="ATA28" s="242"/>
      <c r="ATB28" s="242"/>
      <c r="ATC28" s="242"/>
      <c r="ATD28" s="242"/>
      <c r="ATE28" s="242"/>
      <c r="ATF28" s="242"/>
      <c r="ATG28" s="242"/>
      <c r="ATH28" s="242"/>
      <c r="ATI28" s="242"/>
      <c r="ATJ28" s="242"/>
      <c r="ATK28" s="242"/>
      <c r="ATL28" s="242"/>
      <c r="ATM28" s="242"/>
      <c r="ATN28" s="242"/>
      <c r="ATO28" s="242"/>
      <c r="ATP28" s="242"/>
      <c r="ATQ28" s="242"/>
      <c r="ATR28" s="242"/>
      <c r="ATS28" s="242"/>
      <c r="ATT28" s="242"/>
      <c r="ATU28" s="242"/>
      <c r="ATV28" s="242"/>
      <c r="ATW28" s="242"/>
      <c r="ATX28" s="242"/>
      <c r="ATY28" s="242"/>
      <c r="ATZ28" s="242"/>
      <c r="AUA28" s="242"/>
      <c r="AUB28" s="242"/>
      <c r="AUC28" s="242"/>
      <c r="AUD28" s="242"/>
      <c r="AUE28" s="242"/>
      <c r="AUF28" s="242"/>
      <c r="AUG28" s="242"/>
      <c r="AUH28" s="242"/>
      <c r="AUI28" s="242"/>
      <c r="AUJ28" s="242"/>
      <c r="AUK28" s="242"/>
      <c r="AUL28" s="242"/>
      <c r="AUM28" s="242"/>
      <c r="AUN28" s="242"/>
      <c r="AUO28" s="242"/>
      <c r="AUP28" s="242"/>
      <c r="AUQ28" s="242"/>
      <c r="AUR28" s="242"/>
      <c r="AUS28" s="242"/>
      <c r="AUT28" s="242"/>
      <c r="AUU28" s="242"/>
      <c r="AUV28" s="242"/>
      <c r="AUW28" s="242"/>
      <c r="AUX28" s="242"/>
      <c r="AUY28" s="242"/>
      <c r="AUZ28" s="242"/>
      <c r="AVA28" s="242"/>
      <c r="AVB28" s="242"/>
      <c r="AVC28" s="242"/>
      <c r="AVD28" s="242"/>
      <c r="AVE28" s="242"/>
      <c r="AVF28" s="242"/>
      <c r="AVG28" s="242"/>
      <c r="AVH28" s="242"/>
      <c r="AVI28" s="242"/>
      <c r="AVJ28" s="242"/>
      <c r="AVK28" s="242"/>
      <c r="AVL28" s="242"/>
      <c r="AVM28" s="242"/>
      <c r="AVN28" s="242"/>
      <c r="AVO28" s="242"/>
      <c r="AVP28" s="242"/>
      <c r="AVQ28" s="242"/>
      <c r="AVR28" s="242"/>
      <c r="AVS28" s="242"/>
      <c r="AVT28" s="242"/>
      <c r="AVU28" s="242"/>
      <c r="AVV28" s="242"/>
      <c r="AVW28" s="242"/>
      <c r="AVX28" s="242"/>
      <c r="AVY28" s="242"/>
      <c r="AVZ28" s="242"/>
      <c r="AWA28" s="242"/>
      <c r="AWB28" s="242"/>
      <c r="AWC28" s="242"/>
      <c r="AWD28" s="242"/>
      <c r="AWE28" s="242"/>
      <c r="AWF28" s="242"/>
      <c r="AWG28" s="242"/>
      <c r="AWH28" s="242"/>
      <c r="AWI28" s="242"/>
      <c r="AWJ28" s="242"/>
      <c r="AWK28" s="242"/>
      <c r="AWL28" s="242"/>
      <c r="AWM28" s="242"/>
      <c r="AWN28" s="242"/>
      <c r="AWO28" s="242"/>
      <c r="AWP28" s="242"/>
      <c r="AWQ28" s="242"/>
      <c r="AWR28" s="242"/>
      <c r="AWS28" s="242"/>
      <c r="AWT28" s="242"/>
      <c r="AWU28" s="242"/>
      <c r="AWV28" s="242"/>
      <c r="AWW28" s="242"/>
      <c r="AWX28" s="242"/>
      <c r="AWY28" s="242"/>
      <c r="AWZ28" s="242"/>
      <c r="AXA28" s="242"/>
      <c r="AXB28" s="242"/>
      <c r="AXC28" s="242"/>
      <c r="AXD28" s="242"/>
      <c r="AXE28" s="242"/>
      <c r="AXF28" s="242"/>
      <c r="AXG28" s="242"/>
      <c r="AXH28" s="242"/>
      <c r="AXI28" s="242"/>
      <c r="AXJ28" s="242"/>
      <c r="AXK28" s="242"/>
      <c r="AXL28" s="242"/>
      <c r="AXM28" s="242"/>
      <c r="AXN28" s="242"/>
      <c r="AXO28" s="242"/>
      <c r="AXP28" s="242"/>
      <c r="AXQ28" s="242"/>
      <c r="AXR28" s="242"/>
      <c r="AXS28" s="242"/>
      <c r="AXT28" s="242"/>
      <c r="AXU28" s="242"/>
      <c r="AXV28" s="242"/>
      <c r="AXW28" s="242"/>
      <c r="AXX28" s="242"/>
      <c r="AXY28" s="242"/>
      <c r="AXZ28" s="242"/>
      <c r="AYA28" s="242"/>
      <c r="AYB28" s="242"/>
      <c r="AYC28" s="242"/>
      <c r="AYD28" s="242"/>
      <c r="AYE28" s="242"/>
      <c r="AYF28" s="242"/>
      <c r="AYG28" s="242"/>
      <c r="AYH28" s="242"/>
      <c r="AYI28" s="242"/>
      <c r="AYJ28" s="242"/>
      <c r="AYK28" s="242"/>
      <c r="AYL28" s="242"/>
      <c r="AYM28" s="242"/>
      <c r="AYN28" s="242"/>
      <c r="AYO28" s="242"/>
      <c r="AYP28" s="242"/>
      <c r="AYQ28" s="242"/>
      <c r="AYR28" s="242"/>
      <c r="AYS28" s="242"/>
      <c r="AYT28" s="242"/>
      <c r="AYU28" s="242"/>
      <c r="AYV28" s="242"/>
      <c r="AYW28" s="242"/>
      <c r="AYX28" s="242"/>
      <c r="AYY28" s="242"/>
      <c r="AYZ28" s="242"/>
      <c r="AZA28" s="242"/>
      <c r="AZB28" s="242"/>
      <c r="AZC28" s="242"/>
      <c r="AZD28" s="242"/>
      <c r="AZE28" s="242"/>
      <c r="AZF28" s="242"/>
      <c r="AZG28" s="242"/>
      <c r="AZH28" s="242"/>
      <c r="AZI28" s="242"/>
      <c r="AZJ28" s="242"/>
      <c r="AZK28" s="242"/>
      <c r="AZL28" s="242"/>
      <c r="AZM28" s="242"/>
      <c r="AZN28" s="242"/>
      <c r="AZO28" s="242"/>
      <c r="AZP28" s="242"/>
      <c r="AZQ28" s="242"/>
      <c r="AZR28" s="242"/>
      <c r="AZS28" s="242"/>
      <c r="AZT28" s="242"/>
      <c r="AZU28" s="242"/>
      <c r="AZV28" s="242"/>
      <c r="AZW28" s="242"/>
      <c r="AZX28" s="242"/>
      <c r="AZY28" s="242"/>
      <c r="AZZ28" s="242"/>
      <c r="BAA28" s="242"/>
      <c r="BAB28" s="242"/>
      <c r="BAC28" s="242"/>
      <c r="BAD28" s="242"/>
      <c r="BAE28" s="242"/>
      <c r="BAF28" s="242"/>
      <c r="BAG28" s="242"/>
      <c r="BAH28" s="242"/>
      <c r="BAI28" s="242"/>
      <c r="BAJ28" s="242"/>
      <c r="BAK28" s="242"/>
      <c r="BAL28" s="242"/>
      <c r="BAM28" s="242"/>
      <c r="BAN28" s="242"/>
      <c r="BAO28" s="242"/>
      <c r="BAP28" s="242"/>
      <c r="BAQ28" s="242"/>
      <c r="BAR28" s="242"/>
      <c r="BAS28" s="242"/>
      <c r="BAT28" s="242"/>
      <c r="BAU28" s="242"/>
      <c r="BAV28" s="242"/>
      <c r="BAW28" s="242"/>
      <c r="BAX28" s="242"/>
      <c r="BAY28" s="242"/>
      <c r="BAZ28" s="242"/>
      <c r="BBA28" s="242"/>
      <c r="BBB28" s="242"/>
      <c r="BBC28" s="242"/>
      <c r="BBD28" s="242"/>
      <c r="BBE28" s="242"/>
      <c r="BBF28" s="242"/>
      <c r="BBG28" s="242"/>
      <c r="BBH28" s="242"/>
      <c r="BBI28" s="242"/>
      <c r="BBJ28" s="242"/>
      <c r="BBK28" s="242"/>
      <c r="BBL28" s="242"/>
      <c r="BBM28" s="242"/>
      <c r="BBN28" s="242"/>
      <c r="BBO28" s="242"/>
      <c r="BBP28" s="242"/>
      <c r="BBQ28" s="242"/>
      <c r="BBR28" s="242"/>
      <c r="BBS28" s="242"/>
      <c r="BBT28" s="242"/>
      <c r="BBU28" s="242"/>
      <c r="BBV28" s="242"/>
      <c r="BBW28" s="242"/>
      <c r="BBX28" s="242"/>
      <c r="BBY28" s="242"/>
      <c r="BBZ28" s="242"/>
      <c r="BCA28" s="242"/>
      <c r="BCB28" s="242"/>
      <c r="BCC28" s="242"/>
      <c r="BCD28" s="242"/>
      <c r="BCE28" s="242"/>
      <c r="BCF28" s="242"/>
      <c r="BCG28" s="242"/>
      <c r="BCH28" s="242"/>
      <c r="BCI28" s="242"/>
      <c r="BCJ28" s="242"/>
      <c r="BCK28" s="242"/>
      <c r="BCL28" s="242"/>
      <c r="BCM28" s="242"/>
      <c r="BCN28" s="242"/>
      <c r="BCO28" s="242"/>
      <c r="BCP28" s="242"/>
      <c r="BCQ28" s="242"/>
      <c r="BCR28" s="242"/>
      <c r="BCS28" s="242"/>
      <c r="BCT28" s="242"/>
      <c r="BCU28" s="242"/>
      <c r="BCV28" s="242"/>
      <c r="BCW28" s="242"/>
      <c r="BCX28" s="242"/>
      <c r="BCY28" s="242"/>
      <c r="BCZ28" s="242"/>
      <c r="BDA28" s="242"/>
      <c r="BDB28" s="242"/>
      <c r="BDC28" s="242"/>
      <c r="BDD28" s="242"/>
      <c r="BDE28" s="242"/>
      <c r="BDF28" s="242"/>
      <c r="BDG28" s="242"/>
      <c r="BDH28" s="242"/>
      <c r="BDI28" s="242"/>
      <c r="BDJ28" s="242"/>
      <c r="BDK28" s="242"/>
      <c r="BDL28" s="242"/>
      <c r="BDM28" s="242"/>
      <c r="BDN28" s="242"/>
      <c r="BDO28" s="242"/>
      <c r="BDP28" s="242"/>
      <c r="BDQ28" s="242"/>
      <c r="BDR28" s="242"/>
      <c r="BDS28" s="242"/>
      <c r="BDT28" s="242"/>
      <c r="BDU28" s="242"/>
      <c r="BDV28" s="242"/>
      <c r="BDW28" s="242"/>
      <c r="BDX28" s="242"/>
      <c r="BDY28" s="242"/>
      <c r="BDZ28" s="242"/>
      <c r="BEA28" s="242"/>
      <c r="BEB28" s="242"/>
      <c r="BEC28" s="242"/>
      <c r="BED28" s="242"/>
      <c r="BEE28" s="242"/>
      <c r="BEF28" s="242"/>
      <c r="BEG28" s="242"/>
      <c r="BEH28" s="242"/>
      <c r="BEI28" s="242"/>
      <c r="BEJ28" s="242"/>
      <c r="BEK28" s="242"/>
      <c r="BEL28" s="242"/>
      <c r="BEM28" s="242"/>
      <c r="BEN28" s="242"/>
      <c r="BEO28" s="242"/>
      <c r="BEP28" s="242"/>
      <c r="BEQ28" s="242"/>
      <c r="BER28" s="242"/>
      <c r="BES28" s="242"/>
      <c r="BET28" s="242"/>
      <c r="BEU28" s="242"/>
      <c r="BEV28" s="242"/>
      <c r="BEW28" s="242"/>
      <c r="BEX28" s="242"/>
      <c r="BEY28" s="242"/>
      <c r="BEZ28" s="242"/>
      <c r="BFA28" s="242"/>
      <c r="BFB28" s="242"/>
      <c r="BFC28" s="242"/>
      <c r="BFD28" s="242"/>
      <c r="BFE28" s="242"/>
      <c r="BFF28" s="242"/>
      <c r="BFG28" s="242"/>
      <c r="BFH28" s="242"/>
      <c r="BFI28" s="242"/>
      <c r="BFJ28" s="242"/>
      <c r="BFK28" s="242"/>
      <c r="BFL28" s="242"/>
      <c r="BFM28" s="242"/>
      <c r="BFN28" s="242"/>
      <c r="BFO28" s="242"/>
      <c r="BFP28" s="242"/>
      <c r="BFQ28" s="242"/>
      <c r="BFR28" s="242"/>
      <c r="BFS28" s="242"/>
      <c r="BFT28" s="242"/>
      <c r="BFU28" s="242"/>
      <c r="BFV28" s="242"/>
      <c r="BFW28" s="242"/>
      <c r="BFX28" s="242"/>
      <c r="BFY28" s="242"/>
      <c r="BFZ28" s="242"/>
      <c r="BGA28" s="242"/>
      <c r="BGB28" s="242"/>
      <c r="BGC28" s="242"/>
      <c r="BGD28" s="242"/>
      <c r="BGE28" s="242"/>
      <c r="BGF28" s="242"/>
      <c r="BGG28" s="242"/>
      <c r="BGH28" s="242"/>
      <c r="BGI28" s="242"/>
      <c r="BGJ28" s="242"/>
      <c r="BGK28" s="242"/>
      <c r="BGL28" s="242"/>
      <c r="BGM28" s="242"/>
      <c r="BGN28" s="242"/>
      <c r="BGO28" s="242"/>
      <c r="BGP28" s="242"/>
      <c r="BGQ28" s="242"/>
      <c r="BGR28" s="242"/>
      <c r="BGS28" s="242"/>
      <c r="BGT28" s="242"/>
      <c r="BGU28" s="242"/>
      <c r="BGV28" s="242"/>
      <c r="BGW28" s="242"/>
      <c r="BGX28" s="242"/>
      <c r="BGY28" s="242"/>
      <c r="BGZ28" s="242"/>
      <c r="BHA28" s="242"/>
      <c r="BHB28" s="242"/>
      <c r="BHC28" s="242"/>
      <c r="BHD28" s="242"/>
      <c r="BHE28" s="242"/>
      <c r="BHF28" s="242"/>
      <c r="BHG28" s="242"/>
      <c r="BHH28" s="242"/>
      <c r="BHI28" s="242"/>
      <c r="BHJ28" s="242"/>
      <c r="BHK28" s="242"/>
      <c r="BHL28" s="242"/>
      <c r="BHM28" s="242"/>
      <c r="BHN28" s="242"/>
      <c r="BHO28" s="242"/>
      <c r="BHP28" s="242"/>
      <c r="BHQ28" s="242"/>
      <c r="BHR28" s="242"/>
      <c r="BHS28" s="242"/>
      <c r="BHT28" s="242"/>
      <c r="BHU28" s="242"/>
      <c r="BHV28" s="242"/>
      <c r="BHW28" s="242"/>
      <c r="BHX28" s="242"/>
      <c r="BHY28" s="242"/>
      <c r="BHZ28" s="242"/>
      <c r="BIA28" s="242"/>
      <c r="BIB28" s="242"/>
      <c r="BIC28" s="242"/>
      <c r="BID28" s="242"/>
      <c r="BIE28" s="242"/>
      <c r="BIF28" s="242"/>
      <c r="BIG28" s="242"/>
      <c r="BIH28" s="242"/>
      <c r="BII28" s="242"/>
      <c r="BIJ28" s="242"/>
      <c r="BIK28" s="242"/>
      <c r="BIL28" s="242"/>
      <c r="BIM28" s="242"/>
      <c r="BIN28" s="242"/>
      <c r="BIO28" s="242"/>
      <c r="BIP28" s="242"/>
      <c r="BIQ28" s="242"/>
      <c r="BIR28" s="242"/>
      <c r="BIS28" s="242"/>
      <c r="BIT28" s="242"/>
      <c r="BIU28" s="242"/>
      <c r="BIV28" s="242"/>
      <c r="BIW28" s="242"/>
      <c r="BIX28" s="242"/>
      <c r="BIY28" s="242"/>
      <c r="BIZ28" s="242"/>
      <c r="BJA28" s="242"/>
      <c r="BJB28" s="242"/>
      <c r="BJC28" s="242"/>
      <c r="BJD28" s="242"/>
      <c r="BJE28" s="242"/>
      <c r="BJF28" s="242"/>
      <c r="BJG28" s="242"/>
      <c r="BJH28" s="242"/>
      <c r="BJI28" s="242"/>
      <c r="BJJ28" s="242"/>
      <c r="BJK28" s="242"/>
      <c r="BJL28" s="242"/>
      <c r="BJM28" s="242"/>
      <c r="BJN28" s="242"/>
      <c r="BJO28" s="242"/>
      <c r="BJP28" s="242"/>
      <c r="BJQ28" s="242"/>
      <c r="BJR28" s="242"/>
      <c r="BJS28" s="242"/>
      <c r="BJT28" s="242"/>
      <c r="BJU28" s="242"/>
      <c r="BJV28" s="242"/>
      <c r="BJW28" s="242"/>
      <c r="BJX28" s="242"/>
      <c r="BJY28" s="242"/>
      <c r="BJZ28" s="242"/>
      <c r="BKA28" s="242"/>
      <c r="BKB28" s="242"/>
      <c r="BKC28" s="242"/>
      <c r="BKD28" s="242"/>
      <c r="BKE28" s="242"/>
      <c r="BKF28" s="242"/>
      <c r="BKG28" s="242"/>
      <c r="BKH28" s="242"/>
      <c r="BKI28" s="242"/>
      <c r="BKJ28" s="242"/>
      <c r="BKK28" s="242"/>
      <c r="BKL28" s="242"/>
      <c r="BKM28" s="242"/>
      <c r="BKN28" s="242"/>
      <c r="BKO28" s="242"/>
      <c r="BKP28" s="242"/>
      <c r="BKQ28" s="242"/>
      <c r="BKR28" s="242"/>
      <c r="BKS28" s="242"/>
      <c r="BKT28" s="242"/>
      <c r="BKU28" s="242"/>
      <c r="BKV28" s="242"/>
      <c r="BKW28" s="242"/>
      <c r="BKX28" s="242"/>
      <c r="BKY28" s="242"/>
      <c r="BKZ28" s="242"/>
      <c r="BLA28" s="242"/>
      <c r="BLB28" s="242"/>
      <c r="BLC28" s="242"/>
      <c r="BLD28" s="242"/>
      <c r="BLE28" s="242"/>
      <c r="BLF28" s="242"/>
      <c r="BLG28" s="242"/>
      <c r="BLH28" s="242"/>
      <c r="BLI28" s="242"/>
      <c r="BLJ28" s="242"/>
      <c r="BLK28" s="242"/>
      <c r="BLL28" s="242"/>
      <c r="BLM28" s="242"/>
      <c r="BLN28" s="242"/>
      <c r="BLO28" s="242"/>
      <c r="BLP28" s="242"/>
      <c r="BLQ28" s="242"/>
      <c r="BLR28" s="242"/>
      <c r="BLS28" s="242"/>
      <c r="BLT28" s="242"/>
      <c r="BLU28" s="242"/>
      <c r="BLV28" s="242"/>
      <c r="BLW28" s="242"/>
      <c r="BLX28" s="242"/>
      <c r="BLY28" s="242"/>
      <c r="BLZ28" s="242"/>
      <c r="BMA28" s="242"/>
      <c r="BMB28" s="242"/>
      <c r="BMC28" s="242"/>
      <c r="BMD28" s="242"/>
      <c r="BME28" s="242"/>
      <c r="BMF28" s="242"/>
      <c r="BMG28" s="242"/>
      <c r="BMH28" s="242"/>
      <c r="BMI28" s="242"/>
      <c r="BMJ28" s="242"/>
      <c r="BMK28" s="242"/>
      <c r="BML28" s="242"/>
      <c r="BMM28" s="242"/>
      <c r="BMN28" s="242"/>
      <c r="BMO28" s="242"/>
      <c r="BMP28" s="242"/>
      <c r="BMQ28" s="242"/>
      <c r="BMR28" s="242"/>
      <c r="BMS28" s="242"/>
      <c r="BMT28" s="242"/>
      <c r="BMU28" s="242"/>
      <c r="BMV28" s="242"/>
      <c r="BMW28" s="242"/>
      <c r="BMX28" s="242"/>
      <c r="BMY28" s="242"/>
      <c r="BMZ28" s="242"/>
      <c r="BNA28" s="242"/>
      <c r="BNB28" s="242"/>
      <c r="BNC28" s="242"/>
      <c r="BND28" s="242"/>
      <c r="BNE28" s="242"/>
      <c r="BNF28" s="242"/>
      <c r="BNG28" s="242"/>
      <c r="BNH28" s="242"/>
      <c r="BNI28" s="242"/>
      <c r="BNJ28" s="242"/>
      <c r="BNK28" s="242"/>
      <c r="BNL28" s="242"/>
      <c r="BNM28" s="242"/>
      <c r="BNN28" s="242"/>
      <c r="BNO28" s="242"/>
      <c r="BNP28" s="242"/>
      <c r="BNQ28" s="242"/>
      <c r="BNR28" s="242"/>
      <c r="BNS28" s="242"/>
      <c r="BNT28" s="242"/>
      <c r="BNU28" s="242"/>
      <c r="BNV28" s="242"/>
      <c r="BNW28" s="242"/>
      <c r="BNX28" s="242"/>
      <c r="BNY28" s="242"/>
      <c r="BNZ28" s="242"/>
      <c r="BOA28" s="242"/>
      <c r="BOB28" s="242"/>
      <c r="BOC28" s="242"/>
      <c r="BOD28" s="242"/>
      <c r="BOE28" s="242"/>
      <c r="BOF28" s="242"/>
      <c r="BOG28" s="242"/>
      <c r="BOH28" s="242"/>
      <c r="BOI28" s="242"/>
      <c r="BOJ28" s="242"/>
      <c r="BOK28" s="242"/>
      <c r="BOL28" s="242"/>
      <c r="BOM28" s="242"/>
      <c r="BON28" s="242"/>
      <c r="BOO28" s="242"/>
      <c r="BOP28" s="242"/>
      <c r="BOQ28" s="242"/>
      <c r="BOR28" s="242"/>
      <c r="BOS28" s="242"/>
      <c r="BOT28" s="242"/>
      <c r="BOU28" s="242"/>
      <c r="BOV28" s="242"/>
      <c r="BOW28" s="242"/>
      <c r="BOX28" s="242"/>
      <c r="BOY28" s="242"/>
      <c r="BOZ28" s="242"/>
      <c r="BPA28" s="242"/>
      <c r="BPB28" s="242"/>
      <c r="BPC28" s="242"/>
      <c r="BPD28" s="242"/>
      <c r="BPE28" s="242"/>
      <c r="BPF28" s="242"/>
      <c r="BPG28" s="242"/>
      <c r="BPH28" s="242"/>
      <c r="BPI28" s="242"/>
      <c r="BPJ28" s="242"/>
      <c r="BPK28" s="242"/>
      <c r="BPL28" s="242"/>
      <c r="BPM28" s="242"/>
      <c r="BPN28" s="242"/>
      <c r="BPO28" s="242"/>
      <c r="BPP28" s="242"/>
      <c r="BPQ28" s="242"/>
      <c r="BPR28" s="242"/>
      <c r="BPS28" s="242"/>
      <c r="BPT28" s="242"/>
      <c r="BPU28" s="242"/>
      <c r="BPV28" s="242"/>
      <c r="BPW28" s="242"/>
      <c r="BPX28" s="242"/>
      <c r="BPY28" s="242"/>
      <c r="BPZ28" s="242"/>
      <c r="BQA28" s="242"/>
      <c r="BQB28" s="242"/>
      <c r="BQC28" s="242"/>
      <c r="BQD28" s="242"/>
      <c r="BQE28" s="242"/>
      <c r="BQF28" s="242"/>
      <c r="BQG28" s="242"/>
      <c r="BQH28" s="242"/>
      <c r="BQI28" s="242"/>
      <c r="BQJ28" s="242"/>
      <c r="BQK28" s="242"/>
      <c r="BQL28" s="242"/>
      <c r="BQM28" s="242"/>
      <c r="BQN28" s="242"/>
      <c r="BQO28" s="242"/>
      <c r="BQP28" s="242"/>
      <c r="BQQ28" s="242"/>
      <c r="BQR28" s="242"/>
      <c r="BQS28" s="242"/>
      <c r="BQT28" s="242"/>
      <c r="BQU28" s="242"/>
      <c r="BQV28" s="242"/>
      <c r="BQW28" s="242"/>
      <c r="BQX28" s="242"/>
      <c r="BQY28" s="242"/>
      <c r="BQZ28" s="242"/>
      <c r="BRA28" s="242"/>
      <c r="BRB28" s="242"/>
      <c r="BRC28" s="242"/>
      <c r="BRD28" s="242"/>
      <c r="BRE28" s="242"/>
      <c r="BRF28" s="242"/>
      <c r="BRG28" s="242"/>
      <c r="BRH28" s="242"/>
      <c r="BRI28" s="242"/>
      <c r="BRJ28" s="242"/>
      <c r="BRK28" s="242"/>
      <c r="BRL28" s="242"/>
      <c r="BRM28" s="242"/>
      <c r="BRN28" s="242"/>
      <c r="BRO28" s="242"/>
      <c r="BRP28" s="242"/>
      <c r="BRQ28" s="242"/>
      <c r="BRR28" s="242"/>
      <c r="BRS28" s="242"/>
      <c r="BRT28" s="242"/>
      <c r="BRU28" s="242"/>
      <c r="BRV28" s="242"/>
      <c r="BRW28" s="242"/>
      <c r="BRX28" s="242"/>
      <c r="BRY28" s="242"/>
      <c r="BRZ28" s="242"/>
      <c r="BSA28" s="242"/>
      <c r="BSB28" s="242"/>
      <c r="BSC28" s="242"/>
      <c r="BSD28" s="242"/>
      <c r="BSE28" s="242"/>
      <c r="BSF28" s="242"/>
      <c r="BSG28" s="242"/>
      <c r="BSH28" s="242"/>
      <c r="BSI28" s="242"/>
      <c r="BSJ28" s="242"/>
      <c r="BSK28" s="242"/>
      <c r="BSL28" s="242"/>
      <c r="BSM28" s="242"/>
      <c r="BSN28" s="242"/>
      <c r="BSO28" s="242"/>
      <c r="BSP28" s="242"/>
      <c r="BSQ28" s="242"/>
      <c r="BSR28" s="242"/>
      <c r="BSS28" s="242"/>
      <c r="BST28" s="242"/>
      <c r="BSU28" s="242"/>
      <c r="BSV28" s="242"/>
      <c r="BSW28" s="242"/>
      <c r="BSX28" s="242"/>
      <c r="BSY28" s="242"/>
      <c r="BSZ28" s="242"/>
      <c r="BTA28" s="242"/>
      <c r="BTB28" s="242"/>
      <c r="BTC28" s="242"/>
      <c r="BTD28" s="242"/>
      <c r="BTE28" s="242"/>
      <c r="BTF28" s="242"/>
      <c r="BTG28" s="242"/>
      <c r="BTH28" s="242"/>
      <c r="BTI28" s="242"/>
      <c r="BTJ28" s="242"/>
      <c r="BTK28" s="242"/>
      <c r="BTL28" s="242"/>
      <c r="BTM28" s="242"/>
      <c r="BTN28" s="242"/>
      <c r="BTO28" s="242"/>
      <c r="BTP28" s="242"/>
      <c r="BTQ28" s="242"/>
      <c r="BTR28" s="242"/>
      <c r="BTS28" s="242"/>
      <c r="BTT28" s="242"/>
      <c r="BTU28" s="242"/>
      <c r="BTV28" s="242"/>
      <c r="BTW28" s="242"/>
      <c r="BTX28" s="242"/>
      <c r="BTY28" s="242"/>
      <c r="BTZ28" s="242"/>
      <c r="BUA28" s="242"/>
      <c r="BUB28" s="242"/>
      <c r="BUC28" s="242"/>
      <c r="BUD28" s="242"/>
      <c r="BUE28" s="242"/>
      <c r="BUF28" s="242"/>
      <c r="BUG28" s="242"/>
      <c r="BUH28" s="242"/>
      <c r="BUI28" s="242"/>
      <c r="BUJ28" s="242"/>
      <c r="BUK28" s="242"/>
      <c r="BUL28" s="242"/>
      <c r="BUM28" s="242"/>
      <c r="BUN28" s="242"/>
      <c r="BUO28" s="242"/>
      <c r="BUP28" s="242"/>
      <c r="BUQ28" s="242"/>
      <c r="BUR28" s="242"/>
      <c r="BUS28" s="242"/>
      <c r="BUT28" s="242"/>
      <c r="BUU28" s="242"/>
      <c r="BUV28" s="242"/>
      <c r="BUW28" s="242"/>
      <c r="BUX28" s="242"/>
      <c r="BUY28" s="242"/>
      <c r="BUZ28" s="242"/>
      <c r="BVA28" s="242"/>
      <c r="BVB28" s="242"/>
      <c r="BVC28" s="242"/>
      <c r="BVD28" s="242"/>
      <c r="BVE28" s="242"/>
      <c r="BVF28" s="242"/>
      <c r="BVG28" s="242"/>
      <c r="BVH28" s="242"/>
      <c r="BVI28" s="242"/>
      <c r="BVJ28" s="242"/>
      <c r="BVK28" s="242"/>
      <c r="BVL28" s="242"/>
      <c r="BVM28" s="242"/>
      <c r="BVN28" s="242"/>
      <c r="BVO28" s="242"/>
      <c r="BVP28" s="242"/>
      <c r="BVQ28" s="242"/>
      <c r="BVR28" s="242"/>
      <c r="BVS28" s="242"/>
      <c r="BVT28" s="242"/>
      <c r="BVU28" s="242"/>
      <c r="BVV28" s="242"/>
      <c r="BVW28" s="242"/>
      <c r="BVX28" s="242"/>
      <c r="BVY28" s="242"/>
      <c r="BVZ28" s="242"/>
      <c r="BWA28" s="242"/>
      <c r="BWB28" s="242"/>
      <c r="BWC28" s="242"/>
      <c r="BWD28" s="242"/>
      <c r="BWE28" s="242"/>
      <c r="BWF28" s="242"/>
      <c r="BWG28" s="242"/>
      <c r="BWH28" s="242"/>
      <c r="BWI28" s="242"/>
      <c r="BWJ28" s="242"/>
      <c r="BWK28" s="242"/>
      <c r="BWL28" s="242"/>
      <c r="BWM28" s="242"/>
      <c r="BWN28" s="242"/>
      <c r="BWO28" s="242"/>
      <c r="BWP28" s="242"/>
      <c r="BWQ28" s="242"/>
      <c r="BWR28" s="242"/>
      <c r="BWS28" s="242"/>
      <c r="BWT28" s="242"/>
      <c r="BWU28" s="242"/>
      <c r="BWV28" s="242"/>
      <c r="BWW28" s="242"/>
      <c r="BWX28" s="242"/>
      <c r="BWY28" s="242"/>
      <c r="BWZ28" s="242"/>
      <c r="BXA28" s="242"/>
      <c r="BXB28" s="242"/>
      <c r="BXC28" s="242"/>
      <c r="BXD28" s="242"/>
      <c r="BXE28" s="242"/>
      <c r="BXF28" s="242"/>
      <c r="BXG28" s="242"/>
      <c r="BXH28" s="242"/>
      <c r="BXI28" s="242"/>
      <c r="BXJ28" s="242"/>
      <c r="BXK28" s="242"/>
      <c r="BXL28" s="242"/>
      <c r="BXM28" s="242"/>
      <c r="BXN28" s="242"/>
      <c r="BXO28" s="242"/>
      <c r="BXP28" s="242"/>
      <c r="BXQ28" s="242"/>
      <c r="BXR28" s="242"/>
      <c r="BXS28" s="242"/>
      <c r="BXT28" s="242"/>
      <c r="BXU28" s="242"/>
      <c r="BXV28" s="242"/>
      <c r="BXW28" s="242"/>
      <c r="BXX28" s="242"/>
      <c r="BXY28" s="242"/>
      <c r="BXZ28" s="242"/>
      <c r="BYA28" s="242"/>
      <c r="BYB28" s="242"/>
      <c r="BYC28" s="242"/>
      <c r="BYD28" s="242"/>
      <c r="BYE28" s="242"/>
      <c r="BYF28" s="242"/>
      <c r="BYG28" s="242"/>
      <c r="BYH28" s="242"/>
      <c r="BYI28" s="242"/>
      <c r="BYJ28" s="242"/>
      <c r="BYK28" s="242"/>
      <c r="BYL28" s="242"/>
      <c r="BYM28" s="242"/>
      <c r="BYN28" s="242"/>
      <c r="BYO28" s="242"/>
      <c r="BYP28" s="242"/>
      <c r="BYQ28" s="242"/>
      <c r="BYR28" s="242"/>
      <c r="BYS28" s="242"/>
      <c r="BYT28" s="242"/>
      <c r="BYU28" s="242"/>
      <c r="BYV28" s="242"/>
      <c r="BYW28" s="242"/>
      <c r="BYX28" s="242"/>
      <c r="BYY28" s="242"/>
      <c r="BYZ28" s="242"/>
      <c r="BZA28" s="242"/>
      <c r="BZB28" s="242"/>
      <c r="BZC28" s="242"/>
      <c r="BZD28" s="242"/>
      <c r="BZE28" s="242"/>
      <c r="BZF28" s="242"/>
      <c r="BZG28" s="242"/>
      <c r="BZH28" s="242"/>
      <c r="BZI28" s="242"/>
      <c r="BZJ28" s="242"/>
      <c r="BZK28" s="242"/>
      <c r="BZL28" s="242"/>
      <c r="BZM28" s="242"/>
      <c r="BZN28" s="242"/>
      <c r="BZO28" s="242"/>
      <c r="BZP28" s="242"/>
      <c r="BZQ28" s="242"/>
      <c r="BZR28" s="242"/>
      <c r="BZS28" s="242"/>
      <c r="BZT28" s="242"/>
      <c r="BZU28" s="242"/>
      <c r="BZV28" s="242"/>
      <c r="BZW28" s="242"/>
      <c r="BZX28" s="242"/>
      <c r="BZY28" s="242"/>
      <c r="BZZ28" s="242"/>
      <c r="CAA28" s="242"/>
      <c r="CAB28" s="242"/>
      <c r="CAC28" s="242"/>
      <c r="CAD28" s="242"/>
      <c r="CAE28" s="242"/>
      <c r="CAF28" s="242"/>
      <c r="CAG28" s="242"/>
      <c r="CAH28" s="242"/>
      <c r="CAI28" s="242"/>
      <c r="CAJ28" s="242"/>
      <c r="CAK28" s="242"/>
      <c r="CAL28" s="242"/>
      <c r="CAM28" s="242"/>
      <c r="CAN28" s="242"/>
      <c r="CAO28" s="242"/>
      <c r="CAP28" s="242"/>
      <c r="CAQ28" s="242"/>
      <c r="CAR28" s="242"/>
      <c r="CAS28" s="242"/>
      <c r="CAT28" s="242"/>
      <c r="CAU28" s="242"/>
      <c r="CAV28" s="242"/>
      <c r="CAW28" s="242"/>
      <c r="CAX28" s="242"/>
      <c r="CAY28" s="242"/>
      <c r="CAZ28" s="242"/>
      <c r="CBA28" s="242"/>
      <c r="CBB28" s="242"/>
      <c r="CBC28" s="242"/>
      <c r="CBD28" s="242"/>
      <c r="CBE28" s="242"/>
      <c r="CBF28" s="242"/>
      <c r="CBG28" s="242"/>
      <c r="CBH28" s="242"/>
      <c r="CBI28" s="242"/>
      <c r="CBJ28" s="242"/>
      <c r="CBK28" s="242"/>
      <c r="CBL28" s="242"/>
      <c r="CBM28" s="242"/>
      <c r="CBN28" s="242"/>
      <c r="CBO28" s="242"/>
      <c r="CBP28" s="242"/>
      <c r="CBQ28" s="242"/>
      <c r="CBR28" s="242"/>
      <c r="CBS28" s="242"/>
      <c r="CBT28" s="242"/>
      <c r="CBU28" s="242"/>
      <c r="CBV28" s="242"/>
      <c r="CBW28" s="242"/>
      <c r="CBX28" s="242"/>
      <c r="CBY28" s="242"/>
      <c r="CBZ28" s="242"/>
      <c r="CCA28" s="242"/>
      <c r="CCB28" s="242"/>
      <c r="CCC28" s="242"/>
      <c r="CCD28" s="242"/>
      <c r="CCE28" s="242"/>
      <c r="CCF28" s="242"/>
      <c r="CCG28" s="242"/>
      <c r="CCH28" s="242"/>
      <c r="CCI28" s="242"/>
      <c r="CCJ28" s="242"/>
      <c r="CCK28" s="242"/>
      <c r="CCL28" s="242"/>
      <c r="CCM28" s="242"/>
      <c r="CCN28" s="242"/>
      <c r="CCO28" s="242"/>
      <c r="CCP28" s="242"/>
      <c r="CCQ28" s="242"/>
      <c r="CCR28" s="242"/>
      <c r="CCS28" s="242"/>
      <c r="CCT28" s="242"/>
      <c r="CCU28" s="242"/>
      <c r="CCV28" s="242"/>
      <c r="CCW28" s="242"/>
      <c r="CCX28" s="242"/>
      <c r="CCY28" s="242"/>
      <c r="CCZ28" s="242"/>
      <c r="CDA28" s="242"/>
      <c r="CDB28" s="242"/>
      <c r="CDC28" s="242"/>
      <c r="CDD28" s="242"/>
      <c r="CDE28" s="242"/>
      <c r="CDF28" s="242"/>
      <c r="CDG28" s="242"/>
      <c r="CDH28" s="242"/>
      <c r="CDI28" s="242"/>
      <c r="CDJ28" s="242"/>
      <c r="CDK28" s="242"/>
      <c r="CDL28" s="242"/>
      <c r="CDM28" s="242"/>
      <c r="CDN28" s="242"/>
      <c r="CDO28" s="242"/>
      <c r="CDP28" s="242"/>
      <c r="CDQ28" s="242"/>
      <c r="CDR28" s="242"/>
      <c r="CDS28" s="242"/>
      <c r="CDT28" s="242"/>
      <c r="CDU28" s="242"/>
      <c r="CDV28" s="242"/>
      <c r="CDW28" s="242"/>
      <c r="CDX28" s="242"/>
      <c r="CDY28" s="242"/>
      <c r="CDZ28" s="242"/>
      <c r="CEA28" s="242"/>
      <c r="CEB28" s="242"/>
      <c r="CEC28" s="242"/>
      <c r="CED28" s="242"/>
      <c r="CEE28" s="242"/>
      <c r="CEF28" s="242"/>
      <c r="CEG28" s="242"/>
      <c r="CEH28" s="242"/>
      <c r="CEI28" s="242"/>
      <c r="CEJ28" s="242"/>
      <c r="CEK28" s="242"/>
      <c r="CEL28" s="242"/>
      <c r="CEM28" s="242"/>
      <c r="CEN28" s="242"/>
      <c r="CEO28" s="242"/>
      <c r="CEP28" s="242"/>
      <c r="CEQ28" s="242"/>
      <c r="CER28" s="242"/>
      <c r="CES28" s="242"/>
      <c r="CET28" s="242"/>
      <c r="CEU28" s="242"/>
      <c r="CEV28" s="242"/>
      <c r="CEW28" s="242"/>
      <c r="CEX28" s="242"/>
      <c r="CEY28" s="242"/>
      <c r="CEZ28" s="242"/>
      <c r="CFA28" s="242"/>
      <c r="CFB28" s="242"/>
      <c r="CFC28" s="242"/>
      <c r="CFD28" s="242"/>
      <c r="CFE28" s="242"/>
      <c r="CFF28" s="242"/>
      <c r="CFG28" s="242"/>
      <c r="CFH28" s="242"/>
      <c r="CFI28" s="242"/>
      <c r="CFJ28" s="242"/>
      <c r="CFK28" s="242"/>
      <c r="CFL28" s="242"/>
      <c r="CFM28" s="242"/>
      <c r="CFN28" s="242"/>
      <c r="CFO28" s="242"/>
      <c r="CFP28" s="242"/>
      <c r="CFQ28" s="242"/>
      <c r="CFR28" s="242"/>
      <c r="CFS28" s="242"/>
      <c r="CFT28" s="242"/>
      <c r="CFU28" s="242"/>
      <c r="CFV28" s="242"/>
      <c r="CFW28" s="242"/>
      <c r="CFX28" s="242"/>
      <c r="CFY28" s="242"/>
      <c r="CFZ28" s="242"/>
      <c r="CGA28" s="242"/>
      <c r="CGB28" s="242"/>
      <c r="CGC28" s="242"/>
      <c r="CGD28" s="242"/>
      <c r="CGE28" s="242"/>
      <c r="CGF28" s="242"/>
      <c r="CGG28" s="242"/>
      <c r="CGH28" s="242"/>
      <c r="CGI28" s="242"/>
      <c r="CGJ28" s="242"/>
      <c r="CGK28" s="242"/>
      <c r="CGL28" s="242"/>
      <c r="CGM28" s="242"/>
      <c r="CGN28" s="242"/>
      <c r="CGO28" s="242"/>
      <c r="CGP28" s="242"/>
      <c r="CGQ28" s="242"/>
      <c r="CGR28" s="242"/>
      <c r="CGS28" s="242"/>
      <c r="CGT28" s="242"/>
      <c r="CGU28" s="242"/>
      <c r="CGV28" s="242"/>
      <c r="CGW28" s="242"/>
      <c r="CGX28" s="242"/>
      <c r="CGY28" s="242"/>
      <c r="CGZ28" s="242"/>
      <c r="CHA28" s="242"/>
      <c r="CHB28" s="242"/>
      <c r="CHC28" s="242"/>
      <c r="CHD28" s="242"/>
      <c r="CHE28" s="242"/>
      <c r="CHF28" s="242"/>
      <c r="CHG28" s="242"/>
      <c r="CHH28" s="242"/>
      <c r="CHI28" s="242"/>
      <c r="CHJ28" s="242"/>
      <c r="CHK28" s="242"/>
      <c r="CHL28" s="242"/>
      <c r="CHM28" s="242"/>
      <c r="CHN28" s="242"/>
      <c r="CHO28" s="242"/>
      <c r="CHP28" s="242"/>
      <c r="CHQ28" s="242"/>
      <c r="CHR28" s="242"/>
      <c r="CHS28" s="242"/>
      <c r="CHT28" s="242"/>
      <c r="CHU28" s="242"/>
      <c r="CHV28" s="242"/>
      <c r="CHW28" s="242"/>
      <c r="CHX28" s="242"/>
      <c r="CHY28" s="242"/>
      <c r="CHZ28" s="242"/>
      <c r="CIA28" s="242"/>
      <c r="CIB28" s="242"/>
      <c r="CIC28" s="242"/>
      <c r="CID28" s="242"/>
      <c r="CIE28" s="242"/>
      <c r="CIF28" s="242"/>
      <c r="CIG28" s="242"/>
      <c r="CIH28" s="242"/>
      <c r="CII28" s="242"/>
      <c r="CIJ28" s="242"/>
      <c r="CIK28" s="242"/>
      <c r="CIL28" s="242"/>
      <c r="CIM28" s="242"/>
      <c r="CIN28" s="242"/>
      <c r="CIO28" s="242"/>
      <c r="CIP28" s="242"/>
      <c r="CIQ28" s="242"/>
      <c r="CIR28" s="242"/>
      <c r="CIS28" s="242"/>
      <c r="CIT28" s="242"/>
      <c r="CIU28" s="242"/>
      <c r="CIV28" s="242"/>
      <c r="CIW28" s="242"/>
      <c r="CIX28" s="242"/>
      <c r="CIY28" s="242"/>
      <c r="CIZ28" s="242"/>
      <c r="CJA28" s="242"/>
      <c r="CJB28" s="242"/>
      <c r="CJC28" s="242"/>
      <c r="CJD28" s="242"/>
      <c r="CJE28" s="242"/>
      <c r="CJF28" s="242"/>
      <c r="CJG28" s="242"/>
      <c r="CJH28" s="242"/>
      <c r="CJI28" s="242"/>
      <c r="CJJ28" s="242"/>
      <c r="CJK28" s="242"/>
      <c r="CJL28" s="242"/>
      <c r="CJM28" s="242"/>
      <c r="CJN28" s="242"/>
      <c r="CJO28" s="242"/>
      <c r="CJP28" s="242"/>
      <c r="CJQ28" s="242"/>
      <c r="CJR28" s="242"/>
      <c r="CJS28" s="242"/>
      <c r="CJT28" s="242"/>
      <c r="CJU28" s="242"/>
      <c r="CJV28" s="242"/>
      <c r="CJW28" s="242"/>
      <c r="CJX28" s="242"/>
      <c r="CJY28" s="242"/>
      <c r="CJZ28" s="242"/>
      <c r="CKA28" s="242"/>
      <c r="CKB28" s="242"/>
      <c r="CKC28" s="242"/>
      <c r="CKD28" s="242"/>
      <c r="CKE28" s="242"/>
      <c r="CKF28" s="242"/>
      <c r="CKG28" s="242"/>
      <c r="CKH28" s="242"/>
      <c r="CKI28" s="242"/>
      <c r="CKJ28" s="242"/>
      <c r="CKK28" s="242"/>
      <c r="CKL28" s="242"/>
      <c r="CKM28" s="242"/>
      <c r="CKN28" s="242"/>
      <c r="CKO28" s="242"/>
      <c r="CKP28" s="242"/>
      <c r="CKQ28" s="242"/>
      <c r="CKR28" s="242"/>
      <c r="CKS28" s="242"/>
      <c r="CKT28" s="242"/>
      <c r="CKU28" s="242"/>
      <c r="CKV28" s="242"/>
      <c r="CKW28" s="242"/>
      <c r="CKX28" s="242"/>
      <c r="CKY28" s="242"/>
      <c r="CKZ28" s="242"/>
      <c r="CLA28" s="242"/>
      <c r="CLB28" s="242"/>
      <c r="CLC28" s="242"/>
      <c r="CLD28" s="242"/>
      <c r="CLE28" s="242"/>
      <c r="CLF28" s="242"/>
      <c r="CLG28" s="242"/>
      <c r="CLH28" s="242"/>
      <c r="CLI28" s="242"/>
      <c r="CLJ28" s="242"/>
      <c r="CLK28" s="242"/>
      <c r="CLL28" s="242"/>
      <c r="CLM28" s="242"/>
      <c r="CLN28" s="242"/>
      <c r="CLO28" s="242"/>
      <c r="CLP28" s="242"/>
      <c r="CLQ28" s="242"/>
      <c r="CLR28" s="242"/>
      <c r="CLS28" s="242"/>
      <c r="CLT28" s="242"/>
      <c r="CLU28" s="242"/>
      <c r="CLV28" s="242"/>
      <c r="CLW28" s="242"/>
      <c r="CLX28" s="242"/>
      <c r="CLY28" s="242"/>
      <c r="CLZ28" s="242"/>
      <c r="CMA28" s="242"/>
      <c r="CMB28" s="242"/>
      <c r="CMC28" s="242"/>
      <c r="CMD28" s="242"/>
      <c r="CME28" s="242"/>
      <c r="CMF28" s="242"/>
      <c r="CMG28" s="242"/>
      <c r="CMH28" s="242"/>
      <c r="CMI28" s="242"/>
      <c r="CMJ28" s="242"/>
      <c r="CMK28" s="242"/>
      <c r="CML28" s="242"/>
      <c r="CMM28" s="242"/>
      <c r="CMN28" s="242"/>
      <c r="CMO28" s="242"/>
      <c r="CMP28" s="242"/>
      <c r="CMQ28" s="242"/>
      <c r="CMR28" s="242"/>
      <c r="CMS28" s="242"/>
      <c r="CMT28" s="242"/>
      <c r="CMU28" s="242"/>
      <c r="CMV28" s="242"/>
      <c r="CMW28" s="242"/>
      <c r="CMX28" s="242"/>
      <c r="CMY28" s="242"/>
      <c r="CMZ28" s="242"/>
      <c r="CNA28" s="242"/>
      <c r="CNB28" s="242"/>
      <c r="CNC28" s="242"/>
      <c r="CND28" s="242"/>
      <c r="CNE28" s="242"/>
      <c r="CNF28" s="242"/>
      <c r="CNG28" s="242"/>
      <c r="CNH28" s="242"/>
      <c r="CNI28" s="242"/>
      <c r="CNJ28" s="242"/>
      <c r="CNK28" s="242"/>
      <c r="CNL28" s="242"/>
      <c r="CNM28" s="242"/>
      <c r="CNN28" s="242"/>
      <c r="CNO28" s="242"/>
      <c r="CNP28" s="242"/>
      <c r="CNQ28" s="242"/>
      <c r="CNR28" s="242"/>
      <c r="CNS28" s="242"/>
      <c r="CNT28" s="242"/>
      <c r="CNU28" s="242"/>
      <c r="CNV28" s="242"/>
      <c r="CNW28" s="242"/>
      <c r="CNX28" s="242"/>
      <c r="CNY28" s="242"/>
      <c r="CNZ28" s="242"/>
      <c r="COA28" s="242"/>
      <c r="COB28" s="242"/>
      <c r="COC28" s="242"/>
      <c r="COD28" s="242"/>
      <c r="COE28" s="242"/>
      <c r="COF28" s="242"/>
      <c r="COG28" s="242"/>
      <c r="COH28" s="242"/>
      <c r="COI28" s="242"/>
      <c r="COJ28" s="242"/>
      <c r="COK28" s="242"/>
      <c r="COL28" s="242"/>
      <c r="COM28" s="242"/>
      <c r="CON28" s="242"/>
      <c r="COO28" s="242"/>
      <c r="COP28" s="242"/>
      <c r="COQ28" s="242"/>
      <c r="COR28" s="242"/>
      <c r="COS28" s="242"/>
      <c r="COT28" s="242"/>
      <c r="COU28" s="242"/>
      <c r="COV28" s="242"/>
      <c r="COW28" s="242"/>
      <c r="COX28" s="242"/>
      <c r="COY28" s="242"/>
      <c r="COZ28" s="242"/>
      <c r="CPA28" s="242"/>
      <c r="CPB28" s="242"/>
      <c r="CPC28" s="242"/>
      <c r="CPD28" s="242"/>
      <c r="CPE28" s="242"/>
      <c r="CPF28" s="242"/>
      <c r="CPG28" s="242"/>
      <c r="CPH28" s="242"/>
      <c r="CPI28" s="242"/>
      <c r="CPJ28" s="242"/>
      <c r="CPK28" s="242"/>
      <c r="CPL28" s="242"/>
      <c r="CPM28" s="242"/>
      <c r="CPN28" s="242"/>
      <c r="CPO28" s="242"/>
      <c r="CPP28" s="242"/>
      <c r="CPQ28" s="242"/>
      <c r="CPR28" s="242"/>
      <c r="CPS28" s="242"/>
      <c r="CPT28" s="242"/>
      <c r="CPU28" s="242"/>
      <c r="CPV28" s="242"/>
      <c r="CPW28" s="242"/>
      <c r="CPX28" s="242"/>
      <c r="CPY28" s="242"/>
      <c r="CPZ28" s="242"/>
      <c r="CQA28" s="242"/>
      <c r="CQB28" s="242"/>
      <c r="CQC28" s="242"/>
      <c r="CQD28" s="242"/>
      <c r="CQE28" s="242"/>
      <c r="CQF28" s="242"/>
      <c r="CQG28" s="242"/>
      <c r="CQH28" s="242"/>
      <c r="CQI28" s="242"/>
      <c r="CQJ28" s="242"/>
      <c r="CQK28" s="242"/>
      <c r="CQL28" s="242"/>
      <c r="CQM28" s="242"/>
      <c r="CQN28" s="242"/>
      <c r="CQO28" s="242"/>
      <c r="CQP28" s="242"/>
      <c r="CQQ28" s="242"/>
      <c r="CQR28" s="242"/>
      <c r="CQS28" s="242"/>
      <c r="CQT28" s="242"/>
      <c r="CQU28" s="242"/>
      <c r="CQV28" s="242"/>
      <c r="CQW28" s="242"/>
      <c r="CQX28" s="242"/>
      <c r="CQY28" s="242"/>
      <c r="CQZ28" s="242"/>
      <c r="CRA28" s="242"/>
      <c r="CRB28" s="242"/>
      <c r="CRC28" s="242"/>
      <c r="CRD28" s="242"/>
      <c r="CRE28" s="242"/>
      <c r="CRF28" s="242"/>
      <c r="CRG28" s="242"/>
      <c r="CRH28" s="242"/>
      <c r="CRI28" s="242"/>
      <c r="CRJ28" s="242"/>
      <c r="CRK28" s="242"/>
      <c r="CRL28" s="242"/>
      <c r="CRM28" s="242"/>
      <c r="CRN28" s="242"/>
      <c r="CRO28" s="242"/>
      <c r="CRP28" s="242"/>
      <c r="CRQ28" s="242"/>
      <c r="CRR28" s="242"/>
      <c r="CRS28" s="242"/>
      <c r="CRT28" s="242"/>
      <c r="CRU28" s="242"/>
      <c r="CRV28" s="242"/>
      <c r="CRW28" s="242"/>
      <c r="CRX28" s="242"/>
      <c r="CRY28" s="242"/>
      <c r="CRZ28" s="242"/>
      <c r="CSA28" s="242"/>
      <c r="CSB28" s="242"/>
      <c r="CSC28" s="242"/>
      <c r="CSD28" s="242"/>
      <c r="CSE28" s="242"/>
      <c r="CSF28" s="242"/>
      <c r="CSG28" s="242"/>
      <c r="CSH28" s="242"/>
      <c r="CSI28" s="242"/>
      <c r="CSJ28" s="242"/>
      <c r="CSK28" s="242"/>
      <c r="CSL28" s="242"/>
      <c r="CSM28" s="242"/>
      <c r="CSN28" s="242"/>
      <c r="CSO28" s="242"/>
      <c r="CSP28" s="242"/>
      <c r="CSQ28" s="242"/>
      <c r="CSR28" s="242"/>
      <c r="CSS28" s="242"/>
      <c r="CST28" s="242"/>
      <c r="CSU28" s="242"/>
      <c r="CSV28" s="242"/>
      <c r="CSW28" s="242"/>
      <c r="CSX28" s="242"/>
      <c r="CSY28" s="242"/>
      <c r="CSZ28" s="242"/>
      <c r="CTA28" s="242"/>
      <c r="CTB28" s="242"/>
      <c r="CTC28" s="242"/>
      <c r="CTD28" s="242"/>
      <c r="CTE28" s="242"/>
      <c r="CTF28" s="242"/>
      <c r="CTG28" s="242"/>
      <c r="CTH28" s="242"/>
      <c r="CTI28" s="242"/>
      <c r="CTJ28" s="242"/>
      <c r="CTK28" s="242"/>
      <c r="CTL28" s="242"/>
      <c r="CTM28" s="242"/>
      <c r="CTN28" s="242"/>
      <c r="CTO28" s="242"/>
      <c r="CTP28" s="242"/>
      <c r="CTQ28" s="242"/>
      <c r="CTR28" s="242"/>
      <c r="CTS28" s="242"/>
      <c r="CTT28" s="242"/>
      <c r="CTU28" s="242"/>
      <c r="CTV28" s="242"/>
      <c r="CTW28" s="242"/>
      <c r="CTX28" s="242"/>
      <c r="CTY28" s="242"/>
      <c r="CTZ28" s="242"/>
      <c r="CUA28" s="242"/>
      <c r="CUB28" s="242"/>
      <c r="CUC28" s="242"/>
      <c r="CUD28" s="242"/>
      <c r="CUE28" s="242"/>
      <c r="CUF28" s="242"/>
      <c r="CUG28" s="242"/>
      <c r="CUH28" s="242"/>
      <c r="CUI28" s="242"/>
      <c r="CUJ28" s="242"/>
      <c r="CUK28" s="242"/>
      <c r="CUL28" s="242"/>
      <c r="CUM28" s="242"/>
      <c r="CUN28" s="242"/>
      <c r="CUO28" s="242"/>
      <c r="CUP28" s="242"/>
      <c r="CUQ28" s="242"/>
      <c r="CUR28" s="242"/>
      <c r="CUS28" s="242"/>
      <c r="CUT28" s="242"/>
      <c r="CUU28" s="242"/>
      <c r="CUV28" s="242"/>
      <c r="CUW28" s="242"/>
      <c r="CUX28" s="242"/>
      <c r="CUY28" s="242"/>
      <c r="CUZ28" s="242"/>
      <c r="CVA28" s="242"/>
      <c r="CVB28" s="242"/>
      <c r="CVC28" s="242"/>
      <c r="CVD28" s="242"/>
      <c r="CVE28" s="242"/>
      <c r="CVF28" s="242"/>
      <c r="CVG28" s="242"/>
      <c r="CVH28" s="242"/>
      <c r="CVI28" s="242"/>
      <c r="CVJ28" s="242"/>
      <c r="CVK28" s="242"/>
      <c r="CVL28" s="242"/>
      <c r="CVM28" s="242"/>
      <c r="CVN28" s="242"/>
      <c r="CVO28" s="242"/>
      <c r="CVP28" s="242"/>
      <c r="CVQ28" s="242"/>
      <c r="CVR28" s="242"/>
      <c r="CVS28" s="242"/>
      <c r="CVT28" s="242"/>
      <c r="CVU28" s="242"/>
      <c r="CVV28" s="242"/>
      <c r="CVW28" s="242"/>
      <c r="CVX28" s="242"/>
      <c r="CVY28" s="242"/>
      <c r="CVZ28" s="242"/>
      <c r="CWA28" s="242"/>
      <c r="CWB28" s="242"/>
      <c r="CWC28" s="242"/>
      <c r="CWD28" s="242"/>
      <c r="CWE28" s="242"/>
      <c r="CWF28" s="242"/>
      <c r="CWG28" s="242"/>
      <c r="CWH28" s="242"/>
      <c r="CWI28" s="242"/>
      <c r="CWJ28" s="242"/>
      <c r="CWK28" s="242"/>
      <c r="CWL28" s="242"/>
      <c r="CWM28" s="242"/>
      <c r="CWN28" s="242"/>
      <c r="CWO28" s="242"/>
      <c r="CWP28" s="242"/>
      <c r="CWQ28" s="242"/>
      <c r="CWR28" s="242"/>
      <c r="CWS28" s="242"/>
      <c r="CWT28" s="242"/>
      <c r="CWU28" s="242"/>
      <c r="CWV28" s="242"/>
      <c r="CWW28" s="242"/>
      <c r="CWX28" s="242"/>
      <c r="CWY28" s="242"/>
      <c r="CWZ28" s="242"/>
      <c r="CXA28" s="242"/>
      <c r="CXB28" s="242"/>
      <c r="CXC28" s="242"/>
      <c r="CXD28" s="242"/>
      <c r="CXE28" s="242"/>
      <c r="CXF28" s="242"/>
      <c r="CXG28" s="242"/>
      <c r="CXH28" s="242"/>
      <c r="CXI28" s="242"/>
      <c r="CXJ28" s="242"/>
      <c r="CXK28" s="242"/>
      <c r="CXL28" s="242"/>
      <c r="CXM28" s="242"/>
      <c r="CXN28" s="242"/>
      <c r="CXO28" s="242"/>
      <c r="CXP28" s="242"/>
      <c r="CXQ28" s="242"/>
      <c r="CXR28" s="242"/>
      <c r="CXS28" s="242"/>
      <c r="CXT28" s="242"/>
      <c r="CXU28" s="242"/>
      <c r="CXV28" s="242"/>
      <c r="CXW28" s="242"/>
      <c r="CXX28" s="242"/>
      <c r="CXY28" s="242"/>
      <c r="CXZ28" s="242"/>
      <c r="CYA28" s="242"/>
      <c r="CYB28" s="242"/>
      <c r="CYC28" s="242"/>
      <c r="CYD28" s="242"/>
      <c r="CYE28" s="242"/>
      <c r="CYF28" s="242"/>
      <c r="CYG28" s="242"/>
      <c r="CYH28" s="242"/>
      <c r="CYI28" s="242"/>
      <c r="CYJ28" s="242"/>
      <c r="CYK28" s="242"/>
      <c r="CYL28" s="242"/>
      <c r="CYM28" s="242"/>
      <c r="CYN28" s="242"/>
      <c r="CYO28" s="242"/>
      <c r="CYP28" s="242"/>
      <c r="CYQ28" s="242"/>
      <c r="CYR28" s="242"/>
      <c r="CYS28" s="242"/>
      <c r="CYT28" s="242"/>
      <c r="CYU28" s="242"/>
      <c r="CYV28" s="242"/>
      <c r="CYW28" s="242"/>
      <c r="CYX28" s="242"/>
      <c r="CYY28" s="242"/>
      <c r="CYZ28" s="242"/>
      <c r="CZA28" s="242"/>
      <c r="CZB28" s="242"/>
      <c r="CZC28" s="242"/>
      <c r="CZD28" s="242"/>
      <c r="CZE28" s="242"/>
      <c r="CZF28" s="242"/>
      <c r="CZG28" s="242"/>
      <c r="CZH28" s="242"/>
      <c r="CZI28" s="242"/>
      <c r="CZJ28" s="242"/>
      <c r="CZK28" s="242"/>
      <c r="CZL28" s="242"/>
      <c r="CZM28" s="242"/>
      <c r="CZN28" s="242"/>
      <c r="CZO28" s="242"/>
      <c r="CZP28" s="242"/>
      <c r="CZQ28" s="242"/>
      <c r="CZR28" s="242"/>
      <c r="CZS28" s="242"/>
      <c r="CZT28" s="242"/>
      <c r="CZU28" s="242"/>
      <c r="CZV28" s="242"/>
      <c r="CZW28" s="242"/>
      <c r="CZX28" s="242"/>
      <c r="CZY28" s="242"/>
      <c r="CZZ28" s="242"/>
      <c r="DAA28" s="242"/>
      <c r="DAB28" s="242"/>
      <c r="DAC28" s="242"/>
      <c r="DAD28" s="242"/>
      <c r="DAE28" s="242"/>
      <c r="DAF28" s="242"/>
      <c r="DAG28" s="242"/>
      <c r="DAH28" s="242"/>
      <c r="DAI28" s="242"/>
      <c r="DAJ28" s="242"/>
      <c r="DAK28" s="242"/>
      <c r="DAL28" s="242"/>
      <c r="DAM28" s="242"/>
      <c r="DAN28" s="242"/>
      <c r="DAO28" s="242"/>
      <c r="DAP28" s="242"/>
      <c r="DAQ28" s="242"/>
      <c r="DAR28" s="242"/>
      <c r="DAS28" s="242"/>
      <c r="DAT28" s="242"/>
      <c r="DAU28" s="242"/>
      <c r="DAV28" s="242"/>
      <c r="DAW28" s="242"/>
      <c r="DAX28" s="242"/>
      <c r="DAY28" s="242"/>
      <c r="DAZ28" s="242"/>
      <c r="DBA28" s="242"/>
      <c r="DBB28" s="242"/>
      <c r="DBC28" s="242"/>
      <c r="DBD28" s="242"/>
      <c r="DBE28" s="242"/>
      <c r="DBF28" s="242"/>
      <c r="DBG28" s="242"/>
      <c r="DBH28" s="242"/>
      <c r="DBI28" s="242"/>
      <c r="DBJ28" s="242"/>
      <c r="DBK28" s="242"/>
      <c r="DBL28" s="242"/>
      <c r="DBM28" s="242"/>
      <c r="DBN28" s="242"/>
      <c r="DBO28" s="242"/>
      <c r="DBP28" s="242"/>
      <c r="DBQ28" s="242"/>
      <c r="DBR28" s="242"/>
      <c r="DBS28" s="242"/>
      <c r="DBT28" s="242"/>
      <c r="DBU28" s="242"/>
      <c r="DBV28" s="242"/>
      <c r="DBW28" s="242"/>
      <c r="DBX28" s="242"/>
      <c r="DBY28" s="242"/>
      <c r="DBZ28" s="242"/>
      <c r="DCA28" s="242"/>
      <c r="DCB28" s="242"/>
      <c r="DCC28" s="242"/>
      <c r="DCD28" s="242"/>
      <c r="DCE28" s="242"/>
      <c r="DCF28" s="242"/>
      <c r="DCG28" s="242"/>
      <c r="DCH28" s="242"/>
      <c r="DCI28" s="242"/>
      <c r="DCJ28" s="242"/>
      <c r="DCK28" s="242"/>
      <c r="DCL28" s="242"/>
      <c r="DCM28" s="242"/>
      <c r="DCN28" s="242"/>
      <c r="DCO28" s="242"/>
      <c r="DCP28" s="242"/>
      <c r="DCQ28" s="242"/>
      <c r="DCR28" s="242"/>
      <c r="DCS28" s="242"/>
      <c r="DCT28" s="242"/>
      <c r="DCU28" s="242"/>
      <c r="DCV28" s="242"/>
      <c r="DCW28" s="242"/>
      <c r="DCX28" s="242"/>
      <c r="DCY28" s="242"/>
      <c r="DCZ28" s="242"/>
      <c r="DDA28" s="242"/>
      <c r="DDB28" s="242"/>
      <c r="DDC28" s="242"/>
      <c r="DDD28" s="242"/>
      <c r="DDE28" s="242"/>
      <c r="DDF28" s="242"/>
      <c r="DDG28" s="242"/>
      <c r="DDH28" s="242"/>
      <c r="DDI28" s="242"/>
      <c r="DDJ28" s="242"/>
      <c r="DDK28" s="242"/>
      <c r="DDL28" s="242"/>
      <c r="DDM28" s="242"/>
      <c r="DDN28" s="242"/>
      <c r="DDO28" s="242"/>
      <c r="DDP28" s="242"/>
      <c r="DDQ28" s="242"/>
      <c r="DDR28" s="242"/>
      <c r="DDS28" s="242"/>
      <c r="DDT28" s="242"/>
      <c r="DDU28" s="242"/>
      <c r="DDV28" s="242"/>
      <c r="DDW28" s="242"/>
      <c r="DDX28" s="242"/>
      <c r="DDY28" s="242"/>
      <c r="DDZ28" s="242"/>
      <c r="DEA28" s="242"/>
      <c r="DEB28" s="242"/>
      <c r="DEC28" s="242"/>
      <c r="DED28" s="242"/>
      <c r="DEE28" s="242"/>
      <c r="DEF28" s="242"/>
      <c r="DEG28" s="242"/>
      <c r="DEH28" s="242"/>
      <c r="DEI28" s="242"/>
      <c r="DEJ28" s="242"/>
      <c r="DEK28" s="242"/>
      <c r="DEL28" s="242"/>
      <c r="DEM28" s="242"/>
      <c r="DEN28" s="242"/>
      <c r="DEO28" s="242"/>
      <c r="DEP28" s="242"/>
      <c r="DEQ28" s="242"/>
      <c r="DER28" s="242"/>
      <c r="DES28" s="242"/>
      <c r="DET28" s="242"/>
      <c r="DEU28" s="242"/>
      <c r="DEV28" s="242"/>
      <c r="DEW28" s="242"/>
      <c r="DEX28" s="242"/>
      <c r="DEY28" s="242"/>
      <c r="DEZ28" s="242"/>
      <c r="DFA28" s="242"/>
      <c r="DFB28" s="242"/>
      <c r="DFC28" s="242"/>
      <c r="DFD28" s="242"/>
      <c r="DFE28" s="242"/>
      <c r="DFF28" s="242"/>
      <c r="DFG28" s="242"/>
      <c r="DFH28" s="242"/>
      <c r="DFI28" s="242"/>
      <c r="DFJ28" s="242"/>
      <c r="DFK28" s="242"/>
      <c r="DFL28" s="242"/>
      <c r="DFM28" s="242"/>
      <c r="DFN28" s="242"/>
      <c r="DFO28" s="242"/>
      <c r="DFP28" s="242"/>
      <c r="DFQ28" s="242"/>
      <c r="DFR28" s="242"/>
      <c r="DFS28" s="242"/>
      <c r="DFT28" s="242"/>
      <c r="DFU28" s="242"/>
      <c r="DFV28" s="242"/>
      <c r="DFW28" s="242"/>
      <c r="DFX28" s="242"/>
      <c r="DFY28" s="242"/>
      <c r="DFZ28" s="242"/>
      <c r="DGA28" s="242"/>
      <c r="DGB28" s="242"/>
      <c r="DGC28" s="242"/>
      <c r="DGD28" s="242"/>
      <c r="DGE28" s="242"/>
      <c r="DGF28" s="242"/>
      <c r="DGG28" s="242"/>
      <c r="DGH28" s="242"/>
      <c r="DGI28" s="242"/>
      <c r="DGJ28" s="242"/>
      <c r="DGK28" s="242"/>
      <c r="DGL28" s="242"/>
      <c r="DGM28" s="242"/>
      <c r="DGN28" s="242"/>
      <c r="DGO28" s="242"/>
      <c r="DGP28" s="242"/>
      <c r="DGQ28" s="242"/>
      <c r="DGR28" s="242"/>
      <c r="DGS28" s="242"/>
      <c r="DGT28" s="242"/>
      <c r="DGU28" s="242"/>
      <c r="DGV28" s="242"/>
      <c r="DGW28" s="242"/>
      <c r="DGX28" s="242"/>
      <c r="DGY28" s="242"/>
      <c r="DGZ28" s="242"/>
      <c r="DHA28" s="242"/>
      <c r="DHB28" s="242"/>
      <c r="DHC28" s="242"/>
      <c r="DHD28" s="242"/>
      <c r="DHE28" s="242"/>
      <c r="DHF28" s="242"/>
      <c r="DHG28" s="242"/>
      <c r="DHH28" s="242"/>
      <c r="DHI28" s="242"/>
      <c r="DHJ28" s="242"/>
      <c r="DHK28" s="242"/>
      <c r="DHL28" s="242"/>
      <c r="DHM28" s="242"/>
      <c r="DHN28" s="242"/>
      <c r="DHO28" s="242"/>
      <c r="DHP28" s="242"/>
      <c r="DHQ28" s="242"/>
      <c r="DHR28" s="242"/>
      <c r="DHS28" s="242"/>
      <c r="DHT28" s="242"/>
      <c r="DHU28" s="242"/>
      <c r="DHV28" s="242"/>
      <c r="DHW28" s="242"/>
      <c r="DHX28" s="242"/>
      <c r="DHY28" s="242"/>
      <c r="DHZ28" s="242"/>
      <c r="DIA28" s="242"/>
      <c r="DIB28" s="242"/>
      <c r="DIC28" s="242"/>
      <c r="DID28" s="242"/>
      <c r="DIE28" s="242"/>
      <c r="DIF28" s="242"/>
      <c r="DIG28" s="242"/>
      <c r="DIH28" s="242"/>
      <c r="DII28" s="242"/>
      <c r="DIJ28" s="242"/>
      <c r="DIK28" s="242"/>
      <c r="DIL28" s="242"/>
      <c r="DIM28" s="242"/>
      <c r="DIN28" s="242"/>
      <c r="DIO28" s="242"/>
      <c r="DIP28" s="242"/>
      <c r="DIQ28" s="242"/>
      <c r="DIR28" s="242"/>
      <c r="DIS28" s="242"/>
      <c r="DIT28" s="242"/>
      <c r="DIU28" s="242"/>
      <c r="DIV28" s="242"/>
      <c r="DIW28" s="242"/>
      <c r="DIX28" s="242"/>
      <c r="DIY28" s="242"/>
      <c r="DIZ28" s="242"/>
      <c r="DJA28" s="242"/>
      <c r="DJB28" s="242"/>
      <c r="DJC28" s="242"/>
      <c r="DJD28" s="242"/>
      <c r="DJE28" s="242"/>
      <c r="DJF28" s="242"/>
      <c r="DJG28" s="242"/>
      <c r="DJH28" s="242"/>
      <c r="DJI28" s="242"/>
      <c r="DJJ28" s="242"/>
      <c r="DJK28" s="242"/>
      <c r="DJL28" s="242"/>
      <c r="DJM28" s="242"/>
      <c r="DJN28" s="242"/>
      <c r="DJO28" s="242"/>
      <c r="DJP28" s="242"/>
      <c r="DJQ28" s="242"/>
      <c r="DJR28" s="242"/>
      <c r="DJS28" s="242"/>
      <c r="DJT28" s="242"/>
      <c r="DJU28" s="242"/>
      <c r="DJV28" s="242"/>
      <c r="DJW28" s="242"/>
      <c r="DJX28" s="242"/>
      <c r="DJY28" s="242"/>
      <c r="DJZ28" s="242"/>
      <c r="DKA28" s="242"/>
      <c r="DKB28" s="242"/>
      <c r="DKC28" s="242"/>
      <c r="DKD28" s="242"/>
      <c r="DKE28" s="242"/>
      <c r="DKF28" s="242"/>
      <c r="DKG28" s="242"/>
      <c r="DKH28" s="242"/>
      <c r="DKI28" s="242"/>
      <c r="DKJ28" s="242"/>
      <c r="DKK28" s="242"/>
      <c r="DKL28" s="242"/>
      <c r="DKM28" s="242"/>
      <c r="DKN28" s="242"/>
      <c r="DKO28" s="242"/>
      <c r="DKP28" s="242"/>
      <c r="DKQ28" s="242"/>
      <c r="DKR28" s="242"/>
      <c r="DKS28" s="242"/>
      <c r="DKT28" s="242"/>
      <c r="DKU28" s="242"/>
      <c r="DKV28" s="242"/>
      <c r="DKW28" s="242"/>
      <c r="DKX28" s="242"/>
      <c r="DKY28" s="242"/>
      <c r="DKZ28" s="242"/>
      <c r="DLA28" s="242"/>
      <c r="DLB28" s="242"/>
      <c r="DLC28" s="242"/>
      <c r="DLD28" s="242"/>
      <c r="DLE28" s="242"/>
      <c r="DLF28" s="242"/>
      <c r="DLG28" s="242"/>
      <c r="DLH28" s="242"/>
      <c r="DLI28" s="242"/>
      <c r="DLJ28" s="242"/>
      <c r="DLK28" s="242"/>
      <c r="DLL28" s="242"/>
      <c r="DLM28" s="242"/>
      <c r="DLN28" s="242"/>
      <c r="DLO28" s="242"/>
      <c r="DLP28" s="242"/>
      <c r="DLQ28" s="242"/>
      <c r="DLR28" s="242"/>
      <c r="DLS28" s="242"/>
      <c r="DLT28" s="242"/>
      <c r="DLU28" s="242"/>
      <c r="DLV28" s="242"/>
      <c r="DLW28" s="242"/>
      <c r="DLX28" s="242"/>
      <c r="DLY28" s="242"/>
      <c r="DLZ28" s="242"/>
      <c r="DMA28" s="242"/>
      <c r="DMB28" s="242"/>
      <c r="DMC28" s="242"/>
      <c r="DMD28" s="242"/>
      <c r="DME28" s="242"/>
      <c r="DMF28" s="242"/>
      <c r="DMG28" s="242"/>
      <c r="DMH28" s="242"/>
      <c r="DMI28" s="242"/>
      <c r="DMJ28" s="242"/>
      <c r="DMK28" s="242"/>
      <c r="DML28" s="242"/>
      <c r="DMM28" s="242"/>
      <c r="DMN28" s="242"/>
      <c r="DMO28" s="242"/>
      <c r="DMP28" s="242"/>
      <c r="DMQ28" s="242"/>
      <c r="DMR28" s="242"/>
      <c r="DMS28" s="242"/>
      <c r="DMT28" s="242"/>
      <c r="DMU28" s="242"/>
      <c r="DMV28" s="242"/>
      <c r="DMW28" s="242"/>
      <c r="DMX28" s="242"/>
      <c r="DMY28" s="242"/>
      <c r="DMZ28" s="242"/>
      <c r="DNA28" s="242"/>
      <c r="DNB28" s="242"/>
      <c r="DNC28" s="242"/>
      <c r="DND28" s="242"/>
      <c r="DNE28" s="242"/>
      <c r="DNF28" s="242"/>
      <c r="DNG28" s="242"/>
      <c r="DNH28" s="242"/>
      <c r="DNI28" s="242"/>
      <c r="DNJ28" s="242"/>
      <c r="DNK28" s="242"/>
      <c r="DNL28" s="242"/>
      <c r="DNM28" s="242"/>
      <c r="DNN28" s="242"/>
      <c r="DNO28" s="242"/>
      <c r="DNP28" s="242"/>
      <c r="DNQ28" s="242"/>
      <c r="DNR28" s="242"/>
      <c r="DNS28" s="242"/>
      <c r="DNT28" s="242"/>
      <c r="DNU28" s="242"/>
      <c r="DNV28" s="242"/>
      <c r="DNW28" s="242"/>
      <c r="DNX28" s="242"/>
      <c r="DNY28" s="242"/>
      <c r="DNZ28" s="242"/>
      <c r="DOA28" s="242"/>
      <c r="DOB28" s="242"/>
      <c r="DOC28" s="242"/>
      <c r="DOD28" s="242"/>
      <c r="DOE28" s="242"/>
      <c r="DOF28" s="242"/>
      <c r="DOG28" s="242"/>
      <c r="DOH28" s="242"/>
      <c r="DOI28" s="242"/>
      <c r="DOJ28" s="242"/>
      <c r="DOK28" s="242"/>
      <c r="DOL28" s="242"/>
      <c r="DOM28" s="242"/>
      <c r="DON28" s="242"/>
      <c r="DOO28" s="242"/>
      <c r="DOP28" s="242"/>
      <c r="DOQ28" s="242"/>
      <c r="DOR28" s="242"/>
      <c r="DOS28" s="242"/>
      <c r="DOT28" s="242"/>
      <c r="DOU28" s="242"/>
      <c r="DOV28" s="242"/>
      <c r="DOW28" s="242"/>
      <c r="DOX28" s="242"/>
      <c r="DOY28" s="242"/>
      <c r="DOZ28" s="242"/>
      <c r="DPA28" s="242"/>
      <c r="DPB28" s="242"/>
      <c r="DPC28" s="242"/>
      <c r="DPD28" s="242"/>
      <c r="DPE28" s="242"/>
      <c r="DPF28" s="242"/>
      <c r="DPG28" s="242"/>
      <c r="DPH28" s="242"/>
      <c r="DPI28" s="242"/>
      <c r="DPJ28" s="242"/>
      <c r="DPK28" s="242"/>
      <c r="DPL28" s="242"/>
      <c r="DPM28" s="242"/>
      <c r="DPN28" s="242"/>
      <c r="DPO28" s="242"/>
      <c r="DPP28" s="242"/>
      <c r="DPQ28" s="242"/>
      <c r="DPR28" s="242"/>
      <c r="DPS28" s="242"/>
      <c r="DPT28" s="242"/>
      <c r="DPU28" s="242"/>
      <c r="DPV28" s="242"/>
      <c r="DPW28" s="242"/>
      <c r="DPX28" s="242"/>
      <c r="DPY28" s="242"/>
      <c r="DPZ28" s="242"/>
      <c r="DQA28" s="242"/>
      <c r="DQB28" s="242"/>
      <c r="DQC28" s="242"/>
      <c r="DQD28" s="242"/>
      <c r="DQE28" s="242"/>
      <c r="DQF28" s="242"/>
      <c r="DQG28" s="242"/>
      <c r="DQH28" s="242"/>
      <c r="DQI28" s="242"/>
      <c r="DQJ28" s="242"/>
      <c r="DQK28" s="242"/>
      <c r="DQL28" s="242"/>
      <c r="DQM28" s="242"/>
      <c r="DQN28" s="242"/>
      <c r="DQO28" s="242"/>
      <c r="DQP28" s="242"/>
      <c r="DQQ28" s="242"/>
      <c r="DQR28" s="242"/>
      <c r="DQS28" s="242"/>
      <c r="DQT28" s="242"/>
      <c r="DQU28" s="242"/>
      <c r="DQV28" s="242"/>
      <c r="DQW28" s="242"/>
      <c r="DQX28" s="242"/>
      <c r="DQY28" s="242"/>
      <c r="DQZ28" s="242"/>
      <c r="DRA28" s="242"/>
      <c r="DRB28" s="242"/>
      <c r="DRC28" s="242"/>
      <c r="DRD28" s="242"/>
      <c r="DRE28" s="242"/>
      <c r="DRF28" s="242"/>
      <c r="DRG28" s="242"/>
      <c r="DRH28" s="242"/>
      <c r="DRI28" s="242"/>
      <c r="DRJ28" s="242"/>
      <c r="DRK28" s="242"/>
      <c r="DRL28" s="242"/>
      <c r="DRM28" s="242"/>
      <c r="DRN28" s="242"/>
      <c r="DRO28" s="242"/>
      <c r="DRP28" s="242"/>
      <c r="DRQ28" s="242"/>
      <c r="DRR28" s="242"/>
      <c r="DRS28" s="242"/>
      <c r="DRT28" s="242"/>
      <c r="DRU28" s="242"/>
      <c r="DRV28" s="242"/>
      <c r="DRW28" s="242"/>
      <c r="DRX28" s="242"/>
      <c r="DRY28" s="242"/>
      <c r="DRZ28" s="242"/>
      <c r="DSA28" s="242"/>
      <c r="DSB28" s="242"/>
      <c r="DSC28" s="242"/>
      <c r="DSD28" s="242"/>
      <c r="DSE28" s="242"/>
      <c r="DSF28" s="242"/>
      <c r="DSG28" s="242"/>
      <c r="DSH28" s="242"/>
      <c r="DSI28" s="242"/>
      <c r="DSJ28" s="242"/>
      <c r="DSK28" s="242"/>
      <c r="DSL28" s="242"/>
      <c r="DSM28" s="242"/>
      <c r="DSN28" s="242"/>
      <c r="DSO28" s="242"/>
      <c r="DSP28" s="242"/>
      <c r="DSQ28" s="242"/>
      <c r="DSR28" s="242"/>
      <c r="DSS28" s="242"/>
      <c r="DST28" s="242"/>
      <c r="DSU28" s="242"/>
      <c r="DSV28" s="242"/>
      <c r="DSW28" s="242"/>
      <c r="DSX28" s="242"/>
      <c r="DSY28" s="242"/>
      <c r="DSZ28" s="242"/>
      <c r="DTA28" s="242"/>
      <c r="DTB28" s="242"/>
      <c r="DTC28" s="242"/>
      <c r="DTD28" s="242"/>
      <c r="DTE28" s="242"/>
      <c r="DTF28" s="242"/>
      <c r="DTG28" s="242"/>
      <c r="DTH28" s="242"/>
      <c r="DTI28" s="242"/>
      <c r="DTJ28" s="242"/>
      <c r="DTK28" s="242"/>
      <c r="DTL28" s="242"/>
      <c r="DTM28" s="242"/>
      <c r="DTN28" s="242"/>
      <c r="DTO28" s="242"/>
      <c r="DTP28" s="242"/>
      <c r="DTQ28" s="242"/>
      <c r="DTR28" s="242"/>
      <c r="DTS28" s="242"/>
      <c r="DTT28" s="242"/>
      <c r="DTU28" s="242"/>
      <c r="DTV28" s="242"/>
      <c r="DTW28" s="242"/>
      <c r="DTX28" s="242"/>
      <c r="DTY28" s="242"/>
      <c r="DTZ28" s="242"/>
      <c r="DUA28" s="242"/>
      <c r="DUB28" s="242"/>
      <c r="DUC28" s="242"/>
      <c r="DUD28" s="242"/>
      <c r="DUE28" s="242"/>
      <c r="DUF28" s="242"/>
      <c r="DUG28" s="242"/>
      <c r="DUH28" s="242"/>
      <c r="DUI28" s="242"/>
      <c r="DUJ28" s="242"/>
      <c r="DUK28" s="242"/>
      <c r="DUL28" s="242"/>
      <c r="DUM28" s="242"/>
      <c r="DUN28" s="242"/>
      <c r="DUO28" s="242"/>
      <c r="DUP28" s="242"/>
      <c r="DUQ28" s="242"/>
      <c r="DUR28" s="242"/>
      <c r="DUS28" s="242"/>
      <c r="DUT28" s="242"/>
      <c r="DUU28" s="242"/>
      <c r="DUV28" s="242"/>
      <c r="DUW28" s="242"/>
      <c r="DUX28" s="242"/>
      <c r="DUY28" s="242"/>
      <c r="DUZ28" s="242"/>
      <c r="DVA28" s="242"/>
      <c r="DVB28" s="242"/>
      <c r="DVC28" s="242"/>
      <c r="DVD28" s="242"/>
      <c r="DVE28" s="242"/>
      <c r="DVF28" s="242"/>
      <c r="DVG28" s="242"/>
      <c r="DVH28" s="242"/>
      <c r="DVI28" s="242"/>
      <c r="DVJ28" s="242"/>
      <c r="DVK28" s="242"/>
      <c r="DVL28" s="242"/>
      <c r="DVM28" s="242"/>
      <c r="DVN28" s="242"/>
      <c r="DVO28" s="242"/>
      <c r="DVP28" s="242"/>
      <c r="DVQ28" s="242"/>
      <c r="DVR28" s="242"/>
      <c r="DVS28" s="242"/>
      <c r="DVT28" s="242"/>
      <c r="DVU28" s="242"/>
      <c r="DVV28" s="242"/>
      <c r="DVW28" s="242"/>
      <c r="DVX28" s="242"/>
      <c r="DVY28" s="242"/>
      <c r="DVZ28" s="242"/>
      <c r="DWA28" s="242"/>
      <c r="DWB28" s="242"/>
      <c r="DWC28" s="242"/>
      <c r="DWD28" s="242"/>
      <c r="DWE28" s="242"/>
      <c r="DWF28" s="242"/>
      <c r="DWG28" s="242"/>
      <c r="DWH28" s="242"/>
      <c r="DWI28" s="242"/>
      <c r="DWJ28" s="242"/>
      <c r="DWK28" s="242"/>
      <c r="DWL28" s="242"/>
      <c r="DWM28" s="242"/>
      <c r="DWN28" s="242"/>
      <c r="DWO28" s="242"/>
      <c r="DWP28" s="242"/>
      <c r="DWQ28" s="242"/>
      <c r="DWR28" s="242"/>
      <c r="DWS28" s="242"/>
      <c r="DWT28" s="242"/>
      <c r="DWU28" s="242"/>
      <c r="DWV28" s="242"/>
      <c r="DWW28" s="242"/>
      <c r="DWX28" s="242"/>
      <c r="DWY28" s="242"/>
      <c r="DWZ28" s="242"/>
      <c r="DXA28" s="242"/>
      <c r="DXB28" s="242"/>
      <c r="DXC28" s="242"/>
      <c r="DXD28" s="242"/>
      <c r="DXE28" s="242"/>
      <c r="DXF28" s="242"/>
      <c r="DXG28" s="242"/>
      <c r="DXH28" s="242"/>
      <c r="DXI28" s="242"/>
      <c r="DXJ28" s="242"/>
      <c r="DXK28" s="242"/>
      <c r="DXL28" s="242"/>
      <c r="DXM28" s="242"/>
      <c r="DXN28" s="242"/>
      <c r="DXO28" s="242"/>
      <c r="DXP28" s="242"/>
      <c r="DXQ28" s="242"/>
      <c r="DXR28" s="242"/>
      <c r="DXS28" s="242"/>
      <c r="DXT28" s="242"/>
      <c r="DXU28" s="242"/>
      <c r="DXV28" s="242"/>
      <c r="DXW28" s="242"/>
      <c r="DXX28" s="242"/>
      <c r="DXY28" s="242"/>
      <c r="DXZ28" s="242"/>
      <c r="DYA28" s="242"/>
      <c r="DYB28" s="242"/>
      <c r="DYC28" s="242"/>
      <c r="DYD28" s="242"/>
      <c r="DYE28" s="242"/>
      <c r="DYF28" s="242"/>
      <c r="DYG28" s="242"/>
      <c r="DYH28" s="242"/>
      <c r="DYI28" s="242"/>
      <c r="DYJ28" s="242"/>
      <c r="DYK28" s="242"/>
      <c r="DYL28" s="242"/>
      <c r="DYM28" s="242"/>
      <c r="DYN28" s="242"/>
      <c r="DYO28" s="242"/>
      <c r="DYP28" s="242"/>
      <c r="DYQ28" s="242"/>
      <c r="DYR28" s="242"/>
      <c r="DYS28" s="242"/>
      <c r="DYT28" s="242"/>
      <c r="DYU28" s="242"/>
      <c r="DYV28" s="242"/>
      <c r="DYW28" s="242"/>
      <c r="DYX28" s="242"/>
      <c r="DYY28" s="242"/>
      <c r="DYZ28" s="242"/>
      <c r="DZA28" s="242"/>
      <c r="DZB28" s="242"/>
      <c r="DZC28" s="242"/>
      <c r="DZD28" s="242"/>
      <c r="DZE28" s="242"/>
      <c r="DZF28" s="242"/>
      <c r="DZG28" s="242"/>
      <c r="DZH28" s="242"/>
      <c r="DZI28" s="242"/>
      <c r="DZJ28" s="242"/>
      <c r="DZK28" s="242"/>
      <c r="DZL28" s="242"/>
      <c r="DZM28" s="242"/>
      <c r="DZN28" s="242"/>
      <c r="DZO28" s="242"/>
      <c r="DZP28" s="242"/>
      <c r="DZQ28" s="242"/>
      <c r="DZR28" s="242"/>
      <c r="DZS28" s="242"/>
      <c r="DZT28" s="242"/>
      <c r="DZU28" s="242"/>
      <c r="DZV28" s="242"/>
      <c r="DZW28" s="242"/>
      <c r="DZX28" s="242"/>
      <c r="DZY28" s="242"/>
      <c r="DZZ28" s="242"/>
      <c r="EAA28" s="242"/>
      <c r="EAB28" s="242"/>
      <c r="EAC28" s="242"/>
      <c r="EAD28" s="242"/>
      <c r="EAE28" s="242"/>
      <c r="EAF28" s="242"/>
      <c r="EAG28" s="242"/>
      <c r="EAH28" s="242"/>
      <c r="EAI28" s="242"/>
      <c r="EAJ28" s="242"/>
      <c r="EAK28" s="242"/>
      <c r="EAL28" s="242"/>
      <c r="EAM28" s="242"/>
      <c r="EAN28" s="242"/>
      <c r="EAO28" s="242"/>
      <c r="EAP28" s="242"/>
      <c r="EAQ28" s="242"/>
      <c r="EAR28" s="242"/>
      <c r="EAS28" s="242"/>
      <c r="EAT28" s="242"/>
      <c r="EAU28" s="242"/>
      <c r="EAV28" s="242"/>
      <c r="EAW28" s="242"/>
      <c r="EAX28" s="242"/>
      <c r="EAY28" s="242"/>
      <c r="EAZ28" s="242"/>
      <c r="EBA28" s="242"/>
      <c r="EBB28" s="242"/>
      <c r="EBC28" s="242"/>
      <c r="EBD28" s="242"/>
      <c r="EBE28" s="242"/>
      <c r="EBF28" s="242"/>
      <c r="EBG28" s="242"/>
      <c r="EBH28" s="242"/>
      <c r="EBI28" s="242"/>
      <c r="EBJ28" s="242"/>
      <c r="EBK28" s="242"/>
      <c r="EBL28" s="242"/>
      <c r="EBM28" s="242"/>
      <c r="EBN28" s="242"/>
      <c r="EBO28" s="242"/>
      <c r="EBP28" s="242"/>
      <c r="EBQ28" s="242"/>
      <c r="EBR28" s="242"/>
      <c r="EBS28" s="242"/>
      <c r="EBT28" s="242"/>
      <c r="EBU28" s="242"/>
      <c r="EBV28" s="242"/>
      <c r="EBW28" s="242"/>
      <c r="EBX28" s="242"/>
      <c r="EBY28" s="242"/>
      <c r="EBZ28" s="242"/>
      <c r="ECA28" s="242"/>
      <c r="ECB28" s="242"/>
      <c r="ECC28" s="242"/>
      <c r="ECD28" s="242"/>
      <c r="ECE28" s="242"/>
      <c r="ECF28" s="242"/>
      <c r="ECG28" s="242"/>
      <c r="ECH28" s="242"/>
      <c r="ECI28" s="242"/>
      <c r="ECJ28" s="242"/>
      <c r="ECK28" s="242"/>
      <c r="ECL28" s="242"/>
      <c r="ECM28" s="242"/>
      <c r="ECN28" s="242"/>
      <c r="ECO28" s="242"/>
      <c r="ECP28" s="242"/>
      <c r="ECQ28" s="242"/>
      <c r="ECR28" s="242"/>
      <c r="ECS28" s="242"/>
      <c r="ECT28" s="242"/>
      <c r="ECU28" s="242"/>
      <c r="ECV28" s="242"/>
      <c r="ECW28" s="242"/>
      <c r="ECX28" s="242"/>
      <c r="ECY28" s="242"/>
      <c r="ECZ28" s="242"/>
      <c r="EDA28" s="242"/>
      <c r="EDB28" s="242"/>
      <c r="EDC28" s="242"/>
      <c r="EDD28" s="242"/>
      <c r="EDE28" s="242"/>
      <c r="EDF28" s="242"/>
      <c r="EDG28" s="242"/>
      <c r="EDH28" s="242"/>
      <c r="EDI28" s="242"/>
      <c r="EDJ28" s="242"/>
      <c r="EDK28" s="242"/>
      <c r="EDL28" s="242"/>
      <c r="EDM28" s="242"/>
      <c r="EDN28" s="242"/>
      <c r="EDO28" s="242"/>
      <c r="EDP28" s="242"/>
      <c r="EDQ28" s="242"/>
      <c r="EDR28" s="242"/>
      <c r="EDS28" s="242"/>
      <c r="EDT28" s="242"/>
      <c r="EDU28" s="242"/>
      <c r="EDV28" s="242"/>
      <c r="EDW28" s="242"/>
      <c r="EDX28" s="242"/>
      <c r="EDY28" s="242"/>
      <c r="EDZ28" s="242"/>
      <c r="EEA28" s="242"/>
      <c r="EEB28" s="242"/>
      <c r="EEC28" s="242"/>
      <c r="EED28" s="242"/>
      <c r="EEE28" s="242"/>
      <c r="EEF28" s="242"/>
      <c r="EEG28" s="242"/>
      <c r="EEH28" s="242"/>
      <c r="EEI28" s="242"/>
      <c r="EEJ28" s="242"/>
      <c r="EEK28" s="242"/>
      <c r="EEL28" s="242"/>
      <c r="EEM28" s="242"/>
      <c r="EEN28" s="242"/>
      <c r="EEO28" s="242"/>
      <c r="EEP28" s="242"/>
      <c r="EEQ28" s="242"/>
      <c r="EER28" s="242"/>
      <c r="EES28" s="242"/>
      <c r="EET28" s="242"/>
      <c r="EEU28" s="242"/>
      <c r="EEV28" s="242"/>
      <c r="EEW28" s="242"/>
      <c r="EEX28" s="242"/>
      <c r="EEY28" s="242"/>
      <c r="EEZ28" s="242"/>
      <c r="EFA28" s="242"/>
      <c r="EFB28" s="242"/>
      <c r="EFC28" s="242"/>
      <c r="EFD28" s="242"/>
      <c r="EFE28" s="242"/>
      <c r="EFF28" s="242"/>
      <c r="EFG28" s="242"/>
      <c r="EFH28" s="242"/>
      <c r="EFI28" s="242"/>
      <c r="EFJ28" s="242"/>
      <c r="EFK28" s="242"/>
      <c r="EFL28" s="242"/>
      <c r="EFM28" s="242"/>
      <c r="EFN28" s="242"/>
      <c r="EFO28" s="242"/>
      <c r="EFP28" s="242"/>
      <c r="EFQ28" s="242"/>
      <c r="EFR28" s="242"/>
      <c r="EFS28" s="242"/>
      <c r="EFT28" s="242"/>
      <c r="EFU28" s="242"/>
      <c r="EFV28" s="242"/>
      <c r="EFW28" s="242"/>
      <c r="EFX28" s="242"/>
      <c r="EFY28" s="242"/>
      <c r="EFZ28" s="242"/>
      <c r="EGA28" s="242"/>
      <c r="EGB28" s="242"/>
      <c r="EGC28" s="242"/>
      <c r="EGD28" s="242"/>
      <c r="EGE28" s="242"/>
      <c r="EGF28" s="242"/>
      <c r="EGG28" s="242"/>
      <c r="EGH28" s="242"/>
      <c r="EGI28" s="242"/>
      <c r="EGJ28" s="242"/>
      <c r="EGK28" s="242"/>
      <c r="EGL28" s="242"/>
      <c r="EGM28" s="242"/>
      <c r="EGN28" s="242"/>
      <c r="EGO28" s="242"/>
      <c r="EGP28" s="242"/>
      <c r="EGQ28" s="242"/>
      <c r="EGR28" s="242"/>
      <c r="EGS28" s="242"/>
      <c r="EGT28" s="242"/>
      <c r="EGU28" s="242"/>
      <c r="EGV28" s="242"/>
      <c r="EGW28" s="242"/>
      <c r="EGX28" s="242"/>
      <c r="EGY28" s="242"/>
      <c r="EGZ28" s="242"/>
      <c r="EHA28" s="242"/>
      <c r="EHB28" s="242"/>
      <c r="EHC28" s="242"/>
      <c r="EHD28" s="242"/>
      <c r="EHE28" s="242"/>
      <c r="EHF28" s="242"/>
      <c r="EHG28" s="242"/>
      <c r="EHH28" s="242"/>
      <c r="EHI28" s="242"/>
      <c r="EHJ28" s="242"/>
      <c r="EHK28" s="242"/>
      <c r="EHL28" s="242"/>
      <c r="EHM28" s="242"/>
      <c r="EHN28" s="242"/>
      <c r="EHO28" s="242"/>
      <c r="EHP28" s="242"/>
      <c r="EHQ28" s="242"/>
      <c r="EHR28" s="242"/>
      <c r="EHS28" s="242"/>
      <c r="EHT28" s="242"/>
      <c r="EHU28" s="242"/>
      <c r="EHV28" s="242"/>
      <c r="EHW28" s="242"/>
      <c r="EHX28" s="242"/>
      <c r="EHY28" s="242"/>
      <c r="EHZ28" s="242"/>
      <c r="EIA28" s="242"/>
      <c r="EIB28" s="242"/>
      <c r="EIC28" s="242"/>
      <c r="EID28" s="242"/>
      <c r="EIE28" s="242"/>
      <c r="EIF28" s="242"/>
      <c r="EIG28" s="242"/>
      <c r="EIH28" s="242"/>
      <c r="EII28" s="242"/>
      <c r="EIJ28" s="242"/>
      <c r="EIK28" s="242"/>
      <c r="EIL28" s="242"/>
      <c r="EIM28" s="242"/>
      <c r="EIN28" s="242"/>
      <c r="EIO28" s="242"/>
      <c r="EIP28" s="242"/>
      <c r="EIQ28" s="242"/>
      <c r="EIR28" s="242"/>
      <c r="EIS28" s="242"/>
      <c r="EIT28" s="242"/>
      <c r="EIU28" s="242"/>
      <c r="EIV28" s="242"/>
      <c r="EIW28" s="242"/>
      <c r="EIX28" s="242"/>
      <c r="EIY28" s="242"/>
      <c r="EIZ28" s="242"/>
      <c r="EJA28" s="242"/>
      <c r="EJB28" s="242"/>
      <c r="EJC28" s="242"/>
      <c r="EJD28" s="242"/>
      <c r="EJE28" s="242"/>
      <c r="EJF28" s="242"/>
      <c r="EJG28" s="242"/>
      <c r="EJH28" s="242"/>
      <c r="EJI28" s="242"/>
      <c r="EJJ28" s="242"/>
      <c r="EJK28" s="242"/>
      <c r="EJL28" s="242"/>
      <c r="EJM28" s="242"/>
      <c r="EJN28" s="242"/>
      <c r="EJO28" s="242"/>
      <c r="EJP28" s="242"/>
      <c r="EJQ28" s="242"/>
      <c r="EJR28" s="242"/>
      <c r="EJS28" s="242"/>
      <c r="EJT28" s="242"/>
      <c r="EJU28" s="242"/>
      <c r="EJV28" s="242"/>
      <c r="EJW28" s="242"/>
      <c r="EJX28" s="242"/>
      <c r="EJY28" s="242"/>
      <c r="EJZ28" s="242"/>
      <c r="EKA28" s="242"/>
      <c r="EKB28" s="242"/>
      <c r="EKC28" s="242"/>
      <c r="EKD28" s="242"/>
      <c r="EKE28" s="242"/>
      <c r="EKF28" s="242"/>
      <c r="EKG28" s="242"/>
      <c r="EKH28" s="242"/>
      <c r="EKI28" s="242"/>
      <c r="EKJ28" s="242"/>
      <c r="EKK28" s="242"/>
      <c r="EKL28" s="242"/>
      <c r="EKM28" s="242"/>
      <c r="EKN28" s="242"/>
      <c r="EKO28" s="242"/>
      <c r="EKP28" s="242"/>
      <c r="EKQ28" s="242"/>
      <c r="EKR28" s="242"/>
      <c r="EKS28" s="242"/>
      <c r="EKT28" s="242"/>
      <c r="EKU28" s="242"/>
      <c r="EKV28" s="242"/>
      <c r="EKW28" s="242"/>
      <c r="EKX28" s="242"/>
      <c r="EKY28" s="242"/>
      <c r="EKZ28" s="242"/>
      <c r="ELA28" s="242"/>
      <c r="ELB28" s="242"/>
      <c r="ELC28" s="242"/>
      <c r="ELD28" s="242"/>
      <c r="ELE28" s="242"/>
      <c r="ELF28" s="242"/>
      <c r="ELG28" s="242"/>
      <c r="ELH28" s="242"/>
      <c r="ELI28" s="242"/>
      <c r="ELJ28" s="242"/>
      <c r="ELK28" s="242"/>
      <c r="ELL28" s="242"/>
      <c r="ELM28" s="242"/>
      <c r="ELN28" s="242"/>
      <c r="ELO28" s="242"/>
      <c r="ELP28" s="242"/>
      <c r="ELQ28" s="242"/>
      <c r="ELR28" s="242"/>
      <c r="ELS28" s="242"/>
      <c r="ELT28" s="242"/>
      <c r="ELU28" s="242"/>
      <c r="ELV28" s="242"/>
      <c r="ELW28" s="242"/>
      <c r="ELX28" s="242"/>
      <c r="ELY28" s="242"/>
      <c r="ELZ28" s="242"/>
      <c r="EMA28" s="242"/>
      <c r="EMB28" s="242"/>
      <c r="EMC28" s="242"/>
      <c r="EMD28" s="242"/>
      <c r="EME28" s="242"/>
      <c r="EMF28" s="242"/>
      <c r="EMG28" s="242"/>
      <c r="EMH28" s="242"/>
      <c r="EMI28" s="242"/>
      <c r="EMJ28" s="242"/>
      <c r="EMK28" s="242"/>
      <c r="EML28" s="242"/>
      <c r="EMM28" s="242"/>
      <c r="EMN28" s="242"/>
      <c r="EMO28" s="242"/>
      <c r="EMP28" s="242"/>
      <c r="EMQ28" s="242"/>
      <c r="EMR28" s="242"/>
      <c r="EMS28" s="242"/>
      <c r="EMT28" s="242"/>
      <c r="EMU28" s="242"/>
      <c r="EMV28" s="242"/>
      <c r="EMW28" s="242"/>
      <c r="EMX28" s="242"/>
      <c r="EMY28" s="242"/>
      <c r="EMZ28" s="242"/>
      <c r="ENA28" s="242"/>
      <c r="ENB28" s="242"/>
      <c r="ENC28" s="242"/>
      <c r="END28" s="242"/>
      <c r="ENE28" s="242"/>
      <c r="ENF28" s="242"/>
      <c r="ENG28" s="242"/>
      <c r="ENH28" s="242"/>
      <c r="ENI28" s="242"/>
      <c r="ENJ28" s="242"/>
      <c r="ENK28" s="242"/>
      <c r="ENL28" s="242"/>
      <c r="ENM28" s="242"/>
      <c r="ENN28" s="242"/>
      <c r="ENO28" s="242"/>
      <c r="ENP28" s="242"/>
      <c r="ENQ28" s="242"/>
      <c r="ENR28" s="242"/>
      <c r="ENS28" s="242"/>
      <c r="ENT28" s="242"/>
      <c r="ENU28" s="242"/>
      <c r="ENV28" s="242"/>
      <c r="ENW28" s="242"/>
      <c r="ENX28" s="242"/>
      <c r="ENY28" s="242"/>
      <c r="ENZ28" s="242"/>
      <c r="EOA28" s="242"/>
      <c r="EOB28" s="242"/>
      <c r="EOC28" s="242"/>
      <c r="EOD28" s="242"/>
      <c r="EOE28" s="242"/>
      <c r="EOF28" s="242"/>
      <c r="EOG28" s="242"/>
      <c r="EOH28" s="242"/>
      <c r="EOI28" s="242"/>
      <c r="EOJ28" s="242"/>
      <c r="EOK28" s="242"/>
      <c r="EOL28" s="242"/>
      <c r="EOM28" s="242"/>
      <c r="EON28" s="242"/>
      <c r="EOO28" s="242"/>
      <c r="EOP28" s="242"/>
      <c r="EOQ28" s="242"/>
      <c r="EOR28" s="242"/>
      <c r="EOS28" s="242"/>
      <c r="EOT28" s="242"/>
      <c r="EOU28" s="242"/>
      <c r="EOV28" s="242"/>
      <c r="EOW28" s="242"/>
      <c r="EOX28" s="242"/>
      <c r="EOY28" s="242"/>
      <c r="EOZ28" s="242"/>
      <c r="EPA28" s="242"/>
      <c r="EPB28" s="242"/>
      <c r="EPC28" s="242"/>
      <c r="EPD28" s="242"/>
      <c r="EPE28" s="242"/>
      <c r="EPF28" s="242"/>
      <c r="EPG28" s="242"/>
      <c r="EPH28" s="242"/>
      <c r="EPI28" s="242"/>
      <c r="EPJ28" s="242"/>
      <c r="EPK28" s="242"/>
      <c r="EPL28" s="242"/>
      <c r="EPM28" s="242"/>
      <c r="EPN28" s="242"/>
      <c r="EPO28" s="242"/>
      <c r="EPP28" s="242"/>
      <c r="EPQ28" s="242"/>
      <c r="EPR28" s="242"/>
      <c r="EPS28" s="242"/>
      <c r="EPT28" s="242"/>
      <c r="EPU28" s="242"/>
      <c r="EPV28" s="242"/>
      <c r="EPW28" s="242"/>
      <c r="EPX28" s="242"/>
      <c r="EPY28" s="242"/>
      <c r="EPZ28" s="242"/>
      <c r="EQA28" s="242"/>
      <c r="EQB28" s="242"/>
      <c r="EQC28" s="242"/>
      <c r="EQD28" s="242"/>
      <c r="EQE28" s="242"/>
      <c r="EQF28" s="242"/>
      <c r="EQG28" s="242"/>
      <c r="EQH28" s="242"/>
      <c r="EQI28" s="242"/>
      <c r="EQJ28" s="242"/>
      <c r="EQK28" s="242"/>
      <c r="EQL28" s="242"/>
      <c r="EQM28" s="242"/>
      <c r="EQN28" s="242"/>
      <c r="EQO28" s="242"/>
      <c r="EQP28" s="242"/>
      <c r="EQQ28" s="242"/>
      <c r="EQR28" s="242"/>
      <c r="EQS28" s="242"/>
      <c r="EQT28" s="242"/>
      <c r="EQU28" s="242"/>
      <c r="EQV28" s="242"/>
      <c r="EQW28" s="242"/>
      <c r="EQX28" s="242"/>
      <c r="EQY28" s="242"/>
      <c r="EQZ28" s="242"/>
      <c r="ERA28" s="242"/>
      <c r="ERB28" s="242"/>
      <c r="ERC28" s="242"/>
      <c r="ERD28" s="242"/>
      <c r="ERE28" s="242"/>
      <c r="ERF28" s="242"/>
      <c r="ERG28" s="242"/>
      <c r="ERH28" s="242"/>
      <c r="ERI28" s="242"/>
      <c r="ERJ28" s="242"/>
      <c r="ERK28" s="242"/>
      <c r="ERL28" s="242"/>
      <c r="ERM28" s="242"/>
      <c r="ERN28" s="242"/>
      <c r="ERO28" s="242"/>
      <c r="ERP28" s="242"/>
      <c r="ERQ28" s="242"/>
      <c r="ERR28" s="242"/>
      <c r="ERS28" s="242"/>
      <c r="ERT28" s="242"/>
      <c r="ERU28" s="242"/>
      <c r="ERV28" s="242"/>
      <c r="ERW28" s="242"/>
      <c r="ERX28" s="242"/>
      <c r="ERY28" s="242"/>
      <c r="ERZ28" s="242"/>
      <c r="ESA28" s="242"/>
      <c r="ESB28" s="242"/>
      <c r="ESC28" s="242"/>
      <c r="ESD28" s="242"/>
      <c r="ESE28" s="242"/>
      <c r="ESF28" s="242"/>
      <c r="ESG28" s="242"/>
      <c r="ESH28" s="242"/>
      <c r="ESI28" s="242"/>
      <c r="ESJ28" s="242"/>
      <c r="ESK28" s="242"/>
      <c r="ESL28" s="242"/>
      <c r="ESM28" s="242"/>
      <c r="ESN28" s="242"/>
      <c r="ESO28" s="242"/>
      <c r="ESP28" s="242"/>
      <c r="ESQ28" s="242"/>
      <c r="ESR28" s="242"/>
      <c r="ESS28" s="242"/>
      <c r="EST28" s="242"/>
      <c r="ESU28" s="242"/>
      <c r="ESV28" s="242"/>
      <c r="ESW28" s="242"/>
      <c r="ESX28" s="242"/>
      <c r="ESY28" s="242"/>
      <c r="ESZ28" s="242"/>
      <c r="ETA28" s="242"/>
      <c r="ETB28" s="242"/>
      <c r="ETC28" s="242"/>
      <c r="ETD28" s="242"/>
      <c r="ETE28" s="242"/>
      <c r="ETF28" s="242"/>
      <c r="ETG28" s="242"/>
      <c r="ETH28" s="242"/>
      <c r="ETI28" s="242"/>
      <c r="ETJ28" s="242"/>
      <c r="ETK28" s="242"/>
      <c r="ETL28" s="242"/>
      <c r="ETM28" s="242"/>
      <c r="ETN28" s="242"/>
      <c r="ETO28" s="242"/>
      <c r="ETP28" s="242"/>
      <c r="ETQ28" s="242"/>
      <c r="ETR28" s="242"/>
      <c r="ETS28" s="242"/>
      <c r="ETT28" s="242"/>
      <c r="ETU28" s="242"/>
      <c r="ETV28" s="242"/>
      <c r="ETW28" s="242"/>
      <c r="ETX28" s="242"/>
      <c r="ETY28" s="242"/>
      <c r="ETZ28" s="242"/>
      <c r="EUA28" s="242"/>
      <c r="EUB28" s="242"/>
      <c r="EUC28" s="242"/>
      <c r="EUD28" s="242"/>
      <c r="EUE28" s="242"/>
      <c r="EUF28" s="242"/>
      <c r="EUG28" s="242"/>
      <c r="EUH28" s="242"/>
      <c r="EUI28" s="242"/>
      <c r="EUJ28" s="242"/>
      <c r="EUK28" s="242"/>
      <c r="EUL28" s="242"/>
      <c r="EUM28" s="242"/>
      <c r="EUN28" s="242"/>
      <c r="EUO28" s="242"/>
      <c r="EUP28" s="242"/>
      <c r="EUQ28" s="242"/>
      <c r="EUR28" s="242"/>
      <c r="EUS28" s="242"/>
      <c r="EUT28" s="242"/>
      <c r="EUU28" s="242"/>
      <c r="EUV28" s="242"/>
      <c r="EUW28" s="242"/>
      <c r="EUX28" s="242"/>
      <c r="EUY28" s="242"/>
      <c r="EUZ28" s="242"/>
      <c r="EVA28" s="242"/>
      <c r="EVB28" s="242"/>
      <c r="EVC28" s="242"/>
      <c r="EVD28" s="242"/>
      <c r="EVE28" s="242"/>
      <c r="EVF28" s="242"/>
      <c r="EVG28" s="242"/>
      <c r="EVH28" s="242"/>
      <c r="EVI28" s="242"/>
      <c r="EVJ28" s="242"/>
      <c r="EVK28" s="242"/>
      <c r="EVL28" s="242"/>
      <c r="EVM28" s="242"/>
      <c r="EVN28" s="242"/>
      <c r="EVO28" s="242"/>
      <c r="EVP28" s="242"/>
      <c r="EVQ28" s="242"/>
      <c r="EVR28" s="242"/>
      <c r="EVS28" s="242"/>
      <c r="EVT28" s="242"/>
      <c r="EVU28" s="242"/>
      <c r="EVV28" s="242"/>
      <c r="EVW28" s="242"/>
      <c r="EVX28" s="242"/>
      <c r="EVY28" s="242"/>
      <c r="EVZ28" s="242"/>
      <c r="EWA28" s="242"/>
      <c r="EWB28" s="242"/>
      <c r="EWC28" s="242"/>
      <c r="EWD28" s="242"/>
      <c r="EWE28" s="242"/>
      <c r="EWF28" s="242"/>
      <c r="EWG28" s="242"/>
      <c r="EWH28" s="242"/>
      <c r="EWI28" s="242"/>
      <c r="EWJ28" s="242"/>
      <c r="EWK28" s="242"/>
      <c r="EWL28" s="242"/>
      <c r="EWM28" s="242"/>
      <c r="EWN28" s="242"/>
      <c r="EWO28" s="242"/>
      <c r="EWP28" s="242"/>
      <c r="EWQ28" s="242"/>
      <c r="EWR28" s="242"/>
      <c r="EWS28" s="242"/>
      <c r="EWT28" s="242"/>
      <c r="EWU28" s="242"/>
      <c r="EWV28" s="242"/>
      <c r="EWW28" s="242"/>
      <c r="EWX28" s="242"/>
      <c r="EWY28" s="242"/>
      <c r="EWZ28" s="242"/>
      <c r="EXA28" s="242"/>
      <c r="EXB28" s="242"/>
      <c r="EXC28" s="242"/>
      <c r="EXD28" s="242"/>
      <c r="EXE28" s="242"/>
      <c r="EXF28" s="242"/>
      <c r="EXG28" s="242"/>
      <c r="EXH28" s="242"/>
      <c r="EXI28" s="242"/>
      <c r="EXJ28" s="242"/>
      <c r="EXK28" s="242"/>
      <c r="EXL28" s="242"/>
      <c r="EXM28" s="242"/>
      <c r="EXN28" s="242"/>
      <c r="EXO28" s="242"/>
      <c r="EXP28" s="242"/>
      <c r="EXQ28" s="242"/>
      <c r="EXR28" s="242"/>
      <c r="EXS28" s="242"/>
      <c r="EXT28" s="242"/>
      <c r="EXU28" s="242"/>
      <c r="EXV28" s="242"/>
      <c r="EXW28" s="242"/>
      <c r="EXX28" s="242"/>
      <c r="EXY28" s="242"/>
      <c r="EXZ28" s="242"/>
      <c r="EYA28" s="242"/>
      <c r="EYB28" s="242"/>
      <c r="EYC28" s="242"/>
      <c r="EYD28" s="242"/>
      <c r="EYE28" s="242"/>
      <c r="EYF28" s="242"/>
      <c r="EYG28" s="242"/>
      <c r="EYH28" s="242"/>
      <c r="EYI28" s="242"/>
      <c r="EYJ28" s="242"/>
      <c r="EYK28" s="242"/>
      <c r="EYL28" s="242"/>
      <c r="EYM28" s="242"/>
      <c r="EYN28" s="242"/>
      <c r="EYO28" s="242"/>
      <c r="EYP28" s="242"/>
      <c r="EYQ28" s="242"/>
      <c r="EYR28" s="242"/>
      <c r="EYS28" s="242"/>
      <c r="EYT28" s="242"/>
      <c r="EYU28" s="242"/>
      <c r="EYV28" s="242"/>
      <c r="EYW28" s="242"/>
      <c r="EYX28" s="242"/>
      <c r="EYY28" s="242"/>
      <c r="EYZ28" s="242"/>
      <c r="EZA28" s="242"/>
      <c r="EZB28" s="242"/>
      <c r="EZC28" s="242"/>
      <c r="EZD28" s="242"/>
      <c r="EZE28" s="242"/>
      <c r="EZF28" s="242"/>
      <c r="EZG28" s="242"/>
      <c r="EZH28" s="242"/>
      <c r="EZI28" s="242"/>
      <c r="EZJ28" s="242"/>
      <c r="EZK28" s="242"/>
      <c r="EZL28" s="242"/>
      <c r="EZM28" s="242"/>
      <c r="EZN28" s="242"/>
      <c r="EZO28" s="242"/>
      <c r="EZP28" s="242"/>
      <c r="EZQ28" s="242"/>
      <c r="EZR28" s="242"/>
      <c r="EZS28" s="242"/>
      <c r="EZT28" s="242"/>
      <c r="EZU28" s="242"/>
      <c r="EZV28" s="242"/>
      <c r="EZW28" s="242"/>
      <c r="EZX28" s="242"/>
      <c r="EZY28" s="242"/>
      <c r="EZZ28" s="242"/>
      <c r="FAA28" s="242"/>
      <c r="FAB28" s="242"/>
      <c r="FAC28" s="242"/>
      <c r="FAD28" s="242"/>
      <c r="FAE28" s="242"/>
      <c r="FAF28" s="242"/>
      <c r="FAG28" s="242"/>
      <c r="FAH28" s="242"/>
      <c r="FAI28" s="242"/>
      <c r="FAJ28" s="242"/>
      <c r="FAK28" s="242"/>
      <c r="FAL28" s="242"/>
      <c r="FAM28" s="242"/>
      <c r="FAN28" s="242"/>
      <c r="FAO28" s="242"/>
      <c r="FAP28" s="242"/>
      <c r="FAQ28" s="242"/>
      <c r="FAR28" s="242"/>
      <c r="FAS28" s="242"/>
      <c r="FAT28" s="242"/>
      <c r="FAU28" s="242"/>
      <c r="FAV28" s="242"/>
      <c r="FAW28" s="242"/>
      <c r="FAX28" s="242"/>
      <c r="FAY28" s="242"/>
      <c r="FAZ28" s="242"/>
      <c r="FBA28" s="242"/>
      <c r="FBB28" s="242"/>
      <c r="FBC28" s="242"/>
      <c r="FBD28" s="242"/>
      <c r="FBE28" s="242"/>
      <c r="FBF28" s="242"/>
      <c r="FBG28" s="242"/>
      <c r="FBH28" s="242"/>
      <c r="FBI28" s="242"/>
      <c r="FBJ28" s="242"/>
      <c r="FBK28" s="242"/>
      <c r="FBL28" s="242"/>
      <c r="FBM28" s="242"/>
      <c r="FBN28" s="242"/>
      <c r="FBO28" s="242"/>
      <c r="FBP28" s="242"/>
      <c r="FBQ28" s="242"/>
      <c r="FBR28" s="242"/>
      <c r="FBS28" s="242"/>
      <c r="FBT28" s="242"/>
      <c r="FBU28" s="242"/>
      <c r="FBV28" s="242"/>
      <c r="FBW28" s="242"/>
      <c r="FBX28" s="242"/>
      <c r="FBY28" s="242"/>
      <c r="FBZ28" s="242"/>
      <c r="FCA28" s="242"/>
      <c r="FCB28" s="242"/>
      <c r="FCC28" s="242"/>
      <c r="FCD28" s="242"/>
      <c r="FCE28" s="242"/>
      <c r="FCF28" s="242"/>
      <c r="FCG28" s="242"/>
      <c r="FCH28" s="242"/>
      <c r="FCI28" s="242"/>
      <c r="FCJ28" s="242"/>
      <c r="FCK28" s="242"/>
      <c r="FCL28" s="242"/>
      <c r="FCM28" s="242"/>
      <c r="FCN28" s="242"/>
      <c r="FCO28" s="242"/>
      <c r="FCP28" s="242"/>
      <c r="FCQ28" s="242"/>
      <c r="FCR28" s="242"/>
      <c r="FCS28" s="242"/>
      <c r="FCT28" s="242"/>
      <c r="FCU28" s="242"/>
      <c r="FCV28" s="242"/>
      <c r="FCW28" s="242"/>
      <c r="FCX28" s="242"/>
      <c r="FCY28" s="242"/>
      <c r="FCZ28" s="242"/>
      <c r="FDA28" s="242"/>
      <c r="FDB28" s="242"/>
      <c r="FDC28" s="242"/>
      <c r="FDD28" s="242"/>
      <c r="FDE28" s="242"/>
      <c r="FDF28" s="242"/>
      <c r="FDG28" s="242"/>
      <c r="FDH28" s="242"/>
      <c r="FDI28" s="242"/>
      <c r="FDJ28" s="242"/>
      <c r="FDK28" s="242"/>
      <c r="FDL28" s="242"/>
      <c r="FDM28" s="242"/>
      <c r="FDN28" s="242"/>
      <c r="FDO28" s="242"/>
      <c r="FDP28" s="242"/>
      <c r="FDQ28" s="242"/>
      <c r="FDR28" s="242"/>
      <c r="FDS28" s="242"/>
      <c r="FDT28" s="242"/>
      <c r="FDU28" s="242"/>
      <c r="FDV28" s="242"/>
      <c r="FDW28" s="242"/>
      <c r="FDX28" s="242"/>
      <c r="FDY28" s="242"/>
      <c r="FDZ28" s="242"/>
      <c r="FEA28" s="242"/>
      <c r="FEB28" s="242"/>
      <c r="FEC28" s="242"/>
      <c r="FED28" s="242"/>
      <c r="FEE28" s="242"/>
      <c r="FEF28" s="242"/>
      <c r="FEG28" s="242"/>
      <c r="FEH28" s="242"/>
      <c r="FEI28" s="242"/>
      <c r="FEJ28" s="242"/>
      <c r="FEK28" s="242"/>
      <c r="FEL28" s="242"/>
      <c r="FEM28" s="242"/>
      <c r="FEN28" s="242"/>
      <c r="FEO28" s="242"/>
      <c r="FEP28" s="242"/>
      <c r="FEQ28" s="242"/>
      <c r="FER28" s="242"/>
      <c r="FES28" s="242"/>
      <c r="FET28" s="242"/>
      <c r="FEU28" s="242"/>
      <c r="FEV28" s="242"/>
      <c r="FEW28" s="242"/>
      <c r="FEX28" s="242"/>
      <c r="FEY28" s="242"/>
      <c r="FEZ28" s="242"/>
      <c r="FFA28" s="242"/>
      <c r="FFB28" s="242"/>
      <c r="FFC28" s="242"/>
      <c r="FFD28" s="242"/>
      <c r="FFE28" s="242"/>
      <c r="FFF28" s="242"/>
      <c r="FFG28" s="242"/>
      <c r="FFH28" s="242"/>
      <c r="FFI28" s="242"/>
      <c r="FFJ28" s="242"/>
      <c r="FFK28" s="242"/>
      <c r="FFL28" s="242"/>
      <c r="FFM28" s="242"/>
      <c r="FFN28" s="242"/>
      <c r="FFO28" s="242"/>
      <c r="FFP28" s="242"/>
      <c r="FFQ28" s="242"/>
      <c r="FFR28" s="242"/>
      <c r="FFS28" s="242"/>
      <c r="FFT28" s="242"/>
      <c r="FFU28" s="242"/>
      <c r="FFV28" s="242"/>
      <c r="FFW28" s="242"/>
      <c r="FFX28" s="242"/>
      <c r="FFY28" s="242"/>
      <c r="FFZ28" s="242"/>
      <c r="FGA28" s="242"/>
      <c r="FGB28" s="242"/>
      <c r="FGC28" s="242"/>
      <c r="FGD28" s="242"/>
      <c r="FGE28" s="242"/>
      <c r="FGF28" s="242"/>
      <c r="FGG28" s="242"/>
      <c r="FGH28" s="242"/>
      <c r="FGI28" s="242"/>
      <c r="FGJ28" s="242"/>
      <c r="FGK28" s="242"/>
      <c r="FGL28" s="242"/>
      <c r="FGM28" s="242"/>
      <c r="FGN28" s="242"/>
      <c r="FGO28" s="242"/>
      <c r="FGP28" s="242"/>
      <c r="FGQ28" s="242"/>
      <c r="FGR28" s="242"/>
      <c r="FGS28" s="242"/>
      <c r="FGT28" s="242"/>
      <c r="FGU28" s="242"/>
      <c r="FGV28" s="242"/>
      <c r="FGW28" s="242"/>
      <c r="FGX28" s="242"/>
      <c r="FGY28" s="242"/>
      <c r="FGZ28" s="242"/>
      <c r="FHA28" s="242"/>
      <c r="FHB28" s="242"/>
      <c r="FHC28" s="242"/>
      <c r="FHD28" s="242"/>
      <c r="FHE28" s="242"/>
      <c r="FHF28" s="242"/>
      <c r="FHG28" s="242"/>
      <c r="FHH28" s="242"/>
      <c r="FHI28" s="242"/>
      <c r="FHJ28" s="242"/>
      <c r="FHK28" s="242"/>
      <c r="FHL28" s="242"/>
      <c r="FHM28" s="242"/>
      <c r="FHN28" s="242"/>
      <c r="FHO28" s="242"/>
      <c r="FHP28" s="242"/>
      <c r="FHQ28" s="242"/>
      <c r="FHR28" s="242"/>
      <c r="FHS28" s="242"/>
      <c r="FHT28" s="242"/>
      <c r="FHU28" s="242"/>
      <c r="FHV28" s="242"/>
      <c r="FHW28" s="242"/>
      <c r="FHX28" s="242"/>
      <c r="FHY28" s="242"/>
      <c r="FHZ28" s="242"/>
      <c r="FIA28" s="242"/>
      <c r="FIB28" s="242"/>
      <c r="FIC28" s="242"/>
      <c r="FID28" s="242"/>
      <c r="FIE28" s="242"/>
      <c r="FIF28" s="242"/>
      <c r="FIG28" s="242"/>
      <c r="FIH28" s="242"/>
      <c r="FII28" s="242"/>
      <c r="FIJ28" s="242"/>
      <c r="FIK28" s="242"/>
      <c r="FIL28" s="242"/>
      <c r="FIM28" s="242"/>
      <c r="FIN28" s="242"/>
      <c r="FIO28" s="242"/>
      <c r="FIP28" s="242"/>
      <c r="FIQ28" s="242"/>
      <c r="FIR28" s="242"/>
      <c r="FIS28" s="242"/>
      <c r="FIT28" s="242"/>
      <c r="FIU28" s="242"/>
      <c r="FIV28" s="242"/>
      <c r="FIW28" s="242"/>
      <c r="FIX28" s="242"/>
      <c r="FIY28" s="242"/>
      <c r="FIZ28" s="242"/>
      <c r="FJA28" s="242"/>
      <c r="FJB28" s="242"/>
      <c r="FJC28" s="242"/>
      <c r="FJD28" s="242"/>
      <c r="FJE28" s="242"/>
      <c r="FJF28" s="242"/>
      <c r="FJG28" s="242"/>
      <c r="FJH28" s="242"/>
      <c r="FJI28" s="242"/>
      <c r="FJJ28" s="242"/>
      <c r="FJK28" s="242"/>
      <c r="FJL28" s="242"/>
      <c r="FJM28" s="242"/>
      <c r="FJN28" s="242"/>
      <c r="FJO28" s="242"/>
      <c r="FJP28" s="242"/>
      <c r="FJQ28" s="242"/>
      <c r="FJR28" s="242"/>
      <c r="FJS28" s="242"/>
      <c r="FJT28" s="242"/>
      <c r="FJU28" s="242"/>
      <c r="FJV28" s="242"/>
      <c r="FJW28" s="242"/>
      <c r="FJX28" s="242"/>
      <c r="FJY28" s="242"/>
      <c r="FJZ28" s="242"/>
      <c r="FKA28" s="242"/>
      <c r="FKB28" s="242"/>
      <c r="FKC28" s="242"/>
      <c r="FKD28" s="242"/>
      <c r="FKE28" s="242"/>
      <c r="FKF28" s="242"/>
      <c r="FKG28" s="242"/>
      <c r="FKH28" s="242"/>
      <c r="FKI28" s="242"/>
      <c r="FKJ28" s="242"/>
      <c r="FKK28" s="242"/>
      <c r="FKL28" s="242"/>
      <c r="FKM28" s="242"/>
      <c r="FKN28" s="242"/>
      <c r="FKO28" s="242"/>
      <c r="FKP28" s="242"/>
      <c r="FKQ28" s="242"/>
      <c r="FKR28" s="242"/>
      <c r="FKS28" s="242"/>
      <c r="FKT28" s="242"/>
      <c r="FKU28" s="242"/>
      <c r="FKV28" s="242"/>
      <c r="FKW28" s="242"/>
      <c r="FKX28" s="242"/>
      <c r="FKY28" s="242"/>
      <c r="FKZ28" s="242"/>
      <c r="FLA28" s="242"/>
      <c r="FLB28" s="242"/>
      <c r="FLC28" s="242"/>
      <c r="FLD28" s="242"/>
      <c r="FLE28" s="242"/>
      <c r="FLF28" s="242"/>
      <c r="FLG28" s="242"/>
      <c r="FLH28" s="242"/>
      <c r="FLI28" s="242"/>
      <c r="FLJ28" s="242"/>
      <c r="FLK28" s="242"/>
      <c r="FLL28" s="242"/>
      <c r="FLM28" s="242"/>
      <c r="FLN28" s="242"/>
      <c r="FLO28" s="242"/>
      <c r="FLP28" s="242"/>
      <c r="FLQ28" s="242"/>
      <c r="FLR28" s="242"/>
      <c r="FLS28" s="242"/>
      <c r="FLT28" s="242"/>
      <c r="FLU28" s="242"/>
      <c r="FLV28" s="242"/>
      <c r="FLW28" s="242"/>
      <c r="FLX28" s="242"/>
      <c r="FLY28" s="242"/>
      <c r="FLZ28" s="242"/>
      <c r="FMA28" s="242"/>
      <c r="FMB28" s="242"/>
      <c r="FMC28" s="242"/>
      <c r="FMD28" s="242"/>
      <c r="FME28" s="242"/>
      <c r="FMF28" s="242"/>
      <c r="FMG28" s="242"/>
      <c r="FMH28" s="242"/>
      <c r="FMI28" s="242"/>
      <c r="FMJ28" s="242"/>
      <c r="FMK28" s="242"/>
      <c r="FML28" s="242"/>
      <c r="FMM28" s="242"/>
      <c r="FMN28" s="242"/>
      <c r="FMO28" s="242"/>
      <c r="FMP28" s="242"/>
      <c r="FMQ28" s="242"/>
      <c r="FMR28" s="242"/>
      <c r="FMS28" s="242"/>
      <c r="FMT28" s="242"/>
      <c r="FMU28" s="242"/>
      <c r="FMV28" s="242"/>
      <c r="FMW28" s="242"/>
      <c r="FMX28" s="242"/>
      <c r="FMY28" s="242"/>
      <c r="FMZ28" s="242"/>
      <c r="FNA28" s="242"/>
      <c r="FNB28" s="242"/>
      <c r="FNC28" s="242"/>
      <c r="FND28" s="242"/>
      <c r="FNE28" s="242"/>
      <c r="FNF28" s="242"/>
      <c r="FNG28" s="242"/>
      <c r="FNH28" s="242"/>
      <c r="FNI28" s="242"/>
      <c r="FNJ28" s="242"/>
      <c r="FNK28" s="242"/>
      <c r="FNL28" s="242"/>
      <c r="FNM28" s="242"/>
      <c r="FNN28" s="242"/>
      <c r="FNO28" s="242"/>
      <c r="FNP28" s="242"/>
      <c r="FNQ28" s="242"/>
      <c r="FNR28" s="242"/>
      <c r="FNS28" s="242"/>
      <c r="FNT28" s="242"/>
      <c r="FNU28" s="242"/>
      <c r="FNV28" s="242"/>
      <c r="FNW28" s="242"/>
      <c r="FNX28" s="242"/>
      <c r="FNY28" s="242"/>
      <c r="FNZ28" s="242"/>
      <c r="FOA28" s="242"/>
      <c r="FOB28" s="242"/>
      <c r="FOC28" s="242"/>
      <c r="FOD28" s="242"/>
      <c r="FOE28" s="242"/>
      <c r="FOF28" s="242"/>
      <c r="FOG28" s="242"/>
      <c r="FOH28" s="242"/>
      <c r="FOI28" s="242"/>
      <c r="FOJ28" s="242"/>
      <c r="FOK28" s="242"/>
      <c r="FOL28" s="242"/>
      <c r="FOM28" s="242"/>
      <c r="FON28" s="242"/>
      <c r="FOO28" s="242"/>
      <c r="FOP28" s="242"/>
      <c r="FOQ28" s="242"/>
      <c r="FOR28" s="242"/>
      <c r="FOS28" s="242"/>
      <c r="FOT28" s="242"/>
      <c r="FOU28" s="242"/>
      <c r="FOV28" s="242"/>
      <c r="FOW28" s="242"/>
      <c r="FOX28" s="242"/>
      <c r="FOY28" s="242"/>
      <c r="FOZ28" s="242"/>
      <c r="FPA28" s="242"/>
      <c r="FPB28" s="242"/>
      <c r="FPC28" s="242"/>
      <c r="FPD28" s="242"/>
      <c r="FPE28" s="242"/>
      <c r="FPF28" s="242"/>
      <c r="FPG28" s="242"/>
      <c r="FPH28" s="242"/>
      <c r="FPI28" s="242"/>
      <c r="FPJ28" s="242"/>
      <c r="FPK28" s="242"/>
      <c r="FPL28" s="242"/>
      <c r="FPM28" s="242"/>
      <c r="FPN28" s="242"/>
      <c r="FPO28" s="242"/>
      <c r="FPP28" s="242"/>
      <c r="FPQ28" s="242"/>
      <c r="FPR28" s="242"/>
      <c r="FPS28" s="242"/>
      <c r="FPT28" s="242"/>
      <c r="FPU28" s="242"/>
      <c r="FPV28" s="242"/>
      <c r="FPW28" s="242"/>
      <c r="FPX28" s="242"/>
      <c r="FPY28" s="242"/>
      <c r="FPZ28" s="242"/>
      <c r="FQA28" s="242"/>
      <c r="FQB28" s="242"/>
      <c r="FQC28" s="242"/>
      <c r="FQD28" s="242"/>
      <c r="FQE28" s="242"/>
      <c r="FQF28" s="242"/>
      <c r="FQG28" s="242"/>
      <c r="FQH28" s="242"/>
      <c r="FQI28" s="242"/>
      <c r="FQJ28" s="242"/>
      <c r="FQK28" s="242"/>
      <c r="FQL28" s="242"/>
      <c r="FQM28" s="242"/>
      <c r="FQN28" s="242"/>
      <c r="FQO28" s="242"/>
      <c r="FQP28" s="242"/>
      <c r="FQQ28" s="242"/>
      <c r="FQR28" s="242"/>
      <c r="FQS28" s="242"/>
      <c r="FQT28" s="242"/>
      <c r="FQU28" s="242"/>
      <c r="FQV28" s="242"/>
      <c r="FQW28" s="242"/>
      <c r="FQX28" s="242"/>
      <c r="FQY28" s="242"/>
      <c r="FQZ28" s="242"/>
      <c r="FRA28" s="242"/>
      <c r="FRB28" s="242"/>
      <c r="FRC28" s="242"/>
      <c r="FRD28" s="242"/>
      <c r="FRE28" s="242"/>
      <c r="FRF28" s="242"/>
      <c r="FRG28" s="242"/>
      <c r="FRH28" s="242"/>
      <c r="FRI28" s="242"/>
      <c r="FRJ28" s="242"/>
      <c r="FRK28" s="242"/>
      <c r="FRL28" s="242"/>
      <c r="FRM28" s="242"/>
      <c r="FRN28" s="242"/>
      <c r="FRO28" s="242"/>
      <c r="FRP28" s="242"/>
      <c r="FRQ28" s="242"/>
      <c r="FRR28" s="242"/>
      <c r="FRS28" s="242"/>
      <c r="FRT28" s="242"/>
      <c r="FRU28" s="242"/>
      <c r="FRV28" s="242"/>
      <c r="FRW28" s="242"/>
      <c r="FRX28" s="242"/>
      <c r="FRY28" s="242"/>
      <c r="FRZ28" s="242"/>
      <c r="FSA28" s="242"/>
      <c r="FSB28" s="242"/>
      <c r="FSC28" s="242"/>
      <c r="FSD28" s="242"/>
      <c r="FSE28" s="242"/>
      <c r="FSF28" s="242"/>
      <c r="FSG28" s="242"/>
      <c r="FSH28" s="242"/>
      <c r="FSI28" s="242"/>
      <c r="FSJ28" s="242"/>
      <c r="FSK28" s="242"/>
      <c r="FSL28" s="242"/>
      <c r="FSM28" s="242"/>
      <c r="FSN28" s="242"/>
      <c r="FSO28" s="242"/>
      <c r="FSP28" s="242"/>
      <c r="FSQ28" s="242"/>
      <c r="FSR28" s="242"/>
      <c r="FSS28" s="242"/>
      <c r="FST28" s="242"/>
      <c r="FSU28" s="242"/>
      <c r="FSV28" s="242"/>
      <c r="FSW28" s="242"/>
      <c r="FSX28" s="242"/>
      <c r="FSY28" s="242"/>
      <c r="FSZ28" s="242"/>
      <c r="FTA28" s="242"/>
      <c r="FTB28" s="242"/>
      <c r="FTC28" s="242"/>
      <c r="FTD28" s="242"/>
      <c r="FTE28" s="242"/>
      <c r="FTF28" s="242"/>
      <c r="FTG28" s="242"/>
      <c r="FTH28" s="242"/>
      <c r="FTI28" s="242"/>
      <c r="FTJ28" s="242"/>
      <c r="FTK28" s="242"/>
      <c r="FTL28" s="242"/>
      <c r="FTM28" s="242"/>
      <c r="FTN28" s="242"/>
      <c r="FTO28" s="242"/>
      <c r="FTP28" s="242"/>
      <c r="FTQ28" s="242"/>
      <c r="FTR28" s="242"/>
      <c r="FTS28" s="242"/>
      <c r="FTT28" s="242"/>
      <c r="FTU28" s="242"/>
      <c r="FTV28" s="242"/>
      <c r="FTW28" s="242"/>
      <c r="FTX28" s="242"/>
      <c r="FTY28" s="242"/>
      <c r="FTZ28" s="242"/>
      <c r="FUA28" s="242"/>
      <c r="FUB28" s="242"/>
      <c r="FUC28" s="242"/>
      <c r="FUD28" s="242"/>
      <c r="FUE28" s="242"/>
      <c r="FUF28" s="242"/>
      <c r="FUG28" s="242"/>
      <c r="FUH28" s="242"/>
      <c r="FUI28" s="242"/>
      <c r="FUJ28" s="242"/>
      <c r="FUK28" s="242"/>
      <c r="FUL28" s="242"/>
      <c r="FUM28" s="242"/>
      <c r="FUN28" s="242"/>
      <c r="FUO28" s="242"/>
      <c r="FUP28" s="242"/>
      <c r="FUQ28" s="242"/>
      <c r="FUR28" s="242"/>
      <c r="FUS28" s="242"/>
      <c r="FUT28" s="242"/>
      <c r="FUU28" s="242"/>
      <c r="FUV28" s="242"/>
      <c r="FUW28" s="242"/>
      <c r="FUX28" s="242"/>
      <c r="FUY28" s="242"/>
      <c r="FUZ28" s="242"/>
      <c r="FVA28" s="242"/>
      <c r="FVB28" s="242"/>
      <c r="FVC28" s="242"/>
      <c r="FVD28" s="242"/>
      <c r="FVE28" s="242"/>
      <c r="FVF28" s="242"/>
      <c r="FVG28" s="242"/>
      <c r="FVH28" s="242"/>
      <c r="FVI28" s="242"/>
      <c r="FVJ28" s="242"/>
      <c r="FVK28" s="242"/>
      <c r="FVL28" s="242"/>
      <c r="FVM28" s="242"/>
      <c r="FVN28" s="242"/>
      <c r="FVO28" s="242"/>
      <c r="FVP28" s="242"/>
      <c r="FVQ28" s="242"/>
      <c r="FVR28" s="242"/>
      <c r="FVS28" s="242"/>
      <c r="FVT28" s="242"/>
      <c r="FVU28" s="242"/>
      <c r="FVV28" s="242"/>
      <c r="FVW28" s="242"/>
      <c r="FVX28" s="242"/>
      <c r="FVY28" s="242"/>
      <c r="FVZ28" s="242"/>
      <c r="FWA28" s="242"/>
      <c r="FWB28" s="242"/>
      <c r="FWC28" s="242"/>
      <c r="FWD28" s="242"/>
      <c r="FWE28" s="242"/>
      <c r="FWF28" s="242"/>
      <c r="FWG28" s="242"/>
      <c r="FWH28" s="242"/>
      <c r="FWI28" s="242"/>
      <c r="FWJ28" s="242"/>
      <c r="FWK28" s="242"/>
      <c r="FWL28" s="242"/>
      <c r="FWM28" s="242"/>
      <c r="FWN28" s="242"/>
      <c r="FWO28" s="242"/>
      <c r="FWP28" s="242"/>
      <c r="FWQ28" s="242"/>
      <c r="FWR28" s="242"/>
      <c r="FWS28" s="242"/>
      <c r="FWT28" s="242"/>
      <c r="FWU28" s="242"/>
      <c r="FWV28" s="242"/>
      <c r="FWW28" s="242"/>
      <c r="FWX28" s="242"/>
      <c r="FWY28" s="242"/>
      <c r="FWZ28" s="242"/>
      <c r="FXA28" s="242"/>
      <c r="FXB28" s="242"/>
      <c r="FXC28" s="242"/>
      <c r="FXD28" s="242"/>
      <c r="FXE28" s="242"/>
      <c r="FXF28" s="242"/>
      <c r="FXG28" s="242"/>
      <c r="FXH28" s="242"/>
      <c r="FXI28" s="242"/>
      <c r="FXJ28" s="242"/>
      <c r="FXK28" s="242"/>
      <c r="FXL28" s="242"/>
      <c r="FXM28" s="242"/>
      <c r="FXN28" s="242"/>
      <c r="FXO28" s="242"/>
      <c r="FXP28" s="242"/>
      <c r="FXQ28" s="242"/>
      <c r="FXR28" s="242"/>
      <c r="FXS28" s="242"/>
      <c r="FXT28" s="242"/>
      <c r="FXU28" s="242"/>
      <c r="FXV28" s="242"/>
      <c r="FXW28" s="242"/>
      <c r="FXX28" s="242"/>
      <c r="FXY28" s="242"/>
      <c r="FXZ28" s="242"/>
      <c r="FYA28" s="242"/>
      <c r="FYB28" s="242"/>
      <c r="FYC28" s="242"/>
      <c r="FYD28" s="242"/>
      <c r="FYE28" s="242"/>
      <c r="FYF28" s="242"/>
      <c r="FYG28" s="242"/>
      <c r="FYH28" s="242"/>
      <c r="FYI28" s="242"/>
      <c r="FYJ28" s="242"/>
      <c r="FYK28" s="242"/>
      <c r="FYL28" s="242"/>
      <c r="FYM28" s="242"/>
      <c r="FYN28" s="242"/>
      <c r="FYO28" s="242"/>
      <c r="FYP28" s="242"/>
      <c r="FYQ28" s="242"/>
      <c r="FYR28" s="242"/>
      <c r="FYS28" s="242"/>
      <c r="FYT28" s="242"/>
      <c r="FYU28" s="242"/>
      <c r="FYV28" s="242"/>
      <c r="FYW28" s="242"/>
      <c r="FYX28" s="242"/>
      <c r="FYY28" s="242"/>
      <c r="FYZ28" s="242"/>
      <c r="FZA28" s="242"/>
      <c r="FZB28" s="242"/>
      <c r="FZC28" s="242"/>
      <c r="FZD28" s="242"/>
      <c r="FZE28" s="242"/>
      <c r="FZF28" s="242"/>
      <c r="FZG28" s="242"/>
      <c r="FZH28" s="242"/>
      <c r="FZI28" s="242"/>
      <c r="FZJ28" s="242"/>
      <c r="FZK28" s="242"/>
      <c r="FZL28" s="242"/>
      <c r="FZM28" s="242"/>
      <c r="FZN28" s="242"/>
      <c r="FZO28" s="242"/>
      <c r="FZP28" s="242"/>
      <c r="FZQ28" s="242"/>
      <c r="FZR28" s="242"/>
      <c r="FZS28" s="242"/>
      <c r="FZT28" s="242"/>
      <c r="FZU28" s="242"/>
      <c r="FZV28" s="242"/>
      <c r="FZW28" s="242"/>
      <c r="FZX28" s="242"/>
      <c r="FZY28" s="242"/>
      <c r="FZZ28" s="242"/>
      <c r="GAA28" s="242"/>
      <c r="GAB28" s="242"/>
      <c r="GAC28" s="242"/>
      <c r="GAD28" s="242"/>
      <c r="GAE28" s="242"/>
      <c r="GAF28" s="242"/>
      <c r="GAG28" s="242"/>
      <c r="GAH28" s="242"/>
      <c r="GAI28" s="242"/>
      <c r="GAJ28" s="242"/>
      <c r="GAK28" s="242"/>
      <c r="GAL28" s="242"/>
      <c r="GAM28" s="242"/>
      <c r="GAN28" s="242"/>
      <c r="GAO28" s="242"/>
      <c r="GAP28" s="242"/>
      <c r="GAQ28" s="242"/>
      <c r="GAR28" s="242"/>
      <c r="GAS28" s="242"/>
      <c r="GAT28" s="242"/>
      <c r="GAU28" s="242"/>
      <c r="GAV28" s="242"/>
      <c r="GAW28" s="242"/>
      <c r="GAX28" s="242"/>
      <c r="GAY28" s="242"/>
      <c r="GAZ28" s="242"/>
      <c r="GBA28" s="242"/>
      <c r="GBB28" s="242"/>
      <c r="GBC28" s="242"/>
      <c r="GBD28" s="242"/>
      <c r="GBE28" s="242"/>
      <c r="GBF28" s="242"/>
      <c r="GBG28" s="242"/>
      <c r="GBH28" s="242"/>
      <c r="GBI28" s="242"/>
      <c r="GBJ28" s="242"/>
      <c r="GBK28" s="242"/>
      <c r="GBL28" s="242"/>
      <c r="GBM28" s="242"/>
      <c r="GBN28" s="242"/>
      <c r="GBO28" s="242"/>
      <c r="GBP28" s="242"/>
      <c r="GBQ28" s="242"/>
      <c r="GBR28" s="242"/>
      <c r="GBS28" s="242"/>
      <c r="GBT28" s="242"/>
      <c r="GBU28" s="242"/>
      <c r="GBV28" s="242"/>
      <c r="GBW28" s="242"/>
      <c r="GBX28" s="242"/>
      <c r="GBY28" s="242"/>
      <c r="GBZ28" s="242"/>
      <c r="GCA28" s="242"/>
      <c r="GCB28" s="242"/>
      <c r="GCC28" s="242"/>
      <c r="GCD28" s="242"/>
      <c r="GCE28" s="242"/>
      <c r="GCF28" s="242"/>
      <c r="GCG28" s="242"/>
      <c r="GCH28" s="242"/>
      <c r="GCI28" s="242"/>
      <c r="GCJ28" s="242"/>
      <c r="GCK28" s="242"/>
      <c r="GCL28" s="242"/>
      <c r="GCM28" s="242"/>
      <c r="GCN28" s="242"/>
      <c r="GCO28" s="242"/>
      <c r="GCP28" s="242"/>
      <c r="GCQ28" s="242"/>
      <c r="GCR28" s="242"/>
      <c r="GCS28" s="242"/>
      <c r="GCT28" s="242"/>
      <c r="GCU28" s="242"/>
      <c r="GCV28" s="242"/>
      <c r="GCW28" s="242"/>
      <c r="GCX28" s="242"/>
      <c r="GCY28" s="242"/>
      <c r="GCZ28" s="242"/>
      <c r="GDA28" s="242"/>
      <c r="GDB28" s="242"/>
      <c r="GDC28" s="242"/>
      <c r="GDD28" s="242"/>
      <c r="GDE28" s="242"/>
      <c r="GDF28" s="242"/>
      <c r="GDG28" s="242"/>
      <c r="GDH28" s="242"/>
      <c r="GDI28" s="242"/>
      <c r="GDJ28" s="242"/>
      <c r="GDK28" s="242"/>
      <c r="GDL28" s="242"/>
      <c r="GDM28" s="242"/>
      <c r="GDN28" s="242"/>
      <c r="GDO28" s="242"/>
      <c r="GDP28" s="242"/>
      <c r="GDQ28" s="242"/>
      <c r="GDR28" s="242"/>
      <c r="GDS28" s="242"/>
      <c r="GDT28" s="242"/>
      <c r="GDU28" s="242"/>
      <c r="GDV28" s="242"/>
      <c r="GDW28" s="242"/>
      <c r="GDX28" s="242"/>
      <c r="GDY28" s="242"/>
      <c r="GDZ28" s="242"/>
      <c r="GEA28" s="242"/>
      <c r="GEB28" s="242"/>
      <c r="GEC28" s="242"/>
      <c r="GED28" s="242"/>
      <c r="GEE28" s="242"/>
      <c r="GEF28" s="242"/>
      <c r="GEG28" s="242"/>
      <c r="GEH28" s="242"/>
      <c r="GEI28" s="242"/>
      <c r="GEJ28" s="242"/>
      <c r="GEK28" s="242"/>
      <c r="GEL28" s="242"/>
      <c r="GEM28" s="242"/>
      <c r="GEN28" s="242"/>
      <c r="GEO28" s="242"/>
      <c r="GEP28" s="242"/>
      <c r="GEQ28" s="242"/>
      <c r="GER28" s="242"/>
      <c r="GES28" s="242"/>
      <c r="GET28" s="242"/>
      <c r="GEU28" s="242"/>
      <c r="GEV28" s="242"/>
      <c r="GEW28" s="242"/>
      <c r="GEX28" s="242"/>
      <c r="GEY28" s="242"/>
      <c r="GEZ28" s="242"/>
      <c r="GFA28" s="242"/>
      <c r="GFB28" s="242"/>
      <c r="GFC28" s="242"/>
      <c r="GFD28" s="242"/>
      <c r="GFE28" s="242"/>
      <c r="GFF28" s="242"/>
      <c r="GFG28" s="242"/>
      <c r="GFH28" s="242"/>
      <c r="GFI28" s="242"/>
      <c r="GFJ28" s="242"/>
      <c r="GFK28" s="242"/>
      <c r="GFL28" s="242"/>
      <c r="GFM28" s="242"/>
      <c r="GFN28" s="242"/>
      <c r="GFO28" s="242"/>
      <c r="GFP28" s="242"/>
      <c r="GFQ28" s="242"/>
      <c r="GFR28" s="242"/>
      <c r="GFS28" s="242"/>
      <c r="GFT28" s="242"/>
      <c r="GFU28" s="242"/>
      <c r="GFV28" s="242"/>
      <c r="GFW28" s="242"/>
      <c r="GFX28" s="242"/>
      <c r="GFY28" s="242"/>
      <c r="GFZ28" s="242"/>
      <c r="GGA28" s="242"/>
      <c r="GGB28" s="242"/>
      <c r="GGC28" s="242"/>
      <c r="GGD28" s="242"/>
      <c r="GGE28" s="242"/>
      <c r="GGF28" s="242"/>
      <c r="GGG28" s="242"/>
      <c r="GGH28" s="242"/>
      <c r="GGI28" s="242"/>
      <c r="GGJ28" s="242"/>
      <c r="GGK28" s="242"/>
      <c r="GGL28" s="242"/>
      <c r="GGM28" s="242"/>
      <c r="GGN28" s="242"/>
      <c r="GGO28" s="242"/>
      <c r="GGP28" s="242"/>
      <c r="GGQ28" s="242"/>
      <c r="GGR28" s="242"/>
      <c r="GGS28" s="242"/>
      <c r="GGT28" s="242"/>
      <c r="GGU28" s="242"/>
      <c r="GGV28" s="242"/>
      <c r="GGW28" s="242"/>
      <c r="GGX28" s="242"/>
      <c r="GGY28" s="242"/>
      <c r="GGZ28" s="242"/>
      <c r="GHA28" s="242"/>
      <c r="GHB28" s="242"/>
      <c r="GHC28" s="242"/>
      <c r="GHD28" s="242"/>
      <c r="GHE28" s="242"/>
      <c r="GHF28" s="242"/>
      <c r="GHG28" s="242"/>
      <c r="GHH28" s="242"/>
      <c r="GHI28" s="242"/>
      <c r="GHJ28" s="242"/>
      <c r="GHK28" s="242"/>
      <c r="GHL28" s="242"/>
      <c r="GHM28" s="242"/>
      <c r="GHN28" s="242"/>
      <c r="GHO28" s="242"/>
      <c r="GHP28" s="242"/>
      <c r="GHQ28" s="242"/>
      <c r="GHR28" s="242"/>
      <c r="GHS28" s="242"/>
      <c r="GHT28" s="242"/>
      <c r="GHU28" s="242"/>
      <c r="GHV28" s="242"/>
      <c r="GHW28" s="242"/>
      <c r="GHX28" s="242"/>
      <c r="GHY28" s="242"/>
      <c r="GHZ28" s="242"/>
      <c r="GIA28" s="242"/>
      <c r="GIB28" s="242"/>
      <c r="GIC28" s="242"/>
      <c r="GID28" s="242"/>
      <c r="GIE28" s="242"/>
      <c r="GIF28" s="242"/>
      <c r="GIG28" s="242"/>
      <c r="GIH28" s="242"/>
      <c r="GII28" s="242"/>
      <c r="GIJ28" s="242"/>
      <c r="GIK28" s="242"/>
      <c r="GIL28" s="242"/>
      <c r="GIM28" s="242"/>
      <c r="GIN28" s="242"/>
      <c r="GIO28" s="242"/>
      <c r="GIP28" s="242"/>
      <c r="GIQ28" s="242"/>
      <c r="GIR28" s="242"/>
      <c r="GIS28" s="242"/>
      <c r="GIT28" s="242"/>
      <c r="GIU28" s="242"/>
      <c r="GIV28" s="242"/>
      <c r="GIW28" s="242"/>
      <c r="GIX28" s="242"/>
      <c r="GIY28" s="242"/>
      <c r="GIZ28" s="242"/>
      <c r="GJA28" s="242"/>
      <c r="GJB28" s="242"/>
      <c r="GJC28" s="242"/>
      <c r="GJD28" s="242"/>
      <c r="GJE28" s="242"/>
      <c r="GJF28" s="242"/>
      <c r="GJG28" s="242"/>
      <c r="GJH28" s="242"/>
      <c r="GJI28" s="242"/>
      <c r="GJJ28" s="242"/>
      <c r="GJK28" s="242"/>
      <c r="GJL28" s="242"/>
      <c r="GJM28" s="242"/>
      <c r="GJN28" s="242"/>
      <c r="GJO28" s="242"/>
      <c r="GJP28" s="242"/>
      <c r="GJQ28" s="242"/>
      <c r="GJR28" s="242"/>
      <c r="GJS28" s="242"/>
      <c r="GJT28" s="242"/>
      <c r="GJU28" s="242"/>
      <c r="GJV28" s="242"/>
      <c r="GJW28" s="242"/>
      <c r="GJX28" s="242"/>
      <c r="GJY28" s="242"/>
      <c r="GJZ28" s="242"/>
      <c r="GKA28" s="242"/>
      <c r="GKB28" s="242"/>
      <c r="GKC28" s="242"/>
      <c r="GKD28" s="242"/>
      <c r="GKE28" s="242"/>
      <c r="GKF28" s="242"/>
      <c r="GKG28" s="242"/>
      <c r="GKH28" s="242"/>
      <c r="GKI28" s="242"/>
      <c r="GKJ28" s="242"/>
      <c r="GKK28" s="242"/>
      <c r="GKL28" s="242"/>
      <c r="GKM28" s="242"/>
      <c r="GKN28" s="242"/>
      <c r="GKO28" s="242"/>
      <c r="GKP28" s="242"/>
      <c r="GKQ28" s="242"/>
      <c r="GKR28" s="242"/>
      <c r="GKS28" s="242"/>
      <c r="GKT28" s="242"/>
      <c r="GKU28" s="242"/>
      <c r="GKV28" s="242"/>
      <c r="GKW28" s="242"/>
      <c r="GKX28" s="242"/>
      <c r="GKY28" s="242"/>
      <c r="GKZ28" s="242"/>
      <c r="GLA28" s="242"/>
      <c r="GLB28" s="242"/>
      <c r="GLC28" s="242"/>
      <c r="GLD28" s="242"/>
      <c r="GLE28" s="242"/>
      <c r="GLF28" s="242"/>
      <c r="GLG28" s="242"/>
      <c r="GLH28" s="242"/>
      <c r="GLI28" s="242"/>
      <c r="GLJ28" s="242"/>
      <c r="GLK28" s="242"/>
      <c r="GLL28" s="242"/>
      <c r="GLM28" s="242"/>
      <c r="GLN28" s="242"/>
      <c r="GLO28" s="242"/>
      <c r="GLP28" s="242"/>
      <c r="GLQ28" s="242"/>
      <c r="GLR28" s="242"/>
      <c r="GLS28" s="242"/>
      <c r="GLT28" s="242"/>
      <c r="GLU28" s="242"/>
      <c r="GLV28" s="242"/>
      <c r="GLW28" s="242"/>
      <c r="GLX28" s="242"/>
      <c r="GLY28" s="242"/>
      <c r="GLZ28" s="242"/>
      <c r="GMA28" s="242"/>
      <c r="GMB28" s="242"/>
      <c r="GMC28" s="242"/>
      <c r="GMD28" s="242"/>
      <c r="GME28" s="242"/>
      <c r="GMF28" s="242"/>
      <c r="GMG28" s="242"/>
      <c r="GMH28" s="242"/>
      <c r="GMI28" s="242"/>
      <c r="GMJ28" s="242"/>
      <c r="GMK28" s="242"/>
      <c r="GML28" s="242"/>
      <c r="GMM28" s="242"/>
      <c r="GMN28" s="242"/>
      <c r="GMO28" s="242"/>
      <c r="GMP28" s="242"/>
      <c r="GMQ28" s="242"/>
      <c r="GMR28" s="242"/>
      <c r="GMS28" s="242"/>
      <c r="GMT28" s="242"/>
      <c r="GMU28" s="242"/>
      <c r="GMV28" s="242"/>
      <c r="GMW28" s="242"/>
      <c r="GMX28" s="242"/>
      <c r="GMY28" s="242"/>
      <c r="GMZ28" s="242"/>
      <c r="GNA28" s="242"/>
      <c r="GNB28" s="242"/>
      <c r="GNC28" s="242"/>
      <c r="GND28" s="242"/>
      <c r="GNE28" s="242"/>
      <c r="GNF28" s="242"/>
      <c r="GNG28" s="242"/>
      <c r="GNH28" s="242"/>
      <c r="GNI28" s="242"/>
      <c r="GNJ28" s="242"/>
      <c r="GNK28" s="242"/>
      <c r="GNL28" s="242"/>
      <c r="GNM28" s="242"/>
      <c r="GNN28" s="242"/>
      <c r="GNO28" s="242"/>
      <c r="GNP28" s="242"/>
      <c r="GNQ28" s="242"/>
      <c r="GNR28" s="242"/>
      <c r="GNS28" s="242"/>
      <c r="GNT28" s="242"/>
      <c r="GNU28" s="242"/>
      <c r="GNV28" s="242"/>
      <c r="GNW28" s="242"/>
      <c r="GNX28" s="242"/>
      <c r="GNY28" s="242"/>
      <c r="GNZ28" s="242"/>
      <c r="GOA28" s="242"/>
      <c r="GOB28" s="242"/>
      <c r="GOC28" s="242"/>
      <c r="GOD28" s="242"/>
      <c r="GOE28" s="242"/>
      <c r="GOF28" s="242"/>
      <c r="GOG28" s="242"/>
      <c r="GOH28" s="242"/>
      <c r="GOI28" s="242"/>
      <c r="GOJ28" s="242"/>
      <c r="GOK28" s="242"/>
      <c r="GOL28" s="242"/>
      <c r="GOM28" s="242"/>
      <c r="GON28" s="242"/>
      <c r="GOO28" s="242"/>
      <c r="GOP28" s="242"/>
      <c r="GOQ28" s="242"/>
      <c r="GOR28" s="242"/>
      <c r="GOS28" s="242"/>
      <c r="GOT28" s="242"/>
      <c r="GOU28" s="242"/>
      <c r="GOV28" s="242"/>
      <c r="GOW28" s="242"/>
      <c r="GOX28" s="242"/>
      <c r="GOY28" s="242"/>
      <c r="GOZ28" s="242"/>
      <c r="GPA28" s="242"/>
      <c r="GPB28" s="242"/>
      <c r="GPC28" s="242"/>
      <c r="GPD28" s="242"/>
      <c r="GPE28" s="242"/>
      <c r="GPF28" s="242"/>
      <c r="GPG28" s="242"/>
      <c r="GPH28" s="242"/>
      <c r="GPI28" s="242"/>
      <c r="GPJ28" s="242"/>
      <c r="GPK28" s="242"/>
      <c r="GPL28" s="242"/>
      <c r="GPM28" s="242"/>
      <c r="GPN28" s="242"/>
      <c r="GPO28" s="242"/>
      <c r="GPP28" s="242"/>
      <c r="GPQ28" s="242"/>
      <c r="GPR28" s="242"/>
      <c r="GPS28" s="242"/>
      <c r="GPT28" s="242"/>
      <c r="GPU28" s="242"/>
      <c r="GPV28" s="242"/>
      <c r="GPW28" s="242"/>
      <c r="GPX28" s="242"/>
      <c r="GPY28" s="242"/>
      <c r="GPZ28" s="242"/>
      <c r="GQA28" s="242"/>
      <c r="GQB28" s="242"/>
      <c r="GQC28" s="242"/>
      <c r="GQD28" s="242"/>
      <c r="GQE28" s="242"/>
      <c r="GQF28" s="242"/>
      <c r="GQG28" s="242"/>
      <c r="GQH28" s="242"/>
      <c r="GQI28" s="242"/>
      <c r="GQJ28" s="242"/>
      <c r="GQK28" s="242"/>
      <c r="GQL28" s="242"/>
      <c r="GQM28" s="242"/>
      <c r="GQN28" s="242"/>
      <c r="GQO28" s="242"/>
      <c r="GQP28" s="242"/>
      <c r="GQQ28" s="242"/>
      <c r="GQR28" s="242"/>
      <c r="GQS28" s="242"/>
      <c r="GQT28" s="242"/>
      <c r="GQU28" s="242"/>
      <c r="GQV28" s="242"/>
      <c r="GQW28" s="242"/>
      <c r="GQX28" s="242"/>
      <c r="GQY28" s="242"/>
      <c r="GQZ28" s="242"/>
      <c r="GRA28" s="242"/>
      <c r="GRB28" s="242"/>
      <c r="GRC28" s="242"/>
      <c r="GRD28" s="242"/>
      <c r="GRE28" s="242"/>
      <c r="GRF28" s="242"/>
      <c r="GRG28" s="242"/>
      <c r="GRH28" s="242"/>
      <c r="GRI28" s="242"/>
      <c r="GRJ28" s="242"/>
      <c r="GRK28" s="242"/>
      <c r="GRL28" s="242"/>
      <c r="GRM28" s="242"/>
      <c r="GRN28" s="242"/>
      <c r="GRO28" s="242"/>
      <c r="GRP28" s="242"/>
      <c r="GRQ28" s="242"/>
      <c r="GRR28" s="242"/>
      <c r="GRS28" s="242"/>
      <c r="GRT28" s="242"/>
      <c r="GRU28" s="242"/>
      <c r="GRV28" s="242"/>
      <c r="GRW28" s="242"/>
      <c r="GRX28" s="242"/>
      <c r="GRY28" s="242"/>
      <c r="GRZ28" s="242"/>
      <c r="GSA28" s="242"/>
      <c r="GSB28" s="242"/>
      <c r="GSC28" s="242"/>
      <c r="GSD28" s="242"/>
      <c r="GSE28" s="242"/>
      <c r="GSF28" s="242"/>
      <c r="GSG28" s="242"/>
      <c r="GSH28" s="242"/>
      <c r="GSI28" s="242"/>
      <c r="GSJ28" s="242"/>
      <c r="GSK28" s="242"/>
      <c r="GSL28" s="242"/>
      <c r="GSM28" s="242"/>
      <c r="GSN28" s="242"/>
      <c r="GSO28" s="242"/>
      <c r="GSP28" s="242"/>
      <c r="GSQ28" s="242"/>
      <c r="GSR28" s="242"/>
      <c r="GSS28" s="242"/>
      <c r="GST28" s="242"/>
      <c r="GSU28" s="242"/>
      <c r="GSV28" s="242"/>
      <c r="GSW28" s="242"/>
      <c r="GSX28" s="242"/>
      <c r="GSY28" s="242"/>
      <c r="GSZ28" s="242"/>
      <c r="GTA28" s="242"/>
      <c r="GTB28" s="242"/>
      <c r="GTC28" s="242"/>
      <c r="GTD28" s="242"/>
      <c r="GTE28" s="242"/>
      <c r="GTF28" s="242"/>
      <c r="GTG28" s="242"/>
      <c r="GTH28" s="242"/>
      <c r="GTI28" s="242"/>
      <c r="GTJ28" s="242"/>
      <c r="GTK28" s="242"/>
      <c r="GTL28" s="242"/>
      <c r="GTM28" s="242"/>
      <c r="GTN28" s="242"/>
      <c r="GTO28" s="242"/>
      <c r="GTP28" s="242"/>
      <c r="GTQ28" s="242"/>
      <c r="GTR28" s="242"/>
      <c r="GTS28" s="242"/>
      <c r="GTT28" s="242"/>
      <c r="GTU28" s="242"/>
      <c r="GTV28" s="242"/>
      <c r="GTW28" s="242"/>
      <c r="GTX28" s="242"/>
      <c r="GTY28" s="242"/>
      <c r="GTZ28" s="242"/>
      <c r="GUA28" s="242"/>
      <c r="GUB28" s="242"/>
      <c r="GUC28" s="242"/>
      <c r="GUD28" s="242"/>
      <c r="GUE28" s="242"/>
      <c r="GUF28" s="242"/>
      <c r="GUG28" s="242"/>
      <c r="GUH28" s="242"/>
      <c r="GUI28" s="242"/>
      <c r="GUJ28" s="242"/>
      <c r="GUK28" s="242"/>
      <c r="GUL28" s="242"/>
      <c r="GUM28" s="242"/>
      <c r="GUN28" s="242"/>
      <c r="GUO28" s="242"/>
      <c r="GUP28" s="242"/>
      <c r="GUQ28" s="242"/>
      <c r="GUR28" s="242"/>
      <c r="GUS28" s="242"/>
      <c r="GUT28" s="242"/>
      <c r="GUU28" s="242"/>
      <c r="GUV28" s="242"/>
      <c r="GUW28" s="242"/>
      <c r="GUX28" s="242"/>
      <c r="GUY28" s="242"/>
      <c r="GUZ28" s="242"/>
      <c r="GVA28" s="242"/>
      <c r="GVB28" s="242"/>
      <c r="GVC28" s="242"/>
      <c r="GVD28" s="242"/>
      <c r="GVE28" s="242"/>
      <c r="GVF28" s="242"/>
      <c r="GVG28" s="242"/>
      <c r="GVH28" s="242"/>
      <c r="GVI28" s="242"/>
      <c r="GVJ28" s="242"/>
      <c r="GVK28" s="242"/>
      <c r="GVL28" s="242"/>
      <c r="GVM28" s="242"/>
      <c r="GVN28" s="242"/>
      <c r="GVO28" s="242"/>
      <c r="GVP28" s="242"/>
      <c r="GVQ28" s="242"/>
      <c r="GVR28" s="242"/>
      <c r="GVS28" s="242"/>
      <c r="GVT28" s="242"/>
      <c r="GVU28" s="242"/>
      <c r="GVV28" s="242"/>
      <c r="GVW28" s="242"/>
      <c r="GVX28" s="242"/>
      <c r="GVY28" s="242"/>
      <c r="GVZ28" s="242"/>
      <c r="GWA28" s="242"/>
      <c r="GWB28" s="242"/>
      <c r="GWC28" s="242"/>
      <c r="GWD28" s="242"/>
      <c r="GWE28" s="242"/>
      <c r="GWF28" s="242"/>
      <c r="GWG28" s="242"/>
      <c r="GWH28" s="242"/>
      <c r="GWI28" s="242"/>
      <c r="GWJ28" s="242"/>
      <c r="GWK28" s="242"/>
      <c r="GWL28" s="242"/>
      <c r="GWM28" s="242"/>
      <c r="GWN28" s="242"/>
      <c r="GWO28" s="242"/>
      <c r="GWP28" s="242"/>
      <c r="GWQ28" s="242"/>
      <c r="GWR28" s="242"/>
      <c r="GWS28" s="242"/>
      <c r="GWT28" s="242"/>
      <c r="GWU28" s="242"/>
      <c r="GWV28" s="242"/>
      <c r="GWW28" s="242"/>
      <c r="GWX28" s="242"/>
      <c r="GWY28" s="242"/>
      <c r="GWZ28" s="242"/>
      <c r="GXA28" s="242"/>
      <c r="GXB28" s="242"/>
      <c r="GXC28" s="242"/>
      <c r="GXD28" s="242"/>
      <c r="GXE28" s="242"/>
      <c r="GXF28" s="242"/>
      <c r="GXG28" s="242"/>
      <c r="GXH28" s="242"/>
      <c r="GXI28" s="242"/>
      <c r="GXJ28" s="242"/>
      <c r="GXK28" s="242"/>
      <c r="GXL28" s="242"/>
      <c r="GXM28" s="242"/>
      <c r="GXN28" s="242"/>
      <c r="GXO28" s="242"/>
      <c r="GXP28" s="242"/>
      <c r="GXQ28" s="242"/>
      <c r="GXR28" s="242"/>
      <c r="GXS28" s="242"/>
      <c r="GXT28" s="242"/>
      <c r="GXU28" s="242"/>
      <c r="GXV28" s="242"/>
      <c r="GXW28" s="242"/>
      <c r="GXX28" s="242"/>
      <c r="GXY28" s="242"/>
      <c r="GXZ28" s="242"/>
      <c r="GYA28" s="242"/>
      <c r="GYB28" s="242"/>
      <c r="GYC28" s="242"/>
      <c r="GYD28" s="242"/>
      <c r="GYE28" s="242"/>
      <c r="GYF28" s="242"/>
      <c r="GYG28" s="242"/>
      <c r="GYH28" s="242"/>
      <c r="GYI28" s="242"/>
      <c r="GYJ28" s="242"/>
      <c r="GYK28" s="242"/>
      <c r="GYL28" s="242"/>
      <c r="GYM28" s="242"/>
      <c r="GYN28" s="242"/>
      <c r="GYO28" s="242"/>
      <c r="GYP28" s="242"/>
      <c r="GYQ28" s="242"/>
      <c r="GYR28" s="242"/>
      <c r="GYS28" s="242"/>
      <c r="GYT28" s="242"/>
      <c r="GYU28" s="242"/>
      <c r="GYV28" s="242"/>
      <c r="GYW28" s="242"/>
      <c r="GYX28" s="242"/>
      <c r="GYY28" s="242"/>
      <c r="GYZ28" s="242"/>
      <c r="GZA28" s="242"/>
      <c r="GZB28" s="242"/>
      <c r="GZC28" s="242"/>
      <c r="GZD28" s="242"/>
      <c r="GZE28" s="242"/>
      <c r="GZF28" s="242"/>
      <c r="GZG28" s="242"/>
      <c r="GZH28" s="242"/>
      <c r="GZI28" s="242"/>
      <c r="GZJ28" s="242"/>
      <c r="GZK28" s="242"/>
      <c r="GZL28" s="242"/>
      <c r="GZM28" s="242"/>
      <c r="GZN28" s="242"/>
      <c r="GZO28" s="242"/>
      <c r="GZP28" s="242"/>
      <c r="GZQ28" s="242"/>
      <c r="GZR28" s="242"/>
      <c r="GZS28" s="242"/>
      <c r="GZT28" s="242"/>
      <c r="GZU28" s="242"/>
      <c r="GZV28" s="242"/>
      <c r="GZW28" s="242"/>
      <c r="GZX28" s="242"/>
      <c r="GZY28" s="242"/>
      <c r="GZZ28" s="242"/>
      <c r="HAA28" s="242"/>
      <c r="HAB28" s="242"/>
      <c r="HAC28" s="242"/>
      <c r="HAD28" s="242"/>
      <c r="HAE28" s="242"/>
      <c r="HAF28" s="242"/>
      <c r="HAG28" s="242"/>
      <c r="HAH28" s="242"/>
      <c r="HAI28" s="242"/>
      <c r="HAJ28" s="242"/>
      <c r="HAK28" s="242"/>
      <c r="HAL28" s="242"/>
      <c r="HAM28" s="242"/>
      <c r="HAN28" s="242"/>
      <c r="HAO28" s="242"/>
      <c r="HAP28" s="242"/>
      <c r="HAQ28" s="242"/>
      <c r="HAR28" s="242"/>
      <c r="HAS28" s="242"/>
      <c r="HAT28" s="242"/>
      <c r="HAU28" s="242"/>
      <c r="HAV28" s="242"/>
      <c r="HAW28" s="242"/>
      <c r="HAX28" s="242"/>
      <c r="HAY28" s="242"/>
      <c r="HAZ28" s="242"/>
      <c r="HBA28" s="242"/>
      <c r="HBB28" s="242"/>
      <c r="HBC28" s="242"/>
      <c r="HBD28" s="242"/>
      <c r="HBE28" s="242"/>
      <c r="HBF28" s="242"/>
      <c r="HBG28" s="242"/>
      <c r="HBH28" s="242"/>
      <c r="HBI28" s="242"/>
      <c r="HBJ28" s="242"/>
      <c r="HBK28" s="242"/>
      <c r="HBL28" s="242"/>
      <c r="HBM28" s="242"/>
      <c r="HBN28" s="242"/>
      <c r="HBO28" s="242"/>
      <c r="HBP28" s="242"/>
      <c r="HBQ28" s="242"/>
      <c r="HBR28" s="242"/>
      <c r="HBS28" s="242"/>
      <c r="HBT28" s="242"/>
      <c r="HBU28" s="242"/>
      <c r="HBV28" s="242"/>
      <c r="HBW28" s="242"/>
      <c r="HBX28" s="242"/>
      <c r="HBY28" s="242"/>
      <c r="HBZ28" s="242"/>
      <c r="HCA28" s="242"/>
      <c r="HCB28" s="242"/>
      <c r="HCC28" s="242"/>
      <c r="HCD28" s="242"/>
      <c r="HCE28" s="242"/>
      <c r="HCF28" s="242"/>
      <c r="HCG28" s="242"/>
      <c r="HCH28" s="242"/>
      <c r="HCI28" s="242"/>
      <c r="HCJ28" s="242"/>
      <c r="HCK28" s="242"/>
      <c r="HCL28" s="242"/>
      <c r="HCM28" s="242"/>
      <c r="HCN28" s="242"/>
      <c r="HCO28" s="242"/>
      <c r="HCP28" s="242"/>
      <c r="HCQ28" s="242"/>
      <c r="HCR28" s="242"/>
      <c r="HCS28" s="242"/>
      <c r="HCT28" s="242"/>
      <c r="HCU28" s="242"/>
      <c r="HCV28" s="242"/>
      <c r="HCW28" s="242"/>
      <c r="HCX28" s="242"/>
      <c r="HCY28" s="242"/>
      <c r="HCZ28" s="242"/>
      <c r="HDA28" s="242"/>
      <c r="HDB28" s="242"/>
      <c r="HDC28" s="242"/>
      <c r="HDD28" s="242"/>
      <c r="HDE28" s="242"/>
      <c r="HDF28" s="242"/>
      <c r="HDG28" s="242"/>
      <c r="HDH28" s="242"/>
      <c r="HDI28" s="242"/>
      <c r="HDJ28" s="242"/>
      <c r="HDK28" s="242"/>
      <c r="HDL28" s="242"/>
      <c r="HDM28" s="242"/>
      <c r="HDN28" s="242"/>
      <c r="HDO28" s="242"/>
      <c r="HDP28" s="242"/>
      <c r="HDQ28" s="242"/>
      <c r="HDR28" s="242"/>
      <c r="HDS28" s="242"/>
      <c r="HDT28" s="242"/>
      <c r="HDU28" s="242"/>
      <c r="HDV28" s="242"/>
      <c r="HDW28" s="242"/>
      <c r="HDX28" s="242"/>
      <c r="HDY28" s="242"/>
      <c r="HDZ28" s="242"/>
      <c r="HEA28" s="242"/>
      <c r="HEB28" s="242"/>
      <c r="HEC28" s="242"/>
      <c r="HED28" s="242"/>
      <c r="HEE28" s="242"/>
      <c r="HEF28" s="242"/>
      <c r="HEG28" s="242"/>
      <c r="HEH28" s="242"/>
      <c r="HEI28" s="242"/>
      <c r="HEJ28" s="242"/>
      <c r="HEK28" s="242"/>
      <c r="HEL28" s="242"/>
      <c r="HEM28" s="242"/>
      <c r="HEN28" s="242"/>
      <c r="HEO28" s="242"/>
      <c r="HEP28" s="242"/>
      <c r="HEQ28" s="242"/>
      <c r="HER28" s="242"/>
      <c r="HES28" s="242"/>
      <c r="HET28" s="242"/>
      <c r="HEU28" s="242"/>
      <c r="HEV28" s="242"/>
      <c r="HEW28" s="242"/>
      <c r="HEX28" s="242"/>
      <c r="HEY28" s="242"/>
      <c r="HEZ28" s="242"/>
      <c r="HFA28" s="242"/>
      <c r="HFB28" s="242"/>
      <c r="HFC28" s="242"/>
      <c r="HFD28" s="242"/>
      <c r="HFE28" s="242"/>
      <c r="HFF28" s="242"/>
      <c r="HFG28" s="242"/>
      <c r="HFH28" s="242"/>
      <c r="HFI28" s="242"/>
      <c r="HFJ28" s="242"/>
      <c r="HFK28" s="242"/>
      <c r="HFL28" s="242"/>
      <c r="HFM28" s="242"/>
      <c r="HFN28" s="242"/>
      <c r="HFO28" s="242"/>
      <c r="HFP28" s="242"/>
      <c r="HFQ28" s="242"/>
      <c r="HFR28" s="242"/>
      <c r="HFS28" s="242"/>
      <c r="HFT28" s="242"/>
      <c r="HFU28" s="242"/>
      <c r="HFV28" s="242"/>
      <c r="HFW28" s="242"/>
      <c r="HFX28" s="242"/>
      <c r="HFY28" s="242"/>
      <c r="HFZ28" s="242"/>
      <c r="HGA28" s="242"/>
      <c r="HGB28" s="242"/>
      <c r="HGC28" s="242"/>
      <c r="HGD28" s="242"/>
      <c r="HGE28" s="242"/>
      <c r="HGF28" s="242"/>
      <c r="HGG28" s="242"/>
      <c r="HGH28" s="242"/>
      <c r="HGI28" s="242"/>
      <c r="HGJ28" s="242"/>
      <c r="HGK28" s="242"/>
      <c r="HGL28" s="242"/>
      <c r="HGM28" s="242"/>
      <c r="HGN28" s="242"/>
      <c r="HGO28" s="242"/>
      <c r="HGP28" s="242"/>
      <c r="HGQ28" s="242"/>
      <c r="HGR28" s="242"/>
      <c r="HGS28" s="242"/>
      <c r="HGT28" s="242"/>
      <c r="HGU28" s="242"/>
      <c r="HGV28" s="242"/>
      <c r="HGW28" s="242"/>
      <c r="HGX28" s="242"/>
      <c r="HGY28" s="242"/>
      <c r="HGZ28" s="242"/>
      <c r="HHA28" s="242"/>
      <c r="HHB28" s="242"/>
      <c r="HHC28" s="242"/>
      <c r="HHD28" s="242"/>
      <c r="HHE28" s="242"/>
      <c r="HHF28" s="242"/>
      <c r="HHG28" s="242"/>
      <c r="HHH28" s="242"/>
      <c r="HHI28" s="242"/>
      <c r="HHJ28" s="242"/>
      <c r="HHK28" s="242"/>
      <c r="HHL28" s="242"/>
      <c r="HHM28" s="242"/>
      <c r="HHN28" s="242"/>
      <c r="HHO28" s="242"/>
      <c r="HHP28" s="242"/>
      <c r="HHQ28" s="242"/>
      <c r="HHR28" s="242"/>
      <c r="HHS28" s="242"/>
      <c r="HHT28" s="242"/>
      <c r="HHU28" s="242"/>
      <c r="HHV28" s="242"/>
      <c r="HHW28" s="242"/>
      <c r="HHX28" s="242"/>
      <c r="HHY28" s="242"/>
      <c r="HHZ28" s="242"/>
      <c r="HIA28" s="242"/>
      <c r="HIB28" s="242"/>
      <c r="HIC28" s="242"/>
      <c r="HID28" s="242"/>
      <c r="HIE28" s="242"/>
      <c r="HIF28" s="242"/>
      <c r="HIG28" s="242"/>
      <c r="HIH28" s="242"/>
      <c r="HII28" s="242"/>
      <c r="HIJ28" s="242"/>
      <c r="HIK28" s="242"/>
      <c r="HIL28" s="242"/>
      <c r="HIM28" s="242"/>
      <c r="HIN28" s="242"/>
      <c r="HIO28" s="242"/>
      <c r="HIP28" s="242"/>
      <c r="HIQ28" s="242"/>
      <c r="HIR28" s="242"/>
      <c r="HIS28" s="242"/>
      <c r="HIT28" s="242"/>
      <c r="HIU28" s="242"/>
      <c r="HIV28" s="242"/>
      <c r="HIW28" s="242"/>
      <c r="HIX28" s="242"/>
      <c r="HIY28" s="242"/>
      <c r="HIZ28" s="242"/>
      <c r="HJA28" s="242"/>
      <c r="HJB28" s="242"/>
      <c r="HJC28" s="242"/>
      <c r="HJD28" s="242"/>
      <c r="HJE28" s="242"/>
      <c r="HJF28" s="242"/>
      <c r="HJG28" s="242"/>
      <c r="HJH28" s="242"/>
      <c r="HJI28" s="242"/>
      <c r="HJJ28" s="242"/>
      <c r="HJK28" s="242"/>
      <c r="HJL28" s="242"/>
      <c r="HJM28" s="242"/>
      <c r="HJN28" s="242"/>
      <c r="HJO28" s="242"/>
      <c r="HJP28" s="242"/>
      <c r="HJQ28" s="242"/>
      <c r="HJR28" s="242"/>
      <c r="HJS28" s="242"/>
      <c r="HJT28" s="242"/>
      <c r="HJU28" s="242"/>
      <c r="HJV28" s="242"/>
      <c r="HJW28" s="242"/>
      <c r="HJX28" s="242"/>
      <c r="HJY28" s="242"/>
      <c r="HJZ28" s="242"/>
      <c r="HKA28" s="242"/>
      <c r="HKB28" s="242"/>
      <c r="HKC28" s="242"/>
      <c r="HKD28" s="242"/>
      <c r="HKE28" s="242"/>
      <c r="HKF28" s="242"/>
      <c r="HKG28" s="242"/>
      <c r="HKH28" s="242"/>
      <c r="HKI28" s="242"/>
      <c r="HKJ28" s="242"/>
      <c r="HKK28" s="242"/>
      <c r="HKL28" s="242"/>
      <c r="HKM28" s="242"/>
      <c r="HKN28" s="242"/>
      <c r="HKO28" s="242"/>
      <c r="HKP28" s="242"/>
      <c r="HKQ28" s="242"/>
      <c r="HKR28" s="242"/>
      <c r="HKS28" s="242"/>
      <c r="HKT28" s="242"/>
      <c r="HKU28" s="242"/>
      <c r="HKV28" s="242"/>
      <c r="HKW28" s="242"/>
      <c r="HKX28" s="242"/>
      <c r="HKY28" s="242"/>
      <c r="HKZ28" s="242"/>
      <c r="HLA28" s="242"/>
      <c r="HLB28" s="242"/>
      <c r="HLC28" s="242"/>
      <c r="HLD28" s="242"/>
      <c r="HLE28" s="242"/>
      <c r="HLF28" s="242"/>
      <c r="HLG28" s="242"/>
      <c r="HLH28" s="242"/>
      <c r="HLI28" s="242"/>
      <c r="HLJ28" s="242"/>
      <c r="HLK28" s="242"/>
      <c r="HLL28" s="242"/>
      <c r="HLM28" s="242"/>
      <c r="HLN28" s="242"/>
      <c r="HLO28" s="242"/>
      <c r="HLP28" s="242"/>
      <c r="HLQ28" s="242"/>
      <c r="HLR28" s="242"/>
      <c r="HLS28" s="242"/>
      <c r="HLT28" s="242"/>
      <c r="HLU28" s="242"/>
      <c r="HLV28" s="242"/>
      <c r="HLW28" s="242"/>
      <c r="HLX28" s="242"/>
      <c r="HLY28" s="242"/>
      <c r="HLZ28" s="242"/>
      <c r="HMA28" s="242"/>
      <c r="HMB28" s="242"/>
      <c r="HMC28" s="242"/>
      <c r="HMD28" s="242"/>
      <c r="HME28" s="242"/>
      <c r="HMF28" s="242"/>
      <c r="HMG28" s="242"/>
      <c r="HMH28" s="242"/>
      <c r="HMI28" s="242"/>
      <c r="HMJ28" s="242"/>
      <c r="HMK28" s="242"/>
      <c r="HML28" s="242"/>
      <c r="HMM28" s="242"/>
      <c r="HMN28" s="242"/>
      <c r="HMO28" s="242"/>
      <c r="HMP28" s="242"/>
      <c r="HMQ28" s="242"/>
      <c r="HMR28" s="242"/>
      <c r="HMS28" s="242"/>
      <c r="HMT28" s="242"/>
      <c r="HMU28" s="242"/>
      <c r="HMV28" s="242"/>
      <c r="HMW28" s="242"/>
      <c r="HMX28" s="242"/>
      <c r="HMY28" s="242"/>
      <c r="HMZ28" s="242"/>
      <c r="HNA28" s="242"/>
      <c r="HNB28" s="242"/>
      <c r="HNC28" s="242"/>
      <c r="HND28" s="242"/>
      <c r="HNE28" s="242"/>
      <c r="HNF28" s="242"/>
      <c r="HNG28" s="242"/>
      <c r="HNH28" s="242"/>
      <c r="HNI28" s="242"/>
      <c r="HNJ28" s="242"/>
      <c r="HNK28" s="242"/>
      <c r="HNL28" s="242"/>
      <c r="HNM28" s="242"/>
      <c r="HNN28" s="242"/>
      <c r="HNO28" s="242"/>
      <c r="HNP28" s="242"/>
      <c r="HNQ28" s="242"/>
      <c r="HNR28" s="242"/>
      <c r="HNS28" s="242"/>
      <c r="HNT28" s="242"/>
      <c r="HNU28" s="242"/>
      <c r="HNV28" s="242"/>
      <c r="HNW28" s="242"/>
      <c r="HNX28" s="242"/>
      <c r="HNY28" s="242"/>
      <c r="HNZ28" s="242"/>
      <c r="HOA28" s="242"/>
      <c r="HOB28" s="242"/>
      <c r="HOC28" s="242"/>
      <c r="HOD28" s="242"/>
      <c r="HOE28" s="242"/>
      <c r="HOF28" s="242"/>
      <c r="HOG28" s="242"/>
      <c r="HOH28" s="242"/>
      <c r="HOI28" s="242"/>
      <c r="HOJ28" s="242"/>
      <c r="HOK28" s="242"/>
      <c r="HOL28" s="242"/>
      <c r="HOM28" s="242"/>
      <c r="HON28" s="242"/>
      <c r="HOO28" s="242"/>
      <c r="HOP28" s="242"/>
      <c r="HOQ28" s="242"/>
      <c r="HOR28" s="242"/>
      <c r="HOS28" s="242"/>
      <c r="HOT28" s="242"/>
      <c r="HOU28" s="242"/>
      <c r="HOV28" s="242"/>
      <c r="HOW28" s="242"/>
      <c r="HOX28" s="242"/>
      <c r="HOY28" s="242"/>
      <c r="HOZ28" s="242"/>
      <c r="HPA28" s="242"/>
      <c r="HPB28" s="242"/>
      <c r="HPC28" s="242"/>
      <c r="HPD28" s="242"/>
      <c r="HPE28" s="242"/>
      <c r="HPF28" s="242"/>
      <c r="HPG28" s="242"/>
      <c r="HPH28" s="242"/>
      <c r="HPI28" s="242"/>
      <c r="HPJ28" s="242"/>
      <c r="HPK28" s="242"/>
      <c r="HPL28" s="242"/>
      <c r="HPM28" s="242"/>
      <c r="HPN28" s="242"/>
      <c r="HPO28" s="242"/>
      <c r="HPP28" s="242"/>
      <c r="HPQ28" s="242"/>
      <c r="HPR28" s="242"/>
      <c r="HPS28" s="242"/>
      <c r="HPT28" s="242"/>
      <c r="HPU28" s="242"/>
      <c r="HPV28" s="242"/>
      <c r="HPW28" s="242"/>
      <c r="HPX28" s="242"/>
      <c r="HPY28" s="242"/>
      <c r="HPZ28" s="242"/>
      <c r="HQA28" s="242"/>
      <c r="HQB28" s="242"/>
      <c r="HQC28" s="242"/>
      <c r="HQD28" s="242"/>
      <c r="HQE28" s="242"/>
      <c r="HQF28" s="242"/>
      <c r="HQG28" s="242"/>
      <c r="HQH28" s="242"/>
      <c r="HQI28" s="242"/>
      <c r="HQJ28" s="242"/>
      <c r="HQK28" s="242"/>
      <c r="HQL28" s="242"/>
      <c r="HQM28" s="242"/>
      <c r="HQN28" s="242"/>
      <c r="HQO28" s="242"/>
      <c r="HQP28" s="242"/>
      <c r="HQQ28" s="242"/>
      <c r="HQR28" s="242"/>
      <c r="HQS28" s="242"/>
      <c r="HQT28" s="242"/>
      <c r="HQU28" s="242"/>
      <c r="HQV28" s="242"/>
      <c r="HQW28" s="242"/>
      <c r="HQX28" s="242"/>
      <c r="HQY28" s="242"/>
      <c r="HQZ28" s="242"/>
      <c r="HRA28" s="242"/>
      <c r="HRB28" s="242"/>
      <c r="HRC28" s="242"/>
      <c r="HRD28" s="242"/>
      <c r="HRE28" s="242"/>
      <c r="HRF28" s="242"/>
      <c r="HRG28" s="242"/>
      <c r="HRH28" s="242"/>
      <c r="HRI28" s="242"/>
      <c r="HRJ28" s="242"/>
      <c r="HRK28" s="242"/>
      <c r="HRL28" s="242"/>
      <c r="HRM28" s="242"/>
      <c r="HRN28" s="242"/>
      <c r="HRO28" s="242"/>
      <c r="HRP28" s="242"/>
      <c r="HRQ28" s="242"/>
      <c r="HRR28" s="242"/>
      <c r="HRS28" s="242"/>
      <c r="HRT28" s="242"/>
      <c r="HRU28" s="242"/>
      <c r="HRV28" s="242"/>
      <c r="HRW28" s="242"/>
      <c r="HRX28" s="242"/>
      <c r="HRY28" s="242"/>
      <c r="HRZ28" s="242"/>
      <c r="HSA28" s="242"/>
      <c r="HSB28" s="242"/>
      <c r="HSC28" s="242"/>
      <c r="HSD28" s="242"/>
      <c r="HSE28" s="242"/>
      <c r="HSF28" s="242"/>
      <c r="HSG28" s="242"/>
      <c r="HSH28" s="242"/>
      <c r="HSI28" s="242"/>
      <c r="HSJ28" s="242"/>
      <c r="HSK28" s="242"/>
      <c r="HSL28" s="242"/>
      <c r="HSM28" s="242"/>
      <c r="HSN28" s="242"/>
      <c r="HSO28" s="242"/>
      <c r="HSP28" s="242"/>
      <c r="HSQ28" s="242"/>
      <c r="HSR28" s="242"/>
      <c r="HSS28" s="242"/>
      <c r="HST28" s="242"/>
      <c r="HSU28" s="242"/>
      <c r="HSV28" s="242"/>
      <c r="HSW28" s="242"/>
      <c r="HSX28" s="242"/>
      <c r="HSY28" s="242"/>
      <c r="HSZ28" s="242"/>
      <c r="HTA28" s="242"/>
      <c r="HTB28" s="242"/>
      <c r="HTC28" s="242"/>
      <c r="HTD28" s="242"/>
      <c r="HTE28" s="242"/>
      <c r="HTF28" s="242"/>
      <c r="HTG28" s="242"/>
      <c r="HTH28" s="242"/>
      <c r="HTI28" s="242"/>
      <c r="HTJ28" s="242"/>
      <c r="HTK28" s="242"/>
      <c r="HTL28" s="242"/>
      <c r="HTM28" s="242"/>
      <c r="HTN28" s="242"/>
      <c r="HTO28" s="242"/>
      <c r="HTP28" s="242"/>
      <c r="HTQ28" s="242"/>
      <c r="HTR28" s="242"/>
      <c r="HTS28" s="242"/>
      <c r="HTT28" s="242"/>
      <c r="HTU28" s="242"/>
      <c r="HTV28" s="242"/>
      <c r="HTW28" s="242"/>
      <c r="HTX28" s="242"/>
      <c r="HTY28" s="242"/>
      <c r="HTZ28" s="242"/>
      <c r="HUA28" s="242"/>
      <c r="HUB28" s="242"/>
      <c r="HUC28" s="242"/>
      <c r="HUD28" s="242"/>
      <c r="HUE28" s="242"/>
      <c r="HUF28" s="242"/>
      <c r="HUG28" s="242"/>
      <c r="HUH28" s="242"/>
      <c r="HUI28" s="242"/>
      <c r="HUJ28" s="242"/>
      <c r="HUK28" s="242"/>
      <c r="HUL28" s="242"/>
      <c r="HUM28" s="242"/>
      <c r="HUN28" s="242"/>
      <c r="HUO28" s="242"/>
      <c r="HUP28" s="242"/>
      <c r="HUQ28" s="242"/>
      <c r="HUR28" s="242"/>
      <c r="HUS28" s="242"/>
      <c r="HUT28" s="242"/>
      <c r="HUU28" s="242"/>
      <c r="HUV28" s="242"/>
      <c r="HUW28" s="242"/>
      <c r="HUX28" s="242"/>
      <c r="HUY28" s="242"/>
      <c r="HUZ28" s="242"/>
      <c r="HVA28" s="242"/>
      <c r="HVB28" s="242"/>
      <c r="HVC28" s="242"/>
      <c r="HVD28" s="242"/>
      <c r="HVE28" s="242"/>
      <c r="HVF28" s="242"/>
      <c r="HVG28" s="242"/>
      <c r="HVH28" s="242"/>
      <c r="HVI28" s="242"/>
      <c r="HVJ28" s="242"/>
      <c r="HVK28" s="242"/>
      <c r="HVL28" s="242"/>
      <c r="HVM28" s="242"/>
      <c r="HVN28" s="242"/>
      <c r="HVO28" s="242"/>
      <c r="HVP28" s="242"/>
      <c r="HVQ28" s="242"/>
      <c r="HVR28" s="242"/>
      <c r="HVS28" s="242"/>
      <c r="HVT28" s="242"/>
      <c r="HVU28" s="242"/>
      <c r="HVV28" s="242"/>
      <c r="HVW28" s="242"/>
      <c r="HVX28" s="242"/>
      <c r="HVY28" s="242"/>
      <c r="HVZ28" s="242"/>
      <c r="HWA28" s="242"/>
      <c r="HWB28" s="242"/>
      <c r="HWC28" s="242"/>
      <c r="HWD28" s="242"/>
      <c r="HWE28" s="242"/>
      <c r="HWF28" s="242"/>
      <c r="HWG28" s="242"/>
      <c r="HWH28" s="242"/>
      <c r="HWI28" s="242"/>
      <c r="HWJ28" s="242"/>
      <c r="HWK28" s="242"/>
      <c r="HWL28" s="242"/>
      <c r="HWM28" s="242"/>
      <c r="HWN28" s="242"/>
      <c r="HWO28" s="242"/>
      <c r="HWP28" s="242"/>
      <c r="HWQ28" s="242"/>
      <c r="HWR28" s="242"/>
      <c r="HWS28" s="242"/>
      <c r="HWT28" s="242"/>
      <c r="HWU28" s="242"/>
      <c r="HWV28" s="242"/>
      <c r="HWW28" s="242"/>
      <c r="HWX28" s="242"/>
      <c r="HWY28" s="242"/>
      <c r="HWZ28" s="242"/>
      <c r="HXA28" s="242"/>
      <c r="HXB28" s="242"/>
      <c r="HXC28" s="242"/>
      <c r="HXD28" s="242"/>
      <c r="HXE28" s="242"/>
      <c r="HXF28" s="242"/>
      <c r="HXG28" s="242"/>
      <c r="HXH28" s="242"/>
      <c r="HXI28" s="242"/>
      <c r="HXJ28" s="242"/>
      <c r="HXK28" s="242"/>
      <c r="HXL28" s="242"/>
      <c r="HXM28" s="242"/>
      <c r="HXN28" s="242"/>
      <c r="HXO28" s="242"/>
      <c r="HXP28" s="242"/>
      <c r="HXQ28" s="242"/>
      <c r="HXR28" s="242"/>
      <c r="HXS28" s="242"/>
      <c r="HXT28" s="242"/>
      <c r="HXU28" s="242"/>
      <c r="HXV28" s="242"/>
      <c r="HXW28" s="242"/>
      <c r="HXX28" s="242"/>
      <c r="HXY28" s="242"/>
      <c r="HXZ28" s="242"/>
      <c r="HYA28" s="242"/>
      <c r="HYB28" s="242"/>
      <c r="HYC28" s="242"/>
      <c r="HYD28" s="242"/>
      <c r="HYE28" s="242"/>
      <c r="HYF28" s="242"/>
      <c r="HYG28" s="242"/>
      <c r="HYH28" s="242"/>
      <c r="HYI28" s="242"/>
      <c r="HYJ28" s="242"/>
      <c r="HYK28" s="242"/>
      <c r="HYL28" s="242"/>
      <c r="HYM28" s="242"/>
      <c r="HYN28" s="242"/>
      <c r="HYO28" s="242"/>
      <c r="HYP28" s="242"/>
      <c r="HYQ28" s="242"/>
      <c r="HYR28" s="242"/>
      <c r="HYS28" s="242"/>
      <c r="HYT28" s="242"/>
      <c r="HYU28" s="242"/>
      <c r="HYV28" s="242"/>
      <c r="HYW28" s="242"/>
      <c r="HYX28" s="242"/>
      <c r="HYY28" s="242"/>
      <c r="HYZ28" s="242"/>
      <c r="HZA28" s="242"/>
      <c r="HZB28" s="242"/>
      <c r="HZC28" s="242"/>
      <c r="HZD28" s="242"/>
      <c r="HZE28" s="242"/>
      <c r="HZF28" s="242"/>
      <c r="HZG28" s="242"/>
      <c r="HZH28" s="242"/>
      <c r="HZI28" s="242"/>
      <c r="HZJ28" s="242"/>
      <c r="HZK28" s="242"/>
      <c r="HZL28" s="242"/>
      <c r="HZM28" s="242"/>
      <c r="HZN28" s="242"/>
      <c r="HZO28" s="242"/>
      <c r="HZP28" s="242"/>
      <c r="HZQ28" s="242"/>
      <c r="HZR28" s="242"/>
      <c r="HZS28" s="242"/>
      <c r="HZT28" s="242"/>
      <c r="HZU28" s="242"/>
      <c r="HZV28" s="242"/>
      <c r="HZW28" s="242"/>
      <c r="HZX28" s="242"/>
      <c r="HZY28" s="242"/>
      <c r="HZZ28" s="242"/>
      <c r="IAA28" s="242"/>
      <c r="IAB28" s="242"/>
      <c r="IAC28" s="242"/>
      <c r="IAD28" s="242"/>
      <c r="IAE28" s="242"/>
      <c r="IAF28" s="242"/>
      <c r="IAG28" s="242"/>
      <c r="IAH28" s="242"/>
      <c r="IAI28" s="242"/>
      <c r="IAJ28" s="242"/>
      <c r="IAK28" s="242"/>
      <c r="IAL28" s="242"/>
      <c r="IAM28" s="242"/>
      <c r="IAN28" s="242"/>
      <c r="IAO28" s="242"/>
      <c r="IAP28" s="242"/>
      <c r="IAQ28" s="242"/>
      <c r="IAR28" s="242"/>
      <c r="IAS28" s="242"/>
      <c r="IAT28" s="242"/>
      <c r="IAU28" s="242"/>
      <c r="IAV28" s="242"/>
      <c r="IAW28" s="242"/>
      <c r="IAX28" s="242"/>
      <c r="IAY28" s="242"/>
      <c r="IAZ28" s="242"/>
      <c r="IBA28" s="242"/>
      <c r="IBB28" s="242"/>
      <c r="IBC28" s="242"/>
      <c r="IBD28" s="242"/>
      <c r="IBE28" s="242"/>
      <c r="IBF28" s="242"/>
      <c r="IBG28" s="242"/>
      <c r="IBH28" s="242"/>
      <c r="IBI28" s="242"/>
      <c r="IBJ28" s="242"/>
      <c r="IBK28" s="242"/>
      <c r="IBL28" s="242"/>
      <c r="IBM28" s="242"/>
      <c r="IBN28" s="242"/>
      <c r="IBO28" s="242"/>
      <c r="IBP28" s="242"/>
      <c r="IBQ28" s="242"/>
      <c r="IBR28" s="242"/>
      <c r="IBS28" s="242"/>
      <c r="IBT28" s="242"/>
      <c r="IBU28" s="242"/>
      <c r="IBV28" s="242"/>
      <c r="IBW28" s="242"/>
      <c r="IBX28" s="242"/>
      <c r="IBY28" s="242"/>
      <c r="IBZ28" s="242"/>
      <c r="ICA28" s="242"/>
      <c r="ICB28" s="242"/>
      <c r="ICC28" s="242"/>
      <c r="ICD28" s="242"/>
      <c r="ICE28" s="242"/>
      <c r="ICF28" s="242"/>
      <c r="ICG28" s="242"/>
      <c r="ICH28" s="242"/>
      <c r="ICI28" s="242"/>
      <c r="ICJ28" s="242"/>
      <c r="ICK28" s="242"/>
      <c r="ICL28" s="242"/>
      <c r="ICM28" s="242"/>
      <c r="ICN28" s="242"/>
      <c r="ICO28" s="242"/>
      <c r="ICP28" s="242"/>
      <c r="ICQ28" s="242"/>
      <c r="ICR28" s="242"/>
      <c r="ICS28" s="242"/>
      <c r="ICT28" s="242"/>
      <c r="ICU28" s="242"/>
      <c r="ICV28" s="242"/>
      <c r="ICW28" s="242"/>
      <c r="ICX28" s="242"/>
      <c r="ICY28" s="242"/>
      <c r="ICZ28" s="242"/>
      <c r="IDA28" s="242"/>
      <c r="IDB28" s="242"/>
      <c r="IDC28" s="242"/>
      <c r="IDD28" s="242"/>
      <c r="IDE28" s="242"/>
      <c r="IDF28" s="242"/>
      <c r="IDG28" s="242"/>
      <c r="IDH28" s="242"/>
      <c r="IDI28" s="242"/>
      <c r="IDJ28" s="242"/>
      <c r="IDK28" s="242"/>
      <c r="IDL28" s="242"/>
      <c r="IDM28" s="242"/>
      <c r="IDN28" s="242"/>
      <c r="IDO28" s="242"/>
      <c r="IDP28" s="242"/>
      <c r="IDQ28" s="242"/>
      <c r="IDR28" s="242"/>
      <c r="IDS28" s="242"/>
      <c r="IDT28" s="242"/>
      <c r="IDU28" s="242"/>
      <c r="IDV28" s="242"/>
      <c r="IDW28" s="242"/>
      <c r="IDX28" s="242"/>
      <c r="IDY28" s="242"/>
      <c r="IDZ28" s="242"/>
      <c r="IEA28" s="242"/>
      <c r="IEB28" s="242"/>
      <c r="IEC28" s="242"/>
      <c r="IED28" s="242"/>
      <c r="IEE28" s="242"/>
      <c r="IEF28" s="242"/>
      <c r="IEG28" s="242"/>
      <c r="IEH28" s="242"/>
      <c r="IEI28" s="242"/>
      <c r="IEJ28" s="242"/>
      <c r="IEK28" s="242"/>
      <c r="IEL28" s="242"/>
      <c r="IEM28" s="242"/>
      <c r="IEN28" s="242"/>
      <c r="IEO28" s="242"/>
      <c r="IEP28" s="242"/>
      <c r="IEQ28" s="242"/>
      <c r="IER28" s="242"/>
      <c r="IES28" s="242"/>
      <c r="IET28" s="242"/>
      <c r="IEU28" s="242"/>
      <c r="IEV28" s="242"/>
      <c r="IEW28" s="242"/>
      <c r="IEX28" s="242"/>
      <c r="IEY28" s="242"/>
      <c r="IEZ28" s="242"/>
      <c r="IFA28" s="242"/>
      <c r="IFB28" s="242"/>
      <c r="IFC28" s="242"/>
      <c r="IFD28" s="242"/>
      <c r="IFE28" s="242"/>
      <c r="IFF28" s="242"/>
      <c r="IFG28" s="242"/>
      <c r="IFH28" s="242"/>
      <c r="IFI28" s="242"/>
      <c r="IFJ28" s="242"/>
      <c r="IFK28" s="242"/>
      <c r="IFL28" s="242"/>
      <c r="IFM28" s="242"/>
      <c r="IFN28" s="242"/>
      <c r="IFO28" s="242"/>
      <c r="IFP28" s="242"/>
      <c r="IFQ28" s="242"/>
      <c r="IFR28" s="242"/>
      <c r="IFS28" s="242"/>
      <c r="IFT28" s="242"/>
      <c r="IFU28" s="242"/>
      <c r="IFV28" s="242"/>
      <c r="IFW28" s="242"/>
      <c r="IFX28" s="242"/>
      <c r="IFY28" s="242"/>
      <c r="IFZ28" s="242"/>
      <c r="IGA28" s="242"/>
      <c r="IGB28" s="242"/>
      <c r="IGC28" s="242"/>
      <c r="IGD28" s="242"/>
      <c r="IGE28" s="242"/>
      <c r="IGF28" s="242"/>
      <c r="IGG28" s="242"/>
      <c r="IGH28" s="242"/>
      <c r="IGI28" s="242"/>
      <c r="IGJ28" s="242"/>
      <c r="IGK28" s="242"/>
      <c r="IGL28" s="242"/>
      <c r="IGM28" s="242"/>
      <c r="IGN28" s="242"/>
      <c r="IGO28" s="242"/>
      <c r="IGP28" s="242"/>
      <c r="IGQ28" s="242"/>
      <c r="IGR28" s="242"/>
      <c r="IGS28" s="242"/>
      <c r="IGT28" s="242"/>
      <c r="IGU28" s="242"/>
      <c r="IGV28" s="242"/>
      <c r="IGW28" s="242"/>
      <c r="IGX28" s="242"/>
      <c r="IGY28" s="242"/>
      <c r="IGZ28" s="242"/>
      <c r="IHA28" s="242"/>
      <c r="IHB28" s="242"/>
      <c r="IHC28" s="242"/>
      <c r="IHD28" s="242"/>
      <c r="IHE28" s="242"/>
      <c r="IHF28" s="242"/>
      <c r="IHG28" s="242"/>
      <c r="IHH28" s="242"/>
      <c r="IHI28" s="242"/>
      <c r="IHJ28" s="242"/>
      <c r="IHK28" s="242"/>
      <c r="IHL28" s="242"/>
      <c r="IHM28" s="242"/>
      <c r="IHN28" s="242"/>
      <c r="IHO28" s="242"/>
      <c r="IHP28" s="242"/>
      <c r="IHQ28" s="242"/>
      <c r="IHR28" s="242"/>
      <c r="IHS28" s="242"/>
      <c r="IHT28" s="242"/>
      <c r="IHU28" s="242"/>
      <c r="IHV28" s="242"/>
      <c r="IHW28" s="242"/>
      <c r="IHX28" s="242"/>
      <c r="IHY28" s="242"/>
      <c r="IHZ28" s="242"/>
      <c r="IIA28" s="242"/>
      <c r="IIB28" s="242"/>
      <c r="IIC28" s="242"/>
      <c r="IID28" s="242"/>
      <c r="IIE28" s="242"/>
      <c r="IIF28" s="242"/>
      <c r="IIG28" s="242"/>
      <c r="IIH28" s="242"/>
      <c r="III28" s="242"/>
      <c r="IIJ28" s="242"/>
      <c r="IIK28" s="242"/>
      <c r="IIL28" s="242"/>
      <c r="IIM28" s="242"/>
      <c r="IIN28" s="242"/>
      <c r="IIO28" s="242"/>
      <c r="IIP28" s="242"/>
      <c r="IIQ28" s="242"/>
      <c r="IIR28" s="242"/>
      <c r="IIS28" s="242"/>
      <c r="IIT28" s="242"/>
      <c r="IIU28" s="242"/>
      <c r="IIV28" s="242"/>
      <c r="IIW28" s="242"/>
      <c r="IIX28" s="242"/>
      <c r="IIY28" s="242"/>
      <c r="IIZ28" s="242"/>
      <c r="IJA28" s="242"/>
      <c r="IJB28" s="242"/>
      <c r="IJC28" s="242"/>
      <c r="IJD28" s="242"/>
      <c r="IJE28" s="242"/>
      <c r="IJF28" s="242"/>
      <c r="IJG28" s="242"/>
      <c r="IJH28" s="242"/>
      <c r="IJI28" s="242"/>
      <c r="IJJ28" s="242"/>
      <c r="IJK28" s="242"/>
      <c r="IJL28" s="242"/>
      <c r="IJM28" s="242"/>
      <c r="IJN28" s="242"/>
      <c r="IJO28" s="242"/>
      <c r="IJP28" s="242"/>
      <c r="IJQ28" s="242"/>
      <c r="IJR28" s="242"/>
      <c r="IJS28" s="242"/>
      <c r="IJT28" s="242"/>
      <c r="IJU28" s="242"/>
      <c r="IJV28" s="242"/>
      <c r="IJW28" s="242"/>
      <c r="IJX28" s="242"/>
      <c r="IJY28" s="242"/>
      <c r="IJZ28" s="242"/>
      <c r="IKA28" s="242"/>
      <c r="IKB28" s="242"/>
      <c r="IKC28" s="242"/>
      <c r="IKD28" s="242"/>
      <c r="IKE28" s="242"/>
      <c r="IKF28" s="242"/>
      <c r="IKG28" s="242"/>
      <c r="IKH28" s="242"/>
      <c r="IKI28" s="242"/>
      <c r="IKJ28" s="242"/>
      <c r="IKK28" s="242"/>
      <c r="IKL28" s="242"/>
      <c r="IKM28" s="242"/>
      <c r="IKN28" s="242"/>
      <c r="IKO28" s="242"/>
      <c r="IKP28" s="242"/>
      <c r="IKQ28" s="242"/>
      <c r="IKR28" s="242"/>
      <c r="IKS28" s="242"/>
      <c r="IKT28" s="242"/>
      <c r="IKU28" s="242"/>
      <c r="IKV28" s="242"/>
      <c r="IKW28" s="242"/>
      <c r="IKX28" s="242"/>
      <c r="IKY28" s="242"/>
      <c r="IKZ28" s="242"/>
      <c r="ILA28" s="242"/>
      <c r="ILB28" s="242"/>
      <c r="ILC28" s="242"/>
      <c r="ILD28" s="242"/>
      <c r="ILE28" s="242"/>
      <c r="ILF28" s="242"/>
      <c r="ILG28" s="242"/>
      <c r="ILH28" s="242"/>
      <c r="ILI28" s="242"/>
      <c r="ILJ28" s="242"/>
      <c r="ILK28" s="242"/>
      <c r="ILL28" s="242"/>
      <c r="ILM28" s="242"/>
      <c r="ILN28" s="242"/>
      <c r="ILO28" s="242"/>
      <c r="ILP28" s="242"/>
      <c r="ILQ28" s="242"/>
      <c r="ILR28" s="242"/>
      <c r="ILS28" s="242"/>
      <c r="ILT28" s="242"/>
      <c r="ILU28" s="242"/>
      <c r="ILV28" s="242"/>
      <c r="ILW28" s="242"/>
      <c r="ILX28" s="242"/>
      <c r="ILY28" s="242"/>
      <c r="ILZ28" s="242"/>
      <c r="IMA28" s="242"/>
      <c r="IMB28" s="242"/>
      <c r="IMC28" s="242"/>
      <c r="IMD28" s="242"/>
      <c r="IME28" s="242"/>
      <c r="IMF28" s="242"/>
      <c r="IMG28" s="242"/>
      <c r="IMH28" s="242"/>
      <c r="IMI28" s="242"/>
      <c r="IMJ28" s="242"/>
      <c r="IMK28" s="242"/>
      <c r="IML28" s="242"/>
      <c r="IMM28" s="242"/>
      <c r="IMN28" s="242"/>
      <c r="IMO28" s="242"/>
      <c r="IMP28" s="242"/>
      <c r="IMQ28" s="242"/>
      <c r="IMR28" s="242"/>
      <c r="IMS28" s="242"/>
      <c r="IMT28" s="242"/>
      <c r="IMU28" s="242"/>
      <c r="IMV28" s="242"/>
      <c r="IMW28" s="242"/>
      <c r="IMX28" s="242"/>
      <c r="IMY28" s="242"/>
      <c r="IMZ28" s="242"/>
      <c r="INA28" s="242"/>
      <c r="INB28" s="242"/>
      <c r="INC28" s="242"/>
      <c r="IND28" s="242"/>
      <c r="INE28" s="242"/>
      <c r="INF28" s="242"/>
      <c r="ING28" s="242"/>
      <c r="INH28" s="242"/>
      <c r="INI28" s="242"/>
      <c r="INJ28" s="242"/>
      <c r="INK28" s="242"/>
      <c r="INL28" s="242"/>
      <c r="INM28" s="242"/>
      <c r="INN28" s="242"/>
      <c r="INO28" s="242"/>
      <c r="INP28" s="242"/>
      <c r="INQ28" s="242"/>
      <c r="INR28" s="242"/>
      <c r="INS28" s="242"/>
      <c r="INT28" s="242"/>
      <c r="INU28" s="242"/>
      <c r="INV28" s="242"/>
      <c r="INW28" s="242"/>
      <c r="INX28" s="242"/>
      <c r="INY28" s="242"/>
      <c r="INZ28" s="242"/>
      <c r="IOA28" s="242"/>
      <c r="IOB28" s="242"/>
      <c r="IOC28" s="242"/>
      <c r="IOD28" s="242"/>
      <c r="IOE28" s="242"/>
      <c r="IOF28" s="242"/>
      <c r="IOG28" s="242"/>
      <c r="IOH28" s="242"/>
      <c r="IOI28" s="242"/>
      <c r="IOJ28" s="242"/>
      <c r="IOK28" s="242"/>
      <c r="IOL28" s="242"/>
      <c r="IOM28" s="242"/>
      <c r="ION28" s="242"/>
      <c r="IOO28" s="242"/>
      <c r="IOP28" s="242"/>
      <c r="IOQ28" s="242"/>
      <c r="IOR28" s="242"/>
      <c r="IOS28" s="242"/>
      <c r="IOT28" s="242"/>
      <c r="IOU28" s="242"/>
      <c r="IOV28" s="242"/>
      <c r="IOW28" s="242"/>
      <c r="IOX28" s="242"/>
      <c r="IOY28" s="242"/>
      <c r="IOZ28" s="242"/>
      <c r="IPA28" s="242"/>
      <c r="IPB28" s="242"/>
      <c r="IPC28" s="242"/>
      <c r="IPD28" s="242"/>
      <c r="IPE28" s="242"/>
      <c r="IPF28" s="242"/>
      <c r="IPG28" s="242"/>
      <c r="IPH28" s="242"/>
      <c r="IPI28" s="242"/>
      <c r="IPJ28" s="242"/>
      <c r="IPK28" s="242"/>
      <c r="IPL28" s="242"/>
      <c r="IPM28" s="242"/>
      <c r="IPN28" s="242"/>
      <c r="IPO28" s="242"/>
      <c r="IPP28" s="242"/>
      <c r="IPQ28" s="242"/>
      <c r="IPR28" s="242"/>
      <c r="IPS28" s="242"/>
      <c r="IPT28" s="242"/>
      <c r="IPU28" s="242"/>
      <c r="IPV28" s="242"/>
      <c r="IPW28" s="242"/>
      <c r="IPX28" s="242"/>
      <c r="IPY28" s="242"/>
      <c r="IPZ28" s="242"/>
      <c r="IQA28" s="242"/>
      <c r="IQB28" s="242"/>
      <c r="IQC28" s="242"/>
      <c r="IQD28" s="242"/>
      <c r="IQE28" s="242"/>
      <c r="IQF28" s="242"/>
      <c r="IQG28" s="242"/>
      <c r="IQH28" s="242"/>
      <c r="IQI28" s="242"/>
      <c r="IQJ28" s="242"/>
      <c r="IQK28" s="242"/>
      <c r="IQL28" s="242"/>
      <c r="IQM28" s="242"/>
      <c r="IQN28" s="242"/>
      <c r="IQO28" s="242"/>
      <c r="IQP28" s="242"/>
      <c r="IQQ28" s="242"/>
      <c r="IQR28" s="242"/>
      <c r="IQS28" s="242"/>
      <c r="IQT28" s="242"/>
      <c r="IQU28" s="242"/>
      <c r="IQV28" s="242"/>
      <c r="IQW28" s="242"/>
      <c r="IQX28" s="242"/>
      <c r="IQY28" s="242"/>
      <c r="IQZ28" s="242"/>
      <c r="IRA28" s="242"/>
      <c r="IRB28" s="242"/>
      <c r="IRC28" s="242"/>
      <c r="IRD28" s="242"/>
      <c r="IRE28" s="242"/>
      <c r="IRF28" s="242"/>
      <c r="IRG28" s="242"/>
      <c r="IRH28" s="242"/>
      <c r="IRI28" s="242"/>
      <c r="IRJ28" s="242"/>
      <c r="IRK28" s="242"/>
      <c r="IRL28" s="242"/>
      <c r="IRM28" s="242"/>
      <c r="IRN28" s="242"/>
      <c r="IRO28" s="242"/>
      <c r="IRP28" s="242"/>
      <c r="IRQ28" s="242"/>
      <c r="IRR28" s="242"/>
      <c r="IRS28" s="242"/>
      <c r="IRT28" s="242"/>
      <c r="IRU28" s="242"/>
      <c r="IRV28" s="242"/>
      <c r="IRW28" s="242"/>
      <c r="IRX28" s="242"/>
      <c r="IRY28" s="242"/>
      <c r="IRZ28" s="242"/>
      <c r="ISA28" s="242"/>
      <c r="ISB28" s="242"/>
      <c r="ISC28" s="242"/>
      <c r="ISD28" s="242"/>
      <c r="ISE28" s="242"/>
      <c r="ISF28" s="242"/>
      <c r="ISG28" s="242"/>
      <c r="ISH28" s="242"/>
      <c r="ISI28" s="242"/>
      <c r="ISJ28" s="242"/>
      <c r="ISK28" s="242"/>
      <c r="ISL28" s="242"/>
      <c r="ISM28" s="242"/>
      <c r="ISN28" s="242"/>
      <c r="ISO28" s="242"/>
      <c r="ISP28" s="242"/>
      <c r="ISQ28" s="242"/>
      <c r="ISR28" s="242"/>
      <c r="ISS28" s="242"/>
      <c r="IST28" s="242"/>
      <c r="ISU28" s="242"/>
      <c r="ISV28" s="242"/>
      <c r="ISW28" s="242"/>
      <c r="ISX28" s="242"/>
      <c r="ISY28" s="242"/>
      <c r="ISZ28" s="242"/>
      <c r="ITA28" s="242"/>
      <c r="ITB28" s="242"/>
      <c r="ITC28" s="242"/>
      <c r="ITD28" s="242"/>
      <c r="ITE28" s="242"/>
      <c r="ITF28" s="242"/>
      <c r="ITG28" s="242"/>
      <c r="ITH28" s="242"/>
      <c r="ITI28" s="242"/>
      <c r="ITJ28" s="242"/>
      <c r="ITK28" s="242"/>
      <c r="ITL28" s="242"/>
      <c r="ITM28" s="242"/>
      <c r="ITN28" s="242"/>
      <c r="ITO28" s="242"/>
      <c r="ITP28" s="242"/>
      <c r="ITQ28" s="242"/>
      <c r="ITR28" s="242"/>
      <c r="ITS28" s="242"/>
      <c r="ITT28" s="242"/>
      <c r="ITU28" s="242"/>
      <c r="ITV28" s="242"/>
      <c r="ITW28" s="242"/>
      <c r="ITX28" s="242"/>
      <c r="ITY28" s="242"/>
      <c r="ITZ28" s="242"/>
      <c r="IUA28" s="242"/>
      <c r="IUB28" s="242"/>
      <c r="IUC28" s="242"/>
      <c r="IUD28" s="242"/>
      <c r="IUE28" s="242"/>
      <c r="IUF28" s="242"/>
      <c r="IUG28" s="242"/>
      <c r="IUH28" s="242"/>
      <c r="IUI28" s="242"/>
      <c r="IUJ28" s="242"/>
      <c r="IUK28" s="242"/>
      <c r="IUL28" s="242"/>
      <c r="IUM28" s="242"/>
      <c r="IUN28" s="242"/>
      <c r="IUO28" s="242"/>
      <c r="IUP28" s="242"/>
      <c r="IUQ28" s="242"/>
      <c r="IUR28" s="242"/>
      <c r="IUS28" s="242"/>
      <c r="IUT28" s="242"/>
      <c r="IUU28" s="242"/>
      <c r="IUV28" s="242"/>
      <c r="IUW28" s="242"/>
      <c r="IUX28" s="242"/>
      <c r="IUY28" s="242"/>
      <c r="IUZ28" s="242"/>
      <c r="IVA28" s="242"/>
      <c r="IVB28" s="242"/>
      <c r="IVC28" s="242"/>
      <c r="IVD28" s="242"/>
      <c r="IVE28" s="242"/>
      <c r="IVF28" s="242"/>
      <c r="IVG28" s="242"/>
      <c r="IVH28" s="242"/>
      <c r="IVI28" s="242"/>
      <c r="IVJ28" s="242"/>
      <c r="IVK28" s="242"/>
      <c r="IVL28" s="242"/>
      <c r="IVM28" s="242"/>
      <c r="IVN28" s="242"/>
      <c r="IVO28" s="242"/>
      <c r="IVP28" s="242"/>
      <c r="IVQ28" s="242"/>
      <c r="IVR28" s="242"/>
      <c r="IVS28" s="242"/>
      <c r="IVT28" s="242"/>
      <c r="IVU28" s="242"/>
      <c r="IVV28" s="242"/>
      <c r="IVW28" s="242"/>
      <c r="IVX28" s="242"/>
      <c r="IVY28" s="242"/>
      <c r="IVZ28" s="242"/>
      <c r="IWA28" s="242"/>
      <c r="IWB28" s="242"/>
      <c r="IWC28" s="242"/>
      <c r="IWD28" s="242"/>
      <c r="IWE28" s="242"/>
      <c r="IWF28" s="242"/>
      <c r="IWG28" s="242"/>
      <c r="IWH28" s="242"/>
      <c r="IWI28" s="242"/>
      <c r="IWJ28" s="242"/>
      <c r="IWK28" s="242"/>
      <c r="IWL28" s="242"/>
      <c r="IWM28" s="242"/>
      <c r="IWN28" s="242"/>
      <c r="IWO28" s="242"/>
      <c r="IWP28" s="242"/>
      <c r="IWQ28" s="242"/>
      <c r="IWR28" s="242"/>
      <c r="IWS28" s="242"/>
      <c r="IWT28" s="242"/>
      <c r="IWU28" s="242"/>
      <c r="IWV28" s="242"/>
      <c r="IWW28" s="242"/>
      <c r="IWX28" s="242"/>
      <c r="IWY28" s="242"/>
      <c r="IWZ28" s="242"/>
      <c r="IXA28" s="242"/>
      <c r="IXB28" s="242"/>
      <c r="IXC28" s="242"/>
      <c r="IXD28" s="242"/>
      <c r="IXE28" s="242"/>
      <c r="IXF28" s="242"/>
      <c r="IXG28" s="242"/>
      <c r="IXH28" s="242"/>
      <c r="IXI28" s="242"/>
      <c r="IXJ28" s="242"/>
      <c r="IXK28" s="242"/>
      <c r="IXL28" s="242"/>
      <c r="IXM28" s="242"/>
      <c r="IXN28" s="242"/>
      <c r="IXO28" s="242"/>
      <c r="IXP28" s="242"/>
      <c r="IXQ28" s="242"/>
      <c r="IXR28" s="242"/>
      <c r="IXS28" s="242"/>
      <c r="IXT28" s="242"/>
      <c r="IXU28" s="242"/>
      <c r="IXV28" s="242"/>
      <c r="IXW28" s="242"/>
      <c r="IXX28" s="242"/>
      <c r="IXY28" s="242"/>
      <c r="IXZ28" s="242"/>
      <c r="IYA28" s="242"/>
      <c r="IYB28" s="242"/>
      <c r="IYC28" s="242"/>
      <c r="IYD28" s="242"/>
      <c r="IYE28" s="242"/>
      <c r="IYF28" s="242"/>
      <c r="IYG28" s="242"/>
      <c r="IYH28" s="242"/>
      <c r="IYI28" s="242"/>
      <c r="IYJ28" s="242"/>
      <c r="IYK28" s="242"/>
      <c r="IYL28" s="242"/>
      <c r="IYM28" s="242"/>
      <c r="IYN28" s="242"/>
      <c r="IYO28" s="242"/>
      <c r="IYP28" s="242"/>
      <c r="IYQ28" s="242"/>
      <c r="IYR28" s="242"/>
      <c r="IYS28" s="242"/>
      <c r="IYT28" s="242"/>
      <c r="IYU28" s="242"/>
      <c r="IYV28" s="242"/>
      <c r="IYW28" s="242"/>
      <c r="IYX28" s="242"/>
      <c r="IYY28" s="242"/>
      <c r="IYZ28" s="242"/>
      <c r="IZA28" s="242"/>
      <c r="IZB28" s="242"/>
      <c r="IZC28" s="242"/>
      <c r="IZD28" s="242"/>
      <c r="IZE28" s="242"/>
      <c r="IZF28" s="242"/>
      <c r="IZG28" s="242"/>
      <c r="IZH28" s="242"/>
      <c r="IZI28" s="242"/>
      <c r="IZJ28" s="242"/>
      <c r="IZK28" s="242"/>
      <c r="IZL28" s="242"/>
      <c r="IZM28" s="242"/>
      <c r="IZN28" s="242"/>
      <c r="IZO28" s="242"/>
      <c r="IZP28" s="242"/>
      <c r="IZQ28" s="242"/>
      <c r="IZR28" s="242"/>
      <c r="IZS28" s="242"/>
      <c r="IZT28" s="242"/>
      <c r="IZU28" s="242"/>
      <c r="IZV28" s="242"/>
      <c r="IZW28" s="242"/>
      <c r="IZX28" s="242"/>
      <c r="IZY28" s="242"/>
      <c r="IZZ28" s="242"/>
      <c r="JAA28" s="242"/>
      <c r="JAB28" s="242"/>
      <c r="JAC28" s="242"/>
      <c r="JAD28" s="242"/>
      <c r="JAE28" s="242"/>
      <c r="JAF28" s="242"/>
      <c r="JAG28" s="242"/>
      <c r="JAH28" s="242"/>
      <c r="JAI28" s="242"/>
      <c r="JAJ28" s="242"/>
      <c r="JAK28" s="242"/>
      <c r="JAL28" s="242"/>
      <c r="JAM28" s="242"/>
      <c r="JAN28" s="242"/>
      <c r="JAO28" s="242"/>
      <c r="JAP28" s="242"/>
      <c r="JAQ28" s="242"/>
      <c r="JAR28" s="242"/>
      <c r="JAS28" s="242"/>
      <c r="JAT28" s="242"/>
      <c r="JAU28" s="242"/>
      <c r="JAV28" s="242"/>
      <c r="JAW28" s="242"/>
      <c r="JAX28" s="242"/>
      <c r="JAY28" s="242"/>
      <c r="JAZ28" s="242"/>
      <c r="JBA28" s="242"/>
      <c r="JBB28" s="242"/>
      <c r="JBC28" s="242"/>
      <c r="JBD28" s="242"/>
      <c r="JBE28" s="242"/>
      <c r="JBF28" s="242"/>
      <c r="JBG28" s="242"/>
      <c r="JBH28" s="242"/>
      <c r="JBI28" s="242"/>
      <c r="JBJ28" s="242"/>
      <c r="JBK28" s="242"/>
      <c r="JBL28" s="242"/>
      <c r="JBM28" s="242"/>
      <c r="JBN28" s="242"/>
      <c r="JBO28" s="242"/>
      <c r="JBP28" s="242"/>
      <c r="JBQ28" s="242"/>
      <c r="JBR28" s="242"/>
      <c r="JBS28" s="242"/>
      <c r="JBT28" s="242"/>
      <c r="JBU28" s="242"/>
      <c r="JBV28" s="242"/>
      <c r="JBW28" s="242"/>
      <c r="JBX28" s="242"/>
      <c r="JBY28" s="242"/>
      <c r="JBZ28" s="242"/>
      <c r="JCA28" s="242"/>
      <c r="JCB28" s="242"/>
      <c r="JCC28" s="242"/>
      <c r="JCD28" s="242"/>
      <c r="JCE28" s="242"/>
      <c r="JCF28" s="242"/>
      <c r="JCG28" s="242"/>
      <c r="JCH28" s="242"/>
      <c r="JCI28" s="242"/>
      <c r="JCJ28" s="242"/>
      <c r="JCK28" s="242"/>
      <c r="JCL28" s="242"/>
      <c r="JCM28" s="242"/>
      <c r="JCN28" s="242"/>
      <c r="JCO28" s="242"/>
      <c r="JCP28" s="242"/>
      <c r="JCQ28" s="242"/>
      <c r="JCR28" s="242"/>
      <c r="JCS28" s="242"/>
      <c r="JCT28" s="242"/>
      <c r="JCU28" s="242"/>
      <c r="JCV28" s="242"/>
      <c r="JCW28" s="242"/>
      <c r="JCX28" s="242"/>
      <c r="JCY28" s="242"/>
      <c r="JCZ28" s="242"/>
      <c r="JDA28" s="242"/>
      <c r="JDB28" s="242"/>
      <c r="JDC28" s="242"/>
      <c r="JDD28" s="242"/>
      <c r="JDE28" s="242"/>
      <c r="JDF28" s="242"/>
      <c r="JDG28" s="242"/>
      <c r="JDH28" s="242"/>
      <c r="JDI28" s="242"/>
      <c r="JDJ28" s="242"/>
      <c r="JDK28" s="242"/>
      <c r="JDL28" s="242"/>
      <c r="JDM28" s="242"/>
      <c r="JDN28" s="242"/>
      <c r="JDO28" s="242"/>
      <c r="JDP28" s="242"/>
      <c r="JDQ28" s="242"/>
      <c r="JDR28" s="242"/>
      <c r="JDS28" s="242"/>
      <c r="JDT28" s="242"/>
      <c r="JDU28" s="242"/>
      <c r="JDV28" s="242"/>
      <c r="JDW28" s="242"/>
      <c r="JDX28" s="242"/>
      <c r="JDY28" s="242"/>
      <c r="JDZ28" s="242"/>
      <c r="JEA28" s="242"/>
      <c r="JEB28" s="242"/>
      <c r="JEC28" s="242"/>
      <c r="JED28" s="242"/>
      <c r="JEE28" s="242"/>
      <c r="JEF28" s="242"/>
      <c r="JEG28" s="242"/>
      <c r="JEH28" s="242"/>
      <c r="JEI28" s="242"/>
      <c r="JEJ28" s="242"/>
      <c r="JEK28" s="242"/>
      <c r="JEL28" s="242"/>
      <c r="JEM28" s="242"/>
      <c r="JEN28" s="242"/>
      <c r="JEO28" s="242"/>
      <c r="JEP28" s="242"/>
      <c r="JEQ28" s="242"/>
      <c r="JER28" s="242"/>
      <c r="JES28" s="242"/>
      <c r="JET28" s="242"/>
      <c r="JEU28" s="242"/>
      <c r="JEV28" s="242"/>
      <c r="JEW28" s="242"/>
      <c r="JEX28" s="242"/>
      <c r="JEY28" s="242"/>
      <c r="JEZ28" s="242"/>
      <c r="JFA28" s="242"/>
      <c r="JFB28" s="242"/>
      <c r="JFC28" s="242"/>
      <c r="JFD28" s="242"/>
      <c r="JFE28" s="242"/>
      <c r="JFF28" s="242"/>
      <c r="JFG28" s="242"/>
      <c r="JFH28" s="242"/>
      <c r="JFI28" s="242"/>
      <c r="JFJ28" s="242"/>
      <c r="JFK28" s="242"/>
      <c r="JFL28" s="242"/>
      <c r="JFM28" s="242"/>
      <c r="JFN28" s="242"/>
      <c r="JFO28" s="242"/>
      <c r="JFP28" s="242"/>
      <c r="JFQ28" s="242"/>
      <c r="JFR28" s="242"/>
      <c r="JFS28" s="242"/>
      <c r="JFT28" s="242"/>
      <c r="JFU28" s="242"/>
      <c r="JFV28" s="242"/>
      <c r="JFW28" s="242"/>
      <c r="JFX28" s="242"/>
      <c r="JFY28" s="242"/>
      <c r="JFZ28" s="242"/>
      <c r="JGA28" s="242"/>
      <c r="JGB28" s="242"/>
      <c r="JGC28" s="242"/>
      <c r="JGD28" s="242"/>
      <c r="JGE28" s="242"/>
      <c r="JGF28" s="242"/>
      <c r="JGG28" s="242"/>
      <c r="JGH28" s="242"/>
      <c r="JGI28" s="242"/>
      <c r="JGJ28" s="242"/>
      <c r="JGK28" s="242"/>
      <c r="JGL28" s="242"/>
      <c r="JGM28" s="242"/>
      <c r="JGN28" s="242"/>
      <c r="JGO28" s="242"/>
      <c r="JGP28" s="242"/>
      <c r="JGQ28" s="242"/>
      <c r="JGR28" s="242"/>
      <c r="JGS28" s="242"/>
      <c r="JGT28" s="242"/>
      <c r="JGU28" s="242"/>
      <c r="JGV28" s="242"/>
      <c r="JGW28" s="242"/>
      <c r="JGX28" s="242"/>
      <c r="JGY28" s="242"/>
      <c r="JGZ28" s="242"/>
      <c r="JHA28" s="242"/>
      <c r="JHB28" s="242"/>
      <c r="JHC28" s="242"/>
      <c r="JHD28" s="242"/>
      <c r="JHE28" s="242"/>
      <c r="JHF28" s="242"/>
      <c r="JHG28" s="242"/>
      <c r="JHH28" s="242"/>
      <c r="JHI28" s="242"/>
      <c r="JHJ28" s="242"/>
      <c r="JHK28" s="242"/>
      <c r="JHL28" s="242"/>
      <c r="JHM28" s="242"/>
      <c r="JHN28" s="242"/>
      <c r="JHO28" s="242"/>
      <c r="JHP28" s="242"/>
      <c r="JHQ28" s="242"/>
      <c r="JHR28" s="242"/>
      <c r="JHS28" s="242"/>
      <c r="JHT28" s="242"/>
      <c r="JHU28" s="242"/>
      <c r="JHV28" s="242"/>
      <c r="JHW28" s="242"/>
      <c r="JHX28" s="242"/>
      <c r="JHY28" s="242"/>
      <c r="JHZ28" s="242"/>
      <c r="JIA28" s="242"/>
      <c r="JIB28" s="242"/>
      <c r="JIC28" s="242"/>
      <c r="JID28" s="242"/>
      <c r="JIE28" s="242"/>
      <c r="JIF28" s="242"/>
      <c r="JIG28" s="242"/>
      <c r="JIH28" s="242"/>
      <c r="JII28" s="242"/>
      <c r="JIJ28" s="242"/>
      <c r="JIK28" s="242"/>
      <c r="JIL28" s="242"/>
      <c r="JIM28" s="242"/>
      <c r="JIN28" s="242"/>
      <c r="JIO28" s="242"/>
      <c r="JIP28" s="242"/>
      <c r="JIQ28" s="242"/>
      <c r="JIR28" s="242"/>
      <c r="JIS28" s="242"/>
      <c r="JIT28" s="242"/>
      <c r="JIU28" s="242"/>
      <c r="JIV28" s="242"/>
      <c r="JIW28" s="242"/>
      <c r="JIX28" s="242"/>
      <c r="JIY28" s="242"/>
      <c r="JIZ28" s="242"/>
      <c r="JJA28" s="242"/>
      <c r="JJB28" s="242"/>
      <c r="JJC28" s="242"/>
      <c r="JJD28" s="242"/>
      <c r="JJE28" s="242"/>
      <c r="JJF28" s="242"/>
      <c r="JJG28" s="242"/>
      <c r="JJH28" s="242"/>
      <c r="JJI28" s="242"/>
      <c r="JJJ28" s="242"/>
      <c r="JJK28" s="242"/>
      <c r="JJL28" s="242"/>
      <c r="JJM28" s="242"/>
      <c r="JJN28" s="242"/>
      <c r="JJO28" s="242"/>
      <c r="JJP28" s="242"/>
      <c r="JJQ28" s="242"/>
      <c r="JJR28" s="242"/>
      <c r="JJS28" s="242"/>
      <c r="JJT28" s="242"/>
      <c r="JJU28" s="242"/>
      <c r="JJV28" s="242"/>
      <c r="JJW28" s="242"/>
      <c r="JJX28" s="242"/>
      <c r="JJY28" s="242"/>
      <c r="JJZ28" s="242"/>
      <c r="JKA28" s="242"/>
      <c r="JKB28" s="242"/>
      <c r="JKC28" s="242"/>
      <c r="JKD28" s="242"/>
      <c r="JKE28" s="242"/>
      <c r="JKF28" s="242"/>
      <c r="JKG28" s="242"/>
      <c r="JKH28" s="242"/>
      <c r="JKI28" s="242"/>
      <c r="JKJ28" s="242"/>
      <c r="JKK28" s="242"/>
      <c r="JKL28" s="242"/>
      <c r="JKM28" s="242"/>
      <c r="JKN28" s="242"/>
      <c r="JKO28" s="242"/>
      <c r="JKP28" s="242"/>
      <c r="JKQ28" s="242"/>
      <c r="JKR28" s="242"/>
      <c r="JKS28" s="242"/>
      <c r="JKT28" s="242"/>
      <c r="JKU28" s="242"/>
      <c r="JKV28" s="242"/>
      <c r="JKW28" s="242"/>
      <c r="JKX28" s="242"/>
      <c r="JKY28" s="242"/>
      <c r="JKZ28" s="242"/>
      <c r="JLA28" s="242"/>
      <c r="JLB28" s="242"/>
      <c r="JLC28" s="242"/>
      <c r="JLD28" s="242"/>
      <c r="JLE28" s="242"/>
      <c r="JLF28" s="242"/>
      <c r="JLG28" s="242"/>
      <c r="JLH28" s="242"/>
      <c r="JLI28" s="242"/>
      <c r="JLJ28" s="242"/>
      <c r="JLK28" s="242"/>
      <c r="JLL28" s="242"/>
      <c r="JLM28" s="242"/>
      <c r="JLN28" s="242"/>
      <c r="JLO28" s="242"/>
      <c r="JLP28" s="242"/>
      <c r="JLQ28" s="242"/>
      <c r="JLR28" s="242"/>
      <c r="JLS28" s="242"/>
      <c r="JLT28" s="242"/>
      <c r="JLU28" s="242"/>
      <c r="JLV28" s="242"/>
      <c r="JLW28" s="242"/>
      <c r="JLX28" s="242"/>
      <c r="JLY28" s="242"/>
      <c r="JLZ28" s="242"/>
      <c r="JMA28" s="242"/>
      <c r="JMB28" s="242"/>
      <c r="JMC28" s="242"/>
      <c r="JMD28" s="242"/>
      <c r="JME28" s="242"/>
      <c r="JMF28" s="242"/>
      <c r="JMG28" s="242"/>
      <c r="JMH28" s="242"/>
      <c r="JMI28" s="242"/>
      <c r="JMJ28" s="242"/>
      <c r="JMK28" s="242"/>
      <c r="JML28" s="242"/>
      <c r="JMM28" s="242"/>
      <c r="JMN28" s="242"/>
      <c r="JMO28" s="242"/>
      <c r="JMP28" s="242"/>
      <c r="JMQ28" s="242"/>
      <c r="JMR28" s="242"/>
      <c r="JMS28" s="242"/>
      <c r="JMT28" s="242"/>
      <c r="JMU28" s="242"/>
      <c r="JMV28" s="242"/>
      <c r="JMW28" s="242"/>
      <c r="JMX28" s="242"/>
      <c r="JMY28" s="242"/>
      <c r="JMZ28" s="242"/>
      <c r="JNA28" s="242"/>
      <c r="JNB28" s="242"/>
      <c r="JNC28" s="242"/>
      <c r="JND28" s="242"/>
      <c r="JNE28" s="242"/>
      <c r="JNF28" s="242"/>
      <c r="JNG28" s="242"/>
      <c r="JNH28" s="242"/>
      <c r="JNI28" s="242"/>
      <c r="JNJ28" s="242"/>
      <c r="JNK28" s="242"/>
      <c r="JNL28" s="242"/>
      <c r="JNM28" s="242"/>
      <c r="JNN28" s="242"/>
      <c r="JNO28" s="242"/>
      <c r="JNP28" s="242"/>
      <c r="JNQ28" s="242"/>
      <c r="JNR28" s="242"/>
      <c r="JNS28" s="242"/>
      <c r="JNT28" s="242"/>
      <c r="JNU28" s="242"/>
      <c r="JNV28" s="242"/>
      <c r="JNW28" s="242"/>
      <c r="JNX28" s="242"/>
      <c r="JNY28" s="242"/>
      <c r="JNZ28" s="242"/>
      <c r="JOA28" s="242"/>
      <c r="JOB28" s="242"/>
      <c r="JOC28" s="242"/>
      <c r="JOD28" s="242"/>
      <c r="JOE28" s="242"/>
      <c r="JOF28" s="242"/>
      <c r="JOG28" s="242"/>
      <c r="JOH28" s="242"/>
      <c r="JOI28" s="242"/>
      <c r="JOJ28" s="242"/>
      <c r="JOK28" s="242"/>
      <c r="JOL28" s="242"/>
      <c r="JOM28" s="242"/>
      <c r="JON28" s="242"/>
      <c r="JOO28" s="242"/>
      <c r="JOP28" s="242"/>
      <c r="JOQ28" s="242"/>
      <c r="JOR28" s="242"/>
      <c r="JOS28" s="242"/>
      <c r="JOT28" s="242"/>
      <c r="JOU28" s="242"/>
      <c r="JOV28" s="242"/>
      <c r="JOW28" s="242"/>
      <c r="JOX28" s="242"/>
      <c r="JOY28" s="242"/>
      <c r="JOZ28" s="242"/>
      <c r="JPA28" s="242"/>
      <c r="JPB28" s="242"/>
      <c r="JPC28" s="242"/>
      <c r="JPD28" s="242"/>
      <c r="JPE28" s="242"/>
      <c r="JPF28" s="242"/>
      <c r="JPG28" s="242"/>
      <c r="JPH28" s="242"/>
      <c r="JPI28" s="242"/>
      <c r="JPJ28" s="242"/>
      <c r="JPK28" s="242"/>
      <c r="JPL28" s="242"/>
      <c r="JPM28" s="242"/>
      <c r="JPN28" s="242"/>
      <c r="JPO28" s="242"/>
      <c r="JPP28" s="242"/>
      <c r="JPQ28" s="242"/>
      <c r="JPR28" s="242"/>
      <c r="JPS28" s="242"/>
      <c r="JPT28" s="242"/>
      <c r="JPU28" s="242"/>
      <c r="JPV28" s="242"/>
      <c r="JPW28" s="242"/>
      <c r="JPX28" s="242"/>
      <c r="JPY28" s="242"/>
      <c r="JPZ28" s="242"/>
      <c r="JQA28" s="242"/>
      <c r="JQB28" s="242"/>
      <c r="JQC28" s="242"/>
      <c r="JQD28" s="242"/>
      <c r="JQE28" s="242"/>
      <c r="JQF28" s="242"/>
      <c r="JQG28" s="242"/>
      <c r="JQH28" s="242"/>
      <c r="JQI28" s="242"/>
      <c r="JQJ28" s="242"/>
      <c r="JQK28" s="242"/>
      <c r="JQL28" s="242"/>
      <c r="JQM28" s="242"/>
      <c r="JQN28" s="242"/>
      <c r="JQO28" s="242"/>
      <c r="JQP28" s="242"/>
      <c r="JQQ28" s="242"/>
      <c r="JQR28" s="242"/>
      <c r="JQS28" s="242"/>
      <c r="JQT28" s="242"/>
      <c r="JQU28" s="242"/>
      <c r="JQV28" s="242"/>
      <c r="JQW28" s="242"/>
      <c r="JQX28" s="242"/>
      <c r="JQY28" s="242"/>
      <c r="JQZ28" s="242"/>
      <c r="JRA28" s="242"/>
      <c r="JRB28" s="242"/>
      <c r="JRC28" s="242"/>
      <c r="JRD28" s="242"/>
      <c r="JRE28" s="242"/>
      <c r="JRF28" s="242"/>
      <c r="JRG28" s="242"/>
      <c r="JRH28" s="242"/>
      <c r="JRI28" s="242"/>
      <c r="JRJ28" s="242"/>
      <c r="JRK28" s="242"/>
      <c r="JRL28" s="242"/>
      <c r="JRM28" s="242"/>
      <c r="JRN28" s="242"/>
      <c r="JRO28" s="242"/>
      <c r="JRP28" s="242"/>
      <c r="JRQ28" s="242"/>
      <c r="JRR28" s="242"/>
      <c r="JRS28" s="242"/>
      <c r="JRT28" s="242"/>
      <c r="JRU28" s="242"/>
      <c r="JRV28" s="242"/>
      <c r="JRW28" s="242"/>
      <c r="JRX28" s="242"/>
      <c r="JRY28" s="242"/>
      <c r="JRZ28" s="242"/>
      <c r="JSA28" s="242"/>
      <c r="JSB28" s="242"/>
      <c r="JSC28" s="242"/>
      <c r="JSD28" s="242"/>
      <c r="JSE28" s="242"/>
      <c r="JSF28" s="242"/>
      <c r="JSG28" s="242"/>
      <c r="JSH28" s="242"/>
      <c r="JSI28" s="242"/>
      <c r="JSJ28" s="242"/>
      <c r="JSK28" s="242"/>
      <c r="JSL28" s="242"/>
      <c r="JSM28" s="242"/>
      <c r="JSN28" s="242"/>
      <c r="JSO28" s="242"/>
      <c r="JSP28" s="242"/>
      <c r="JSQ28" s="242"/>
      <c r="JSR28" s="242"/>
      <c r="JSS28" s="242"/>
      <c r="JST28" s="242"/>
      <c r="JSU28" s="242"/>
      <c r="JSV28" s="242"/>
      <c r="JSW28" s="242"/>
      <c r="JSX28" s="242"/>
      <c r="JSY28" s="242"/>
      <c r="JSZ28" s="242"/>
      <c r="JTA28" s="242"/>
      <c r="JTB28" s="242"/>
      <c r="JTC28" s="242"/>
      <c r="JTD28" s="242"/>
      <c r="JTE28" s="242"/>
      <c r="JTF28" s="242"/>
      <c r="JTG28" s="242"/>
      <c r="JTH28" s="242"/>
      <c r="JTI28" s="242"/>
      <c r="JTJ28" s="242"/>
      <c r="JTK28" s="242"/>
      <c r="JTL28" s="242"/>
      <c r="JTM28" s="242"/>
      <c r="JTN28" s="242"/>
      <c r="JTO28" s="242"/>
      <c r="JTP28" s="242"/>
      <c r="JTQ28" s="242"/>
      <c r="JTR28" s="242"/>
      <c r="JTS28" s="242"/>
      <c r="JTT28" s="242"/>
      <c r="JTU28" s="242"/>
      <c r="JTV28" s="242"/>
      <c r="JTW28" s="242"/>
      <c r="JTX28" s="242"/>
      <c r="JTY28" s="242"/>
      <c r="JTZ28" s="242"/>
      <c r="JUA28" s="242"/>
      <c r="JUB28" s="242"/>
      <c r="JUC28" s="242"/>
      <c r="JUD28" s="242"/>
      <c r="JUE28" s="242"/>
      <c r="JUF28" s="242"/>
      <c r="JUG28" s="242"/>
      <c r="JUH28" s="242"/>
      <c r="JUI28" s="242"/>
      <c r="JUJ28" s="242"/>
      <c r="JUK28" s="242"/>
      <c r="JUL28" s="242"/>
      <c r="JUM28" s="242"/>
      <c r="JUN28" s="242"/>
      <c r="JUO28" s="242"/>
      <c r="JUP28" s="242"/>
      <c r="JUQ28" s="242"/>
      <c r="JUR28" s="242"/>
      <c r="JUS28" s="242"/>
      <c r="JUT28" s="242"/>
      <c r="JUU28" s="242"/>
      <c r="JUV28" s="242"/>
      <c r="JUW28" s="242"/>
      <c r="JUX28" s="242"/>
      <c r="JUY28" s="242"/>
      <c r="JUZ28" s="242"/>
      <c r="JVA28" s="242"/>
      <c r="JVB28" s="242"/>
      <c r="JVC28" s="242"/>
      <c r="JVD28" s="242"/>
      <c r="JVE28" s="242"/>
      <c r="JVF28" s="242"/>
      <c r="JVG28" s="242"/>
      <c r="JVH28" s="242"/>
      <c r="JVI28" s="242"/>
      <c r="JVJ28" s="242"/>
      <c r="JVK28" s="242"/>
      <c r="JVL28" s="242"/>
      <c r="JVM28" s="242"/>
      <c r="JVN28" s="242"/>
      <c r="JVO28" s="242"/>
      <c r="JVP28" s="242"/>
      <c r="JVQ28" s="242"/>
      <c r="JVR28" s="242"/>
      <c r="JVS28" s="242"/>
      <c r="JVT28" s="242"/>
      <c r="JVU28" s="242"/>
      <c r="JVV28" s="242"/>
      <c r="JVW28" s="242"/>
      <c r="JVX28" s="242"/>
      <c r="JVY28" s="242"/>
      <c r="JVZ28" s="242"/>
      <c r="JWA28" s="242"/>
      <c r="JWB28" s="242"/>
      <c r="JWC28" s="242"/>
      <c r="JWD28" s="242"/>
      <c r="JWE28" s="242"/>
      <c r="JWF28" s="242"/>
      <c r="JWG28" s="242"/>
      <c r="JWH28" s="242"/>
      <c r="JWI28" s="242"/>
      <c r="JWJ28" s="242"/>
      <c r="JWK28" s="242"/>
      <c r="JWL28" s="242"/>
      <c r="JWM28" s="242"/>
      <c r="JWN28" s="242"/>
      <c r="JWO28" s="242"/>
      <c r="JWP28" s="242"/>
      <c r="JWQ28" s="242"/>
      <c r="JWR28" s="242"/>
      <c r="JWS28" s="242"/>
      <c r="JWT28" s="242"/>
      <c r="JWU28" s="242"/>
      <c r="JWV28" s="242"/>
      <c r="JWW28" s="242"/>
      <c r="JWX28" s="242"/>
      <c r="JWY28" s="242"/>
      <c r="JWZ28" s="242"/>
      <c r="JXA28" s="242"/>
      <c r="JXB28" s="242"/>
      <c r="JXC28" s="242"/>
      <c r="JXD28" s="242"/>
      <c r="JXE28" s="242"/>
      <c r="JXF28" s="242"/>
      <c r="JXG28" s="242"/>
      <c r="JXH28" s="242"/>
      <c r="JXI28" s="242"/>
      <c r="JXJ28" s="242"/>
      <c r="JXK28" s="242"/>
      <c r="JXL28" s="242"/>
      <c r="JXM28" s="242"/>
      <c r="JXN28" s="242"/>
      <c r="JXO28" s="242"/>
      <c r="JXP28" s="242"/>
      <c r="JXQ28" s="242"/>
      <c r="JXR28" s="242"/>
      <c r="JXS28" s="242"/>
      <c r="JXT28" s="242"/>
      <c r="JXU28" s="242"/>
      <c r="JXV28" s="242"/>
      <c r="JXW28" s="242"/>
      <c r="JXX28" s="242"/>
      <c r="JXY28" s="242"/>
      <c r="JXZ28" s="242"/>
      <c r="JYA28" s="242"/>
      <c r="JYB28" s="242"/>
      <c r="JYC28" s="242"/>
      <c r="JYD28" s="242"/>
      <c r="JYE28" s="242"/>
      <c r="JYF28" s="242"/>
      <c r="JYG28" s="242"/>
      <c r="JYH28" s="242"/>
      <c r="JYI28" s="242"/>
      <c r="JYJ28" s="242"/>
      <c r="JYK28" s="242"/>
      <c r="JYL28" s="242"/>
      <c r="JYM28" s="242"/>
      <c r="JYN28" s="242"/>
      <c r="JYO28" s="242"/>
      <c r="JYP28" s="242"/>
      <c r="JYQ28" s="242"/>
      <c r="JYR28" s="242"/>
      <c r="JYS28" s="242"/>
      <c r="JYT28" s="242"/>
      <c r="JYU28" s="242"/>
      <c r="JYV28" s="242"/>
      <c r="JYW28" s="242"/>
      <c r="JYX28" s="242"/>
      <c r="JYY28" s="242"/>
      <c r="JYZ28" s="242"/>
      <c r="JZA28" s="242"/>
      <c r="JZB28" s="242"/>
      <c r="JZC28" s="242"/>
      <c r="JZD28" s="242"/>
      <c r="JZE28" s="242"/>
      <c r="JZF28" s="242"/>
      <c r="JZG28" s="242"/>
      <c r="JZH28" s="242"/>
      <c r="JZI28" s="242"/>
      <c r="JZJ28" s="242"/>
      <c r="JZK28" s="242"/>
      <c r="JZL28" s="242"/>
      <c r="JZM28" s="242"/>
      <c r="JZN28" s="242"/>
      <c r="JZO28" s="242"/>
      <c r="JZP28" s="242"/>
      <c r="JZQ28" s="242"/>
      <c r="JZR28" s="242"/>
      <c r="JZS28" s="242"/>
      <c r="JZT28" s="242"/>
      <c r="JZU28" s="242"/>
      <c r="JZV28" s="242"/>
      <c r="JZW28" s="242"/>
      <c r="JZX28" s="242"/>
      <c r="JZY28" s="242"/>
      <c r="JZZ28" s="242"/>
      <c r="KAA28" s="242"/>
      <c r="KAB28" s="242"/>
      <c r="KAC28" s="242"/>
      <c r="KAD28" s="242"/>
      <c r="KAE28" s="242"/>
      <c r="KAF28" s="242"/>
      <c r="KAG28" s="242"/>
      <c r="KAH28" s="242"/>
      <c r="KAI28" s="242"/>
      <c r="KAJ28" s="242"/>
      <c r="KAK28" s="242"/>
      <c r="KAL28" s="242"/>
      <c r="KAM28" s="242"/>
      <c r="KAN28" s="242"/>
      <c r="KAO28" s="242"/>
      <c r="KAP28" s="242"/>
      <c r="KAQ28" s="242"/>
      <c r="KAR28" s="242"/>
      <c r="KAS28" s="242"/>
      <c r="KAT28" s="242"/>
      <c r="KAU28" s="242"/>
      <c r="KAV28" s="242"/>
      <c r="KAW28" s="242"/>
      <c r="KAX28" s="242"/>
      <c r="KAY28" s="242"/>
      <c r="KAZ28" s="242"/>
      <c r="KBA28" s="242"/>
      <c r="KBB28" s="242"/>
      <c r="KBC28" s="242"/>
      <c r="KBD28" s="242"/>
      <c r="KBE28" s="242"/>
      <c r="KBF28" s="242"/>
      <c r="KBG28" s="242"/>
      <c r="KBH28" s="242"/>
      <c r="KBI28" s="242"/>
      <c r="KBJ28" s="242"/>
      <c r="KBK28" s="242"/>
      <c r="KBL28" s="242"/>
      <c r="KBM28" s="242"/>
      <c r="KBN28" s="242"/>
      <c r="KBO28" s="242"/>
      <c r="KBP28" s="242"/>
      <c r="KBQ28" s="242"/>
      <c r="KBR28" s="242"/>
      <c r="KBS28" s="242"/>
      <c r="KBT28" s="242"/>
      <c r="KBU28" s="242"/>
      <c r="KBV28" s="242"/>
      <c r="KBW28" s="242"/>
      <c r="KBX28" s="242"/>
      <c r="KBY28" s="242"/>
      <c r="KBZ28" s="242"/>
      <c r="KCA28" s="242"/>
      <c r="KCB28" s="242"/>
      <c r="KCC28" s="242"/>
      <c r="KCD28" s="242"/>
      <c r="KCE28" s="242"/>
      <c r="KCF28" s="242"/>
      <c r="KCG28" s="242"/>
      <c r="KCH28" s="242"/>
      <c r="KCI28" s="242"/>
      <c r="KCJ28" s="242"/>
      <c r="KCK28" s="242"/>
      <c r="KCL28" s="242"/>
      <c r="KCM28" s="242"/>
      <c r="KCN28" s="242"/>
      <c r="KCO28" s="242"/>
      <c r="KCP28" s="242"/>
      <c r="KCQ28" s="242"/>
      <c r="KCR28" s="242"/>
      <c r="KCS28" s="242"/>
      <c r="KCT28" s="242"/>
      <c r="KCU28" s="242"/>
      <c r="KCV28" s="242"/>
      <c r="KCW28" s="242"/>
      <c r="KCX28" s="242"/>
      <c r="KCY28" s="242"/>
      <c r="KCZ28" s="242"/>
      <c r="KDA28" s="242"/>
      <c r="KDB28" s="242"/>
      <c r="KDC28" s="242"/>
      <c r="KDD28" s="242"/>
      <c r="KDE28" s="242"/>
      <c r="KDF28" s="242"/>
      <c r="KDG28" s="242"/>
      <c r="KDH28" s="242"/>
      <c r="KDI28" s="242"/>
      <c r="KDJ28" s="242"/>
      <c r="KDK28" s="242"/>
      <c r="KDL28" s="242"/>
      <c r="KDM28" s="242"/>
      <c r="KDN28" s="242"/>
      <c r="KDO28" s="242"/>
      <c r="KDP28" s="242"/>
      <c r="KDQ28" s="242"/>
      <c r="KDR28" s="242"/>
      <c r="KDS28" s="242"/>
      <c r="KDT28" s="242"/>
      <c r="KDU28" s="242"/>
      <c r="KDV28" s="242"/>
      <c r="KDW28" s="242"/>
      <c r="KDX28" s="242"/>
      <c r="KDY28" s="242"/>
      <c r="KDZ28" s="242"/>
      <c r="KEA28" s="242"/>
      <c r="KEB28" s="242"/>
      <c r="KEC28" s="242"/>
      <c r="KED28" s="242"/>
      <c r="KEE28" s="242"/>
      <c r="KEF28" s="242"/>
      <c r="KEG28" s="242"/>
      <c r="KEH28" s="242"/>
      <c r="KEI28" s="242"/>
      <c r="KEJ28" s="242"/>
      <c r="KEK28" s="242"/>
      <c r="KEL28" s="242"/>
      <c r="KEM28" s="242"/>
      <c r="KEN28" s="242"/>
      <c r="KEO28" s="242"/>
      <c r="KEP28" s="242"/>
      <c r="KEQ28" s="242"/>
      <c r="KER28" s="242"/>
      <c r="KES28" s="242"/>
      <c r="KET28" s="242"/>
      <c r="KEU28" s="242"/>
      <c r="KEV28" s="242"/>
      <c r="KEW28" s="242"/>
      <c r="KEX28" s="242"/>
      <c r="KEY28" s="242"/>
      <c r="KEZ28" s="242"/>
      <c r="KFA28" s="242"/>
      <c r="KFB28" s="242"/>
      <c r="KFC28" s="242"/>
      <c r="KFD28" s="242"/>
      <c r="KFE28" s="242"/>
      <c r="KFF28" s="242"/>
      <c r="KFG28" s="242"/>
      <c r="KFH28" s="242"/>
      <c r="KFI28" s="242"/>
      <c r="KFJ28" s="242"/>
      <c r="KFK28" s="242"/>
      <c r="KFL28" s="242"/>
      <c r="KFM28" s="242"/>
      <c r="KFN28" s="242"/>
      <c r="KFO28" s="242"/>
      <c r="KFP28" s="242"/>
      <c r="KFQ28" s="242"/>
      <c r="KFR28" s="242"/>
      <c r="KFS28" s="242"/>
      <c r="KFT28" s="242"/>
      <c r="KFU28" s="242"/>
      <c r="KFV28" s="242"/>
      <c r="KFW28" s="242"/>
      <c r="KFX28" s="242"/>
      <c r="KFY28" s="242"/>
      <c r="KFZ28" s="242"/>
      <c r="KGA28" s="242"/>
      <c r="KGB28" s="242"/>
      <c r="KGC28" s="242"/>
      <c r="KGD28" s="242"/>
      <c r="KGE28" s="242"/>
      <c r="KGF28" s="242"/>
      <c r="KGG28" s="242"/>
      <c r="KGH28" s="242"/>
      <c r="KGI28" s="242"/>
      <c r="KGJ28" s="242"/>
      <c r="KGK28" s="242"/>
      <c r="KGL28" s="242"/>
      <c r="KGM28" s="242"/>
      <c r="KGN28" s="242"/>
      <c r="KGO28" s="242"/>
      <c r="KGP28" s="242"/>
      <c r="KGQ28" s="242"/>
      <c r="KGR28" s="242"/>
      <c r="KGS28" s="242"/>
      <c r="KGT28" s="242"/>
      <c r="KGU28" s="242"/>
      <c r="KGV28" s="242"/>
      <c r="KGW28" s="242"/>
      <c r="KGX28" s="242"/>
      <c r="KGY28" s="242"/>
      <c r="KGZ28" s="242"/>
      <c r="KHA28" s="242"/>
      <c r="KHB28" s="242"/>
      <c r="KHC28" s="242"/>
      <c r="KHD28" s="242"/>
      <c r="KHE28" s="242"/>
      <c r="KHF28" s="242"/>
      <c r="KHG28" s="242"/>
      <c r="KHH28" s="242"/>
      <c r="KHI28" s="242"/>
      <c r="KHJ28" s="242"/>
      <c r="KHK28" s="242"/>
      <c r="KHL28" s="242"/>
      <c r="KHM28" s="242"/>
      <c r="KHN28" s="242"/>
      <c r="KHO28" s="242"/>
      <c r="KHP28" s="242"/>
      <c r="KHQ28" s="242"/>
      <c r="KHR28" s="242"/>
      <c r="KHS28" s="242"/>
      <c r="KHT28" s="242"/>
      <c r="KHU28" s="242"/>
      <c r="KHV28" s="242"/>
      <c r="KHW28" s="242"/>
      <c r="KHX28" s="242"/>
      <c r="KHY28" s="242"/>
      <c r="KHZ28" s="242"/>
      <c r="KIA28" s="242"/>
      <c r="KIB28" s="242"/>
      <c r="KIC28" s="242"/>
      <c r="KID28" s="242"/>
      <c r="KIE28" s="242"/>
      <c r="KIF28" s="242"/>
      <c r="KIG28" s="242"/>
      <c r="KIH28" s="242"/>
      <c r="KII28" s="242"/>
      <c r="KIJ28" s="242"/>
      <c r="KIK28" s="242"/>
      <c r="KIL28" s="242"/>
      <c r="KIM28" s="242"/>
      <c r="KIN28" s="242"/>
      <c r="KIO28" s="242"/>
      <c r="KIP28" s="242"/>
      <c r="KIQ28" s="242"/>
      <c r="KIR28" s="242"/>
      <c r="KIS28" s="242"/>
      <c r="KIT28" s="242"/>
      <c r="KIU28" s="242"/>
      <c r="KIV28" s="242"/>
      <c r="KIW28" s="242"/>
      <c r="KIX28" s="242"/>
      <c r="KIY28" s="242"/>
      <c r="KIZ28" s="242"/>
      <c r="KJA28" s="242"/>
      <c r="KJB28" s="242"/>
      <c r="KJC28" s="242"/>
      <c r="KJD28" s="242"/>
      <c r="KJE28" s="242"/>
      <c r="KJF28" s="242"/>
      <c r="KJG28" s="242"/>
      <c r="KJH28" s="242"/>
      <c r="KJI28" s="242"/>
      <c r="KJJ28" s="242"/>
      <c r="KJK28" s="242"/>
      <c r="KJL28" s="242"/>
      <c r="KJM28" s="242"/>
      <c r="KJN28" s="242"/>
      <c r="KJO28" s="242"/>
      <c r="KJP28" s="242"/>
      <c r="KJQ28" s="242"/>
      <c r="KJR28" s="242"/>
      <c r="KJS28" s="242"/>
      <c r="KJT28" s="242"/>
      <c r="KJU28" s="242"/>
      <c r="KJV28" s="242"/>
      <c r="KJW28" s="242"/>
      <c r="KJX28" s="242"/>
      <c r="KJY28" s="242"/>
      <c r="KJZ28" s="242"/>
      <c r="KKA28" s="242"/>
      <c r="KKB28" s="242"/>
      <c r="KKC28" s="242"/>
      <c r="KKD28" s="242"/>
      <c r="KKE28" s="242"/>
      <c r="KKF28" s="242"/>
      <c r="KKG28" s="242"/>
      <c r="KKH28" s="242"/>
      <c r="KKI28" s="242"/>
      <c r="KKJ28" s="242"/>
      <c r="KKK28" s="242"/>
      <c r="KKL28" s="242"/>
      <c r="KKM28" s="242"/>
      <c r="KKN28" s="242"/>
      <c r="KKO28" s="242"/>
      <c r="KKP28" s="242"/>
      <c r="KKQ28" s="242"/>
      <c r="KKR28" s="242"/>
      <c r="KKS28" s="242"/>
      <c r="KKT28" s="242"/>
      <c r="KKU28" s="242"/>
      <c r="KKV28" s="242"/>
      <c r="KKW28" s="242"/>
      <c r="KKX28" s="242"/>
      <c r="KKY28" s="242"/>
      <c r="KKZ28" s="242"/>
      <c r="KLA28" s="242"/>
      <c r="KLB28" s="242"/>
      <c r="KLC28" s="242"/>
      <c r="KLD28" s="242"/>
      <c r="KLE28" s="242"/>
      <c r="KLF28" s="242"/>
      <c r="KLG28" s="242"/>
      <c r="KLH28" s="242"/>
      <c r="KLI28" s="242"/>
      <c r="KLJ28" s="242"/>
      <c r="KLK28" s="242"/>
      <c r="KLL28" s="242"/>
      <c r="KLM28" s="242"/>
      <c r="KLN28" s="242"/>
      <c r="KLO28" s="242"/>
      <c r="KLP28" s="242"/>
      <c r="KLQ28" s="242"/>
      <c r="KLR28" s="242"/>
      <c r="KLS28" s="242"/>
      <c r="KLT28" s="242"/>
      <c r="KLU28" s="242"/>
      <c r="KLV28" s="242"/>
      <c r="KLW28" s="242"/>
      <c r="KLX28" s="242"/>
      <c r="KLY28" s="242"/>
      <c r="KLZ28" s="242"/>
      <c r="KMA28" s="242"/>
      <c r="KMB28" s="242"/>
      <c r="KMC28" s="242"/>
      <c r="KMD28" s="242"/>
      <c r="KME28" s="242"/>
      <c r="KMF28" s="242"/>
      <c r="KMG28" s="242"/>
      <c r="KMH28" s="242"/>
      <c r="KMI28" s="242"/>
      <c r="KMJ28" s="242"/>
      <c r="KMK28" s="242"/>
      <c r="KML28" s="242"/>
      <c r="KMM28" s="242"/>
      <c r="KMN28" s="242"/>
      <c r="KMO28" s="242"/>
      <c r="KMP28" s="242"/>
      <c r="KMQ28" s="242"/>
      <c r="KMR28" s="242"/>
      <c r="KMS28" s="242"/>
      <c r="KMT28" s="242"/>
      <c r="KMU28" s="242"/>
      <c r="KMV28" s="242"/>
      <c r="KMW28" s="242"/>
      <c r="KMX28" s="242"/>
      <c r="KMY28" s="242"/>
      <c r="KMZ28" s="242"/>
      <c r="KNA28" s="242"/>
      <c r="KNB28" s="242"/>
      <c r="KNC28" s="242"/>
      <c r="KND28" s="242"/>
      <c r="KNE28" s="242"/>
      <c r="KNF28" s="242"/>
      <c r="KNG28" s="242"/>
      <c r="KNH28" s="242"/>
      <c r="KNI28" s="242"/>
      <c r="KNJ28" s="242"/>
      <c r="KNK28" s="242"/>
      <c r="KNL28" s="242"/>
      <c r="KNM28" s="242"/>
      <c r="KNN28" s="242"/>
      <c r="KNO28" s="242"/>
      <c r="KNP28" s="242"/>
      <c r="KNQ28" s="242"/>
      <c r="KNR28" s="242"/>
      <c r="KNS28" s="242"/>
      <c r="KNT28" s="242"/>
      <c r="KNU28" s="242"/>
      <c r="KNV28" s="242"/>
      <c r="KNW28" s="242"/>
      <c r="KNX28" s="242"/>
      <c r="KNY28" s="242"/>
      <c r="KNZ28" s="242"/>
      <c r="KOA28" s="242"/>
      <c r="KOB28" s="242"/>
      <c r="KOC28" s="242"/>
      <c r="KOD28" s="242"/>
      <c r="KOE28" s="242"/>
      <c r="KOF28" s="242"/>
      <c r="KOG28" s="242"/>
      <c r="KOH28" s="242"/>
      <c r="KOI28" s="242"/>
      <c r="KOJ28" s="242"/>
      <c r="KOK28" s="242"/>
      <c r="KOL28" s="242"/>
      <c r="KOM28" s="242"/>
      <c r="KON28" s="242"/>
      <c r="KOO28" s="242"/>
      <c r="KOP28" s="242"/>
      <c r="KOQ28" s="242"/>
      <c r="KOR28" s="242"/>
      <c r="KOS28" s="242"/>
      <c r="KOT28" s="242"/>
      <c r="KOU28" s="242"/>
      <c r="KOV28" s="242"/>
      <c r="KOW28" s="242"/>
      <c r="KOX28" s="242"/>
      <c r="KOY28" s="242"/>
      <c r="KOZ28" s="242"/>
      <c r="KPA28" s="242"/>
      <c r="KPB28" s="242"/>
      <c r="KPC28" s="242"/>
      <c r="KPD28" s="242"/>
      <c r="KPE28" s="242"/>
      <c r="KPF28" s="242"/>
      <c r="KPG28" s="242"/>
      <c r="KPH28" s="242"/>
      <c r="KPI28" s="242"/>
      <c r="KPJ28" s="242"/>
      <c r="KPK28" s="242"/>
      <c r="KPL28" s="242"/>
      <c r="KPM28" s="242"/>
      <c r="KPN28" s="242"/>
      <c r="KPO28" s="242"/>
      <c r="KPP28" s="242"/>
      <c r="KPQ28" s="242"/>
      <c r="KPR28" s="242"/>
      <c r="KPS28" s="242"/>
      <c r="KPT28" s="242"/>
      <c r="KPU28" s="242"/>
      <c r="KPV28" s="242"/>
      <c r="KPW28" s="242"/>
      <c r="KPX28" s="242"/>
      <c r="KPY28" s="242"/>
      <c r="KPZ28" s="242"/>
      <c r="KQA28" s="242"/>
      <c r="KQB28" s="242"/>
      <c r="KQC28" s="242"/>
      <c r="KQD28" s="242"/>
      <c r="KQE28" s="242"/>
      <c r="KQF28" s="242"/>
      <c r="KQG28" s="242"/>
      <c r="KQH28" s="242"/>
      <c r="KQI28" s="242"/>
      <c r="KQJ28" s="242"/>
      <c r="KQK28" s="242"/>
      <c r="KQL28" s="242"/>
      <c r="KQM28" s="242"/>
      <c r="KQN28" s="242"/>
      <c r="KQO28" s="242"/>
      <c r="KQP28" s="242"/>
      <c r="KQQ28" s="242"/>
      <c r="KQR28" s="242"/>
      <c r="KQS28" s="242"/>
      <c r="KQT28" s="242"/>
      <c r="KQU28" s="242"/>
      <c r="KQV28" s="242"/>
      <c r="KQW28" s="242"/>
      <c r="KQX28" s="242"/>
      <c r="KQY28" s="242"/>
      <c r="KQZ28" s="242"/>
      <c r="KRA28" s="242"/>
      <c r="KRB28" s="242"/>
      <c r="KRC28" s="242"/>
      <c r="KRD28" s="242"/>
      <c r="KRE28" s="242"/>
      <c r="KRF28" s="242"/>
      <c r="KRG28" s="242"/>
      <c r="KRH28" s="242"/>
      <c r="KRI28" s="242"/>
      <c r="KRJ28" s="242"/>
      <c r="KRK28" s="242"/>
      <c r="KRL28" s="242"/>
      <c r="KRM28" s="242"/>
      <c r="KRN28" s="242"/>
      <c r="KRO28" s="242"/>
      <c r="KRP28" s="242"/>
      <c r="KRQ28" s="242"/>
      <c r="KRR28" s="242"/>
      <c r="KRS28" s="242"/>
      <c r="KRT28" s="242"/>
      <c r="KRU28" s="242"/>
      <c r="KRV28" s="242"/>
      <c r="KRW28" s="242"/>
      <c r="KRX28" s="242"/>
      <c r="KRY28" s="242"/>
      <c r="KRZ28" s="242"/>
      <c r="KSA28" s="242"/>
      <c r="KSB28" s="242"/>
      <c r="KSC28" s="242"/>
      <c r="KSD28" s="242"/>
      <c r="KSE28" s="242"/>
      <c r="KSF28" s="242"/>
      <c r="KSG28" s="242"/>
      <c r="KSH28" s="242"/>
      <c r="KSI28" s="242"/>
      <c r="KSJ28" s="242"/>
      <c r="KSK28" s="242"/>
      <c r="KSL28" s="242"/>
      <c r="KSM28" s="242"/>
      <c r="KSN28" s="242"/>
      <c r="KSO28" s="242"/>
      <c r="KSP28" s="242"/>
      <c r="KSQ28" s="242"/>
      <c r="KSR28" s="242"/>
      <c r="KSS28" s="242"/>
      <c r="KST28" s="242"/>
      <c r="KSU28" s="242"/>
      <c r="KSV28" s="242"/>
      <c r="KSW28" s="242"/>
      <c r="KSX28" s="242"/>
      <c r="KSY28" s="242"/>
      <c r="KSZ28" s="242"/>
      <c r="KTA28" s="242"/>
      <c r="KTB28" s="242"/>
      <c r="KTC28" s="242"/>
      <c r="KTD28" s="242"/>
      <c r="KTE28" s="242"/>
      <c r="KTF28" s="242"/>
      <c r="KTG28" s="242"/>
      <c r="KTH28" s="242"/>
      <c r="KTI28" s="242"/>
      <c r="KTJ28" s="242"/>
      <c r="KTK28" s="242"/>
      <c r="KTL28" s="242"/>
      <c r="KTM28" s="242"/>
      <c r="KTN28" s="242"/>
      <c r="KTO28" s="242"/>
      <c r="KTP28" s="242"/>
      <c r="KTQ28" s="242"/>
      <c r="KTR28" s="242"/>
      <c r="KTS28" s="242"/>
      <c r="KTT28" s="242"/>
      <c r="KTU28" s="242"/>
      <c r="KTV28" s="242"/>
      <c r="KTW28" s="242"/>
      <c r="KTX28" s="242"/>
      <c r="KTY28" s="242"/>
      <c r="KTZ28" s="242"/>
      <c r="KUA28" s="242"/>
      <c r="KUB28" s="242"/>
      <c r="KUC28" s="242"/>
      <c r="KUD28" s="242"/>
      <c r="KUE28" s="242"/>
      <c r="KUF28" s="242"/>
      <c r="KUG28" s="242"/>
      <c r="KUH28" s="242"/>
      <c r="KUI28" s="242"/>
      <c r="KUJ28" s="242"/>
      <c r="KUK28" s="242"/>
      <c r="KUL28" s="242"/>
      <c r="KUM28" s="242"/>
      <c r="KUN28" s="242"/>
      <c r="KUO28" s="242"/>
      <c r="KUP28" s="242"/>
      <c r="KUQ28" s="242"/>
      <c r="KUR28" s="242"/>
      <c r="KUS28" s="242"/>
      <c r="KUT28" s="242"/>
      <c r="KUU28" s="242"/>
      <c r="KUV28" s="242"/>
      <c r="KUW28" s="242"/>
      <c r="KUX28" s="242"/>
      <c r="KUY28" s="242"/>
      <c r="KUZ28" s="242"/>
      <c r="KVA28" s="242"/>
      <c r="KVB28" s="242"/>
      <c r="KVC28" s="242"/>
      <c r="KVD28" s="242"/>
      <c r="KVE28" s="242"/>
      <c r="KVF28" s="242"/>
      <c r="KVG28" s="242"/>
      <c r="KVH28" s="242"/>
      <c r="KVI28" s="242"/>
      <c r="KVJ28" s="242"/>
      <c r="KVK28" s="242"/>
      <c r="KVL28" s="242"/>
      <c r="KVM28" s="242"/>
      <c r="KVN28" s="242"/>
      <c r="KVO28" s="242"/>
      <c r="KVP28" s="242"/>
      <c r="KVQ28" s="242"/>
      <c r="KVR28" s="242"/>
      <c r="KVS28" s="242"/>
      <c r="KVT28" s="242"/>
      <c r="KVU28" s="242"/>
      <c r="KVV28" s="242"/>
      <c r="KVW28" s="242"/>
      <c r="KVX28" s="242"/>
      <c r="KVY28" s="242"/>
      <c r="KVZ28" s="242"/>
      <c r="KWA28" s="242"/>
      <c r="KWB28" s="242"/>
      <c r="KWC28" s="242"/>
      <c r="KWD28" s="242"/>
      <c r="KWE28" s="242"/>
      <c r="KWF28" s="242"/>
      <c r="KWG28" s="242"/>
      <c r="KWH28" s="242"/>
      <c r="KWI28" s="242"/>
      <c r="KWJ28" s="242"/>
      <c r="KWK28" s="242"/>
      <c r="KWL28" s="242"/>
      <c r="KWM28" s="242"/>
      <c r="KWN28" s="242"/>
      <c r="KWO28" s="242"/>
      <c r="KWP28" s="242"/>
      <c r="KWQ28" s="242"/>
      <c r="KWR28" s="242"/>
      <c r="KWS28" s="242"/>
      <c r="KWT28" s="242"/>
      <c r="KWU28" s="242"/>
      <c r="KWV28" s="242"/>
      <c r="KWW28" s="242"/>
      <c r="KWX28" s="242"/>
      <c r="KWY28" s="242"/>
      <c r="KWZ28" s="242"/>
      <c r="KXA28" s="242"/>
      <c r="KXB28" s="242"/>
      <c r="KXC28" s="242"/>
      <c r="KXD28" s="242"/>
      <c r="KXE28" s="242"/>
      <c r="KXF28" s="242"/>
      <c r="KXG28" s="242"/>
      <c r="KXH28" s="242"/>
      <c r="KXI28" s="242"/>
      <c r="KXJ28" s="242"/>
      <c r="KXK28" s="242"/>
      <c r="KXL28" s="242"/>
      <c r="KXM28" s="242"/>
      <c r="KXN28" s="242"/>
      <c r="KXO28" s="242"/>
      <c r="KXP28" s="242"/>
      <c r="KXQ28" s="242"/>
      <c r="KXR28" s="242"/>
      <c r="KXS28" s="242"/>
      <c r="KXT28" s="242"/>
      <c r="KXU28" s="242"/>
      <c r="KXV28" s="242"/>
      <c r="KXW28" s="242"/>
      <c r="KXX28" s="242"/>
      <c r="KXY28" s="242"/>
      <c r="KXZ28" s="242"/>
      <c r="KYA28" s="242"/>
      <c r="KYB28" s="242"/>
      <c r="KYC28" s="242"/>
      <c r="KYD28" s="242"/>
      <c r="KYE28" s="242"/>
      <c r="KYF28" s="242"/>
      <c r="KYG28" s="242"/>
      <c r="KYH28" s="242"/>
      <c r="KYI28" s="242"/>
      <c r="KYJ28" s="242"/>
      <c r="KYK28" s="242"/>
      <c r="KYL28" s="242"/>
      <c r="KYM28" s="242"/>
      <c r="KYN28" s="242"/>
      <c r="KYO28" s="242"/>
      <c r="KYP28" s="242"/>
      <c r="KYQ28" s="242"/>
      <c r="KYR28" s="242"/>
      <c r="KYS28" s="242"/>
      <c r="KYT28" s="242"/>
      <c r="KYU28" s="242"/>
      <c r="KYV28" s="242"/>
      <c r="KYW28" s="242"/>
      <c r="KYX28" s="242"/>
      <c r="KYY28" s="242"/>
      <c r="KYZ28" s="242"/>
      <c r="KZA28" s="242"/>
      <c r="KZB28" s="242"/>
      <c r="KZC28" s="242"/>
      <c r="KZD28" s="242"/>
      <c r="KZE28" s="242"/>
      <c r="KZF28" s="242"/>
      <c r="KZG28" s="242"/>
      <c r="KZH28" s="242"/>
      <c r="KZI28" s="242"/>
      <c r="KZJ28" s="242"/>
      <c r="KZK28" s="242"/>
      <c r="KZL28" s="242"/>
      <c r="KZM28" s="242"/>
      <c r="KZN28" s="242"/>
      <c r="KZO28" s="242"/>
      <c r="KZP28" s="242"/>
      <c r="KZQ28" s="242"/>
      <c r="KZR28" s="242"/>
      <c r="KZS28" s="242"/>
      <c r="KZT28" s="242"/>
      <c r="KZU28" s="242"/>
      <c r="KZV28" s="242"/>
      <c r="KZW28" s="242"/>
      <c r="KZX28" s="242"/>
      <c r="KZY28" s="242"/>
      <c r="KZZ28" s="242"/>
      <c r="LAA28" s="242"/>
      <c r="LAB28" s="242"/>
      <c r="LAC28" s="242"/>
      <c r="LAD28" s="242"/>
      <c r="LAE28" s="242"/>
      <c r="LAF28" s="242"/>
      <c r="LAG28" s="242"/>
      <c r="LAH28" s="242"/>
      <c r="LAI28" s="242"/>
      <c r="LAJ28" s="242"/>
      <c r="LAK28" s="242"/>
      <c r="LAL28" s="242"/>
      <c r="LAM28" s="242"/>
      <c r="LAN28" s="242"/>
      <c r="LAO28" s="242"/>
      <c r="LAP28" s="242"/>
      <c r="LAQ28" s="242"/>
      <c r="LAR28" s="242"/>
      <c r="LAS28" s="242"/>
      <c r="LAT28" s="242"/>
      <c r="LAU28" s="242"/>
      <c r="LAV28" s="242"/>
      <c r="LAW28" s="242"/>
      <c r="LAX28" s="242"/>
      <c r="LAY28" s="242"/>
      <c r="LAZ28" s="242"/>
      <c r="LBA28" s="242"/>
      <c r="LBB28" s="242"/>
      <c r="LBC28" s="242"/>
      <c r="LBD28" s="242"/>
      <c r="LBE28" s="242"/>
      <c r="LBF28" s="242"/>
      <c r="LBG28" s="242"/>
      <c r="LBH28" s="242"/>
      <c r="LBI28" s="242"/>
      <c r="LBJ28" s="242"/>
      <c r="LBK28" s="242"/>
      <c r="LBL28" s="242"/>
      <c r="LBM28" s="242"/>
      <c r="LBN28" s="242"/>
      <c r="LBO28" s="242"/>
      <c r="LBP28" s="242"/>
      <c r="LBQ28" s="242"/>
      <c r="LBR28" s="242"/>
      <c r="LBS28" s="242"/>
      <c r="LBT28" s="242"/>
      <c r="LBU28" s="242"/>
      <c r="LBV28" s="242"/>
      <c r="LBW28" s="242"/>
      <c r="LBX28" s="242"/>
      <c r="LBY28" s="242"/>
      <c r="LBZ28" s="242"/>
      <c r="LCA28" s="242"/>
      <c r="LCB28" s="242"/>
      <c r="LCC28" s="242"/>
      <c r="LCD28" s="242"/>
      <c r="LCE28" s="242"/>
      <c r="LCF28" s="242"/>
      <c r="LCG28" s="242"/>
      <c r="LCH28" s="242"/>
      <c r="LCI28" s="242"/>
      <c r="LCJ28" s="242"/>
      <c r="LCK28" s="242"/>
      <c r="LCL28" s="242"/>
      <c r="LCM28" s="242"/>
      <c r="LCN28" s="242"/>
      <c r="LCO28" s="242"/>
      <c r="LCP28" s="242"/>
      <c r="LCQ28" s="242"/>
      <c r="LCR28" s="242"/>
      <c r="LCS28" s="242"/>
      <c r="LCT28" s="242"/>
      <c r="LCU28" s="242"/>
      <c r="LCV28" s="242"/>
      <c r="LCW28" s="242"/>
      <c r="LCX28" s="242"/>
      <c r="LCY28" s="242"/>
      <c r="LCZ28" s="242"/>
      <c r="LDA28" s="242"/>
      <c r="LDB28" s="242"/>
      <c r="LDC28" s="242"/>
      <c r="LDD28" s="242"/>
      <c r="LDE28" s="242"/>
      <c r="LDF28" s="242"/>
      <c r="LDG28" s="242"/>
      <c r="LDH28" s="242"/>
      <c r="LDI28" s="242"/>
      <c r="LDJ28" s="242"/>
      <c r="LDK28" s="242"/>
      <c r="LDL28" s="242"/>
      <c r="LDM28" s="242"/>
      <c r="LDN28" s="242"/>
      <c r="LDO28" s="242"/>
      <c r="LDP28" s="242"/>
      <c r="LDQ28" s="242"/>
      <c r="LDR28" s="242"/>
      <c r="LDS28" s="242"/>
      <c r="LDT28" s="242"/>
      <c r="LDU28" s="242"/>
      <c r="LDV28" s="242"/>
      <c r="LDW28" s="242"/>
      <c r="LDX28" s="242"/>
      <c r="LDY28" s="242"/>
      <c r="LDZ28" s="242"/>
      <c r="LEA28" s="242"/>
      <c r="LEB28" s="242"/>
      <c r="LEC28" s="242"/>
      <c r="LED28" s="242"/>
      <c r="LEE28" s="242"/>
      <c r="LEF28" s="242"/>
      <c r="LEG28" s="242"/>
      <c r="LEH28" s="242"/>
      <c r="LEI28" s="242"/>
      <c r="LEJ28" s="242"/>
      <c r="LEK28" s="242"/>
      <c r="LEL28" s="242"/>
      <c r="LEM28" s="242"/>
      <c r="LEN28" s="242"/>
      <c r="LEO28" s="242"/>
      <c r="LEP28" s="242"/>
      <c r="LEQ28" s="242"/>
      <c r="LER28" s="242"/>
      <c r="LES28" s="242"/>
      <c r="LET28" s="242"/>
      <c r="LEU28" s="242"/>
      <c r="LEV28" s="242"/>
      <c r="LEW28" s="242"/>
      <c r="LEX28" s="242"/>
      <c r="LEY28" s="242"/>
      <c r="LEZ28" s="242"/>
      <c r="LFA28" s="242"/>
      <c r="LFB28" s="242"/>
      <c r="LFC28" s="242"/>
      <c r="LFD28" s="242"/>
      <c r="LFE28" s="242"/>
      <c r="LFF28" s="242"/>
      <c r="LFG28" s="242"/>
      <c r="LFH28" s="242"/>
      <c r="LFI28" s="242"/>
      <c r="LFJ28" s="242"/>
      <c r="LFK28" s="242"/>
      <c r="LFL28" s="242"/>
      <c r="LFM28" s="242"/>
      <c r="LFN28" s="242"/>
      <c r="LFO28" s="242"/>
      <c r="LFP28" s="242"/>
      <c r="LFQ28" s="242"/>
      <c r="LFR28" s="242"/>
      <c r="LFS28" s="242"/>
      <c r="LFT28" s="242"/>
      <c r="LFU28" s="242"/>
      <c r="LFV28" s="242"/>
      <c r="LFW28" s="242"/>
      <c r="LFX28" s="242"/>
      <c r="LFY28" s="242"/>
      <c r="LFZ28" s="242"/>
      <c r="LGA28" s="242"/>
      <c r="LGB28" s="242"/>
      <c r="LGC28" s="242"/>
      <c r="LGD28" s="242"/>
      <c r="LGE28" s="242"/>
      <c r="LGF28" s="242"/>
      <c r="LGG28" s="242"/>
      <c r="LGH28" s="242"/>
      <c r="LGI28" s="242"/>
      <c r="LGJ28" s="242"/>
      <c r="LGK28" s="242"/>
      <c r="LGL28" s="242"/>
      <c r="LGM28" s="242"/>
      <c r="LGN28" s="242"/>
      <c r="LGO28" s="242"/>
      <c r="LGP28" s="242"/>
      <c r="LGQ28" s="242"/>
      <c r="LGR28" s="242"/>
      <c r="LGS28" s="242"/>
      <c r="LGT28" s="242"/>
      <c r="LGU28" s="242"/>
      <c r="LGV28" s="242"/>
      <c r="LGW28" s="242"/>
      <c r="LGX28" s="242"/>
      <c r="LGY28" s="242"/>
      <c r="LGZ28" s="242"/>
      <c r="LHA28" s="242"/>
      <c r="LHB28" s="242"/>
      <c r="LHC28" s="242"/>
      <c r="LHD28" s="242"/>
      <c r="LHE28" s="242"/>
      <c r="LHF28" s="242"/>
      <c r="LHG28" s="242"/>
      <c r="LHH28" s="242"/>
      <c r="LHI28" s="242"/>
      <c r="LHJ28" s="242"/>
      <c r="LHK28" s="242"/>
      <c r="LHL28" s="242"/>
      <c r="LHM28" s="242"/>
      <c r="LHN28" s="242"/>
      <c r="LHO28" s="242"/>
      <c r="LHP28" s="242"/>
      <c r="LHQ28" s="242"/>
      <c r="LHR28" s="242"/>
      <c r="LHS28" s="242"/>
      <c r="LHT28" s="242"/>
      <c r="LHU28" s="242"/>
      <c r="LHV28" s="242"/>
      <c r="LHW28" s="242"/>
      <c r="LHX28" s="242"/>
      <c r="LHY28" s="242"/>
      <c r="LHZ28" s="242"/>
      <c r="LIA28" s="242"/>
      <c r="LIB28" s="242"/>
      <c r="LIC28" s="242"/>
      <c r="LID28" s="242"/>
      <c r="LIE28" s="242"/>
      <c r="LIF28" s="242"/>
      <c r="LIG28" s="242"/>
      <c r="LIH28" s="242"/>
      <c r="LII28" s="242"/>
      <c r="LIJ28" s="242"/>
      <c r="LIK28" s="242"/>
      <c r="LIL28" s="242"/>
      <c r="LIM28" s="242"/>
      <c r="LIN28" s="242"/>
      <c r="LIO28" s="242"/>
      <c r="LIP28" s="242"/>
      <c r="LIQ28" s="242"/>
      <c r="LIR28" s="242"/>
      <c r="LIS28" s="242"/>
      <c r="LIT28" s="242"/>
      <c r="LIU28" s="242"/>
      <c r="LIV28" s="242"/>
      <c r="LIW28" s="242"/>
      <c r="LIX28" s="242"/>
      <c r="LIY28" s="242"/>
      <c r="LIZ28" s="242"/>
      <c r="LJA28" s="242"/>
      <c r="LJB28" s="242"/>
      <c r="LJC28" s="242"/>
      <c r="LJD28" s="242"/>
      <c r="LJE28" s="242"/>
      <c r="LJF28" s="242"/>
      <c r="LJG28" s="242"/>
      <c r="LJH28" s="242"/>
      <c r="LJI28" s="242"/>
      <c r="LJJ28" s="242"/>
      <c r="LJK28" s="242"/>
      <c r="LJL28" s="242"/>
      <c r="LJM28" s="242"/>
      <c r="LJN28" s="242"/>
      <c r="LJO28" s="242"/>
      <c r="LJP28" s="242"/>
      <c r="LJQ28" s="242"/>
      <c r="LJR28" s="242"/>
      <c r="LJS28" s="242"/>
      <c r="LJT28" s="242"/>
      <c r="LJU28" s="242"/>
      <c r="LJV28" s="242"/>
      <c r="LJW28" s="242"/>
      <c r="LJX28" s="242"/>
      <c r="LJY28" s="242"/>
      <c r="LJZ28" s="242"/>
      <c r="LKA28" s="242"/>
      <c r="LKB28" s="242"/>
      <c r="LKC28" s="242"/>
      <c r="LKD28" s="242"/>
      <c r="LKE28" s="242"/>
      <c r="LKF28" s="242"/>
      <c r="LKG28" s="242"/>
      <c r="LKH28" s="242"/>
      <c r="LKI28" s="242"/>
      <c r="LKJ28" s="242"/>
      <c r="LKK28" s="242"/>
      <c r="LKL28" s="242"/>
      <c r="LKM28" s="242"/>
      <c r="LKN28" s="242"/>
      <c r="LKO28" s="242"/>
      <c r="LKP28" s="242"/>
      <c r="LKQ28" s="242"/>
      <c r="LKR28" s="242"/>
      <c r="LKS28" s="242"/>
      <c r="LKT28" s="242"/>
      <c r="LKU28" s="242"/>
      <c r="LKV28" s="242"/>
      <c r="LKW28" s="242"/>
      <c r="LKX28" s="242"/>
      <c r="LKY28" s="242"/>
      <c r="LKZ28" s="242"/>
      <c r="LLA28" s="242"/>
      <c r="LLB28" s="242"/>
      <c r="LLC28" s="242"/>
      <c r="LLD28" s="242"/>
      <c r="LLE28" s="242"/>
      <c r="LLF28" s="242"/>
      <c r="LLG28" s="242"/>
      <c r="LLH28" s="242"/>
      <c r="LLI28" s="242"/>
      <c r="LLJ28" s="242"/>
      <c r="LLK28" s="242"/>
      <c r="LLL28" s="242"/>
      <c r="LLM28" s="242"/>
      <c r="LLN28" s="242"/>
      <c r="LLO28" s="242"/>
      <c r="LLP28" s="242"/>
      <c r="LLQ28" s="242"/>
      <c r="LLR28" s="242"/>
      <c r="LLS28" s="242"/>
      <c r="LLT28" s="242"/>
      <c r="LLU28" s="242"/>
      <c r="LLV28" s="242"/>
      <c r="LLW28" s="242"/>
      <c r="LLX28" s="242"/>
      <c r="LLY28" s="242"/>
      <c r="LLZ28" s="242"/>
      <c r="LMA28" s="242"/>
      <c r="LMB28" s="242"/>
      <c r="LMC28" s="242"/>
      <c r="LMD28" s="242"/>
      <c r="LME28" s="242"/>
      <c r="LMF28" s="242"/>
      <c r="LMG28" s="242"/>
      <c r="LMH28" s="242"/>
      <c r="LMI28" s="242"/>
      <c r="LMJ28" s="242"/>
      <c r="LMK28" s="242"/>
      <c r="LML28" s="242"/>
      <c r="LMM28" s="242"/>
      <c r="LMN28" s="242"/>
      <c r="LMO28" s="242"/>
      <c r="LMP28" s="242"/>
      <c r="LMQ28" s="242"/>
      <c r="LMR28" s="242"/>
      <c r="LMS28" s="242"/>
      <c r="LMT28" s="242"/>
      <c r="LMU28" s="242"/>
      <c r="LMV28" s="242"/>
      <c r="LMW28" s="242"/>
      <c r="LMX28" s="242"/>
      <c r="LMY28" s="242"/>
      <c r="LMZ28" s="242"/>
      <c r="LNA28" s="242"/>
      <c r="LNB28" s="242"/>
      <c r="LNC28" s="242"/>
      <c r="LND28" s="242"/>
      <c r="LNE28" s="242"/>
      <c r="LNF28" s="242"/>
      <c r="LNG28" s="242"/>
      <c r="LNH28" s="242"/>
      <c r="LNI28" s="242"/>
      <c r="LNJ28" s="242"/>
      <c r="LNK28" s="242"/>
      <c r="LNL28" s="242"/>
      <c r="LNM28" s="242"/>
      <c r="LNN28" s="242"/>
      <c r="LNO28" s="242"/>
      <c r="LNP28" s="242"/>
      <c r="LNQ28" s="242"/>
      <c r="LNR28" s="242"/>
      <c r="LNS28" s="242"/>
      <c r="LNT28" s="242"/>
      <c r="LNU28" s="242"/>
      <c r="LNV28" s="242"/>
      <c r="LNW28" s="242"/>
      <c r="LNX28" s="242"/>
      <c r="LNY28" s="242"/>
      <c r="LNZ28" s="242"/>
      <c r="LOA28" s="242"/>
      <c r="LOB28" s="242"/>
      <c r="LOC28" s="242"/>
      <c r="LOD28" s="242"/>
      <c r="LOE28" s="242"/>
      <c r="LOF28" s="242"/>
      <c r="LOG28" s="242"/>
      <c r="LOH28" s="242"/>
      <c r="LOI28" s="242"/>
      <c r="LOJ28" s="242"/>
      <c r="LOK28" s="242"/>
      <c r="LOL28" s="242"/>
      <c r="LOM28" s="242"/>
      <c r="LON28" s="242"/>
      <c r="LOO28" s="242"/>
      <c r="LOP28" s="242"/>
      <c r="LOQ28" s="242"/>
      <c r="LOR28" s="242"/>
      <c r="LOS28" s="242"/>
      <c r="LOT28" s="242"/>
      <c r="LOU28" s="242"/>
      <c r="LOV28" s="242"/>
      <c r="LOW28" s="242"/>
      <c r="LOX28" s="242"/>
      <c r="LOY28" s="242"/>
      <c r="LOZ28" s="242"/>
      <c r="LPA28" s="242"/>
      <c r="LPB28" s="242"/>
      <c r="LPC28" s="242"/>
      <c r="LPD28" s="242"/>
      <c r="LPE28" s="242"/>
      <c r="LPF28" s="242"/>
      <c r="LPG28" s="242"/>
      <c r="LPH28" s="242"/>
      <c r="LPI28" s="242"/>
      <c r="LPJ28" s="242"/>
      <c r="LPK28" s="242"/>
      <c r="LPL28" s="242"/>
      <c r="LPM28" s="242"/>
      <c r="LPN28" s="242"/>
      <c r="LPO28" s="242"/>
      <c r="LPP28" s="242"/>
      <c r="LPQ28" s="242"/>
      <c r="LPR28" s="242"/>
      <c r="LPS28" s="242"/>
      <c r="LPT28" s="242"/>
      <c r="LPU28" s="242"/>
      <c r="LPV28" s="242"/>
      <c r="LPW28" s="242"/>
      <c r="LPX28" s="242"/>
      <c r="LPY28" s="242"/>
      <c r="LPZ28" s="242"/>
      <c r="LQA28" s="242"/>
      <c r="LQB28" s="242"/>
      <c r="LQC28" s="242"/>
      <c r="LQD28" s="242"/>
      <c r="LQE28" s="242"/>
      <c r="LQF28" s="242"/>
      <c r="LQG28" s="242"/>
      <c r="LQH28" s="242"/>
      <c r="LQI28" s="242"/>
      <c r="LQJ28" s="242"/>
      <c r="LQK28" s="242"/>
      <c r="LQL28" s="242"/>
      <c r="LQM28" s="242"/>
      <c r="LQN28" s="242"/>
      <c r="LQO28" s="242"/>
      <c r="LQP28" s="242"/>
      <c r="LQQ28" s="242"/>
      <c r="LQR28" s="242"/>
      <c r="LQS28" s="242"/>
      <c r="LQT28" s="242"/>
      <c r="LQU28" s="242"/>
      <c r="LQV28" s="242"/>
      <c r="LQW28" s="242"/>
      <c r="LQX28" s="242"/>
      <c r="LQY28" s="242"/>
      <c r="LQZ28" s="242"/>
      <c r="LRA28" s="242"/>
      <c r="LRB28" s="242"/>
      <c r="LRC28" s="242"/>
      <c r="LRD28" s="242"/>
      <c r="LRE28" s="242"/>
      <c r="LRF28" s="242"/>
      <c r="LRG28" s="242"/>
      <c r="LRH28" s="242"/>
      <c r="LRI28" s="242"/>
      <c r="LRJ28" s="242"/>
      <c r="LRK28" s="242"/>
      <c r="LRL28" s="242"/>
      <c r="LRM28" s="242"/>
      <c r="LRN28" s="242"/>
      <c r="LRO28" s="242"/>
      <c r="LRP28" s="242"/>
      <c r="LRQ28" s="242"/>
      <c r="LRR28" s="242"/>
      <c r="LRS28" s="242"/>
      <c r="LRT28" s="242"/>
      <c r="LRU28" s="242"/>
      <c r="LRV28" s="242"/>
      <c r="LRW28" s="242"/>
      <c r="LRX28" s="242"/>
      <c r="LRY28" s="242"/>
      <c r="LRZ28" s="242"/>
      <c r="LSA28" s="242"/>
      <c r="LSB28" s="242"/>
      <c r="LSC28" s="242"/>
      <c r="LSD28" s="242"/>
      <c r="LSE28" s="242"/>
      <c r="LSF28" s="242"/>
      <c r="LSG28" s="242"/>
      <c r="LSH28" s="242"/>
      <c r="LSI28" s="242"/>
      <c r="LSJ28" s="242"/>
      <c r="LSK28" s="242"/>
      <c r="LSL28" s="242"/>
      <c r="LSM28" s="242"/>
      <c r="LSN28" s="242"/>
      <c r="LSO28" s="242"/>
      <c r="LSP28" s="242"/>
      <c r="LSQ28" s="242"/>
      <c r="LSR28" s="242"/>
      <c r="LSS28" s="242"/>
      <c r="LST28" s="242"/>
      <c r="LSU28" s="242"/>
      <c r="LSV28" s="242"/>
      <c r="LSW28" s="242"/>
      <c r="LSX28" s="242"/>
      <c r="LSY28" s="242"/>
      <c r="LSZ28" s="242"/>
      <c r="LTA28" s="242"/>
      <c r="LTB28" s="242"/>
      <c r="LTC28" s="242"/>
      <c r="LTD28" s="242"/>
      <c r="LTE28" s="242"/>
      <c r="LTF28" s="242"/>
      <c r="LTG28" s="242"/>
      <c r="LTH28" s="242"/>
      <c r="LTI28" s="242"/>
      <c r="LTJ28" s="242"/>
      <c r="LTK28" s="242"/>
      <c r="LTL28" s="242"/>
      <c r="LTM28" s="242"/>
      <c r="LTN28" s="242"/>
      <c r="LTO28" s="242"/>
      <c r="LTP28" s="242"/>
      <c r="LTQ28" s="242"/>
      <c r="LTR28" s="242"/>
      <c r="LTS28" s="242"/>
      <c r="LTT28" s="242"/>
      <c r="LTU28" s="242"/>
      <c r="LTV28" s="242"/>
      <c r="LTW28" s="242"/>
      <c r="LTX28" s="242"/>
      <c r="LTY28" s="242"/>
      <c r="LTZ28" s="242"/>
      <c r="LUA28" s="242"/>
      <c r="LUB28" s="242"/>
      <c r="LUC28" s="242"/>
      <c r="LUD28" s="242"/>
      <c r="LUE28" s="242"/>
      <c r="LUF28" s="242"/>
      <c r="LUG28" s="242"/>
      <c r="LUH28" s="242"/>
      <c r="LUI28" s="242"/>
      <c r="LUJ28" s="242"/>
      <c r="LUK28" s="242"/>
      <c r="LUL28" s="242"/>
      <c r="LUM28" s="242"/>
      <c r="LUN28" s="242"/>
      <c r="LUO28" s="242"/>
      <c r="LUP28" s="242"/>
      <c r="LUQ28" s="242"/>
      <c r="LUR28" s="242"/>
      <c r="LUS28" s="242"/>
      <c r="LUT28" s="242"/>
      <c r="LUU28" s="242"/>
      <c r="LUV28" s="242"/>
      <c r="LUW28" s="242"/>
      <c r="LUX28" s="242"/>
      <c r="LUY28" s="242"/>
      <c r="LUZ28" s="242"/>
      <c r="LVA28" s="242"/>
      <c r="LVB28" s="242"/>
      <c r="LVC28" s="242"/>
      <c r="LVD28" s="242"/>
      <c r="LVE28" s="242"/>
      <c r="LVF28" s="242"/>
      <c r="LVG28" s="242"/>
      <c r="LVH28" s="242"/>
      <c r="LVI28" s="242"/>
      <c r="LVJ28" s="242"/>
      <c r="LVK28" s="242"/>
      <c r="LVL28" s="242"/>
      <c r="LVM28" s="242"/>
      <c r="LVN28" s="242"/>
      <c r="LVO28" s="242"/>
      <c r="LVP28" s="242"/>
      <c r="LVQ28" s="242"/>
      <c r="LVR28" s="242"/>
      <c r="LVS28" s="242"/>
      <c r="LVT28" s="242"/>
      <c r="LVU28" s="242"/>
      <c r="LVV28" s="242"/>
      <c r="LVW28" s="242"/>
      <c r="LVX28" s="242"/>
      <c r="LVY28" s="242"/>
      <c r="LVZ28" s="242"/>
      <c r="LWA28" s="242"/>
      <c r="LWB28" s="242"/>
      <c r="LWC28" s="242"/>
      <c r="LWD28" s="242"/>
      <c r="LWE28" s="242"/>
      <c r="LWF28" s="242"/>
      <c r="LWG28" s="242"/>
      <c r="LWH28" s="242"/>
      <c r="LWI28" s="242"/>
      <c r="LWJ28" s="242"/>
      <c r="LWK28" s="242"/>
      <c r="LWL28" s="242"/>
      <c r="LWM28" s="242"/>
      <c r="LWN28" s="242"/>
      <c r="LWO28" s="242"/>
      <c r="LWP28" s="242"/>
      <c r="LWQ28" s="242"/>
      <c r="LWR28" s="242"/>
      <c r="LWS28" s="242"/>
      <c r="LWT28" s="242"/>
      <c r="LWU28" s="242"/>
      <c r="LWV28" s="242"/>
      <c r="LWW28" s="242"/>
      <c r="LWX28" s="242"/>
      <c r="LWY28" s="242"/>
      <c r="LWZ28" s="242"/>
      <c r="LXA28" s="242"/>
      <c r="LXB28" s="242"/>
      <c r="LXC28" s="242"/>
      <c r="LXD28" s="242"/>
      <c r="LXE28" s="242"/>
      <c r="LXF28" s="242"/>
      <c r="LXG28" s="242"/>
      <c r="LXH28" s="242"/>
      <c r="LXI28" s="242"/>
      <c r="LXJ28" s="242"/>
      <c r="LXK28" s="242"/>
      <c r="LXL28" s="242"/>
      <c r="LXM28" s="242"/>
      <c r="LXN28" s="242"/>
      <c r="LXO28" s="242"/>
      <c r="LXP28" s="242"/>
      <c r="LXQ28" s="242"/>
      <c r="LXR28" s="242"/>
      <c r="LXS28" s="242"/>
      <c r="LXT28" s="242"/>
      <c r="LXU28" s="242"/>
      <c r="LXV28" s="242"/>
      <c r="LXW28" s="242"/>
      <c r="LXX28" s="242"/>
      <c r="LXY28" s="242"/>
      <c r="LXZ28" s="242"/>
      <c r="LYA28" s="242"/>
      <c r="LYB28" s="242"/>
      <c r="LYC28" s="242"/>
      <c r="LYD28" s="242"/>
      <c r="LYE28" s="242"/>
      <c r="LYF28" s="242"/>
      <c r="LYG28" s="242"/>
      <c r="LYH28" s="242"/>
      <c r="LYI28" s="242"/>
      <c r="LYJ28" s="242"/>
      <c r="LYK28" s="242"/>
      <c r="LYL28" s="242"/>
      <c r="LYM28" s="242"/>
      <c r="LYN28" s="242"/>
      <c r="LYO28" s="242"/>
      <c r="LYP28" s="242"/>
      <c r="LYQ28" s="242"/>
      <c r="LYR28" s="242"/>
      <c r="LYS28" s="242"/>
      <c r="LYT28" s="242"/>
      <c r="LYU28" s="242"/>
      <c r="LYV28" s="242"/>
      <c r="LYW28" s="242"/>
      <c r="LYX28" s="242"/>
      <c r="LYY28" s="242"/>
      <c r="LYZ28" s="242"/>
      <c r="LZA28" s="242"/>
      <c r="LZB28" s="242"/>
      <c r="LZC28" s="242"/>
      <c r="LZD28" s="242"/>
      <c r="LZE28" s="242"/>
      <c r="LZF28" s="242"/>
      <c r="LZG28" s="242"/>
      <c r="LZH28" s="242"/>
      <c r="LZI28" s="242"/>
      <c r="LZJ28" s="242"/>
      <c r="LZK28" s="242"/>
      <c r="LZL28" s="242"/>
      <c r="LZM28" s="242"/>
      <c r="LZN28" s="242"/>
      <c r="LZO28" s="242"/>
      <c r="LZP28" s="242"/>
      <c r="LZQ28" s="242"/>
      <c r="LZR28" s="242"/>
      <c r="LZS28" s="242"/>
      <c r="LZT28" s="242"/>
      <c r="LZU28" s="242"/>
      <c r="LZV28" s="242"/>
      <c r="LZW28" s="242"/>
      <c r="LZX28" s="242"/>
      <c r="LZY28" s="242"/>
      <c r="LZZ28" s="242"/>
      <c r="MAA28" s="242"/>
      <c r="MAB28" s="242"/>
      <c r="MAC28" s="242"/>
      <c r="MAD28" s="242"/>
      <c r="MAE28" s="242"/>
      <c r="MAF28" s="242"/>
      <c r="MAG28" s="242"/>
      <c r="MAH28" s="242"/>
      <c r="MAI28" s="242"/>
      <c r="MAJ28" s="242"/>
      <c r="MAK28" s="242"/>
      <c r="MAL28" s="242"/>
      <c r="MAM28" s="242"/>
      <c r="MAN28" s="242"/>
      <c r="MAO28" s="242"/>
      <c r="MAP28" s="242"/>
      <c r="MAQ28" s="242"/>
      <c r="MAR28" s="242"/>
      <c r="MAS28" s="242"/>
      <c r="MAT28" s="242"/>
      <c r="MAU28" s="242"/>
      <c r="MAV28" s="242"/>
      <c r="MAW28" s="242"/>
      <c r="MAX28" s="242"/>
      <c r="MAY28" s="242"/>
      <c r="MAZ28" s="242"/>
      <c r="MBA28" s="242"/>
      <c r="MBB28" s="242"/>
      <c r="MBC28" s="242"/>
      <c r="MBD28" s="242"/>
      <c r="MBE28" s="242"/>
      <c r="MBF28" s="242"/>
      <c r="MBG28" s="242"/>
      <c r="MBH28" s="242"/>
      <c r="MBI28" s="242"/>
      <c r="MBJ28" s="242"/>
      <c r="MBK28" s="242"/>
      <c r="MBL28" s="242"/>
      <c r="MBM28" s="242"/>
      <c r="MBN28" s="242"/>
      <c r="MBO28" s="242"/>
      <c r="MBP28" s="242"/>
      <c r="MBQ28" s="242"/>
      <c r="MBR28" s="242"/>
      <c r="MBS28" s="242"/>
      <c r="MBT28" s="242"/>
      <c r="MBU28" s="242"/>
      <c r="MBV28" s="242"/>
      <c r="MBW28" s="242"/>
      <c r="MBX28" s="242"/>
      <c r="MBY28" s="242"/>
      <c r="MBZ28" s="242"/>
      <c r="MCA28" s="242"/>
      <c r="MCB28" s="242"/>
      <c r="MCC28" s="242"/>
      <c r="MCD28" s="242"/>
      <c r="MCE28" s="242"/>
      <c r="MCF28" s="242"/>
      <c r="MCG28" s="242"/>
      <c r="MCH28" s="242"/>
      <c r="MCI28" s="242"/>
      <c r="MCJ28" s="242"/>
      <c r="MCK28" s="242"/>
      <c r="MCL28" s="242"/>
      <c r="MCM28" s="242"/>
      <c r="MCN28" s="242"/>
      <c r="MCO28" s="242"/>
      <c r="MCP28" s="242"/>
      <c r="MCQ28" s="242"/>
      <c r="MCR28" s="242"/>
      <c r="MCS28" s="242"/>
      <c r="MCT28" s="242"/>
      <c r="MCU28" s="242"/>
      <c r="MCV28" s="242"/>
      <c r="MCW28" s="242"/>
      <c r="MCX28" s="242"/>
      <c r="MCY28" s="242"/>
      <c r="MCZ28" s="242"/>
      <c r="MDA28" s="242"/>
      <c r="MDB28" s="242"/>
      <c r="MDC28" s="242"/>
      <c r="MDD28" s="242"/>
      <c r="MDE28" s="242"/>
      <c r="MDF28" s="242"/>
      <c r="MDG28" s="242"/>
      <c r="MDH28" s="242"/>
      <c r="MDI28" s="242"/>
      <c r="MDJ28" s="242"/>
      <c r="MDK28" s="242"/>
      <c r="MDL28" s="242"/>
      <c r="MDM28" s="242"/>
      <c r="MDN28" s="242"/>
      <c r="MDO28" s="242"/>
      <c r="MDP28" s="242"/>
      <c r="MDQ28" s="242"/>
      <c r="MDR28" s="242"/>
      <c r="MDS28" s="242"/>
      <c r="MDT28" s="242"/>
      <c r="MDU28" s="242"/>
      <c r="MDV28" s="242"/>
      <c r="MDW28" s="242"/>
      <c r="MDX28" s="242"/>
      <c r="MDY28" s="242"/>
      <c r="MDZ28" s="242"/>
      <c r="MEA28" s="242"/>
      <c r="MEB28" s="242"/>
      <c r="MEC28" s="242"/>
      <c r="MED28" s="242"/>
      <c r="MEE28" s="242"/>
      <c r="MEF28" s="242"/>
      <c r="MEG28" s="242"/>
      <c r="MEH28" s="242"/>
      <c r="MEI28" s="242"/>
      <c r="MEJ28" s="242"/>
      <c r="MEK28" s="242"/>
      <c r="MEL28" s="242"/>
      <c r="MEM28" s="242"/>
      <c r="MEN28" s="242"/>
      <c r="MEO28" s="242"/>
      <c r="MEP28" s="242"/>
      <c r="MEQ28" s="242"/>
      <c r="MER28" s="242"/>
      <c r="MES28" s="242"/>
      <c r="MET28" s="242"/>
      <c r="MEU28" s="242"/>
      <c r="MEV28" s="242"/>
      <c r="MEW28" s="242"/>
      <c r="MEX28" s="242"/>
      <c r="MEY28" s="242"/>
      <c r="MEZ28" s="242"/>
      <c r="MFA28" s="242"/>
      <c r="MFB28" s="242"/>
      <c r="MFC28" s="242"/>
      <c r="MFD28" s="242"/>
      <c r="MFE28" s="242"/>
      <c r="MFF28" s="242"/>
      <c r="MFG28" s="242"/>
      <c r="MFH28" s="242"/>
      <c r="MFI28" s="242"/>
      <c r="MFJ28" s="242"/>
      <c r="MFK28" s="242"/>
      <c r="MFL28" s="242"/>
      <c r="MFM28" s="242"/>
      <c r="MFN28" s="242"/>
      <c r="MFO28" s="242"/>
      <c r="MFP28" s="242"/>
      <c r="MFQ28" s="242"/>
      <c r="MFR28" s="242"/>
      <c r="MFS28" s="242"/>
      <c r="MFT28" s="242"/>
      <c r="MFU28" s="242"/>
      <c r="MFV28" s="242"/>
      <c r="MFW28" s="242"/>
      <c r="MFX28" s="242"/>
      <c r="MFY28" s="242"/>
      <c r="MFZ28" s="242"/>
      <c r="MGA28" s="242"/>
      <c r="MGB28" s="242"/>
      <c r="MGC28" s="242"/>
      <c r="MGD28" s="242"/>
      <c r="MGE28" s="242"/>
      <c r="MGF28" s="242"/>
      <c r="MGG28" s="242"/>
      <c r="MGH28" s="242"/>
      <c r="MGI28" s="242"/>
      <c r="MGJ28" s="242"/>
      <c r="MGK28" s="242"/>
      <c r="MGL28" s="242"/>
      <c r="MGM28" s="242"/>
      <c r="MGN28" s="242"/>
      <c r="MGO28" s="242"/>
      <c r="MGP28" s="242"/>
      <c r="MGQ28" s="242"/>
      <c r="MGR28" s="242"/>
      <c r="MGS28" s="242"/>
      <c r="MGT28" s="242"/>
      <c r="MGU28" s="242"/>
      <c r="MGV28" s="242"/>
      <c r="MGW28" s="242"/>
      <c r="MGX28" s="242"/>
      <c r="MGY28" s="242"/>
      <c r="MGZ28" s="242"/>
      <c r="MHA28" s="242"/>
      <c r="MHB28" s="242"/>
      <c r="MHC28" s="242"/>
      <c r="MHD28" s="242"/>
      <c r="MHE28" s="242"/>
      <c r="MHF28" s="242"/>
      <c r="MHG28" s="242"/>
      <c r="MHH28" s="242"/>
      <c r="MHI28" s="242"/>
      <c r="MHJ28" s="242"/>
      <c r="MHK28" s="242"/>
      <c r="MHL28" s="242"/>
      <c r="MHM28" s="242"/>
      <c r="MHN28" s="242"/>
      <c r="MHO28" s="242"/>
      <c r="MHP28" s="242"/>
      <c r="MHQ28" s="242"/>
      <c r="MHR28" s="242"/>
      <c r="MHS28" s="242"/>
      <c r="MHT28" s="242"/>
      <c r="MHU28" s="242"/>
      <c r="MHV28" s="242"/>
      <c r="MHW28" s="242"/>
      <c r="MHX28" s="242"/>
      <c r="MHY28" s="242"/>
      <c r="MHZ28" s="242"/>
      <c r="MIA28" s="242"/>
      <c r="MIB28" s="242"/>
      <c r="MIC28" s="242"/>
      <c r="MID28" s="242"/>
      <c r="MIE28" s="242"/>
      <c r="MIF28" s="242"/>
      <c r="MIG28" s="242"/>
      <c r="MIH28" s="242"/>
      <c r="MII28" s="242"/>
      <c r="MIJ28" s="242"/>
      <c r="MIK28" s="242"/>
      <c r="MIL28" s="242"/>
      <c r="MIM28" s="242"/>
      <c r="MIN28" s="242"/>
      <c r="MIO28" s="242"/>
      <c r="MIP28" s="242"/>
      <c r="MIQ28" s="242"/>
      <c r="MIR28" s="242"/>
      <c r="MIS28" s="242"/>
      <c r="MIT28" s="242"/>
      <c r="MIU28" s="242"/>
      <c r="MIV28" s="242"/>
      <c r="MIW28" s="242"/>
      <c r="MIX28" s="242"/>
      <c r="MIY28" s="242"/>
      <c r="MIZ28" s="242"/>
      <c r="MJA28" s="242"/>
      <c r="MJB28" s="242"/>
      <c r="MJC28" s="242"/>
      <c r="MJD28" s="242"/>
      <c r="MJE28" s="242"/>
      <c r="MJF28" s="242"/>
      <c r="MJG28" s="242"/>
      <c r="MJH28" s="242"/>
      <c r="MJI28" s="242"/>
      <c r="MJJ28" s="242"/>
      <c r="MJK28" s="242"/>
      <c r="MJL28" s="242"/>
      <c r="MJM28" s="242"/>
      <c r="MJN28" s="242"/>
      <c r="MJO28" s="242"/>
      <c r="MJP28" s="242"/>
      <c r="MJQ28" s="242"/>
      <c r="MJR28" s="242"/>
      <c r="MJS28" s="242"/>
      <c r="MJT28" s="242"/>
      <c r="MJU28" s="242"/>
      <c r="MJV28" s="242"/>
      <c r="MJW28" s="242"/>
      <c r="MJX28" s="242"/>
      <c r="MJY28" s="242"/>
      <c r="MJZ28" s="242"/>
      <c r="MKA28" s="242"/>
      <c r="MKB28" s="242"/>
      <c r="MKC28" s="242"/>
      <c r="MKD28" s="242"/>
      <c r="MKE28" s="242"/>
      <c r="MKF28" s="242"/>
      <c r="MKG28" s="242"/>
      <c r="MKH28" s="242"/>
      <c r="MKI28" s="242"/>
      <c r="MKJ28" s="242"/>
      <c r="MKK28" s="242"/>
      <c r="MKL28" s="242"/>
      <c r="MKM28" s="242"/>
      <c r="MKN28" s="242"/>
      <c r="MKO28" s="242"/>
      <c r="MKP28" s="242"/>
      <c r="MKQ28" s="242"/>
      <c r="MKR28" s="242"/>
      <c r="MKS28" s="242"/>
      <c r="MKT28" s="242"/>
      <c r="MKU28" s="242"/>
      <c r="MKV28" s="242"/>
      <c r="MKW28" s="242"/>
      <c r="MKX28" s="242"/>
      <c r="MKY28" s="242"/>
      <c r="MKZ28" s="242"/>
      <c r="MLA28" s="242"/>
      <c r="MLB28" s="242"/>
      <c r="MLC28" s="242"/>
      <c r="MLD28" s="242"/>
      <c r="MLE28" s="242"/>
      <c r="MLF28" s="242"/>
      <c r="MLG28" s="242"/>
      <c r="MLH28" s="242"/>
      <c r="MLI28" s="242"/>
      <c r="MLJ28" s="242"/>
      <c r="MLK28" s="242"/>
      <c r="MLL28" s="242"/>
      <c r="MLM28" s="242"/>
      <c r="MLN28" s="242"/>
      <c r="MLO28" s="242"/>
      <c r="MLP28" s="242"/>
      <c r="MLQ28" s="242"/>
      <c r="MLR28" s="242"/>
      <c r="MLS28" s="242"/>
      <c r="MLT28" s="242"/>
      <c r="MLU28" s="242"/>
      <c r="MLV28" s="242"/>
      <c r="MLW28" s="242"/>
      <c r="MLX28" s="242"/>
      <c r="MLY28" s="242"/>
      <c r="MLZ28" s="242"/>
      <c r="MMA28" s="242"/>
      <c r="MMB28" s="242"/>
      <c r="MMC28" s="242"/>
      <c r="MMD28" s="242"/>
      <c r="MME28" s="242"/>
      <c r="MMF28" s="242"/>
      <c r="MMG28" s="242"/>
      <c r="MMH28" s="242"/>
      <c r="MMI28" s="242"/>
      <c r="MMJ28" s="242"/>
      <c r="MMK28" s="242"/>
      <c r="MML28" s="242"/>
      <c r="MMM28" s="242"/>
      <c r="MMN28" s="242"/>
      <c r="MMO28" s="242"/>
      <c r="MMP28" s="242"/>
      <c r="MMQ28" s="242"/>
      <c r="MMR28" s="242"/>
      <c r="MMS28" s="242"/>
      <c r="MMT28" s="242"/>
      <c r="MMU28" s="242"/>
      <c r="MMV28" s="242"/>
      <c r="MMW28" s="242"/>
      <c r="MMX28" s="242"/>
      <c r="MMY28" s="242"/>
      <c r="MMZ28" s="242"/>
      <c r="MNA28" s="242"/>
      <c r="MNB28" s="242"/>
      <c r="MNC28" s="242"/>
      <c r="MND28" s="242"/>
      <c r="MNE28" s="242"/>
      <c r="MNF28" s="242"/>
      <c r="MNG28" s="242"/>
      <c r="MNH28" s="242"/>
      <c r="MNI28" s="242"/>
      <c r="MNJ28" s="242"/>
      <c r="MNK28" s="242"/>
      <c r="MNL28" s="242"/>
      <c r="MNM28" s="242"/>
      <c r="MNN28" s="242"/>
      <c r="MNO28" s="242"/>
      <c r="MNP28" s="242"/>
      <c r="MNQ28" s="242"/>
      <c r="MNR28" s="242"/>
      <c r="MNS28" s="242"/>
      <c r="MNT28" s="242"/>
      <c r="MNU28" s="242"/>
      <c r="MNV28" s="242"/>
      <c r="MNW28" s="242"/>
      <c r="MNX28" s="242"/>
      <c r="MNY28" s="242"/>
      <c r="MNZ28" s="242"/>
      <c r="MOA28" s="242"/>
      <c r="MOB28" s="242"/>
      <c r="MOC28" s="242"/>
      <c r="MOD28" s="242"/>
      <c r="MOE28" s="242"/>
      <c r="MOF28" s="242"/>
      <c r="MOG28" s="242"/>
      <c r="MOH28" s="242"/>
      <c r="MOI28" s="242"/>
      <c r="MOJ28" s="242"/>
      <c r="MOK28" s="242"/>
      <c r="MOL28" s="242"/>
      <c r="MOM28" s="242"/>
      <c r="MON28" s="242"/>
      <c r="MOO28" s="242"/>
      <c r="MOP28" s="242"/>
      <c r="MOQ28" s="242"/>
      <c r="MOR28" s="242"/>
      <c r="MOS28" s="242"/>
      <c r="MOT28" s="242"/>
      <c r="MOU28" s="242"/>
      <c r="MOV28" s="242"/>
      <c r="MOW28" s="242"/>
      <c r="MOX28" s="242"/>
      <c r="MOY28" s="242"/>
      <c r="MOZ28" s="242"/>
      <c r="MPA28" s="242"/>
      <c r="MPB28" s="242"/>
      <c r="MPC28" s="242"/>
      <c r="MPD28" s="242"/>
      <c r="MPE28" s="242"/>
      <c r="MPF28" s="242"/>
      <c r="MPG28" s="242"/>
      <c r="MPH28" s="242"/>
      <c r="MPI28" s="242"/>
      <c r="MPJ28" s="242"/>
      <c r="MPK28" s="242"/>
      <c r="MPL28" s="242"/>
      <c r="MPM28" s="242"/>
      <c r="MPN28" s="242"/>
      <c r="MPO28" s="242"/>
      <c r="MPP28" s="242"/>
      <c r="MPQ28" s="242"/>
      <c r="MPR28" s="242"/>
      <c r="MPS28" s="242"/>
      <c r="MPT28" s="242"/>
      <c r="MPU28" s="242"/>
      <c r="MPV28" s="242"/>
      <c r="MPW28" s="242"/>
      <c r="MPX28" s="242"/>
      <c r="MPY28" s="242"/>
      <c r="MPZ28" s="242"/>
      <c r="MQA28" s="242"/>
      <c r="MQB28" s="242"/>
      <c r="MQC28" s="242"/>
      <c r="MQD28" s="242"/>
      <c r="MQE28" s="242"/>
      <c r="MQF28" s="242"/>
      <c r="MQG28" s="242"/>
      <c r="MQH28" s="242"/>
      <c r="MQI28" s="242"/>
      <c r="MQJ28" s="242"/>
      <c r="MQK28" s="242"/>
      <c r="MQL28" s="242"/>
      <c r="MQM28" s="242"/>
      <c r="MQN28" s="242"/>
      <c r="MQO28" s="242"/>
      <c r="MQP28" s="242"/>
      <c r="MQQ28" s="242"/>
      <c r="MQR28" s="242"/>
      <c r="MQS28" s="242"/>
      <c r="MQT28" s="242"/>
      <c r="MQU28" s="242"/>
      <c r="MQV28" s="242"/>
      <c r="MQW28" s="242"/>
      <c r="MQX28" s="242"/>
      <c r="MQY28" s="242"/>
      <c r="MQZ28" s="242"/>
      <c r="MRA28" s="242"/>
      <c r="MRB28" s="242"/>
      <c r="MRC28" s="242"/>
      <c r="MRD28" s="242"/>
      <c r="MRE28" s="242"/>
      <c r="MRF28" s="242"/>
      <c r="MRG28" s="242"/>
      <c r="MRH28" s="242"/>
      <c r="MRI28" s="242"/>
      <c r="MRJ28" s="242"/>
      <c r="MRK28" s="242"/>
      <c r="MRL28" s="242"/>
      <c r="MRM28" s="242"/>
      <c r="MRN28" s="242"/>
      <c r="MRO28" s="242"/>
      <c r="MRP28" s="242"/>
      <c r="MRQ28" s="242"/>
      <c r="MRR28" s="242"/>
      <c r="MRS28" s="242"/>
      <c r="MRT28" s="242"/>
      <c r="MRU28" s="242"/>
      <c r="MRV28" s="242"/>
      <c r="MRW28" s="242"/>
      <c r="MRX28" s="242"/>
      <c r="MRY28" s="242"/>
      <c r="MRZ28" s="242"/>
      <c r="MSA28" s="242"/>
      <c r="MSB28" s="242"/>
      <c r="MSC28" s="242"/>
      <c r="MSD28" s="242"/>
      <c r="MSE28" s="242"/>
      <c r="MSF28" s="242"/>
      <c r="MSG28" s="242"/>
      <c r="MSH28" s="242"/>
      <c r="MSI28" s="242"/>
      <c r="MSJ28" s="242"/>
      <c r="MSK28" s="242"/>
      <c r="MSL28" s="242"/>
      <c r="MSM28" s="242"/>
      <c r="MSN28" s="242"/>
      <c r="MSO28" s="242"/>
      <c r="MSP28" s="242"/>
      <c r="MSQ28" s="242"/>
      <c r="MSR28" s="242"/>
      <c r="MSS28" s="242"/>
      <c r="MST28" s="242"/>
      <c r="MSU28" s="242"/>
      <c r="MSV28" s="242"/>
      <c r="MSW28" s="242"/>
      <c r="MSX28" s="242"/>
      <c r="MSY28" s="242"/>
      <c r="MSZ28" s="242"/>
      <c r="MTA28" s="242"/>
      <c r="MTB28" s="242"/>
      <c r="MTC28" s="242"/>
      <c r="MTD28" s="242"/>
      <c r="MTE28" s="242"/>
      <c r="MTF28" s="242"/>
      <c r="MTG28" s="242"/>
      <c r="MTH28" s="242"/>
      <c r="MTI28" s="242"/>
      <c r="MTJ28" s="242"/>
      <c r="MTK28" s="242"/>
      <c r="MTL28" s="242"/>
      <c r="MTM28" s="242"/>
      <c r="MTN28" s="242"/>
      <c r="MTO28" s="242"/>
      <c r="MTP28" s="242"/>
      <c r="MTQ28" s="242"/>
      <c r="MTR28" s="242"/>
      <c r="MTS28" s="242"/>
      <c r="MTT28" s="242"/>
      <c r="MTU28" s="242"/>
      <c r="MTV28" s="242"/>
      <c r="MTW28" s="242"/>
      <c r="MTX28" s="242"/>
      <c r="MTY28" s="242"/>
      <c r="MTZ28" s="242"/>
      <c r="MUA28" s="242"/>
      <c r="MUB28" s="242"/>
      <c r="MUC28" s="242"/>
      <c r="MUD28" s="242"/>
      <c r="MUE28" s="242"/>
      <c r="MUF28" s="242"/>
      <c r="MUG28" s="242"/>
      <c r="MUH28" s="242"/>
      <c r="MUI28" s="242"/>
      <c r="MUJ28" s="242"/>
      <c r="MUK28" s="242"/>
      <c r="MUL28" s="242"/>
      <c r="MUM28" s="242"/>
      <c r="MUN28" s="242"/>
      <c r="MUO28" s="242"/>
      <c r="MUP28" s="242"/>
      <c r="MUQ28" s="242"/>
      <c r="MUR28" s="242"/>
      <c r="MUS28" s="242"/>
      <c r="MUT28" s="242"/>
      <c r="MUU28" s="242"/>
      <c r="MUV28" s="242"/>
      <c r="MUW28" s="242"/>
      <c r="MUX28" s="242"/>
      <c r="MUY28" s="242"/>
      <c r="MUZ28" s="242"/>
      <c r="MVA28" s="242"/>
      <c r="MVB28" s="242"/>
      <c r="MVC28" s="242"/>
      <c r="MVD28" s="242"/>
      <c r="MVE28" s="242"/>
      <c r="MVF28" s="242"/>
      <c r="MVG28" s="242"/>
      <c r="MVH28" s="242"/>
      <c r="MVI28" s="242"/>
      <c r="MVJ28" s="242"/>
      <c r="MVK28" s="242"/>
      <c r="MVL28" s="242"/>
      <c r="MVM28" s="242"/>
      <c r="MVN28" s="242"/>
      <c r="MVO28" s="242"/>
      <c r="MVP28" s="242"/>
      <c r="MVQ28" s="242"/>
      <c r="MVR28" s="242"/>
      <c r="MVS28" s="242"/>
      <c r="MVT28" s="242"/>
      <c r="MVU28" s="242"/>
      <c r="MVV28" s="242"/>
      <c r="MVW28" s="242"/>
      <c r="MVX28" s="242"/>
      <c r="MVY28" s="242"/>
      <c r="MVZ28" s="242"/>
      <c r="MWA28" s="242"/>
      <c r="MWB28" s="242"/>
      <c r="MWC28" s="242"/>
      <c r="MWD28" s="242"/>
      <c r="MWE28" s="242"/>
      <c r="MWF28" s="242"/>
      <c r="MWG28" s="242"/>
      <c r="MWH28" s="242"/>
      <c r="MWI28" s="242"/>
      <c r="MWJ28" s="242"/>
      <c r="MWK28" s="242"/>
      <c r="MWL28" s="242"/>
      <c r="MWM28" s="242"/>
      <c r="MWN28" s="242"/>
      <c r="MWO28" s="242"/>
      <c r="MWP28" s="242"/>
      <c r="MWQ28" s="242"/>
      <c r="MWR28" s="242"/>
      <c r="MWS28" s="242"/>
      <c r="MWT28" s="242"/>
      <c r="MWU28" s="242"/>
      <c r="MWV28" s="242"/>
      <c r="MWW28" s="242"/>
      <c r="MWX28" s="242"/>
      <c r="MWY28" s="242"/>
      <c r="MWZ28" s="242"/>
      <c r="MXA28" s="242"/>
      <c r="MXB28" s="242"/>
      <c r="MXC28" s="242"/>
      <c r="MXD28" s="242"/>
      <c r="MXE28" s="242"/>
      <c r="MXF28" s="242"/>
      <c r="MXG28" s="242"/>
      <c r="MXH28" s="242"/>
      <c r="MXI28" s="242"/>
      <c r="MXJ28" s="242"/>
      <c r="MXK28" s="242"/>
      <c r="MXL28" s="242"/>
      <c r="MXM28" s="242"/>
      <c r="MXN28" s="242"/>
      <c r="MXO28" s="242"/>
      <c r="MXP28" s="242"/>
      <c r="MXQ28" s="242"/>
      <c r="MXR28" s="242"/>
      <c r="MXS28" s="242"/>
      <c r="MXT28" s="242"/>
      <c r="MXU28" s="242"/>
      <c r="MXV28" s="242"/>
      <c r="MXW28" s="242"/>
      <c r="MXX28" s="242"/>
      <c r="MXY28" s="242"/>
      <c r="MXZ28" s="242"/>
      <c r="MYA28" s="242"/>
      <c r="MYB28" s="242"/>
      <c r="MYC28" s="242"/>
      <c r="MYD28" s="242"/>
      <c r="MYE28" s="242"/>
      <c r="MYF28" s="242"/>
      <c r="MYG28" s="242"/>
      <c r="MYH28" s="242"/>
      <c r="MYI28" s="242"/>
      <c r="MYJ28" s="242"/>
      <c r="MYK28" s="242"/>
      <c r="MYL28" s="242"/>
      <c r="MYM28" s="242"/>
      <c r="MYN28" s="242"/>
      <c r="MYO28" s="242"/>
      <c r="MYP28" s="242"/>
      <c r="MYQ28" s="242"/>
      <c r="MYR28" s="242"/>
      <c r="MYS28" s="242"/>
      <c r="MYT28" s="242"/>
      <c r="MYU28" s="242"/>
      <c r="MYV28" s="242"/>
      <c r="MYW28" s="242"/>
      <c r="MYX28" s="242"/>
      <c r="MYY28" s="242"/>
      <c r="MYZ28" s="242"/>
      <c r="MZA28" s="242"/>
      <c r="MZB28" s="242"/>
      <c r="MZC28" s="242"/>
      <c r="MZD28" s="242"/>
      <c r="MZE28" s="242"/>
      <c r="MZF28" s="242"/>
      <c r="MZG28" s="242"/>
      <c r="MZH28" s="242"/>
      <c r="MZI28" s="242"/>
      <c r="MZJ28" s="242"/>
      <c r="MZK28" s="242"/>
      <c r="MZL28" s="242"/>
      <c r="MZM28" s="242"/>
      <c r="MZN28" s="242"/>
      <c r="MZO28" s="242"/>
      <c r="MZP28" s="242"/>
      <c r="MZQ28" s="242"/>
      <c r="MZR28" s="242"/>
      <c r="MZS28" s="242"/>
      <c r="MZT28" s="242"/>
      <c r="MZU28" s="242"/>
      <c r="MZV28" s="242"/>
      <c r="MZW28" s="242"/>
      <c r="MZX28" s="242"/>
      <c r="MZY28" s="242"/>
      <c r="MZZ28" s="242"/>
      <c r="NAA28" s="242"/>
      <c r="NAB28" s="242"/>
      <c r="NAC28" s="242"/>
      <c r="NAD28" s="242"/>
      <c r="NAE28" s="242"/>
      <c r="NAF28" s="242"/>
      <c r="NAG28" s="242"/>
      <c r="NAH28" s="242"/>
      <c r="NAI28" s="242"/>
      <c r="NAJ28" s="242"/>
      <c r="NAK28" s="242"/>
      <c r="NAL28" s="242"/>
      <c r="NAM28" s="242"/>
      <c r="NAN28" s="242"/>
      <c r="NAO28" s="242"/>
      <c r="NAP28" s="242"/>
      <c r="NAQ28" s="242"/>
      <c r="NAR28" s="242"/>
      <c r="NAS28" s="242"/>
      <c r="NAT28" s="242"/>
      <c r="NAU28" s="242"/>
      <c r="NAV28" s="242"/>
      <c r="NAW28" s="242"/>
      <c r="NAX28" s="242"/>
      <c r="NAY28" s="242"/>
      <c r="NAZ28" s="242"/>
      <c r="NBA28" s="242"/>
      <c r="NBB28" s="242"/>
      <c r="NBC28" s="242"/>
      <c r="NBD28" s="242"/>
      <c r="NBE28" s="242"/>
      <c r="NBF28" s="242"/>
      <c r="NBG28" s="242"/>
      <c r="NBH28" s="242"/>
      <c r="NBI28" s="242"/>
      <c r="NBJ28" s="242"/>
      <c r="NBK28" s="242"/>
      <c r="NBL28" s="242"/>
      <c r="NBM28" s="242"/>
      <c r="NBN28" s="242"/>
      <c r="NBO28" s="242"/>
      <c r="NBP28" s="242"/>
      <c r="NBQ28" s="242"/>
      <c r="NBR28" s="242"/>
      <c r="NBS28" s="242"/>
      <c r="NBT28" s="242"/>
      <c r="NBU28" s="242"/>
      <c r="NBV28" s="242"/>
      <c r="NBW28" s="242"/>
      <c r="NBX28" s="242"/>
      <c r="NBY28" s="242"/>
      <c r="NBZ28" s="242"/>
      <c r="NCA28" s="242"/>
      <c r="NCB28" s="242"/>
      <c r="NCC28" s="242"/>
      <c r="NCD28" s="242"/>
      <c r="NCE28" s="242"/>
      <c r="NCF28" s="242"/>
      <c r="NCG28" s="242"/>
      <c r="NCH28" s="242"/>
      <c r="NCI28" s="242"/>
      <c r="NCJ28" s="242"/>
      <c r="NCK28" s="242"/>
      <c r="NCL28" s="242"/>
      <c r="NCM28" s="242"/>
      <c r="NCN28" s="242"/>
      <c r="NCO28" s="242"/>
      <c r="NCP28" s="242"/>
      <c r="NCQ28" s="242"/>
      <c r="NCR28" s="242"/>
      <c r="NCS28" s="242"/>
      <c r="NCT28" s="242"/>
      <c r="NCU28" s="242"/>
      <c r="NCV28" s="242"/>
      <c r="NCW28" s="242"/>
      <c r="NCX28" s="242"/>
      <c r="NCY28" s="242"/>
      <c r="NCZ28" s="242"/>
      <c r="NDA28" s="242"/>
      <c r="NDB28" s="242"/>
      <c r="NDC28" s="242"/>
      <c r="NDD28" s="242"/>
      <c r="NDE28" s="242"/>
      <c r="NDF28" s="242"/>
      <c r="NDG28" s="242"/>
      <c r="NDH28" s="242"/>
      <c r="NDI28" s="242"/>
      <c r="NDJ28" s="242"/>
      <c r="NDK28" s="242"/>
      <c r="NDL28" s="242"/>
      <c r="NDM28" s="242"/>
      <c r="NDN28" s="242"/>
      <c r="NDO28" s="242"/>
      <c r="NDP28" s="242"/>
      <c r="NDQ28" s="242"/>
      <c r="NDR28" s="242"/>
      <c r="NDS28" s="242"/>
      <c r="NDT28" s="242"/>
      <c r="NDU28" s="242"/>
      <c r="NDV28" s="242"/>
      <c r="NDW28" s="242"/>
      <c r="NDX28" s="242"/>
      <c r="NDY28" s="242"/>
      <c r="NDZ28" s="242"/>
      <c r="NEA28" s="242"/>
      <c r="NEB28" s="242"/>
      <c r="NEC28" s="242"/>
      <c r="NED28" s="242"/>
      <c r="NEE28" s="242"/>
      <c r="NEF28" s="242"/>
      <c r="NEG28" s="242"/>
      <c r="NEH28" s="242"/>
      <c r="NEI28" s="242"/>
      <c r="NEJ28" s="242"/>
      <c r="NEK28" s="242"/>
      <c r="NEL28" s="242"/>
      <c r="NEM28" s="242"/>
      <c r="NEN28" s="242"/>
      <c r="NEO28" s="242"/>
      <c r="NEP28" s="242"/>
      <c r="NEQ28" s="242"/>
      <c r="NER28" s="242"/>
      <c r="NES28" s="242"/>
      <c r="NET28" s="242"/>
      <c r="NEU28" s="242"/>
      <c r="NEV28" s="242"/>
      <c r="NEW28" s="242"/>
      <c r="NEX28" s="242"/>
      <c r="NEY28" s="242"/>
      <c r="NEZ28" s="242"/>
      <c r="NFA28" s="242"/>
      <c r="NFB28" s="242"/>
      <c r="NFC28" s="242"/>
      <c r="NFD28" s="242"/>
      <c r="NFE28" s="242"/>
      <c r="NFF28" s="242"/>
      <c r="NFG28" s="242"/>
      <c r="NFH28" s="242"/>
      <c r="NFI28" s="242"/>
      <c r="NFJ28" s="242"/>
      <c r="NFK28" s="242"/>
      <c r="NFL28" s="242"/>
      <c r="NFM28" s="242"/>
      <c r="NFN28" s="242"/>
      <c r="NFO28" s="242"/>
      <c r="NFP28" s="242"/>
      <c r="NFQ28" s="242"/>
      <c r="NFR28" s="242"/>
      <c r="NFS28" s="242"/>
      <c r="NFT28" s="242"/>
      <c r="NFU28" s="242"/>
      <c r="NFV28" s="242"/>
      <c r="NFW28" s="242"/>
      <c r="NFX28" s="242"/>
      <c r="NFY28" s="242"/>
      <c r="NFZ28" s="242"/>
      <c r="NGA28" s="242"/>
      <c r="NGB28" s="242"/>
      <c r="NGC28" s="242"/>
      <c r="NGD28" s="242"/>
      <c r="NGE28" s="242"/>
      <c r="NGF28" s="242"/>
      <c r="NGG28" s="242"/>
      <c r="NGH28" s="242"/>
      <c r="NGI28" s="242"/>
      <c r="NGJ28" s="242"/>
      <c r="NGK28" s="242"/>
      <c r="NGL28" s="242"/>
      <c r="NGM28" s="242"/>
      <c r="NGN28" s="242"/>
      <c r="NGO28" s="242"/>
      <c r="NGP28" s="242"/>
      <c r="NGQ28" s="242"/>
      <c r="NGR28" s="242"/>
      <c r="NGS28" s="242"/>
      <c r="NGT28" s="242"/>
      <c r="NGU28" s="242"/>
      <c r="NGV28" s="242"/>
      <c r="NGW28" s="242"/>
      <c r="NGX28" s="242"/>
      <c r="NGY28" s="242"/>
      <c r="NGZ28" s="242"/>
      <c r="NHA28" s="242"/>
      <c r="NHB28" s="242"/>
      <c r="NHC28" s="242"/>
      <c r="NHD28" s="242"/>
      <c r="NHE28" s="242"/>
      <c r="NHF28" s="242"/>
      <c r="NHG28" s="242"/>
      <c r="NHH28" s="242"/>
      <c r="NHI28" s="242"/>
      <c r="NHJ28" s="242"/>
      <c r="NHK28" s="242"/>
      <c r="NHL28" s="242"/>
      <c r="NHM28" s="242"/>
      <c r="NHN28" s="242"/>
      <c r="NHO28" s="242"/>
      <c r="NHP28" s="242"/>
      <c r="NHQ28" s="242"/>
      <c r="NHR28" s="242"/>
      <c r="NHS28" s="242"/>
      <c r="NHT28" s="242"/>
      <c r="NHU28" s="242"/>
      <c r="NHV28" s="242"/>
      <c r="NHW28" s="242"/>
      <c r="NHX28" s="242"/>
      <c r="NHY28" s="242"/>
      <c r="NHZ28" s="242"/>
      <c r="NIA28" s="242"/>
      <c r="NIB28" s="242"/>
      <c r="NIC28" s="242"/>
      <c r="NID28" s="242"/>
      <c r="NIE28" s="242"/>
      <c r="NIF28" s="242"/>
      <c r="NIG28" s="242"/>
      <c r="NIH28" s="242"/>
      <c r="NII28" s="242"/>
      <c r="NIJ28" s="242"/>
      <c r="NIK28" s="242"/>
      <c r="NIL28" s="242"/>
      <c r="NIM28" s="242"/>
      <c r="NIN28" s="242"/>
      <c r="NIO28" s="242"/>
      <c r="NIP28" s="242"/>
      <c r="NIQ28" s="242"/>
      <c r="NIR28" s="242"/>
      <c r="NIS28" s="242"/>
      <c r="NIT28" s="242"/>
      <c r="NIU28" s="242"/>
      <c r="NIV28" s="242"/>
      <c r="NIW28" s="242"/>
      <c r="NIX28" s="242"/>
      <c r="NIY28" s="242"/>
      <c r="NIZ28" s="242"/>
      <c r="NJA28" s="242"/>
      <c r="NJB28" s="242"/>
      <c r="NJC28" s="242"/>
      <c r="NJD28" s="242"/>
      <c r="NJE28" s="242"/>
      <c r="NJF28" s="242"/>
      <c r="NJG28" s="242"/>
      <c r="NJH28" s="242"/>
      <c r="NJI28" s="242"/>
      <c r="NJJ28" s="242"/>
      <c r="NJK28" s="242"/>
      <c r="NJL28" s="242"/>
      <c r="NJM28" s="242"/>
      <c r="NJN28" s="242"/>
      <c r="NJO28" s="242"/>
      <c r="NJP28" s="242"/>
      <c r="NJQ28" s="242"/>
      <c r="NJR28" s="242"/>
      <c r="NJS28" s="242"/>
      <c r="NJT28" s="242"/>
      <c r="NJU28" s="242"/>
      <c r="NJV28" s="242"/>
      <c r="NJW28" s="242"/>
      <c r="NJX28" s="242"/>
      <c r="NJY28" s="242"/>
      <c r="NJZ28" s="242"/>
      <c r="NKA28" s="242"/>
      <c r="NKB28" s="242"/>
      <c r="NKC28" s="242"/>
      <c r="NKD28" s="242"/>
      <c r="NKE28" s="242"/>
      <c r="NKF28" s="242"/>
      <c r="NKG28" s="242"/>
      <c r="NKH28" s="242"/>
      <c r="NKI28" s="242"/>
      <c r="NKJ28" s="242"/>
      <c r="NKK28" s="242"/>
      <c r="NKL28" s="242"/>
      <c r="NKM28" s="242"/>
      <c r="NKN28" s="242"/>
      <c r="NKO28" s="242"/>
      <c r="NKP28" s="242"/>
      <c r="NKQ28" s="242"/>
      <c r="NKR28" s="242"/>
      <c r="NKS28" s="242"/>
      <c r="NKT28" s="242"/>
      <c r="NKU28" s="242"/>
      <c r="NKV28" s="242"/>
      <c r="NKW28" s="242"/>
      <c r="NKX28" s="242"/>
      <c r="NKY28" s="242"/>
      <c r="NKZ28" s="242"/>
      <c r="NLA28" s="242"/>
      <c r="NLB28" s="242"/>
      <c r="NLC28" s="242"/>
      <c r="NLD28" s="242"/>
      <c r="NLE28" s="242"/>
      <c r="NLF28" s="242"/>
      <c r="NLG28" s="242"/>
      <c r="NLH28" s="242"/>
      <c r="NLI28" s="242"/>
      <c r="NLJ28" s="242"/>
      <c r="NLK28" s="242"/>
      <c r="NLL28" s="242"/>
      <c r="NLM28" s="242"/>
      <c r="NLN28" s="242"/>
      <c r="NLO28" s="242"/>
      <c r="NLP28" s="242"/>
      <c r="NLQ28" s="242"/>
      <c r="NLR28" s="242"/>
      <c r="NLS28" s="242"/>
      <c r="NLT28" s="242"/>
      <c r="NLU28" s="242"/>
      <c r="NLV28" s="242"/>
      <c r="NLW28" s="242"/>
      <c r="NLX28" s="242"/>
      <c r="NLY28" s="242"/>
      <c r="NLZ28" s="242"/>
      <c r="NMA28" s="242"/>
      <c r="NMB28" s="242"/>
      <c r="NMC28" s="242"/>
      <c r="NMD28" s="242"/>
      <c r="NME28" s="242"/>
      <c r="NMF28" s="242"/>
      <c r="NMG28" s="242"/>
      <c r="NMH28" s="242"/>
      <c r="NMI28" s="242"/>
      <c r="NMJ28" s="242"/>
      <c r="NMK28" s="242"/>
      <c r="NML28" s="242"/>
      <c r="NMM28" s="242"/>
      <c r="NMN28" s="242"/>
      <c r="NMO28" s="242"/>
      <c r="NMP28" s="242"/>
      <c r="NMQ28" s="242"/>
      <c r="NMR28" s="242"/>
      <c r="NMS28" s="242"/>
      <c r="NMT28" s="242"/>
      <c r="NMU28" s="242"/>
      <c r="NMV28" s="242"/>
      <c r="NMW28" s="242"/>
      <c r="NMX28" s="242"/>
      <c r="NMY28" s="242"/>
      <c r="NMZ28" s="242"/>
      <c r="NNA28" s="242"/>
      <c r="NNB28" s="242"/>
      <c r="NNC28" s="242"/>
      <c r="NND28" s="242"/>
      <c r="NNE28" s="242"/>
      <c r="NNF28" s="242"/>
      <c r="NNG28" s="242"/>
      <c r="NNH28" s="242"/>
      <c r="NNI28" s="242"/>
      <c r="NNJ28" s="242"/>
      <c r="NNK28" s="242"/>
      <c r="NNL28" s="242"/>
      <c r="NNM28" s="242"/>
      <c r="NNN28" s="242"/>
      <c r="NNO28" s="242"/>
      <c r="NNP28" s="242"/>
      <c r="NNQ28" s="242"/>
      <c r="NNR28" s="242"/>
      <c r="NNS28" s="242"/>
      <c r="NNT28" s="242"/>
      <c r="NNU28" s="242"/>
      <c r="NNV28" s="242"/>
      <c r="NNW28" s="242"/>
      <c r="NNX28" s="242"/>
      <c r="NNY28" s="242"/>
      <c r="NNZ28" s="242"/>
      <c r="NOA28" s="242"/>
      <c r="NOB28" s="242"/>
      <c r="NOC28" s="242"/>
      <c r="NOD28" s="242"/>
      <c r="NOE28" s="242"/>
      <c r="NOF28" s="242"/>
      <c r="NOG28" s="242"/>
      <c r="NOH28" s="242"/>
      <c r="NOI28" s="242"/>
      <c r="NOJ28" s="242"/>
      <c r="NOK28" s="242"/>
      <c r="NOL28" s="242"/>
      <c r="NOM28" s="242"/>
      <c r="NON28" s="242"/>
      <c r="NOO28" s="242"/>
      <c r="NOP28" s="242"/>
      <c r="NOQ28" s="242"/>
      <c r="NOR28" s="242"/>
      <c r="NOS28" s="242"/>
      <c r="NOT28" s="242"/>
      <c r="NOU28" s="242"/>
      <c r="NOV28" s="242"/>
      <c r="NOW28" s="242"/>
      <c r="NOX28" s="242"/>
      <c r="NOY28" s="242"/>
      <c r="NOZ28" s="242"/>
      <c r="NPA28" s="242"/>
      <c r="NPB28" s="242"/>
      <c r="NPC28" s="242"/>
      <c r="NPD28" s="242"/>
      <c r="NPE28" s="242"/>
      <c r="NPF28" s="242"/>
      <c r="NPG28" s="242"/>
      <c r="NPH28" s="242"/>
      <c r="NPI28" s="242"/>
      <c r="NPJ28" s="242"/>
      <c r="NPK28" s="242"/>
      <c r="NPL28" s="242"/>
      <c r="NPM28" s="242"/>
      <c r="NPN28" s="242"/>
      <c r="NPO28" s="242"/>
      <c r="NPP28" s="242"/>
      <c r="NPQ28" s="242"/>
      <c r="NPR28" s="242"/>
      <c r="NPS28" s="242"/>
      <c r="NPT28" s="242"/>
      <c r="NPU28" s="242"/>
      <c r="NPV28" s="242"/>
      <c r="NPW28" s="242"/>
      <c r="NPX28" s="242"/>
      <c r="NPY28" s="242"/>
      <c r="NPZ28" s="242"/>
      <c r="NQA28" s="242"/>
      <c r="NQB28" s="242"/>
      <c r="NQC28" s="242"/>
      <c r="NQD28" s="242"/>
      <c r="NQE28" s="242"/>
      <c r="NQF28" s="242"/>
      <c r="NQG28" s="242"/>
      <c r="NQH28" s="242"/>
      <c r="NQI28" s="242"/>
      <c r="NQJ28" s="242"/>
      <c r="NQK28" s="242"/>
      <c r="NQL28" s="242"/>
      <c r="NQM28" s="242"/>
      <c r="NQN28" s="242"/>
      <c r="NQO28" s="242"/>
      <c r="NQP28" s="242"/>
      <c r="NQQ28" s="242"/>
      <c r="NQR28" s="242"/>
      <c r="NQS28" s="242"/>
      <c r="NQT28" s="242"/>
      <c r="NQU28" s="242"/>
      <c r="NQV28" s="242"/>
      <c r="NQW28" s="242"/>
      <c r="NQX28" s="242"/>
      <c r="NQY28" s="242"/>
      <c r="NQZ28" s="242"/>
      <c r="NRA28" s="242"/>
      <c r="NRB28" s="242"/>
      <c r="NRC28" s="242"/>
      <c r="NRD28" s="242"/>
      <c r="NRE28" s="242"/>
      <c r="NRF28" s="242"/>
      <c r="NRG28" s="242"/>
      <c r="NRH28" s="242"/>
      <c r="NRI28" s="242"/>
      <c r="NRJ28" s="242"/>
      <c r="NRK28" s="242"/>
      <c r="NRL28" s="242"/>
      <c r="NRM28" s="242"/>
      <c r="NRN28" s="242"/>
      <c r="NRO28" s="242"/>
      <c r="NRP28" s="242"/>
      <c r="NRQ28" s="242"/>
      <c r="NRR28" s="242"/>
      <c r="NRS28" s="242"/>
      <c r="NRT28" s="242"/>
      <c r="NRU28" s="242"/>
      <c r="NRV28" s="242"/>
      <c r="NRW28" s="242"/>
      <c r="NRX28" s="242"/>
      <c r="NRY28" s="242"/>
      <c r="NRZ28" s="242"/>
      <c r="NSA28" s="242"/>
      <c r="NSB28" s="242"/>
      <c r="NSC28" s="242"/>
      <c r="NSD28" s="242"/>
      <c r="NSE28" s="242"/>
      <c r="NSF28" s="242"/>
      <c r="NSG28" s="242"/>
      <c r="NSH28" s="242"/>
      <c r="NSI28" s="242"/>
      <c r="NSJ28" s="242"/>
      <c r="NSK28" s="242"/>
      <c r="NSL28" s="242"/>
      <c r="NSM28" s="242"/>
      <c r="NSN28" s="242"/>
      <c r="NSO28" s="242"/>
      <c r="NSP28" s="242"/>
      <c r="NSQ28" s="242"/>
      <c r="NSR28" s="242"/>
      <c r="NSS28" s="242"/>
      <c r="NST28" s="242"/>
      <c r="NSU28" s="242"/>
      <c r="NSV28" s="242"/>
      <c r="NSW28" s="242"/>
      <c r="NSX28" s="242"/>
      <c r="NSY28" s="242"/>
      <c r="NSZ28" s="242"/>
      <c r="NTA28" s="242"/>
      <c r="NTB28" s="242"/>
      <c r="NTC28" s="242"/>
      <c r="NTD28" s="242"/>
      <c r="NTE28" s="242"/>
      <c r="NTF28" s="242"/>
      <c r="NTG28" s="242"/>
      <c r="NTH28" s="242"/>
      <c r="NTI28" s="242"/>
      <c r="NTJ28" s="242"/>
      <c r="NTK28" s="242"/>
      <c r="NTL28" s="242"/>
      <c r="NTM28" s="242"/>
      <c r="NTN28" s="242"/>
      <c r="NTO28" s="242"/>
      <c r="NTP28" s="242"/>
      <c r="NTQ28" s="242"/>
      <c r="NTR28" s="242"/>
      <c r="NTS28" s="242"/>
      <c r="NTT28" s="242"/>
      <c r="NTU28" s="242"/>
      <c r="NTV28" s="242"/>
      <c r="NTW28" s="242"/>
      <c r="NTX28" s="242"/>
      <c r="NTY28" s="242"/>
      <c r="NTZ28" s="242"/>
      <c r="NUA28" s="242"/>
      <c r="NUB28" s="242"/>
      <c r="NUC28" s="242"/>
      <c r="NUD28" s="242"/>
      <c r="NUE28" s="242"/>
      <c r="NUF28" s="242"/>
      <c r="NUG28" s="242"/>
      <c r="NUH28" s="242"/>
      <c r="NUI28" s="242"/>
      <c r="NUJ28" s="242"/>
      <c r="NUK28" s="242"/>
      <c r="NUL28" s="242"/>
      <c r="NUM28" s="242"/>
      <c r="NUN28" s="242"/>
      <c r="NUO28" s="242"/>
      <c r="NUP28" s="242"/>
      <c r="NUQ28" s="242"/>
      <c r="NUR28" s="242"/>
      <c r="NUS28" s="242"/>
      <c r="NUT28" s="242"/>
      <c r="NUU28" s="242"/>
      <c r="NUV28" s="242"/>
      <c r="NUW28" s="242"/>
      <c r="NUX28" s="242"/>
      <c r="NUY28" s="242"/>
      <c r="NUZ28" s="242"/>
      <c r="NVA28" s="242"/>
      <c r="NVB28" s="242"/>
      <c r="NVC28" s="242"/>
      <c r="NVD28" s="242"/>
      <c r="NVE28" s="242"/>
      <c r="NVF28" s="242"/>
      <c r="NVG28" s="242"/>
      <c r="NVH28" s="242"/>
      <c r="NVI28" s="242"/>
      <c r="NVJ28" s="242"/>
      <c r="NVK28" s="242"/>
      <c r="NVL28" s="242"/>
      <c r="NVM28" s="242"/>
      <c r="NVN28" s="242"/>
      <c r="NVO28" s="242"/>
      <c r="NVP28" s="242"/>
      <c r="NVQ28" s="242"/>
      <c r="NVR28" s="242"/>
      <c r="NVS28" s="242"/>
      <c r="NVT28" s="242"/>
      <c r="NVU28" s="242"/>
      <c r="NVV28" s="242"/>
      <c r="NVW28" s="242"/>
      <c r="NVX28" s="242"/>
      <c r="NVY28" s="242"/>
      <c r="NVZ28" s="242"/>
      <c r="NWA28" s="242"/>
      <c r="NWB28" s="242"/>
      <c r="NWC28" s="242"/>
      <c r="NWD28" s="242"/>
      <c r="NWE28" s="242"/>
      <c r="NWF28" s="242"/>
      <c r="NWG28" s="242"/>
      <c r="NWH28" s="242"/>
      <c r="NWI28" s="242"/>
      <c r="NWJ28" s="242"/>
      <c r="NWK28" s="242"/>
      <c r="NWL28" s="242"/>
      <c r="NWM28" s="242"/>
      <c r="NWN28" s="242"/>
      <c r="NWO28" s="242"/>
      <c r="NWP28" s="242"/>
      <c r="NWQ28" s="242"/>
      <c r="NWR28" s="242"/>
      <c r="NWS28" s="242"/>
      <c r="NWT28" s="242"/>
      <c r="NWU28" s="242"/>
      <c r="NWV28" s="242"/>
      <c r="NWW28" s="242"/>
      <c r="NWX28" s="242"/>
      <c r="NWY28" s="242"/>
      <c r="NWZ28" s="242"/>
      <c r="NXA28" s="242"/>
      <c r="NXB28" s="242"/>
      <c r="NXC28" s="242"/>
      <c r="NXD28" s="242"/>
      <c r="NXE28" s="242"/>
      <c r="NXF28" s="242"/>
      <c r="NXG28" s="242"/>
      <c r="NXH28" s="242"/>
      <c r="NXI28" s="242"/>
      <c r="NXJ28" s="242"/>
      <c r="NXK28" s="242"/>
      <c r="NXL28" s="242"/>
      <c r="NXM28" s="242"/>
      <c r="NXN28" s="242"/>
      <c r="NXO28" s="242"/>
      <c r="NXP28" s="242"/>
      <c r="NXQ28" s="242"/>
      <c r="NXR28" s="242"/>
      <c r="NXS28" s="242"/>
      <c r="NXT28" s="242"/>
      <c r="NXU28" s="242"/>
      <c r="NXV28" s="242"/>
      <c r="NXW28" s="242"/>
      <c r="NXX28" s="242"/>
      <c r="NXY28" s="242"/>
      <c r="NXZ28" s="242"/>
      <c r="NYA28" s="242"/>
      <c r="NYB28" s="242"/>
      <c r="NYC28" s="242"/>
      <c r="NYD28" s="242"/>
      <c r="NYE28" s="242"/>
      <c r="NYF28" s="242"/>
      <c r="NYG28" s="242"/>
      <c r="NYH28" s="242"/>
      <c r="NYI28" s="242"/>
      <c r="NYJ28" s="242"/>
      <c r="NYK28" s="242"/>
      <c r="NYL28" s="242"/>
      <c r="NYM28" s="242"/>
      <c r="NYN28" s="242"/>
      <c r="NYO28" s="242"/>
      <c r="NYP28" s="242"/>
      <c r="NYQ28" s="242"/>
      <c r="NYR28" s="242"/>
      <c r="NYS28" s="242"/>
      <c r="NYT28" s="242"/>
      <c r="NYU28" s="242"/>
      <c r="NYV28" s="242"/>
      <c r="NYW28" s="242"/>
      <c r="NYX28" s="242"/>
      <c r="NYY28" s="242"/>
      <c r="NYZ28" s="242"/>
      <c r="NZA28" s="242"/>
      <c r="NZB28" s="242"/>
      <c r="NZC28" s="242"/>
      <c r="NZD28" s="242"/>
      <c r="NZE28" s="242"/>
      <c r="NZF28" s="242"/>
      <c r="NZG28" s="242"/>
      <c r="NZH28" s="242"/>
      <c r="NZI28" s="242"/>
      <c r="NZJ28" s="242"/>
      <c r="NZK28" s="242"/>
      <c r="NZL28" s="242"/>
      <c r="NZM28" s="242"/>
      <c r="NZN28" s="242"/>
      <c r="NZO28" s="242"/>
      <c r="NZP28" s="242"/>
      <c r="NZQ28" s="242"/>
      <c r="NZR28" s="242"/>
      <c r="NZS28" s="242"/>
      <c r="NZT28" s="242"/>
      <c r="NZU28" s="242"/>
      <c r="NZV28" s="242"/>
      <c r="NZW28" s="242"/>
      <c r="NZX28" s="242"/>
      <c r="NZY28" s="242"/>
      <c r="NZZ28" s="242"/>
      <c r="OAA28" s="242"/>
      <c r="OAB28" s="242"/>
      <c r="OAC28" s="242"/>
      <c r="OAD28" s="242"/>
      <c r="OAE28" s="242"/>
      <c r="OAF28" s="242"/>
      <c r="OAG28" s="242"/>
      <c r="OAH28" s="242"/>
      <c r="OAI28" s="242"/>
      <c r="OAJ28" s="242"/>
      <c r="OAK28" s="242"/>
      <c r="OAL28" s="242"/>
      <c r="OAM28" s="242"/>
      <c r="OAN28" s="242"/>
      <c r="OAO28" s="242"/>
      <c r="OAP28" s="242"/>
      <c r="OAQ28" s="242"/>
      <c r="OAR28" s="242"/>
      <c r="OAS28" s="242"/>
      <c r="OAT28" s="242"/>
      <c r="OAU28" s="242"/>
      <c r="OAV28" s="242"/>
      <c r="OAW28" s="242"/>
      <c r="OAX28" s="242"/>
      <c r="OAY28" s="242"/>
      <c r="OAZ28" s="242"/>
      <c r="OBA28" s="242"/>
      <c r="OBB28" s="242"/>
      <c r="OBC28" s="242"/>
      <c r="OBD28" s="242"/>
      <c r="OBE28" s="242"/>
      <c r="OBF28" s="242"/>
      <c r="OBG28" s="242"/>
      <c r="OBH28" s="242"/>
      <c r="OBI28" s="242"/>
      <c r="OBJ28" s="242"/>
      <c r="OBK28" s="242"/>
      <c r="OBL28" s="242"/>
      <c r="OBM28" s="242"/>
      <c r="OBN28" s="242"/>
      <c r="OBO28" s="242"/>
      <c r="OBP28" s="242"/>
      <c r="OBQ28" s="242"/>
      <c r="OBR28" s="242"/>
      <c r="OBS28" s="242"/>
      <c r="OBT28" s="242"/>
      <c r="OBU28" s="242"/>
      <c r="OBV28" s="242"/>
      <c r="OBW28" s="242"/>
      <c r="OBX28" s="242"/>
      <c r="OBY28" s="242"/>
      <c r="OBZ28" s="242"/>
      <c r="OCA28" s="242"/>
      <c r="OCB28" s="242"/>
      <c r="OCC28" s="242"/>
      <c r="OCD28" s="242"/>
      <c r="OCE28" s="242"/>
      <c r="OCF28" s="242"/>
      <c r="OCG28" s="242"/>
      <c r="OCH28" s="242"/>
      <c r="OCI28" s="242"/>
      <c r="OCJ28" s="242"/>
      <c r="OCK28" s="242"/>
      <c r="OCL28" s="242"/>
      <c r="OCM28" s="242"/>
      <c r="OCN28" s="242"/>
      <c r="OCO28" s="242"/>
      <c r="OCP28" s="242"/>
      <c r="OCQ28" s="242"/>
      <c r="OCR28" s="242"/>
      <c r="OCS28" s="242"/>
      <c r="OCT28" s="242"/>
      <c r="OCU28" s="242"/>
      <c r="OCV28" s="242"/>
      <c r="OCW28" s="242"/>
      <c r="OCX28" s="242"/>
      <c r="OCY28" s="242"/>
      <c r="OCZ28" s="242"/>
      <c r="ODA28" s="242"/>
      <c r="ODB28" s="242"/>
      <c r="ODC28" s="242"/>
      <c r="ODD28" s="242"/>
      <c r="ODE28" s="242"/>
      <c r="ODF28" s="242"/>
      <c r="ODG28" s="242"/>
      <c r="ODH28" s="242"/>
      <c r="ODI28" s="242"/>
      <c r="ODJ28" s="242"/>
      <c r="ODK28" s="242"/>
      <c r="ODL28" s="242"/>
      <c r="ODM28" s="242"/>
      <c r="ODN28" s="242"/>
      <c r="ODO28" s="242"/>
      <c r="ODP28" s="242"/>
      <c r="ODQ28" s="242"/>
      <c r="ODR28" s="242"/>
      <c r="ODS28" s="242"/>
      <c r="ODT28" s="242"/>
      <c r="ODU28" s="242"/>
      <c r="ODV28" s="242"/>
      <c r="ODW28" s="242"/>
      <c r="ODX28" s="242"/>
      <c r="ODY28" s="242"/>
      <c r="ODZ28" s="242"/>
      <c r="OEA28" s="242"/>
      <c r="OEB28" s="242"/>
      <c r="OEC28" s="242"/>
      <c r="OED28" s="242"/>
      <c r="OEE28" s="242"/>
      <c r="OEF28" s="242"/>
      <c r="OEG28" s="242"/>
      <c r="OEH28" s="242"/>
      <c r="OEI28" s="242"/>
      <c r="OEJ28" s="242"/>
      <c r="OEK28" s="242"/>
      <c r="OEL28" s="242"/>
      <c r="OEM28" s="242"/>
      <c r="OEN28" s="242"/>
      <c r="OEO28" s="242"/>
      <c r="OEP28" s="242"/>
      <c r="OEQ28" s="242"/>
      <c r="OER28" s="242"/>
      <c r="OES28" s="242"/>
      <c r="OET28" s="242"/>
      <c r="OEU28" s="242"/>
      <c r="OEV28" s="242"/>
      <c r="OEW28" s="242"/>
      <c r="OEX28" s="242"/>
      <c r="OEY28" s="242"/>
      <c r="OEZ28" s="242"/>
      <c r="OFA28" s="242"/>
      <c r="OFB28" s="242"/>
      <c r="OFC28" s="242"/>
      <c r="OFD28" s="242"/>
      <c r="OFE28" s="242"/>
      <c r="OFF28" s="242"/>
      <c r="OFG28" s="242"/>
      <c r="OFH28" s="242"/>
      <c r="OFI28" s="242"/>
      <c r="OFJ28" s="242"/>
      <c r="OFK28" s="242"/>
      <c r="OFL28" s="242"/>
      <c r="OFM28" s="242"/>
      <c r="OFN28" s="242"/>
      <c r="OFO28" s="242"/>
      <c r="OFP28" s="242"/>
      <c r="OFQ28" s="242"/>
      <c r="OFR28" s="242"/>
      <c r="OFS28" s="242"/>
      <c r="OFT28" s="242"/>
      <c r="OFU28" s="242"/>
      <c r="OFV28" s="242"/>
      <c r="OFW28" s="242"/>
      <c r="OFX28" s="242"/>
      <c r="OFY28" s="242"/>
      <c r="OFZ28" s="242"/>
      <c r="OGA28" s="242"/>
      <c r="OGB28" s="242"/>
      <c r="OGC28" s="242"/>
      <c r="OGD28" s="242"/>
      <c r="OGE28" s="242"/>
      <c r="OGF28" s="242"/>
      <c r="OGG28" s="242"/>
      <c r="OGH28" s="242"/>
      <c r="OGI28" s="242"/>
      <c r="OGJ28" s="242"/>
      <c r="OGK28" s="242"/>
      <c r="OGL28" s="242"/>
      <c r="OGM28" s="242"/>
      <c r="OGN28" s="242"/>
      <c r="OGO28" s="242"/>
      <c r="OGP28" s="242"/>
      <c r="OGQ28" s="242"/>
      <c r="OGR28" s="242"/>
      <c r="OGS28" s="242"/>
      <c r="OGT28" s="242"/>
      <c r="OGU28" s="242"/>
      <c r="OGV28" s="242"/>
      <c r="OGW28" s="242"/>
      <c r="OGX28" s="242"/>
      <c r="OGY28" s="242"/>
      <c r="OGZ28" s="242"/>
      <c r="OHA28" s="242"/>
      <c r="OHB28" s="242"/>
      <c r="OHC28" s="242"/>
      <c r="OHD28" s="242"/>
      <c r="OHE28" s="242"/>
      <c r="OHF28" s="242"/>
      <c r="OHG28" s="242"/>
      <c r="OHH28" s="242"/>
      <c r="OHI28" s="242"/>
      <c r="OHJ28" s="242"/>
      <c r="OHK28" s="242"/>
      <c r="OHL28" s="242"/>
      <c r="OHM28" s="242"/>
      <c r="OHN28" s="242"/>
      <c r="OHO28" s="242"/>
      <c r="OHP28" s="242"/>
      <c r="OHQ28" s="242"/>
      <c r="OHR28" s="242"/>
      <c r="OHS28" s="242"/>
      <c r="OHT28" s="242"/>
      <c r="OHU28" s="242"/>
      <c r="OHV28" s="242"/>
      <c r="OHW28" s="242"/>
      <c r="OHX28" s="242"/>
      <c r="OHY28" s="242"/>
      <c r="OHZ28" s="242"/>
      <c r="OIA28" s="242"/>
      <c r="OIB28" s="242"/>
      <c r="OIC28" s="242"/>
      <c r="OID28" s="242"/>
      <c r="OIE28" s="242"/>
      <c r="OIF28" s="242"/>
      <c r="OIG28" s="242"/>
      <c r="OIH28" s="242"/>
      <c r="OII28" s="242"/>
      <c r="OIJ28" s="242"/>
      <c r="OIK28" s="242"/>
      <c r="OIL28" s="242"/>
      <c r="OIM28" s="242"/>
      <c r="OIN28" s="242"/>
      <c r="OIO28" s="242"/>
      <c r="OIP28" s="242"/>
      <c r="OIQ28" s="242"/>
      <c r="OIR28" s="242"/>
      <c r="OIS28" s="242"/>
      <c r="OIT28" s="242"/>
      <c r="OIU28" s="242"/>
      <c r="OIV28" s="242"/>
      <c r="OIW28" s="242"/>
      <c r="OIX28" s="242"/>
      <c r="OIY28" s="242"/>
      <c r="OIZ28" s="242"/>
      <c r="OJA28" s="242"/>
      <c r="OJB28" s="242"/>
      <c r="OJC28" s="242"/>
      <c r="OJD28" s="242"/>
      <c r="OJE28" s="242"/>
      <c r="OJF28" s="242"/>
      <c r="OJG28" s="242"/>
      <c r="OJH28" s="242"/>
      <c r="OJI28" s="242"/>
      <c r="OJJ28" s="242"/>
      <c r="OJK28" s="242"/>
      <c r="OJL28" s="242"/>
      <c r="OJM28" s="242"/>
      <c r="OJN28" s="242"/>
      <c r="OJO28" s="242"/>
      <c r="OJP28" s="242"/>
      <c r="OJQ28" s="242"/>
      <c r="OJR28" s="242"/>
      <c r="OJS28" s="242"/>
      <c r="OJT28" s="242"/>
      <c r="OJU28" s="242"/>
      <c r="OJV28" s="242"/>
      <c r="OJW28" s="242"/>
      <c r="OJX28" s="242"/>
      <c r="OJY28" s="242"/>
      <c r="OJZ28" s="242"/>
      <c r="OKA28" s="242"/>
      <c r="OKB28" s="242"/>
      <c r="OKC28" s="242"/>
      <c r="OKD28" s="242"/>
      <c r="OKE28" s="242"/>
      <c r="OKF28" s="242"/>
      <c r="OKG28" s="242"/>
      <c r="OKH28" s="242"/>
      <c r="OKI28" s="242"/>
      <c r="OKJ28" s="242"/>
      <c r="OKK28" s="242"/>
      <c r="OKL28" s="242"/>
      <c r="OKM28" s="242"/>
      <c r="OKN28" s="242"/>
      <c r="OKO28" s="242"/>
      <c r="OKP28" s="242"/>
      <c r="OKQ28" s="242"/>
      <c r="OKR28" s="242"/>
      <c r="OKS28" s="242"/>
      <c r="OKT28" s="242"/>
      <c r="OKU28" s="242"/>
      <c r="OKV28" s="242"/>
      <c r="OKW28" s="242"/>
      <c r="OKX28" s="242"/>
      <c r="OKY28" s="242"/>
      <c r="OKZ28" s="242"/>
      <c r="OLA28" s="242"/>
      <c r="OLB28" s="242"/>
      <c r="OLC28" s="242"/>
      <c r="OLD28" s="242"/>
      <c r="OLE28" s="242"/>
      <c r="OLF28" s="242"/>
      <c r="OLG28" s="242"/>
      <c r="OLH28" s="242"/>
      <c r="OLI28" s="242"/>
      <c r="OLJ28" s="242"/>
      <c r="OLK28" s="242"/>
      <c r="OLL28" s="242"/>
      <c r="OLM28" s="242"/>
      <c r="OLN28" s="242"/>
      <c r="OLO28" s="242"/>
      <c r="OLP28" s="242"/>
      <c r="OLQ28" s="242"/>
      <c r="OLR28" s="242"/>
      <c r="OLS28" s="242"/>
      <c r="OLT28" s="242"/>
      <c r="OLU28" s="242"/>
      <c r="OLV28" s="242"/>
      <c r="OLW28" s="242"/>
      <c r="OLX28" s="242"/>
      <c r="OLY28" s="242"/>
      <c r="OLZ28" s="242"/>
      <c r="OMA28" s="242"/>
      <c r="OMB28" s="242"/>
      <c r="OMC28" s="242"/>
      <c r="OMD28" s="242"/>
      <c r="OME28" s="242"/>
      <c r="OMF28" s="242"/>
      <c r="OMG28" s="242"/>
      <c r="OMH28" s="242"/>
      <c r="OMI28" s="242"/>
      <c r="OMJ28" s="242"/>
      <c r="OMK28" s="242"/>
      <c r="OML28" s="242"/>
      <c r="OMM28" s="242"/>
      <c r="OMN28" s="242"/>
      <c r="OMO28" s="242"/>
      <c r="OMP28" s="242"/>
      <c r="OMQ28" s="242"/>
      <c r="OMR28" s="242"/>
      <c r="OMS28" s="242"/>
      <c r="OMT28" s="242"/>
      <c r="OMU28" s="242"/>
      <c r="OMV28" s="242"/>
      <c r="OMW28" s="242"/>
      <c r="OMX28" s="242"/>
      <c r="OMY28" s="242"/>
      <c r="OMZ28" s="242"/>
      <c r="ONA28" s="242"/>
      <c r="ONB28" s="242"/>
      <c r="ONC28" s="242"/>
      <c r="OND28" s="242"/>
      <c r="ONE28" s="242"/>
      <c r="ONF28" s="242"/>
      <c r="ONG28" s="242"/>
      <c r="ONH28" s="242"/>
      <c r="ONI28" s="242"/>
      <c r="ONJ28" s="242"/>
      <c r="ONK28" s="242"/>
      <c r="ONL28" s="242"/>
      <c r="ONM28" s="242"/>
      <c r="ONN28" s="242"/>
      <c r="ONO28" s="242"/>
      <c r="ONP28" s="242"/>
      <c r="ONQ28" s="242"/>
      <c r="ONR28" s="242"/>
      <c r="ONS28" s="242"/>
      <c r="ONT28" s="242"/>
      <c r="ONU28" s="242"/>
      <c r="ONV28" s="242"/>
      <c r="ONW28" s="242"/>
      <c r="ONX28" s="242"/>
      <c r="ONY28" s="242"/>
      <c r="ONZ28" s="242"/>
      <c r="OOA28" s="242"/>
      <c r="OOB28" s="242"/>
      <c r="OOC28" s="242"/>
      <c r="OOD28" s="242"/>
      <c r="OOE28" s="242"/>
      <c r="OOF28" s="242"/>
      <c r="OOG28" s="242"/>
      <c r="OOH28" s="242"/>
      <c r="OOI28" s="242"/>
      <c r="OOJ28" s="242"/>
      <c r="OOK28" s="242"/>
      <c r="OOL28" s="242"/>
      <c r="OOM28" s="242"/>
      <c r="OON28" s="242"/>
      <c r="OOO28" s="242"/>
      <c r="OOP28" s="242"/>
      <c r="OOQ28" s="242"/>
      <c r="OOR28" s="242"/>
      <c r="OOS28" s="242"/>
      <c r="OOT28" s="242"/>
      <c r="OOU28" s="242"/>
      <c r="OOV28" s="242"/>
      <c r="OOW28" s="242"/>
      <c r="OOX28" s="242"/>
      <c r="OOY28" s="242"/>
      <c r="OOZ28" s="242"/>
      <c r="OPA28" s="242"/>
      <c r="OPB28" s="242"/>
      <c r="OPC28" s="242"/>
      <c r="OPD28" s="242"/>
      <c r="OPE28" s="242"/>
      <c r="OPF28" s="242"/>
      <c r="OPG28" s="242"/>
      <c r="OPH28" s="242"/>
      <c r="OPI28" s="242"/>
      <c r="OPJ28" s="242"/>
      <c r="OPK28" s="242"/>
      <c r="OPL28" s="242"/>
      <c r="OPM28" s="242"/>
      <c r="OPN28" s="242"/>
      <c r="OPO28" s="242"/>
      <c r="OPP28" s="242"/>
      <c r="OPQ28" s="242"/>
      <c r="OPR28" s="242"/>
      <c r="OPS28" s="242"/>
      <c r="OPT28" s="242"/>
      <c r="OPU28" s="242"/>
      <c r="OPV28" s="242"/>
      <c r="OPW28" s="242"/>
      <c r="OPX28" s="242"/>
      <c r="OPY28" s="242"/>
      <c r="OPZ28" s="242"/>
      <c r="OQA28" s="242"/>
      <c r="OQB28" s="242"/>
      <c r="OQC28" s="242"/>
      <c r="OQD28" s="242"/>
      <c r="OQE28" s="242"/>
      <c r="OQF28" s="242"/>
      <c r="OQG28" s="242"/>
      <c r="OQH28" s="242"/>
      <c r="OQI28" s="242"/>
      <c r="OQJ28" s="242"/>
      <c r="OQK28" s="242"/>
      <c r="OQL28" s="242"/>
      <c r="OQM28" s="242"/>
      <c r="OQN28" s="242"/>
      <c r="OQO28" s="242"/>
      <c r="OQP28" s="242"/>
      <c r="OQQ28" s="242"/>
      <c r="OQR28" s="242"/>
      <c r="OQS28" s="242"/>
      <c r="OQT28" s="242"/>
      <c r="OQU28" s="242"/>
      <c r="OQV28" s="242"/>
      <c r="OQW28" s="242"/>
      <c r="OQX28" s="242"/>
      <c r="OQY28" s="242"/>
      <c r="OQZ28" s="242"/>
      <c r="ORA28" s="242"/>
      <c r="ORB28" s="242"/>
      <c r="ORC28" s="242"/>
      <c r="ORD28" s="242"/>
      <c r="ORE28" s="242"/>
      <c r="ORF28" s="242"/>
      <c r="ORG28" s="242"/>
      <c r="ORH28" s="242"/>
      <c r="ORI28" s="242"/>
      <c r="ORJ28" s="242"/>
      <c r="ORK28" s="242"/>
      <c r="ORL28" s="242"/>
      <c r="ORM28" s="242"/>
      <c r="ORN28" s="242"/>
      <c r="ORO28" s="242"/>
      <c r="ORP28" s="242"/>
      <c r="ORQ28" s="242"/>
      <c r="ORR28" s="242"/>
      <c r="ORS28" s="242"/>
      <c r="ORT28" s="242"/>
      <c r="ORU28" s="242"/>
      <c r="ORV28" s="242"/>
      <c r="ORW28" s="242"/>
      <c r="ORX28" s="242"/>
      <c r="ORY28" s="242"/>
      <c r="ORZ28" s="242"/>
      <c r="OSA28" s="242"/>
      <c r="OSB28" s="242"/>
      <c r="OSC28" s="242"/>
      <c r="OSD28" s="242"/>
      <c r="OSE28" s="242"/>
      <c r="OSF28" s="242"/>
      <c r="OSG28" s="242"/>
      <c r="OSH28" s="242"/>
      <c r="OSI28" s="242"/>
      <c r="OSJ28" s="242"/>
      <c r="OSK28" s="242"/>
      <c r="OSL28" s="242"/>
      <c r="OSM28" s="242"/>
      <c r="OSN28" s="242"/>
      <c r="OSO28" s="242"/>
      <c r="OSP28" s="242"/>
      <c r="OSQ28" s="242"/>
      <c r="OSR28" s="242"/>
      <c r="OSS28" s="242"/>
      <c r="OST28" s="242"/>
      <c r="OSU28" s="242"/>
      <c r="OSV28" s="242"/>
      <c r="OSW28" s="242"/>
      <c r="OSX28" s="242"/>
      <c r="OSY28" s="242"/>
      <c r="OSZ28" s="242"/>
      <c r="OTA28" s="242"/>
      <c r="OTB28" s="242"/>
      <c r="OTC28" s="242"/>
      <c r="OTD28" s="242"/>
      <c r="OTE28" s="242"/>
      <c r="OTF28" s="242"/>
      <c r="OTG28" s="242"/>
      <c r="OTH28" s="242"/>
      <c r="OTI28" s="242"/>
      <c r="OTJ28" s="242"/>
      <c r="OTK28" s="242"/>
      <c r="OTL28" s="242"/>
      <c r="OTM28" s="242"/>
      <c r="OTN28" s="242"/>
      <c r="OTO28" s="242"/>
      <c r="OTP28" s="242"/>
      <c r="OTQ28" s="242"/>
      <c r="OTR28" s="242"/>
      <c r="OTS28" s="242"/>
      <c r="OTT28" s="242"/>
      <c r="OTU28" s="242"/>
      <c r="OTV28" s="242"/>
      <c r="OTW28" s="242"/>
      <c r="OTX28" s="242"/>
      <c r="OTY28" s="242"/>
      <c r="OTZ28" s="242"/>
      <c r="OUA28" s="242"/>
      <c r="OUB28" s="242"/>
      <c r="OUC28" s="242"/>
      <c r="OUD28" s="242"/>
      <c r="OUE28" s="242"/>
      <c r="OUF28" s="242"/>
      <c r="OUG28" s="242"/>
      <c r="OUH28" s="242"/>
      <c r="OUI28" s="242"/>
      <c r="OUJ28" s="242"/>
      <c r="OUK28" s="242"/>
      <c r="OUL28" s="242"/>
      <c r="OUM28" s="242"/>
      <c r="OUN28" s="242"/>
      <c r="OUO28" s="242"/>
      <c r="OUP28" s="242"/>
      <c r="OUQ28" s="242"/>
      <c r="OUR28" s="242"/>
      <c r="OUS28" s="242"/>
      <c r="OUT28" s="242"/>
      <c r="OUU28" s="242"/>
      <c r="OUV28" s="242"/>
      <c r="OUW28" s="242"/>
      <c r="OUX28" s="242"/>
      <c r="OUY28" s="242"/>
      <c r="OUZ28" s="242"/>
      <c r="OVA28" s="242"/>
      <c r="OVB28" s="242"/>
      <c r="OVC28" s="242"/>
      <c r="OVD28" s="242"/>
      <c r="OVE28" s="242"/>
      <c r="OVF28" s="242"/>
      <c r="OVG28" s="242"/>
      <c r="OVH28" s="242"/>
      <c r="OVI28" s="242"/>
      <c r="OVJ28" s="242"/>
      <c r="OVK28" s="242"/>
      <c r="OVL28" s="242"/>
      <c r="OVM28" s="242"/>
      <c r="OVN28" s="242"/>
      <c r="OVO28" s="242"/>
      <c r="OVP28" s="242"/>
      <c r="OVQ28" s="242"/>
      <c r="OVR28" s="242"/>
      <c r="OVS28" s="242"/>
      <c r="OVT28" s="242"/>
      <c r="OVU28" s="242"/>
      <c r="OVV28" s="242"/>
      <c r="OVW28" s="242"/>
      <c r="OVX28" s="242"/>
      <c r="OVY28" s="242"/>
      <c r="OVZ28" s="242"/>
      <c r="OWA28" s="242"/>
      <c r="OWB28" s="242"/>
      <c r="OWC28" s="242"/>
      <c r="OWD28" s="242"/>
      <c r="OWE28" s="242"/>
      <c r="OWF28" s="242"/>
      <c r="OWG28" s="242"/>
      <c r="OWH28" s="242"/>
      <c r="OWI28" s="242"/>
      <c r="OWJ28" s="242"/>
      <c r="OWK28" s="242"/>
      <c r="OWL28" s="242"/>
      <c r="OWM28" s="242"/>
      <c r="OWN28" s="242"/>
      <c r="OWO28" s="242"/>
      <c r="OWP28" s="242"/>
      <c r="OWQ28" s="242"/>
      <c r="OWR28" s="242"/>
      <c r="OWS28" s="242"/>
      <c r="OWT28" s="242"/>
      <c r="OWU28" s="242"/>
      <c r="OWV28" s="242"/>
      <c r="OWW28" s="242"/>
      <c r="OWX28" s="242"/>
      <c r="OWY28" s="242"/>
      <c r="OWZ28" s="242"/>
      <c r="OXA28" s="242"/>
      <c r="OXB28" s="242"/>
      <c r="OXC28" s="242"/>
      <c r="OXD28" s="242"/>
      <c r="OXE28" s="242"/>
      <c r="OXF28" s="242"/>
      <c r="OXG28" s="242"/>
      <c r="OXH28" s="242"/>
      <c r="OXI28" s="242"/>
      <c r="OXJ28" s="242"/>
      <c r="OXK28" s="242"/>
      <c r="OXL28" s="242"/>
      <c r="OXM28" s="242"/>
      <c r="OXN28" s="242"/>
      <c r="OXO28" s="242"/>
      <c r="OXP28" s="242"/>
      <c r="OXQ28" s="242"/>
      <c r="OXR28" s="242"/>
      <c r="OXS28" s="242"/>
      <c r="OXT28" s="242"/>
      <c r="OXU28" s="242"/>
      <c r="OXV28" s="242"/>
      <c r="OXW28" s="242"/>
      <c r="OXX28" s="242"/>
      <c r="OXY28" s="242"/>
      <c r="OXZ28" s="242"/>
      <c r="OYA28" s="242"/>
      <c r="OYB28" s="242"/>
      <c r="OYC28" s="242"/>
      <c r="OYD28" s="242"/>
      <c r="OYE28" s="242"/>
      <c r="OYF28" s="242"/>
      <c r="OYG28" s="242"/>
      <c r="OYH28" s="242"/>
      <c r="OYI28" s="242"/>
      <c r="OYJ28" s="242"/>
      <c r="OYK28" s="242"/>
      <c r="OYL28" s="242"/>
      <c r="OYM28" s="242"/>
      <c r="OYN28" s="242"/>
      <c r="OYO28" s="242"/>
      <c r="OYP28" s="242"/>
      <c r="OYQ28" s="242"/>
      <c r="OYR28" s="242"/>
      <c r="OYS28" s="242"/>
      <c r="OYT28" s="242"/>
      <c r="OYU28" s="242"/>
      <c r="OYV28" s="242"/>
      <c r="OYW28" s="242"/>
      <c r="OYX28" s="242"/>
      <c r="OYY28" s="242"/>
      <c r="OYZ28" s="242"/>
      <c r="OZA28" s="242"/>
      <c r="OZB28" s="242"/>
      <c r="OZC28" s="242"/>
      <c r="OZD28" s="242"/>
      <c r="OZE28" s="242"/>
      <c r="OZF28" s="242"/>
      <c r="OZG28" s="242"/>
      <c r="OZH28" s="242"/>
      <c r="OZI28" s="242"/>
      <c r="OZJ28" s="242"/>
      <c r="OZK28" s="242"/>
      <c r="OZL28" s="242"/>
      <c r="OZM28" s="242"/>
      <c r="OZN28" s="242"/>
      <c r="OZO28" s="242"/>
      <c r="OZP28" s="242"/>
      <c r="OZQ28" s="242"/>
      <c r="OZR28" s="242"/>
      <c r="OZS28" s="242"/>
      <c r="OZT28" s="242"/>
      <c r="OZU28" s="242"/>
      <c r="OZV28" s="242"/>
      <c r="OZW28" s="242"/>
      <c r="OZX28" s="242"/>
      <c r="OZY28" s="242"/>
      <c r="OZZ28" s="242"/>
      <c r="PAA28" s="242"/>
      <c r="PAB28" s="242"/>
      <c r="PAC28" s="242"/>
      <c r="PAD28" s="242"/>
      <c r="PAE28" s="242"/>
      <c r="PAF28" s="242"/>
      <c r="PAG28" s="242"/>
      <c r="PAH28" s="242"/>
      <c r="PAI28" s="242"/>
      <c r="PAJ28" s="242"/>
      <c r="PAK28" s="242"/>
      <c r="PAL28" s="242"/>
      <c r="PAM28" s="242"/>
      <c r="PAN28" s="242"/>
      <c r="PAO28" s="242"/>
      <c r="PAP28" s="242"/>
      <c r="PAQ28" s="242"/>
      <c r="PAR28" s="242"/>
      <c r="PAS28" s="242"/>
      <c r="PAT28" s="242"/>
      <c r="PAU28" s="242"/>
      <c r="PAV28" s="242"/>
      <c r="PAW28" s="242"/>
      <c r="PAX28" s="242"/>
      <c r="PAY28" s="242"/>
      <c r="PAZ28" s="242"/>
      <c r="PBA28" s="242"/>
      <c r="PBB28" s="242"/>
      <c r="PBC28" s="242"/>
      <c r="PBD28" s="242"/>
      <c r="PBE28" s="242"/>
      <c r="PBF28" s="242"/>
      <c r="PBG28" s="242"/>
      <c r="PBH28" s="242"/>
      <c r="PBI28" s="242"/>
      <c r="PBJ28" s="242"/>
      <c r="PBK28" s="242"/>
      <c r="PBL28" s="242"/>
      <c r="PBM28" s="242"/>
      <c r="PBN28" s="242"/>
      <c r="PBO28" s="242"/>
      <c r="PBP28" s="242"/>
      <c r="PBQ28" s="242"/>
      <c r="PBR28" s="242"/>
      <c r="PBS28" s="242"/>
      <c r="PBT28" s="242"/>
      <c r="PBU28" s="242"/>
      <c r="PBV28" s="242"/>
      <c r="PBW28" s="242"/>
      <c r="PBX28" s="242"/>
      <c r="PBY28" s="242"/>
      <c r="PBZ28" s="242"/>
      <c r="PCA28" s="242"/>
      <c r="PCB28" s="242"/>
      <c r="PCC28" s="242"/>
      <c r="PCD28" s="242"/>
      <c r="PCE28" s="242"/>
      <c r="PCF28" s="242"/>
      <c r="PCG28" s="242"/>
      <c r="PCH28" s="242"/>
      <c r="PCI28" s="242"/>
      <c r="PCJ28" s="242"/>
      <c r="PCK28" s="242"/>
      <c r="PCL28" s="242"/>
      <c r="PCM28" s="242"/>
      <c r="PCN28" s="242"/>
      <c r="PCO28" s="242"/>
      <c r="PCP28" s="242"/>
      <c r="PCQ28" s="242"/>
      <c r="PCR28" s="242"/>
      <c r="PCS28" s="242"/>
      <c r="PCT28" s="242"/>
      <c r="PCU28" s="242"/>
      <c r="PCV28" s="242"/>
      <c r="PCW28" s="242"/>
      <c r="PCX28" s="242"/>
      <c r="PCY28" s="242"/>
      <c r="PCZ28" s="242"/>
      <c r="PDA28" s="242"/>
      <c r="PDB28" s="242"/>
      <c r="PDC28" s="242"/>
      <c r="PDD28" s="242"/>
      <c r="PDE28" s="242"/>
      <c r="PDF28" s="242"/>
      <c r="PDG28" s="242"/>
      <c r="PDH28" s="242"/>
      <c r="PDI28" s="242"/>
      <c r="PDJ28" s="242"/>
      <c r="PDK28" s="242"/>
      <c r="PDL28" s="242"/>
      <c r="PDM28" s="242"/>
      <c r="PDN28" s="242"/>
      <c r="PDO28" s="242"/>
      <c r="PDP28" s="242"/>
      <c r="PDQ28" s="242"/>
      <c r="PDR28" s="242"/>
      <c r="PDS28" s="242"/>
      <c r="PDT28" s="242"/>
      <c r="PDU28" s="242"/>
      <c r="PDV28" s="242"/>
      <c r="PDW28" s="242"/>
      <c r="PDX28" s="242"/>
      <c r="PDY28" s="242"/>
      <c r="PDZ28" s="242"/>
      <c r="PEA28" s="242"/>
      <c r="PEB28" s="242"/>
      <c r="PEC28" s="242"/>
      <c r="PED28" s="242"/>
      <c r="PEE28" s="242"/>
      <c r="PEF28" s="242"/>
      <c r="PEG28" s="242"/>
      <c r="PEH28" s="242"/>
      <c r="PEI28" s="242"/>
      <c r="PEJ28" s="242"/>
      <c r="PEK28" s="242"/>
      <c r="PEL28" s="242"/>
      <c r="PEM28" s="242"/>
      <c r="PEN28" s="242"/>
      <c r="PEO28" s="242"/>
      <c r="PEP28" s="242"/>
      <c r="PEQ28" s="242"/>
      <c r="PER28" s="242"/>
      <c r="PES28" s="242"/>
      <c r="PET28" s="242"/>
      <c r="PEU28" s="242"/>
      <c r="PEV28" s="242"/>
      <c r="PEW28" s="242"/>
      <c r="PEX28" s="242"/>
      <c r="PEY28" s="242"/>
      <c r="PEZ28" s="242"/>
      <c r="PFA28" s="242"/>
      <c r="PFB28" s="242"/>
      <c r="PFC28" s="242"/>
      <c r="PFD28" s="242"/>
      <c r="PFE28" s="242"/>
      <c r="PFF28" s="242"/>
      <c r="PFG28" s="242"/>
      <c r="PFH28" s="242"/>
      <c r="PFI28" s="242"/>
      <c r="PFJ28" s="242"/>
      <c r="PFK28" s="242"/>
      <c r="PFL28" s="242"/>
      <c r="PFM28" s="242"/>
      <c r="PFN28" s="242"/>
      <c r="PFO28" s="242"/>
      <c r="PFP28" s="242"/>
      <c r="PFQ28" s="242"/>
      <c r="PFR28" s="242"/>
      <c r="PFS28" s="242"/>
      <c r="PFT28" s="242"/>
      <c r="PFU28" s="242"/>
      <c r="PFV28" s="242"/>
      <c r="PFW28" s="242"/>
      <c r="PFX28" s="242"/>
      <c r="PFY28" s="242"/>
      <c r="PFZ28" s="242"/>
      <c r="PGA28" s="242"/>
      <c r="PGB28" s="242"/>
      <c r="PGC28" s="242"/>
      <c r="PGD28" s="242"/>
      <c r="PGE28" s="242"/>
      <c r="PGF28" s="242"/>
      <c r="PGG28" s="242"/>
      <c r="PGH28" s="242"/>
      <c r="PGI28" s="242"/>
      <c r="PGJ28" s="242"/>
      <c r="PGK28" s="242"/>
      <c r="PGL28" s="242"/>
      <c r="PGM28" s="242"/>
      <c r="PGN28" s="242"/>
      <c r="PGO28" s="242"/>
      <c r="PGP28" s="242"/>
      <c r="PGQ28" s="242"/>
      <c r="PGR28" s="242"/>
      <c r="PGS28" s="242"/>
      <c r="PGT28" s="242"/>
      <c r="PGU28" s="242"/>
      <c r="PGV28" s="242"/>
      <c r="PGW28" s="242"/>
      <c r="PGX28" s="242"/>
      <c r="PGY28" s="242"/>
      <c r="PGZ28" s="242"/>
      <c r="PHA28" s="242"/>
      <c r="PHB28" s="242"/>
      <c r="PHC28" s="242"/>
      <c r="PHD28" s="242"/>
      <c r="PHE28" s="242"/>
      <c r="PHF28" s="242"/>
      <c r="PHG28" s="242"/>
      <c r="PHH28" s="242"/>
      <c r="PHI28" s="242"/>
      <c r="PHJ28" s="242"/>
      <c r="PHK28" s="242"/>
      <c r="PHL28" s="242"/>
      <c r="PHM28" s="242"/>
      <c r="PHN28" s="242"/>
      <c r="PHO28" s="242"/>
      <c r="PHP28" s="242"/>
      <c r="PHQ28" s="242"/>
      <c r="PHR28" s="242"/>
      <c r="PHS28" s="242"/>
      <c r="PHT28" s="242"/>
      <c r="PHU28" s="242"/>
      <c r="PHV28" s="242"/>
      <c r="PHW28" s="242"/>
      <c r="PHX28" s="242"/>
      <c r="PHY28" s="242"/>
      <c r="PHZ28" s="242"/>
      <c r="PIA28" s="242"/>
      <c r="PIB28" s="242"/>
      <c r="PIC28" s="242"/>
      <c r="PID28" s="242"/>
      <c r="PIE28" s="242"/>
      <c r="PIF28" s="242"/>
      <c r="PIG28" s="242"/>
      <c r="PIH28" s="242"/>
      <c r="PII28" s="242"/>
      <c r="PIJ28" s="242"/>
      <c r="PIK28" s="242"/>
      <c r="PIL28" s="242"/>
      <c r="PIM28" s="242"/>
      <c r="PIN28" s="242"/>
      <c r="PIO28" s="242"/>
      <c r="PIP28" s="242"/>
      <c r="PIQ28" s="242"/>
      <c r="PIR28" s="242"/>
      <c r="PIS28" s="242"/>
      <c r="PIT28" s="242"/>
      <c r="PIU28" s="242"/>
      <c r="PIV28" s="242"/>
      <c r="PIW28" s="242"/>
      <c r="PIX28" s="242"/>
      <c r="PIY28" s="242"/>
      <c r="PIZ28" s="242"/>
      <c r="PJA28" s="242"/>
      <c r="PJB28" s="242"/>
      <c r="PJC28" s="242"/>
      <c r="PJD28" s="242"/>
      <c r="PJE28" s="242"/>
      <c r="PJF28" s="242"/>
      <c r="PJG28" s="242"/>
      <c r="PJH28" s="242"/>
      <c r="PJI28" s="242"/>
      <c r="PJJ28" s="242"/>
      <c r="PJK28" s="242"/>
      <c r="PJL28" s="242"/>
      <c r="PJM28" s="242"/>
      <c r="PJN28" s="242"/>
      <c r="PJO28" s="242"/>
      <c r="PJP28" s="242"/>
      <c r="PJQ28" s="242"/>
      <c r="PJR28" s="242"/>
      <c r="PJS28" s="242"/>
      <c r="PJT28" s="242"/>
      <c r="PJU28" s="242"/>
      <c r="PJV28" s="242"/>
      <c r="PJW28" s="242"/>
      <c r="PJX28" s="242"/>
      <c r="PJY28" s="242"/>
      <c r="PJZ28" s="242"/>
      <c r="PKA28" s="242"/>
      <c r="PKB28" s="242"/>
      <c r="PKC28" s="242"/>
      <c r="PKD28" s="242"/>
      <c r="PKE28" s="242"/>
      <c r="PKF28" s="242"/>
      <c r="PKG28" s="242"/>
      <c r="PKH28" s="242"/>
      <c r="PKI28" s="242"/>
      <c r="PKJ28" s="242"/>
      <c r="PKK28" s="242"/>
      <c r="PKL28" s="242"/>
      <c r="PKM28" s="242"/>
      <c r="PKN28" s="242"/>
      <c r="PKO28" s="242"/>
      <c r="PKP28" s="242"/>
      <c r="PKQ28" s="242"/>
      <c r="PKR28" s="242"/>
      <c r="PKS28" s="242"/>
      <c r="PKT28" s="242"/>
      <c r="PKU28" s="242"/>
      <c r="PKV28" s="242"/>
      <c r="PKW28" s="242"/>
      <c r="PKX28" s="242"/>
      <c r="PKY28" s="242"/>
      <c r="PKZ28" s="242"/>
      <c r="PLA28" s="242"/>
      <c r="PLB28" s="242"/>
      <c r="PLC28" s="242"/>
      <c r="PLD28" s="242"/>
      <c r="PLE28" s="242"/>
      <c r="PLF28" s="242"/>
      <c r="PLG28" s="242"/>
      <c r="PLH28" s="242"/>
      <c r="PLI28" s="242"/>
      <c r="PLJ28" s="242"/>
      <c r="PLK28" s="242"/>
      <c r="PLL28" s="242"/>
      <c r="PLM28" s="242"/>
      <c r="PLN28" s="242"/>
      <c r="PLO28" s="242"/>
      <c r="PLP28" s="242"/>
      <c r="PLQ28" s="242"/>
      <c r="PLR28" s="242"/>
      <c r="PLS28" s="242"/>
      <c r="PLT28" s="242"/>
      <c r="PLU28" s="242"/>
      <c r="PLV28" s="242"/>
      <c r="PLW28" s="242"/>
      <c r="PLX28" s="242"/>
      <c r="PLY28" s="242"/>
      <c r="PLZ28" s="242"/>
      <c r="PMA28" s="242"/>
      <c r="PMB28" s="242"/>
      <c r="PMC28" s="242"/>
      <c r="PMD28" s="242"/>
      <c r="PME28" s="242"/>
      <c r="PMF28" s="242"/>
      <c r="PMG28" s="242"/>
      <c r="PMH28" s="242"/>
      <c r="PMI28" s="242"/>
      <c r="PMJ28" s="242"/>
      <c r="PMK28" s="242"/>
      <c r="PML28" s="242"/>
      <c r="PMM28" s="242"/>
      <c r="PMN28" s="242"/>
      <c r="PMO28" s="242"/>
      <c r="PMP28" s="242"/>
      <c r="PMQ28" s="242"/>
      <c r="PMR28" s="242"/>
      <c r="PMS28" s="242"/>
      <c r="PMT28" s="242"/>
      <c r="PMU28" s="242"/>
      <c r="PMV28" s="242"/>
      <c r="PMW28" s="242"/>
      <c r="PMX28" s="242"/>
      <c r="PMY28" s="242"/>
      <c r="PMZ28" s="242"/>
      <c r="PNA28" s="242"/>
      <c r="PNB28" s="242"/>
      <c r="PNC28" s="242"/>
      <c r="PND28" s="242"/>
      <c r="PNE28" s="242"/>
      <c r="PNF28" s="242"/>
      <c r="PNG28" s="242"/>
      <c r="PNH28" s="242"/>
      <c r="PNI28" s="242"/>
      <c r="PNJ28" s="242"/>
      <c r="PNK28" s="242"/>
      <c r="PNL28" s="242"/>
      <c r="PNM28" s="242"/>
      <c r="PNN28" s="242"/>
      <c r="PNO28" s="242"/>
      <c r="PNP28" s="242"/>
      <c r="PNQ28" s="242"/>
      <c r="PNR28" s="242"/>
      <c r="PNS28" s="242"/>
      <c r="PNT28" s="242"/>
      <c r="PNU28" s="242"/>
      <c r="PNV28" s="242"/>
      <c r="PNW28" s="242"/>
      <c r="PNX28" s="242"/>
      <c r="PNY28" s="242"/>
      <c r="PNZ28" s="242"/>
      <c r="POA28" s="242"/>
      <c r="POB28" s="242"/>
      <c r="POC28" s="242"/>
      <c r="POD28" s="242"/>
      <c r="POE28" s="242"/>
      <c r="POF28" s="242"/>
      <c r="POG28" s="242"/>
      <c r="POH28" s="242"/>
      <c r="POI28" s="242"/>
      <c r="POJ28" s="242"/>
      <c r="POK28" s="242"/>
      <c r="POL28" s="242"/>
      <c r="POM28" s="242"/>
      <c r="PON28" s="242"/>
      <c r="POO28" s="242"/>
      <c r="POP28" s="242"/>
      <c r="POQ28" s="242"/>
      <c r="POR28" s="242"/>
      <c r="POS28" s="242"/>
      <c r="POT28" s="242"/>
      <c r="POU28" s="242"/>
      <c r="POV28" s="242"/>
      <c r="POW28" s="242"/>
      <c r="POX28" s="242"/>
      <c r="POY28" s="242"/>
      <c r="POZ28" s="242"/>
      <c r="PPA28" s="242"/>
      <c r="PPB28" s="242"/>
      <c r="PPC28" s="242"/>
      <c r="PPD28" s="242"/>
      <c r="PPE28" s="242"/>
      <c r="PPF28" s="242"/>
      <c r="PPG28" s="242"/>
      <c r="PPH28" s="242"/>
      <c r="PPI28" s="242"/>
      <c r="PPJ28" s="242"/>
      <c r="PPK28" s="242"/>
      <c r="PPL28" s="242"/>
      <c r="PPM28" s="242"/>
      <c r="PPN28" s="242"/>
      <c r="PPO28" s="242"/>
      <c r="PPP28" s="242"/>
      <c r="PPQ28" s="242"/>
      <c r="PPR28" s="242"/>
      <c r="PPS28" s="242"/>
      <c r="PPT28" s="242"/>
      <c r="PPU28" s="242"/>
      <c r="PPV28" s="242"/>
      <c r="PPW28" s="242"/>
      <c r="PPX28" s="242"/>
      <c r="PPY28" s="242"/>
      <c r="PPZ28" s="242"/>
      <c r="PQA28" s="242"/>
      <c r="PQB28" s="242"/>
      <c r="PQC28" s="242"/>
      <c r="PQD28" s="242"/>
      <c r="PQE28" s="242"/>
      <c r="PQF28" s="242"/>
      <c r="PQG28" s="242"/>
      <c r="PQH28" s="242"/>
      <c r="PQI28" s="242"/>
      <c r="PQJ28" s="242"/>
      <c r="PQK28" s="242"/>
      <c r="PQL28" s="242"/>
      <c r="PQM28" s="242"/>
      <c r="PQN28" s="242"/>
      <c r="PQO28" s="242"/>
      <c r="PQP28" s="242"/>
      <c r="PQQ28" s="242"/>
      <c r="PQR28" s="242"/>
      <c r="PQS28" s="242"/>
      <c r="PQT28" s="242"/>
      <c r="PQU28" s="242"/>
      <c r="PQV28" s="242"/>
      <c r="PQW28" s="242"/>
      <c r="PQX28" s="242"/>
      <c r="PQY28" s="242"/>
      <c r="PQZ28" s="242"/>
      <c r="PRA28" s="242"/>
      <c r="PRB28" s="242"/>
      <c r="PRC28" s="242"/>
      <c r="PRD28" s="242"/>
      <c r="PRE28" s="242"/>
      <c r="PRF28" s="242"/>
      <c r="PRG28" s="242"/>
      <c r="PRH28" s="242"/>
      <c r="PRI28" s="242"/>
      <c r="PRJ28" s="242"/>
      <c r="PRK28" s="242"/>
      <c r="PRL28" s="242"/>
      <c r="PRM28" s="242"/>
      <c r="PRN28" s="242"/>
      <c r="PRO28" s="242"/>
      <c r="PRP28" s="242"/>
      <c r="PRQ28" s="242"/>
      <c r="PRR28" s="242"/>
      <c r="PRS28" s="242"/>
      <c r="PRT28" s="242"/>
      <c r="PRU28" s="242"/>
      <c r="PRV28" s="242"/>
      <c r="PRW28" s="242"/>
      <c r="PRX28" s="242"/>
      <c r="PRY28" s="242"/>
      <c r="PRZ28" s="242"/>
      <c r="PSA28" s="242"/>
      <c r="PSB28" s="242"/>
      <c r="PSC28" s="242"/>
      <c r="PSD28" s="242"/>
      <c r="PSE28" s="242"/>
      <c r="PSF28" s="242"/>
      <c r="PSG28" s="242"/>
      <c r="PSH28" s="242"/>
      <c r="PSI28" s="242"/>
      <c r="PSJ28" s="242"/>
      <c r="PSK28" s="242"/>
      <c r="PSL28" s="242"/>
      <c r="PSM28" s="242"/>
      <c r="PSN28" s="242"/>
      <c r="PSO28" s="242"/>
      <c r="PSP28" s="242"/>
      <c r="PSQ28" s="242"/>
      <c r="PSR28" s="242"/>
      <c r="PSS28" s="242"/>
      <c r="PST28" s="242"/>
      <c r="PSU28" s="242"/>
      <c r="PSV28" s="242"/>
      <c r="PSW28" s="242"/>
      <c r="PSX28" s="242"/>
      <c r="PSY28" s="242"/>
      <c r="PSZ28" s="242"/>
      <c r="PTA28" s="242"/>
      <c r="PTB28" s="242"/>
      <c r="PTC28" s="242"/>
      <c r="PTD28" s="242"/>
      <c r="PTE28" s="242"/>
      <c r="PTF28" s="242"/>
      <c r="PTG28" s="242"/>
      <c r="PTH28" s="242"/>
      <c r="PTI28" s="242"/>
      <c r="PTJ28" s="242"/>
      <c r="PTK28" s="242"/>
      <c r="PTL28" s="242"/>
      <c r="PTM28" s="242"/>
      <c r="PTN28" s="242"/>
      <c r="PTO28" s="242"/>
      <c r="PTP28" s="242"/>
      <c r="PTQ28" s="242"/>
      <c r="PTR28" s="242"/>
      <c r="PTS28" s="242"/>
      <c r="PTT28" s="242"/>
      <c r="PTU28" s="242"/>
      <c r="PTV28" s="242"/>
      <c r="PTW28" s="242"/>
      <c r="PTX28" s="242"/>
      <c r="PTY28" s="242"/>
      <c r="PTZ28" s="242"/>
      <c r="PUA28" s="242"/>
      <c r="PUB28" s="242"/>
      <c r="PUC28" s="242"/>
      <c r="PUD28" s="242"/>
      <c r="PUE28" s="242"/>
      <c r="PUF28" s="242"/>
      <c r="PUG28" s="242"/>
      <c r="PUH28" s="242"/>
      <c r="PUI28" s="242"/>
      <c r="PUJ28" s="242"/>
      <c r="PUK28" s="242"/>
      <c r="PUL28" s="242"/>
      <c r="PUM28" s="242"/>
      <c r="PUN28" s="242"/>
      <c r="PUO28" s="242"/>
      <c r="PUP28" s="242"/>
      <c r="PUQ28" s="242"/>
      <c r="PUR28" s="242"/>
      <c r="PUS28" s="242"/>
      <c r="PUT28" s="242"/>
      <c r="PUU28" s="242"/>
      <c r="PUV28" s="242"/>
      <c r="PUW28" s="242"/>
      <c r="PUX28" s="242"/>
      <c r="PUY28" s="242"/>
      <c r="PUZ28" s="242"/>
      <c r="PVA28" s="242"/>
      <c r="PVB28" s="242"/>
      <c r="PVC28" s="242"/>
      <c r="PVD28" s="242"/>
      <c r="PVE28" s="242"/>
      <c r="PVF28" s="242"/>
      <c r="PVG28" s="242"/>
      <c r="PVH28" s="242"/>
      <c r="PVI28" s="242"/>
      <c r="PVJ28" s="242"/>
      <c r="PVK28" s="242"/>
      <c r="PVL28" s="242"/>
      <c r="PVM28" s="242"/>
      <c r="PVN28" s="242"/>
      <c r="PVO28" s="242"/>
      <c r="PVP28" s="242"/>
      <c r="PVQ28" s="242"/>
      <c r="PVR28" s="242"/>
      <c r="PVS28" s="242"/>
      <c r="PVT28" s="242"/>
      <c r="PVU28" s="242"/>
      <c r="PVV28" s="242"/>
      <c r="PVW28" s="242"/>
      <c r="PVX28" s="242"/>
      <c r="PVY28" s="242"/>
      <c r="PVZ28" s="242"/>
      <c r="PWA28" s="242"/>
      <c r="PWB28" s="242"/>
      <c r="PWC28" s="242"/>
      <c r="PWD28" s="242"/>
      <c r="PWE28" s="242"/>
      <c r="PWF28" s="242"/>
      <c r="PWG28" s="242"/>
      <c r="PWH28" s="242"/>
      <c r="PWI28" s="242"/>
      <c r="PWJ28" s="242"/>
      <c r="PWK28" s="242"/>
      <c r="PWL28" s="242"/>
      <c r="PWM28" s="242"/>
      <c r="PWN28" s="242"/>
      <c r="PWO28" s="242"/>
      <c r="PWP28" s="242"/>
      <c r="PWQ28" s="242"/>
      <c r="PWR28" s="242"/>
      <c r="PWS28" s="242"/>
      <c r="PWT28" s="242"/>
      <c r="PWU28" s="242"/>
      <c r="PWV28" s="242"/>
      <c r="PWW28" s="242"/>
      <c r="PWX28" s="242"/>
      <c r="PWY28" s="242"/>
      <c r="PWZ28" s="242"/>
      <c r="PXA28" s="242"/>
      <c r="PXB28" s="242"/>
      <c r="PXC28" s="242"/>
      <c r="PXD28" s="242"/>
      <c r="PXE28" s="242"/>
      <c r="PXF28" s="242"/>
      <c r="PXG28" s="242"/>
      <c r="PXH28" s="242"/>
      <c r="PXI28" s="242"/>
      <c r="PXJ28" s="242"/>
      <c r="PXK28" s="242"/>
      <c r="PXL28" s="242"/>
      <c r="PXM28" s="242"/>
      <c r="PXN28" s="242"/>
      <c r="PXO28" s="242"/>
      <c r="PXP28" s="242"/>
      <c r="PXQ28" s="242"/>
      <c r="PXR28" s="242"/>
      <c r="PXS28" s="242"/>
      <c r="PXT28" s="242"/>
      <c r="PXU28" s="242"/>
      <c r="PXV28" s="242"/>
      <c r="PXW28" s="242"/>
      <c r="PXX28" s="242"/>
      <c r="PXY28" s="242"/>
      <c r="PXZ28" s="242"/>
      <c r="PYA28" s="242"/>
      <c r="PYB28" s="242"/>
      <c r="PYC28" s="242"/>
      <c r="PYD28" s="242"/>
      <c r="PYE28" s="242"/>
      <c r="PYF28" s="242"/>
      <c r="PYG28" s="242"/>
      <c r="PYH28" s="242"/>
      <c r="PYI28" s="242"/>
      <c r="PYJ28" s="242"/>
      <c r="PYK28" s="242"/>
      <c r="PYL28" s="242"/>
      <c r="PYM28" s="242"/>
      <c r="PYN28" s="242"/>
      <c r="PYO28" s="242"/>
      <c r="PYP28" s="242"/>
      <c r="PYQ28" s="242"/>
      <c r="PYR28" s="242"/>
      <c r="PYS28" s="242"/>
      <c r="PYT28" s="242"/>
      <c r="PYU28" s="242"/>
      <c r="PYV28" s="242"/>
      <c r="PYW28" s="242"/>
      <c r="PYX28" s="242"/>
      <c r="PYY28" s="242"/>
      <c r="PYZ28" s="242"/>
      <c r="PZA28" s="242"/>
      <c r="PZB28" s="242"/>
      <c r="PZC28" s="242"/>
      <c r="PZD28" s="242"/>
      <c r="PZE28" s="242"/>
      <c r="PZF28" s="242"/>
      <c r="PZG28" s="242"/>
      <c r="PZH28" s="242"/>
      <c r="PZI28" s="242"/>
      <c r="PZJ28" s="242"/>
      <c r="PZK28" s="242"/>
      <c r="PZL28" s="242"/>
      <c r="PZM28" s="242"/>
      <c r="PZN28" s="242"/>
      <c r="PZO28" s="242"/>
      <c r="PZP28" s="242"/>
      <c r="PZQ28" s="242"/>
      <c r="PZR28" s="242"/>
      <c r="PZS28" s="242"/>
      <c r="PZT28" s="242"/>
      <c r="PZU28" s="242"/>
      <c r="PZV28" s="242"/>
      <c r="PZW28" s="242"/>
      <c r="PZX28" s="242"/>
      <c r="PZY28" s="242"/>
      <c r="PZZ28" s="242"/>
      <c r="QAA28" s="242"/>
      <c r="QAB28" s="242"/>
      <c r="QAC28" s="242"/>
      <c r="QAD28" s="242"/>
      <c r="QAE28" s="242"/>
      <c r="QAF28" s="242"/>
      <c r="QAG28" s="242"/>
      <c r="QAH28" s="242"/>
      <c r="QAI28" s="242"/>
      <c r="QAJ28" s="242"/>
      <c r="QAK28" s="242"/>
      <c r="QAL28" s="242"/>
      <c r="QAM28" s="242"/>
      <c r="QAN28" s="242"/>
      <c r="QAO28" s="242"/>
      <c r="QAP28" s="242"/>
      <c r="QAQ28" s="242"/>
      <c r="QAR28" s="242"/>
      <c r="QAS28" s="242"/>
      <c r="QAT28" s="242"/>
      <c r="QAU28" s="242"/>
      <c r="QAV28" s="242"/>
      <c r="QAW28" s="242"/>
      <c r="QAX28" s="242"/>
      <c r="QAY28" s="242"/>
      <c r="QAZ28" s="242"/>
      <c r="QBA28" s="242"/>
      <c r="QBB28" s="242"/>
      <c r="QBC28" s="242"/>
      <c r="QBD28" s="242"/>
      <c r="QBE28" s="242"/>
      <c r="QBF28" s="242"/>
      <c r="QBG28" s="242"/>
      <c r="QBH28" s="242"/>
      <c r="QBI28" s="242"/>
      <c r="QBJ28" s="242"/>
      <c r="QBK28" s="242"/>
      <c r="QBL28" s="242"/>
      <c r="QBM28" s="242"/>
      <c r="QBN28" s="242"/>
      <c r="QBO28" s="242"/>
      <c r="QBP28" s="242"/>
      <c r="QBQ28" s="242"/>
      <c r="QBR28" s="242"/>
      <c r="QBS28" s="242"/>
      <c r="QBT28" s="242"/>
      <c r="QBU28" s="242"/>
      <c r="QBV28" s="242"/>
      <c r="QBW28" s="242"/>
      <c r="QBX28" s="242"/>
      <c r="QBY28" s="242"/>
      <c r="QBZ28" s="242"/>
      <c r="QCA28" s="242"/>
      <c r="QCB28" s="242"/>
      <c r="QCC28" s="242"/>
      <c r="QCD28" s="242"/>
      <c r="QCE28" s="242"/>
      <c r="QCF28" s="242"/>
      <c r="QCG28" s="242"/>
      <c r="QCH28" s="242"/>
      <c r="QCI28" s="242"/>
      <c r="QCJ28" s="242"/>
      <c r="QCK28" s="242"/>
      <c r="QCL28" s="242"/>
      <c r="QCM28" s="242"/>
      <c r="QCN28" s="242"/>
      <c r="QCO28" s="242"/>
      <c r="QCP28" s="242"/>
      <c r="QCQ28" s="242"/>
      <c r="QCR28" s="242"/>
      <c r="QCS28" s="242"/>
      <c r="QCT28" s="242"/>
      <c r="QCU28" s="242"/>
      <c r="QCV28" s="242"/>
      <c r="QCW28" s="242"/>
      <c r="QCX28" s="242"/>
      <c r="QCY28" s="242"/>
      <c r="QCZ28" s="242"/>
      <c r="QDA28" s="242"/>
      <c r="QDB28" s="242"/>
      <c r="QDC28" s="242"/>
      <c r="QDD28" s="242"/>
      <c r="QDE28" s="242"/>
      <c r="QDF28" s="242"/>
      <c r="QDG28" s="242"/>
      <c r="QDH28" s="242"/>
      <c r="QDI28" s="242"/>
      <c r="QDJ28" s="242"/>
      <c r="QDK28" s="242"/>
      <c r="QDL28" s="242"/>
      <c r="QDM28" s="242"/>
      <c r="QDN28" s="242"/>
      <c r="QDO28" s="242"/>
      <c r="QDP28" s="242"/>
      <c r="QDQ28" s="242"/>
      <c r="QDR28" s="242"/>
      <c r="QDS28" s="242"/>
      <c r="QDT28" s="242"/>
      <c r="QDU28" s="242"/>
      <c r="QDV28" s="242"/>
      <c r="QDW28" s="242"/>
      <c r="QDX28" s="242"/>
      <c r="QDY28" s="242"/>
      <c r="QDZ28" s="242"/>
      <c r="QEA28" s="242"/>
      <c r="QEB28" s="242"/>
      <c r="QEC28" s="242"/>
      <c r="QED28" s="242"/>
      <c r="QEE28" s="242"/>
      <c r="QEF28" s="242"/>
      <c r="QEG28" s="242"/>
      <c r="QEH28" s="242"/>
      <c r="QEI28" s="242"/>
      <c r="QEJ28" s="242"/>
      <c r="QEK28" s="242"/>
      <c r="QEL28" s="242"/>
      <c r="QEM28" s="242"/>
      <c r="QEN28" s="242"/>
      <c r="QEO28" s="242"/>
      <c r="QEP28" s="242"/>
      <c r="QEQ28" s="242"/>
      <c r="QER28" s="242"/>
      <c r="QES28" s="242"/>
      <c r="QET28" s="242"/>
      <c r="QEU28" s="242"/>
      <c r="QEV28" s="242"/>
      <c r="QEW28" s="242"/>
      <c r="QEX28" s="242"/>
      <c r="QEY28" s="242"/>
      <c r="QEZ28" s="242"/>
      <c r="QFA28" s="242"/>
      <c r="QFB28" s="242"/>
      <c r="QFC28" s="242"/>
      <c r="QFD28" s="242"/>
      <c r="QFE28" s="242"/>
      <c r="QFF28" s="242"/>
      <c r="QFG28" s="242"/>
      <c r="QFH28" s="242"/>
      <c r="QFI28" s="242"/>
      <c r="QFJ28" s="242"/>
      <c r="QFK28" s="242"/>
      <c r="QFL28" s="242"/>
      <c r="QFM28" s="242"/>
      <c r="QFN28" s="242"/>
      <c r="QFO28" s="242"/>
      <c r="QFP28" s="242"/>
      <c r="QFQ28" s="242"/>
      <c r="QFR28" s="242"/>
      <c r="QFS28" s="242"/>
      <c r="QFT28" s="242"/>
      <c r="QFU28" s="242"/>
      <c r="QFV28" s="242"/>
      <c r="QFW28" s="242"/>
      <c r="QFX28" s="242"/>
      <c r="QFY28" s="242"/>
      <c r="QFZ28" s="242"/>
      <c r="QGA28" s="242"/>
      <c r="QGB28" s="242"/>
      <c r="QGC28" s="242"/>
      <c r="QGD28" s="242"/>
      <c r="QGE28" s="242"/>
      <c r="QGF28" s="242"/>
      <c r="QGG28" s="242"/>
      <c r="QGH28" s="242"/>
      <c r="QGI28" s="242"/>
      <c r="QGJ28" s="242"/>
      <c r="QGK28" s="242"/>
      <c r="QGL28" s="242"/>
      <c r="QGM28" s="242"/>
      <c r="QGN28" s="242"/>
      <c r="QGO28" s="242"/>
      <c r="QGP28" s="242"/>
      <c r="QGQ28" s="242"/>
      <c r="QGR28" s="242"/>
      <c r="QGS28" s="242"/>
      <c r="QGT28" s="242"/>
      <c r="QGU28" s="242"/>
      <c r="QGV28" s="242"/>
      <c r="QGW28" s="242"/>
      <c r="QGX28" s="242"/>
      <c r="QGY28" s="242"/>
      <c r="QGZ28" s="242"/>
      <c r="QHA28" s="242"/>
      <c r="QHB28" s="242"/>
      <c r="QHC28" s="242"/>
      <c r="QHD28" s="242"/>
      <c r="QHE28" s="242"/>
      <c r="QHF28" s="242"/>
      <c r="QHG28" s="242"/>
      <c r="QHH28" s="242"/>
      <c r="QHI28" s="242"/>
      <c r="QHJ28" s="242"/>
      <c r="QHK28" s="242"/>
      <c r="QHL28" s="242"/>
      <c r="QHM28" s="242"/>
      <c r="QHN28" s="242"/>
      <c r="QHO28" s="242"/>
      <c r="QHP28" s="242"/>
      <c r="QHQ28" s="242"/>
      <c r="QHR28" s="242"/>
      <c r="QHS28" s="242"/>
      <c r="QHT28" s="242"/>
      <c r="QHU28" s="242"/>
      <c r="QHV28" s="242"/>
      <c r="QHW28" s="242"/>
      <c r="QHX28" s="242"/>
      <c r="QHY28" s="242"/>
      <c r="QHZ28" s="242"/>
      <c r="QIA28" s="242"/>
      <c r="QIB28" s="242"/>
      <c r="QIC28" s="242"/>
      <c r="QID28" s="242"/>
      <c r="QIE28" s="242"/>
      <c r="QIF28" s="242"/>
      <c r="QIG28" s="242"/>
      <c r="QIH28" s="242"/>
      <c r="QII28" s="242"/>
      <c r="QIJ28" s="242"/>
      <c r="QIK28" s="242"/>
      <c r="QIL28" s="242"/>
      <c r="QIM28" s="242"/>
      <c r="QIN28" s="242"/>
      <c r="QIO28" s="242"/>
      <c r="QIP28" s="242"/>
      <c r="QIQ28" s="242"/>
      <c r="QIR28" s="242"/>
      <c r="QIS28" s="242"/>
      <c r="QIT28" s="242"/>
      <c r="QIU28" s="242"/>
      <c r="QIV28" s="242"/>
      <c r="QIW28" s="242"/>
      <c r="QIX28" s="242"/>
      <c r="QIY28" s="242"/>
      <c r="QIZ28" s="242"/>
      <c r="QJA28" s="242"/>
      <c r="QJB28" s="242"/>
      <c r="QJC28" s="242"/>
      <c r="QJD28" s="242"/>
      <c r="QJE28" s="242"/>
      <c r="QJF28" s="242"/>
      <c r="QJG28" s="242"/>
      <c r="QJH28" s="242"/>
      <c r="QJI28" s="242"/>
      <c r="QJJ28" s="242"/>
      <c r="QJK28" s="242"/>
      <c r="QJL28" s="242"/>
      <c r="QJM28" s="242"/>
      <c r="QJN28" s="242"/>
      <c r="QJO28" s="242"/>
      <c r="QJP28" s="242"/>
      <c r="QJQ28" s="242"/>
      <c r="QJR28" s="242"/>
      <c r="QJS28" s="242"/>
      <c r="QJT28" s="242"/>
      <c r="QJU28" s="242"/>
      <c r="QJV28" s="242"/>
      <c r="QJW28" s="242"/>
      <c r="QJX28" s="242"/>
      <c r="QJY28" s="242"/>
      <c r="QJZ28" s="242"/>
      <c r="QKA28" s="242"/>
      <c r="QKB28" s="242"/>
      <c r="QKC28" s="242"/>
      <c r="QKD28" s="242"/>
      <c r="QKE28" s="242"/>
      <c r="QKF28" s="242"/>
      <c r="QKG28" s="242"/>
      <c r="QKH28" s="242"/>
      <c r="QKI28" s="242"/>
      <c r="QKJ28" s="242"/>
      <c r="QKK28" s="242"/>
      <c r="QKL28" s="242"/>
      <c r="QKM28" s="242"/>
      <c r="QKN28" s="242"/>
      <c r="QKO28" s="242"/>
      <c r="QKP28" s="242"/>
      <c r="QKQ28" s="242"/>
      <c r="QKR28" s="242"/>
      <c r="QKS28" s="242"/>
      <c r="QKT28" s="242"/>
      <c r="QKU28" s="242"/>
      <c r="QKV28" s="242"/>
      <c r="QKW28" s="242"/>
      <c r="QKX28" s="242"/>
      <c r="QKY28" s="242"/>
      <c r="QKZ28" s="242"/>
      <c r="QLA28" s="242"/>
      <c r="QLB28" s="242"/>
      <c r="QLC28" s="242"/>
      <c r="QLD28" s="242"/>
      <c r="QLE28" s="242"/>
      <c r="QLF28" s="242"/>
      <c r="QLG28" s="242"/>
      <c r="QLH28" s="242"/>
      <c r="QLI28" s="242"/>
      <c r="QLJ28" s="242"/>
      <c r="QLK28" s="242"/>
      <c r="QLL28" s="242"/>
      <c r="QLM28" s="242"/>
      <c r="QLN28" s="242"/>
      <c r="QLO28" s="242"/>
      <c r="QLP28" s="242"/>
      <c r="QLQ28" s="242"/>
      <c r="QLR28" s="242"/>
      <c r="QLS28" s="242"/>
      <c r="QLT28" s="242"/>
      <c r="QLU28" s="242"/>
      <c r="QLV28" s="242"/>
      <c r="QLW28" s="242"/>
      <c r="QLX28" s="242"/>
      <c r="QLY28" s="242"/>
      <c r="QLZ28" s="242"/>
      <c r="QMA28" s="242"/>
      <c r="QMB28" s="242"/>
      <c r="QMC28" s="242"/>
      <c r="QMD28" s="242"/>
      <c r="QME28" s="242"/>
      <c r="QMF28" s="242"/>
      <c r="QMG28" s="242"/>
      <c r="QMH28" s="242"/>
      <c r="QMI28" s="242"/>
      <c r="QMJ28" s="242"/>
      <c r="QMK28" s="242"/>
      <c r="QML28" s="242"/>
      <c r="QMM28" s="242"/>
      <c r="QMN28" s="242"/>
      <c r="QMO28" s="242"/>
      <c r="QMP28" s="242"/>
      <c r="QMQ28" s="242"/>
      <c r="QMR28" s="242"/>
      <c r="QMS28" s="242"/>
      <c r="QMT28" s="242"/>
      <c r="QMU28" s="242"/>
      <c r="QMV28" s="242"/>
      <c r="QMW28" s="242"/>
      <c r="QMX28" s="242"/>
      <c r="QMY28" s="242"/>
      <c r="QMZ28" s="242"/>
      <c r="QNA28" s="242"/>
      <c r="QNB28" s="242"/>
      <c r="QNC28" s="242"/>
      <c r="QND28" s="242"/>
      <c r="QNE28" s="242"/>
      <c r="QNF28" s="242"/>
      <c r="QNG28" s="242"/>
      <c r="QNH28" s="242"/>
      <c r="QNI28" s="242"/>
      <c r="QNJ28" s="242"/>
      <c r="QNK28" s="242"/>
      <c r="QNL28" s="242"/>
      <c r="QNM28" s="242"/>
      <c r="QNN28" s="242"/>
      <c r="QNO28" s="242"/>
      <c r="QNP28" s="242"/>
      <c r="QNQ28" s="242"/>
      <c r="QNR28" s="242"/>
      <c r="QNS28" s="242"/>
      <c r="QNT28" s="242"/>
      <c r="QNU28" s="242"/>
      <c r="QNV28" s="242"/>
      <c r="QNW28" s="242"/>
      <c r="QNX28" s="242"/>
      <c r="QNY28" s="242"/>
      <c r="QNZ28" s="242"/>
      <c r="QOA28" s="242"/>
      <c r="QOB28" s="242"/>
      <c r="QOC28" s="242"/>
      <c r="QOD28" s="242"/>
      <c r="QOE28" s="242"/>
      <c r="QOF28" s="242"/>
      <c r="QOG28" s="242"/>
      <c r="QOH28" s="242"/>
      <c r="QOI28" s="242"/>
      <c r="QOJ28" s="242"/>
      <c r="QOK28" s="242"/>
      <c r="QOL28" s="242"/>
      <c r="QOM28" s="242"/>
      <c r="QON28" s="242"/>
      <c r="QOO28" s="242"/>
      <c r="QOP28" s="242"/>
      <c r="QOQ28" s="242"/>
      <c r="QOR28" s="242"/>
      <c r="QOS28" s="242"/>
      <c r="QOT28" s="242"/>
      <c r="QOU28" s="242"/>
      <c r="QOV28" s="242"/>
      <c r="QOW28" s="242"/>
      <c r="QOX28" s="242"/>
      <c r="QOY28" s="242"/>
      <c r="QOZ28" s="242"/>
      <c r="QPA28" s="242"/>
      <c r="QPB28" s="242"/>
      <c r="QPC28" s="242"/>
      <c r="QPD28" s="242"/>
      <c r="QPE28" s="242"/>
      <c r="QPF28" s="242"/>
      <c r="QPG28" s="242"/>
      <c r="QPH28" s="242"/>
      <c r="QPI28" s="242"/>
      <c r="QPJ28" s="242"/>
      <c r="QPK28" s="242"/>
      <c r="QPL28" s="242"/>
      <c r="QPM28" s="242"/>
      <c r="QPN28" s="242"/>
      <c r="QPO28" s="242"/>
      <c r="QPP28" s="242"/>
      <c r="QPQ28" s="242"/>
      <c r="QPR28" s="242"/>
      <c r="QPS28" s="242"/>
      <c r="QPT28" s="242"/>
      <c r="QPU28" s="242"/>
      <c r="QPV28" s="242"/>
      <c r="QPW28" s="242"/>
      <c r="QPX28" s="242"/>
      <c r="QPY28" s="242"/>
      <c r="QPZ28" s="242"/>
      <c r="QQA28" s="242"/>
      <c r="QQB28" s="242"/>
      <c r="QQC28" s="242"/>
      <c r="QQD28" s="242"/>
      <c r="QQE28" s="242"/>
      <c r="QQF28" s="242"/>
      <c r="QQG28" s="242"/>
      <c r="QQH28" s="242"/>
      <c r="QQI28" s="242"/>
      <c r="QQJ28" s="242"/>
      <c r="QQK28" s="242"/>
      <c r="QQL28" s="242"/>
      <c r="QQM28" s="242"/>
      <c r="QQN28" s="242"/>
      <c r="QQO28" s="242"/>
      <c r="QQP28" s="242"/>
      <c r="QQQ28" s="242"/>
      <c r="QQR28" s="242"/>
      <c r="QQS28" s="242"/>
      <c r="QQT28" s="242"/>
      <c r="QQU28" s="242"/>
      <c r="QQV28" s="242"/>
      <c r="QQW28" s="242"/>
      <c r="QQX28" s="242"/>
      <c r="QQY28" s="242"/>
      <c r="QQZ28" s="242"/>
      <c r="QRA28" s="242"/>
      <c r="QRB28" s="242"/>
      <c r="QRC28" s="242"/>
      <c r="QRD28" s="242"/>
      <c r="QRE28" s="242"/>
      <c r="QRF28" s="242"/>
      <c r="QRG28" s="242"/>
      <c r="QRH28" s="242"/>
      <c r="QRI28" s="242"/>
      <c r="QRJ28" s="242"/>
      <c r="QRK28" s="242"/>
      <c r="QRL28" s="242"/>
      <c r="QRM28" s="242"/>
      <c r="QRN28" s="242"/>
      <c r="QRO28" s="242"/>
      <c r="QRP28" s="242"/>
      <c r="QRQ28" s="242"/>
      <c r="QRR28" s="242"/>
      <c r="QRS28" s="242"/>
      <c r="QRT28" s="242"/>
      <c r="QRU28" s="242"/>
      <c r="QRV28" s="242"/>
      <c r="QRW28" s="242"/>
      <c r="QRX28" s="242"/>
      <c r="QRY28" s="242"/>
      <c r="QRZ28" s="242"/>
      <c r="QSA28" s="242"/>
      <c r="QSB28" s="242"/>
      <c r="QSC28" s="242"/>
      <c r="QSD28" s="242"/>
      <c r="QSE28" s="242"/>
      <c r="QSF28" s="242"/>
      <c r="QSG28" s="242"/>
      <c r="QSH28" s="242"/>
      <c r="QSI28" s="242"/>
      <c r="QSJ28" s="242"/>
      <c r="QSK28" s="242"/>
      <c r="QSL28" s="242"/>
      <c r="QSM28" s="242"/>
      <c r="QSN28" s="242"/>
      <c r="QSO28" s="242"/>
      <c r="QSP28" s="242"/>
      <c r="QSQ28" s="242"/>
      <c r="QSR28" s="242"/>
      <c r="QSS28" s="242"/>
      <c r="QST28" s="242"/>
      <c r="QSU28" s="242"/>
      <c r="QSV28" s="242"/>
      <c r="QSW28" s="242"/>
      <c r="QSX28" s="242"/>
      <c r="QSY28" s="242"/>
      <c r="QSZ28" s="242"/>
      <c r="QTA28" s="242"/>
      <c r="QTB28" s="242"/>
      <c r="QTC28" s="242"/>
      <c r="QTD28" s="242"/>
      <c r="QTE28" s="242"/>
      <c r="QTF28" s="242"/>
      <c r="QTG28" s="242"/>
      <c r="QTH28" s="242"/>
      <c r="QTI28" s="242"/>
      <c r="QTJ28" s="242"/>
      <c r="QTK28" s="242"/>
      <c r="QTL28" s="242"/>
      <c r="QTM28" s="242"/>
      <c r="QTN28" s="242"/>
      <c r="QTO28" s="242"/>
      <c r="QTP28" s="242"/>
      <c r="QTQ28" s="242"/>
      <c r="QTR28" s="242"/>
      <c r="QTS28" s="242"/>
      <c r="QTT28" s="242"/>
      <c r="QTU28" s="242"/>
      <c r="QTV28" s="242"/>
      <c r="QTW28" s="242"/>
      <c r="QTX28" s="242"/>
      <c r="QTY28" s="242"/>
      <c r="QTZ28" s="242"/>
      <c r="QUA28" s="242"/>
      <c r="QUB28" s="242"/>
      <c r="QUC28" s="242"/>
      <c r="QUD28" s="242"/>
      <c r="QUE28" s="242"/>
      <c r="QUF28" s="242"/>
      <c r="QUG28" s="242"/>
      <c r="QUH28" s="242"/>
      <c r="QUI28" s="242"/>
      <c r="QUJ28" s="242"/>
      <c r="QUK28" s="242"/>
      <c r="QUL28" s="242"/>
      <c r="QUM28" s="242"/>
      <c r="QUN28" s="242"/>
      <c r="QUO28" s="242"/>
      <c r="QUP28" s="242"/>
      <c r="QUQ28" s="242"/>
      <c r="QUR28" s="242"/>
      <c r="QUS28" s="242"/>
      <c r="QUT28" s="242"/>
      <c r="QUU28" s="242"/>
      <c r="QUV28" s="242"/>
      <c r="QUW28" s="242"/>
      <c r="QUX28" s="242"/>
      <c r="QUY28" s="242"/>
      <c r="QUZ28" s="242"/>
      <c r="QVA28" s="242"/>
      <c r="QVB28" s="242"/>
      <c r="QVC28" s="242"/>
      <c r="QVD28" s="242"/>
      <c r="QVE28" s="242"/>
      <c r="QVF28" s="242"/>
      <c r="QVG28" s="242"/>
      <c r="QVH28" s="242"/>
      <c r="QVI28" s="242"/>
      <c r="QVJ28" s="242"/>
      <c r="QVK28" s="242"/>
      <c r="QVL28" s="242"/>
      <c r="QVM28" s="242"/>
      <c r="QVN28" s="242"/>
      <c r="QVO28" s="242"/>
      <c r="QVP28" s="242"/>
      <c r="QVQ28" s="242"/>
      <c r="QVR28" s="242"/>
      <c r="QVS28" s="242"/>
      <c r="QVT28" s="242"/>
      <c r="QVU28" s="242"/>
      <c r="QVV28" s="242"/>
      <c r="QVW28" s="242"/>
      <c r="QVX28" s="242"/>
      <c r="QVY28" s="242"/>
      <c r="QVZ28" s="242"/>
      <c r="QWA28" s="242"/>
      <c r="QWB28" s="242"/>
      <c r="QWC28" s="242"/>
      <c r="QWD28" s="242"/>
      <c r="QWE28" s="242"/>
      <c r="QWF28" s="242"/>
      <c r="QWG28" s="242"/>
      <c r="QWH28" s="242"/>
      <c r="QWI28" s="242"/>
      <c r="QWJ28" s="242"/>
      <c r="QWK28" s="242"/>
      <c r="QWL28" s="242"/>
      <c r="QWM28" s="242"/>
      <c r="QWN28" s="242"/>
      <c r="QWO28" s="242"/>
      <c r="QWP28" s="242"/>
      <c r="QWQ28" s="242"/>
      <c r="QWR28" s="242"/>
      <c r="QWS28" s="242"/>
      <c r="QWT28" s="242"/>
      <c r="QWU28" s="242"/>
      <c r="QWV28" s="242"/>
      <c r="QWW28" s="242"/>
      <c r="QWX28" s="242"/>
      <c r="QWY28" s="242"/>
      <c r="QWZ28" s="242"/>
      <c r="QXA28" s="242"/>
      <c r="QXB28" s="242"/>
      <c r="QXC28" s="242"/>
      <c r="QXD28" s="242"/>
      <c r="QXE28" s="242"/>
      <c r="QXF28" s="242"/>
      <c r="QXG28" s="242"/>
      <c r="QXH28" s="242"/>
      <c r="QXI28" s="242"/>
      <c r="QXJ28" s="242"/>
      <c r="QXK28" s="242"/>
      <c r="QXL28" s="242"/>
      <c r="QXM28" s="242"/>
      <c r="QXN28" s="242"/>
      <c r="QXO28" s="242"/>
      <c r="QXP28" s="242"/>
      <c r="QXQ28" s="242"/>
      <c r="QXR28" s="242"/>
      <c r="QXS28" s="242"/>
      <c r="QXT28" s="242"/>
      <c r="QXU28" s="242"/>
      <c r="QXV28" s="242"/>
      <c r="QXW28" s="242"/>
      <c r="QXX28" s="242"/>
      <c r="QXY28" s="242"/>
      <c r="QXZ28" s="242"/>
      <c r="QYA28" s="242"/>
      <c r="QYB28" s="242"/>
      <c r="QYC28" s="242"/>
      <c r="QYD28" s="242"/>
      <c r="QYE28" s="242"/>
      <c r="QYF28" s="242"/>
      <c r="QYG28" s="242"/>
      <c r="QYH28" s="242"/>
      <c r="QYI28" s="242"/>
      <c r="QYJ28" s="242"/>
      <c r="QYK28" s="242"/>
      <c r="QYL28" s="242"/>
      <c r="QYM28" s="242"/>
      <c r="QYN28" s="242"/>
      <c r="QYO28" s="242"/>
      <c r="QYP28" s="242"/>
      <c r="QYQ28" s="242"/>
      <c r="QYR28" s="242"/>
      <c r="QYS28" s="242"/>
      <c r="QYT28" s="242"/>
      <c r="QYU28" s="242"/>
      <c r="QYV28" s="242"/>
      <c r="QYW28" s="242"/>
      <c r="QYX28" s="242"/>
      <c r="QYY28" s="242"/>
      <c r="QYZ28" s="242"/>
      <c r="QZA28" s="242"/>
      <c r="QZB28" s="242"/>
      <c r="QZC28" s="242"/>
      <c r="QZD28" s="242"/>
      <c r="QZE28" s="242"/>
      <c r="QZF28" s="242"/>
      <c r="QZG28" s="242"/>
      <c r="QZH28" s="242"/>
      <c r="QZI28" s="242"/>
      <c r="QZJ28" s="242"/>
      <c r="QZK28" s="242"/>
      <c r="QZL28" s="242"/>
      <c r="QZM28" s="242"/>
      <c r="QZN28" s="242"/>
      <c r="QZO28" s="242"/>
      <c r="QZP28" s="242"/>
      <c r="QZQ28" s="242"/>
      <c r="QZR28" s="242"/>
      <c r="QZS28" s="242"/>
      <c r="QZT28" s="242"/>
      <c r="QZU28" s="242"/>
      <c r="QZV28" s="242"/>
      <c r="QZW28" s="242"/>
      <c r="QZX28" s="242"/>
      <c r="QZY28" s="242"/>
      <c r="QZZ28" s="242"/>
      <c r="RAA28" s="242"/>
      <c r="RAB28" s="242"/>
      <c r="RAC28" s="242"/>
      <c r="RAD28" s="242"/>
      <c r="RAE28" s="242"/>
      <c r="RAF28" s="242"/>
      <c r="RAG28" s="242"/>
      <c r="RAH28" s="242"/>
      <c r="RAI28" s="242"/>
      <c r="RAJ28" s="242"/>
      <c r="RAK28" s="242"/>
      <c r="RAL28" s="242"/>
      <c r="RAM28" s="242"/>
      <c r="RAN28" s="242"/>
      <c r="RAO28" s="242"/>
      <c r="RAP28" s="242"/>
      <c r="RAQ28" s="242"/>
      <c r="RAR28" s="242"/>
      <c r="RAS28" s="242"/>
      <c r="RAT28" s="242"/>
      <c r="RAU28" s="242"/>
      <c r="RAV28" s="242"/>
      <c r="RAW28" s="242"/>
      <c r="RAX28" s="242"/>
      <c r="RAY28" s="242"/>
      <c r="RAZ28" s="242"/>
      <c r="RBA28" s="242"/>
      <c r="RBB28" s="242"/>
      <c r="RBC28" s="242"/>
      <c r="RBD28" s="242"/>
      <c r="RBE28" s="242"/>
      <c r="RBF28" s="242"/>
      <c r="RBG28" s="242"/>
      <c r="RBH28" s="242"/>
      <c r="RBI28" s="242"/>
      <c r="RBJ28" s="242"/>
      <c r="RBK28" s="242"/>
      <c r="RBL28" s="242"/>
      <c r="RBM28" s="242"/>
      <c r="RBN28" s="242"/>
      <c r="RBO28" s="242"/>
      <c r="RBP28" s="242"/>
      <c r="RBQ28" s="242"/>
      <c r="RBR28" s="242"/>
      <c r="RBS28" s="242"/>
      <c r="RBT28" s="242"/>
      <c r="RBU28" s="242"/>
      <c r="RBV28" s="242"/>
      <c r="RBW28" s="242"/>
      <c r="RBX28" s="242"/>
      <c r="RBY28" s="242"/>
      <c r="RBZ28" s="242"/>
      <c r="RCA28" s="242"/>
      <c r="RCB28" s="242"/>
      <c r="RCC28" s="242"/>
      <c r="RCD28" s="242"/>
      <c r="RCE28" s="242"/>
      <c r="RCF28" s="242"/>
      <c r="RCG28" s="242"/>
      <c r="RCH28" s="242"/>
      <c r="RCI28" s="242"/>
      <c r="RCJ28" s="242"/>
      <c r="RCK28" s="242"/>
      <c r="RCL28" s="242"/>
      <c r="RCM28" s="242"/>
      <c r="RCN28" s="242"/>
      <c r="RCO28" s="242"/>
      <c r="RCP28" s="242"/>
      <c r="RCQ28" s="242"/>
      <c r="RCR28" s="242"/>
      <c r="RCS28" s="242"/>
      <c r="RCT28" s="242"/>
      <c r="RCU28" s="242"/>
      <c r="RCV28" s="242"/>
      <c r="RCW28" s="242"/>
      <c r="RCX28" s="242"/>
      <c r="RCY28" s="242"/>
      <c r="RCZ28" s="242"/>
      <c r="RDA28" s="242"/>
      <c r="RDB28" s="242"/>
      <c r="RDC28" s="242"/>
      <c r="RDD28" s="242"/>
      <c r="RDE28" s="242"/>
      <c r="RDF28" s="242"/>
      <c r="RDG28" s="242"/>
      <c r="RDH28" s="242"/>
      <c r="RDI28" s="242"/>
      <c r="RDJ28" s="242"/>
      <c r="RDK28" s="242"/>
      <c r="RDL28" s="242"/>
      <c r="RDM28" s="242"/>
      <c r="RDN28" s="242"/>
      <c r="RDO28" s="242"/>
      <c r="RDP28" s="242"/>
      <c r="RDQ28" s="242"/>
      <c r="RDR28" s="242"/>
      <c r="RDS28" s="242"/>
      <c r="RDT28" s="242"/>
      <c r="RDU28" s="242"/>
      <c r="RDV28" s="242"/>
      <c r="RDW28" s="242"/>
      <c r="RDX28" s="242"/>
      <c r="RDY28" s="242"/>
      <c r="RDZ28" s="242"/>
      <c r="REA28" s="242"/>
      <c r="REB28" s="242"/>
      <c r="REC28" s="242"/>
      <c r="RED28" s="242"/>
      <c r="REE28" s="242"/>
      <c r="REF28" s="242"/>
      <c r="REG28" s="242"/>
      <c r="REH28" s="242"/>
      <c r="REI28" s="242"/>
      <c r="REJ28" s="242"/>
      <c r="REK28" s="242"/>
      <c r="REL28" s="242"/>
      <c r="REM28" s="242"/>
      <c r="REN28" s="242"/>
      <c r="REO28" s="242"/>
      <c r="REP28" s="242"/>
      <c r="REQ28" s="242"/>
      <c r="RER28" s="242"/>
      <c r="RES28" s="242"/>
      <c r="RET28" s="242"/>
      <c r="REU28" s="242"/>
      <c r="REV28" s="242"/>
      <c r="REW28" s="242"/>
      <c r="REX28" s="242"/>
      <c r="REY28" s="242"/>
      <c r="REZ28" s="242"/>
      <c r="RFA28" s="242"/>
      <c r="RFB28" s="242"/>
      <c r="RFC28" s="242"/>
      <c r="RFD28" s="242"/>
      <c r="RFE28" s="242"/>
      <c r="RFF28" s="242"/>
      <c r="RFG28" s="242"/>
      <c r="RFH28" s="242"/>
      <c r="RFI28" s="242"/>
      <c r="RFJ28" s="242"/>
      <c r="RFK28" s="242"/>
      <c r="RFL28" s="242"/>
      <c r="RFM28" s="242"/>
      <c r="RFN28" s="242"/>
      <c r="RFO28" s="242"/>
      <c r="RFP28" s="242"/>
      <c r="RFQ28" s="242"/>
      <c r="RFR28" s="242"/>
      <c r="RFS28" s="242"/>
      <c r="RFT28" s="242"/>
      <c r="RFU28" s="242"/>
      <c r="RFV28" s="242"/>
      <c r="RFW28" s="242"/>
      <c r="RFX28" s="242"/>
      <c r="RFY28" s="242"/>
      <c r="RFZ28" s="242"/>
      <c r="RGA28" s="242"/>
      <c r="RGB28" s="242"/>
      <c r="RGC28" s="242"/>
      <c r="RGD28" s="242"/>
      <c r="RGE28" s="242"/>
      <c r="RGF28" s="242"/>
      <c r="RGG28" s="242"/>
      <c r="RGH28" s="242"/>
      <c r="RGI28" s="242"/>
      <c r="RGJ28" s="242"/>
      <c r="RGK28" s="242"/>
      <c r="RGL28" s="242"/>
      <c r="RGM28" s="242"/>
      <c r="RGN28" s="242"/>
      <c r="RGO28" s="242"/>
      <c r="RGP28" s="242"/>
      <c r="RGQ28" s="242"/>
      <c r="RGR28" s="242"/>
      <c r="RGS28" s="242"/>
      <c r="RGT28" s="242"/>
      <c r="RGU28" s="242"/>
      <c r="RGV28" s="242"/>
      <c r="RGW28" s="242"/>
      <c r="RGX28" s="242"/>
      <c r="RGY28" s="242"/>
      <c r="RGZ28" s="242"/>
      <c r="RHA28" s="242"/>
      <c r="RHB28" s="242"/>
      <c r="RHC28" s="242"/>
      <c r="RHD28" s="242"/>
      <c r="RHE28" s="242"/>
      <c r="RHF28" s="242"/>
      <c r="RHG28" s="242"/>
      <c r="RHH28" s="242"/>
      <c r="RHI28" s="242"/>
      <c r="RHJ28" s="242"/>
      <c r="RHK28" s="242"/>
      <c r="RHL28" s="242"/>
      <c r="RHM28" s="242"/>
      <c r="RHN28" s="242"/>
      <c r="RHO28" s="242"/>
      <c r="RHP28" s="242"/>
      <c r="RHQ28" s="242"/>
      <c r="RHR28" s="242"/>
      <c r="RHS28" s="242"/>
      <c r="RHT28" s="242"/>
      <c r="RHU28" s="242"/>
      <c r="RHV28" s="242"/>
      <c r="RHW28" s="242"/>
      <c r="RHX28" s="242"/>
      <c r="RHY28" s="242"/>
      <c r="RHZ28" s="242"/>
      <c r="RIA28" s="242"/>
      <c r="RIB28" s="242"/>
      <c r="RIC28" s="242"/>
      <c r="RID28" s="242"/>
      <c r="RIE28" s="242"/>
      <c r="RIF28" s="242"/>
      <c r="RIG28" s="242"/>
      <c r="RIH28" s="242"/>
      <c r="RII28" s="242"/>
      <c r="RIJ28" s="242"/>
      <c r="RIK28" s="242"/>
      <c r="RIL28" s="242"/>
      <c r="RIM28" s="242"/>
      <c r="RIN28" s="242"/>
      <c r="RIO28" s="242"/>
      <c r="RIP28" s="242"/>
      <c r="RIQ28" s="242"/>
      <c r="RIR28" s="242"/>
      <c r="RIS28" s="242"/>
      <c r="RIT28" s="242"/>
      <c r="RIU28" s="242"/>
      <c r="RIV28" s="242"/>
      <c r="RIW28" s="242"/>
      <c r="RIX28" s="242"/>
      <c r="RIY28" s="242"/>
      <c r="RIZ28" s="242"/>
      <c r="RJA28" s="242"/>
      <c r="RJB28" s="242"/>
      <c r="RJC28" s="242"/>
      <c r="RJD28" s="242"/>
      <c r="RJE28" s="242"/>
      <c r="RJF28" s="242"/>
      <c r="RJG28" s="242"/>
      <c r="RJH28" s="242"/>
      <c r="RJI28" s="242"/>
      <c r="RJJ28" s="242"/>
      <c r="RJK28" s="242"/>
      <c r="RJL28" s="242"/>
      <c r="RJM28" s="242"/>
      <c r="RJN28" s="242"/>
      <c r="RJO28" s="242"/>
      <c r="RJP28" s="242"/>
      <c r="RJQ28" s="242"/>
      <c r="RJR28" s="242"/>
      <c r="RJS28" s="242"/>
      <c r="RJT28" s="242"/>
      <c r="RJU28" s="242"/>
      <c r="RJV28" s="242"/>
      <c r="RJW28" s="242"/>
      <c r="RJX28" s="242"/>
      <c r="RJY28" s="242"/>
      <c r="RJZ28" s="242"/>
      <c r="RKA28" s="242"/>
      <c r="RKB28" s="242"/>
      <c r="RKC28" s="242"/>
      <c r="RKD28" s="242"/>
      <c r="RKE28" s="242"/>
      <c r="RKF28" s="242"/>
      <c r="RKG28" s="242"/>
      <c r="RKH28" s="242"/>
      <c r="RKI28" s="242"/>
      <c r="RKJ28" s="242"/>
      <c r="RKK28" s="242"/>
      <c r="RKL28" s="242"/>
      <c r="RKM28" s="242"/>
      <c r="RKN28" s="242"/>
      <c r="RKO28" s="242"/>
      <c r="RKP28" s="242"/>
      <c r="RKQ28" s="242"/>
      <c r="RKR28" s="242"/>
      <c r="RKS28" s="242"/>
      <c r="RKT28" s="242"/>
      <c r="RKU28" s="242"/>
      <c r="RKV28" s="242"/>
      <c r="RKW28" s="242"/>
      <c r="RKX28" s="242"/>
      <c r="RKY28" s="242"/>
      <c r="RKZ28" s="242"/>
      <c r="RLA28" s="242"/>
      <c r="RLB28" s="242"/>
      <c r="RLC28" s="242"/>
      <c r="RLD28" s="242"/>
      <c r="RLE28" s="242"/>
      <c r="RLF28" s="242"/>
      <c r="RLG28" s="242"/>
      <c r="RLH28" s="242"/>
      <c r="RLI28" s="242"/>
      <c r="RLJ28" s="242"/>
      <c r="RLK28" s="242"/>
      <c r="RLL28" s="242"/>
      <c r="RLM28" s="242"/>
      <c r="RLN28" s="242"/>
      <c r="RLO28" s="242"/>
      <c r="RLP28" s="242"/>
      <c r="RLQ28" s="242"/>
      <c r="RLR28" s="242"/>
      <c r="RLS28" s="242"/>
      <c r="RLT28" s="242"/>
      <c r="RLU28" s="242"/>
      <c r="RLV28" s="242"/>
      <c r="RLW28" s="242"/>
      <c r="RLX28" s="242"/>
      <c r="RLY28" s="242"/>
      <c r="RLZ28" s="242"/>
      <c r="RMA28" s="242"/>
      <c r="RMB28" s="242"/>
      <c r="RMC28" s="242"/>
      <c r="RMD28" s="242"/>
      <c r="RME28" s="242"/>
      <c r="RMF28" s="242"/>
      <c r="RMG28" s="242"/>
      <c r="RMH28" s="242"/>
      <c r="RMI28" s="242"/>
      <c r="RMJ28" s="242"/>
      <c r="RMK28" s="242"/>
      <c r="RML28" s="242"/>
      <c r="RMM28" s="242"/>
      <c r="RMN28" s="242"/>
      <c r="RMO28" s="242"/>
      <c r="RMP28" s="242"/>
      <c r="RMQ28" s="242"/>
      <c r="RMR28" s="242"/>
      <c r="RMS28" s="242"/>
      <c r="RMT28" s="242"/>
      <c r="RMU28" s="242"/>
      <c r="RMV28" s="242"/>
      <c r="RMW28" s="242"/>
      <c r="RMX28" s="242"/>
      <c r="RMY28" s="242"/>
      <c r="RMZ28" s="242"/>
      <c r="RNA28" s="242"/>
      <c r="RNB28" s="242"/>
      <c r="RNC28" s="242"/>
      <c r="RND28" s="242"/>
      <c r="RNE28" s="242"/>
      <c r="RNF28" s="242"/>
      <c r="RNG28" s="242"/>
      <c r="RNH28" s="242"/>
      <c r="RNI28" s="242"/>
      <c r="RNJ28" s="242"/>
      <c r="RNK28" s="242"/>
      <c r="RNL28" s="242"/>
      <c r="RNM28" s="242"/>
      <c r="RNN28" s="242"/>
      <c r="RNO28" s="242"/>
      <c r="RNP28" s="242"/>
      <c r="RNQ28" s="242"/>
      <c r="RNR28" s="242"/>
      <c r="RNS28" s="242"/>
      <c r="RNT28" s="242"/>
      <c r="RNU28" s="242"/>
      <c r="RNV28" s="242"/>
      <c r="RNW28" s="242"/>
      <c r="RNX28" s="242"/>
      <c r="RNY28" s="242"/>
      <c r="RNZ28" s="242"/>
      <c r="ROA28" s="242"/>
      <c r="ROB28" s="242"/>
      <c r="ROC28" s="242"/>
      <c r="ROD28" s="242"/>
      <c r="ROE28" s="242"/>
      <c r="ROF28" s="242"/>
      <c r="ROG28" s="242"/>
      <c r="ROH28" s="242"/>
      <c r="ROI28" s="242"/>
      <c r="ROJ28" s="242"/>
      <c r="ROK28" s="242"/>
      <c r="ROL28" s="242"/>
      <c r="ROM28" s="242"/>
      <c r="RON28" s="242"/>
      <c r="ROO28" s="242"/>
      <c r="ROP28" s="242"/>
      <c r="ROQ28" s="242"/>
      <c r="ROR28" s="242"/>
      <c r="ROS28" s="242"/>
      <c r="ROT28" s="242"/>
      <c r="ROU28" s="242"/>
      <c r="ROV28" s="242"/>
      <c r="ROW28" s="242"/>
      <c r="ROX28" s="242"/>
      <c r="ROY28" s="242"/>
      <c r="ROZ28" s="242"/>
      <c r="RPA28" s="242"/>
      <c r="RPB28" s="242"/>
      <c r="RPC28" s="242"/>
      <c r="RPD28" s="242"/>
      <c r="RPE28" s="242"/>
      <c r="RPF28" s="242"/>
      <c r="RPG28" s="242"/>
      <c r="RPH28" s="242"/>
      <c r="RPI28" s="242"/>
      <c r="RPJ28" s="242"/>
      <c r="RPK28" s="242"/>
      <c r="RPL28" s="242"/>
      <c r="RPM28" s="242"/>
      <c r="RPN28" s="242"/>
      <c r="RPO28" s="242"/>
      <c r="RPP28" s="242"/>
      <c r="RPQ28" s="242"/>
      <c r="RPR28" s="242"/>
      <c r="RPS28" s="242"/>
      <c r="RPT28" s="242"/>
      <c r="RPU28" s="242"/>
      <c r="RPV28" s="242"/>
      <c r="RPW28" s="242"/>
      <c r="RPX28" s="242"/>
      <c r="RPY28" s="242"/>
      <c r="RPZ28" s="242"/>
      <c r="RQA28" s="242"/>
      <c r="RQB28" s="242"/>
      <c r="RQC28" s="242"/>
      <c r="RQD28" s="242"/>
      <c r="RQE28" s="242"/>
      <c r="RQF28" s="242"/>
      <c r="RQG28" s="242"/>
      <c r="RQH28" s="242"/>
      <c r="RQI28" s="242"/>
      <c r="RQJ28" s="242"/>
      <c r="RQK28" s="242"/>
      <c r="RQL28" s="242"/>
      <c r="RQM28" s="242"/>
      <c r="RQN28" s="242"/>
      <c r="RQO28" s="242"/>
      <c r="RQP28" s="242"/>
      <c r="RQQ28" s="242"/>
      <c r="RQR28" s="242"/>
      <c r="RQS28" s="242"/>
      <c r="RQT28" s="242"/>
      <c r="RQU28" s="242"/>
      <c r="RQV28" s="242"/>
      <c r="RQW28" s="242"/>
      <c r="RQX28" s="242"/>
      <c r="RQY28" s="242"/>
      <c r="RQZ28" s="242"/>
      <c r="RRA28" s="242"/>
      <c r="RRB28" s="242"/>
      <c r="RRC28" s="242"/>
      <c r="RRD28" s="242"/>
      <c r="RRE28" s="242"/>
      <c r="RRF28" s="242"/>
      <c r="RRG28" s="242"/>
      <c r="RRH28" s="242"/>
      <c r="RRI28" s="242"/>
      <c r="RRJ28" s="242"/>
      <c r="RRK28" s="242"/>
      <c r="RRL28" s="242"/>
      <c r="RRM28" s="242"/>
      <c r="RRN28" s="242"/>
      <c r="RRO28" s="242"/>
      <c r="RRP28" s="242"/>
      <c r="RRQ28" s="242"/>
      <c r="RRR28" s="242"/>
      <c r="RRS28" s="242"/>
      <c r="RRT28" s="242"/>
      <c r="RRU28" s="242"/>
      <c r="RRV28" s="242"/>
      <c r="RRW28" s="242"/>
      <c r="RRX28" s="242"/>
      <c r="RRY28" s="242"/>
      <c r="RRZ28" s="242"/>
      <c r="RSA28" s="242"/>
      <c r="RSB28" s="242"/>
      <c r="RSC28" s="242"/>
      <c r="RSD28" s="242"/>
      <c r="RSE28" s="242"/>
      <c r="RSF28" s="242"/>
      <c r="RSG28" s="242"/>
      <c r="RSH28" s="242"/>
      <c r="RSI28" s="242"/>
      <c r="RSJ28" s="242"/>
      <c r="RSK28" s="242"/>
      <c r="RSL28" s="242"/>
      <c r="RSM28" s="242"/>
      <c r="RSN28" s="242"/>
      <c r="RSO28" s="242"/>
      <c r="RSP28" s="242"/>
      <c r="RSQ28" s="242"/>
      <c r="RSR28" s="242"/>
      <c r="RSS28" s="242"/>
      <c r="RST28" s="242"/>
      <c r="RSU28" s="242"/>
      <c r="RSV28" s="242"/>
      <c r="RSW28" s="242"/>
      <c r="RSX28" s="242"/>
      <c r="RSY28" s="242"/>
      <c r="RSZ28" s="242"/>
      <c r="RTA28" s="242"/>
      <c r="RTB28" s="242"/>
      <c r="RTC28" s="242"/>
      <c r="RTD28" s="242"/>
      <c r="RTE28" s="242"/>
      <c r="RTF28" s="242"/>
      <c r="RTG28" s="242"/>
      <c r="RTH28" s="242"/>
      <c r="RTI28" s="242"/>
      <c r="RTJ28" s="242"/>
      <c r="RTK28" s="242"/>
      <c r="RTL28" s="242"/>
      <c r="RTM28" s="242"/>
      <c r="RTN28" s="242"/>
      <c r="RTO28" s="242"/>
      <c r="RTP28" s="242"/>
      <c r="RTQ28" s="242"/>
      <c r="RTR28" s="242"/>
      <c r="RTS28" s="242"/>
      <c r="RTT28" s="242"/>
      <c r="RTU28" s="242"/>
      <c r="RTV28" s="242"/>
      <c r="RTW28" s="242"/>
      <c r="RTX28" s="242"/>
      <c r="RTY28" s="242"/>
      <c r="RTZ28" s="242"/>
      <c r="RUA28" s="242"/>
      <c r="RUB28" s="242"/>
      <c r="RUC28" s="242"/>
      <c r="RUD28" s="242"/>
      <c r="RUE28" s="242"/>
      <c r="RUF28" s="242"/>
      <c r="RUG28" s="242"/>
      <c r="RUH28" s="242"/>
      <c r="RUI28" s="242"/>
      <c r="RUJ28" s="242"/>
      <c r="RUK28" s="242"/>
      <c r="RUL28" s="242"/>
      <c r="RUM28" s="242"/>
      <c r="RUN28" s="242"/>
      <c r="RUO28" s="242"/>
      <c r="RUP28" s="242"/>
      <c r="RUQ28" s="242"/>
      <c r="RUR28" s="242"/>
      <c r="RUS28" s="242"/>
      <c r="RUT28" s="242"/>
      <c r="RUU28" s="242"/>
      <c r="RUV28" s="242"/>
      <c r="RUW28" s="242"/>
      <c r="RUX28" s="242"/>
      <c r="RUY28" s="242"/>
      <c r="RUZ28" s="242"/>
      <c r="RVA28" s="242"/>
      <c r="RVB28" s="242"/>
      <c r="RVC28" s="242"/>
      <c r="RVD28" s="242"/>
      <c r="RVE28" s="242"/>
      <c r="RVF28" s="242"/>
      <c r="RVG28" s="242"/>
      <c r="RVH28" s="242"/>
      <c r="RVI28" s="242"/>
      <c r="RVJ28" s="242"/>
      <c r="RVK28" s="242"/>
      <c r="RVL28" s="242"/>
      <c r="RVM28" s="242"/>
      <c r="RVN28" s="242"/>
      <c r="RVO28" s="242"/>
      <c r="RVP28" s="242"/>
      <c r="RVQ28" s="242"/>
      <c r="RVR28" s="242"/>
      <c r="RVS28" s="242"/>
      <c r="RVT28" s="242"/>
      <c r="RVU28" s="242"/>
      <c r="RVV28" s="242"/>
      <c r="RVW28" s="242"/>
      <c r="RVX28" s="242"/>
      <c r="RVY28" s="242"/>
      <c r="RVZ28" s="242"/>
      <c r="RWA28" s="242"/>
      <c r="RWB28" s="242"/>
      <c r="RWC28" s="242"/>
      <c r="RWD28" s="242"/>
      <c r="RWE28" s="242"/>
      <c r="RWF28" s="242"/>
      <c r="RWG28" s="242"/>
      <c r="RWH28" s="242"/>
      <c r="RWI28" s="242"/>
      <c r="RWJ28" s="242"/>
      <c r="RWK28" s="242"/>
      <c r="RWL28" s="242"/>
      <c r="RWM28" s="242"/>
      <c r="RWN28" s="242"/>
      <c r="RWO28" s="242"/>
      <c r="RWP28" s="242"/>
      <c r="RWQ28" s="242"/>
      <c r="RWR28" s="242"/>
      <c r="RWS28" s="242"/>
      <c r="RWT28" s="242"/>
      <c r="RWU28" s="242"/>
      <c r="RWV28" s="242"/>
      <c r="RWW28" s="242"/>
      <c r="RWX28" s="242"/>
      <c r="RWY28" s="242"/>
      <c r="RWZ28" s="242"/>
      <c r="RXA28" s="242"/>
      <c r="RXB28" s="242"/>
      <c r="RXC28" s="242"/>
      <c r="RXD28" s="242"/>
      <c r="RXE28" s="242"/>
      <c r="RXF28" s="242"/>
      <c r="RXG28" s="242"/>
      <c r="RXH28" s="242"/>
      <c r="RXI28" s="242"/>
      <c r="RXJ28" s="242"/>
      <c r="RXK28" s="242"/>
      <c r="RXL28" s="242"/>
      <c r="RXM28" s="242"/>
      <c r="RXN28" s="242"/>
      <c r="RXO28" s="242"/>
      <c r="RXP28" s="242"/>
      <c r="RXQ28" s="242"/>
      <c r="RXR28" s="242"/>
      <c r="RXS28" s="242"/>
      <c r="RXT28" s="242"/>
      <c r="RXU28" s="242"/>
      <c r="RXV28" s="242"/>
      <c r="RXW28" s="242"/>
      <c r="RXX28" s="242"/>
      <c r="RXY28" s="242"/>
      <c r="RXZ28" s="242"/>
      <c r="RYA28" s="242"/>
      <c r="RYB28" s="242"/>
      <c r="RYC28" s="242"/>
      <c r="RYD28" s="242"/>
      <c r="RYE28" s="242"/>
      <c r="RYF28" s="242"/>
      <c r="RYG28" s="242"/>
      <c r="RYH28" s="242"/>
      <c r="RYI28" s="242"/>
      <c r="RYJ28" s="242"/>
      <c r="RYK28" s="242"/>
      <c r="RYL28" s="242"/>
      <c r="RYM28" s="242"/>
      <c r="RYN28" s="242"/>
      <c r="RYO28" s="242"/>
      <c r="RYP28" s="242"/>
      <c r="RYQ28" s="242"/>
      <c r="RYR28" s="242"/>
      <c r="RYS28" s="242"/>
      <c r="RYT28" s="242"/>
      <c r="RYU28" s="242"/>
      <c r="RYV28" s="242"/>
      <c r="RYW28" s="242"/>
      <c r="RYX28" s="242"/>
      <c r="RYY28" s="242"/>
      <c r="RYZ28" s="242"/>
      <c r="RZA28" s="242"/>
      <c r="RZB28" s="242"/>
      <c r="RZC28" s="242"/>
      <c r="RZD28" s="242"/>
      <c r="RZE28" s="242"/>
      <c r="RZF28" s="242"/>
      <c r="RZG28" s="242"/>
      <c r="RZH28" s="242"/>
      <c r="RZI28" s="242"/>
      <c r="RZJ28" s="242"/>
      <c r="RZK28" s="242"/>
      <c r="RZL28" s="242"/>
      <c r="RZM28" s="242"/>
      <c r="RZN28" s="242"/>
      <c r="RZO28" s="242"/>
      <c r="RZP28" s="242"/>
      <c r="RZQ28" s="242"/>
      <c r="RZR28" s="242"/>
      <c r="RZS28" s="242"/>
      <c r="RZT28" s="242"/>
      <c r="RZU28" s="242"/>
      <c r="RZV28" s="242"/>
      <c r="RZW28" s="242"/>
      <c r="RZX28" s="242"/>
      <c r="RZY28" s="242"/>
      <c r="RZZ28" s="242"/>
      <c r="SAA28" s="242"/>
      <c r="SAB28" s="242"/>
      <c r="SAC28" s="242"/>
      <c r="SAD28" s="242"/>
      <c r="SAE28" s="242"/>
      <c r="SAF28" s="242"/>
      <c r="SAG28" s="242"/>
      <c r="SAH28" s="242"/>
      <c r="SAI28" s="242"/>
      <c r="SAJ28" s="242"/>
      <c r="SAK28" s="242"/>
      <c r="SAL28" s="242"/>
      <c r="SAM28" s="242"/>
      <c r="SAN28" s="242"/>
      <c r="SAO28" s="242"/>
      <c r="SAP28" s="242"/>
      <c r="SAQ28" s="242"/>
      <c r="SAR28" s="242"/>
      <c r="SAS28" s="242"/>
      <c r="SAT28" s="242"/>
      <c r="SAU28" s="242"/>
      <c r="SAV28" s="242"/>
      <c r="SAW28" s="242"/>
      <c r="SAX28" s="242"/>
      <c r="SAY28" s="242"/>
      <c r="SAZ28" s="242"/>
      <c r="SBA28" s="242"/>
      <c r="SBB28" s="242"/>
      <c r="SBC28" s="242"/>
      <c r="SBD28" s="242"/>
      <c r="SBE28" s="242"/>
      <c r="SBF28" s="242"/>
      <c r="SBG28" s="242"/>
      <c r="SBH28" s="242"/>
      <c r="SBI28" s="242"/>
      <c r="SBJ28" s="242"/>
      <c r="SBK28" s="242"/>
      <c r="SBL28" s="242"/>
      <c r="SBM28" s="242"/>
      <c r="SBN28" s="242"/>
      <c r="SBO28" s="242"/>
      <c r="SBP28" s="242"/>
      <c r="SBQ28" s="242"/>
      <c r="SBR28" s="242"/>
      <c r="SBS28" s="242"/>
      <c r="SBT28" s="242"/>
      <c r="SBU28" s="242"/>
      <c r="SBV28" s="242"/>
      <c r="SBW28" s="242"/>
      <c r="SBX28" s="242"/>
      <c r="SBY28" s="242"/>
      <c r="SBZ28" s="242"/>
      <c r="SCA28" s="242"/>
      <c r="SCB28" s="242"/>
      <c r="SCC28" s="242"/>
      <c r="SCD28" s="242"/>
      <c r="SCE28" s="242"/>
      <c r="SCF28" s="242"/>
      <c r="SCG28" s="242"/>
      <c r="SCH28" s="242"/>
      <c r="SCI28" s="242"/>
      <c r="SCJ28" s="242"/>
      <c r="SCK28" s="242"/>
      <c r="SCL28" s="242"/>
      <c r="SCM28" s="242"/>
      <c r="SCN28" s="242"/>
      <c r="SCO28" s="242"/>
      <c r="SCP28" s="242"/>
      <c r="SCQ28" s="242"/>
      <c r="SCR28" s="242"/>
      <c r="SCS28" s="242"/>
      <c r="SCT28" s="242"/>
      <c r="SCU28" s="242"/>
      <c r="SCV28" s="242"/>
      <c r="SCW28" s="242"/>
      <c r="SCX28" s="242"/>
      <c r="SCY28" s="242"/>
      <c r="SCZ28" s="242"/>
      <c r="SDA28" s="242"/>
      <c r="SDB28" s="242"/>
      <c r="SDC28" s="242"/>
      <c r="SDD28" s="242"/>
      <c r="SDE28" s="242"/>
      <c r="SDF28" s="242"/>
      <c r="SDG28" s="242"/>
      <c r="SDH28" s="242"/>
      <c r="SDI28" s="242"/>
      <c r="SDJ28" s="242"/>
      <c r="SDK28" s="242"/>
      <c r="SDL28" s="242"/>
      <c r="SDM28" s="242"/>
      <c r="SDN28" s="242"/>
      <c r="SDO28" s="242"/>
      <c r="SDP28" s="242"/>
      <c r="SDQ28" s="242"/>
      <c r="SDR28" s="242"/>
      <c r="SDS28" s="242"/>
      <c r="SDT28" s="242"/>
      <c r="SDU28" s="242"/>
      <c r="SDV28" s="242"/>
      <c r="SDW28" s="242"/>
      <c r="SDX28" s="242"/>
      <c r="SDY28" s="242"/>
      <c r="SDZ28" s="242"/>
      <c r="SEA28" s="242"/>
      <c r="SEB28" s="242"/>
      <c r="SEC28" s="242"/>
      <c r="SED28" s="242"/>
      <c r="SEE28" s="242"/>
      <c r="SEF28" s="242"/>
      <c r="SEG28" s="242"/>
      <c r="SEH28" s="242"/>
      <c r="SEI28" s="242"/>
      <c r="SEJ28" s="242"/>
      <c r="SEK28" s="242"/>
      <c r="SEL28" s="242"/>
      <c r="SEM28" s="242"/>
      <c r="SEN28" s="242"/>
      <c r="SEO28" s="242"/>
      <c r="SEP28" s="242"/>
      <c r="SEQ28" s="242"/>
      <c r="SER28" s="242"/>
      <c r="SES28" s="242"/>
      <c r="SET28" s="242"/>
      <c r="SEU28" s="242"/>
      <c r="SEV28" s="242"/>
      <c r="SEW28" s="242"/>
      <c r="SEX28" s="242"/>
      <c r="SEY28" s="242"/>
      <c r="SEZ28" s="242"/>
      <c r="SFA28" s="242"/>
      <c r="SFB28" s="242"/>
      <c r="SFC28" s="242"/>
      <c r="SFD28" s="242"/>
      <c r="SFE28" s="242"/>
      <c r="SFF28" s="242"/>
      <c r="SFG28" s="242"/>
      <c r="SFH28" s="242"/>
      <c r="SFI28" s="242"/>
      <c r="SFJ28" s="242"/>
      <c r="SFK28" s="242"/>
      <c r="SFL28" s="242"/>
      <c r="SFM28" s="242"/>
      <c r="SFN28" s="242"/>
      <c r="SFO28" s="242"/>
      <c r="SFP28" s="242"/>
      <c r="SFQ28" s="242"/>
      <c r="SFR28" s="242"/>
      <c r="SFS28" s="242"/>
      <c r="SFT28" s="242"/>
      <c r="SFU28" s="242"/>
      <c r="SFV28" s="242"/>
      <c r="SFW28" s="242"/>
      <c r="SFX28" s="242"/>
      <c r="SFY28" s="242"/>
      <c r="SFZ28" s="242"/>
      <c r="SGA28" s="242"/>
      <c r="SGB28" s="242"/>
      <c r="SGC28" s="242"/>
      <c r="SGD28" s="242"/>
      <c r="SGE28" s="242"/>
      <c r="SGF28" s="242"/>
      <c r="SGG28" s="242"/>
      <c r="SGH28" s="242"/>
      <c r="SGI28" s="242"/>
      <c r="SGJ28" s="242"/>
      <c r="SGK28" s="242"/>
      <c r="SGL28" s="242"/>
      <c r="SGM28" s="242"/>
      <c r="SGN28" s="242"/>
      <c r="SGO28" s="242"/>
      <c r="SGP28" s="242"/>
      <c r="SGQ28" s="242"/>
      <c r="SGR28" s="242"/>
      <c r="SGS28" s="242"/>
      <c r="SGT28" s="242"/>
      <c r="SGU28" s="242"/>
      <c r="SGV28" s="242"/>
      <c r="SGW28" s="242"/>
      <c r="SGX28" s="242"/>
      <c r="SGY28" s="242"/>
      <c r="SGZ28" s="242"/>
      <c r="SHA28" s="242"/>
      <c r="SHB28" s="242"/>
      <c r="SHC28" s="242"/>
      <c r="SHD28" s="242"/>
      <c r="SHE28" s="242"/>
      <c r="SHF28" s="242"/>
      <c r="SHG28" s="242"/>
      <c r="SHH28" s="242"/>
      <c r="SHI28" s="242"/>
      <c r="SHJ28" s="242"/>
      <c r="SHK28" s="242"/>
      <c r="SHL28" s="242"/>
      <c r="SHM28" s="242"/>
      <c r="SHN28" s="242"/>
      <c r="SHO28" s="242"/>
      <c r="SHP28" s="242"/>
      <c r="SHQ28" s="242"/>
      <c r="SHR28" s="242"/>
      <c r="SHS28" s="242"/>
      <c r="SHT28" s="242"/>
      <c r="SHU28" s="242"/>
      <c r="SHV28" s="242"/>
      <c r="SHW28" s="242"/>
      <c r="SHX28" s="242"/>
      <c r="SHY28" s="242"/>
      <c r="SHZ28" s="242"/>
      <c r="SIA28" s="242"/>
      <c r="SIB28" s="242"/>
      <c r="SIC28" s="242"/>
      <c r="SID28" s="242"/>
      <c r="SIE28" s="242"/>
      <c r="SIF28" s="242"/>
      <c r="SIG28" s="242"/>
      <c r="SIH28" s="242"/>
      <c r="SII28" s="242"/>
      <c r="SIJ28" s="242"/>
      <c r="SIK28" s="242"/>
      <c r="SIL28" s="242"/>
      <c r="SIM28" s="242"/>
      <c r="SIN28" s="242"/>
      <c r="SIO28" s="242"/>
      <c r="SIP28" s="242"/>
      <c r="SIQ28" s="242"/>
      <c r="SIR28" s="242"/>
      <c r="SIS28" s="242"/>
      <c r="SIT28" s="242"/>
      <c r="SIU28" s="242"/>
      <c r="SIV28" s="242"/>
      <c r="SIW28" s="242"/>
      <c r="SIX28" s="242"/>
      <c r="SIY28" s="242"/>
      <c r="SIZ28" s="242"/>
      <c r="SJA28" s="242"/>
      <c r="SJB28" s="242"/>
      <c r="SJC28" s="242"/>
      <c r="SJD28" s="242"/>
      <c r="SJE28" s="242"/>
      <c r="SJF28" s="242"/>
      <c r="SJG28" s="242"/>
      <c r="SJH28" s="242"/>
      <c r="SJI28" s="242"/>
      <c r="SJJ28" s="242"/>
      <c r="SJK28" s="242"/>
      <c r="SJL28" s="242"/>
      <c r="SJM28" s="242"/>
      <c r="SJN28" s="242"/>
      <c r="SJO28" s="242"/>
      <c r="SJP28" s="242"/>
      <c r="SJQ28" s="242"/>
      <c r="SJR28" s="242"/>
      <c r="SJS28" s="242"/>
      <c r="SJT28" s="242"/>
      <c r="SJU28" s="242"/>
      <c r="SJV28" s="242"/>
      <c r="SJW28" s="242"/>
      <c r="SJX28" s="242"/>
      <c r="SJY28" s="242"/>
      <c r="SJZ28" s="242"/>
      <c r="SKA28" s="242"/>
      <c r="SKB28" s="242"/>
      <c r="SKC28" s="242"/>
      <c r="SKD28" s="242"/>
      <c r="SKE28" s="242"/>
      <c r="SKF28" s="242"/>
      <c r="SKG28" s="242"/>
      <c r="SKH28" s="242"/>
      <c r="SKI28" s="242"/>
      <c r="SKJ28" s="242"/>
      <c r="SKK28" s="242"/>
      <c r="SKL28" s="242"/>
      <c r="SKM28" s="242"/>
      <c r="SKN28" s="242"/>
      <c r="SKO28" s="242"/>
      <c r="SKP28" s="242"/>
      <c r="SKQ28" s="242"/>
      <c r="SKR28" s="242"/>
      <c r="SKS28" s="242"/>
      <c r="SKT28" s="242"/>
      <c r="SKU28" s="242"/>
      <c r="SKV28" s="242"/>
      <c r="SKW28" s="242"/>
      <c r="SKX28" s="242"/>
      <c r="SKY28" s="242"/>
      <c r="SKZ28" s="242"/>
      <c r="SLA28" s="242"/>
      <c r="SLB28" s="242"/>
      <c r="SLC28" s="242"/>
      <c r="SLD28" s="242"/>
      <c r="SLE28" s="242"/>
      <c r="SLF28" s="242"/>
      <c r="SLG28" s="242"/>
      <c r="SLH28" s="242"/>
      <c r="SLI28" s="242"/>
      <c r="SLJ28" s="242"/>
      <c r="SLK28" s="242"/>
      <c r="SLL28" s="242"/>
      <c r="SLM28" s="242"/>
      <c r="SLN28" s="242"/>
      <c r="SLO28" s="242"/>
      <c r="SLP28" s="242"/>
      <c r="SLQ28" s="242"/>
      <c r="SLR28" s="242"/>
      <c r="SLS28" s="242"/>
      <c r="SLT28" s="242"/>
      <c r="SLU28" s="242"/>
      <c r="SLV28" s="242"/>
      <c r="SLW28" s="242"/>
      <c r="SLX28" s="242"/>
      <c r="SLY28" s="242"/>
      <c r="SLZ28" s="242"/>
      <c r="SMA28" s="242"/>
      <c r="SMB28" s="242"/>
      <c r="SMC28" s="242"/>
      <c r="SMD28" s="242"/>
      <c r="SME28" s="242"/>
      <c r="SMF28" s="242"/>
      <c r="SMG28" s="242"/>
      <c r="SMH28" s="242"/>
      <c r="SMI28" s="242"/>
      <c r="SMJ28" s="242"/>
      <c r="SMK28" s="242"/>
      <c r="SML28" s="242"/>
      <c r="SMM28" s="242"/>
      <c r="SMN28" s="242"/>
      <c r="SMO28" s="242"/>
      <c r="SMP28" s="242"/>
      <c r="SMQ28" s="242"/>
      <c r="SMR28" s="242"/>
      <c r="SMS28" s="242"/>
      <c r="SMT28" s="242"/>
      <c r="SMU28" s="242"/>
      <c r="SMV28" s="242"/>
      <c r="SMW28" s="242"/>
      <c r="SMX28" s="242"/>
      <c r="SMY28" s="242"/>
      <c r="SMZ28" s="242"/>
      <c r="SNA28" s="242"/>
      <c r="SNB28" s="242"/>
      <c r="SNC28" s="242"/>
      <c r="SND28" s="242"/>
      <c r="SNE28" s="242"/>
      <c r="SNF28" s="242"/>
      <c r="SNG28" s="242"/>
      <c r="SNH28" s="242"/>
      <c r="SNI28" s="242"/>
      <c r="SNJ28" s="242"/>
      <c r="SNK28" s="242"/>
      <c r="SNL28" s="242"/>
      <c r="SNM28" s="242"/>
      <c r="SNN28" s="242"/>
      <c r="SNO28" s="242"/>
      <c r="SNP28" s="242"/>
      <c r="SNQ28" s="242"/>
      <c r="SNR28" s="242"/>
      <c r="SNS28" s="242"/>
      <c r="SNT28" s="242"/>
      <c r="SNU28" s="242"/>
      <c r="SNV28" s="242"/>
      <c r="SNW28" s="242"/>
      <c r="SNX28" s="242"/>
      <c r="SNY28" s="242"/>
      <c r="SNZ28" s="242"/>
      <c r="SOA28" s="242"/>
      <c r="SOB28" s="242"/>
      <c r="SOC28" s="242"/>
      <c r="SOD28" s="242"/>
      <c r="SOE28" s="242"/>
      <c r="SOF28" s="242"/>
      <c r="SOG28" s="242"/>
      <c r="SOH28" s="242"/>
      <c r="SOI28" s="242"/>
      <c r="SOJ28" s="242"/>
      <c r="SOK28" s="242"/>
      <c r="SOL28" s="242"/>
      <c r="SOM28" s="242"/>
      <c r="SON28" s="242"/>
      <c r="SOO28" s="242"/>
      <c r="SOP28" s="242"/>
      <c r="SOQ28" s="242"/>
      <c r="SOR28" s="242"/>
      <c r="SOS28" s="242"/>
      <c r="SOT28" s="242"/>
      <c r="SOU28" s="242"/>
      <c r="SOV28" s="242"/>
      <c r="SOW28" s="242"/>
      <c r="SOX28" s="242"/>
      <c r="SOY28" s="242"/>
      <c r="SOZ28" s="242"/>
      <c r="SPA28" s="242"/>
      <c r="SPB28" s="242"/>
      <c r="SPC28" s="242"/>
      <c r="SPD28" s="242"/>
      <c r="SPE28" s="242"/>
      <c r="SPF28" s="242"/>
      <c r="SPG28" s="242"/>
      <c r="SPH28" s="242"/>
      <c r="SPI28" s="242"/>
      <c r="SPJ28" s="242"/>
      <c r="SPK28" s="242"/>
      <c r="SPL28" s="242"/>
      <c r="SPM28" s="242"/>
      <c r="SPN28" s="242"/>
      <c r="SPO28" s="242"/>
      <c r="SPP28" s="242"/>
      <c r="SPQ28" s="242"/>
      <c r="SPR28" s="242"/>
      <c r="SPS28" s="242"/>
      <c r="SPT28" s="242"/>
      <c r="SPU28" s="242"/>
      <c r="SPV28" s="242"/>
      <c r="SPW28" s="242"/>
      <c r="SPX28" s="242"/>
      <c r="SPY28" s="242"/>
      <c r="SPZ28" s="242"/>
      <c r="SQA28" s="242"/>
      <c r="SQB28" s="242"/>
      <c r="SQC28" s="242"/>
      <c r="SQD28" s="242"/>
      <c r="SQE28" s="242"/>
      <c r="SQF28" s="242"/>
      <c r="SQG28" s="242"/>
      <c r="SQH28" s="242"/>
      <c r="SQI28" s="242"/>
      <c r="SQJ28" s="242"/>
      <c r="SQK28" s="242"/>
      <c r="SQL28" s="242"/>
      <c r="SQM28" s="242"/>
      <c r="SQN28" s="242"/>
      <c r="SQO28" s="242"/>
      <c r="SQP28" s="242"/>
      <c r="SQQ28" s="242"/>
      <c r="SQR28" s="242"/>
      <c r="SQS28" s="242"/>
      <c r="SQT28" s="242"/>
      <c r="SQU28" s="242"/>
      <c r="SQV28" s="242"/>
      <c r="SQW28" s="242"/>
      <c r="SQX28" s="242"/>
      <c r="SQY28" s="242"/>
      <c r="SQZ28" s="242"/>
      <c r="SRA28" s="242"/>
      <c r="SRB28" s="242"/>
      <c r="SRC28" s="242"/>
      <c r="SRD28" s="242"/>
      <c r="SRE28" s="242"/>
      <c r="SRF28" s="242"/>
      <c r="SRG28" s="242"/>
      <c r="SRH28" s="242"/>
      <c r="SRI28" s="242"/>
      <c r="SRJ28" s="242"/>
      <c r="SRK28" s="242"/>
      <c r="SRL28" s="242"/>
      <c r="SRM28" s="242"/>
      <c r="SRN28" s="242"/>
      <c r="SRO28" s="242"/>
      <c r="SRP28" s="242"/>
      <c r="SRQ28" s="242"/>
      <c r="SRR28" s="242"/>
      <c r="SRS28" s="242"/>
      <c r="SRT28" s="242"/>
      <c r="SRU28" s="242"/>
      <c r="SRV28" s="242"/>
      <c r="SRW28" s="242"/>
      <c r="SRX28" s="242"/>
      <c r="SRY28" s="242"/>
      <c r="SRZ28" s="242"/>
      <c r="SSA28" s="242"/>
      <c r="SSB28" s="242"/>
      <c r="SSC28" s="242"/>
      <c r="SSD28" s="242"/>
      <c r="SSE28" s="242"/>
      <c r="SSF28" s="242"/>
      <c r="SSG28" s="242"/>
      <c r="SSH28" s="242"/>
      <c r="SSI28" s="242"/>
      <c r="SSJ28" s="242"/>
      <c r="SSK28" s="242"/>
      <c r="SSL28" s="242"/>
      <c r="SSM28" s="242"/>
      <c r="SSN28" s="242"/>
      <c r="SSO28" s="242"/>
      <c r="SSP28" s="242"/>
      <c r="SSQ28" s="242"/>
      <c r="SSR28" s="242"/>
      <c r="SSS28" s="242"/>
      <c r="SST28" s="242"/>
      <c r="SSU28" s="242"/>
      <c r="SSV28" s="242"/>
      <c r="SSW28" s="242"/>
      <c r="SSX28" s="242"/>
      <c r="SSY28" s="242"/>
      <c r="SSZ28" s="242"/>
      <c r="STA28" s="242"/>
      <c r="STB28" s="242"/>
      <c r="STC28" s="242"/>
      <c r="STD28" s="242"/>
      <c r="STE28" s="242"/>
      <c r="STF28" s="242"/>
      <c r="STG28" s="242"/>
      <c r="STH28" s="242"/>
      <c r="STI28" s="242"/>
      <c r="STJ28" s="242"/>
      <c r="STK28" s="242"/>
      <c r="STL28" s="242"/>
      <c r="STM28" s="242"/>
      <c r="STN28" s="242"/>
      <c r="STO28" s="242"/>
      <c r="STP28" s="242"/>
      <c r="STQ28" s="242"/>
      <c r="STR28" s="242"/>
      <c r="STS28" s="242"/>
      <c r="STT28" s="242"/>
      <c r="STU28" s="242"/>
      <c r="STV28" s="242"/>
      <c r="STW28" s="242"/>
      <c r="STX28" s="242"/>
      <c r="STY28" s="242"/>
      <c r="STZ28" s="242"/>
      <c r="SUA28" s="242"/>
      <c r="SUB28" s="242"/>
      <c r="SUC28" s="242"/>
      <c r="SUD28" s="242"/>
      <c r="SUE28" s="242"/>
      <c r="SUF28" s="242"/>
      <c r="SUG28" s="242"/>
      <c r="SUH28" s="242"/>
      <c r="SUI28" s="242"/>
      <c r="SUJ28" s="242"/>
      <c r="SUK28" s="242"/>
      <c r="SUL28" s="242"/>
      <c r="SUM28" s="242"/>
      <c r="SUN28" s="242"/>
      <c r="SUO28" s="242"/>
      <c r="SUP28" s="242"/>
      <c r="SUQ28" s="242"/>
      <c r="SUR28" s="242"/>
      <c r="SUS28" s="242"/>
      <c r="SUT28" s="242"/>
      <c r="SUU28" s="242"/>
      <c r="SUV28" s="242"/>
      <c r="SUW28" s="242"/>
      <c r="SUX28" s="242"/>
      <c r="SUY28" s="242"/>
      <c r="SUZ28" s="242"/>
      <c r="SVA28" s="242"/>
      <c r="SVB28" s="242"/>
      <c r="SVC28" s="242"/>
      <c r="SVD28" s="242"/>
      <c r="SVE28" s="242"/>
      <c r="SVF28" s="242"/>
      <c r="SVG28" s="242"/>
      <c r="SVH28" s="242"/>
      <c r="SVI28" s="242"/>
      <c r="SVJ28" s="242"/>
      <c r="SVK28" s="242"/>
      <c r="SVL28" s="242"/>
      <c r="SVM28" s="242"/>
      <c r="SVN28" s="242"/>
      <c r="SVO28" s="242"/>
      <c r="SVP28" s="242"/>
      <c r="SVQ28" s="242"/>
      <c r="SVR28" s="242"/>
      <c r="SVS28" s="242"/>
      <c r="SVT28" s="242"/>
      <c r="SVU28" s="242"/>
      <c r="SVV28" s="242"/>
      <c r="SVW28" s="242"/>
      <c r="SVX28" s="242"/>
      <c r="SVY28" s="242"/>
      <c r="SVZ28" s="242"/>
      <c r="SWA28" s="242"/>
      <c r="SWB28" s="242"/>
      <c r="SWC28" s="242"/>
      <c r="SWD28" s="242"/>
      <c r="SWE28" s="242"/>
      <c r="SWF28" s="242"/>
      <c r="SWG28" s="242"/>
      <c r="SWH28" s="242"/>
      <c r="SWI28" s="242"/>
      <c r="SWJ28" s="242"/>
      <c r="SWK28" s="242"/>
      <c r="SWL28" s="242"/>
      <c r="SWM28" s="242"/>
      <c r="SWN28" s="242"/>
      <c r="SWO28" s="242"/>
      <c r="SWP28" s="242"/>
      <c r="SWQ28" s="242"/>
      <c r="SWR28" s="242"/>
      <c r="SWS28" s="242"/>
      <c r="SWT28" s="242"/>
      <c r="SWU28" s="242"/>
      <c r="SWV28" s="242"/>
      <c r="SWW28" s="242"/>
      <c r="SWX28" s="242"/>
      <c r="SWY28" s="242"/>
      <c r="SWZ28" s="242"/>
      <c r="SXA28" s="242"/>
      <c r="SXB28" s="242"/>
      <c r="SXC28" s="242"/>
      <c r="SXD28" s="242"/>
      <c r="SXE28" s="242"/>
      <c r="SXF28" s="242"/>
      <c r="SXG28" s="242"/>
      <c r="SXH28" s="242"/>
      <c r="SXI28" s="242"/>
      <c r="SXJ28" s="242"/>
      <c r="SXK28" s="242"/>
      <c r="SXL28" s="242"/>
      <c r="SXM28" s="242"/>
      <c r="SXN28" s="242"/>
      <c r="SXO28" s="242"/>
      <c r="SXP28" s="242"/>
      <c r="SXQ28" s="242"/>
      <c r="SXR28" s="242"/>
      <c r="SXS28" s="242"/>
      <c r="SXT28" s="242"/>
      <c r="SXU28" s="242"/>
      <c r="SXV28" s="242"/>
      <c r="SXW28" s="242"/>
      <c r="SXX28" s="242"/>
      <c r="SXY28" s="242"/>
      <c r="SXZ28" s="242"/>
      <c r="SYA28" s="242"/>
      <c r="SYB28" s="242"/>
      <c r="SYC28" s="242"/>
      <c r="SYD28" s="242"/>
      <c r="SYE28" s="242"/>
      <c r="SYF28" s="242"/>
      <c r="SYG28" s="242"/>
      <c r="SYH28" s="242"/>
      <c r="SYI28" s="242"/>
      <c r="SYJ28" s="242"/>
      <c r="SYK28" s="242"/>
      <c r="SYL28" s="242"/>
      <c r="SYM28" s="242"/>
      <c r="SYN28" s="242"/>
      <c r="SYO28" s="242"/>
      <c r="SYP28" s="242"/>
      <c r="SYQ28" s="242"/>
      <c r="SYR28" s="242"/>
      <c r="SYS28" s="242"/>
      <c r="SYT28" s="242"/>
      <c r="SYU28" s="242"/>
      <c r="SYV28" s="242"/>
      <c r="SYW28" s="242"/>
      <c r="SYX28" s="242"/>
      <c r="SYY28" s="242"/>
      <c r="SYZ28" s="242"/>
      <c r="SZA28" s="242"/>
      <c r="SZB28" s="242"/>
      <c r="SZC28" s="242"/>
      <c r="SZD28" s="242"/>
      <c r="SZE28" s="242"/>
      <c r="SZF28" s="242"/>
      <c r="SZG28" s="242"/>
      <c r="SZH28" s="242"/>
      <c r="SZI28" s="242"/>
      <c r="SZJ28" s="242"/>
      <c r="SZK28" s="242"/>
      <c r="SZL28" s="242"/>
      <c r="SZM28" s="242"/>
      <c r="SZN28" s="242"/>
      <c r="SZO28" s="242"/>
      <c r="SZP28" s="242"/>
      <c r="SZQ28" s="242"/>
      <c r="SZR28" s="242"/>
      <c r="SZS28" s="242"/>
      <c r="SZT28" s="242"/>
      <c r="SZU28" s="242"/>
      <c r="SZV28" s="242"/>
      <c r="SZW28" s="242"/>
      <c r="SZX28" s="242"/>
      <c r="SZY28" s="242"/>
      <c r="SZZ28" s="242"/>
      <c r="TAA28" s="242"/>
      <c r="TAB28" s="242"/>
      <c r="TAC28" s="242"/>
      <c r="TAD28" s="242"/>
      <c r="TAE28" s="242"/>
      <c r="TAF28" s="242"/>
      <c r="TAG28" s="242"/>
      <c r="TAH28" s="242"/>
      <c r="TAI28" s="242"/>
      <c r="TAJ28" s="242"/>
      <c r="TAK28" s="242"/>
      <c r="TAL28" s="242"/>
      <c r="TAM28" s="242"/>
      <c r="TAN28" s="242"/>
      <c r="TAO28" s="242"/>
      <c r="TAP28" s="242"/>
      <c r="TAQ28" s="242"/>
      <c r="TAR28" s="242"/>
      <c r="TAS28" s="242"/>
      <c r="TAT28" s="242"/>
      <c r="TAU28" s="242"/>
      <c r="TAV28" s="242"/>
      <c r="TAW28" s="242"/>
      <c r="TAX28" s="242"/>
      <c r="TAY28" s="242"/>
      <c r="TAZ28" s="242"/>
      <c r="TBA28" s="242"/>
      <c r="TBB28" s="242"/>
      <c r="TBC28" s="242"/>
      <c r="TBD28" s="242"/>
      <c r="TBE28" s="242"/>
      <c r="TBF28" s="242"/>
      <c r="TBG28" s="242"/>
      <c r="TBH28" s="242"/>
      <c r="TBI28" s="242"/>
      <c r="TBJ28" s="242"/>
      <c r="TBK28" s="242"/>
      <c r="TBL28" s="242"/>
      <c r="TBM28" s="242"/>
      <c r="TBN28" s="242"/>
      <c r="TBO28" s="242"/>
      <c r="TBP28" s="242"/>
      <c r="TBQ28" s="242"/>
      <c r="TBR28" s="242"/>
      <c r="TBS28" s="242"/>
      <c r="TBT28" s="242"/>
      <c r="TBU28" s="242"/>
      <c r="TBV28" s="242"/>
      <c r="TBW28" s="242"/>
      <c r="TBX28" s="242"/>
      <c r="TBY28" s="242"/>
      <c r="TBZ28" s="242"/>
      <c r="TCA28" s="242"/>
      <c r="TCB28" s="242"/>
      <c r="TCC28" s="242"/>
      <c r="TCD28" s="242"/>
      <c r="TCE28" s="242"/>
      <c r="TCF28" s="242"/>
      <c r="TCG28" s="242"/>
      <c r="TCH28" s="242"/>
      <c r="TCI28" s="242"/>
      <c r="TCJ28" s="242"/>
      <c r="TCK28" s="242"/>
      <c r="TCL28" s="242"/>
      <c r="TCM28" s="242"/>
      <c r="TCN28" s="242"/>
      <c r="TCO28" s="242"/>
      <c r="TCP28" s="242"/>
      <c r="TCQ28" s="242"/>
      <c r="TCR28" s="242"/>
      <c r="TCS28" s="242"/>
      <c r="TCT28" s="242"/>
      <c r="TCU28" s="242"/>
      <c r="TCV28" s="242"/>
      <c r="TCW28" s="242"/>
      <c r="TCX28" s="242"/>
      <c r="TCY28" s="242"/>
      <c r="TCZ28" s="242"/>
      <c r="TDA28" s="242"/>
      <c r="TDB28" s="242"/>
      <c r="TDC28" s="242"/>
      <c r="TDD28" s="242"/>
      <c r="TDE28" s="242"/>
      <c r="TDF28" s="242"/>
      <c r="TDG28" s="242"/>
      <c r="TDH28" s="242"/>
      <c r="TDI28" s="242"/>
      <c r="TDJ28" s="242"/>
      <c r="TDK28" s="242"/>
      <c r="TDL28" s="242"/>
      <c r="TDM28" s="242"/>
      <c r="TDN28" s="242"/>
      <c r="TDO28" s="242"/>
      <c r="TDP28" s="242"/>
      <c r="TDQ28" s="242"/>
      <c r="TDR28" s="242"/>
      <c r="TDS28" s="242"/>
      <c r="TDT28" s="242"/>
      <c r="TDU28" s="242"/>
      <c r="TDV28" s="242"/>
      <c r="TDW28" s="242"/>
      <c r="TDX28" s="242"/>
      <c r="TDY28" s="242"/>
      <c r="TDZ28" s="242"/>
      <c r="TEA28" s="242"/>
      <c r="TEB28" s="242"/>
      <c r="TEC28" s="242"/>
      <c r="TED28" s="242"/>
      <c r="TEE28" s="242"/>
      <c r="TEF28" s="242"/>
      <c r="TEG28" s="242"/>
      <c r="TEH28" s="242"/>
      <c r="TEI28" s="242"/>
      <c r="TEJ28" s="242"/>
      <c r="TEK28" s="242"/>
      <c r="TEL28" s="242"/>
      <c r="TEM28" s="242"/>
      <c r="TEN28" s="242"/>
      <c r="TEO28" s="242"/>
      <c r="TEP28" s="242"/>
      <c r="TEQ28" s="242"/>
      <c r="TER28" s="242"/>
      <c r="TES28" s="242"/>
      <c r="TET28" s="242"/>
      <c r="TEU28" s="242"/>
      <c r="TEV28" s="242"/>
      <c r="TEW28" s="242"/>
      <c r="TEX28" s="242"/>
      <c r="TEY28" s="242"/>
      <c r="TEZ28" s="242"/>
      <c r="TFA28" s="242"/>
      <c r="TFB28" s="242"/>
      <c r="TFC28" s="242"/>
      <c r="TFD28" s="242"/>
      <c r="TFE28" s="242"/>
      <c r="TFF28" s="242"/>
      <c r="TFG28" s="242"/>
      <c r="TFH28" s="242"/>
      <c r="TFI28" s="242"/>
      <c r="TFJ28" s="242"/>
      <c r="TFK28" s="242"/>
      <c r="TFL28" s="242"/>
      <c r="TFM28" s="242"/>
      <c r="TFN28" s="242"/>
      <c r="TFO28" s="242"/>
      <c r="TFP28" s="242"/>
      <c r="TFQ28" s="242"/>
      <c r="TFR28" s="242"/>
      <c r="TFS28" s="242"/>
      <c r="TFT28" s="242"/>
      <c r="TFU28" s="242"/>
      <c r="TFV28" s="242"/>
      <c r="TFW28" s="242"/>
      <c r="TFX28" s="242"/>
      <c r="TFY28" s="242"/>
      <c r="TFZ28" s="242"/>
      <c r="TGA28" s="242"/>
      <c r="TGB28" s="242"/>
      <c r="TGC28" s="242"/>
      <c r="TGD28" s="242"/>
      <c r="TGE28" s="242"/>
      <c r="TGF28" s="242"/>
      <c r="TGG28" s="242"/>
      <c r="TGH28" s="242"/>
      <c r="TGI28" s="242"/>
      <c r="TGJ28" s="242"/>
      <c r="TGK28" s="242"/>
      <c r="TGL28" s="242"/>
      <c r="TGM28" s="242"/>
      <c r="TGN28" s="242"/>
      <c r="TGO28" s="242"/>
      <c r="TGP28" s="242"/>
      <c r="TGQ28" s="242"/>
      <c r="TGR28" s="242"/>
      <c r="TGS28" s="242"/>
      <c r="TGT28" s="242"/>
      <c r="TGU28" s="242"/>
      <c r="TGV28" s="242"/>
      <c r="TGW28" s="242"/>
      <c r="TGX28" s="242"/>
      <c r="TGY28" s="242"/>
      <c r="TGZ28" s="242"/>
      <c r="THA28" s="242"/>
      <c r="THB28" s="242"/>
      <c r="THC28" s="242"/>
      <c r="THD28" s="242"/>
      <c r="THE28" s="242"/>
      <c r="THF28" s="242"/>
      <c r="THG28" s="242"/>
      <c r="THH28" s="242"/>
      <c r="THI28" s="242"/>
      <c r="THJ28" s="242"/>
      <c r="THK28" s="242"/>
      <c r="THL28" s="242"/>
      <c r="THM28" s="242"/>
      <c r="THN28" s="242"/>
      <c r="THO28" s="242"/>
      <c r="THP28" s="242"/>
      <c r="THQ28" s="242"/>
      <c r="THR28" s="242"/>
      <c r="THS28" s="242"/>
      <c r="THT28" s="242"/>
      <c r="THU28" s="242"/>
      <c r="THV28" s="242"/>
      <c r="THW28" s="242"/>
      <c r="THX28" s="242"/>
      <c r="THY28" s="242"/>
      <c r="THZ28" s="242"/>
      <c r="TIA28" s="242"/>
      <c r="TIB28" s="242"/>
      <c r="TIC28" s="242"/>
      <c r="TID28" s="242"/>
      <c r="TIE28" s="242"/>
      <c r="TIF28" s="242"/>
      <c r="TIG28" s="242"/>
      <c r="TIH28" s="242"/>
      <c r="TII28" s="242"/>
      <c r="TIJ28" s="242"/>
      <c r="TIK28" s="242"/>
      <c r="TIL28" s="242"/>
      <c r="TIM28" s="242"/>
      <c r="TIN28" s="242"/>
      <c r="TIO28" s="242"/>
      <c r="TIP28" s="242"/>
      <c r="TIQ28" s="242"/>
      <c r="TIR28" s="242"/>
      <c r="TIS28" s="242"/>
      <c r="TIT28" s="242"/>
      <c r="TIU28" s="242"/>
      <c r="TIV28" s="242"/>
      <c r="TIW28" s="242"/>
      <c r="TIX28" s="242"/>
      <c r="TIY28" s="242"/>
      <c r="TIZ28" s="242"/>
      <c r="TJA28" s="242"/>
      <c r="TJB28" s="242"/>
      <c r="TJC28" s="242"/>
      <c r="TJD28" s="242"/>
      <c r="TJE28" s="242"/>
      <c r="TJF28" s="242"/>
      <c r="TJG28" s="242"/>
      <c r="TJH28" s="242"/>
      <c r="TJI28" s="242"/>
      <c r="TJJ28" s="242"/>
      <c r="TJK28" s="242"/>
      <c r="TJL28" s="242"/>
      <c r="TJM28" s="242"/>
      <c r="TJN28" s="242"/>
      <c r="TJO28" s="242"/>
      <c r="TJP28" s="242"/>
      <c r="TJQ28" s="242"/>
      <c r="TJR28" s="242"/>
      <c r="TJS28" s="242"/>
      <c r="TJT28" s="242"/>
      <c r="TJU28" s="242"/>
      <c r="TJV28" s="242"/>
      <c r="TJW28" s="242"/>
      <c r="TJX28" s="242"/>
      <c r="TJY28" s="242"/>
      <c r="TJZ28" s="242"/>
      <c r="TKA28" s="242"/>
      <c r="TKB28" s="242"/>
      <c r="TKC28" s="242"/>
      <c r="TKD28" s="242"/>
      <c r="TKE28" s="242"/>
      <c r="TKF28" s="242"/>
      <c r="TKG28" s="242"/>
      <c r="TKH28" s="242"/>
      <c r="TKI28" s="242"/>
      <c r="TKJ28" s="242"/>
      <c r="TKK28" s="242"/>
      <c r="TKL28" s="242"/>
      <c r="TKM28" s="242"/>
      <c r="TKN28" s="242"/>
      <c r="TKO28" s="242"/>
      <c r="TKP28" s="242"/>
      <c r="TKQ28" s="242"/>
      <c r="TKR28" s="242"/>
      <c r="TKS28" s="242"/>
      <c r="TKT28" s="242"/>
      <c r="TKU28" s="242"/>
      <c r="TKV28" s="242"/>
      <c r="TKW28" s="242"/>
      <c r="TKX28" s="242"/>
      <c r="TKY28" s="242"/>
      <c r="TKZ28" s="242"/>
      <c r="TLA28" s="242"/>
      <c r="TLB28" s="242"/>
      <c r="TLC28" s="242"/>
      <c r="TLD28" s="242"/>
      <c r="TLE28" s="242"/>
      <c r="TLF28" s="242"/>
      <c r="TLG28" s="242"/>
      <c r="TLH28" s="242"/>
      <c r="TLI28" s="242"/>
      <c r="TLJ28" s="242"/>
      <c r="TLK28" s="242"/>
      <c r="TLL28" s="242"/>
      <c r="TLM28" s="242"/>
      <c r="TLN28" s="242"/>
      <c r="TLO28" s="242"/>
      <c r="TLP28" s="242"/>
      <c r="TLQ28" s="242"/>
      <c r="TLR28" s="242"/>
      <c r="TLS28" s="242"/>
      <c r="TLT28" s="242"/>
      <c r="TLU28" s="242"/>
      <c r="TLV28" s="242"/>
      <c r="TLW28" s="242"/>
      <c r="TLX28" s="242"/>
      <c r="TLY28" s="242"/>
      <c r="TLZ28" s="242"/>
      <c r="TMA28" s="242"/>
      <c r="TMB28" s="242"/>
      <c r="TMC28" s="242"/>
      <c r="TMD28" s="242"/>
      <c r="TME28" s="242"/>
      <c r="TMF28" s="242"/>
      <c r="TMG28" s="242"/>
      <c r="TMH28" s="242"/>
      <c r="TMI28" s="242"/>
      <c r="TMJ28" s="242"/>
      <c r="TMK28" s="242"/>
      <c r="TML28" s="242"/>
      <c r="TMM28" s="242"/>
      <c r="TMN28" s="242"/>
      <c r="TMO28" s="242"/>
      <c r="TMP28" s="242"/>
      <c r="TMQ28" s="242"/>
      <c r="TMR28" s="242"/>
      <c r="TMS28" s="242"/>
      <c r="TMT28" s="242"/>
      <c r="TMU28" s="242"/>
      <c r="TMV28" s="242"/>
      <c r="TMW28" s="242"/>
      <c r="TMX28" s="242"/>
      <c r="TMY28" s="242"/>
      <c r="TMZ28" s="242"/>
      <c r="TNA28" s="242"/>
      <c r="TNB28" s="242"/>
      <c r="TNC28" s="242"/>
      <c r="TND28" s="242"/>
      <c r="TNE28" s="242"/>
      <c r="TNF28" s="242"/>
      <c r="TNG28" s="242"/>
      <c r="TNH28" s="242"/>
      <c r="TNI28" s="242"/>
      <c r="TNJ28" s="242"/>
      <c r="TNK28" s="242"/>
      <c r="TNL28" s="242"/>
      <c r="TNM28" s="242"/>
      <c r="TNN28" s="242"/>
      <c r="TNO28" s="242"/>
      <c r="TNP28" s="242"/>
      <c r="TNQ28" s="242"/>
      <c r="TNR28" s="242"/>
      <c r="TNS28" s="242"/>
      <c r="TNT28" s="242"/>
      <c r="TNU28" s="242"/>
      <c r="TNV28" s="242"/>
      <c r="TNW28" s="242"/>
      <c r="TNX28" s="242"/>
      <c r="TNY28" s="242"/>
      <c r="TNZ28" s="242"/>
      <c r="TOA28" s="242"/>
      <c r="TOB28" s="242"/>
      <c r="TOC28" s="242"/>
      <c r="TOD28" s="242"/>
      <c r="TOE28" s="242"/>
      <c r="TOF28" s="242"/>
      <c r="TOG28" s="242"/>
      <c r="TOH28" s="242"/>
      <c r="TOI28" s="242"/>
      <c r="TOJ28" s="242"/>
      <c r="TOK28" s="242"/>
      <c r="TOL28" s="242"/>
      <c r="TOM28" s="242"/>
      <c r="TON28" s="242"/>
      <c r="TOO28" s="242"/>
      <c r="TOP28" s="242"/>
      <c r="TOQ28" s="242"/>
      <c r="TOR28" s="242"/>
      <c r="TOS28" s="242"/>
      <c r="TOT28" s="242"/>
      <c r="TOU28" s="242"/>
      <c r="TOV28" s="242"/>
      <c r="TOW28" s="242"/>
      <c r="TOX28" s="242"/>
      <c r="TOY28" s="242"/>
      <c r="TOZ28" s="242"/>
      <c r="TPA28" s="242"/>
      <c r="TPB28" s="242"/>
      <c r="TPC28" s="242"/>
      <c r="TPD28" s="242"/>
      <c r="TPE28" s="242"/>
      <c r="TPF28" s="242"/>
      <c r="TPG28" s="242"/>
      <c r="TPH28" s="242"/>
      <c r="TPI28" s="242"/>
      <c r="TPJ28" s="242"/>
      <c r="TPK28" s="242"/>
      <c r="TPL28" s="242"/>
      <c r="TPM28" s="242"/>
      <c r="TPN28" s="242"/>
      <c r="TPO28" s="242"/>
      <c r="TPP28" s="242"/>
      <c r="TPQ28" s="242"/>
      <c r="TPR28" s="242"/>
      <c r="TPS28" s="242"/>
      <c r="TPT28" s="242"/>
      <c r="TPU28" s="242"/>
      <c r="TPV28" s="242"/>
      <c r="TPW28" s="242"/>
      <c r="TPX28" s="242"/>
      <c r="TPY28" s="242"/>
      <c r="TPZ28" s="242"/>
      <c r="TQA28" s="242"/>
      <c r="TQB28" s="242"/>
      <c r="TQC28" s="242"/>
      <c r="TQD28" s="242"/>
      <c r="TQE28" s="242"/>
      <c r="TQF28" s="242"/>
      <c r="TQG28" s="242"/>
      <c r="TQH28" s="242"/>
      <c r="TQI28" s="242"/>
      <c r="TQJ28" s="242"/>
      <c r="TQK28" s="242"/>
      <c r="TQL28" s="242"/>
      <c r="TQM28" s="242"/>
      <c r="TQN28" s="242"/>
      <c r="TQO28" s="242"/>
      <c r="TQP28" s="242"/>
      <c r="TQQ28" s="242"/>
      <c r="TQR28" s="242"/>
      <c r="TQS28" s="242"/>
      <c r="TQT28" s="242"/>
      <c r="TQU28" s="242"/>
      <c r="TQV28" s="242"/>
      <c r="TQW28" s="242"/>
      <c r="TQX28" s="242"/>
      <c r="TQY28" s="242"/>
      <c r="TQZ28" s="242"/>
      <c r="TRA28" s="242"/>
      <c r="TRB28" s="242"/>
      <c r="TRC28" s="242"/>
      <c r="TRD28" s="242"/>
      <c r="TRE28" s="242"/>
      <c r="TRF28" s="242"/>
      <c r="TRG28" s="242"/>
      <c r="TRH28" s="242"/>
      <c r="TRI28" s="242"/>
      <c r="TRJ28" s="242"/>
      <c r="TRK28" s="242"/>
      <c r="TRL28" s="242"/>
      <c r="TRM28" s="242"/>
      <c r="TRN28" s="242"/>
      <c r="TRO28" s="242"/>
      <c r="TRP28" s="242"/>
      <c r="TRQ28" s="242"/>
      <c r="TRR28" s="242"/>
      <c r="TRS28" s="242"/>
      <c r="TRT28" s="242"/>
      <c r="TRU28" s="242"/>
      <c r="TRV28" s="242"/>
      <c r="TRW28" s="242"/>
      <c r="TRX28" s="242"/>
      <c r="TRY28" s="242"/>
      <c r="TRZ28" s="242"/>
      <c r="TSA28" s="242"/>
      <c r="TSB28" s="242"/>
      <c r="TSC28" s="242"/>
      <c r="TSD28" s="242"/>
      <c r="TSE28" s="242"/>
      <c r="TSF28" s="242"/>
      <c r="TSG28" s="242"/>
      <c r="TSH28" s="242"/>
      <c r="TSI28" s="242"/>
      <c r="TSJ28" s="242"/>
      <c r="TSK28" s="242"/>
      <c r="TSL28" s="242"/>
      <c r="TSM28" s="242"/>
      <c r="TSN28" s="242"/>
      <c r="TSO28" s="242"/>
      <c r="TSP28" s="242"/>
      <c r="TSQ28" s="242"/>
      <c r="TSR28" s="242"/>
      <c r="TSS28" s="242"/>
      <c r="TST28" s="242"/>
      <c r="TSU28" s="242"/>
      <c r="TSV28" s="242"/>
      <c r="TSW28" s="242"/>
      <c r="TSX28" s="242"/>
      <c r="TSY28" s="242"/>
      <c r="TSZ28" s="242"/>
      <c r="TTA28" s="242"/>
      <c r="TTB28" s="242"/>
      <c r="TTC28" s="242"/>
      <c r="TTD28" s="242"/>
      <c r="TTE28" s="242"/>
      <c r="TTF28" s="242"/>
      <c r="TTG28" s="242"/>
      <c r="TTH28" s="242"/>
      <c r="TTI28" s="242"/>
      <c r="TTJ28" s="242"/>
      <c r="TTK28" s="242"/>
      <c r="TTL28" s="242"/>
      <c r="TTM28" s="242"/>
      <c r="TTN28" s="242"/>
      <c r="TTO28" s="242"/>
      <c r="TTP28" s="242"/>
      <c r="TTQ28" s="242"/>
      <c r="TTR28" s="242"/>
      <c r="TTS28" s="242"/>
      <c r="TTT28" s="242"/>
      <c r="TTU28" s="242"/>
      <c r="TTV28" s="242"/>
      <c r="TTW28" s="242"/>
      <c r="TTX28" s="242"/>
      <c r="TTY28" s="242"/>
      <c r="TTZ28" s="242"/>
      <c r="TUA28" s="242"/>
      <c r="TUB28" s="242"/>
      <c r="TUC28" s="242"/>
      <c r="TUD28" s="242"/>
      <c r="TUE28" s="242"/>
      <c r="TUF28" s="242"/>
      <c r="TUG28" s="242"/>
      <c r="TUH28" s="242"/>
      <c r="TUI28" s="242"/>
      <c r="TUJ28" s="242"/>
      <c r="TUK28" s="242"/>
      <c r="TUL28" s="242"/>
      <c r="TUM28" s="242"/>
      <c r="TUN28" s="242"/>
      <c r="TUO28" s="242"/>
      <c r="TUP28" s="242"/>
      <c r="TUQ28" s="242"/>
      <c r="TUR28" s="242"/>
      <c r="TUS28" s="242"/>
      <c r="TUT28" s="242"/>
      <c r="TUU28" s="242"/>
      <c r="TUV28" s="242"/>
      <c r="TUW28" s="242"/>
      <c r="TUX28" s="242"/>
      <c r="TUY28" s="242"/>
      <c r="TUZ28" s="242"/>
      <c r="TVA28" s="242"/>
      <c r="TVB28" s="242"/>
      <c r="TVC28" s="242"/>
      <c r="TVD28" s="242"/>
      <c r="TVE28" s="242"/>
      <c r="TVF28" s="242"/>
      <c r="TVG28" s="242"/>
      <c r="TVH28" s="242"/>
      <c r="TVI28" s="242"/>
      <c r="TVJ28" s="242"/>
      <c r="TVK28" s="242"/>
      <c r="TVL28" s="242"/>
      <c r="TVM28" s="242"/>
      <c r="TVN28" s="242"/>
      <c r="TVO28" s="242"/>
      <c r="TVP28" s="242"/>
      <c r="TVQ28" s="242"/>
      <c r="TVR28" s="242"/>
      <c r="TVS28" s="242"/>
      <c r="TVT28" s="242"/>
      <c r="TVU28" s="242"/>
      <c r="TVV28" s="242"/>
      <c r="TVW28" s="242"/>
      <c r="TVX28" s="242"/>
      <c r="TVY28" s="242"/>
      <c r="TVZ28" s="242"/>
      <c r="TWA28" s="242"/>
      <c r="TWB28" s="242"/>
      <c r="TWC28" s="242"/>
      <c r="TWD28" s="242"/>
      <c r="TWE28" s="242"/>
      <c r="TWF28" s="242"/>
      <c r="TWG28" s="242"/>
      <c r="TWH28" s="242"/>
      <c r="TWI28" s="242"/>
      <c r="TWJ28" s="242"/>
      <c r="TWK28" s="242"/>
      <c r="TWL28" s="242"/>
      <c r="TWM28" s="242"/>
      <c r="TWN28" s="242"/>
      <c r="TWO28" s="242"/>
      <c r="TWP28" s="242"/>
      <c r="TWQ28" s="242"/>
      <c r="TWR28" s="242"/>
      <c r="TWS28" s="242"/>
      <c r="TWT28" s="242"/>
      <c r="TWU28" s="242"/>
      <c r="TWV28" s="242"/>
      <c r="TWW28" s="242"/>
      <c r="TWX28" s="242"/>
      <c r="TWY28" s="242"/>
      <c r="TWZ28" s="242"/>
      <c r="TXA28" s="242"/>
      <c r="TXB28" s="242"/>
      <c r="TXC28" s="242"/>
      <c r="TXD28" s="242"/>
      <c r="TXE28" s="242"/>
      <c r="TXF28" s="242"/>
      <c r="TXG28" s="242"/>
      <c r="TXH28" s="242"/>
      <c r="TXI28" s="242"/>
      <c r="TXJ28" s="242"/>
      <c r="TXK28" s="242"/>
      <c r="TXL28" s="242"/>
      <c r="TXM28" s="242"/>
      <c r="TXN28" s="242"/>
      <c r="TXO28" s="242"/>
      <c r="TXP28" s="242"/>
      <c r="TXQ28" s="242"/>
      <c r="TXR28" s="242"/>
      <c r="TXS28" s="242"/>
      <c r="TXT28" s="242"/>
      <c r="TXU28" s="242"/>
      <c r="TXV28" s="242"/>
      <c r="TXW28" s="242"/>
      <c r="TXX28" s="242"/>
      <c r="TXY28" s="242"/>
      <c r="TXZ28" s="242"/>
      <c r="TYA28" s="242"/>
      <c r="TYB28" s="242"/>
      <c r="TYC28" s="242"/>
      <c r="TYD28" s="242"/>
      <c r="TYE28" s="242"/>
      <c r="TYF28" s="242"/>
      <c r="TYG28" s="242"/>
      <c r="TYH28" s="242"/>
      <c r="TYI28" s="242"/>
      <c r="TYJ28" s="242"/>
      <c r="TYK28" s="242"/>
      <c r="TYL28" s="242"/>
      <c r="TYM28" s="242"/>
      <c r="TYN28" s="242"/>
      <c r="TYO28" s="242"/>
      <c r="TYP28" s="242"/>
      <c r="TYQ28" s="242"/>
      <c r="TYR28" s="242"/>
      <c r="TYS28" s="242"/>
      <c r="TYT28" s="242"/>
      <c r="TYU28" s="242"/>
      <c r="TYV28" s="242"/>
      <c r="TYW28" s="242"/>
      <c r="TYX28" s="242"/>
      <c r="TYY28" s="242"/>
      <c r="TYZ28" s="242"/>
      <c r="TZA28" s="242"/>
      <c r="TZB28" s="242"/>
      <c r="TZC28" s="242"/>
      <c r="TZD28" s="242"/>
      <c r="TZE28" s="242"/>
      <c r="TZF28" s="242"/>
      <c r="TZG28" s="242"/>
      <c r="TZH28" s="242"/>
      <c r="TZI28" s="242"/>
      <c r="TZJ28" s="242"/>
      <c r="TZK28" s="242"/>
      <c r="TZL28" s="242"/>
      <c r="TZM28" s="242"/>
      <c r="TZN28" s="242"/>
      <c r="TZO28" s="242"/>
      <c r="TZP28" s="242"/>
      <c r="TZQ28" s="242"/>
      <c r="TZR28" s="242"/>
      <c r="TZS28" s="242"/>
      <c r="TZT28" s="242"/>
      <c r="TZU28" s="242"/>
      <c r="TZV28" s="242"/>
      <c r="TZW28" s="242"/>
      <c r="TZX28" s="242"/>
      <c r="TZY28" s="242"/>
      <c r="TZZ28" s="242"/>
      <c r="UAA28" s="242"/>
      <c r="UAB28" s="242"/>
      <c r="UAC28" s="242"/>
      <c r="UAD28" s="242"/>
      <c r="UAE28" s="242"/>
      <c r="UAF28" s="242"/>
      <c r="UAG28" s="242"/>
      <c r="UAH28" s="242"/>
      <c r="UAI28" s="242"/>
      <c r="UAJ28" s="242"/>
      <c r="UAK28" s="242"/>
      <c r="UAL28" s="242"/>
      <c r="UAM28" s="242"/>
      <c r="UAN28" s="242"/>
      <c r="UAO28" s="242"/>
      <c r="UAP28" s="242"/>
      <c r="UAQ28" s="242"/>
      <c r="UAR28" s="242"/>
      <c r="UAS28" s="242"/>
      <c r="UAT28" s="242"/>
      <c r="UAU28" s="242"/>
      <c r="UAV28" s="242"/>
      <c r="UAW28" s="242"/>
      <c r="UAX28" s="242"/>
      <c r="UAY28" s="242"/>
      <c r="UAZ28" s="242"/>
      <c r="UBA28" s="242"/>
      <c r="UBB28" s="242"/>
      <c r="UBC28" s="242"/>
      <c r="UBD28" s="242"/>
      <c r="UBE28" s="242"/>
      <c r="UBF28" s="242"/>
      <c r="UBG28" s="242"/>
      <c r="UBH28" s="242"/>
      <c r="UBI28" s="242"/>
      <c r="UBJ28" s="242"/>
      <c r="UBK28" s="242"/>
      <c r="UBL28" s="242"/>
      <c r="UBM28" s="242"/>
      <c r="UBN28" s="242"/>
      <c r="UBO28" s="242"/>
      <c r="UBP28" s="242"/>
      <c r="UBQ28" s="242"/>
      <c r="UBR28" s="242"/>
      <c r="UBS28" s="242"/>
      <c r="UBT28" s="242"/>
      <c r="UBU28" s="242"/>
      <c r="UBV28" s="242"/>
      <c r="UBW28" s="242"/>
      <c r="UBX28" s="242"/>
      <c r="UBY28" s="242"/>
      <c r="UBZ28" s="242"/>
      <c r="UCA28" s="242"/>
      <c r="UCB28" s="242"/>
      <c r="UCC28" s="242"/>
      <c r="UCD28" s="242"/>
      <c r="UCE28" s="242"/>
      <c r="UCF28" s="242"/>
      <c r="UCG28" s="242"/>
      <c r="UCH28" s="242"/>
      <c r="UCI28" s="242"/>
      <c r="UCJ28" s="242"/>
      <c r="UCK28" s="242"/>
      <c r="UCL28" s="242"/>
      <c r="UCM28" s="242"/>
      <c r="UCN28" s="242"/>
      <c r="UCO28" s="242"/>
      <c r="UCP28" s="242"/>
      <c r="UCQ28" s="242"/>
      <c r="UCR28" s="242"/>
      <c r="UCS28" s="242"/>
      <c r="UCT28" s="242"/>
      <c r="UCU28" s="242"/>
      <c r="UCV28" s="242"/>
      <c r="UCW28" s="242"/>
      <c r="UCX28" s="242"/>
      <c r="UCY28" s="242"/>
      <c r="UCZ28" s="242"/>
      <c r="UDA28" s="242"/>
      <c r="UDB28" s="242"/>
      <c r="UDC28" s="242"/>
      <c r="UDD28" s="242"/>
      <c r="UDE28" s="242"/>
      <c r="UDF28" s="242"/>
      <c r="UDG28" s="242"/>
      <c r="UDH28" s="242"/>
      <c r="UDI28" s="242"/>
      <c r="UDJ28" s="242"/>
      <c r="UDK28" s="242"/>
      <c r="UDL28" s="242"/>
      <c r="UDM28" s="242"/>
      <c r="UDN28" s="242"/>
      <c r="UDO28" s="242"/>
      <c r="UDP28" s="242"/>
      <c r="UDQ28" s="242"/>
      <c r="UDR28" s="242"/>
      <c r="UDS28" s="242"/>
      <c r="UDT28" s="242"/>
      <c r="UDU28" s="242"/>
      <c r="UDV28" s="242"/>
      <c r="UDW28" s="242"/>
      <c r="UDX28" s="242"/>
      <c r="UDY28" s="242"/>
      <c r="UDZ28" s="242"/>
      <c r="UEA28" s="242"/>
      <c r="UEB28" s="242"/>
      <c r="UEC28" s="242"/>
      <c r="UED28" s="242"/>
      <c r="UEE28" s="242"/>
      <c r="UEF28" s="242"/>
      <c r="UEG28" s="242"/>
      <c r="UEH28" s="242"/>
      <c r="UEI28" s="242"/>
      <c r="UEJ28" s="242"/>
      <c r="UEK28" s="242"/>
      <c r="UEL28" s="242"/>
      <c r="UEM28" s="242"/>
      <c r="UEN28" s="242"/>
      <c r="UEO28" s="242"/>
      <c r="UEP28" s="242"/>
      <c r="UEQ28" s="242"/>
      <c r="UER28" s="242"/>
      <c r="UES28" s="242"/>
      <c r="UET28" s="242"/>
      <c r="UEU28" s="242"/>
      <c r="UEV28" s="242"/>
      <c r="UEW28" s="242"/>
      <c r="UEX28" s="242"/>
      <c r="UEY28" s="242"/>
      <c r="UEZ28" s="242"/>
      <c r="UFA28" s="242"/>
      <c r="UFB28" s="242"/>
      <c r="UFC28" s="242"/>
      <c r="UFD28" s="242"/>
      <c r="UFE28" s="242"/>
      <c r="UFF28" s="242"/>
      <c r="UFG28" s="242"/>
      <c r="UFH28" s="242"/>
      <c r="UFI28" s="242"/>
      <c r="UFJ28" s="242"/>
      <c r="UFK28" s="242"/>
      <c r="UFL28" s="242"/>
      <c r="UFM28" s="242"/>
      <c r="UFN28" s="242"/>
      <c r="UFO28" s="242"/>
      <c r="UFP28" s="242"/>
      <c r="UFQ28" s="242"/>
      <c r="UFR28" s="242"/>
      <c r="UFS28" s="242"/>
      <c r="UFT28" s="242"/>
      <c r="UFU28" s="242"/>
      <c r="UFV28" s="242"/>
      <c r="UFW28" s="242"/>
      <c r="UFX28" s="242"/>
      <c r="UFY28" s="242"/>
      <c r="UFZ28" s="242"/>
      <c r="UGA28" s="242"/>
      <c r="UGB28" s="242"/>
      <c r="UGC28" s="242"/>
      <c r="UGD28" s="242"/>
      <c r="UGE28" s="242"/>
      <c r="UGF28" s="242"/>
      <c r="UGG28" s="242"/>
      <c r="UGH28" s="242"/>
      <c r="UGI28" s="242"/>
      <c r="UGJ28" s="242"/>
      <c r="UGK28" s="242"/>
      <c r="UGL28" s="242"/>
      <c r="UGM28" s="242"/>
      <c r="UGN28" s="242"/>
      <c r="UGO28" s="242"/>
      <c r="UGP28" s="242"/>
      <c r="UGQ28" s="242"/>
      <c r="UGR28" s="242"/>
      <c r="UGS28" s="242"/>
      <c r="UGT28" s="242"/>
      <c r="UGU28" s="242"/>
      <c r="UGV28" s="242"/>
      <c r="UGW28" s="242"/>
      <c r="UGX28" s="242"/>
      <c r="UGY28" s="242"/>
      <c r="UGZ28" s="242"/>
      <c r="UHA28" s="242"/>
      <c r="UHB28" s="242"/>
      <c r="UHC28" s="242"/>
      <c r="UHD28" s="242"/>
      <c r="UHE28" s="242"/>
      <c r="UHF28" s="242"/>
      <c r="UHG28" s="242"/>
      <c r="UHH28" s="242"/>
      <c r="UHI28" s="242"/>
      <c r="UHJ28" s="242"/>
      <c r="UHK28" s="242"/>
      <c r="UHL28" s="242"/>
      <c r="UHM28" s="242"/>
      <c r="UHN28" s="242"/>
      <c r="UHO28" s="242"/>
      <c r="UHP28" s="242"/>
      <c r="UHQ28" s="242"/>
      <c r="UHR28" s="242"/>
      <c r="UHS28" s="242"/>
      <c r="UHT28" s="242"/>
      <c r="UHU28" s="242"/>
      <c r="UHV28" s="242"/>
      <c r="UHW28" s="242"/>
      <c r="UHX28" s="242"/>
      <c r="UHY28" s="242"/>
      <c r="UHZ28" s="242"/>
      <c r="UIA28" s="242"/>
      <c r="UIB28" s="242"/>
      <c r="UIC28" s="242"/>
      <c r="UID28" s="242"/>
      <c r="UIE28" s="242"/>
      <c r="UIF28" s="242"/>
      <c r="UIG28" s="242"/>
      <c r="UIH28" s="242"/>
      <c r="UII28" s="242"/>
      <c r="UIJ28" s="242"/>
      <c r="UIK28" s="242"/>
      <c r="UIL28" s="242"/>
      <c r="UIM28" s="242"/>
      <c r="UIN28" s="242"/>
      <c r="UIO28" s="242"/>
      <c r="UIP28" s="242"/>
      <c r="UIQ28" s="242"/>
      <c r="UIR28" s="242"/>
      <c r="UIS28" s="242"/>
      <c r="UIT28" s="242"/>
      <c r="UIU28" s="242"/>
      <c r="UIV28" s="242"/>
      <c r="UIW28" s="242"/>
      <c r="UIX28" s="242"/>
      <c r="UIY28" s="242"/>
      <c r="UIZ28" s="242"/>
      <c r="UJA28" s="242"/>
      <c r="UJB28" s="242"/>
      <c r="UJC28" s="242"/>
      <c r="UJD28" s="242"/>
      <c r="UJE28" s="242"/>
      <c r="UJF28" s="242"/>
      <c r="UJG28" s="242"/>
      <c r="UJH28" s="242"/>
      <c r="UJI28" s="242"/>
      <c r="UJJ28" s="242"/>
      <c r="UJK28" s="242"/>
      <c r="UJL28" s="242"/>
      <c r="UJM28" s="242"/>
      <c r="UJN28" s="242"/>
      <c r="UJO28" s="242"/>
      <c r="UJP28" s="242"/>
      <c r="UJQ28" s="242"/>
      <c r="UJR28" s="242"/>
      <c r="UJS28" s="242"/>
      <c r="UJT28" s="242"/>
      <c r="UJU28" s="242"/>
      <c r="UJV28" s="242"/>
      <c r="UJW28" s="242"/>
      <c r="UJX28" s="242"/>
      <c r="UJY28" s="242"/>
      <c r="UJZ28" s="242"/>
      <c r="UKA28" s="242"/>
      <c r="UKB28" s="242"/>
      <c r="UKC28" s="242"/>
      <c r="UKD28" s="242"/>
      <c r="UKE28" s="242"/>
      <c r="UKF28" s="242"/>
      <c r="UKG28" s="242"/>
      <c r="UKH28" s="242"/>
      <c r="UKI28" s="242"/>
      <c r="UKJ28" s="242"/>
      <c r="UKK28" s="242"/>
      <c r="UKL28" s="242"/>
      <c r="UKM28" s="242"/>
      <c r="UKN28" s="242"/>
      <c r="UKO28" s="242"/>
      <c r="UKP28" s="242"/>
      <c r="UKQ28" s="242"/>
      <c r="UKR28" s="242"/>
      <c r="UKS28" s="242"/>
      <c r="UKT28" s="242"/>
      <c r="UKU28" s="242"/>
      <c r="UKV28" s="242"/>
      <c r="UKW28" s="242"/>
      <c r="UKX28" s="242"/>
      <c r="UKY28" s="242"/>
      <c r="UKZ28" s="242"/>
      <c r="ULA28" s="242"/>
      <c r="ULB28" s="242"/>
      <c r="ULC28" s="242"/>
      <c r="ULD28" s="242"/>
      <c r="ULE28" s="242"/>
      <c r="ULF28" s="242"/>
      <c r="ULG28" s="242"/>
      <c r="ULH28" s="242"/>
      <c r="ULI28" s="242"/>
      <c r="ULJ28" s="242"/>
      <c r="ULK28" s="242"/>
      <c r="ULL28" s="242"/>
      <c r="ULM28" s="242"/>
      <c r="ULN28" s="242"/>
      <c r="ULO28" s="242"/>
      <c r="ULP28" s="242"/>
      <c r="ULQ28" s="242"/>
      <c r="ULR28" s="242"/>
      <c r="ULS28" s="242"/>
      <c r="ULT28" s="242"/>
      <c r="ULU28" s="242"/>
      <c r="ULV28" s="242"/>
      <c r="ULW28" s="242"/>
      <c r="ULX28" s="242"/>
      <c r="ULY28" s="242"/>
      <c r="ULZ28" s="242"/>
      <c r="UMA28" s="242"/>
      <c r="UMB28" s="242"/>
      <c r="UMC28" s="242"/>
      <c r="UMD28" s="242"/>
      <c r="UME28" s="242"/>
      <c r="UMF28" s="242"/>
      <c r="UMG28" s="242"/>
      <c r="UMH28" s="242"/>
      <c r="UMI28" s="242"/>
      <c r="UMJ28" s="242"/>
      <c r="UMK28" s="242"/>
      <c r="UML28" s="242"/>
      <c r="UMM28" s="242"/>
      <c r="UMN28" s="242"/>
      <c r="UMO28" s="242"/>
      <c r="UMP28" s="242"/>
      <c r="UMQ28" s="242"/>
      <c r="UMR28" s="242"/>
      <c r="UMS28" s="242"/>
      <c r="UMT28" s="242"/>
      <c r="UMU28" s="242"/>
      <c r="UMV28" s="242"/>
      <c r="UMW28" s="242"/>
      <c r="UMX28" s="242"/>
      <c r="UMY28" s="242"/>
      <c r="UMZ28" s="242"/>
      <c r="UNA28" s="242"/>
      <c r="UNB28" s="242"/>
      <c r="UNC28" s="242"/>
      <c r="UND28" s="242"/>
      <c r="UNE28" s="242"/>
      <c r="UNF28" s="242"/>
      <c r="UNG28" s="242"/>
      <c r="UNH28" s="242"/>
      <c r="UNI28" s="242"/>
      <c r="UNJ28" s="242"/>
      <c r="UNK28" s="242"/>
      <c r="UNL28" s="242"/>
      <c r="UNM28" s="242"/>
      <c r="UNN28" s="242"/>
      <c r="UNO28" s="242"/>
      <c r="UNP28" s="242"/>
      <c r="UNQ28" s="242"/>
      <c r="UNR28" s="242"/>
      <c r="UNS28" s="242"/>
      <c r="UNT28" s="242"/>
      <c r="UNU28" s="242"/>
      <c r="UNV28" s="242"/>
      <c r="UNW28" s="242"/>
      <c r="UNX28" s="242"/>
      <c r="UNY28" s="242"/>
      <c r="UNZ28" s="242"/>
      <c r="UOA28" s="242"/>
      <c r="UOB28" s="242"/>
      <c r="UOC28" s="242"/>
      <c r="UOD28" s="242"/>
      <c r="UOE28" s="242"/>
      <c r="UOF28" s="242"/>
      <c r="UOG28" s="242"/>
      <c r="UOH28" s="242"/>
      <c r="UOI28" s="242"/>
      <c r="UOJ28" s="242"/>
      <c r="UOK28" s="242"/>
      <c r="UOL28" s="242"/>
      <c r="UOM28" s="242"/>
      <c r="UON28" s="242"/>
      <c r="UOO28" s="242"/>
      <c r="UOP28" s="242"/>
      <c r="UOQ28" s="242"/>
      <c r="UOR28" s="242"/>
      <c r="UOS28" s="242"/>
      <c r="UOT28" s="242"/>
      <c r="UOU28" s="242"/>
      <c r="UOV28" s="242"/>
      <c r="UOW28" s="242"/>
      <c r="UOX28" s="242"/>
      <c r="UOY28" s="242"/>
      <c r="UOZ28" s="242"/>
      <c r="UPA28" s="242"/>
      <c r="UPB28" s="242"/>
      <c r="UPC28" s="242"/>
      <c r="UPD28" s="242"/>
      <c r="UPE28" s="242"/>
      <c r="UPF28" s="242"/>
      <c r="UPG28" s="242"/>
      <c r="UPH28" s="242"/>
      <c r="UPI28" s="242"/>
      <c r="UPJ28" s="242"/>
      <c r="UPK28" s="242"/>
      <c r="UPL28" s="242"/>
      <c r="UPM28" s="242"/>
      <c r="UPN28" s="242"/>
      <c r="UPO28" s="242"/>
      <c r="UPP28" s="242"/>
      <c r="UPQ28" s="242"/>
      <c r="UPR28" s="242"/>
      <c r="UPS28" s="242"/>
      <c r="UPT28" s="242"/>
      <c r="UPU28" s="242"/>
      <c r="UPV28" s="242"/>
      <c r="UPW28" s="242"/>
      <c r="UPX28" s="242"/>
      <c r="UPY28" s="242"/>
      <c r="UPZ28" s="242"/>
      <c r="UQA28" s="242"/>
      <c r="UQB28" s="242"/>
      <c r="UQC28" s="242"/>
      <c r="UQD28" s="242"/>
      <c r="UQE28" s="242"/>
      <c r="UQF28" s="242"/>
      <c r="UQG28" s="242"/>
      <c r="UQH28" s="242"/>
      <c r="UQI28" s="242"/>
      <c r="UQJ28" s="242"/>
      <c r="UQK28" s="242"/>
      <c r="UQL28" s="242"/>
      <c r="UQM28" s="242"/>
      <c r="UQN28" s="242"/>
      <c r="UQO28" s="242"/>
      <c r="UQP28" s="242"/>
      <c r="UQQ28" s="242"/>
      <c r="UQR28" s="242"/>
      <c r="UQS28" s="242"/>
      <c r="UQT28" s="242"/>
      <c r="UQU28" s="242"/>
      <c r="UQV28" s="242"/>
      <c r="UQW28" s="242"/>
      <c r="UQX28" s="242"/>
      <c r="UQY28" s="242"/>
      <c r="UQZ28" s="242"/>
      <c r="URA28" s="242"/>
      <c r="URB28" s="242"/>
      <c r="URC28" s="242"/>
      <c r="URD28" s="242"/>
      <c r="URE28" s="242"/>
      <c r="URF28" s="242"/>
      <c r="URG28" s="242"/>
      <c r="URH28" s="242"/>
      <c r="URI28" s="242"/>
      <c r="URJ28" s="242"/>
      <c r="URK28" s="242"/>
      <c r="URL28" s="242"/>
      <c r="URM28" s="242"/>
      <c r="URN28" s="242"/>
      <c r="URO28" s="242"/>
      <c r="URP28" s="242"/>
      <c r="URQ28" s="242"/>
      <c r="URR28" s="242"/>
      <c r="URS28" s="242"/>
      <c r="URT28" s="242"/>
      <c r="URU28" s="242"/>
      <c r="URV28" s="242"/>
      <c r="URW28" s="242"/>
      <c r="URX28" s="242"/>
      <c r="URY28" s="242"/>
      <c r="URZ28" s="242"/>
      <c r="USA28" s="242"/>
      <c r="USB28" s="242"/>
      <c r="USC28" s="242"/>
      <c r="USD28" s="242"/>
      <c r="USE28" s="242"/>
      <c r="USF28" s="242"/>
      <c r="USG28" s="242"/>
      <c r="USH28" s="242"/>
      <c r="USI28" s="242"/>
      <c r="USJ28" s="242"/>
      <c r="USK28" s="242"/>
      <c r="USL28" s="242"/>
      <c r="USM28" s="242"/>
      <c r="USN28" s="242"/>
      <c r="USO28" s="242"/>
      <c r="USP28" s="242"/>
      <c r="USQ28" s="242"/>
      <c r="USR28" s="242"/>
      <c r="USS28" s="242"/>
      <c r="UST28" s="242"/>
      <c r="USU28" s="242"/>
      <c r="USV28" s="242"/>
      <c r="USW28" s="242"/>
      <c r="USX28" s="242"/>
      <c r="USY28" s="242"/>
      <c r="USZ28" s="242"/>
      <c r="UTA28" s="242"/>
      <c r="UTB28" s="242"/>
      <c r="UTC28" s="242"/>
      <c r="UTD28" s="242"/>
      <c r="UTE28" s="242"/>
      <c r="UTF28" s="242"/>
      <c r="UTG28" s="242"/>
      <c r="UTH28" s="242"/>
      <c r="UTI28" s="242"/>
      <c r="UTJ28" s="242"/>
      <c r="UTK28" s="242"/>
      <c r="UTL28" s="242"/>
      <c r="UTM28" s="242"/>
      <c r="UTN28" s="242"/>
      <c r="UTO28" s="242"/>
      <c r="UTP28" s="242"/>
      <c r="UTQ28" s="242"/>
      <c r="UTR28" s="242"/>
      <c r="UTS28" s="242"/>
      <c r="UTT28" s="242"/>
      <c r="UTU28" s="242"/>
      <c r="UTV28" s="242"/>
      <c r="UTW28" s="242"/>
      <c r="UTX28" s="242"/>
      <c r="UTY28" s="242"/>
      <c r="UTZ28" s="242"/>
      <c r="UUA28" s="242"/>
      <c r="UUB28" s="242"/>
      <c r="UUC28" s="242"/>
      <c r="UUD28" s="242"/>
      <c r="UUE28" s="242"/>
      <c r="UUF28" s="242"/>
      <c r="UUG28" s="242"/>
      <c r="UUH28" s="242"/>
      <c r="UUI28" s="242"/>
      <c r="UUJ28" s="242"/>
      <c r="UUK28" s="242"/>
      <c r="UUL28" s="242"/>
      <c r="UUM28" s="242"/>
      <c r="UUN28" s="242"/>
      <c r="UUO28" s="242"/>
      <c r="UUP28" s="242"/>
      <c r="UUQ28" s="242"/>
      <c r="UUR28" s="242"/>
      <c r="UUS28" s="242"/>
      <c r="UUT28" s="242"/>
      <c r="UUU28" s="242"/>
      <c r="UUV28" s="242"/>
      <c r="UUW28" s="242"/>
      <c r="UUX28" s="242"/>
      <c r="UUY28" s="242"/>
      <c r="UUZ28" s="242"/>
      <c r="UVA28" s="242"/>
      <c r="UVB28" s="242"/>
      <c r="UVC28" s="242"/>
      <c r="UVD28" s="242"/>
      <c r="UVE28" s="242"/>
      <c r="UVF28" s="242"/>
      <c r="UVG28" s="242"/>
      <c r="UVH28" s="242"/>
      <c r="UVI28" s="242"/>
      <c r="UVJ28" s="242"/>
      <c r="UVK28" s="242"/>
      <c r="UVL28" s="242"/>
      <c r="UVM28" s="242"/>
      <c r="UVN28" s="242"/>
      <c r="UVO28" s="242"/>
      <c r="UVP28" s="242"/>
      <c r="UVQ28" s="242"/>
      <c r="UVR28" s="242"/>
      <c r="UVS28" s="242"/>
      <c r="UVT28" s="242"/>
      <c r="UVU28" s="242"/>
      <c r="UVV28" s="242"/>
      <c r="UVW28" s="242"/>
      <c r="UVX28" s="242"/>
      <c r="UVY28" s="242"/>
      <c r="UVZ28" s="242"/>
      <c r="UWA28" s="242"/>
      <c r="UWB28" s="242"/>
      <c r="UWC28" s="242"/>
      <c r="UWD28" s="242"/>
      <c r="UWE28" s="242"/>
      <c r="UWF28" s="242"/>
      <c r="UWG28" s="242"/>
      <c r="UWH28" s="242"/>
      <c r="UWI28" s="242"/>
      <c r="UWJ28" s="242"/>
      <c r="UWK28" s="242"/>
      <c r="UWL28" s="242"/>
      <c r="UWM28" s="242"/>
      <c r="UWN28" s="242"/>
      <c r="UWO28" s="242"/>
      <c r="UWP28" s="242"/>
      <c r="UWQ28" s="242"/>
      <c r="UWR28" s="242"/>
      <c r="UWS28" s="242"/>
      <c r="UWT28" s="242"/>
      <c r="UWU28" s="242"/>
      <c r="UWV28" s="242"/>
      <c r="UWW28" s="242"/>
      <c r="UWX28" s="242"/>
      <c r="UWY28" s="242"/>
      <c r="UWZ28" s="242"/>
      <c r="UXA28" s="242"/>
      <c r="UXB28" s="242"/>
      <c r="UXC28" s="242"/>
      <c r="UXD28" s="242"/>
      <c r="UXE28" s="242"/>
      <c r="UXF28" s="242"/>
      <c r="UXG28" s="242"/>
      <c r="UXH28" s="242"/>
      <c r="UXI28" s="242"/>
      <c r="UXJ28" s="242"/>
      <c r="UXK28" s="242"/>
      <c r="UXL28" s="242"/>
      <c r="UXM28" s="242"/>
      <c r="UXN28" s="242"/>
      <c r="UXO28" s="242"/>
      <c r="UXP28" s="242"/>
      <c r="UXQ28" s="242"/>
      <c r="UXR28" s="242"/>
      <c r="UXS28" s="242"/>
      <c r="UXT28" s="242"/>
      <c r="UXU28" s="242"/>
      <c r="UXV28" s="242"/>
      <c r="UXW28" s="242"/>
      <c r="UXX28" s="242"/>
      <c r="UXY28" s="242"/>
      <c r="UXZ28" s="242"/>
      <c r="UYA28" s="242"/>
      <c r="UYB28" s="242"/>
      <c r="UYC28" s="242"/>
      <c r="UYD28" s="242"/>
      <c r="UYE28" s="242"/>
      <c r="UYF28" s="242"/>
      <c r="UYG28" s="242"/>
      <c r="UYH28" s="242"/>
      <c r="UYI28" s="242"/>
      <c r="UYJ28" s="242"/>
      <c r="UYK28" s="242"/>
      <c r="UYL28" s="242"/>
      <c r="UYM28" s="242"/>
      <c r="UYN28" s="242"/>
      <c r="UYO28" s="242"/>
      <c r="UYP28" s="242"/>
      <c r="UYQ28" s="242"/>
      <c r="UYR28" s="242"/>
      <c r="UYS28" s="242"/>
      <c r="UYT28" s="242"/>
      <c r="UYU28" s="242"/>
      <c r="UYV28" s="242"/>
      <c r="UYW28" s="242"/>
      <c r="UYX28" s="242"/>
      <c r="UYY28" s="242"/>
      <c r="UYZ28" s="242"/>
      <c r="UZA28" s="242"/>
      <c r="UZB28" s="242"/>
      <c r="UZC28" s="242"/>
      <c r="UZD28" s="242"/>
      <c r="UZE28" s="242"/>
      <c r="UZF28" s="242"/>
      <c r="UZG28" s="242"/>
      <c r="UZH28" s="242"/>
      <c r="UZI28" s="242"/>
      <c r="UZJ28" s="242"/>
      <c r="UZK28" s="242"/>
      <c r="UZL28" s="242"/>
      <c r="UZM28" s="242"/>
      <c r="UZN28" s="242"/>
      <c r="UZO28" s="242"/>
      <c r="UZP28" s="242"/>
      <c r="UZQ28" s="242"/>
      <c r="UZR28" s="242"/>
      <c r="UZS28" s="242"/>
      <c r="UZT28" s="242"/>
      <c r="UZU28" s="242"/>
      <c r="UZV28" s="242"/>
      <c r="UZW28" s="242"/>
      <c r="UZX28" s="242"/>
      <c r="UZY28" s="242"/>
      <c r="UZZ28" s="242"/>
      <c r="VAA28" s="242"/>
      <c r="VAB28" s="242"/>
      <c r="VAC28" s="242"/>
      <c r="VAD28" s="242"/>
      <c r="VAE28" s="242"/>
      <c r="VAF28" s="242"/>
      <c r="VAG28" s="242"/>
      <c r="VAH28" s="242"/>
      <c r="VAI28" s="242"/>
      <c r="VAJ28" s="242"/>
      <c r="VAK28" s="242"/>
      <c r="VAL28" s="242"/>
      <c r="VAM28" s="242"/>
      <c r="VAN28" s="242"/>
      <c r="VAO28" s="242"/>
      <c r="VAP28" s="242"/>
      <c r="VAQ28" s="242"/>
      <c r="VAR28" s="242"/>
      <c r="VAS28" s="242"/>
      <c r="VAT28" s="242"/>
      <c r="VAU28" s="242"/>
      <c r="VAV28" s="242"/>
      <c r="VAW28" s="242"/>
      <c r="VAX28" s="242"/>
      <c r="VAY28" s="242"/>
      <c r="VAZ28" s="242"/>
      <c r="VBA28" s="242"/>
      <c r="VBB28" s="242"/>
      <c r="VBC28" s="242"/>
      <c r="VBD28" s="242"/>
      <c r="VBE28" s="242"/>
      <c r="VBF28" s="242"/>
      <c r="VBG28" s="242"/>
      <c r="VBH28" s="242"/>
      <c r="VBI28" s="242"/>
      <c r="VBJ28" s="242"/>
      <c r="VBK28" s="242"/>
      <c r="VBL28" s="242"/>
      <c r="VBM28" s="242"/>
      <c r="VBN28" s="242"/>
      <c r="VBO28" s="242"/>
      <c r="VBP28" s="242"/>
      <c r="VBQ28" s="242"/>
      <c r="VBR28" s="242"/>
      <c r="VBS28" s="242"/>
      <c r="VBT28" s="242"/>
      <c r="VBU28" s="242"/>
      <c r="VBV28" s="242"/>
      <c r="VBW28" s="242"/>
      <c r="VBX28" s="242"/>
      <c r="VBY28" s="242"/>
      <c r="VBZ28" s="242"/>
      <c r="VCA28" s="242"/>
      <c r="VCB28" s="242"/>
      <c r="VCC28" s="242"/>
      <c r="VCD28" s="242"/>
      <c r="VCE28" s="242"/>
      <c r="VCF28" s="242"/>
      <c r="VCG28" s="242"/>
      <c r="VCH28" s="242"/>
      <c r="VCI28" s="242"/>
      <c r="VCJ28" s="242"/>
      <c r="VCK28" s="242"/>
      <c r="VCL28" s="242"/>
      <c r="VCM28" s="242"/>
      <c r="VCN28" s="242"/>
      <c r="VCO28" s="242"/>
      <c r="VCP28" s="242"/>
      <c r="VCQ28" s="242"/>
      <c r="VCR28" s="242"/>
      <c r="VCS28" s="242"/>
      <c r="VCT28" s="242"/>
      <c r="VCU28" s="242"/>
      <c r="VCV28" s="242"/>
      <c r="VCW28" s="242"/>
      <c r="VCX28" s="242"/>
      <c r="VCY28" s="242"/>
      <c r="VCZ28" s="242"/>
      <c r="VDA28" s="242"/>
      <c r="VDB28" s="242"/>
      <c r="VDC28" s="242"/>
      <c r="VDD28" s="242"/>
      <c r="VDE28" s="242"/>
      <c r="VDF28" s="242"/>
      <c r="VDG28" s="242"/>
      <c r="VDH28" s="242"/>
      <c r="VDI28" s="242"/>
      <c r="VDJ28" s="242"/>
      <c r="VDK28" s="242"/>
      <c r="VDL28" s="242"/>
      <c r="VDM28" s="242"/>
      <c r="VDN28" s="242"/>
      <c r="VDO28" s="242"/>
      <c r="VDP28" s="242"/>
      <c r="VDQ28" s="242"/>
      <c r="VDR28" s="242"/>
      <c r="VDS28" s="242"/>
      <c r="VDT28" s="242"/>
      <c r="VDU28" s="242"/>
      <c r="VDV28" s="242"/>
      <c r="VDW28" s="242"/>
      <c r="VDX28" s="242"/>
      <c r="VDY28" s="242"/>
      <c r="VDZ28" s="242"/>
      <c r="VEA28" s="242"/>
      <c r="VEB28" s="242"/>
      <c r="VEC28" s="242"/>
      <c r="VED28" s="242"/>
      <c r="VEE28" s="242"/>
      <c r="VEF28" s="242"/>
      <c r="VEG28" s="242"/>
      <c r="VEH28" s="242"/>
      <c r="VEI28" s="242"/>
      <c r="VEJ28" s="242"/>
      <c r="VEK28" s="242"/>
      <c r="VEL28" s="242"/>
      <c r="VEM28" s="242"/>
      <c r="VEN28" s="242"/>
      <c r="VEO28" s="242"/>
      <c r="VEP28" s="242"/>
      <c r="VEQ28" s="242"/>
      <c r="VER28" s="242"/>
      <c r="VES28" s="242"/>
      <c r="VET28" s="242"/>
      <c r="VEU28" s="242"/>
      <c r="VEV28" s="242"/>
      <c r="VEW28" s="242"/>
      <c r="VEX28" s="242"/>
      <c r="VEY28" s="242"/>
      <c r="VEZ28" s="242"/>
      <c r="VFA28" s="242"/>
      <c r="VFB28" s="242"/>
      <c r="VFC28" s="242"/>
      <c r="VFD28" s="242"/>
      <c r="VFE28" s="242"/>
      <c r="VFF28" s="242"/>
      <c r="VFG28" s="242"/>
      <c r="VFH28" s="242"/>
      <c r="VFI28" s="242"/>
      <c r="VFJ28" s="242"/>
      <c r="VFK28" s="242"/>
      <c r="VFL28" s="242"/>
      <c r="VFM28" s="242"/>
      <c r="VFN28" s="242"/>
      <c r="VFO28" s="242"/>
      <c r="VFP28" s="242"/>
      <c r="VFQ28" s="242"/>
      <c r="VFR28" s="242"/>
      <c r="VFS28" s="242"/>
      <c r="VFT28" s="242"/>
      <c r="VFU28" s="242"/>
      <c r="VFV28" s="242"/>
      <c r="VFW28" s="242"/>
      <c r="VFX28" s="242"/>
      <c r="VFY28" s="242"/>
      <c r="VFZ28" s="242"/>
      <c r="VGA28" s="242"/>
      <c r="VGB28" s="242"/>
      <c r="VGC28" s="242"/>
      <c r="VGD28" s="242"/>
      <c r="VGE28" s="242"/>
      <c r="VGF28" s="242"/>
      <c r="VGG28" s="242"/>
      <c r="VGH28" s="242"/>
      <c r="VGI28" s="242"/>
      <c r="VGJ28" s="242"/>
      <c r="VGK28" s="242"/>
      <c r="VGL28" s="242"/>
      <c r="VGM28" s="242"/>
      <c r="VGN28" s="242"/>
      <c r="VGO28" s="242"/>
      <c r="VGP28" s="242"/>
      <c r="VGQ28" s="242"/>
      <c r="VGR28" s="242"/>
      <c r="VGS28" s="242"/>
      <c r="VGT28" s="242"/>
      <c r="VGU28" s="242"/>
      <c r="VGV28" s="242"/>
      <c r="VGW28" s="242"/>
      <c r="VGX28" s="242"/>
      <c r="VGY28" s="242"/>
      <c r="VGZ28" s="242"/>
      <c r="VHA28" s="242"/>
      <c r="VHB28" s="242"/>
      <c r="VHC28" s="242"/>
      <c r="VHD28" s="242"/>
      <c r="VHE28" s="242"/>
      <c r="VHF28" s="242"/>
      <c r="VHG28" s="242"/>
      <c r="VHH28" s="242"/>
      <c r="VHI28" s="242"/>
      <c r="VHJ28" s="242"/>
      <c r="VHK28" s="242"/>
      <c r="VHL28" s="242"/>
      <c r="VHM28" s="242"/>
      <c r="VHN28" s="242"/>
      <c r="VHO28" s="242"/>
      <c r="VHP28" s="242"/>
      <c r="VHQ28" s="242"/>
      <c r="VHR28" s="242"/>
      <c r="VHS28" s="242"/>
      <c r="VHT28" s="242"/>
      <c r="VHU28" s="242"/>
      <c r="VHV28" s="242"/>
      <c r="VHW28" s="242"/>
      <c r="VHX28" s="242"/>
      <c r="VHY28" s="242"/>
      <c r="VHZ28" s="242"/>
      <c r="VIA28" s="242"/>
      <c r="VIB28" s="242"/>
      <c r="VIC28" s="242"/>
      <c r="VID28" s="242"/>
      <c r="VIE28" s="242"/>
      <c r="VIF28" s="242"/>
      <c r="VIG28" s="242"/>
      <c r="VIH28" s="242"/>
      <c r="VII28" s="242"/>
      <c r="VIJ28" s="242"/>
      <c r="VIK28" s="242"/>
      <c r="VIL28" s="242"/>
      <c r="VIM28" s="242"/>
      <c r="VIN28" s="242"/>
      <c r="VIO28" s="242"/>
      <c r="VIP28" s="242"/>
      <c r="VIQ28" s="242"/>
      <c r="VIR28" s="242"/>
      <c r="VIS28" s="242"/>
      <c r="VIT28" s="242"/>
      <c r="VIU28" s="242"/>
      <c r="VIV28" s="242"/>
      <c r="VIW28" s="242"/>
      <c r="VIX28" s="242"/>
      <c r="VIY28" s="242"/>
      <c r="VIZ28" s="242"/>
      <c r="VJA28" s="242"/>
      <c r="VJB28" s="242"/>
      <c r="VJC28" s="242"/>
      <c r="VJD28" s="242"/>
      <c r="VJE28" s="242"/>
      <c r="VJF28" s="242"/>
      <c r="VJG28" s="242"/>
      <c r="VJH28" s="242"/>
      <c r="VJI28" s="242"/>
      <c r="VJJ28" s="242"/>
      <c r="VJK28" s="242"/>
      <c r="VJL28" s="242"/>
      <c r="VJM28" s="242"/>
      <c r="VJN28" s="242"/>
      <c r="VJO28" s="242"/>
      <c r="VJP28" s="242"/>
      <c r="VJQ28" s="242"/>
      <c r="VJR28" s="242"/>
      <c r="VJS28" s="242"/>
      <c r="VJT28" s="242"/>
      <c r="VJU28" s="242"/>
      <c r="VJV28" s="242"/>
      <c r="VJW28" s="242"/>
      <c r="VJX28" s="242"/>
      <c r="VJY28" s="242"/>
      <c r="VJZ28" s="242"/>
      <c r="VKA28" s="242"/>
      <c r="VKB28" s="242"/>
      <c r="VKC28" s="242"/>
      <c r="VKD28" s="242"/>
      <c r="VKE28" s="242"/>
      <c r="VKF28" s="242"/>
      <c r="VKG28" s="242"/>
      <c r="VKH28" s="242"/>
      <c r="VKI28" s="242"/>
      <c r="VKJ28" s="242"/>
      <c r="VKK28" s="242"/>
      <c r="VKL28" s="242"/>
      <c r="VKM28" s="242"/>
      <c r="VKN28" s="242"/>
      <c r="VKO28" s="242"/>
      <c r="VKP28" s="242"/>
      <c r="VKQ28" s="242"/>
      <c r="VKR28" s="242"/>
      <c r="VKS28" s="242"/>
      <c r="VKT28" s="242"/>
      <c r="VKU28" s="242"/>
      <c r="VKV28" s="242"/>
      <c r="VKW28" s="242"/>
      <c r="VKX28" s="242"/>
      <c r="VKY28" s="242"/>
      <c r="VKZ28" s="242"/>
      <c r="VLA28" s="242"/>
      <c r="VLB28" s="242"/>
      <c r="VLC28" s="242"/>
      <c r="VLD28" s="242"/>
      <c r="VLE28" s="242"/>
      <c r="VLF28" s="242"/>
      <c r="VLG28" s="242"/>
      <c r="VLH28" s="242"/>
      <c r="VLI28" s="242"/>
      <c r="VLJ28" s="242"/>
      <c r="VLK28" s="242"/>
      <c r="VLL28" s="242"/>
      <c r="VLM28" s="242"/>
      <c r="VLN28" s="242"/>
      <c r="VLO28" s="242"/>
      <c r="VLP28" s="242"/>
      <c r="VLQ28" s="242"/>
      <c r="VLR28" s="242"/>
      <c r="VLS28" s="242"/>
      <c r="VLT28" s="242"/>
      <c r="VLU28" s="242"/>
      <c r="VLV28" s="242"/>
      <c r="VLW28" s="242"/>
      <c r="VLX28" s="242"/>
      <c r="VLY28" s="242"/>
      <c r="VLZ28" s="242"/>
      <c r="VMA28" s="242"/>
      <c r="VMB28" s="242"/>
      <c r="VMC28" s="242"/>
      <c r="VMD28" s="242"/>
      <c r="VME28" s="242"/>
      <c r="VMF28" s="242"/>
      <c r="VMG28" s="242"/>
      <c r="VMH28" s="242"/>
      <c r="VMI28" s="242"/>
      <c r="VMJ28" s="242"/>
      <c r="VMK28" s="242"/>
      <c r="VML28" s="242"/>
      <c r="VMM28" s="242"/>
      <c r="VMN28" s="242"/>
      <c r="VMO28" s="242"/>
      <c r="VMP28" s="242"/>
      <c r="VMQ28" s="242"/>
      <c r="VMR28" s="242"/>
      <c r="VMS28" s="242"/>
      <c r="VMT28" s="242"/>
      <c r="VMU28" s="242"/>
      <c r="VMV28" s="242"/>
      <c r="VMW28" s="242"/>
      <c r="VMX28" s="242"/>
      <c r="VMY28" s="242"/>
      <c r="VMZ28" s="242"/>
      <c r="VNA28" s="242"/>
      <c r="VNB28" s="242"/>
      <c r="VNC28" s="242"/>
      <c r="VND28" s="242"/>
      <c r="VNE28" s="242"/>
      <c r="VNF28" s="242"/>
      <c r="VNG28" s="242"/>
      <c r="VNH28" s="242"/>
      <c r="VNI28" s="242"/>
      <c r="VNJ28" s="242"/>
      <c r="VNK28" s="242"/>
      <c r="VNL28" s="242"/>
      <c r="VNM28" s="242"/>
      <c r="VNN28" s="242"/>
      <c r="VNO28" s="242"/>
      <c r="VNP28" s="242"/>
      <c r="VNQ28" s="242"/>
      <c r="VNR28" s="242"/>
      <c r="VNS28" s="242"/>
      <c r="VNT28" s="242"/>
      <c r="VNU28" s="242"/>
      <c r="VNV28" s="242"/>
      <c r="VNW28" s="242"/>
      <c r="VNX28" s="242"/>
      <c r="VNY28" s="242"/>
      <c r="VNZ28" s="242"/>
      <c r="VOA28" s="242"/>
      <c r="VOB28" s="242"/>
      <c r="VOC28" s="242"/>
      <c r="VOD28" s="242"/>
      <c r="VOE28" s="242"/>
      <c r="VOF28" s="242"/>
      <c r="VOG28" s="242"/>
      <c r="VOH28" s="242"/>
      <c r="VOI28" s="242"/>
      <c r="VOJ28" s="242"/>
      <c r="VOK28" s="242"/>
      <c r="VOL28" s="242"/>
      <c r="VOM28" s="242"/>
      <c r="VON28" s="242"/>
      <c r="VOO28" s="242"/>
      <c r="VOP28" s="242"/>
      <c r="VOQ28" s="242"/>
      <c r="VOR28" s="242"/>
      <c r="VOS28" s="242"/>
      <c r="VOT28" s="242"/>
      <c r="VOU28" s="242"/>
      <c r="VOV28" s="242"/>
      <c r="VOW28" s="242"/>
      <c r="VOX28" s="242"/>
      <c r="VOY28" s="242"/>
      <c r="VOZ28" s="242"/>
      <c r="VPA28" s="242"/>
      <c r="VPB28" s="242"/>
      <c r="VPC28" s="242"/>
      <c r="VPD28" s="242"/>
      <c r="VPE28" s="242"/>
      <c r="VPF28" s="242"/>
      <c r="VPG28" s="242"/>
      <c r="VPH28" s="242"/>
      <c r="VPI28" s="242"/>
      <c r="VPJ28" s="242"/>
      <c r="VPK28" s="242"/>
      <c r="VPL28" s="242"/>
      <c r="VPM28" s="242"/>
      <c r="VPN28" s="242"/>
      <c r="VPO28" s="242"/>
      <c r="VPP28" s="242"/>
      <c r="VPQ28" s="242"/>
      <c r="VPR28" s="242"/>
      <c r="VPS28" s="242"/>
      <c r="VPT28" s="242"/>
      <c r="VPU28" s="242"/>
      <c r="VPV28" s="242"/>
      <c r="VPW28" s="242"/>
      <c r="VPX28" s="242"/>
      <c r="VPY28" s="242"/>
      <c r="VPZ28" s="242"/>
      <c r="VQA28" s="242"/>
      <c r="VQB28" s="242"/>
      <c r="VQC28" s="242"/>
      <c r="VQD28" s="242"/>
      <c r="VQE28" s="242"/>
      <c r="VQF28" s="242"/>
      <c r="VQG28" s="242"/>
      <c r="VQH28" s="242"/>
      <c r="VQI28" s="242"/>
      <c r="VQJ28" s="242"/>
      <c r="VQK28" s="242"/>
      <c r="VQL28" s="242"/>
      <c r="VQM28" s="242"/>
      <c r="VQN28" s="242"/>
      <c r="VQO28" s="242"/>
      <c r="VQP28" s="242"/>
      <c r="VQQ28" s="242"/>
      <c r="VQR28" s="242"/>
      <c r="VQS28" s="242"/>
      <c r="VQT28" s="242"/>
      <c r="VQU28" s="242"/>
      <c r="VQV28" s="242"/>
      <c r="VQW28" s="242"/>
      <c r="VQX28" s="242"/>
      <c r="VQY28" s="242"/>
      <c r="VQZ28" s="242"/>
      <c r="VRA28" s="242"/>
      <c r="VRB28" s="242"/>
      <c r="VRC28" s="242"/>
      <c r="VRD28" s="242"/>
      <c r="VRE28" s="242"/>
      <c r="VRF28" s="242"/>
      <c r="VRG28" s="242"/>
      <c r="VRH28" s="242"/>
      <c r="VRI28" s="242"/>
      <c r="VRJ28" s="242"/>
      <c r="VRK28" s="242"/>
      <c r="VRL28" s="242"/>
      <c r="VRM28" s="242"/>
      <c r="VRN28" s="242"/>
      <c r="VRO28" s="242"/>
      <c r="VRP28" s="242"/>
      <c r="VRQ28" s="242"/>
      <c r="VRR28" s="242"/>
      <c r="VRS28" s="242"/>
      <c r="VRT28" s="242"/>
      <c r="VRU28" s="242"/>
      <c r="VRV28" s="242"/>
      <c r="VRW28" s="242"/>
      <c r="VRX28" s="242"/>
      <c r="VRY28" s="242"/>
      <c r="VRZ28" s="242"/>
      <c r="VSA28" s="242"/>
      <c r="VSB28" s="242"/>
      <c r="VSC28" s="242"/>
      <c r="VSD28" s="242"/>
      <c r="VSE28" s="242"/>
      <c r="VSF28" s="242"/>
      <c r="VSG28" s="242"/>
      <c r="VSH28" s="242"/>
      <c r="VSI28" s="242"/>
      <c r="VSJ28" s="242"/>
      <c r="VSK28" s="242"/>
      <c r="VSL28" s="242"/>
      <c r="VSM28" s="242"/>
      <c r="VSN28" s="242"/>
      <c r="VSO28" s="242"/>
      <c r="VSP28" s="242"/>
      <c r="VSQ28" s="242"/>
      <c r="VSR28" s="242"/>
      <c r="VSS28" s="242"/>
      <c r="VST28" s="242"/>
      <c r="VSU28" s="242"/>
      <c r="VSV28" s="242"/>
      <c r="VSW28" s="242"/>
      <c r="VSX28" s="242"/>
      <c r="VSY28" s="242"/>
      <c r="VSZ28" s="242"/>
      <c r="VTA28" s="242"/>
      <c r="VTB28" s="242"/>
      <c r="VTC28" s="242"/>
      <c r="VTD28" s="242"/>
      <c r="VTE28" s="242"/>
      <c r="VTF28" s="242"/>
      <c r="VTG28" s="242"/>
      <c r="VTH28" s="242"/>
      <c r="VTI28" s="242"/>
      <c r="VTJ28" s="242"/>
      <c r="VTK28" s="242"/>
      <c r="VTL28" s="242"/>
      <c r="VTM28" s="242"/>
      <c r="VTN28" s="242"/>
      <c r="VTO28" s="242"/>
      <c r="VTP28" s="242"/>
      <c r="VTQ28" s="242"/>
      <c r="VTR28" s="242"/>
      <c r="VTS28" s="242"/>
      <c r="VTT28" s="242"/>
      <c r="VTU28" s="242"/>
      <c r="VTV28" s="242"/>
      <c r="VTW28" s="242"/>
      <c r="VTX28" s="242"/>
      <c r="VTY28" s="242"/>
      <c r="VTZ28" s="242"/>
      <c r="VUA28" s="242"/>
      <c r="VUB28" s="242"/>
      <c r="VUC28" s="242"/>
      <c r="VUD28" s="242"/>
      <c r="VUE28" s="242"/>
      <c r="VUF28" s="242"/>
      <c r="VUG28" s="242"/>
      <c r="VUH28" s="242"/>
      <c r="VUI28" s="242"/>
      <c r="VUJ28" s="242"/>
      <c r="VUK28" s="242"/>
      <c r="VUL28" s="242"/>
      <c r="VUM28" s="242"/>
      <c r="VUN28" s="242"/>
      <c r="VUO28" s="242"/>
      <c r="VUP28" s="242"/>
      <c r="VUQ28" s="242"/>
      <c r="VUR28" s="242"/>
      <c r="VUS28" s="242"/>
      <c r="VUT28" s="242"/>
      <c r="VUU28" s="242"/>
      <c r="VUV28" s="242"/>
      <c r="VUW28" s="242"/>
      <c r="VUX28" s="242"/>
      <c r="VUY28" s="242"/>
      <c r="VUZ28" s="242"/>
      <c r="VVA28" s="242"/>
      <c r="VVB28" s="242"/>
      <c r="VVC28" s="242"/>
      <c r="VVD28" s="242"/>
      <c r="VVE28" s="242"/>
      <c r="VVF28" s="242"/>
      <c r="VVG28" s="242"/>
      <c r="VVH28" s="242"/>
      <c r="VVI28" s="242"/>
      <c r="VVJ28" s="242"/>
      <c r="VVK28" s="242"/>
      <c r="VVL28" s="242"/>
      <c r="VVM28" s="242"/>
      <c r="VVN28" s="242"/>
      <c r="VVO28" s="242"/>
      <c r="VVP28" s="242"/>
      <c r="VVQ28" s="242"/>
      <c r="VVR28" s="242"/>
      <c r="VVS28" s="242"/>
      <c r="VVT28" s="242"/>
      <c r="VVU28" s="242"/>
      <c r="VVV28" s="242"/>
      <c r="VVW28" s="242"/>
      <c r="VVX28" s="242"/>
      <c r="VVY28" s="242"/>
      <c r="VVZ28" s="242"/>
      <c r="VWA28" s="242"/>
      <c r="VWB28" s="242"/>
      <c r="VWC28" s="242"/>
      <c r="VWD28" s="242"/>
      <c r="VWE28" s="242"/>
      <c r="VWF28" s="242"/>
      <c r="VWG28" s="242"/>
      <c r="VWH28" s="242"/>
      <c r="VWI28" s="242"/>
      <c r="VWJ28" s="242"/>
      <c r="VWK28" s="242"/>
      <c r="VWL28" s="242"/>
      <c r="VWM28" s="242"/>
      <c r="VWN28" s="242"/>
      <c r="VWO28" s="242"/>
      <c r="VWP28" s="242"/>
      <c r="VWQ28" s="242"/>
      <c r="VWR28" s="242"/>
      <c r="VWS28" s="242"/>
      <c r="VWT28" s="242"/>
      <c r="VWU28" s="242"/>
      <c r="VWV28" s="242"/>
      <c r="VWW28" s="242"/>
      <c r="VWX28" s="242"/>
      <c r="VWY28" s="242"/>
      <c r="VWZ28" s="242"/>
      <c r="VXA28" s="242"/>
      <c r="VXB28" s="242"/>
      <c r="VXC28" s="242"/>
      <c r="VXD28" s="242"/>
      <c r="VXE28" s="242"/>
      <c r="VXF28" s="242"/>
      <c r="VXG28" s="242"/>
      <c r="VXH28" s="242"/>
      <c r="VXI28" s="242"/>
      <c r="VXJ28" s="242"/>
      <c r="VXK28" s="242"/>
      <c r="VXL28" s="242"/>
      <c r="VXM28" s="242"/>
      <c r="VXN28" s="242"/>
      <c r="VXO28" s="242"/>
      <c r="VXP28" s="242"/>
      <c r="VXQ28" s="242"/>
      <c r="VXR28" s="242"/>
      <c r="VXS28" s="242"/>
      <c r="VXT28" s="242"/>
      <c r="VXU28" s="242"/>
      <c r="VXV28" s="242"/>
      <c r="VXW28" s="242"/>
      <c r="VXX28" s="242"/>
      <c r="VXY28" s="242"/>
      <c r="VXZ28" s="242"/>
      <c r="VYA28" s="242"/>
      <c r="VYB28" s="242"/>
      <c r="VYC28" s="242"/>
      <c r="VYD28" s="242"/>
      <c r="VYE28" s="242"/>
      <c r="VYF28" s="242"/>
      <c r="VYG28" s="242"/>
      <c r="VYH28" s="242"/>
      <c r="VYI28" s="242"/>
      <c r="VYJ28" s="242"/>
      <c r="VYK28" s="242"/>
      <c r="VYL28" s="242"/>
      <c r="VYM28" s="242"/>
      <c r="VYN28" s="242"/>
      <c r="VYO28" s="242"/>
      <c r="VYP28" s="242"/>
      <c r="VYQ28" s="242"/>
      <c r="VYR28" s="242"/>
      <c r="VYS28" s="242"/>
      <c r="VYT28" s="242"/>
      <c r="VYU28" s="242"/>
      <c r="VYV28" s="242"/>
      <c r="VYW28" s="242"/>
      <c r="VYX28" s="242"/>
      <c r="VYY28" s="242"/>
      <c r="VYZ28" s="242"/>
      <c r="VZA28" s="242"/>
      <c r="VZB28" s="242"/>
      <c r="VZC28" s="242"/>
      <c r="VZD28" s="242"/>
      <c r="VZE28" s="242"/>
      <c r="VZF28" s="242"/>
      <c r="VZG28" s="242"/>
      <c r="VZH28" s="242"/>
      <c r="VZI28" s="242"/>
      <c r="VZJ28" s="242"/>
      <c r="VZK28" s="242"/>
      <c r="VZL28" s="242"/>
      <c r="VZM28" s="242"/>
      <c r="VZN28" s="242"/>
      <c r="VZO28" s="242"/>
      <c r="VZP28" s="242"/>
      <c r="VZQ28" s="242"/>
      <c r="VZR28" s="242"/>
      <c r="VZS28" s="242"/>
      <c r="VZT28" s="242"/>
      <c r="VZU28" s="242"/>
      <c r="VZV28" s="242"/>
      <c r="VZW28" s="242"/>
      <c r="VZX28" s="242"/>
      <c r="VZY28" s="242"/>
      <c r="VZZ28" s="242"/>
      <c r="WAA28" s="242"/>
      <c r="WAB28" s="242"/>
      <c r="WAC28" s="242"/>
      <c r="WAD28" s="242"/>
      <c r="WAE28" s="242"/>
      <c r="WAF28" s="242"/>
      <c r="WAG28" s="242"/>
      <c r="WAH28" s="242"/>
      <c r="WAI28" s="242"/>
      <c r="WAJ28" s="242"/>
      <c r="WAK28" s="242"/>
      <c r="WAL28" s="242"/>
      <c r="WAM28" s="242"/>
      <c r="WAN28" s="242"/>
      <c r="WAO28" s="242"/>
      <c r="WAP28" s="242"/>
      <c r="WAQ28" s="242"/>
      <c r="WAR28" s="242"/>
      <c r="WAS28" s="242"/>
      <c r="WAT28" s="242"/>
      <c r="WAU28" s="242"/>
      <c r="WAV28" s="242"/>
      <c r="WAW28" s="242"/>
      <c r="WAX28" s="242"/>
      <c r="WAY28" s="242"/>
      <c r="WAZ28" s="242"/>
      <c r="WBA28" s="242"/>
      <c r="WBB28" s="242"/>
      <c r="WBC28" s="242"/>
      <c r="WBD28" s="242"/>
      <c r="WBE28" s="242"/>
      <c r="WBF28" s="242"/>
      <c r="WBG28" s="242"/>
      <c r="WBH28" s="242"/>
      <c r="WBI28" s="242"/>
      <c r="WBJ28" s="242"/>
      <c r="WBK28" s="242"/>
      <c r="WBL28" s="242"/>
      <c r="WBM28" s="242"/>
      <c r="WBN28" s="242"/>
      <c r="WBO28" s="242"/>
      <c r="WBP28" s="242"/>
      <c r="WBQ28" s="242"/>
      <c r="WBR28" s="242"/>
      <c r="WBS28" s="242"/>
      <c r="WBT28" s="242"/>
      <c r="WBU28" s="242"/>
      <c r="WBV28" s="242"/>
      <c r="WBW28" s="242"/>
      <c r="WBX28" s="242"/>
      <c r="WBY28" s="242"/>
      <c r="WBZ28" s="242"/>
      <c r="WCA28" s="242"/>
      <c r="WCB28" s="242"/>
      <c r="WCC28" s="242"/>
      <c r="WCD28" s="242"/>
      <c r="WCE28" s="242"/>
      <c r="WCF28" s="242"/>
      <c r="WCG28" s="242"/>
      <c r="WCH28" s="242"/>
      <c r="WCI28" s="242"/>
      <c r="WCJ28" s="242"/>
      <c r="WCK28" s="242"/>
      <c r="WCL28" s="242"/>
      <c r="WCM28" s="242"/>
      <c r="WCN28" s="242"/>
      <c r="WCO28" s="242"/>
      <c r="WCP28" s="242"/>
      <c r="WCQ28" s="242"/>
      <c r="WCR28" s="242"/>
      <c r="WCS28" s="242"/>
      <c r="WCT28" s="242"/>
      <c r="WCU28" s="242"/>
      <c r="WCV28" s="242"/>
      <c r="WCW28" s="242"/>
      <c r="WCX28" s="242"/>
      <c r="WCY28" s="242"/>
      <c r="WCZ28" s="242"/>
      <c r="WDA28" s="242"/>
      <c r="WDB28" s="242"/>
      <c r="WDC28" s="242"/>
      <c r="WDD28" s="242"/>
      <c r="WDE28" s="242"/>
      <c r="WDF28" s="242"/>
      <c r="WDG28" s="242"/>
      <c r="WDH28" s="242"/>
      <c r="WDI28" s="242"/>
      <c r="WDJ28" s="242"/>
      <c r="WDK28" s="242"/>
      <c r="WDL28" s="242"/>
      <c r="WDM28" s="242"/>
      <c r="WDN28" s="242"/>
      <c r="WDO28" s="242"/>
      <c r="WDP28" s="242"/>
      <c r="WDQ28" s="242"/>
      <c r="WDR28" s="242"/>
      <c r="WDS28" s="242"/>
      <c r="WDT28" s="242"/>
      <c r="WDU28" s="242"/>
      <c r="WDV28" s="242"/>
      <c r="WDW28" s="242"/>
      <c r="WDX28" s="242"/>
      <c r="WDY28" s="242"/>
      <c r="WDZ28" s="242"/>
      <c r="WEA28" s="242"/>
      <c r="WEB28" s="242"/>
      <c r="WEC28" s="242"/>
      <c r="WED28" s="242"/>
      <c r="WEE28" s="242"/>
      <c r="WEF28" s="242"/>
      <c r="WEG28" s="242"/>
      <c r="WEH28" s="242"/>
      <c r="WEI28" s="242"/>
      <c r="WEJ28" s="242"/>
      <c r="WEK28" s="242"/>
      <c r="WEL28" s="242"/>
      <c r="WEM28" s="242"/>
      <c r="WEN28" s="242"/>
      <c r="WEO28" s="242"/>
      <c r="WEP28" s="242"/>
      <c r="WEQ28" s="242"/>
      <c r="WER28" s="242"/>
      <c r="WES28" s="242"/>
      <c r="WET28" s="242"/>
      <c r="WEU28" s="242"/>
      <c r="WEV28" s="242"/>
      <c r="WEW28" s="242"/>
      <c r="WEX28" s="242"/>
      <c r="WEY28" s="242"/>
      <c r="WEZ28" s="242"/>
      <c r="WFA28" s="242"/>
      <c r="WFB28" s="242"/>
      <c r="WFC28" s="242"/>
      <c r="WFD28" s="242"/>
      <c r="WFE28" s="242"/>
      <c r="WFF28" s="242"/>
      <c r="WFG28" s="242"/>
      <c r="WFH28" s="242"/>
      <c r="WFI28" s="242"/>
      <c r="WFJ28" s="242"/>
      <c r="WFK28" s="242"/>
      <c r="WFL28" s="242"/>
      <c r="WFM28" s="242"/>
      <c r="WFN28" s="242"/>
      <c r="WFO28" s="242"/>
      <c r="WFP28" s="242"/>
      <c r="WFQ28" s="242"/>
      <c r="WFR28" s="242"/>
      <c r="WFS28" s="242"/>
      <c r="WFT28" s="242"/>
      <c r="WFU28" s="242"/>
      <c r="WFV28" s="242"/>
      <c r="WFW28" s="242"/>
      <c r="WFX28" s="242"/>
      <c r="WFY28" s="242"/>
      <c r="WFZ28" s="242"/>
      <c r="WGA28" s="242"/>
      <c r="WGB28" s="242"/>
      <c r="WGC28" s="242"/>
      <c r="WGD28" s="242"/>
      <c r="WGE28" s="242"/>
      <c r="WGF28" s="242"/>
      <c r="WGG28" s="242"/>
      <c r="WGH28" s="242"/>
      <c r="WGI28" s="242"/>
      <c r="WGJ28" s="242"/>
      <c r="WGK28" s="242"/>
      <c r="WGL28" s="242"/>
      <c r="WGM28" s="242"/>
      <c r="WGN28" s="242"/>
      <c r="WGO28" s="242"/>
      <c r="WGP28" s="242"/>
      <c r="WGQ28" s="242"/>
      <c r="WGR28" s="242"/>
      <c r="WGS28" s="242"/>
      <c r="WGT28" s="242"/>
      <c r="WGU28" s="242"/>
      <c r="WGV28" s="242"/>
      <c r="WGW28" s="242"/>
      <c r="WGX28" s="242"/>
      <c r="WGY28" s="242"/>
      <c r="WGZ28" s="242"/>
      <c r="WHA28" s="242"/>
      <c r="WHB28" s="242"/>
      <c r="WHC28" s="242"/>
      <c r="WHD28" s="242"/>
      <c r="WHE28" s="242"/>
      <c r="WHF28" s="242"/>
      <c r="WHG28" s="242"/>
      <c r="WHH28" s="242"/>
      <c r="WHI28" s="242"/>
      <c r="WHJ28" s="242"/>
      <c r="WHK28" s="242"/>
      <c r="WHL28" s="242"/>
      <c r="WHM28" s="242"/>
      <c r="WHN28" s="242"/>
      <c r="WHO28" s="242"/>
      <c r="WHP28" s="242"/>
      <c r="WHQ28" s="242"/>
      <c r="WHR28" s="242"/>
      <c r="WHS28" s="242"/>
      <c r="WHT28" s="242"/>
      <c r="WHU28" s="242"/>
      <c r="WHV28" s="242"/>
      <c r="WHW28" s="242"/>
      <c r="WHX28" s="242"/>
      <c r="WHY28" s="242"/>
      <c r="WHZ28" s="242"/>
      <c r="WIA28" s="242"/>
      <c r="WIB28" s="242"/>
      <c r="WIC28" s="242"/>
      <c r="WID28" s="242"/>
      <c r="WIE28" s="242"/>
      <c r="WIF28" s="242"/>
      <c r="WIG28" s="242"/>
      <c r="WIH28" s="242"/>
      <c r="WII28" s="242"/>
      <c r="WIJ28" s="242"/>
      <c r="WIK28" s="242"/>
      <c r="WIL28" s="242"/>
      <c r="WIM28" s="242"/>
      <c r="WIN28" s="242"/>
      <c r="WIO28" s="242"/>
      <c r="WIP28" s="242"/>
      <c r="WIQ28" s="242"/>
      <c r="WIR28" s="242"/>
      <c r="WIS28" s="242"/>
      <c r="WIT28" s="242"/>
      <c r="WIU28" s="242"/>
      <c r="WIV28" s="242"/>
      <c r="WIW28" s="242"/>
      <c r="WIX28" s="242"/>
      <c r="WIY28" s="242"/>
      <c r="WIZ28" s="242"/>
      <c r="WJA28" s="242"/>
      <c r="WJB28" s="242"/>
      <c r="WJC28" s="242"/>
      <c r="WJD28" s="242"/>
      <c r="WJE28" s="242"/>
      <c r="WJF28" s="242"/>
      <c r="WJG28" s="242"/>
      <c r="WJH28" s="242"/>
      <c r="WJI28" s="242"/>
      <c r="WJJ28" s="242"/>
      <c r="WJK28" s="242"/>
      <c r="WJL28" s="242"/>
      <c r="WJM28" s="242"/>
      <c r="WJN28" s="242"/>
      <c r="WJO28" s="242"/>
      <c r="WJP28" s="242"/>
      <c r="WJQ28" s="242"/>
      <c r="WJR28" s="242"/>
      <c r="WJS28" s="242"/>
      <c r="WJT28" s="242"/>
      <c r="WJU28" s="242"/>
      <c r="WJV28" s="242"/>
      <c r="WJW28" s="242"/>
      <c r="WJX28" s="242"/>
      <c r="WJY28" s="242"/>
      <c r="WJZ28" s="242"/>
      <c r="WKA28" s="242"/>
      <c r="WKB28" s="242"/>
      <c r="WKC28" s="242"/>
      <c r="WKD28" s="242"/>
      <c r="WKE28" s="242"/>
      <c r="WKF28" s="242"/>
      <c r="WKG28" s="242"/>
      <c r="WKH28" s="242"/>
      <c r="WKI28" s="242"/>
      <c r="WKJ28" s="242"/>
      <c r="WKK28" s="242"/>
      <c r="WKL28" s="242"/>
      <c r="WKM28" s="242"/>
      <c r="WKN28" s="242"/>
      <c r="WKO28" s="242"/>
      <c r="WKP28" s="242"/>
      <c r="WKQ28" s="242"/>
      <c r="WKR28" s="242"/>
      <c r="WKS28" s="242"/>
      <c r="WKT28" s="242"/>
      <c r="WKU28" s="242"/>
      <c r="WKV28" s="242"/>
      <c r="WKW28" s="242"/>
      <c r="WKX28" s="242"/>
      <c r="WKY28" s="242"/>
      <c r="WKZ28" s="242"/>
      <c r="WLA28" s="242"/>
      <c r="WLB28" s="242"/>
      <c r="WLC28" s="242"/>
      <c r="WLD28" s="242"/>
      <c r="WLE28" s="242"/>
      <c r="WLF28" s="242"/>
      <c r="WLG28" s="242"/>
      <c r="WLH28" s="242"/>
      <c r="WLI28" s="242"/>
      <c r="WLJ28" s="242"/>
      <c r="WLK28" s="242"/>
      <c r="WLL28" s="242"/>
      <c r="WLM28" s="242"/>
      <c r="WLN28" s="242"/>
      <c r="WLO28" s="242"/>
      <c r="WLP28" s="242"/>
      <c r="WLQ28" s="242"/>
      <c r="WLR28" s="242"/>
      <c r="WLS28" s="242"/>
      <c r="WLT28" s="242"/>
      <c r="WLU28" s="242"/>
      <c r="WLV28" s="242"/>
      <c r="WLW28" s="242"/>
      <c r="WLX28" s="242"/>
      <c r="WLY28" s="242"/>
      <c r="WLZ28" s="242"/>
      <c r="WMA28" s="242"/>
      <c r="WMB28" s="242"/>
      <c r="WMC28" s="242"/>
      <c r="WMD28" s="242"/>
      <c r="WME28" s="242"/>
      <c r="WMF28" s="242"/>
      <c r="WMG28" s="242"/>
      <c r="WMH28" s="242"/>
      <c r="WMI28" s="242"/>
      <c r="WMJ28" s="242"/>
      <c r="WMK28" s="242"/>
      <c r="WML28" s="242"/>
      <c r="WMM28" s="242"/>
      <c r="WMN28" s="242"/>
      <c r="WMO28" s="242"/>
      <c r="WMP28" s="242"/>
      <c r="WMQ28" s="242"/>
      <c r="WMR28" s="242"/>
      <c r="WMS28" s="242"/>
      <c r="WMT28" s="242"/>
      <c r="WMU28" s="242"/>
      <c r="WMV28" s="242"/>
      <c r="WMW28" s="242"/>
      <c r="WMX28" s="242"/>
      <c r="WMY28" s="242"/>
      <c r="WMZ28" s="242"/>
      <c r="WNA28" s="242"/>
      <c r="WNB28" s="242"/>
      <c r="WNC28" s="242"/>
      <c r="WND28" s="242"/>
      <c r="WNE28" s="242"/>
      <c r="WNF28" s="242"/>
      <c r="WNG28" s="242"/>
      <c r="WNH28" s="242"/>
      <c r="WNI28" s="242"/>
      <c r="WNJ28" s="242"/>
      <c r="WNK28" s="242"/>
      <c r="WNL28" s="242"/>
      <c r="WNM28" s="242"/>
      <c r="WNN28" s="242"/>
      <c r="WNO28" s="242"/>
      <c r="WNP28" s="242"/>
      <c r="WNQ28" s="242"/>
      <c r="WNR28" s="242"/>
      <c r="WNS28" s="242"/>
      <c r="WNT28" s="242"/>
      <c r="WNU28" s="242"/>
      <c r="WNV28" s="242"/>
      <c r="WNW28" s="242"/>
      <c r="WNX28" s="242"/>
      <c r="WNY28" s="242"/>
      <c r="WNZ28" s="242"/>
      <c r="WOA28" s="242"/>
      <c r="WOB28" s="242"/>
      <c r="WOC28" s="242"/>
      <c r="WOD28" s="242"/>
      <c r="WOE28" s="242"/>
      <c r="WOF28" s="242"/>
      <c r="WOG28" s="242"/>
      <c r="WOH28" s="242"/>
      <c r="WOI28" s="242"/>
      <c r="WOJ28" s="242"/>
      <c r="WOK28" s="242"/>
      <c r="WOL28" s="242"/>
      <c r="WOM28" s="242"/>
      <c r="WON28" s="242"/>
      <c r="WOO28" s="242"/>
      <c r="WOP28" s="242"/>
      <c r="WOQ28" s="242"/>
      <c r="WOR28" s="242"/>
      <c r="WOS28" s="242"/>
      <c r="WOT28" s="242"/>
      <c r="WOU28" s="242"/>
      <c r="WOV28" s="242"/>
      <c r="WOW28" s="242"/>
      <c r="WOX28" s="242"/>
      <c r="WOY28" s="242"/>
      <c r="WOZ28" s="242"/>
      <c r="WPA28" s="242"/>
      <c r="WPB28" s="242"/>
      <c r="WPC28" s="242"/>
      <c r="WPD28" s="242"/>
      <c r="WPE28" s="242"/>
      <c r="WPF28" s="242"/>
      <c r="WPG28" s="242"/>
      <c r="WPH28" s="242"/>
      <c r="WPI28" s="242"/>
      <c r="WPJ28" s="242"/>
      <c r="WPK28" s="242"/>
      <c r="WPL28" s="242"/>
      <c r="WPM28" s="242"/>
      <c r="WPN28" s="242"/>
      <c r="WPO28" s="242"/>
      <c r="WPP28" s="242"/>
      <c r="WPQ28" s="242"/>
      <c r="WPR28" s="242"/>
      <c r="WPS28" s="242"/>
      <c r="WPT28" s="242"/>
      <c r="WPU28" s="242"/>
      <c r="WPV28" s="242"/>
      <c r="WPW28" s="242"/>
      <c r="WPX28" s="242"/>
      <c r="WPY28" s="242"/>
      <c r="WPZ28" s="242"/>
      <c r="WQA28" s="242"/>
      <c r="WQB28" s="242"/>
      <c r="WQC28" s="242"/>
      <c r="WQD28" s="242"/>
      <c r="WQE28" s="242"/>
      <c r="WQF28" s="242"/>
      <c r="WQG28" s="242"/>
      <c r="WQH28" s="242"/>
      <c r="WQI28" s="242"/>
      <c r="WQJ28" s="242"/>
      <c r="WQK28" s="242"/>
      <c r="WQL28" s="242"/>
      <c r="WQM28" s="242"/>
      <c r="WQN28" s="242"/>
      <c r="WQO28" s="242"/>
      <c r="WQP28" s="242"/>
      <c r="WQQ28" s="242"/>
      <c r="WQR28" s="242"/>
      <c r="WQS28" s="242"/>
      <c r="WQT28" s="242"/>
      <c r="WQU28" s="242"/>
      <c r="WQV28" s="242"/>
      <c r="WQW28" s="242"/>
      <c r="WQX28" s="242"/>
      <c r="WQY28" s="242"/>
      <c r="WQZ28" s="242"/>
      <c r="WRA28" s="242"/>
      <c r="WRB28" s="242"/>
      <c r="WRC28" s="242"/>
      <c r="WRD28" s="242"/>
      <c r="WRE28" s="242"/>
      <c r="WRF28" s="242"/>
      <c r="WRG28" s="242"/>
      <c r="WRH28" s="242"/>
      <c r="WRI28" s="242"/>
      <c r="WRJ28" s="242"/>
      <c r="WRK28" s="242"/>
      <c r="WRL28" s="242"/>
      <c r="WRM28" s="242"/>
      <c r="WRN28" s="242"/>
      <c r="WRO28" s="242"/>
      <c r="WRP28" s="242"/>
      <c r="WRQ28" s="242"/>
      <c r="WRR28" s="242"/>
      <c r="WRS28" s="242"/>
      <c r="WRT28" s="242"/>
      <c r="WRU28" s="242"/>
      <c r="WRV28" s="242"/>
      <c r="WRW28" s="242"/>
      <c r="WRX28" s="242"/>
      <c r="WRY28" s="242"/>
      <c r="WRZ28" s="242"/>
      <c r="WSA28" s="242"/>
      <c r="WSB28" s="242"/>
      <c r="WSC28" s="242"/>
      <c r="WSD28" s="242"/>
      <c r="WSE28" s="242"/>
      <c r="WSF28" s="242"/>
      <c r="WSG28" s="242"/>
      <c r="WSH28" s="242"/>
      <c r="WSI28" s="242"/>
      <c r="WSJ28" s="242"/>
      <c r="WSK28" s="242"/>
      <c r="WSL28" s="242"/>
      <c r="WSM28" s="242"/>
      <c r="WSN28" s="242"/>
      <c r="WSO28" s="242"/>
      <c r="WSP28" s="242"/>
      <c r="WSQ28" s="242"/>
      <c r="WSR28" s="242"/>
      <c r="WSS28" s="242"/>
      <c r="WST28" s="242"/>
      <c r="WSU28" s="242"/>
      <c r="WSV28" s="242"/>
      <c r="WSW28" s="242"/>
      <c r="WSX28" s="242"/>
      <c r="WSY28" s="242"/>
      <c r="WSZ28" s="242"/>
      <c r="WTA28" s="242"/>
      <c r="WTB28" s="242"/>
      <c r="WTC28" s="242"/>
      <c r="WTD28" s="242"/>
      <c r="WTE28" s="242"/>
      <c r="WTF28" s="242"/>
      <c r="WTG28" s="242"/>
      <c r="WTH28" s="242"/>
      <c r="WTI28" s="242"/>
      <c r="WTJ28" s="242"/>
      <c r="WTK28" s="242"/>
      <c r="WTL28" s="242"/>
      <c r="WTM28" s="242"/>
      <c r="WTN28" s="242"/>
      <c r="WTO28" s="242"/>
      <c r="WTP28" s="242"/>
      <c r="WTQ28" s="242"/>
      <c r="WTR28" s="242"/>
      <c r="WTS28" s="242"/>
      <c r="WTT28" s="242"/>
      <c r="WTU28" s="242"/>
      <c r="WTV28" s="242"/>
      <c r="WTW28" s="242"/>
      <c r="WTX28" s="242"/>
      <c r="WTY28" s="242"/>
      <c r="WTZ28" s="242"/>
      <c r="WUA28" s="242"/>
      <c r="WUB28" s="242"/>
      <c r="WUC28" s="242"/>
      <c r="WUD28" s="242"/>
      <c r="WUE28" s="242"/>
      <c r="WUF28" s="242"/>
      <c r="WUG28" s="242"/>
      <c r="WUH28" s="242"/>
      <c r="WUI28" s="242"/>
      <c r="WUJ28" s="242"/>
      <c r="WUK28" s="242"/>
      <c r="WUL28" s="242"/>
      <c r="WUM28" s="242"/>
      <c r="WUN28" s="242"/>
      <c r="WUO28" s="242"/>
      <c r="WUP28" s="242"/>
      <c r="WUQ28" s="242"/>
      <c r="WUR28" s="242"/>
      <c r="WUS28" s="242"/>
      <c r="WUT28" s="242"/>
      <c r="WUU28" s="242"/>
      <c r="WUV28" s="242"/>
      <c r="WUW28" s="242"/>
      <c r="WUX28" s="242"/>
      <c r="WUY28" s="242"/>
      <c r="WUZ28" s="242"/>
      <c r="WVA28" s="242"/>
      <c r="WVB28" s="242"/>
      <c r="WVC28" s="242"/>
      <c r="WVD28" s="242"/>
      <c r="WVE28" s="242"/>
      <c r="WVF28" s="242"/>
      <c r="WVG28" s="242"/>
      <c r="WVH28" s="242"/>
      <c r="WVI28" s="242"/>
      <c r="WVJ28" s="242"/>
      <c r="WVK28" s="242"/>
      <c r="WVL28" s="242"/>
      <c r="WVM28" s="242"/>
      <c r="WVN28" s="242"/>
      <c r="WVO28" s="242"/>
      <c r="WVP28" s="242"/>
      <c r="WVQ28" s="242"/>
      <c r="WVR28" s="242"/>
      <c r="WVS28" s="242"/>
      <c r="WVT28" s="242"/>
      <c r="WVU28" s="242"/>
      <c r="WVV28" s="242"/>
      <c r="WVW28" s="242"/>
      <c r="WVX28" s="242"/>
      <c r="WVY28" s="242"/>
      <c r="WVZ28" s="242"/>
      <c r="WWA28" s="242"/>
      <c r="WWB28" s="242"/>
      <c r="WWC28" s="242"/>
      <c r="WWD28" s="242"/>
      <c r="WWE28" s="242"/>
      <c r="WWF28" s="242"/>
      <c r="WWG28" s="242"/>
      <c r="WWH28" s="242"/>
      <c r="WWI28" s="242"/>
      <c r="WWJ28" s="242"/>
      <c r="WWK28" s="242"/>
      <c r="WWL28" s="242"/>
      <c r="WWM28" s="242"/>
      <c r="WWN28" s="242"/>
      <c r="WWO28" s="242"/>
      <c r="WWP28" s="242"/>
      <c r="WWQ28" s="242"/>
      <c r="WWR28" s="242"/>
      <c r="WWS28" s="242"/>
      <c r="WWT28" s="242"/>
      <c r="WWU28" s="242"/>
      <c r="WWV28" s="242"/>
      <c r="WWW28" s="242"/>
      <c r="WWX28" s="242"/>
      <c r="WWY28" s="242"/>
      <c r="WWZ28" s="242"/>
      <c r="WXA28" s="242"/>
      <c r="WXB28" s="242"/>
      <c r="WXC28" s="242"/>
      <c r="WXD28" s="242"/>
      <c r="WXE28" s="242"/>
      <c r="WXF28" s="242"/>
      <c r="WXG28" s="242"/>
      <c r="WXH28" s="242"/>
      <c r="WXI28" s="242"/>
      <c r="WXJ28" s="242"/>
      <c r="WXK28" s="242"/>
      <c r="WXL28" s="242"/>
      <c r="WXM28" s="242"/>
      <c r="WXN28" s="242"/>
      <c r="WXO28" s="242"/>
      <c r="WXP28" s="242"/>
      <c r="WXQ28" s="242"/>
      <c r="WXR28" s="242"/>
      <c r="WXS28" s="242"/>
      <c r="WXT28" s="242"/>
      <c r="WXU28" s="242"/>
      <c r="WXV28" s="242"/>
      <c r="WXW28" s="242"/>
      <c r="WXX28" s="242"/>
      <c r="WXY28" s="242"/>
      <c r="WXZ28" s="242"/>
      <c r="WYA28" s="242"/>
      <c r="WYB28" s="242"/>
      <c r="WYC28" s="242"/>
      <c r="WYD28" s="242"/>
      <c r="WYE28" s="242"/>
      <c r="WYF28" s="242"/>
      <c r="WYG28" s="242"/>
      <c r="WYH28" s="242"/>
      <c r="WYI28" s="242"/>
      <c r="WYJ28" s="242"/>
      <c r="WYK28" s="242"/>
      <c r="WYL28" s="242"/>
      <c r="WYM28" s="242"/>
      <c r="WYN28" s="242"/>
      <c r="WYO28" s="242"/>
      <c r="WYP28" s="242"/>
      <c r="WYQ28" s="242"/>
      <c r="WYR28" s="242"/>
      <c r="WYS28" s="242"/>
      <c r="WYT28" s="242"/>
      <c r="WYU28" s="242"/>
      <c r="WYV28" s="242"/>
      <c r="WYW28" s="242"/>
      <c r="WYX28" s="242"/>
      <c r="WYY28" s="242"/>
      <c r="WYZ28" s="242"/>
      <c r="WZA28" s="242"/>
      <c r="WZB28" s="242"/>
      <c r="WZC28" s="242"/>
      <c r="WZD28" s="242"/>
      <c r="WZE28" s="242"/>
      <c r="WZF28" s="242"/>
      <c r="WZG28" s="242"/>
      <c r="WZH28" s="242"/>
      <c r="WZI28" s="242"/>
      <c r="WZJ28" s="242"/>
      <c r="WZK28" s="242"/>
      <c r="WZL28" s="242"/>
      <c r="WZM28" s="242"/>
      <c r="WZN28" s="242"/>
      <c r="WZO28" s="242"/>
      <c r="WZP28" s="242"/>
      <c r="WZQ28" s="242"/>
      <c r="WZR28" s="242"/>
      <c r="WZS28" s="242"/>
      <c r="WZT28" s="242"/>
      <c r="WZU28" s="242"/>
      <c r="WZV28" s="242"/>
      <c r="WZW28" s="242"/>
      <c r="WZX28" s="242"/>
      <c r="WZY28" s="242"/>
      <c r="WZZ28" s="242"/>
      <c r="XAA28" s="242"/>
      <c r="XAB28" s="242"/>
      <c r="XAC28" s="242"/>
      <c r="XAD28" s="242"/>
      <c r="XAE28" s="242"/>
      <c r="XAF28" s="242"/>
      <c r="XAG28" s="242"/>
      <c r="XAH28" s="242"/>
      <c r="XAI28" s="242"/>
      <c r="XAJ28" s="242"/>
      <c r="XAK28" s="242"/>
      <c r="XAL28" s="242"/>
      <c r="XAM28" s="242"/>
      <c r="XAN28" s="242"/>
      <c r="XAO28" s="242"/>
      <c r="XAP28" s="242"/>
      <c r="XAQ28" s="242"/>
      <c r="XAR28" s="242"/>
      <c r="XAS28" s="242"/>
      <c r="XAT28" s="242"/>
      <c r="XAU28" s="242"/>
      <c r="XAV28" s="242"/>
      <c r="XAW28" s="242"/>
      <c r="XAX28" s="242"/>
      <c r="XAY28" s="242"/>
      <c r="XAZ28" s="242"/>
      <c r="XBA28" s="242"/>
      <c r="XBB28" s="242"/>
      <c r="XBC28" s="242"/>
      <c r="XBD28" s="242"/>
      <c r="XBE28" s="242"/>
      <c r="XBF28" s="242"/>
      <c r="XBG28" s="242"/>
      <c r="XBH28" s="242"/>
      <c r="XBI28" s="242"/>
      <c r="XBJ28" s="242"/>
      <c r="XBK28" s="242"/>
      <c r="XBL28" s="242"/>
      <c r="XBM28" s="242"/>
      <c r="XBN28" s="242"/>
      <c r="XBO28" s="242"/>
      <c r="XBP28" s="242"/>
      <c r="XBQ28" s="242"/>
      <c r="XBR28" s="242"/>
      <c r="XBS28" s="242"/>
      <c r="XBT28" s="242"/>
      <c r="XBU28" s="242"/>
      <c r="XBV28" s="242"/>
      <c r="XBW28" s="242"/>
      <c r="XBX28" s="242"/>
      <c r="XBY28" s="242"/>
      <c r="XBZ28" s="242"/>
      <c r="XCA28" s="242"/>
      <c r="XCB28" s="242"/>
      <c r="XCC28" s="242"/>
      <c r="XCD28" s="242"/>
      <c r="XCE28" s="242"/>
      <c r="XCF28" s="242"/>
      <c r="XCG28" s="242"/>
      <c r="XCH28" s="242"/>
      <c r="XCI28" s="242"/>
      <c r="XCJ28" s="242"/>
      <c r="XCK28" s="242"/>
      <c r="XCL28" s="242"/>
      <c r="XCM28" s="242"/>
      <c r="XCN28" s="242"/>
      <c r="XCO28" s="242"/>
      <c r="XCP28" s="242"/>
      <c r="XCQ28" s="242"/>
      <c r="XCR28" s="242"/>
      <c r="XCS28" s="242"/>
      <c r="XCT28" s="242"/>
      <c r="XCU28" s="242"/>
      <c r="XCV28" s="242"/>
      <c r="XCW28" s="242"/>
      <c r="XCX28" s="242"/>
      <c r="XCY28" s="242"/>
      <c r="XCZ28" s="242"/>
      <c r="XDA28" s="242"/>
      <c r="XDB28" s="242"/>
      <c r="XDC28" s="242"/>
      <c r="XDD28" s="242"/>
      <c r="XDE28" s="242"/>
      <c r="XDF28" s="242"/>
      <c r="XDG28" s="242"/>
      <c r="XDH28" s="242"/>
      <c r="XDI28" s="242"/>
      <c r="XDJ28" s="242"/>
      <c r="XDK28" s="242"/>
      <c r="XDL28" s="242"/>
      <c r="XDM28" s="242"/>
      <c r="XDN28" s="242"/>
      <c r="XDO28" s="242"/>
      <c r="XDP28" s="242"/>
      <c r="XDQ28" s="242"/>
      <c r="XDR28" s="242"/>
      <c r="XDS28" s="242"/>
      <c r="XDT28" s="242"/>
      <c r="XDU28" s="242"/>
      <c r="XDV28" s="242"/>
      <c r="XDW28" s="242"/>
      <c r="XDX28" s="242"/>
      <c r="XDY28" s="242"/>
      <c r="XDZ28" s="242"/>
      <c r="XEA28" s="242"/>
      <c r="XEB28" s="242"/>
      <c r="XEC28" s="242"/>
      <c r="XED28" s="242"/>
      <c r="XEE28" s="242"/>
      <c r="XEF28" s="242"/>
      <c r="XEG28" s="242"/>
      <c r="XEH28" s="242"/>
      <c r="XEI28" s="242"/>
      <c r="XEJ28" s="242"/>
      <c r="XEK28" s="242"/>
      <c r="XEL28" s="242"/>
      <c r="XEM28" s="242"/>
      <c r="XEN28" s="242"/>
      <c r="XEO28" s="242"/>
      <c r="XEP28" s="242"/>
      <c r="XEQ28" s="242"/>
      <c r="XER28" s="242"/>
      <c r="XES28" s="242"/>
      <c r="XET28" s="242"/>
      <c r="XEU28" s="242"/>
      <c r="XEV28" s="242"/>
      <c r="XEW28" s="242"/>
      <c r="XEX28" s="242"/>
      <c r="XEY28" s="242"/>
      <c r="XEZ28" s="242"/>
      <c r="XFA28" s="242"/>
      <c r="XFB28" s="242"/>
      <c r="XFC28" s="242"/>
      <c r="XFD28" s="242"/>
    </row>
    <row r="29" spans="1:16384" ht="20" customHeight="1">
      <c r="A29" s="706">
        <f t="shared" si="0"/>
        <v>1</v>
      </c>
      <c r="B29" s="230" t="s">
        <v>690</v>
      </c>
      <c r="C29" s="231" t="s">
        <v>620</v>
      </c>
      <c r="D29" s="230" t="s">
        <v>607</v>
      </c>
      <c r="E29" s="232">
        <f ca="1">SUMIF('1.3-Basis ruimtestaat'!E:K,'1.1a-Jaarprijzen'!B29,'1.3-Basis ruimtestaat'!K:K)</f>
        <v>1338</v>
      </c>
      <c r="F29" s="232">
        <f ca="1">SUMIF('1.3-Basis ruimtestaat'!E:L,'1.1a-Jaarprijzen'!B29,'1.3-Basis ruimtestaat'!L:L)</f>
        <v>0</v>
      </c>
      <c r="G29" s="233">
        <v>1</v>
      </c>
      <c r="H29" s="234">
        <f>SUMIF('1.3-Basis ruimtestaat'!E:E,'1.1a-Jaarprijzen'!B29,'1.3-Basis ruimtestaat'!T:T)+SUMIF('1.3-Basis ruimtestaat'!E:E,'1.1a-Jaarprijzen'!B29,'1.3-Basis ruimtestaat'!V:V)</f>
        <v>0</v>
      </c>
      <c r="I29" s="234">
        <f>SUMIF('1.3-Basis ruimtestaat'!E:E,'1.1a-Jaarprijzen'!B29,'1.3-Basis ruimtestaat'!U:U)</f>
        <v>0</v>
      </c>
      <c r="K29" s="236">
        <f>(H29+I29)*'1.0-Contractblad'!$E$35</f>
        <v>0</v>
      </c>
      <c r="L29" s="237">
        <f>SUMIF('1.8-Glasbewassing'!D:D,'1.1a-Jaarprijzen'!B26,'1.8-Glasbewassing'!H:H)</f>
        <v>0</v>
      </c>
      <c r="M29" s="238">
        <f>IF(H29=0,0,SUMIF('1.3-Basis ruimtestaat'!E:E,'1.1a-Jaarprijzen'!B29,'1.3-Basis ruimtestaat'!AI:AI)/SUM(H29+I29))</f>
        <v>0</v>
      </c>
      <c r="N29" s="239"/>
      <c r="Q29" s="240">
        <f t="shared" si="1"/>
        <v>0</v>
      </c>
      <c r="R29" s="241"/>
      <c r="S29" s="241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  <c r="AN29" s="242"/>
      <c r="AO29" s="242"/>
      <c r="AP29" s="242"/>
      <c r="AQ29" s="242"/>
      <c r="AR29" s="242"/>
      <c r="AS29" s="242"/>
      <c r="AT29" s="242"/>
      <c r="AU29" s="242"/>
      <c r="AV29" s="242"/>
      <c r="AW29" s="242"/>
      <c r="AX29" s="242"/>
      <c r="AY29" s="242"/>
      <c r="AZ29" s="242"/>
      <c r="BA29" s="242"/>
      <c r="BB29" s="242"/>
      <c r="BC29" s="242"/>
      <c r="BD29" s="242"/>
      <c r="BE29" s="242"/>
      <c r="BF29" s="242"/>
      <c r="BG29" s="242"/>
      <c r="BH29" s="242"/>
      <c r="BI29" s="242"/>
      <c r="BJ29" s="242"/>
      <c r="BK29" s="242"/>
      <c r="BL29" s="242"/>
      <c r="BM29" s="242"/>
      <c r="BN29" s="242"/>
      <c r="BO29" s="242"/>
      <c r="BP29" s="242"/>
      <c r="BQ29" s="242"/>
      <c r="BR29" s="242"/>
      <c r="BS29" s="242"/>
      <c r="BT29" s="242"/>
      <c r="BU29" s="242"/>
      <c r="BV29" s="242"/>
      <c r="BW29" s="242"/>
      <c r="BX29" s="242"/>
      <c r="BY29" s="242"/>
      <c r="BZ29" s="242"/>
      <c r="CA29" s="242"/>
      <c r="CB29" s="242"/>
      <c r="CC29" s="242"/>
      <c r="CD29" s="242"/>
      <c r="CE29" s="242"/>
      <c r="CF29" s="242"/>
      <c r="CG29" s="242"/>
      <c r="CH29" s="242"/>
      <c r="CI29" s="242"/>
      <c r="CJ29" s="242"/>
      <c r="CK29" s="242"/>
      <c r="CL29" s="242"/>
      <c r="CM29" s="242"/>
      <c r="CN29" s="242"/>
      <c r="CO29" s="242"/>
      <c r="CP29" s="242"/>
      <c r="CQ29" s="242"/>
      <c r="CR29" s="242"/>
      <c r="CS29" s="242"/>
      <c r="CT29" s="242"/>
      <c r="CU29" s="242"/>
      <c r="CV29" s="242"/>
      <c r="CW29" s="242"/>
      <c r="CX29" s="242"/>
      <c r="CY29" s="242"/>
      <c r="CZ29" s="242"/>
      <c r="DA29" s="242"/>
      <c r="DB29" s="242"/>
      <c r="DC29" s="242"/>
      <c r="DD29" s="242"/>
      <c r="DE29" s="242"/>
      <c r="DF29" s="242"/>
      <c r="DG29" s="242"/>
      <c r="DH29" s="242"/>
      <c r="DI29" s="242"/>
      <c r="DJ29" s="242"/>
      <c r="DK29" s="242"/>
      <c r="DL29" s="242"/>
      <c r="DM29" s="242"/>
      <c r="DN29" s="242"/>
      <c r="DO29" s="242"/>
      <c r="DP29" s="242"/>
      <c r="DQ29" s="242"/>
      <c r="DR29" s="242"/>
      <c r="DS29" s="242"/>
      <c r="DT29" s="242"/>
      <c r="DU29" s="242"/>
      <c r="DV29" s="242"/>
      <c r="DW29" s="242"/>
      <c r="DX29" s="242"/>
      <c r="DY29" s="242"/>
      <c r="DZ29" s="242"/>
      <c r="EA29" s="242"/>
      <c r="EB29" s="242"/>
      <c r="EC29" s="242"/>
      <c r="ED29" s="242"/>
      <c r="EE29" s="242"/>
      <c r="EF29" s="242"/>
      <c r="EG29" s="242"/>
      <c r="EH29" s="242"/>
      <c r="EI29" s="242"/>
      <c r="EJ29" s="242"/>
      <c r="EK29" s="242"/>
      <c r="EL29" s="242"/>
      <c r="EM29" s="242"/>
      <c r="EN29" s="242"/>
      <c r="EO29" s="242"/>
      <c r="EP29" s="242"/>
      <c r="EQ29" s="242"/>
      <c r="ER29" s="242"/>
      <c r="ES29" s="242"/>
      <c r="ET29" s="242"/>
      <c r="EU29" s="242"/>
      <c r="EV29" s="242"/>
      <c r="EW29" s="242"/>
      <c r="EX29" s="242"/>
      <c r="EY29" s="242"/>
      <c r="EZ29" s="242"/>
      <c r="FA29" s="242"/>
      <c r="FB29" s="242"/>
      <c r="FC29" s="242"/>
      <c r="FD29" s="242"/>
      <c r="FE29" s="242"/>
      <c r="FF29" s="242"/>
      <c r="FG29" s="242"/>
      <c r="FH29" s="242"/>
      <c r="FI29" s="242"/>
      <c r="FJ29" s="242"/>
      <c r="FK29" s="242"/>
      <c r="FL29" s="242"/>
      <c r="FM29" s="242"/>
      <c r="FN29" s="242"/>
      <c r="FO29" s="242"/>
      <c r="FP29" s="242"/>
      <c r="FQ29" s="242"/>
      <c r="FR29" s="242"/>
      <c r="FS29" s="242"/>
      <c r="FT29" s="242"/>
      <c r="FU29" s="242"/>
      <c r="FV29" s="242"/>
      <c r="FW29" s="242"/>
      <c r="FX29" s="242"/>
      <c r="FY29" s="242"/>
      <c r="FZ29" s="242"/>
      <c r="GA29" s="242"/>
      <c r="GB29" s="242"/>
      <c r="GC29" s="242"/>
      <c r="GD29" s="242"/>
      <c r="GE29" s="242"/>
      <c r="GF29" s="242"/>
      <c r="GG29" s="242"/>
      <c r="GH29" s="242"/>
      <c r="GI29" s="242"/>
      <c r="GJ29" s="242"/>
      <c r="GK29" s="242"/>
      <c r="GL29" s="242"/>
      <c r="GM29" s="242"/>
      <c r="GN29" s="242"/>
      <c r="GO29" s="242"/>
      <c r="GP29" s="242"/>
      <c r="GQ29" s="242"/>
      <c r="GR29" s="242"/>
      <c r="GS29" s="242"/>
      <c r="GT29" s="242"/>
      <c r="GU29" s="242"/>
      <c r="GV29" s="242"/>
      <c r="GW29" s="242"/>
      <c r="GX29" s="242"/>
      <c r="GY29" s="242"/>
      <c r="GZ29" s="242"/>
      <c r="HA29" s="242"/>
      <c r="HB29" s="242"/>
      <c r="HC29" s="242"/>
      <c r="HD29" s="242"/>
      <c r="HE29" s="242"/>
      <c r="HF29" s="242"/>
      <c r="HG29" s="242"/>
      <c r="HH29" s="242"/>
      <c r="HI29" s="242"/>
      <c r="HJ29" s="242"/>
      <c r="HK29" s="242"/>
      <c r="HL29" s="242"/>
      <c r="HM29" s="242"/>
      <c r="HN29" s="242"/>
      <c r="HO29" s="242"/>
      <c r="HP29" s="242"/>
      <c r="HQ29" s="242"/>
      <c r="HR29" s="242"/>
      <c r="HS29" s="242"/>
      <c r="HT29" s="242"/>
      <c r="HU29" s="242"/>
      <c r="HV29" s="242"/>
      <c r="HW29" s="242"/>
      <c r="HX29" s="242"/>
      <c r="HY29" s="242"/>
      <c r="HZ29" s="242"/>
      <c r="IA29" s="242"/>
      <c r="IB29" s="242"/>
      <c r="IC29" s="242"/>
      <c r="ID29" s="242"/>
      <c r="IE29" s="242"/>
      <c r="IF29" s="242"/>
      <c r="IG29" s="242"/>
      <c r="IH29" s="242"/>
      <c r="II29" s="242"/>
      <c r="IJ29" s="242"/>
      <c r="IK29" s="242"/>
      <c r="IL29" s="242"/>
      <c r="IM29" s="242"/>
      <c r="IN29" s="242"/>
      <c r="IO29" s="242"/>
      <c r="IP29" s="242"/>
      <c r="IQ29" s="242"/>
      <c r="IR29" s="242"/>
      <c r="IS29" s="242"/>
      <c r="IT29" s="242"/>
      <c r="IU29" s="242"/>
      <c r="IV29" s="242"/>
      <c r="IW29" s="242"/>
      <c r="IX29" s="242"/>
      <c r="IY29" s="242"/>
      <c r="IZ29" s="242"/>
      <c r="JA29" s="242"/>
      <c r="JB29" s="242"/>
      <c r="JC29" s="242"/>
      <c r="JD29" s="242"/>
      <c r="JE29" s="242"/>
      <c r="JF29" s="242"/>
      <c r="JG29" s="242"/>
      <c r="JH29" s="242"/>
      <c r="JI29" s="242"/>
      <c r="JJ29" s="242"/>
      <c r="JK29" s="242"/>
      <c r="JL29" s="242"/>
      <c r="JM29" s="242"/>
      <c r="JN29" s="242"/>
      <c r="JO29" s="242"/>
      <c r="JP29" s="242"/>
      <c r="JQ29" s="242"/>
      <c r="JR29" s="242"/>
      <c r="JS29" s="242"/>
      <c r="JT29" s="242"/>
      <c r="JU29" s="242"/>
      <c r="JV29" s="242"/>
      <c r="JW29" s="242"/>
      <c r="JX29" s="242"/>
      <c r="JY29" s="242"/>
      <c r="JZ29" s="242"/>
      <c r="KA29" s="242"/>
      <c r="KB29" s="242"/>
      <c r="KC29" s="242"/>
      <c r="KD29" s="242"/>
      <c r="KE29" s="242"/>
      <c r="KF29" s="242"/>
      <c r="KG29" s="242"/>
      <c r="KH29" s="242"/>
      <c r="KI29" s="242"/>
      <c r="KJ29" s="242"/>
      <c r="KK29" s="242"/>
      <c r="KL29" s="242"/>
      <c r="KM29" s="242"/>
      <c r="KN29" s="242"/>
      <c r="KO29" s="242"/>
      <c r="KP29" s="242"/>
      <c r="KQ29" s="242"/>
      <c r="KR29" s="242"/>
      <c r="KS29" s="242"/>
      <c r="KT29" s="242"/>
      <c r="KU29" s="242"/>
      <c r="KV29" s="242"/>
      <c r="KW29" s="242"/>
      <c r="KX29" s="242"/>
      <c r="KY29" s="242"/>
      <c r="KZ29" s="242"/>
      <c r="LA29" s="242"/>
      <c r="LB29" s="242"/>
      <c r="LC29" s="242"/>
      <c r="LD29" s="242"/>
      <c r="LE29" s="242"/>
      <c r="LF29" s="242"/>
      <c r="LG29" s="242"/>
      <c r="LH29" s="242"/>
      <c r="LI29" s="242"/>
      <c r="LJ29" s="242"/>
      <c r="LK29" s="242"/>
      <c r="LL29" s="242"/>
      <c r="LM29" s="242"/>
      <c r="LN29" s="242"/>
      <c r="LO29" s="242"/>
      <c r="LP29" s="242"/>
      <c r="LQ29" s="242"/>
      <c r="LR29" s="242"/>
      <c r="LS29" s="242"/>
      <c r="LT29" s="242"/>
      <c r="LU29" s="242"/>
      <c r="LV29" s="242"/>
      <c r="LW29" s="242"/>
      <c r="LX29" s="242"/>
      <c r="LY29" s="242"/>
      <c r="LZ29" s="242"/>
      <c r="MA29" s="242"/>
      <c r="MB29" s="242"/>
      <c r="MC29" s="242"/>
      <c r="MD29" s="242"/>
      <c r="ME29" s="242"/>
      <c r="MF29" s="242"/>
      <c r="MG29" s="242"/>
      <c r="MH29" s="242"/>
      <c r="MI29" s="242"/>
      <c r="MJ29" s="242"/>
      <c r="MK29" s="242"/>
      <c r="ML29" s="242"/>
      <c r="MM29" s="242"/>
      <c r="MN29" s="242"/>
      <c r="MO29" s="242"/>
      <c r="MP29" s="242"/>
      <c r="MQ29" s="242"/>
      <c r="MR29" s="242"/>
      <c r="MS29" s="242"/>
      <c r="MT29" s="242"/>
      <c r="MU29" s="242"/>
      <c r="MV29" s="242"/>
      <c r="MW29" s="242"/>
      <c r="MX29" s="242"/>
      <c r="MY29" s="242"/>
      <c r="MZ29" s="242"/>
      <c r="NA29" s="242"/>
      <c r="NB29" s="242"/>
      <c r="NC29" s="242"/>
      <c r="ND29" s="242"/>
      <c r="NE29" s="242"/>
      <c r="NF29" s="242"/>
      <c r="NG29" s="242"/>
      <c r="NH29" s="242"/>
      <c r="NI29" s="242"/>
      <c r="NJ29" s="242"/>
      <c r="NK29" s="242"/>
      <c r="NL29" s="242"/>
      <c r="NM29" s="242"/>
      <c r="NN29" s="242"/>
      <c r="NO29" s="242"/>
      <c r="NP29" s="242"/>
      <c r="NQ29" s="242"/>
      <c r="NR29" s="242"/>
      <c r="NS29" s="242"/>
      <c r="NT29" s="242"/>
      <c r="NU29" s="242"/>
      <c r="NV29" s="242"/>
      <c r="NW29" s="242"/>
      <c r="NX29" s="242"/>
      <c r="NY29" s="242"/>
      <c r="NZ29" s="242"/>
      <c r="OA29" s="242"/>
      <c r="OB29" s="242"/>
      <c r="OC29" s="242"/>
      <c r="OD29" s="242"/>
      <c r="OE29" s="242"/>
      <c r="OF29" s="242"/>
      <c r="OG29" s="242"/>
      <c r="OH29" s="242"/>
      <c r="OI29" s="242"/>
      <c r="OJ29" s="242"/>
      <c r="OK29" s="242"/>
      <c r="OL29" s="242"/>
      <c r="OM29" s="242"/>
      <c r="ON29" s="242"/>
      <c r="OO29" s="242"/>
      <c r="OP29" s="242"/>
      <c r="OQ29" s="242"/>
      <c r="OR29" s="242"/>
      <c r="OS29" s="242"/>
      <c r="OT29" s="242"/>
      <c r="OU29" s="242"/>
      <c r="OV29" s="242"/>
      <c r="OW29" s="242"/>
      <c r="OX29" s="242"/>
      <c r="OY29" s="242"/>
      <c r="OZ29" s="242"/>
      <c r="PA29" s="242"/>
      <c r="PB29" s="242"/>
      <c r="PC29" s="242"/>
      <c r="PD29" s="242"/>
      <c r="PE29" s="242"/>
      <c r="PF29" s="242"/>
      <c r="PG29" s="242"/>
      <c r="PH29" s="242"/>
      <c r="PI29" s="242"/>
      <c r="PJ29" s="242"/>
      <c r="PK29" s="242"/>
      <c r="PL29" s="242"/>
      <c r="PM29" s="242"/>
      <c r="PN29" s="242"/>
      <c r="PO29" s="242"/>
      <c r="PP29" s="242"/>
      <c r="PQ29" s="242"/>
      <c r="PR29" s="242"/>
      <c r="PS29" s="242"/>
      <c r="PT29" s="242"/>
      <c r="PU29" s="242"/>
      <c r="PV29" s="242"/>
      <c r="PW29" s="242"/>
      <c r="PX29" s="242"/>
      <c r="PY29" s="242"/>
      <c r="PZ29" s="242"/>
      <c r="QA29" s="242"/>
      <c r="QB29" s="242"/>
      <c r="QC29" s="242"/>
      <c r="QD29" s="242"/>
      <c r="QE29" s="242"/>
      <c r="QF29" s="242"/>
      <c r="QG29" s="242"/>
      <c r="QH29" s="242"/>
      <c r="QI29" s="242"/>
      <c r="QJ29" s="242"/>
      <c r="QK29" s="242"/>
      <c r="QL29" s="242"/>
      <c r="QM29" s="242"/>
      <c r="QN29" s="242"/>
      <c r="QO29" s="242"/>
      <c r="QP29" s="242"/>
      <c r="QQ29" s="242"/>
      <c r="QR29" s="242"/>
      <c r="QS29" s="242"/>
      <c r="QT29" s="242"/>
      <c r="QU29" s="242"/>
      <c r="QV29" s="242"/>
      <c r="QW29" s="242"/>
      <c r="QX29" s="242"/>
      <c r="QY29" s="242"/>
      <c r="QZ29" s="242"/>
      <c r="RA29" s="242"/>
      <c r="RB29" s="242"/>
      <c r="RC29" s="242"/>
      <c r="RD29" s="242"/>
      <c r="RE29" s="242"/>
      <c r="RF29" s="242"/>
      <c r="RG29" s="242"/>
      <c r="RH29" s="242"/>
      <c r="RI29" s="242"/>
      <c r="RJ29" s="242"/>
      <c r="RK29" s="242"/>
      <c r="RL29" s="242"/>
      <c r="RM29" s="242"/>
      <c r="RN29" s="242"/>
      <c r="RO29" s="242"/>
      <c r="RP29" s="242"/>
      <c r="RQ29" s="242"/>
      <c r="RR29" s="242"/>
      <c r="RS29" s="242"/>
      <c r="RT29" s="242"/>
      <c r="RU29" s="242"/>
      <c r="RV29" s="242"/>
      <c r="RW29" s="242"/>
      <c r="RX29" s="242"/>
      <c r="RY29" s="242"/>
      <c r="RZ29" s="242"/>
      <c r="SA29" s="242"/>
      <c r="SB29" s="242"/>
      <c r="SC29" s="242"/>
      <c r="SD29" s="242"/>
      <c r="SE29" s="242"/>
      <c r="SF29" s="242"/>
      <c r="SG29" s="242"/>
      <c r="SH29" s="242"/>
      <c r="SI29" s="242"/>
      <c r="SJ29" s="242"/>
      <c r="SK29" s="242"/>
      <c r="SL29" s="242"/>
      <c r="SM29" s="242"/>
      <c r="SN29" s="242"/>
      <c r="SO29" s="242"/>
      <c r="SP29" s="242"/>
      <c r="SQ29" s="242"/>
      <c r="SR29" s="242"/>
      <c r="SS29" s="242"/>
      <c r="ST29" s="242"/>
      <c r="SU29" s="242"/>
      <c r="SV29" s="242"/>
      <c r="SW29" s="242"/>
      <c r="SX29" s="242"/>
      <c r="SY29" s="242"/>
      <c r="SZ29" s="242"/>
      <c r="TA29" s="242"/>
      <c r="TB29" s="242"/>
      <c r="TC29" s="242"/>
      <c r="TD29" s="242"/>
      <c r="TE29" s="242"/>
      <c r="TF29" s="242"/>
      <c r="TG29" s="242"/>
      <c r="TH29" s="242"/>
      <c r="TI29" s="242"/>
      <c r="TJ29" s="242"/>
      <c r="TK29" s="242"/>
      <c r="TL29" s="242"/>
      <c r="TM29" s="242"/>
      <c r="TN29" s="242"/>
      <c r="TO29" s="242"/>
      <c r="TP29" s="242"/>
      <c r="TQ29" s="242"/>
      <c r="TR29" s="242"/>
      <c r="TS29" s="242"/>
      <c r="TT29" s="242"/>
      <c r="TU29" s="242"/>
      <c r="TV29" s="242"/>
      <c r="TW29" s="242"/>
      <c r="TX29" s="242"/>
      <c r="TY29" s="242"/>
      <c r="TZ29" s="242"/>
      <c r="UA29" s="242"/>
      <c r="UB29" s="242"/>
      <c r="UC29" s="242"/>
      <c r="UD29" s="242"/>
      <c r="UE29" s="242"/>
      <c r="UF29" s="242"/>
      <c r="UG29" s="242"/>
      <c r="UH29" s="242"/>
      <c r="UI29" s="242"/>
      <c r="UJ29" s="242"/>
      <c r="UK29" s="242"/>
      <c r="UL29" s="242"/>
      <c r="UM29" s="242"/>
      <c r="UN29" s="242"/>
      <c r="UO29" s="242"/>
      <c r="UP29" s="242"/>
      <c r="UQ29" s="242"/>
      <c r="UR29" s="242"/>
      <c r="US29" s="242"/>
      <c r="UT29" s="242"/>
      <c r="UU29" s="242"/>
      <c r="UV29" s="242"/>
      <c r="UW29" s="242"/>
      <c r="UX29" s="242"/>
      <c r="UY29" s="242"/>
      <c r="UZ29" s="242"/>
      <c r="VA29" s="242"/>
      <c r="VB29" s="242"/>
      <c r="VC29" s="242"/>
      <c r="VD29" s="242"/>
      <c r="VE29" s="242"/>
      <c r="VF29" s="242"/>
      <c r="VG29" s="242"/>
      <c r="VH29" s="242"/>
      <c r="VI29" s="242"/>
      <c r="VJ29" s="242"/>
      <c r="VK29" s="242"/>
      <c r="VL29" s="242"/>
      <c r="VM29" s="242"/>
      <c r="VN29" s="242"/>
      <c r="VO29" s="242"/>
      <c r="VP29" s="242"/>
      <c r="VQ29" s="242"/>
      <c r="VR29" s="242"/>
      <c r="VS29" s="242"/>
      <c r="VT29" s="242"/>
      <c r="VU29" s="242"/>
      <c r="VV29" s="242"/>
      <c r="VW29" s="242"/>
      <c r="VX29" s="242"/>
      <c r="VY29" s="242"/>
      <c r="VZ29" s="242"/>
      <c r="WA29" s="242"/>
      <c r="WB29" s="242"/>
      <c r="WC29" s="242"/>
      <c r="WD29" s="242"/>
      <c r="WE29" s="242"/>
      <c r="WF29" s="242"/>
      <c r="WG29" s="242"/>
      <c r="WH29" s="242"/>
      <c r="WI29" s="242"/>
      <c r="WJ29" s="242"/>
      <c r="WK29" s="242"/>
      <c r="WL29" s="242"/>
      <c r="WM29" s="242"/>
      <c r="WN29" s="242"/>
      <c r="WO29" s="242"/>
      <c r="WP29" s="242"/>
      <c r="WQ29" s="242"/>
      <c r="WR29" s="242"/>
      <c r="WS29" s="242"/>
      <c r="WT29" s="242"/>
      <c r="WU29" s="242"/>
      <c r="WV29" s="242"/>
      <c r="WW29" s="242"/>
      <c r="WX29" s="242"/>
      <c r="WY29" s="242"/>
      <c r="WZ29" s="242"/>
      <c r="XA29" s="242"/>
      <c r="XB29" s="242"/>
      <c r="XC29" s="242"/>
      <c r="XD29" s="242"/>
      <c r="XE29" s="242"/>
      <c r="XF29" s="242"/>
      <c r="XG29" s="242"/>
      <c r="XH29" s="242"/>
      <c r="XI29" s="242"/>
      <c r="XJ29" s="242"/>
      <c r="XK29" s="242"/>
      <c r="XL29" s="242"/>
      <c r="XM29" s="242"/>
      <c r="XN29" s="242"/>
      <c r="XO29" s="242"/>
      <c r="XP29" s="242"/>
      <c r="XQ29" s="242"/>
      <c r="XR29" s="242"/>
      <c r="XS29" s="242"/>
      <c r="XT29" s="242"/>
      <c r="XU29" s="242"/>
      <c r="XV29" s="242"/>
      <c r="XW29" s="242"/>
      <c r="XX29" s="242"/>
      <c r="XY29" s="242"/>
      <c r="XZ29" s="242"/>
      <c r="YA29" s="242"/>
      <c r="YB29" s="242"/>
      <c r="YC29" s="242"/>
      <c r="YD29" s="242"/>
      <c r="YE29" s="242"/>
      <c r="YF29" s="242"/>
      <c r="YG29" s="242"/>
      <c r="YH29" s="242"/>
      <c r="YI29" s="242"/>
      <c r="YJ29" s="242"/>
      <c r="YK29" s="242"/>
      <c r="YL29" s="242"/>
      <c r="YM29" s="242"/>
      <c r="YN29" s="242"/>
      <c r="YO29" s="242"/>
      <c r="YP29" s="242"/>
      <c r="YQ29" s="242"/>
      <c r="YR29" s="242"/>
      <c r="YS29" s="242"/>
      <c r="YT29" s="242"/>
      <c r="YU29" s="242"/>
      <c r="YV29" s="242"/>
      <c r="YW29" s="242"/>
      <c r="YX29" s="242"/>
      <c r="YY29" s="242"/>
      <c r="YZ29" s="242"/>
      <c r="ZA29" s="242"/>
      <c r="ZB29" s="242"/>
      <c r="ZC29" s="242"/>
      <c r="ZD29" s="242"/>
      <c r="ZE29" s="242"/>
      <c r="ZF29" s="242"/>
      <c r="ZG29" s="242"/>
      <c r="ZH29" s="242"/>
      <c r="ZI29" s="242"/>
      <c r="ZJ29" s="242"/>
      <c r="ZK29" s="242"/>
      <c r="ZL29" s="242"/>
      <c r="ZM29" s="242"/>
      <c r="ZN29" s="242"/>
      <c r="ZO29" s="242"/>
      <c r="ZP29" s="242"/>
      <c r="ZQ29" s="242"/>
      <c r="ZR29" s="242"/>
      <c r="ZS29" s="242"/>
      <c r="ZT29" s="242"/>
      <c r="ZU29" s="242"/>
      <c r="ZV29" s="242"/>
      <c r="ZW29" s="242"/>
      <c r="ZX29" s="242"/>
      <c r="ZY29" s="242"/>
      <c r="ZZ29" s="242"/>
      <c r="AAA29" s="242"/>
      <c r="AAB29" s="242"/>
      <c r="AAC29" s="242"/>
      <c r="AAD29" s="242"/>
      <c r="AAE29" s="242"/>
      <c r="AAF29" s="242"/>
      <c r="AAG29" s="242"/>
      <c r="AAH29" s="242"/>
      <c r="AAI29" s="242"/>
      <c r="AAJ29" s="242"/>
      <c r="AAK29" s="242"/>
      <c r="AAL29" s="242"/>
      <c r="AAM29" s="242"/>
      <c r="AAN29" s="242"/>
      <c r="AAO29" s="242"/>
      <c r="AAP29" s="242"/>
      <c r="AAQ29" s="242"/>
      <c r="AAR29" s="242"/>
      <c r="AAS29" s="242"/>
      <c r="AAT29" s="242"/>
      <c r="AAU29" s="242"/>
      <c r="AAV29" s="242"/>
      <c r="AAW29" s="242"/>
      <c r="AAX29" s="242"/>
      <c r="AAY29" s="242"/>
      <c r="AAZ29" s="242"/>
      <c r="ABA29" s="242"/>
      <c r="ABB29" s="242"/>
      <c r="ABC29" s="242"/>
      <c r="ABD29" s="242"/>
      <c r="ABE29" s="242"/>
      <c r="ABF29" s="242"/>
      <c r="ABG29" s="242"/>
      <c r="ABH29" s="242"/>
      <c r="ABI29" s="242"/>
      <c r="ABJ29" s="242"/>
      <c r="ABK29" s="242"/>
      <c r="ABL29" s="242"/>
      <c r="ABM29" s="242"/>
      <c r="ABN29" s="242"/>
      <c r="ABO29" s="242"/>
      <c r="ABP29" s="242"/>
      <c r="ABQ29" s="242"/>
      <c r="ABR29" s="242"/>
      <c r="ABS29" s="242"/>
      <c r="ABT29" s="242"/>
      <c r="ABU29" s="242"/>
      <c r="ABV29" s="242"/>
      <c r="ABW29" s="242"/>
      <c r="ABX29" s="242"/>
      <c r="ABY29" s="242"/>
      <c r="ABZ29" s="242"/>
      <c r="ACA29" s="242"/>
      <c r="ACB29" s="242"/>
      <c r="ACC29" s="242"/>
      <c r="ACD29" s="242"/>
      <c r="ACE29" s="242"/>
      <c r="ACF29" s="242"/>
      <c r="ACG29" s="242"/>
      <c r="ACH29" s="242"/>
      <c r="ACI29" s="242"/>
      <c r="ACJ29" s="242"/>
      <c r="ACK29" s="242"/>
      <c r="ACL29" s="242"/>
      <c r="ACM29" s="242"/>
      <c r="ACN29" s="242"/>
      <c r="ACO29" s="242"/>
      <c r="ACP29" s="242"/>
      <c r="ACQ29" s="242"/>
      <c r="ACR29" s="242"/>
      <c r="ACS29" s="242"/>
      <c r="ACT29" s="242"/>
      <c r="ACU29" s="242"/>
      <c r="ACV29" s="242"/>
      <c r="ACW29" s="242"/>
      <c r="ACX29" s="242"/>
      <c r="ACY29" s="242"/>
      <c r="ACZ29" s="242"/>
      <c r="ADA29" s="242"/>
      <c r="ADB29" s="242"/>
      <c r="ADC29" s="242"/>
      <c r="ADD29" s="242"/>
      <c r="ADE29" s="242"/>
      <c r="ADF29" s="242"/>
      <c r="ADG29" s="242"/>
      <c r="ADH29" s="242"/>
      <c r="ADI29" s="242"/>
      <c r="ADJ29" s="242"/>
      <c r="ADK29" s="242"/>
      <c r="ADL29" s="242"/>
      <c r="ADM29" s="242"/>
      <c r="ADN29" s="242"/>
      <c r="ADO29" s="242"/>
      <c r="ADP29" s="242"/>
      <c r="ADQ29" s="242"/>
      <c r="ADR29" s="242"/>
      <c r="ADS29" s="242"/>
      <c r="ADT29" s="242"/>
      <c r="ADU29" s="242"/>
      <c r="ADV29" s="242"/>
      <c r="ADW29" s="242"/>
      <c r="ADX29" s="242"/>
      <c r="ADY29" s="242"/>
      <c r="ADZ29" s="242"/>
      <c r="AEA29" s="242"/>
      <c r="AEB29" s="242"/>
      <c r="AEC29" s="242"/>
      <c r="AED29" s="242"/>
      <c r="AEE29" s="242"/>
      <c r="AEF29" s="242"/>
      <c r="AEG29" s="242"/>
      <c r="AEH29" s="242"/>
      <c r="AEI29" s="242"/>
      <c r="AEJ29" s="242"/>
      <c r="AEK29" s="242"/>
      <c r="AEL29" s="242"/>
      <c r="AEM29" s="242"/>
      <c r="AEN29" s="242"/>
      <c r="AEO29" s="242"/>
      <c r="AEP29" s="242"/>
      <c r="AEQ29" s="242"/>
      <c r="AER29" s="242"/>
      <c r="AES29" s="242"/>
      <c r="AET29" s="242"/>
      <c r="AEU29" s="242"/>
      <c r="AEV29" s="242"/>
      <c r="AEW29" s="242"/>
      <c r="AEX29" s="242"/>
      <c r="AEY29" s="242"/>
      <c r="AEZ29" s="242"/>
      <c r="AFA29" s="242"/>
      <c r="AFB29" s="242"/>
      <c r="AFC29" s="242"/>
      <c r="AFD29" s="242"/>
      <c r="AFE29" s="242"/>
      <c r="AFF29" s="242"/>
      <c r="AFG29" s="242"/>
      <c r="AFH29" s="242"/>
      <c r="AFI29" s="242"/>
      <c r="AFJ29" s="242"/>
      <c r="AFK29" s="242"/>
      <c r="AFL29" s="242"/>
      <c r="AFM29" s="242"/>
      <c r="AFN29" s="242"/>
      <c r="AFO29" s="242"/>
      <c r="AFP29" s="242"/>
      <c r="AFQ29" s="242"/>
      <c r="AFR29" s="242"/>
      <c r="AFS29" s="242"/>
      <c r="AFT29" s="242"/>
      <c r="AFU29" s="242"/>
      <c r="AFV29" s="242"/>
      <c r="AFW29" s="242"/>
      <c r="AFX29" s="242"/>
      <c r="AFY29" s="242"/>
      <c r="AFZ29" s="242"/>
      <c r="AGA29" s="242"/>
      <c r="AGB29" s="242"/>
      <c r="AGC29" s="242"/>
      <c r="AGD29" s="242"/>
      <c r="AGE29" s="242"/>
      <c r="AGF29" s="242"/>
      <c r="AGG29" s="242"/>
      <c r="AGH29" s="242"/>
      <c r="AGI29" s="242"/>
      <c r="AGJ29" s="242"/>
      <c r="AGK29" s="242"/>
      <c r="AGL29" s="242"/>
      <c r="AGM29" s="242"/>
      <c r="AGN29" s="242"/>
      <c r="AGO29" s="242"/>
      <c r="AGP29" s="242"/>
      <c r="AGQ29" s="242"/>
      <c r="AGR29" s="242"/>
      <c r="AGS29" s="242"/>
      <c r="AGT29" s="242"/>
      <c r="AGU29" s="242"/>
      <c r="AGV29" s="242"/>
      <c r="AGW29" s="242"/>
      <c r="AGX29" s="242"/>
      <c r="AGY29" s="242"/>
      <c r="AGZ29" s="242"/>
      <c r="AHA29" s="242"/>
      <c r="AHB29" s="242"/>
      <c r="AHC29" s="242"/>
      <c r="AHD29" s="242"/>
      <c r="AHE29" s="242"/>
      <c r="AHF29" s="242"/>
      <c r="AHG29" s="242"/>
      <c r="AHH29" s="242"/>
      <c r="AHI29" s="242"/>
      <c r="AHJ29" s="242"/>
      <c r="AHK29" s="242"/>
      <c r="AHL29" s="242"/>
      <c r="AHM29" s="242"/>
      <c r="AHN29" s="242"/>
      <c r="AHO29" s="242"/>
      <c r="AHP29" s="242"/>
      <c r="AHQ29" s="242"/>
      <c r="AHR29" s="242"/>
      <c r="AHS29" s="242"/>
      <c r="AHT29" s="242"/>
      <c r="AHU29" s="242"/>
      <c r="AHV29" s="242"/>
      <c r="AHW29" s="242"/>
      <c r="AHX29" s="242"/>
      <c r="AHY29" s="242"/>
      <c r="AHZ29" s="242"/>
      <c r="AIA29" s="242"/>
      <c r="AIB29" s="242"/>
      <c r="AIC29" s="242"/>
      <c r="AID29" s="242"/>
      <c r="AIE29" s="242"/>
      <c r="AIF29" s="242"/>
      <c r="AIG29" s="242"/>
      <c r="AIH29" s="242"/>
      <c r="AII29" s="242"/>
      <c r="AIJ29" s="242"/>
      <c r="AIK29" s="242"/>
      <c r="AIL29" s="242"/>
      <c r="AIM29" s="242"/>
      <c r="AIN29" s="242"/>
      <c r="AIO29" s="242"/>
      <c r="AIP29" s="242"/>
      <c r="AIQ29" s="242"/>
      <c r="AIR29" s="242"/>
      <c r="AIS29" s="242"/>
      <c r="AIT29" s="242"/>
      <c r="AIU29" s="242"/>
      <c r="AIV29" s="242"/>
      <c r="AIW29" s="242"/>
      <c r="AIX29" s="242"/>
      <c r="AIY29" s="242"/>
      <c r="AIZ29" s="242"/>
      <c r="AJA29" s="242"/>
      <c r="AJB29" s="242"/>
      <c r="AJC29" s="242"/>
      <c r="AJD29" s="242"/>
      <c r="AJE29" s="242"/>
      <c r="AJF29" s="242"/>
      <c r="AJG29" s="242"/>
      <c r="AJH29" s="242"/>
      <c r="AJI29" s="242"/>
      <c r="AJJ29" s="242"/>
      <c r="AJK29" s="242"/>
      <c r="AJL29" s="242"/>
      <c r="AJM29" s="242"/>
      <c r="AJN29" s="242"/>
      <c r="AJO29" s="242"/>
      <c r="AJP29" s="242"/>
      <c r="AJQ29" s="242"/>
      <c r="AJR29" s="242"/>
      <c r="AJS29" s="242"/>
      <c r="AJT29" s="242"/>
      <c r="AJU29" s="242"/>
      <c r="AJV29" s="242"/>
      <c r="AJW29" s="242"/>
      <c r="AJX29" s="242"/>
      <c r="AJY29" s="242"/>
      <c r="AJZ29" s="242"/>
      <c r="AKA29" s="242"/>
      <c r="AKB29" s="242"/>
      <c r="AKC29" s="242"/>
      <c r="AKD29" s="242"/>
      <c r="AKE29" s="242"/>
      <c r="AKF29" s="242"/>
      <c r="AKG29" s="242"/>
      <c r="AKH29" s="242"/>
      <c r="AKI29" s="242"/>
      <c r="AKJ29" s="242"/>
      <c r="AKK29" s="242"/>
      <c r="AKL29" s="242"/>
      <c r="AKM29" s="242"/>
      <c r="AKN29" s="242"/>
      <c r="AKO29" s="242"/>
      <c r="AKP29" s="242"/>
      <c r="AKQ29" s="242"/>
      <c r="AKR29" s="242"/>
      <c r="AKS29" s="242"/>
      <c r="AKT29" s="242"/>
      <c r="AKU29" s="242"/>
      <c r="AKV29" s="242"/>
      <c r="AKW29" s="242"/>
      <c r="AKX29" s="242"/>
      <c r="AKY29" s="242"/>
      <c r="AKZ29" s="242"/>
      <c r="ALA29" s="242"/>
      <c r="ALB29" s="242"/>
      <c r="ALC29" s="242"/>
      <c r="ALD29" s="242"/>
      <c r="ALE29" s="242"/>
      <c r="ALF29" s="242"/>
      <c r="ALG29" s="242"/>
      <c r="ALH29" s="242"/>
      <c r="ALI29" s="242"/>
      <c r="ALJ29" s="242"/>
      <c r="ALK29" s="242"/>
      <c r="ALL29" s="242"/>
      <c r="ALM29" s="242"/>
      <c r="ALN29" s="242"/>
      <c r="ALO29" s="242"/>
      <c r="ALP29" s="242"/>
      <c r="ALQ29" s="242"/>
      <c r="ALR29" s="242"/>
      <c r="ALS29" s="242"/>
      <c r="ALT29" s="242"/>
      <c r="ALU29" s="242"/>
      <c r="ALV29" s="242"/>
      <c r="ALW29" s="242"/>
      <c r="ALX29" s="242"/>
      <c r="ALY29" s="242"/>
      <c r="ALZ29" s="242"/>
      <c r="AMA29" s="242"/>
      <c r="AMB29" s="242"/>
      <c r="AMC29" s="242"/>
      <c r="AMD29" s="242"/>
      <c r="AME29" s="242"/>
      <c r="AMF29" s="242"/>
      <c r="AMG29" s="242"/>
      <c r="AMH29" s="242"/>
      <c r="AMI29" s="242"/>
      <c r="AMJ29" s="242"/>
      <c r="AMK29" s="242"/>
      <c r="AML29" s="242"/>
      <c r="AMM29" s="242"/>
      <c r="AMN29" s="242"/>
      <c r="AMO29" s="242"/>
      <c r="AMP29" s="242"/>
      <c r="AMQ29" s="242"/>
      <c r="AMR29" s="242"/>
      <c r="AMS29" s="242"/>
      <c r="AMT29" s="242"/>
      <c r="AMU29" s="242"/>
      <c r="AMV29" s="242"/>
      <c r="AMW29" s="242"/>
      <c r="AMX29" s="242"/>
      <c r="AMY29" s="242"/>
      <c r="AMZ29" s="242"/>
      <c r="ANA29" s="242"/>
      <c r="ANB29" s="242"/>
      <c r="ANC29" s="242"/>
      <c r="AND29" s="242"/>
      <c r="ANE29" s="242"/>
      <c r="ANF29" s="242"/>
      <c r="ANG29" s="242"/>
      <c r="ANH29" s="242"/>
      <c r="ANI29" s="242"/>
      <c r="ANJ29" s="242"/>
      <c r="ANK29" s="242"/>
      <c r="ANL29" s="242"/>
      <c r="ANM29" s="242"/>
      <c r="ANN29" s="242"/>
      <c r="ANO29" s="242"/>
      <c r="ANP29" s="242"/>
      <c r="ANQ29" s="242"/>
      <c r="ANR29" s="242"/>
      <c r="ANS29" s="242"/>
      <c r="ANT29" s="242"/>
      <c r="ANU29" s="242"/>
      <c r="ANV29" s="242"/>
      <c r="ANW29" s="242"/>
      <c r="ANX29" s="242"/>
      <c r="ANY29" s="242"/>
      <c r="ANZ29" s="242"/>
      <c r="AOA29" s="242"/>
      <c r="AOB29" s="242"/>
      <c r="AOC29" s="242"/>
      <c r="AOD29" s="242"/>
      <c r="AOE29" s="242"/>
      <c r="AOF29" s="242"/>
      <c r="AOG29" s="242"/>
      <c r="AOH29" s="242"/>
      <c r="AOI29" s="242"/>
      <c r="AOJ29" s="242"/>
      <c r="AOK29" s="242"/>
      <c r="AOL29" s="242"/>
      <c r="AOM29" s="242"/>
      <c r="AON29" s="242"/>
      <c r="AOO29" s="242"/>
      <c r="AOP29" s="242"/>
      <c r="AOQ29" s="242"/>
      <c r="AOR29" s="242"/>
      <c r="AOS29" s="242"/>
      <c r="AOT29" s="242"/>
      <c r="AOU29" s="242"/>
      <c r="AOV29" s="242"/>
      <c r="AOW29" s="242"/>
      <c r="AOX29" s="242"/>
      <c r="AOY29" s="242"/>
      <c r="AOZ29" s="242"/>
      <c r="APA29" s="242"/>
      <c r="APB29" s="242"/>
      <c r="APC29" s="242"/>
      <c r="APD29" s="242"/>
      <c r="APE29" s="242"/>
      <c r="APF29" s="242"/>
      <c r="APG29" s="242"/>
      <c r="APH29" s="242"/>
      <c r="API29" s="242"/>
      <c r="APJ29" s="242"/>
      <c r="APK29" s="242"/>
      <c r="APL29" s="242"/>
      <c r="APM29" s="242"/>
      <c r="APN29" s="242"/>
      <c r="APO29" s="242"/>
      <c r="APP29" s="242"/>
      <c r="APQ29" s="242"/>
      <c r="APR29" s="242"/>
      <c r="APS29" s="242"/>
      <c r="APT29" s="242"/>
      <c r="APU29" s="242"/>
      <c r="APV29" s="242"/>
      <c r="APW29" s="242"/>
      <c r="APX29" s="242"/>
      <c r="APY29" s="242"/>
      <c r="APZ29" s="242"/>
      <c r="AQA29" s="242"/>
      <c r="AQB29" s="242"/>
      <c r="AQC29" s="242"/>
      <c r="AQD29" s="242"/>
      <c r="AQE29" s="242"/>
      <c r="AQF29" s="242"/>
      <c r="AQG29" s="242"/>
      <c r="AQH29" s="242"/>
      <c r="AQI29" s="242"/>
      <c r="AQJ29" s="242"/>
      <c r="AQK29" s="242"/>
      <c r="AQL29" s="242"/>
      <c r="AQM29" s="242"/>
      <c r="AQN29" s="242"/>
      <c r="AQO29" s="242"/>
      <c r="AQP29" s="242"/>
      <c r="AQQ29" s="242"/>
      <c r="AQR29" s="242"/>
      <c r="AQS29" s="242"/>
      <c r="AQT29" s="242"/>
      <c r="AQU29" s="242"/>
      <c r="AQV29" s="242"/>
      <c r="AQW29" s="242"/>
      <c r="AQX29" s="242"/>
      <c r="AQY29" s="242"/>
      <c r="AQZ29" s="242"/>
      <c r="ARA29" s="242"/>
      <c r="ARB29" s="242"/>
      <c r="ARC29" s="242"/>
      <c r="ARD29" s="242"/>
      <c r="ARE29" s="242"/>
      <c r="ARF29" s="242"/>
      <c r="ARG29" s="242"/>
      <c r="ARH29" s="242"/>
      <c r="ARI29" s="242"/>
      <c r="ARJ29" s="242"/>
      <c r="ARK29" s="242"/>
      <c r="ARL29" s="242"/>
      <c r="ARM29" s="242"/>
      <c r="ARN29" s="242"/>
      <c r="ARO29" s="242"/>
      <c r="ARP29" s="242"/>
      <c r="ARQ29" s="242"/>
      <c r="ARR29" s="242"/>
      <c r="ARS29" s="242"/>
      <c r="ART29" s="242"/>
      <c r="ARU29" s="242"/>
      <c r="ARV29" s="242"/>
      <c r="ARW29" s="242"/>
      <c r="ARX29" s="242"/>
      <c r="ARY29" s="242"/>
      <c r="ARZ29" s="242"/>
      <c r="ASA29" s="242"/>
      <c r="ASB29" s="242"/>
      <c r="ASC29" s="242"/>
      <c r="ASD29" s="242"/>
      <c r="ASE29" s="242"/>
      <c r="ASF29" s="242"/>
      <c r="ASG29" s="242"/>
      <c r="ASH29" s="242"/>
      <c r="ASI29" s="242"/>
      <c r="ASJ29" s="242"/>
      <c r="ASK29" s="242"/>
      <c r="ASL29" s="242"/>
      <c r="ASM29" s="242"/>
      <c r="ASN29" s="242"/>
      <c r="ASO29" s="242"/>
      <c r="ASP29" s="242"/>
      <c r="ASQ29" s="242"/>
      <c r="ASR29" s="242"/>
      <c r="ASS29" s="242"/>
      <c r="AST29" s="242"/>
      <c r="ASU29" s="242"/>
      <c r="ASV29" s="242"/>
      <c r="ASW29" s="242"/>
      <c r="ASX29" s="242"/>
      <c r="ASY29" s="242"/>
      <c r="ASZ29" s="242"/>
      <c r="ATA29" s="242"/>
      <c r="ATB29" s="242"/>
      <c r="ATC29" s="242"/>
      <c r="ATD29" s="242"/>
      <c r="ATE29" s="242"/>
      <c r="ATF29" s="242"/>
      <c r="ATG29" s="242"/>
      <c r="ATH29" s="242"/>
      <c r="ATI29" s="242"/>
      <c r="ATJ29" s="242"/>
      <c r="ATK29" s="242"/>
      <c r="ATL29" s="242"/>
      <c r="ATM29" s="242"/>
      <c r="ATN29" s="242"/>
      <c r="ATO29" s="242"/>
      <c r="ATP29" s="242"/>
      <c r="ATQ29" s="242"/>
      <c r="ATR29" s="242"/>
      <c r="ATS29" s="242"/>
      <c r="ATT29" s="242"/>
      <c r="ATU29" s="242"/>
      <c r="ATV29" s="242"/>
      <c r="ATW29" s="242"/>
      <c r="ATX29" s="242"/>
      <c r="ATY29" s="242"/>
      <c r="ATZ29" s="242"/>
      <c r="AUA29" s="242"/>
      <c r="AUB29" s="242"/>
      <c r="AUC29" s="242"/>
      <c r="AUD29" s="242"/>
      <c r="AUE29" s="242"/>
      <c r="AUF29" s="242"/>
      <c r="AUG29" s="242"/>
      <c r="AUH29" s="242"/>
      <c r="AUI29" s="242"/>
      <c r="AUJ29" s="242"/>
      <c r="AUK29" s="242"/>
      <c r="AUL29" s="242"/>
      <c r="AUM29" s="242"/>
      <c r="AUN29" s="242"/>
      <c r="AUO29" s="242"/>
      <c r="AUP29" s="242"/>
      <c r="AUQ29" s="242"/>
      <c r="AUR29" s="242"/>
      <c r="AUS29" s="242"/>
      <c r="AUT29" s="242"/>
      <c r="AUU29" s="242"/>
      <c r="AUV29" s="242"/>
      <c r="AUW29" s="242"/>
      <c r="AUX29" s="242"/>
      <c r="AUY29" s="242"/>
      <c r="AUZ29" s="242"/>
      <c r="AVA29" s="242"/>
      <c r="AVB29" s="242"/>
      <c r="AVC29" s="242"/>
      <c r="AVD29" s="242"/>
      <c r="AVE29" s="242"/>
      <c r="AVF29" s="242"/>
      <c r="AVG29" s="242"/>
      <c r="AVH29" s="242"/>
      <c r="AVI29" s="242"/>
      <c r="AVJ29" s="242"/>
      <c r="AVK29" s="242"/>
      <c r="AVL29" s="242"/>
      <c r="AVM29" s="242"/>
      <c r="AVN29" s="242"/>
      <c r="AVO29" s="242"/>
      <c r="AVP29" s="242"/>
      <c r="AVQ29" s="242"/>
      <c r="AVR29" s="242"/>
      <c r="AVS29" s="242"/>
      <c r="AVT29" s="242"/>
      <c r="AVU29" s="242"/>
      <c r="AVV29" s="242"/>
      <c r="AVW29" s="242"/>
      <c r="AVX29" s="242"/>
      <c r="AVY29" s="242"/>
      <c r="AVZ29" s="242"/>
      <c r="AWA29" s="242"/>
      <c r="AWB29" s="242"/>
      <c r="AWC29" s="242"/>
      <c r="AWD29" s="242"/>
      <c r="AWE29" s="242"/>
      <c r="AWF29" s="242"/>
      <c r="AWG29" s="242"/>
      <c r="AWH29" s="242"/>
      <c r="AWI29" s="242"/>
      <c r="AWJ29" s="242"/>
      <c r="AWK29" s="242"/>
      <c r="AWL29" s="242"/>
      <c r="AWM29" s="242"/>
      <c r="AWN29" s="242"/>
      <c r="AWO29" s="242"/>
      <c r="AWP29" s="242"/>
      <c r="AWQ29" s="242"/>
      <c r="AWR29" s="242"/>
      <c r="AWS29" s="242"/>
      <c r="AWT29" s="242"/>
      <c r="AWU29" s="242"/>
      <c r="AWV29" s="242"/>
      <c r="AWW29" s="242"/>
      <c r="AWX29" s="242"/>
      <c r="AWY29" s="242"/>
      <c r="AWZ29" s="242"/>
      <c r="AXA29" s="242"/>
      <c r="AXB29" s="242"/>
      <c r="AXC29" s="242"/>
      <c r="AXD29" s="242"/>
      <c r="AXE29" s="242"/>
      <c r="AXF29" s="242"/>
      <c r="AXG29" s="242"/>
      <c r="AXH29" s="242"/>
      <c r="AXI29" s="242"/>
      <c r="AXJ29" s="242"/>
      <c r="AXK29" s="242"/>
      <c r="AXL29" s="242"/>
      <c r="AXM29" s="242"/>
      <c r="AXN29" s="242"/>
      <c r="AXO29" s="242"/>
      <c r="AXP29" s="242"/>
      <c r="AXQ29" s="242"/>
      <c r="AXR29" s="242"/>
      <c r="AXS29" s="242"/>
      <c r="AXT29" s="242"/>
      <c r="AXU29" s="242"/>
      <c r="AXV29" s="242"/>
      <c r="AXW29" s="242"/>
      <c r="AXX29" s="242"/>
      <c r="AXY29" s="242"/>
      <c r="AXZ29" s="242"/>
      <c r="AYA29" s="242"/>
      <c r="AYB29" s="242"/>
      <c r="AYC29" s="242"/>
      <c r="AYD29" s="242"/>
      <c r="AYE29" s="242"/>
      <c r="AYF29" s="242"/>
      <c r="AYG29" s="242"/>
      <c r="AYH29" s="242"/>
      <c r="AYI29" s="242"/>
      <c r="AYJ29" s="242"/>
      <c r="AYK29" s="242"/>
      <c r="AYL29" s="242"/>
      <c r="AYM29" s="242"/>
      <c r="AYN29" s="242"/>
      <c r="AYO29" s="242"/>
      <c r="AYP29" s="242"/>
      <c r="AYQ29" s="242"/>
      <c r="AYR29" s="242"/>
      <c r="AYS29" s="242"/>
      <c r="AYT29" s="242"/>
      <c r="AYU29" s="242"/>
      <c r="AYV29" s="242"/>
      <c r="AYW29" s="242"/>
      <c r="AYX29" s="242"/>
      <c r="AYY29" s="242"/>
      <c r="AYZ29" s="242"/>
      <c r="AZA29" s="242"/>
      <c r="AZB29" s="242"/>
      <c r="AZC29" s="242"/>
      <c r="AZD29" s="242"/>
      <c r="AZE29" s="242"/>
      <c r="AZF29" s="242"/>
      <c r="AZG29" s="242"/>
      <c r="AZH29" s="242"/>
      <c r="AZI29" s="242"/>
      <c r="AZJ29" s="242"/>
      <c r="AZK29" s="242"/>
      <c r="AZL29" s="242"/>
      <c r="AZM29" s="242"/>
      <c r="AZN29" s="242"/>
      <c r="AZO29" s="242"/>
      <c r="AZP29" s="242"/>
      <c r="AZQ29" s="242"/>
      <c r="AZR29" s="242"/>
      <c r="AZS29" s="242"/>
      <c r="AZT29" s="242"/>
      <c r="AZU29" s="242"/>
      <c r="AZV29" s="242"/>
      <c r="AZW29" s="242"/>
      <c r="AZX29" s="242"/>
      <c r="AZY29" s="242"/>
      <c r="AZZ29" s="242"/>
      <c r="BAA29" s="242"/>
      <c r="BAB29" s="242"/>
      <c r="BAC29" s="242"/>
      <c r="BAD29" s="242"/>
      <c r="BAE29" s="242"/>
      <c r="BAF29" s="242"/>
      <c r="BAG29" s="242"/>
      <c r="BAH29" s="242"/>
      <c r="BAI29" s="242"/>
      <c r="BAJ29" s="242"/>
      <c r="BAK29" s="242"/>
      <c r="BAL29" s="242"/>
      <c r="BAM29" s="242"/>
      <c r="BAN29" s="242"/>
      <c r="BAO29" s="242"/>
      <c r="BAP29" s="242"/>
      <c r="BAQ29" s="242"/>
      <c r="BAR29" s="242"/>
      <c r="BAS29" s="242"/>
      <c r="BAT29" s="242"/>
      <c r="BAU29" s="242"/>
      <c r="BAV29" s="242"/>
      <c r="BAW29" s="242"/>
      <c r="BAX29" s="242"/>
      <c r="BAY29" s="242"/>
      <c r="BAZ29" s="242"/>
      <c r="BBA29" s="242"/>
      <c r="BBB29" s="242"/>
      <c r="BBC29" s="242"/>
      <c r="BBD29" s="242"/>
      <c r="BBE29" s="242"/>
      <c r="BBF29" s="242"/>
      <c r="BBG29" s="242"/>
      <c r="BBH29" s="242"/>
      <c r="BBI29" s="242"/>
      <c r="BBJ29" s="242"/>
      <c r="BBK29" s="242"/>
      <c r="BBL29" s="242"/>
      <c r="BBM29" s="242"/>
      <c r="BBN29" s="242"/>
      <c r="BBO29" s="242"/>
      <c r="BBP29" s="242"/>
      <c r="BBQ29" s="242"/>
      <c r="BBR29" s="242"/>
      <c r="BBS29" s="242"/>
      <c r="BBT29" s="242"/>
      <c r="BBU29" s="242"/>
      <c r="BBV29" s="242"/>
      <c r="BBW29" s="242"/>
      <c r="BBX29" s="242"/>
      <c r="BBY29" s="242"/>
      <c r="BBZ29" s="242"/>
      <c r="BCA29" s="242"/>
      <c r="BCB29" s="242"/>
      <c r="BCC29" s="242"/>
      <c r="BCD29" s="242"/>
      <c r="BCE29" s="242"/>
      <c r="BCF29" s="242"/>
      <c r="BCG29" s="242"/>
      <c r="BCH29" s="242"/>
      <c r="BCI29" s="242"/>
      <c r="BCJ29" s="242"/>
      <c r="BCK29" s="242"/>
      <c r="BCL29" s="242"/>
      <c r="BCM29" s="242"/>
      <c r="BCN29" s="242"/>
      <c r="BCO29" s="242"/>
      <c r="BCP29" s="242"/>
      <c r="BCQ29" s="242"/>
      <c r="BCR29" s="242"/>
      <c r="BCS29" s="242"/>
      <c r="BCT29" s="242"/>
      <c r="BCU29" s="242"/>
      <c r="BCV29" s="242"/>
      <c r="BCW29" s="242"/>
      <c r="BCX29" s="242"/>
      <c r="BCY29" s="242"/>
      <c r="BCZ29" s="242"/>
      <c r="BDA29" s="242"/>
      <c r="BDB29" s="242"/>
      <c r="BDC29" s="242"/>
      <c r="BDD29" s="242"/>
      <c r="BDE29" s="242"/>
      <c r="BDF29" s="242"/>
      <c r="BDG29" s="242"/>
      <c r="BDH29" s="242"/>
      <c r="BDI29" s="242"/>
      <c r="BDJ29" s="242"/>
      <c r="BDK29" s="242"/>
      <c r="BDL29" s="242"/>
      <c r="BDM29" s="242"/>
      <c r="BDN29" s="242"/>
      <c r="BDO29" s="242"/>
      <c r="BDP29" s="242"/>
      <c r="BDQ29" s="242"/>
      <c r="BDR29" s="242"/>
      <c r="BDS29" s="242"/>
      <c r="BDT29" s="242"/>
      <c r="BDU29" s="242"/>
      <c r="BDV29" s="242"/>
      <c r="BDW29" s="242"/>
      <c r="BDX29" s="242"/>
      <c r="BDY29" s="242"/>
      <c r="BDZ29" s="242"/>
      <c r="BEA29" s="242"/>
      <c r="BEB29" s="242"/>
      <c r="BEC29" s="242"/>
      <c r="BED29" s="242"/>
      <c r="BEE29" s="242"/>
      <c r="BEF29" s="242"/>
      <c r="BEG29" s="242"/>
      <c r="BEH29" s="242"/>
      <c r="BEI29" s="242"/>
      <c r="BEJ29" s="242"/>
      <c r="BEK29" s="242"/>
      <c r="BEL29" s="242"/>
      <c r="BEM29" s="242"/>
      <c r="BEN29" s="242"/>
      <c r="BEO29" s="242"/>
      <c r="BEP29" s="242"/>
      <c r="BEQ29" s="242"/>
      <c r="BER29" s="242"/>
      <c r="BES29" s="242"/>
      <c r="BET29" s="242"/>
      <c r="BEU29" s="242"/>
      <c r="BEV29" s="242"/>
      <c r="BEW29" s="242"/>
      <c r="BEX29" s="242"/>
      <c r="BEY29" s="242"/>
      <c r="BEZ29" s="242"/>
      <c r="BFA29" s="242"/>
      <c r="BFB29" s="242"/>
      <c r="BFC29" s="242"/>
      <c r="BFD29" s="242"/>
      <c r="BFE29" s="242"/>
      <c r="BFF29" s="242"/>
      <c r="BFG29" s="242"/>
      <c r="BFH29" s="242"/>
      <c r="BFI29" s="242"/>
      <c r="BFJ29" s="242"/>
      <c r="BFK29" s="242"/>
      <c r="BFL29" s="242"/>
      <c r="BFM29" s="242"/>
      <c r="BFN29" s="242"/>
      <c r="BFO29" s="242"/>
      <c r="BFP29" s="242"/>
      <c r="BFQ29" s="242"/>
      <c r="BFR29" s="242"/>
      <c r="BFS29" s="242"/>
      <c r="BFT29" s="242"/>
      <c r="BFU29" s="242"/>
      <c r="BFV29" s="242"/>
      <c r="BFW29" s="242"/>
      <c r="BFX29" s="242"/>
      <c r="BFY29" s="242"/>
      <c r="BFZ29" s="242"/>
      <c r="BGA29" s="242"/>
      <c r="BGB29" s="242"/>
      <c r="BGC29" s="242"/>
      <c r="BGD29" s="242"/>
      <c r="BGE29" s="242"/>
      <c r="BGF29" s="242"/>
      <c r="BGG29" s="242"/>
      <c r="BGH29" s="242"/>
      <c r="BGI29" s="242"/>
      <c r="BGJ29" s="242"/>
      <c r="BGK29" s="242"/>
      <c r="BGL29" s="242"/>
      <c r="BGM29" s="242"/>
      <c r="BGN29" s="242"/>
      <c r="BGO29" s="242"/>
      <c r="BGP29" s="242"/>
      <c r="BGQ29" s="242"/>
      <c r="BGR29" s="242"/>
      <c r="BGS29" s="242"/>
      <c r="BGT29" s="242"/>
      <c r="BGU29" s="242"/>
      <c r="BGV29" s="242"/>
      <c r="BGW29" s="242"/>
      <c r="BGX29" s="242"/>
      <c r="BGY29" s="242"/>
      <c r="BGZ29" s="242"/>
      <c r="BHA29" s="242"/>
      <c r="BHB29" s="242"/>
      <c r="BHC29" s="242"/>
      <c r="BHD29" s="242"/>
      <c r="BHE29" s="242"/>
      <c r="BHF29" s="242"/>
      <c r="BHG29" s="242"/>
      <c r="BHH29" s="242"/>
      <c r="BHI29" s="242"/>
      <c r="BHJ29" s="242"/>
      <c r="BHK29" s="242"/>
      <c r="BHL29" s="242"/>
      <c r="BHM29" s="242"/>
      <c r="BHN29" s="242"/>
      <c r="BHO29" s="242"/>
      <c r="BHP29" s="242"/>
      <c r="BHQ29" s="242"/>
      <c r="BHR29" s="242"/>
      <c r="BHS29" s="242"/>
      <c r="BHT29" s="242"/>
      <c r="BHU29" s="242"/>
      <c r="BHV29" s="242"/>
      <c r="BHW29" s="242"/>
      <c r="BHX29" s="242"/>
      <c r="BHY29" s="242"/>
      <c r="BHZ29" s="242"/>
      <c r="BIA29" s="242"/>
      <c r="BIB29" s="242"/>
      <c r="BIC29" s="242"/>
      <c r="BID29" s="242"/>
      <c r="BIE29" s="242"/>
      <c r="BIF29" s="242"/>
      <c r="BIG29" s="242"/>
      <c r="BIH29" s="242"/>
      <c r="BII29" s="242"/>
      <c r="BIJ29" s="242"/>
      <c r="BIK29" s="242"/>
      <c r="BIL29" s="242"/>
      <c r="BIM29" s="242"/>
      <c r="BIN29" s="242"/>
      <c r="BIO29" s="242"/>
      <c r="BIP29" s="242"/>
      <c r="BIQ29" s="242"/>
      <c r="BIR29" s="242"/>
      <c r="BIS29" s="242"/>
      <c r="BIT29" s="242"/>
      <c r="BIU29" s="242"/>
      <c r="BIV29" s="242"/>
      <c r="BIW29" s="242"/>
      <c r="BIX29" s="242"/>
      <c r="BIY29" s="242"/>
      <c r="BIZ29" s="242"/>
      <c r="BJA29" s="242"/>
      <c r="BJB29" s="242"/>
      <c r="BJC29" s="242"/>
      <c r="BJD29" s="242"/>
      <c r="BJE29" s="242"/>
      <c r="BJF29" s="242"/>
      <c r="BJG29" s="242"/>
      <c r="BJH29" s="242"/>
      <c r="BJI29" s="242"/>
      <c r="BJJ29" s="242"/>
      <c r="BJK29" s="242"/>
      <c r="BJL29" s="242"/>
      <c r="BJM29" s="242"/>
      <c r="BJN29" s="242"/>
      <c r="BJO29" s="242"/>
      <c r="BJP29" s="242"/>
      <c r="BJQ29" s="242"/>
      <c r="BJR29" s="242"/>
      <c r="BJS29" s="242"/>
      <c r="BJT29" s="242"/>
      <c r="BJU29" s="242"/>
      <c r="BJV29" s="242"/>
      <c r="BJW29" s="242"/>
      <c r="BJX29" s="242"/>
      <c r="BJY29" s="242"/>
      <c r="BJZ29" s="242"/>
      <c r="BKA29" s="242"/>
      <c r="BKB29" s="242"/>
      <c r="BKC29" s="242"/>
      <c r="BKD29" s="242"/>
      <c r="BKE29" s="242"/>
      <c r="BKF29" s="242"/>
      <c r="BKG29" s="242"/>
      <c r="BKH29" s="242"/>
      <c r="BKI29" s="242"/>
      <c r="BKJ29" s="242"/>
      <c r="BKK29" s="242"/>
      <c r="BKL29" s="242"/>
      <c r="BKM29" s="242"/>
      <c r="BKN29" s="242"/>
      <c r="BKO29" s="242"/>
      <c r="BKP29" s="242"/>
      <c r="BKQ29" s="242"/>
      <c r="BKR29" s="242"/>
      <c r="BKS29" s="242"/>
      <c r="BKT29" s="242"/>
      <c r="BKU29" s="242"/>
      <c r="BKV29" s="242"/>
      <c r="BKW29" s="242"/>
      <c r="BKX29" s="242"/>
      <c r="BKY29" s="242"/>
      <c r="BKZ29" s="242"/>
      <c r="BLA29" s="242"/>
      <c r="BLB29" s="242"/>
      <c r="BLC29" s="242"/>
      <c r="BLD29" s="242"/>
      <c r="BLE29" s="242"/>
      <c r="BLF29" s="242"/>
      <c r="BLG29" s="242"/>
      <c r="BLH29" s="242"/>
      <c r="BLI29" s="242"/>
      <c r="BLJ29" s="242"/>
      <c r="BLK29" s="242"/>
      <c r="BLL29" s="242"/>
      <c r="BLM29" s="242"/>
      <c r="BLN29" s="242"/>
      <c r="BLO29" s="242"/>
      <c r="BLP29" s="242"/>
      <c r="BLQ29" s="242"/>
      <c r="BLR29" s="242"/>
      <c r="BLS29" s="242"/>
      <c r="BLT29" s="242"/>
      <c r="BLU29" s="242"/>
      <c r="BLV29" s="242"/>
      <c r="BLW29" s="242"/>
      <c r="BLX29" s="242"/>
      <c r="BLY29" s="242"/>
      <c r="BLZ29" s="242"/>
      <c r="BMA29" s="242"/>
      <c r="BMB29" s="242"/>
      <c r="BMC29" s="242"/>
      <c r="BMD29" s="242"/>
      <c r="BME29" s="242"/>
      <c r="BMF29" s="242"/>
      <c r="BMG29" s="242"/>
      <c r="BMH29" s="242"/>
      <c r="BMI29" s="242"/>
      <c r="BMJ29" s="242"/>
      <c r="BMK29" s="242"/>
      <c r="BML29" s="242"/>
      <c r="BMM29" s="242"/>
      <c r="BMN29" s="242"/>
      <c r="BMO29" s="242"/>
      <c r="BMP29" s="242"/>
      <c r="BMQ29" s="242"/>
      <c r="BMR29" s="242"/>
      <c r="BMS29" s="242"/>
      <c r="BMT29" s="242"/>
      <c r="BMU29" s="242"/>
      <c r="BMV29" s="242"/>
      <c r="BMW29" s="242"/>
      <c r="BMX29" s="242"/>
      <c r="BMY29" s="242"/>
      <c r="BMZ29" s="242"/>
      <c r="BNA29" s="242"/>
      <c r="BNB29" s="242"/>
      <c r="BNC29" s="242"/>
      <c r="BND29" s="242"/>
      <c r="BNE29" s="242"/>
      <c r="BNF29" s="242"/>
      <c r="BNG29" s="242"/>
      <c r="BNH29" s="242"/>
      <c r="BNI29" s="242"/>
      <c r="BNJ29" s="242"/>
      <c r="BNK29" s="242"/>
      <c r="BNL29" s="242"/>
      <c r="BNM29" s="242"/>
      <c r="BNN29" s="242"/>
      <c r="BNO29" s="242"/>
      <c r="BNP29" s="242"/>
      <c r="BNQ29" s="242"/>
      <c r="BNR29" s="242"/>
      <c r="BNS29" s="242"/>
      <c r="BNT29" s="242"/>
      <c r="BNU29" s="242"/>
      <c r="BNV29" s="242"/>
      <c r="BNW29" s="242"/>
      <c r="BNX29" s="242"/>
      <c r="BNY29" s="242"/>
      <c r="BNZ29" s="242"/>
      <c r="BOA29" s="242"/>
      <c r="BOB29" s="242"/>
      <c r="BOC29" s="242"/>
      <c r="BOD29" s="242"/>
      <c r="BOE29" s="242"/>
      <c r="BOF29" s="242"/>
      <c r="BOG29" s="242"/>
      <c r="BOH29" s="242"/>
      <c r="BOI29" s="242"/>
      <c r="BOJ29" s="242"/>
      <c r="BOK29" s="242"/>
      <c r="BOL29" s="242"/>
      <c r="BOM29" s="242"/>
      <c r="BON29" s="242"/>
      <c r="BOO29" s="242"/>
      <c r="BOP29" s="242"/>
      <c r="BOQ29" s="242"/>
      <c r="BOR29" s="242"/>
      <c r="BOS29" s="242"/>
      <c r="BOT29" s="242"/>
      <c r="BOU29" s="242"/>
      <c r="BOV29" s="242"/>
      <c r="BOW29" s="242"/>
      <c r="BOX29" s="242"/>
      <c r="BOY29" s="242"/>
      <c r="BOZ29" s="242"/>
      <c r="BPA29" s="242"/>
      <c r="BPB29" s="242"/>
      <c r="BPC29" s="242"/>
      <c r="BPD29" s="242"/>
      <c r="BPE29" s="242"/>
      <c r="BPF29" s="242"/>
      <c r="BPG29" s="242"/>
      <c r="BPH29" s="242"/>
      <c r="BPI29" s="242"/>
      <c r="BPJ29" s="242"/>
      <c r="BPK29" s="242"/>
      <c r="BPL29" s="242"/>
      <c r="BPM29" s="242"/>
      <c r="BPN29" s="242"/>
      <c r="BPO29" s="242"/>
      <c r="BPP29" s="242"/>
      <c r="BPQ29" s="242"/>
      <c r="BPR29" s="242"/>
      <c r="BPS29" s="242"/>
      <c r="BPT29" s="242"/>
      <c r="BPU29" s="242"/>
      <c r="BPV29" s="242"/>
      <c r="BPW29" s="242"/>
      <c r="BPX29" s="242"/>
      <c r="BPY29" s="242"/>
      <c r="BPZ29" s="242"/>
      <c r="BQA29" s="242"/>
      <c r="BQB29" s="242"/>
      <c r="BQC29" s="242"/>
      <c r="BQD29" s="242"/>
      <c r="BQE29" s="242"/>
      <c r="BQF29" s="242"/>
      <c r="BQG29" s="242"/>
      <c r="BQH29" s="242"/>
      <c r="BQI29" s="242"/>
      <c r="BQJ29" s="242"/>
      <c r="BQK29" s="242"/>
      <c r="BQL29" s="242"/>
      <c r="BQM29" s="242"/>
      <c r="BQN29" s="242"/>
      <c r="BQO29" s="242"/>
      <c r="BQP29" s="242"/>
      <c r="BQQ29" s="242"/>
      <c r="BQR29" s="242"/>
      <c r="BQS29" s="242"/>
      <c r="BQT29" s="242"/>
      <c r="BQU29" s="242"/>
      <c r="BQV29" s="242"/>
      <c r="BQW29" s="242"/>
      <c r="BQX29" s="242"/>
      <c r="BQY29" s="242"/>
      <c r="BQZ29" s="242"/>
      <c r="BRA29" s="242"/>
      <c r="BRB29" s="242"/>
      <c r="BRC29" s="242"/>
      <c r="BRD29" s="242"/>
      <c r="BRE29" s="242"/>
      <c r="BRF29" s="242"/>
      <c r="BRG29" s="242"/>
      <c r="BRH29" s="242"/>
      <c r="BRI29" s="242"/>
      <c r="BRJ29" s="242"/>
      <c r="BRK29" s="242"/>
      <c r="BRL29" s="242"/>
      <c r="BRM29" s="242"/>
      <c r="BRN29" s="242"/>
      <c r="BRO29" s="242"/>
      <c r="BRP29" s="242"/>
      <c r="BRQ29" s="242"/>
      <c r="BRR29" s="242"/>
      <c r="BRS29" s="242"/>
      <c r="BRT29" s="242"/>
      <c r="BRU29" s="242"/>
      <c r="BRV29" s="242"/>
      <c r="BRW29" s="242"/>
      <c r="BRX29" s="242"/>
      <c r="BRY29" s="242"/>
      <c r="BRZ29" s="242"/>
      <c r="BSA29" s="242"/>
      <c r="BSB29" s="242"/>
      <c r="BSC29" s="242"/>
      <c r="BSD29" s="242"/>
      <c r="BSE29" s="242"/>
      <c r="BSF29" s="242"/>
      <c r="BSG29" s="242"/>
      <c r="BSH29" s="242"/>
      <c r="BSI29" s="242"/>
      <c r="BSJ29" s="242"/>
      <c r="BSK29" s="242"/>
      <c r="BSL29" s="242"/>
      <c r="BSM29" s="242"/>
      <c r="BSN29" s="242"/>
      <c r="BSO29" s="242"/>
      <c r="BSP29" s="242"/>
      <c r="BSQ29" s="242"/>
      <c r="BSR29" s="242"/>
      <c r="BSS29" s="242"/>
      <c r="BST29" s="242"/>
      <c r="BSU29" s="242"/>
      <c r="BSV29" s="242"/>
      <c r="BSW29" s="242"/>
      <c r="BSX29" s="242"/>
      <c r="BSY29" s="242"/>
      <c r="BSZ29" s="242"/>
      <c r="BTA29" s="242"/>
      <c r="BTB29" s="242"/>
      <c r="BTC29" s="242"/>
      <c r="BTD29" s="242"/>
      <c r="BTE29" s="242"/>
      <c r="BTF29" s="242"/>
      <c r="BTG29" s="242"/>
      <c r="BTH29" s="242"/>
      <c r="BTI29" s="242"/>
      <c r="BTJ29" s="242"/>
      <c r="BTK29" s="242"/>
      <c r="BTL29" s="242"/>
      <c r="BTM29" s="242"/>
      <c r="BTN29" s="242"/>
      <c r="BTO29" s="242"/>
      <c r="BTP29" s="242"/>
      <c r="BTQ29" s="242"/>
      <c r="BTR29" s="242"/>
      <c r="BTS29" s="242"/>
      <c r="BTT29" s="242"/>
      <c r="BTU29" s="242"/>
      <c r="BTV29" s="242"/>
      <c r="BTW29" s="242"/>
      <c r="BTX29" s="242"/>
      <c r="BTY29" s="242"/>
      <c r="BTZ29" s="242"/>
      <c r="BUA29" s="242"/>
      <c r="BUB29" s="242"/>
      <c r="BUC29" s="242"/>
      <c r="BUD29" s="242"/>
      <c r="BUE29" s="242"/>
      <c r="BUF29" s="242"/>
      <c r="BUG29" s="242"/>
      <c r="BUH29" s="242"/>
      <c r="BUI29" s="242"/>
      <c r="BUJ29" s="242"/>
      <c r="BUK29" s="242"/>
      <c r="BUL29" s="242"/>
      <c r="BUM29" s="242"/>
      <c r="BUN29" s="242"/>
      <c r="BUO29" s="242"/>
      <c r="BUP29" s="242"/>
      <c r="BUQ29" s="242"/>
      <c r="BUR29" s="242"/>
      <c r="BUS29" s="242"/>
      <c r="BUT29" s="242"/>
      <c r="BUU29" s="242"/>
      <c r="BUV29" s="242"/>
      <c r="BUW29" s="242"/>
      <c r="BUX29" s="242"/>
      <c r="BUY29" s="242"/>
      <c r="BUZ29" s="242"/>
      <c r="BVA29" s="242"/>
      <c r="BVB29" s="242"/>
      <c r="BVC29" s="242"/>
      <c r="BVD29" s="242"/>
      <c r="BVE29" s="242"/>
      <c r="BVF29" s="242"/>
      <c r="BVG29" s="242"/>
      <c r="BVH29" s="242"/>
      <c r="BVI29" s="242"/>
      <c r="BVJ29" s="242"/>
      <c r="BVK29" s="242"/>
      <c r="BVL29" s="242"/>
      <c r="BVM29" s="242"/>
      <c r="BVN29" s="242"/>
      <c r="BVO29" s="242"/>
      <c r="BVP29" s="242"/>
      <c r="BVQ29" s="242"/>
      <c r="BVR29" s="242"/>
      <c r="BVS29" s="242"/>
      <c r="BVT29" s="242"/>
      <c r="BVU29" s="242"/>
      <c r="BVV29" s="242"/>
      <c r="BVW29" s="242"/>
      <c r="BVX29" s="242"/>
      <c r="BVY29" s="242"/>
      <c r="BVZ29" s="242"/>
      <c r="BWA29" s="242"/>
      <c r="BWB29" s="242"/>
      <c r="BWC29" s="242"/>
      <c r="BWD29" s="242"/>
      <c r="BWE29" s="242"/>
      <c r="BWF29" s="242"/>
      <c r="BWG29" s="242"/>
      <c r="BWH29" s="242"/>
      <c r="BWI29" s="242"/>
      <c r="BWJ29" s="242"/>
      <c r="BWK29" s="242"/>
      <c r="BWL29" s="242"/>
      <c r="BWM29" s="242"/>
      <c r="BWN29" s="242"/>
      <c r="BWO29" s="242"/>
      <c r="BWP29" s="242"/>
      <c r="BWQ29" s="242"/>
      <c r="BWR29" s="242"/>
      <c r="BWS29" s="242"/>
      <c r="BWT29" s="242"/>
      <c r="BWU29" s="242"/>
      <c r="BWV29" s="242"/>
      <c r="BWW29" s="242"/>
      <c r="BWX29" s="242"/>
      <c r="BWY29" s="242"/>
      <c r="BWZ29" s="242"/>
      <c r="BXA29" s="242"/>
      <c r="BXB29" s="242"/>
      <c r="BXC29" s="242"/>
      <c r="BXD29" s="242"/>
      <c r="BXE29" s="242"/>
      <c r="BXF29" s="242"/>
      <c r="BXG29" s="242"/>
      <c r="BXH29" s="242"/>
      <c r="BXI29" s="242"/>
      <c r="BXJ29" s="242"/>
      <c r="BXK29" s="242"/>
      <c r="BXL29" s="242"/>
      <c r="BXM29" s="242"/>
      <c r="BXN29" s="242"/>
      <c r="BXO29" s="242"/>
      <c r="BXP29" s="242"/>
      <c r="BXQ29" s="242"/>
      <c r="BXR29" s="242"/>
      <c r="BXS29" s="242"/>
      <c r="BXT29" s="242"/>
      <c r="BXU29" s="242"/>
      <c r="BXV29" s="242"/>
      <c r="BXW29" s="242"/>
      <c r="BXX29" s="242"/>
      <c r="BXY29" s="242"/>
      <c r="BXZ29" s="242"/>
      <c r="BYA29" s="242"/>
      <c r="BYB29" s="242"/>
      <c r="BYC29" s="242"/>
      <c r="BYD29" s="242"/>
      <c r="BYE29" s="242"/>
      <c r="BYF29" s="242"/>
      <c r="BYG29" s="242"/>
      <c r="BYH29" s="242"/>
      <c r="BYI29" s="242"/>
      <c r="BYJ29" s="242"/>
      <c r="BYK29" s="242"/>
      <c r="BYL29" s="242"/>
      <c r="BYM29" s="242"/>
      <c r="BYN29" s="242"/>
      <c r="BYO29" s="242"/>
      <c r="BYP29" s="242"/>
      <c r="BYQ29" s="242"/>
      <c r="BYR29" s="242"/>
      <c r="BYS29" s="242"/>
      <c r="BYT29" s="242"/>
      <c r="BYU29" s="242"/>
      <c r="BYV29" s="242"/>
      <c r="BYW29" s="242"/>
      <c r="BYX29" s="242"/>
      <c r="BYY29" s="242"/>
      <c r="BYZ29" s="242"/>
      <c r="BZA29" s="242"/>
      <c r="BZB29" s="242"/>
      <c r="BZC29" s="242"/>
      <c r="BZD29" s="242"/>
      <c r="BZE29" s="242"/>
      <c r="BZF29" s="242"/>
      <c r="BZG29" s="242"/>
      <c r="BZH29" s="242"/>
      <c r="BZI29" s="242"/>
      <c r="BZJ29" s="242"/>
      <c r="BZK29" s="242"/>
      <c r="BZL29" s="242"/>
      <c r="BZM29" s="242"/>
      <c r="BZN29" s="242"/>
      <c r="BZO29" s="242"/>
      <c r="BZP29" s="242"/>
      <c r="BZQ29" s="242"/>
      <c r="BZR29" s="242"/>
      <c r="BZS29" s="242"/>
      <c r="BZT29" s="242"/>
      <c r="BZU29" s="242"/>
      <c r="BZV29" s="242"/>
      <c r="BZW29" s="242"/>
      <c r="BZX29" s="242"/>
      <c r="BZY29" s="242"/>
      <c r="BZZ29" s="242"/>
      <c r="CAA29" s="242"/>
      <c r="CAB29" s="242"/>
      <c r="CAC29" s="242"/>
      <c r="CAD29" s="242"/>
      <c r="CAE29" s="242"/>
      <c r="CAF29" s="242"/>
      <c r="CAG29" s="242"/>
      <c r="CAH29" s="242"/>
      <c r="CAI29" s="242"/>
      <c r="CAJ29" s="242"/>
      <c r="CAK29" s="242"/>
      <c r="CAL29" s="242"/>
      <c r="CAM29" s="242"/>
      <c r="CAN29" s="242"/>
      <c r="CAO29" s="242"/>
      <c r="CAP29" s="242"/>
      <c r="CAQ29" s="242"/>
      <c r="CAR29" s="242"/>
      <c r="CAS29" s="242"/>
      <c r="CAT29" s="242"/>
      <c r="CAU29" s="242"/>
      <c r="CAV29" s="242"/>
      <c r="CAW29" s="242"/>
      <c r="CAX29" s="242"/>
      <c r="CAY29" s="242"/>
      <c r="CAZ29" s="242"/>
      <c r="CBA29" s="242"/>
      <c r="CBB29" s="242"/>
      <c r="CBC29" s="242"/>
      <c r="CBD29" s="242"/>
      <c r="CBE29" s="242"/>
      <c r="CBF29" s="242"/>
      <c r="CBG29" s="242"/>
      <c r="CBH29" s="242"/>
      <c r="CBI29" s="242"/>
      <c r="CBJ29" s="242"/>
      <c r="CBK29" s="242"/>
      <c r="CBL29" s="242"/>
      <c r="CBM29" s="242"/>
      <c r="CBN29" s="242"/>
      <c r="CBO29" s="242"/>
      <c r="CBP29" s="242"/>
      <c r="CBQ29" s="242"/>
      <c r="CBR29" s="242"/>
      <c r="CBS29" s="242"/>
      <c r="CBT29" s="242"/>
      <c r="CBU29" s="242"/>
      <c r="CBV29" s="242"/>
      <c r="CBW29" s="242"/>
      <c r="CBX29" s="242"/>
      <c r="CBY29" s="242"/>
      <c r="CBZ29" s="242"/>
      <c r="CCA29" s="242"/>
      <c r="CCB29" s="242"/>
      <c r="CCC29" s="242"/>
      <c r="CCD29" s="242"/>
      <c r="CCE29" s="242"/>
      <c r="CCF29" s="242"/>
      <c r="CCG29" s="242"/>
      <c r="CCH29" s="242"/>
      <c r="CCI29" s="242"/>
      <c r="CCJ29" s="242"/>
      <c r="CCK29" s="242"/>
      <c r="CCL29" s="242"/>
      <c r="CCM29" s="242"/>
      <c r="CCN29" s="242"/>
      <c r="CCO29" s="242"/>
      <c r="CCP29" s="242"/>
      <c r="CCQ29" s="242"/>
      <c r="CCR29" s="242"/>
      <c r="CCS29" s="242"/>
      <c r="CCT29" s="242"/>
      <c r="CCU29" s="242"/>
      <c r="CCV29" s="242"/>
      <c r="CCW29" s="242"/>
      <c r="CCX29" s="242"/>
      <c r="CCY29" s="242"/>
      <c r="CCZ29" s="242"/>
      <c r="CDA29" s="242"/>
      <c r="CDB29" s="242"/>
      <c r="CDC29" s="242"/>
      <c r="CDD29" s="242"/>
      <c r="CDE29" s="242"/>
      <c r="CDF29" s="242"/>
      <c r="CDG29" s="242"/>
      <c r="CDH29" s="242"/>
      <c r="CDI29" s="242"/>
      <c r="CDJ29" s="242"/>
      <c r="CDK29" s="242"/>
      <c r="CDL29" s="242"/>
      <c r="CDM29" s="242"/>
      <c r="CDN29" s="242"/>
      <c r="CDO29" s="242"/>
      <c r="CDP29" s="242"/>
      <c r="CDQ29" s="242"/>
      <c r="CDR29" s="242"/>
      <c r="CDS29" s="242"/>
      <c r="CDT29" s="242"/>
      <c r="CDU29" s="242"/>
      <c r="CDV29" s="242"/>
      <c r="CDW29" s="242"/>
      <c r="CDX29" s="242"/>
      <c r="CDY29" s="242"/>
      <c r="CDZ29" s="242"/>
      <c r="CEA29" s="242"/>
      <c r="CEB29" s="242"/>
      <c r="CEC29" s="242"/>
      <c r="CED29" s="242"/>
      <c r="CEE29" s="242"/>
      <c r="CEF29" s="242"/>
      <c r="CEG29" s="242"/>
      <c r="CEH29" s="242"/>
      <c r="CEI29" s="242"/>
      <c r="CEJ29" s="242"/>
      <c r="CEK29" s="242"/>
      <c r="CEL29" s="242"/>
      <c r="CEM29" s="242"/>
      <c r="CEN29" s="242"/>
      <c r="CEO29" s="242"/>
      <c r="CEP29" s="242"/>
      <c r="CEQ29" s="242"/>
      <c r="CER29" s="242"/>
      <c r="CES29" s="242"/>
      <c r="CET29" s="242"/>
      <c r="CEU29" s="242"/>
      <c r="CEV29" s="242"/>
      <c r="CEW29" s="242"/>
      <c r="CEX29" s="242"/>
      <c r="CEY29" s="242"/>
      <c r="CEZ29" s="242"/>
      <c r="CFA29" s="242"/>
      <c r="CFB29" s="242"/>
      <c r="CFC29" s="242"/>
      <c r="CFD29" s="242"/>
      <c r="CFE29" s="242"/>
      <c r="CFF29" s="242"/>
      <c r="CFG29" s="242"/>
      <c r="CFH29" s="242"/>
      <c r="CFI29" s="242"/>
      <c r="CFJ29" s="242"/>
      <c r="CFK29" s="242"/>
      <c r="CFL29" s="242"/>
      <c r="CFM29" s="242"/>
      <c r="CFN29" s="242"/>
      <c r="CFO29" s="242"/>
      <c r="CFP29" s="242"/>
      <c r="CFQ29" s="242"/>
      <c r="CFR29" s="242"/>
      <c r="CFS29" s="242"/>
      <c r="CFT29" s="242"/>
      <c r="CFU29" s="242"/>
      <c r="CFV29" s="242"/>
      <c r="CFW29" s="242"/>
      <c r="CFX29" s="242"/>
      <c r="CFY29" s="242"/>
      <c r="CFZ29" s="242"/>
      <c r="CGA29" s="242"/>
      <c r="CGB29" s="242"/>
      <c r="CGC29" s="242"/>
      <c r="CGD29" s="242"/>
      <c r="CGE29" s="242"/>
      <c r="CGF29" s="242"/>
      <c r="CGG29" s="242"/>
      <c r="CGH29" s="242"/>
      <c r="CGI29" s="242"/>
      <c r="CGJ29" s="242"/>
      <c r="CGK29" s="242"/>
      <c r="CGL29" s="242"/>
      <c r="CGM29" s="242"/>
      <c r="CGN29" s="242"/>
      <c r="CGO29" s="242"/>
      <c r="CGP29" s="242"/>
      <c r="CGQ29" s="242"/>
      <c r="CGR29" s="242"/>
      <c r="CGS29" s="242"/>
      <c r="CGT29" s="242"/>
      <c r="CGU29" s="242"/>
      <c r="CGV29" s="242"/>
      <c r="CGW29" s="242"/>
      <c r="CGX29" s="242"/>
      <c r="CGY29" s="242"/>
      <c r="CGZ29" s="242"/>
      <c r="CHA29" s="242"/>
      <c r="CHB29" s="242"/>
      <c r="CHC29" s="242"/>
      <c r="CHD29" s="242"/>
      <c r="CHE29" s="242"/>
      <c r="CHF29" s="242"/>
      <c r="CHG29" s="242"/>
      <c r="CHH29" s="242"/>
      <c r="CHI29" s="242"/>
      <c r="CHJ29" s="242"/>
      <c r="CHK29" s="242"/>
      <c r="CHL29" s="242"/>
      <c r="CHM29" s="242"/>
      <c r="CHN29" s="242"/>
      <c r="CHO29" s="242"/>
      <c r="CHP29" s="242"/>
      <c r="CHQ29" s="242"/>
      <c r="CHR29" s="242"/>
      <c r="CHS29" s="242"/>
      <c r="CHT29" s="242"/>
      <c r="CHU29" s="242"/>
      <c r="CHV29" s="242"/>
      <c r="CHW29" s="242"/>
      <c r="CHX29" s="242"/>
      <c r="CHY29" s="242"/>
      <c r="CHZ29" s="242"/>
      <c r="CIA29" s="242"/>
      <c r="CIB29" s="242"/>
      <c r="CIC29" s="242"/>
      <c r="CID29" s="242"/>
      <c r="CIE29" s="242"/>
      <c r="CIF29" s="242"/>
      <c r="CIG29" s="242"/>
      <c r="CIH29" s="242"/>
      <c r="CII29" s="242"/>
      <c r="CIJ29" s="242"/>
      <c r="CIK29" s="242"/>
      <c r="CIL29" s="242"/>
      <c r="CIM29" s="242"/>
      <c r="CIN29" s="242"/>
      <c r="CIO29" s="242"/>
      <c r="CIP29" s="242"/>
      <c r="CIQ29" s="242"/>
      <c r="CIR29" s="242"/>
      <c r="CIS29" s="242"/>
      <c r="CIT29" s="242"/>
      <c r="CIU29" s="242"/>
      <c r="CIV29" s="242"/>
      <c r="CIW29" s="242"/>
      <c r="CIX29" s="242"/>
      <c r="CIY29" s="242"/>
      <c r="CIZ29" s="242"/>
      <c r="CJA29" s="242"/>
      <c r="CJB29" s="242"/>
      <c r="CJC29" s="242"/>
      <c r="CJD29" s="242"/>
      <c r="CJE29" s="242"/>
      <c r="CJF29" s="242"/>
      <c r="CJG29" s="242"/>
      <c r="CJH29" s="242"/>
      <c r="CJI29" s="242"/>
      <c r="CJJ29" s="242"/>
      <c r="CJK29" s="242"/>
      <c r="CJL29" s="242"/>
      <c r="CJM29" s="242"/>
      <c r="CJN29" s="242"/>
      <c r="CJO29" s="242"/>
      <c r="CJP29" s="242"/>
      <c r="CJQ29" s="242"/>
      <c r="CJR29" s="242"/>
      <c r="CJS29" s="242"/>
      <c r="CJT29" s="242"/>
      <c r="CJU29" s="242"/>
      <c r="CJV29" s="242"/>
      <c r="CJW29" s="242"/>
      <c r="CJX29" s="242"/>
      <c r="CJY29" s="242"/>
      <c r="CJZ29" s="242"/>
      <c r="CKA29" s="242"/>
      <c r="CKB29" s="242"/>
      <c r="CKC29" s="242"/>
      <c r="CKD29" s="242"/>
      <c r="CKE29" s="242"/>
      <c r="CKF29" s="242"/>
      <c r="CKG29" s="242"/>
      <c r="CKH29" s="242"/>
      <c r="CKI29" s="242"/>
      <c r="CKJ29" s="242"/>
      <c r="CKK29" s="242"/>
      <c r="CKL29" s="242"/>
      <c r="CKM29" s="242"/>
      <c r="CKN29" s="242"/>
      <c r="CKO29" s="242"/>
      <c r="CKP29" s="242"/>
      <c r="CKQ29" s="242"/>
      <c r="CKR29" s="242"/>
      <c r="CKS29" s="242"/>
      <c r="CKT29" s="242"/>
      <c r="CKU29" s="242"/>
      <c r="CKV29" s="242"/>
      <c r="CKW29" s="242"/>
      <c r="CKX29" s="242"/>
      <c r="CKY29" s="242"/>
      <c r="CKZ29" s="242"/>
      <c r="CLA29" s="242"/>
      <c r="CLB29" s="242"/>
      <c r="CLC29" s="242"/>
      <c r="CLD29" s="242"/>
      <c r="CLE29" s="242"/>
      <c r="CLF29" s="242"/>
      <c r="CLG29" s="242"/>
      <c r="CLH29" s="242"/>
      <c r="CLI29" s="242"/>
      <c r="CLJ29" s="242"/>
      <c r="CLK29" s="242"/>
      <c r="CLL29" s="242"/>
      <c r="CLM29" s="242"/>
      <c r="CLN29" s="242"/>
      <c r="CLO29" s="242"/>
      <c r="CLP29" s="242"/>
      <c r="CLQ29" s="242"/>
      <c r="CLR29" s="242"/>
      <c r="CLS29" s="242"/>
      <c r="CLT29" s="242"/>
      <c r="CLU29" s="242"/>
      <c r="CLV29" s="242"/>
      <c r="CLW29" s="242"/>
      <c r="CLX29" s="242"/>
      <c r="CLY29" s="242"/>
      <c r="CLZ29" s="242"/>
      <c r="CMA29" s="242"/>
      <c r="CMB29" s="242"/>
      <c r="CMC29" s="242"/>
      <c r="CMD29" s="242"/>
      <c r="CME29" s="242"/>
      <c r="CMF29" s="242"/>
      <c r="CMG29" s="242"/>
      <c r="CMH29" s="242"/>
      <c r="CMI29" s="242"/>
      <c r="CMJ29" s="242"/>
      <c r="CMK29" s="242"/>
      <c r="CML29" s="242"/>
      <c r="CMM29" s="242"/>
      <c r="CMN29" s="242"/>
      <c r="CMO29" s="242"/>
      <c r="CMP29" s="242"/>
      <c r="CMQ29" s="242"/>
      <c r="CMR29" s="242"/>
      <c r="CMS29" s="242"/>
      <c r="CMT29" s="242"/>
      <c r="CMU29" s="242"/>
      <c r="CMV29" s="242"/>
      <c r="CMW29" s="242"/>
      <c r="CMX29" s="242"/>
      <c r="CMY29" s="242"/>
      <c r="CMZ29" s="242"/>
      <c r="CNA29" s="242"/>
      <c r="CNB29" s="242"/>
      <c r="CNC29" s="242"/>
      <c r="CND29" s="242"/>
      <c r="CNE29" s="242"/>
      <c r="CNF29" s="242"/>
      <c r="CNG29" s="242"/>
      <c r="CNH29" s="242"/>
      <c r="CNI29" s="242"/>
      <c r="CNJ29" s="242"/>
      <c r="CNK29" s="242"/>
      <c r="CNL29" s="242"/>
      <c r="CNM29" s="242"/>
      <c r="CNN29" s="242"/>
      <c r="CNO29" s="242"/>
      <c r="CNP29" s="242"/>
      <c r="CNQ29" s="242"/>
      <c r="CNR29" s="242"/>
      <c r="CNS29" s="242"/>
      <c r="CNT29" s="242"/>
      <c r="CNU29" s="242"/>
      <c r="CNV29" s="242"/>
      <c r="CNW29" s="242"/>
      <c r="CNX29" s="242"/>
      <c r="CNY29" s="242"/>
      <c r="CNZ29" s="242"/>
      <c r="COA29" s="242"/>
      <c r="COB29" s="242"/>
      <c r="COC29" s="242"/>
      <c r="COD29" s="242"/>
      <c r="COE29" s="242"/>
      <c r="COF29" s="242"/>
      <c r="COG29" s="242"/>
      <c r="COH29" s="242"/>
      <c r="COI29" s="242"/>
      <c r="COJ29" s="242"/>
      <c r="COK29" s="242"/>
      <c r="COL29" s="242"/>
      <c r="COM29" s="242"/>
      <c r="CON29" s="242"/>
      <c r="COO29" s="242"/>
      <c r="COP29" s="242"/>
      <c r="COQ29" s="242"/>
      <c r="COR29" s="242"/>
      <c r="COS29" s="242"/>
      <c r="COT29" s="242"/>
      <c r="COU29" s="242"/>
      <c r="COV29" s="242"/>
      <c r="COW29" s="242"/>
      <c r="COX29" s="242"/>
      <c r="COY29" s="242"/>
      <c r="COZ29" s="242"/>
      <c r="CPA29" s="242"/>
      <c r="CPB29" s="242"/>
      <c r="CPC29" s="242"/>
      <c r="CPD29" s="242"/>
      <c r="CPE29" s="242"/>
      <c r="CPF29" s="242"/>
      <c r="CPG29" s="242"/>
      <c r="CPH29" s="242"/>
      <c r="CPI29" s="242"/>
      <c r="CPJ29" s="242"/>
      <c r="CPK29" s="242"/>
      <c r="CPL29" s="242"/>
      <c r="CPM29" s="242"/>
      <c r="CPN29" s="242"/>
      <c r="CPO29" s="242"/>
      <c r="CPP29" s="242"/>
      <c r="CPQ29" s="242"/>
      <c r="CPR29" s="242"/>
      <c r="CPS29" s="242"/>
      <c r="CPT29" s="242"/>
      <c r="CPU29" s="242"/>
      <c r="CPV29" s="242"/>
      <c r="CPW29" s="242"/>
      <c r="CPX29" s="242"/>
      <c r="CPY29" s="242"/>
      <c r="CPZ29" s="242"/>
      <c r="CQA29" s="242"/>
      <c r="CQB29" s="242"/>
      <c r="CQC29" s="242"/>
      <c r="CQD29" s="242"/>
      <c r="CQE29" s="242"/>
      <c r="CQF29" s="242"/>
      <c r="CQG29" s="242"/>
      <c r="CQH29" s="242"/>
      <c r="CQI29" s="242"/>
      <c r="CQJ29" s="242"/>
      <c r="CQK29" s="242"/>
      <c r="CQL29" s="242"/>
      <c r="CQM29" s="242"/>
      <c r="CQN29" s="242"/>
      <c r="CQO29" s="242"/>
      <c r="CQP29" s="242"/>
      <c r="CQQ29" s="242"/>
      <c r="CQR29" s="242"/>
      <c r="CQS29" s="242"/>
      <c r="CQT29" s="242"/>
      <c r="CQU29" s="242"/>
      <c r="CQV29" s="242"/>
      <c r="CQW29" s="242"/>
      <c r="CQX29" s="242"/>
      <c r="CQY29" s="242"/>
      <c r="CQZ29" s="242"/>
      <c r="CRA29" s="242"/>
      <c r="CRB29" s="242"/>
      <c r="CRC29" s="242"/>
      <c r="CRD29" s="242"/>
      <c r="CRE29" s="242"/>
      <c r="CRF29" s="242"/>
      <c r="CRG29" s="242"/>
      <c r="CRH29" s="242"/>
      <c r="CRI29" s="242"/>
      <c r="CRJ29" s="242"/>
      <c r="CRK29" s="242"/>
      <c r="CRL29" s="242"/>
      <c r="CRM29" s="242"/>
      <c r="CRN29" s="242"/>
      <c r="CRO29" s="242"/>
      <c r="CRP29" s="242"/>
      <c r="CRQ29" s="242"/>
      <c r="CRR29" s="242"/>
      <c r="CRS29" s="242"/>
      <c r="CRT29" s="242"/>
      <c r="CRU29" s="242"/>
      <c r="CRV29" s="242"/>
      <c r="CRW29" s="242"/>
      <c r="CRX29" s="242"/>
      <c r="CRY29" s="242"/>
      <c r="CRZ29" s="242"/>
      <c r="CSA29" s="242"/>
      <c r="CSB29" s="242"/>
      <c r="CSC29" s="242"/>
      <c r="CSD29" s="242"/>
      <c r="CSE29" s="242"/>
      <c r="CSF29" s="242"/>
      <c r="CSG29" s="242"/>
      <c r="CSH29" s="242"/>
      <c r="CSI29" s="242"/>
      <c r="CSJ29" s="242"/>
      <c r="CSK29" s="242"/>
      <c r="CSL29" s="242"/>
      <c r="CSM29" s="242"/>
      <c r="CSN29" s="242"/>
      <c r="CSO29" s="242"/>
      <c r="CSP29" s="242"/>
      <c r="CSQ29" s="242"/>
      <c r="CSR29" s="242"/>
      <c r="CSS29" s="242"/>
      <c r="CST29" s="242"/>
      <c r="CSU29" s="242"/>
      <c r="CSV29" s="242"/>
      <c r="CSW29" s="242"/>
      <c r="CSX29" s="242"/>
      <c r="CSY29" s="242"/>
      <c r="CSZ29" s="242"/>
      <c r="CTA29" s="242"/>
      <c r="CTB29" s="242"/>
      <c r="CTC29" s="242"/>
      <c r="CTD29" s="242"/>
      <c r="CTE29" s="242"/>
      <c r="CTF29" s="242"/>
      <c r="CTG29" s="242"/>
      <c r="CTH29" s="242"/>
      <c r="CTI29" s="242"/>
      <c r="CTJ29" s="242"/>
      <c r="CTK29" s="242"/>
      <c r="CTL29" s="242"/>
      <c r="CTM29" s="242"/>
      <c r="CTN29" s="242"/>
      <c r="CTO29" s="242"/>
      <c r="CTP29" s="242"/>
      <c r="CTQ29" s="242"/>
      <c r="CTR29" s="242"/>
      <c r="CTS29" s="242"/>
      <c r="CTT29" s="242"/>
      <c r="CTU29" s="242"/>
      <c r="CTV29" s="242"/>
      <c r="CTW29" s="242"/>
      <c r="CTX29" s="242"/>
      <c r="CTY29" s="242"/>
      <c r="CTZ29" s="242"/>
      <c r="CUA29" s="242"/>
      <c r="CUB29" s="242"/>
      <c r="CUC29" s="242"/>
      <c r="CUD29" s="242"/>
      <c r="CUE29" s="242"/>
      <c r="CUF29" s="242"/>
      <c r="CUG29" s="242"/>
      <c r="CUH29" s="242"/>
      <c r="CUI29" s="242"/>
      <c r="CUJ29" s="242"/>
      <c r="CUK29" s="242"/>
      <c r="CUL29" s="242"/>
      <c r="CUM29" s="242"/>
      <c r="CUN29" s="242"/>
      <c r="CUO29" s="242"/>
      <c r="CUP29" s="242"/>
      <c r="CUQ29" s="242"/>
      <c r="CUR29" s="242"/>
      <c r="CUS29" s="242"/>
      <c r="CUT29" s="242"/>
      <c r="CUU29" s="242"/>
      <c r="CUV29" s="242"/>
      <c r="CUW29" s="242"/>
      <c r="CUX29" s="242"/>
      <c r="CUY29" s="242"/>
      <c r="CUZ29" s="242"/>
      <c r="CVA29" s="242"/>
      <c r="CVB29" s="242"/>
      <c r="CVC29" s="242"/>
      <c r="CVD29" s="242"/>
      <c r="CVE29" s="242"/>
      <c r="CVF29" s="242"/>
      <c r="CVG29" s="242"/>
      <c r="CVH29" s="242"/>
      <c r="CVI29" s="242"/>
      <c r="CVJ29" s="242"/>
      <c r="CVK29" s="242"/>
      <c r="CVL29" s="242"/>
      <c r="CVM29" s="242"/>
      <c r="CVN29" s="242"/>
      <c r="CVO29" s="242"/>
      <c r="CVP29" s="242"/>
      <c r="CVQ29" s="242"/>
      <c r="CVR29" s="242"/>
      <c r="CVS29" s="242"/>
      <c r="CVT29" s="242"/>
      <c r="CVU29" s="242"/>
      <c r="CVV29" s="242"/>
      <c r="CVW29" s="242"/>
      <c r="CVX29" s="242"/>
      <c r="CVY29" s="242"/>
      <c r="CVZ29" s="242"/>
      <c r="CWA29" s="242"/>
      <c r="CWB29" s="242"/>
      <c r="CWC29" s="242"/>
      <c r="CWD29" s="242"/>
      <c r="CWE29" s="242"/>
      <c r="CWF29" s="242"/>
      <c r="CWG29" s="242"/>
      <c r="CWH29" s="242"/>
      <c r="CWI29" s="242"/>
      <c r="CWJ29" s="242"/>
      <c r="CWK29" s="242"/>
      <c r="CWL29" s="242"/>
      <c r="CWM29" s="242"/>
      <c r="CWN29" s="242"/>
      <c r="CWO29" s="242"/>
      <c r="CWP29" s="242"/>
      <c r="CWQ29" s="242"/>
      <c r="CWR29" s="242"/>
      <c r="CWS29" s="242"/>
      <c r="CWT29" s="242"/>
      <c r="CWU29" s="242"/>
      <c r="CWV29" s="242"/>
      <c r="CWW29" s="242"/>
      <c r="CWX29" s="242"/>
      <c r="CWY29" s="242"/>
      <c r="CWZ29" s="242"/>
      <c r="CXA29" s="242"/>
      <c r="CXB29" s="242"/>
      <c r="CXC29" s="242"/>
      <c r="CXD29" s="242"/>
      <c r="CXE29" s="242"/>
      <c r="CXF29" s="242"/>
      <c r="CXG29" s="242"/>
      <c r="CXH29" s="242"/>
      <c r="CXI29" s="242"/>
      <c r="CXJ29" s="242"/>
      <c r="CXK29" s="242"/>
      <c r="CXL29" s="242"/>
      <c r="CXM29" s="242"/>
      <c r="CXN29" s="242"/>
      <c r="CXO29" s="242"/>
      <c r="CXP29" s="242"/>
      <c r="CXQ29" s="242"/>
      <c r="CXR29" s="242"/>
      <c r="CXS29" s="242"/>
      <c r="CXT29" s="242"/>
      <c r="CXU29" s="242"/>
      <c r="CXV29" s="242"/>
      <c r="CXW29" s="242"/>
      <c r="CXX29" s="242"/>
      <c r="CXY29" s="242"/>
      <c r="CXZ29" s="242"/>
      <c r="CYA29" s="242"/>
      <c r="CYB29" s="242"/>
      <c r="CYC29" s="242"/>
      <c r="CYD29" s="242"/>
      <c r="CYE29" s="242"/>
      <c r="CYF29" s="242"/>
      <c r="CYG29" s="242"/>
      <c r="CYH29" s="242"/>
      <c r="CYI29" s="242"/>
      <c r="CYJ29" s="242"/>
      <c r="CYK29" s="242"/>
      <c r="CYL29" s="242"/>
      <c r="CYM29" s="242"/>
      <c r="CYN29" s="242"/>
      <c r="CYO29" s="242"/>
      <c r="CYP29" s="242"/>
      <c r="CYQ29" s="242"/>
      <c r="CYR29" s="242"/>
      <c r="CYS29" s="242"/>
      <c r="CYT29" s="242"/>
      <c r="CYU29" s="242"/>
      <c r="CYV29" s="242"/>
      <c r="CYW29" s="242"/>
      <c r="CYX29" s="242"/>
      <c r="CYY29" s="242"/>
      <c r="CYZ29" s="242"/>
      <c r="CZA29" s="242"/>
      <c r="CZB29" s="242"/>
      <c r="CZC29" s="242"/>
      <c r="CZD29" s="242"/>
      <c r="CZE29" s="242"/>
      <c r="CZF29" s="242"/>
      <c r="CZG29" s="242"/>
      <c r="CZH29" s="242"/>
      <c r="CZI29" s="242"/>
      <c r="CZJ29" s="242"/>
      <c r="CZK29" s="242"/>
      <c r="CZL29" s="242"/>
      <c r="CZM29" s="242"/>
      <c r="CZN29" s="242"/>
      <c r="CZO29" s="242"/>
      <c r="CZP29" s="242"/>
      <c r="CZQ29" s="242"/>
      <c r="CZR29" s="242"/>
      <c r="CZS29" s="242"/>
      <c r="CZT29" s="242"/>
      <c r="CZU29" s="242"/>
      <c r="CZV29" s="242"/>
      <c r="CZW29" s="242"/>
      <c r="CZX29" s="242"/>
      <c r="CZY29" s="242"/>
      <c r="CZZ29" s="242"/>
      <c r="DAA29" s="242"/>
      <c r="DAB29" s="242"/>
      <c r="DAC29" s="242"/>
      <c r="DAD29" s="242"/>
      <c r="DAE29" s="242"/>
      <c r="DAF29" s="242"/>
      <c r="DAG29" s="242"/>
      <c r="DAH29" s="242"/>
      <c r="DAI29" s="242"/>
      <c r="DAJ29" s="242"/>
      <c r="DAK29" s="242"/>
      <c r="DAL29" s="242"/>
      <c r="DAM29" s="242"/>
      <c r="DAN29" s="242"/>
      <c r="DAO29" s="242"/>
      <c r="DAP29" s="242"/>
      <c r="DAQ29" s="242"/>
      <c r="DAR29" s="242"/>
      <c r="DAS29" s="242"/>
      <c r="DAT29" s="242"/>
      <c r="DAU29" s="242"/>
      <c r="DAV29" s="242"/>
      <c r="DAW29" s="242"/>
      <c r="DAX29" s="242"/>
      <c r="DAY29" s="242"/>
      <c r="DAZ29" s="242"/>
      <c r="DBA29" s="242"/>
      <c r="DBB29" s="242"/>
      <c r="DBC29" s="242"/>
      <c r="DBD29" s="242"/>
      <c r="DBE29" s="242"/>
      <c r="DBF29" s="242"/>
      <c r="DBG29" s="242"/>
      <c r="DBH29" s="242"/>
      <c r="DBI29" s="242"/>
      <c r="DBJ29" s="242"/>
      <c r="DBK29" s="242"/>
      <c r="DBL29" s="242"/>
      <c r="DBM29" s="242"/>
      <c r="DBN29" s="242"/>
      <c r="DBO29" s="242"/>
      <c r="DBP29" s="242"/>
      <c r="DBQ29" s="242"/>
      <c r="DBR29" s="242"/>
      <c r="DBS29" s="242"/>
      <c r="DBT29" s="242"/>
      <c r="DBU29" s="242"/>
      <c r="DBV29" s="242"/>
      <c r="DBW29" s="242"/>
      <c r="DBX29" s="242"/>
      <c r="DBY29" s="242"/>
      <c r="DBZ29" s="242"/>
      <c r="DCA29" s="242"/>
      <c r="DCB29" s="242"/>
      <c r="DCC29" s="242"/>
      <c r="DCD29" s="242"/>
      <c r="DCE29" s="242"/>
      <c r="DCF29" s="242"/>
      <c r="DCG29" s="242"/>
      <c r="DCH29" s="242"/>
      <c r="DCI29" s="242"/>
      <c r="DCJ29" s="242"/>
      <c r="DCK29" s="242"/>
      <c r="DCL29" s="242"/>
      <c r="DCM29" s="242"/>
      <c r="DCN29" s="242"/>
      <c r="DCO29" s="242"/>
      <c r="DCP29" s="242"/>
      <c r="DCQ29" s="242"/>
      <c r="DCR29" s="242"/>
      <c r="DCS29" s="242"/>
      <c r="DCT29" s="242"/>
      <c r="DCU29" s="242"/>
      <c r="DCV29" s="242"/>
      <c r="DCW29" s="242"/>
      <c r="DCX29" s="242"/>
      <c r="DCY29" s="242"/>
      <c r="DCZ29" s="242"/>
      <c r="DDA29" s="242"/>
      <c r="DDB29" s="242"/>
      <c r="DDC29" s="242"/>
      <c r="DDD29" s="242"/>
      <c r="DDE29" s="242"/>
      <c r="DDF29" s="242"/>
      <c r="DDG29" s="242"/>
      <c r="DDH29" s="242"/>
      <c r="DDI29" s="242"/>
      <c r="DDJ29" s="242"/>
      <c r="DDK29" s="242"/>
      <c r="DDL29" s="242"/>
      <c r="DDM29" s="242"/>
      <c r="DDN29" s="242"/>
      <c r="DDO29" s="242"/>
      <c r="DDP29" s="242"/>
      <c r="DDQ29" s="242"/>
      <c r="DDR29" s="242"/>
      <c r="DDS29" s="242"/>
      <c r="DDT29" s="242"/>
      <c r="DDU29" s="242"/>
      <c r="DDV29" s="242"/>
      <c r="DDW29" s="242"/>
      <c r="DDX29" s="242"/>
      <c r="DDY29" s="242"/>
      <c r="DDZ29" s="242"/>
      <c r="DEA29" s="242"/>
      <c r="DEB29" s="242"/>
      <c r="DEC29" s="242"/>
      <c r="DED29" s="242"/>
      <c r="DEE29" s="242"/>
      <c r="DEF29" s="242"/>
      <c r="DEG29" s="242"/>
      <c r="DEH29" s="242"/>
      <c r="DEI29" s="242"/>
      <c r="DEJ29" s="242"/>
      <c r="DEK29" s="242"/>
      <c r="DEL29" s="242"/>
      <c r="DEM29" s="242"/>
      <c r="DEN29" s="242"/>
      <c r="DEO29" s="242"/>
      <c r="DEP29" s="242"/>
      <c r="DEQ29" s="242"/>
      <c r="DER29" s="242"/>
      <c r="DES29" s="242"/>
      <c r="DET29" s="242"/>
      <c r="DEU29" s="242"/>
      <c r="DEV29" s="242"/>
      <c r="DEW29" s="242"/>
      <c r="DEX29" s="242"/>
      <c r="DEY29" s="242"/>
      <c r="DEZ29" s="242"/>
      <c r="DFA29" s="242"/>
      <c r="DFB29" s="242"/>
      <c r="DFC29" s="242"/>
      <c r="DFD29" s="242"/>
      <c r="DFE29" s="242"/>
      <c r="DFF29" s="242"/>
      <c r="DFG29" s="242"/>
      <c r="DFH29" s="242"/>
      <c r="DFI29" s="242"/>
      <c r="DFJ29" s="242"/>
      <c r="DFK29" s="242"/>
      <c r="DFL29" s="242"/>
      <c r="DFM29" s="242"/>
      <c r="DFN29" s="242"/>
      <c r="DFO29" s="242"/>
      <c r="DFP29" s="242"/>
      <c r="DFQ29" s="242"/>
      <c r="DFR29" s="242"/>
      <c r="DFS29" s="242"/>
      <c r="DFT29" s="242"/>
      <c r="DFU29" s="242"/>
      <c r="DFV29" s="242"/>
      <c r="DFW29" s="242"/>
      <c r="DFX29" s="242"/>
      <c r="DFY29" s="242"/>
      <c r="DFZ29" s="242"/>
      <c r="DGA29" s="242"/>
      <c r="DGB29" s="242"/>
      <c r="DGC29" s="242"/>
      <c r="DGD29" s="242"/>
      <c r="DGE29" s="242"/>
      <c r="DGF29" s="242"/>
      <c r="DGG29" s="242"/>
      <c r="DGH29" s="242"/>
      <c r="DGI29" s="242"/>
      <c r="DGJ29" s="242"/>
      <c r="DGK29" s="242"/>
      <c r="DGL29" s="242"/>
      <c r="DGM29" s="242"/>
      <c r="DGN29" s="242"/>
      <c r="DGO29" s="242"/>
      <c r="DGP29" s="242"/>
      <c r="DGQ29" s="242"/>
      <c r="DGR29" s="242"/>
      <c r="DGS29" s="242"/>
      <c r="DGT29" s="242"/>
      <c r="DGU29" s="242"/>
      <c r="DGV29" s="242"/>
      <c r="DGW29" s="242"/>
      <c r="DGX29" s="242"/>
      <c r="DGY29" s="242"/>
      <c r="DGZ29" s="242"/>
      <c r="DHA29" s="242"/>
      <c r="DHB29" s="242"/>
      <c r="DHC29" s="242"/>
      <c r="DHD29" s="242"/>
      <c r="DHE29" s="242"/>
      <c r="DHF29" s="242"/>
      <c r="DHG29" s="242"/>
      <c r="DHH29" s="242"/>
      <c r="DHI29" s="242"/>
      <c r="DHJ29" s="242"/>
      <c r="DHK29" s="242"/>
      <c r="DHL29" s="242"/>
      <c r="DHM29" s="242"/>
      <c r="DHN29" s="242"/>
      <c r="DHO29" s="242"/>
      <c r="DHP29" s="242"/>
      <c r="DHQ29" s="242"/>
      <c r="DHR29" s="242"/>
      <c r="DHS29" s="242"/>
      <c r="DHT29" s="242"/>
      <c r="DHU29" s="242"/>
      <c r="DHV29" s="242"/>
      <c r="DHW29" s="242"/>
      <c r="DHX29" s="242"/>
      <c r="DHY29" s="242"/>
      <c r="DHZ29" s="242"/>
      <c r="DIA29" s="242"/>
      <c r="DIB29" s="242"/>
      <c r="DIC29" s="242"/>
      <c r="DID29" s="242"/>
      <c r="DIE29" s="242"/>
      <c r="DIF29" s="242"/>
      <c r="DIG29" s="242"/>
      <c r="DIH29" s="242"/>
      <c r="DII29" s="242"/>
      <c r="DIJ29" s="242"/>
      <c r="DIK29" s="242"/>
      <c r="DIL29" s="242"/>
      <c r="DIM29" s="242"/>
      <c r="DIN29" s="242"/>
      <c r="DIO29" s="242"/>
      <c r="DIP29" s="242"/>
      <c r="DIQ29" s="242"/>
      <c r="DIR29" s="242"/>
      <c r="DIS29" s="242"/>
      <c r="DIT29" s="242"/>
      <c r="DIU29" s="242"/>
      <c r="DIV29" s="242"/>
      <c r="DIW29" s="242"/>
      <c r="DIX29" s="242"/>
      <c r="DIY29" s="242"/>
      <c r="DIZ29" s="242"/>
      <c r="DJA29" s="242"/>
      <c r="DJB29" s="242"/>
      <c r="DJC29" s="242"/>
      <c r="DJD29" s="242"/>
      <c r="DJE29" s="242"/>
      <c r="DJF29" s="242"/>
      <c r="DJG29" s="242"/>
      <c r="DJH29" s="242"/>
      <c r="DJI29" s="242"/>
      <c r="DJJ29" s="242"/>
      <c r="DJK29" s="242"/>
      <c r="DJL29" s="242"/>
      <c r="DJM29" s="242"/>
      <c r="DJN29" s="242"/>
      <c r="DJO29" s="242"/>
      <c r="DJP29" s="242"/>
      <c r="DJQ29" s="242"/>
      <c r="DJR29" s="242"/>
      <c r="DJS29" s="242"/>
      <c r="DJT29" s="242"/>
      <c r="DJU29" s="242"/>
      <c r="DJV29" s="242"/>
      <c r="DJW29" s="242"/>
      <c r="DJX29" s="242"/>
      <c r="DJY29" s="242"/>
      <c r="DJZ29" s="242"/>
      <c r="DKA29" s="242"/>
      <c r="DKB29" s="242"/>
      <c r="DKC29" s="242"/>
      <c r="DKD29" s="242"/>
      <c r="DKE29" s="242"/>
      <c r="DKF29" s="242"/>
      <c r="DKG29" s="242"/>
      <c r="DKH29" s="242"/>
      <c r="DKI29" s="242"/>
      <c r="DKJ29" s="242"/>
      <c r="DKK29" s="242"/>
      <c r="DKL29" s="242"/>
      <c r="DKM29" s="242"/>
      <c r="DKN29" s="242"/>
      <c r="DKO29" s="242"/>
      <c r="DKP29" s="242"/>
      <c r="DKQ29" s="242"/>
      <c r="DKR29" s="242"/>
      <c r="DKS29" s="242"/>
      <c r="DKT29" s="242"/>
      <c r="DKU29" s="242"/>
      <c r="DKV29" s="242"/>
      <c r="DKW29" s="242"/>
      <c r="DKX29" s="242"/>
      <c r="DKY29" s="242"/>
      <c r="DKZ29" s="242"/>
      <c r="DLA29" s="242"/>
      <c r="DLB29" s="242"/>
      <c r="DLC29" s="242"/>
      <c r="DLD29" s="242"/>
      <c r="DLE29" s="242"/>
      <c r="DLF29" s="242"/>
      <c r="DLG29" s="242"/>
      <c r="DLH29" s="242"/>
      <c r="DLI29" s="242"/>
      <c r="DLJ29" s="242"/>
      <c r="DLK29" s="242"/>
      <c r="DLL29" s="242"/>
      <c r="DLM29" s="242"/>
      <c r="DLN29" s="242"/>
      <c r="DLO29" s="242"/>
      <c r="DLP29" s="242"/>
      <c r="DLQ29" s="242"/>
      <c r="DLR29" s="242"/>
      <c r="DLS29" s="242"/>
      <c r="DLT29" s="242"/>
      <c r="DLU29" s="242"/>
      <c r="DLV29" s="242"/>
      <c r="DLW29" s="242"/>
      <c r="DLX29" s="242"/>
      <c r="DLY29" s="242"/>
      <c r="DLZ29" s="242"/>
      <c r="DMA29" s="242"/>
      <c r="DMB29" s="242"/>
      <c r="DMC29" s="242"/>
      <c r="DMD29" s="242"/>
      <c r="DME29" s="242"/>
      <c r="DMF29" s="242"/>
      <c r="DMG29" s="242"/>
      <c r="DMH29" s="242"/>
      <c r="DMI29" s="242"/>
      <c r="DMJ29" s="242"/>
      <c r="DMK29" s="242"/>
      <c r="DML29" s="242"/>
      <c r="DMM29" s="242"/>
      <c r="DMN29" s="242"/>
      <c r="DMO29" s="242"/>
      <c r="DMP29" s="242"/>
      <c r="DMQ29" s="242"/>
      <c r="DMR29" s="242"/>
      <c r="DMS29" s="242"/>
      <c r="DMT29" s="242"/>
      <c r="DMU29" s="242"/>
      <c r="DMV29" s="242"/>
      <c r="DMW29" s="242"/>
      <c r="DMX29" s="242"/>
      <c r="DMY29" s="242"/>
      <c r="DMZ29" s="242"/>
      <c r="DNA29" s="242"/>
      <c r="DNB29" s="242"/>
      <c r="DNC29" s="242"/>
      <c r="DND29" s="242"/>
      <c r="DNE29" s="242"/>
      <c r="DNF29" s="242"/>
      <c r="DNG29" s="242"/>
      <c r="DNH29" s="242"/>
      <c r="DNI29" s="242"/>
      <c r="DNJ29" s="242"/>
      <c r="DNK29" s="242"/>
      <c r="DNL29" s="242"/>
      <c r="DNM29" s="242"/>
      <c r="DNN29" s="242"/>
      <c r="DNO29" s="242"/>
      <c r="DNP29" s="242"/>
      <c r="DNQ29" s="242"/>
      <c r="DNR29" s="242"/>
      <c r="DNS29" s="242"/>
      <c r="DNT29" s="242"/>
      <c r="DNU29" s="242"/>
      <c r="DNV29" s="242"/>
      <c r="DNW29" s="242"/>
      <c r="DNX29" s="242"/>
      <c r="DNY29" s="242"/>
      <c r="DNZ29" s="242"/>
      <c r="DOA29" s="242"/>
      <c r="DOB29" s="242"/>
      <c r="DOC29" s="242"/>
      <c r="DOD29" s="242"/>
      <c r="DOE29" s="242"/>
      <c r="DOF29" s="242"/>
      <c r="DOG29" s="242"/>
      <c r="DOH29" s="242"/>
      <c r="DOI29" s="242"/>
      <c r="DOJ29" s="242"/>
      <c r="DOK29" s="242"/>
      <c r="DOL29" s="242"/>
      <c r="DOM29" s="242"/>
      <c r="DON29" s="242"/>
      <c r="DOO29" s="242"/>
      <c r="DOP29" s="242"/>
      <c r="DOQ29" s="242"/>
      <c r="DOR29" s="242"/>
      <c r="DOS29" s="242"/>
      <c r="DOT29" s="242"/>
      <c r="DOU29" s="242"/>
      <c r="DOV29" s="242"/>
      <c r="DOW29" s="242"/>
      <c r="DOX29" s="242"/>
      <c r="DOY29" s="242"/>
      <c r="DOZ29" s="242"/>
      <c r="DPA29" s="242"/>
      <c r="DPB29" s="242"/>
      <c r="DPC29" s="242"/>
      <c r="DPD29" s="242"/>
      <c r="DPE29" s="242"/>
      <c r="DPF29" s="242"/>
      <c r="DPG29" s="242"/>
      <c r="DPH29" s="242"/>
      <c r="DPI29" s="242"/>
      <c r="DPJ29" s="242"/>
      <c r="DPK29" s="242"/>
      <c r="DPL29" s="242"/>
      <c r="DPM29" s="242"/>
      <c r="DPN29" s="242"/>
      <c r="DPO29" s="242"/>
      <c r="DPP29" s="242"/>
      <c r="DPQ29" s="242"/>
      <c r="DPR29" s="242"/>
      <c r="DPS29" s="242"/>
      <c r="DPT29" s="242"/>
      <c r="DPU29" s="242"/>
      <c r="DPV29" s="242"/>
      <c r="DPW29" s="242"/>
      <c r="DPX29" s="242"/>
      <c r="DPY29" s="242"/>
      <c r="DPZ29" s="242"/>
      <c r="DQA29" s="242"/>
      <c r="DQB29" s="242"/>
      <c r="DQC29" s="242"/>
      <c r="DQD29" s="242"/>
      <c r="DQE29" s="242"/>
      <c r="DQF29" s="242"/>
      <c r="DQG29" s="242"/>
      <c r="DQH29" s="242"/>
      <c r="DQI29" s="242"/>
      <c r="DQJ29" s="242"/>
      <c r="DQK29" s="242"/>
      <c r="DQL29" s="242"/>
      <c r="DQM29" s="242"/>
      <c r="DQN29" s="242"/>
      <c r="DQO29" s="242"/>
      <c r="DQP29" s="242"/>
      <c r="DQQ29" s="242"/>
      <c r="DQR29" s="242"/>
      <c r="DQS29" s="242"/>
      <c r="DQT29" s="242"/>
      <c r="DQU29" s="242"/>
      <c r="DQV29" s="242"/>
      <c r="DQW29" s="242"/>
      <c r="DQX29" s="242"/>
      <c r="DQY29" s="242"/>
      <c r="DQZ29" s="242"/>
      <c r="DRA29" s="242"/>
      <c r="DRB29" s="242"/>
      <c r="DRC29" s="242"/>
      <c r="DRD29" s="242"/>
      <c r="DRE29" s="242"/>
      <c r="DRF29" s="242"/>
      <c r="DRG29" s="242"/>
      <c r="DRH29" s="242"/>
      <c r="DRI29" s="242"/>
      <c r="DRJ29" s="242"/>
      <c r="DRK29" s="242"/>
      <c r="DRL29" s="242"/>
      <c r="DRM29" s="242"/>
      <c r="DRN29" s="242"/>
      <c r="DRO29" s="242"/>
      <c r="DRP29" s="242"/>
      <c r="DRQ29" s="242"/>
      <c r="DRR29" s="242"/>
      <c r="DRS29" s="242"/>
      <c r="DRT29" s="242"/>
      <c r="DRU29" s="242"/>
      <c r="DRV29" s="242"/>
      <c r="DRW29" s="242"/>
      <c r="DRX29" s="242"/>
      <c r="DRY29" s="242"/>
      <c r="DRZ29" s="242"/>
      <c r="DSA29" s="242"/>
      <c r="DSB29" s="242"/>
      <c r="DSC29" s="242"/>
      <c r="DSD29" s="242"/>
      <c r="DSE29" s="242"/>
      <c r="DSF29" s="242"/>
      <c r="DSG29" s="242"/>
      <c r="DSH29" s="242"/>
      <c r="DSI29" s="242"/>
      <c r="DSJ29" s="242"/>
      <c r="DSK29" s="242"/>
      <c r="DSL29" s="242"/>
      <c r="DSM29" s="242"/>
      <c r="DSN29" s="242"/>
      <c r="DSO29" s="242"/>
      <c r="DSP29" s="242"/>
      <c r="DSQ29" s="242"/>
      <c r="DSR29" s="242"/>
      <c r="DSS29" s="242"/>
      <c r="DST29" s="242"/>
      <c r="DSU29" s="242"/>
      <c r="DSV29" s="242"/>
      <c r="DSW29" s="242"/>
      <c r="DSX29" s="242"/>
      <c r="DSY29" s="242"/>
      <c r="DSZ29" s="242"/>
      <c r="DTA29" s="242"/>
      <c r="DTB29" s="242"/>
      <c r="DTC29" s="242"/>
      <c r="DTD29" s="242"/>
      <c r="DTE29" s="242"/>
      <c r="DTF29" s="242"/>
      <c r="DTG29" s="242"/>
      <c r="DTH29" s="242"/>
      <c r="DTI29" s="242"/>
      <c r="DTJ29" s="242"/>
      <c r="DTK29" s="242"/>
      <c r="DTL29" s="242"/>
      <c r="DTM29" s="242"/>
      <c r="DTN29" s="242"/>
      <c r="DTO29" s="242"/>
      <c r="DTP29" s="242"/>
      <c r="DTQ29" s="242"/>
      <c r="DTR29" s="242"/>
      <c r="DTS29" s="242"/>
      <c r="DTT29" s="242"/>
      <c r="DTU29" s="242"/>
      <c r="DTV29" s="242"/>
      <c r="DTW29" s="242"/>
      <c r="DTX29" s="242"/>
      <c r="DTY29" s="242"/>
      <c r="DTZ29" s="242"/>
      <c r="DUA29" s="242"/>
      <c r="DUB29" s="242"/>
      <c r="DUC29" s="242"/>
      <c r="DUD29" s="242"/>
      <c r="DUE29" s="242"/>
      <c r="DUF29" s="242"/>
      <c r="DUG29" s="242"/>
      <c r="DUH29" s="242"/>
      <c r="DUI29" s="242"/>
      <c r="DUJ29" s="242"/>
      <c r="DUK29" s="242"/>
      <c r="DUL29" s="242"/>
      <c r="DUM29" s="242"/>
      <c r="DUN29" s="242"/>
      <c r="DUO29" s="242"/>
      <c r="DUP29" s="242"/>
      <c r="DUQ29" s="242"/>
      <c r="DUR29" s="242"/>
      <c r="DUS29" s="242"/>
      <c r="DUT29" s="242"/>
      <c r="DUU29" s="242"/>
      <c r="DUV29" s="242"/>
      <c r="DUW29" s="242"/>
      <c r="DUX29" s="242"/>
      <c r="DUY29" s="242"/>
      <c r="DUZ29" s="242"/>
      <c r="DVA29" s="242"/>
      <c r="DVB29" s="242"/>
      <c r="DVC29" s="242"/>
      <c r="DVD29" s="242"/>
      <c r="DVE29" s="242"/>
      <c r="DVF29" s="242"/>
      <c r="DVG29" s="242"/>
      <c r="DVH29" s="242"/>
      <c r="DVI29" s="242"/>
      <c r="DVJ29" s="242"/>
      <c r="DVK29" s="242"/>
      <c r="DVL29" s="242"/>
      <c r="DVM29" s="242"/>
      <c r="DVN29" s="242"/>
      <c r="DVO29" s="242"/>
      <c r="DVP29" s="242"/>
      <c r="DVQ29" s="242"/>
      <c r="DVR29" s="242"/>
      <c r="DVS29" s="242"/>
      <c r="DVT29" s="242"/>
      <c r="DVU29" s="242"/>
      <c r="DVV29" s="242"/>
      <c r="DVW29" s="242"/>
      <c r="DVX29" s="242"/>
      <c r="DVY29" s="242"/>
      <c r="DVZ29" s="242"/>
      <c r="DWA29" s="242"/>
      <c r="DWB29" s="242"/>
      <c r="DWC29" s="242"/>
      <c r="DWD29" s="242"/>
      <c r="DWE29" s="242"/>
      <c r="DWF29" s="242"/>
      <c r="DWG29" s="242"/>
      <c r="DWH29" s="242"/>
      <c r="DWI29" s="242"/>
      <c r="DWJ29" s="242"/>
      <c r="DWK29" s="242"/>
      <c r="DWL29" s="242"/>
      <c r="DWM29" s="242"/>
      <c r="DWN29" s="242"/>
      <c r="DWO29" s="242"/>
      <c r="DWP29" s="242"/>
      <c r="DWQ29" s="242"/>
      <c r="DWR29" s="242"/>
      <c r="DWS29" s="242"/>
      <c r="DWT29" s="242"/>
      <c r="DWU29" s="242"/>
      <c r="DWV29" s="242"/>
      <c r="DWW29" s="242"/>
      <c r="DWX29" s="242"/>
      <c r="DWY29" s="242"/>
      <c r="DWZ29" s="242"/>
      <c r="DXA29" s="242"/>
      <c r="DXB29" s="242"/>
      <c r="DXC29" s="242"/>
      <c r="DXD29" s="242"/>
      <c r="DXE29" s="242"/>
      <c r="DXF29" s="242"/>
      <c r="DXG29" s="242"/>
      <c r="DXH29" s="242"/>
      <c r="DXI29" s="242"/>
      <c r="DXJ29" s="242"/>
      <c r="DXK29" s="242"/>
      <c r="DXL29" s="242"/>
      <c r="DXM29" s="242"/>
      <c r="DXN29" s="242"/>
      <c r="DXO29" s="242"/>
      <c r="DXP29" s="242"/>
      <c r="DXQ29" s="242"/>
      <c r="DXR29" s="242"/>
      <c r="DXS29" s="242"/>
      <c r="DXT29" s="242"/>
      <c r="DXU29" s="242"/>
      <c r="DXV29" s="242"/>
      <c r="DXW29" s="242"/>
      <c r="DXX29" s="242"/>
      <c r="DXY29" s="242"/>
      <c r="DXZ29" s="242"/>
      <c r="DYA29" s="242"/>
      <c r="DYB29" s="242"/>
      <c r="DYC29" s="242"/>
      <c r="DYD29" s="242"/>
      <c r="DYE29" s="242"/>
      <c r="DYF29" s="242"/>
      <c r="DYG29" s="242"/>
      <c r="DYH29" s="242"/>
      <c r="DYI29" s="242"/>
      <c r="DYJ29" s="242"/>
      <c r="DYK29" s="242"/>
      <c r="DYL29" s="242"/>
      <c r="DYM29" s="242"/>
      <c r="DYN29" s="242"/>
      <c r="DYO29" s="242"/>
      <c r="DYP29" s="242"/>
      <c r="DYQ29" s="242"/>
      <c r="DYR29" s="242"/>
      <c r="DYS29" s="242"/>
      <c r="DYT29" s="242"/>
      <c r="DYU29" s="242"/>
      <c r="DYV29" s="242"/>
      <c r="DYW29" s="242"/>
      <c r="DYX29" s="242"/>
      <c r="DYY29" s="242"/>
      <c r="DYZ29" s="242"/>
      <c r="DZA29" s="242"/>
      <c r="DZB29" s="242"/>
      <c r="DZC29" s="242"/>
      <c r="DZD29" s="242"/>
      <c r="DZE29" s="242"/>
      <c r="DZF29" s="242"/>
      <c r="DZG29" s="242"/>
      <c r="DZH29" s="242"/>
      <c r="DZI29" s="242"/>
      <c r="DZJ29" s="242"/>
      <c r="DZK29" s="242"/>
      <c r="DZL29" s="242"/>
      <c r="DZM29" s="242"/>
      <c r="DZN29" s="242"/>
      <c r="DZO29" s="242"/>
      <c r="DZP29" s="242"/>
      <c r="DZQ29" s="242"/>
      <c r="DZR29" s="242"/>
      <c r="DZS29" s="242"/>
      <c r="DZT29" s="242"/>
      <c r="DZU29" s="242"/>
      <c r="DZV29" s="242"/>
      <c r="DZW29" s="242"/>
      <c r="DZX29" s="242"/>
      <c r="DZY29" s="242"/>
      <c r="DZZ29" s="242"/>
      <c r="EAA29" s="242"/>
      <c r="EAB29" s="242"/>
      <c r="EAC29" s="242"/>
      <c r="EAD29" s="242"/>
      <c r="EAE29" s="242"/>
      <c r="EAF29" s="242"/>
      <c r="EAG29" s="242"/>
      <c r="EAH29" s="242"/>
      <c r="EAI29" s="242"/>
      <c r="EAJ29" s="242"/>
      <c r="EAK29" s="242"/>
      <c r="EAL29" s="242"/>
      <c r="EAM29" s="242"/>
      <c r="EAN29" s="242"/>
      <c r="EAO29" s="242"/>
      <c r="EAP29" s="242"/>
      <c r="EAQ29" s="242"/>
      <c r="EAR29" s="242"/>
      <c r="EAS29" s="242"/>
      <c r="EAT29" s="242"/>
      <c r="EAU29" s="242"/>
      <c r="EAV29" s="242"/>
      <c r="EAW29" s="242"/>
      <c r="EAX29" s="242"/>
      <c r="EAY29" s="242"/>
      <c r="EAZ29" s="242"/>
      <c r="EBA29" s="242"/>
      <c r="EBB29" s="242"/>
      <c r="EBC29" s="242"/>
      <c r="EBD29" s="242"/>
      <c r="EBE29" s="242"/>
      <c r="EBF29" s="242"/>
      <c r="EBG29" s="242"/>
      <c r="EBH29" s="242"/>
      <c r="EBI29" s="242"/>
      <c r="EBJ29" s="242"/>
      <c r="EBK29" s="242"/>
      <c r="EBL29" s="242"/>
      <c r="EBM29" s="242"/>
      <c r="EBN29" s="242"/>
      <c r="EBO29" s="242"/>
      <c r="EBP29" s="242"/>
      <c r="EBQ29" s="242"/>
      <c r="EBR29" s="242"/>
      <c r="EBS29" s="242"/>
      <c r="EBT29" s="242"/>
      <c r="EBU29" s="242"/>
      <c r="EBV29" s="242"/>
      <c r="EBW29" s="242"/>
      <c r="EBX29" s="242"/>
      <c r="EBY29" s="242"/>
      <c r="EBZ29" s="242"/>
      <c r="ECA29" s="242"/>
      <c r="ECB29" s="242"/>
      <c r="ECC29" s="242"/>
      <c r="ECD29" s="242"/>
      <c r="ECE29" s="242"/>
      <c r="ECF29" s="242"/>
      <c r="ECG29" s="242"/>
      <c r="ECH29" s="242"/>
      <c r="ECI29" s="242"/>
      <c r="ECJ29" s="242"/>
      <c r="ECK29" s="242"/>
      <c r="ECL29" s="242"/>
      <c r="ECM29" s="242"/>
      <c r="ECN29" s="242"/>
      <c r="ECO29" s="242"/>
      <c r="ECP29" s="242"/>
      <c r="ECQ29" s="242"/>
      <c r="ECR29" s="242"/>
      <c r="ECS29" s="242"/>
      <c r="ECT29" s="242"/>
      <c r="ECU29" s="242"/>
      <c r="ECV29" s="242"/>
      <c r="ECW29" s="242"/>
      <c r="ECX29" s="242"/>
      <c r="ECY29" s="242"/>
      <c r="ECZ29" s="242"/>
      <c r="EDA29" s="242"/>
      <c r="EDB29" s="242"/>
      <c r="EDC29" s="242"/>
      <c r="EDD29" s="242"/>
      <c r="EDE29" s="242"/>
      <c r="EDF29" s="242"/>
      <c r="EDG29" s="242"/>
      <c r="EDH29" s="242"/>
      <c r="EDI29" s="242"/>
      <c r="EDJ29" s="242"/>
      <c r="EDK29" s="242"/>
      <c r="EDL29" s="242"/>
      <c r="EDM29" s="242"/>
      <c r="EDN29" s="242"/>
      <c r="EDO29" s="242"/>
      <c r="EDP29" s="242"/>
      <c r="EDQ29" s="242"/>
      <c r="EDR29" s="242"/>
      <c r="EDS29" s="242"/>
      <c r="EDT29" s="242"/>
      <c r="EDU29" s="242"/>
      <c r="EDV29" s="242"/>
      <c r="EDW29" s="242"/>
      <c r="EDX29" s="242"/>
      <c r="EDY29" s="242"/>
      <c r="EDZ29" s="242"/>
      <c r="EEA29" s="242"/>
      <c r="EEB29" s="242"/>
      <c r="EEC29" s="242"/>
      <c r="EED29" s="242"/>
      <c r="EEE29" s="242"/>
      <c r="EEF29" s="242"/>
      <c r="EEG29" s="242"/>
      <c r="EEH29" s="242"/>
      <c r="EEI29" s="242"/>
      <c r="EEJ29" s="242"/>
      <c r="EEK29" s="242"/>
      <c r="EEL29" s="242"/>
      <c r="EEM29" s="242"/>
      <c r="EEN29" s="242"/>
      <c r="EEO29" s="242"/>
      <c r="EEP29" s="242"/>
      <c r="EEQ29" s="242"/>
      <c r="EER29" s="242"/>
      <c r="EES29" s="242"/>
      <c r="EET29" s="242"/>
      <c r="EEU29" s="242"/>
      <c r="EEV29" s="242"/>
      <c r="EEW29" s="242"/>
      <c r="EEX29" s="242"/>
      <c r="EEY29" s="242"/>
      <c r="EEZ29" s="242"/>
      <c r="EFA29" s="242"/>
      <c r="EFB29" s="242"/>
      <c r="EFC29" s="242"/>
      <c r="EFD29" s="242"/>
      <c r="EFE29" s="242"/>
      <c r="EFF29" s="242"/>
      <c r="EFG29" s="242"/>
      <c r="EFH29" s="242"/>
      <c r="EFI29" s="242"/>
      <c r="EFJ29" s="242"/>
      <c r="EFK29" s="242"/>
      <c r="EFL29" s="242"/>
      <c r="EFM29" s="242"/>
      <c r="EFN29" s="242"/>
      <c r="EFO29" s="242"/>
      <c r="EFP29" s="242"/>
      <c r="EFQ29" s="242"/>
      <c r="EFR29" s="242"/>
      <c r="EFS29" s="242"/>
      <c r="EFT29" s="242"/>
      <c r="EFU29" s="242"/>
      <c r="EFV29" s="242"/>
      <c r="EFW29" s="242"/>
      <c r="EFX29" s="242"/>
      <c r="EFY29" s="242"/>
      <c r="EFZ29" s="242"/>
      <c r="EGA29" s="242"/>
      <c r="EGB29" s="242"/>
      <c r="EGC29" s="242"/>
      <c r="EGD29" s="242"/>
      <c r="EGE29" s="242"/>
      <c r="EGF29" s="242"/>
      <c r="EGG29" s="242"/>
      <c r="EGH29" s="242"/>
      <c r="EGI29" s="242"/>
      <c r="EGJ29" s="242"/>
      <c r="EGK29" s="242"/>
      <c r="EGL29" s="242"/>
      <c r="EGM29" s="242"/>
      <c r="EGN29" s="242"/>
      <c r="EGO29" s="242"/>
      <c r="EGP29" s="242"/>
      <c r="EGQ29" s="242"/>
      <c r="EGR29" s="242"/>
      <c r="EGS29" s="242"/>
      <c r="EGT29" s="242"/>
      <c r="EGU29" s="242"/>
      <c r="EGV29" s="242"/>
      <c r="EGW29" s="242"/>
      <c r="EGX29" s="242"/>
      <c r="EGY29" s="242"/>
      <c r="EGZ29" s="242"/>
      <c r="EHA29" s="242"/>
      <c r="EHB29" s="242"/>
      <c r="EHC29" s="242"/>
      <c r="EHD29" s="242"/>
      <c r="EHE29" s="242"/>
      <c r="EHF29" s="242"/>
      <c r="EHG29" s="242"/>
      <c r="EHH29" s="242"/>
      <c r="EHI29" s="242"/>
      <c r="EHJ29" s="242"/>
      <c r="EHK29" s="242"/>
      <c r="EHL29" s="242"/>
      <c r="EHM29" s="242"/>
      <c r="EHN29" s="242"/>
      <c r="EHO29" s="242"/>
      <c r="EHP29" s="242"/>
      <c r="EHQ29" s="242"/>
      <c r="EHR29" s="242"/>
      <c r="EHS29" s="242"/>
      <c r="EHT29" s="242"/>
      <c r="EHU29" s="242"/>
      <c r="EHV29" s="242"/>
      <c r="EHW29" s="242"/>
      <c r="EHX29" s="242"/>
      <c r="EHY29" s="242"/>
      <c r="EHZ29" s="242"/>
      <c r="EIA29" s="242"/>
      <c r="EIB29" s="242"/>
      <c r="EIC29" s="242"/>
      <c r="EID29" s="242"/>
      <c r="EIE29" s="242"/>
      <c r="EIF29" s="242"/>
      <c r="EIG29" s="242"/>
      <c r="EIH29" s="242"/>
      <c r="EII29" s="242"/>
      <c r="EIJ29" s="242"/>
      <c r="EIK29" s="242"/>
      <c r="EIL29" s="242"/>
      <c r="EIM29" s="242"/>
      <c r="EIN29" s="242"/>
      <c r="EIO29" s="242"/>
      <c r="EIP29" s="242"/>
      <c r="EIQ29" s="242"/>
      <c r="EIR29" s="242"/>
      <c r="EIS29" s="242"/>
      <c r="EIT29" s="242"/>
      <c r="EIU29" s="242"/>
      <c r="EIV29" s="242"/>
      <c r="EIW29" s="242"/>
      <c r="EIX29" s="242"/>
      <c r="EIY29" s="242"/>
      <c r="EIZ29" s="242"/>
      <c r="EJA29" s="242"/>
      <c r="EJB29" s="242"/>
      <c r="EJC29" s="242"/>
      <c r="EJD29" s="242"/>
      <c r="EJE29" s="242"/>
      <c r="EJF29" s="242"/>
      <c r="EJG29" s="242"/>
      <c r="EJH29" s="242"/>
      <c r="EJI29" s="242"/>
      <c r="EJJ29" s="242"/>
      <c r="EJK29" s="242"/>
      <c r="EJL29" s="242"/>
      <c r="EJM29" s="242"/>
      <c r="EJN29" s="242"/>
      <c r="EJO29" s="242"/>
      <c r="EJP29" s="242"/>
      <c r="EJQ29" s="242"/>
      <c r="EJR29" s="242"/>
      <c r="EJS29" s="242"/>
      <c r="EJT29" s="242"/>
      <c r="EJU29" s="242"/>
      <c r="EJV29" s="242"/>
      <c r="EJW29" s="242"/>
      <c r="EJX29" s="242"/>
      <c r="EJY29" s="242"/>
      <c r="EJZ29" s="242"/>
      <c r="EKA29" s="242"/>
      <c r="EKB29" s="242"/>
      <c r="EKC29" s="242"/>
      <c r="EKD29" s="242"/>
      <c r="EKE29" s="242"/>
      <c r="EKF29" s="242"/>
      <c r="EKG29" s="242"/>
      <c r="EKH29" s="242"/>
      <c r="EKI29" s="242"/>
      <c r="EKJ29" s="242"/>
      <c r="EKK29" s="242"/>
      <c r="EKL29" s="242"/>
      <c r="EKM29" s="242"/>
      <c r="EKN29" s="242"/>
      <c r="EKO29" s="242"/>
      <c r="EKP29" s="242"/>
      <c r="EKQ29" s="242"/>
      <c r="EKR29" s="242"/>
      <c r="EKS29" s="242"/>
      <c r="EKT29" s="242"/>
      <c r="EKU29" s="242"/>
      <c r="EKV29" s="242"/>
      <c r="EKW29" s="242"/>
      <c r="EKX29" s="242"/>
      <c r="EKY29" s="242"/>
      <c r="EKZ29" s="242"/>
      <c r="ELA29" s="242"/>
      <c r="ELB29" s="242"/>
      <c r="ELC29" s="242"/>
      <c r="ELD29" s="242"/>
      <c r="ELE29" s="242"/>
      <c r="ELF29" s="242"/>
      <c r="ELG29" s="242"/>
      <c r="ELH29" s="242"/>
      <c r="ELI29" s="242"/>
      <c r="ELJ29" s="242"/>
      <c r="ELK29" s="242"/>
      <c r="ELL29" s="242"/>
      <c r="ELM29" s="242"/>
      <c r="ELN29" s="242"/>
      <c r="ELO29" s="242"/>
      <c r="ELP29" s="242"/>
      <c r="ELQ29" s="242"/>
      <c r="ELR29" s="242"/>
      <c r="ELS29" s="242"/>
      <c r="ELT29" s="242"/>
      <c r="ELU29" s="242"/>
      <c r="ELV29" s="242"/>
      <c r="ELW29" s="242"/>
      <c r="ELX29" s="242"/>
      <c r="ELY29" s="242"/>
      <c r="ELZ29" s="242"/>
      <c r="EMA29" s="242"/>
      <c r="EMB29" s="242"/>
      <c r="EMC29" s="242"/>
      <c r="EMD29" s="242"/>
      <c r="EME29" s="242"/>
      <c r="EMF29" s="242"/>
      <c r="EMG29" s="242"/>
      <c r="EMH29" s="242"/>
      <c r="EMI29" s="242"/>
      <c r="EMJ29" s="242"/>
      <c r="EMK29" s="242"/>
      <c r="EML29" s="242"/>
      <c r="EMM29" s="242"/>
      <c r="EMN29" s="242"/>
      <c r="EMO29" s="242"/>
      <c r="EMP29" s="242"/>
      <c r="EMQ29" s="242"/>
      <c r="EMR29" s="242"/>
      <c r="EMS29" s="242"/>
      <c r="EMT29" s="242"/>
      <c r="EMU29" s="242"/>
      <c r="EMV29" s="242"/>
      <c r="EMW29" s="242"/>
      <c r="EMX29" s="242"/>
      <c r="EMY29" s="242"/>
      <c r="EMZ29" s="242"/>
      <c r="ENA29" s="242"/>
      <c r="ENB29" s="242"/>
      <c r="ENC29" s="242"/>
      <c r="END29" s="242"/>
      <c r="ENE29" s="242"/>
      <c r="ENF29" s="242"/>
      <c r="ENG29" s="242"/>
      <c r="ENH29" s="242"/>
      <c r="ENI29" s="242"/>
      <c r="ENJ29" s="242"/>
      <c r="ENK29" s="242"/>
      <c r="ENL29" s="242"/>
      <c r="ENM29" s="242"/>
      <c r="ENN29" s="242"/>
      <c r="ENO29" s="242"/>
      <c r="ENP29" s="242"/>
      <c r="ENQ29" s="242"/>
      <c r="ENR29" s="242"/>
      <c r="ENS29" s="242"/>
      <c r="ENT29" s="242"/>
      <c r="ENU29" s="242"/>
      <c r="ENV29" s="242"/>
      <c r="ENW29" s="242"/>
      <c r="ENX29" s="242"/>
      <c r="ENY29" s="242"/>
      <c r="ENZ29" s="242"/>
      <c r="EOA29" s="242"/>
      <c r="EOB29" s="242"/>
      <c r="EOC29" s="242"/>
      <c r="EOD29" s="242"/>
      <c r="EOE29" s="242"/>
      <c r="EOF29" s="242"/>
      <c r="EOG29" s="242"/>
      <c r="EOH29" s="242"/>
      <c r="EOI29" s="242"/>
      <c r="EOJ29" s="242"/>
      <c r="EOK29" s="242"/>
      <c r="EOL29" s="242"/>
      <c r="EOM29" s="242"/>
      <c r="EON29" s="242"/>
      <c r="EOO29" s="242"/>
      <c r="EOP29" s="242"/>
      <c r="EOQ29" s="242"/>
      <c r="EOR29" s="242"/>
      <c r="EOS29" s="242"/>
      <c r="EOT29" s="242"/>
      <c r="EOU29" s="242"/>
      <c r="EOV29" s="242"/>
      <c r="EOW29" s="242"/>
      <c r="EOX29" s="242"/>
      <c r="EOY29" s="242"/>
      <c r="EOZ29" s="242"/>
      <c r="EPA29" s="242"/>
      <c r="EPB29" s="242"/>
      <c r="EPC29" s="242"/>
      <c r="EPD29" s="242"/>
      <c r="EPE29" s="242"/>
      <c r="EPF29" s="242"/>
      <c r="EPG29" s="242"/>
      <c r="EPH29" s="242"/>
      <c r="EPI29" s="242"/>
      <c r="EPJ29" s="242"/>
      <c r="EPK29" s="242"/>
      <c r="EPL29" s="242"/>
      <c r="EPM29" s="242"/>
      <c r="EPN29" s="242"/>
      <c r="EPO29" s="242"/>
      <c r="EPP29" s="242"/>
      <c r="EPQ29" s="242"/>
      <c r="EPR29" s="242"/>
      <c r="EPS29" s="242"/>
      <c r="EPT29" s="242"/>
      <c r="EPU29" s="242"/>
      <c r="EPV29" s="242"/>
      <c r="EPW29" s="242"/>
      <c r="EPX29" s="242"/>
      <c r="EPY29" s="242"/>
      <c r="EPZ29" s="242"/>
      <c r="EQA29" s="242"/>
      <c r="EQB29" s="242"/>
      <c r="EQC29" s="242"/>
      <c r="EQD29" s="242"/>
      <c r="EQE29" s="242"/>
      <c r="EQF29" s="242"/>
      <c r="EQG29" s="242"/>
      <c r="EQH29" s="242"/>
      <c r="EQI29" s="242"/>
      <c r="EQJ29" s="242"/>
      <c r="EQK29" s="242"/>
      <c r="EQL29" s="242"/>
      <c r="EQM29" s="242"/>
      <c r="EQN29" s="242"/>
      <c r="EQO29" s="242"/>
      <c r="EQP29" s="242"/>
      <c r="EQQ29" s="242"/>
      <c r="EQR29" s="242"/>
      <c r="EQS29" s="242"/>
      <c r="EQT29" s="242"/>
      <c r="EQU29" s="242"/>
      <c r="EQV29" s="242"/>
      <c r="EQW29" s="242"/>
      <c r="EQX29" s="242"/>
      <c r="EQY29" s="242"/>
      <c r="EQZ29" s="242"/>
      <c r="ERA29" s="242"/>
      <c r="ERB29" s="242"/>
      <c r="ERC29" s="242"/>
      <c r="ERD29" s="242"/>
      <c r="ERE29" s="242"/>
      <c r="ERF29" s="242"/>
      <c r="ERG29" s="242"/>
      <c r="ERH29" s="242"/>
      <c r="ERI29" s="242"/>
      <c r="ERJ29" s="242"/>
      <c r="ERK29" s="242"/>
      <c r="ERL29" s="242"/>
      <c r="ERM29" s="242"/>
      <c r="ERN29" s="242"/>
      <c r="ERO29" s="242"/>
      <c r="ERP29" s="242"/>
      <c r="ERQ29" s="242"/>
      <c r="ERR29" s="242"/>
      <c r="ERS29" s="242"/>
      <c r="ERT29" s="242"/>
      <c r="ERU29" s="242"/>
      <c r="ERV29" s="242"/>
      <c r="ERW29" s="242"/>
      <c r="ERX29" s="242"/>
      <c r="ERY29" s="242"/>
      <c r="ERZ29" s="242"/>
      <c r="ESA29" s="242"/>
      <c r="ESB29" s="242"/>
      <c r="ESC29" s="242"/>
      <c r="ESD29" s="242"/>
      <c r="ESE29" s="242"/>
      <c r="ESF29" s="242"/>
      <c r="ESG29" s="242"/>
      <c r="ESH29" s="242"/>
      <c r="ESI29" s="242"/>
      <c r="ESJ29" s="242"/>
      <c r="ESK29" s="242"/>
      <c r="ESL29" s="242"/>
      <c r="ESM29" s="242"/>
      <c r="ESN29" s="242"/>
      <c r="ESO29" s="242"/>
      <c r="ESP29" s="242"/>
      <c r="ESQ29" s="242"/>
      <c r="ESR29" s="242"/>
      <c r="ESS29" s="242"/>
      <c r="EST29" s="242"/>
      <c r="ESU29" s="242"/>
      <c r="ESV29" s="242"/>
      <c r="ESW29" s="242"/>
      <c r="ESX29" s="242"/>
      <c r="ESY29" s="242"/>
      <c r="ESZ29" s="242"/>
      <c r="ETA29" s="242"/>
      <c r="ETB29" s="242"/>
      <c r="ETC29" s="242"/>
      <c r="ETD29" s="242"/>
      <c r="ETE29" s="242"/>
      <c r="ETF29" s="242"/>
      <c r="ETG29" s="242"/>
      <c r="ETH29" s="242"/>
      <c r="ETI29" s="242"/>
      <c r="ETJ29" s="242"/>
      <c r="ETK29" s="242"/>
      <c r="ETL29" s="242"/>
      <c r="ETM29" s="242"/>
      <c r="ETN29" s="242"/>
      <c r="ETO29" s="242"/>
      <c r="ETP29" s="242"/>
      <c r="ETQ29" s="242"/>
      <c r="ETR29" s="242"/>
      <c r="ETS29" s="242"/>
      <c r="ETT29" s="242"/>
      <c r="ETU29" s="242"/>
      <c r="ETV29" s="242"/>
      <c r="ETW29" s="242"/>
      <c r="ETX29" s="242"/>
      <c r="ETY29" s="242"/>
      <c r="ETZ29" s="242"/>
      <c r="EUA29" s="242"/>
      <c r="EUB29" s="242"/>
      <c r="EUC29" s="242"/>
      <c r="EUD29" s="242"/>
      <c r="EUE29" s="242"/>
      <c r="EUF29" s="242"/>
      <c r="EUG29" s="242"/>
      <c r="EUH29" s="242"/>
      <c r="EUI29" s="242"/>
      <c r="EUJ29" s="242"/>
      <c r="EUK29" s="242"/>
      <c r="EUL29" s="242"/>
      <c r="EUM29" s="242"/>
      <c r="EUN29" s="242"/>
      <c r="EUO29" s="242"/>
      <c r="EUP29" s="242"/>
      <c r="EUQ29" s="242"/>
      <c r="EUR29" s="242"/>
      <c r="EUS29" s="242"/>
      <c r="EUT29" s="242"/>
      <c r="EUU29" s="242"/>
      <c r="EUV29" s="242"/>
      <c r="EUW29" s="242"/>
      <c r="EUX29" s="242"/>
      <c r="EUY29" s="242"/>
      <c r="EUZ29" s="242"/>
      <c r="EVA29" s="242"/>
      <c r="EVB29" s="242"/>
      <c r="EVC29" s="242"/>
      <c r="EVD29" s="242"/>
      <c r="EVE29" s="242"/>
      <c r="EVF29" s="242"/>
      <c r="EVG29" s="242"/>
      <c r="EVH29" s="242"/>
      <c r="EVI29" s="242"/>
      <c r="EVJ29" s="242"/>
      <c r="EVK29" s="242"/>
      <c r="EVL29" s="242"/>
      <c r="EVM29" s="242"/>
      <c r="EVN29" s="242"/>
      <c r="EVO29" s="242"/>
      <c r="EVP29" s="242"/>
      <c r="EVQ29" s="242"/>
      <c r="EVR29" s="242"/>
      <c r="EVS29" s="242"/>
      <c r="EVT29" s="242"/>
      <c r="EVU29" s="242"/>
      <c r="EVV29" s="242"/>
      <c r="EVW29" s="242"/>
      <c r="EVX29" s="242"/>
      <c r="EVY29" s="242"/>
      <c r="EVZ29" s="242"/>
      <c r="EWA29" s="242"/>
      <c r="EWB29" s="242"/>
      <c r="EWC29" s="242"/>
      <c r="EWD29" s="242"/>
      <c r="EWE29" s="242"/>
      <c r="EWF29" s="242"/>
      <c r="EWG29" s="242"/>
      <c r="EWH29" s="242"/>
      <c r="EWI29" s="242"/>
      <c r="EWJ29" s="242"/>
      <c r="EWK29" s="242"/>
      <c r="EWL29" s="242"/>
      <c r="EWM29" s="242"/>
      <c r="EWN29" s="242"/>
      <c r="EWO29" s="242"/>
      <c r="EWP29" s="242"/>
      <c r="EWQ29" s="242"/>
      <c r="EWR29" s="242"/>
      <c r="EWS29" s="242"/>
      <c r="EWT29" s="242"/>
      <c r="EWU29" s="242"/>
      <c r="EWV29" s="242"/>
      <c r="EWW29" s="242"/>
      <c r="EWX29" s="242"/>
      <c r="EWY29" s="242"/>
      <c r="EWZ29" s="242"/>
      <c r="EXA29" s="242"/>
      <c r="EXB29" s="242"/>
      <c r="EXC29" s="242"/>
      <c r="EXD29" s="242"/>
      <c r="EXE29" s="242"/>
      <c r="EXF29" s="242"/>
      <c r="EXG29" s="242"/>
      <c r="EXH29" s="242"/>
      <c r="EXI29" s="242"/>
      <c r="EXJ29" s="242"/>
      <c r="EXK29" s="242"/>
      <c r="EXL29" s="242"/>
      <c r="EXM29" s="242"/>
      <c r="EXN29" s="242"/>
      <c r="EXO29" s="242"/>
      <c r="EXP29" s="242"/>
      <c r="EXQ29" s="242"/>
      <c r="EXR29" s="242"/>
      <c r="EXS29" s="242"/>
      <c r="EXT29" s="242"/>
      <c r="EXU29" s="242"/>
      <c r="EXV29" s="242"/>
      <c r="EXW29" s="242"/>
      <c r="EXX29" s="242"/>
      <c r="EXY29" s="242"/>
      <c r="EXZ29" s="242"/>
      <c r="EYA29" s="242"/>
      <c r="EYB29" s="242"/>
      <c r="EYC29" s="242"/>
      <c r="EYD29" s="242"/>
      <c r="EYE29" s="242"/>
      <c r="EYF29" s="242"/>
      <c r="EYG29" s="242"/>
      <c r="EYH29" s="242"/>
      <c r="EYI29" s="242"/>
      <c r="EYJ29" s="242"/>
      <c r="EYK29" s="242"/>
      <c r="EYL29" s="242"/>
      <c r="EYM29" s="242"/>
      <c r="EYN29" s="242"/>
      <c r="EYO29" s="242"/>
      <c r="EYP29" s="242"/>
      <c r="EYQ29" s="242"/>
      <c r="EYR29" s="242"/>
      <c r="EYS29" s="242"/>
      <c r="EYT29" s="242"/>
      <c r="EYU29" s="242"/>
      <c r="EYV29" s="242"/>
      <c r="EYW29" s="242"/>
      <c r="EYX29" s="242"/>
      <c r="EYY29" s="242"/>
      <c r="EYZ29" s="242"/>
      <c r="EZA29" s="242"/>
      <c r="EZB29" s="242"/>
      <c r="EZC29" s="242"/>
      <c r="EZD29" s="242"/>
      <c r="EZE29" s="242"/>
      <c r="EZF29" s="242"/>
      <c r="EZG29" s="242"/>
      <c r="EZH29" s="242"/>
      <c r="EZI29" s="242"/>
      <c r="EZJ29" s="242"/>
      <c r="EZK29" s="242"/>
      <c r="EZL29" s="242"/>
      <c r="EZM29" s="242"/>
      <c r="EZN29" s="242"/>
      <c r="EZO29" s="242"/>
      <c r="EZP29" s="242"/>
      <c r="EZQ29" s="242"/>
      <c r="EZR29" s="242"/>
      <c r="EZS29" s="242"/>
      <c r="EZT29" s="242"/>
      <c r="EZU29" s="242"/>
      <c r="EZV29" s="242"/>
      <c r="EZW29" s="242"/>
      <c r="EZX29" s="242"/>
      <c r="EZY29" s="242"/>
      <c r="EZZ29" s="242"/>
      <c r="FAA29" s="242"/>
      <c r="FAB29" s="242"/>
      <c r="FAC29" s="242"/>
      <c r="FAD29" s="242"/>
      <c r="FAE29" s="242"/>
      <c r="FAF29" s="242"/>
      <c r="FAG29" s="242"/>
      <c r="FAH29" s="242"/>
      <c r="FAI29" s="242"/>
      <c r="FAJ29" s="242"/>
      <c r="FAK29" s="242"/>
      <c r="FAL29" s="242"/>
      <c r="FAM29" s="242"/>
      <c r="FAN29" s="242"/>
      <c r="FAO29" s="242"/>
      <c r="FAP29" s="242"/>
      <c r="FAQ29" s="242"/>
      <c r="FAR29" s="242"/>
      <c r="FAS29" s="242"/>
      <c r="FAT29" s="242"/>
      <c r="FAU29" s="242"/>
      <c r="FAV29" s="242"/>
      <c r="FAW29" s="242"/>
      <c r="FAX29" s="242"/>
      <c r="FAY29" s="242"/>
      <c r="FAZ29" s="242"/>
      <c r="FBA29" s="242"/>
      <c r="FBB29" s="242"/>
      <c r="FBC29" s="242"/>
      <c r="FBD29" s="242"/>
      <c r="FBE29" s="242"/>
      <c r="FBF29" s="242"/>
      <c r="FBG29" s="242"/>
      <c r="FBH29" s="242"/>
      <c r="FBI29" s="242"/>
      <c r="FBJ29" s="242"/>
      <c r="FBK29" s="242"/>
      <c r="FBL29" s="242"/>
      <c r="FBM29" s="242"/>
      <c r="FBN29" s="242"/>
      <c r="FBO29" s="242"/>
      <c r="FBP29" s="242"/>
      <c r="FBQ29" s="242"/>
      <c r="FBR29" s="242"/>
      <c r="FBS29" s="242"/>
      <c r="FBT29" s="242"/>
      <c r="FBU29" s="242"/>
      <c r="FBV29" s="242"/>
      <c r="FBW29" s="242"/>
      <c r="FBX29" s="242"/>
      <c r="FBY29" s="242"/>
      <c r="FBZ29" s="242"/>
      <c r="FCA29" s="242"/>
      <c r="FCB29" s="242"/>
      <c r="FCC29" s="242"/>
      <c r="FCD29" s="242"/>
      <c r="FCE29" s="242"/>
      <c r="FCF29" s="242"/>
      <c r="FCG29" s="242"/>
      <c r="FCH29" s="242"/>
      <c r="FCI29" s="242"/>
      <c r="FCJ29" s="242"/>
      <c r="FCK29" s="242"/>
      <c r="FCL29" s="242"/>
      <c r="FCM29" s="242"/>
      <c r="FCN29" s="242"/>
      <c r="FCO29" s="242"/>
      <c r="FCP29" s="242"/>
      <c r="FCQ29" s="242"/>
      <c r="FCR29" s="242"/>
      <c r="FCS29" s="242"/>
      <c r="FCT29" s="242"/>
      <c r="FCU29" s="242"/>
      <c r="FCV29" s="242"/>
      <c r="FCW29" s="242"/>
      <c r="FCX29" s="242"/>
      <c r="FCY29" s="242"/>
      <c r="FCZ29" s="242"/>
      <c r="FDA29" s="242"/>
      <c r="FDB29" s="242"/>
      <c r="FDC29" s="242"/>
      <c r="FDD29" s="242"/>
      <c r="FDE29" s="242"/>
      <c r="FDF29" s="242"/>
      <c r="FDG29" s="242"/>
      <c r="FDH29" s="242"/>
      <c r="FDI29" s="242"/>
      <c r="FDJ29" s="242"/>
      <c r="FDK29" s="242"/>
      <c r="FDL29" s="242"/>
      <c r="FDM29" s="242"/>
      <c r="FDN29" s="242"/>
      <c r="FDO29" s="242"/>
      <c r="FDP29" s="242"/>
      <c r="FDQ29" s="242"/>
      <c r="FDR29" s="242"/>
      <c r="FDS29" s="242"/>
      <c r="FDT29" s="242"/>
      <c r="FDU29" s="242"/>
      <c r="FDV29" s="242"/>
      <c r="FDW29" s="242"/>
      <c r="FDX29" s="242"/>
      <c r="FDY29" s="242"/>
      <c r="FDZ29" s="242"/>
      <c r="FEA29" s="242"/>
      <c r="FEB29" s="242"/>
      <c r="FEC29" s="242"/>
      <c r="FED29" s="242"/>
      <c r="FEE29" s="242"/>
      <c r="FEF29" s="242"/>
      <c r="FEG29" s="242"/>
      <c r="FEH29" s="242"/>
      <c r="FEI29" s="242"/>
      <c r="FEJ29" s="242"/>
      <c r="FEK29" s="242"/>
      <c r="FEL29" s="242"/>
      <c r="FEM29" s="242"/>
      <c r="FEN29" s="242"/>
      <c r="FEO29" s="242"/>
      <c r="FEP29" s="242"/>
      <c r="FEQ29" s="242"/>
      <c r="FER29" s="242"/>
      <c r="FES29" s="242"/>
      <c r="FET29" s="242"/>
      <c r="FEU29" s="242"/>
      <c r="FEV29" s="242"/>
      <c r="FEW29" s="242"/>
      <c r="FEX29" s="242"/>
      <c r="FEY29" s="242"/>
      <c r="FEZ29" s="242"/>
      <c r="FFA29" s="242"/>
      <c r="FFB29" s="242"/>
      <c r="FFC29" s="242"/>
      <c r="FFD29" s="242"/>
      <c r="FFE29" s="242"/>
      <c r="FFF29" s="242"/>
      <c r="FFG29" s="242"/>
      <c r="FFH29" s="242"/>
      <c r="FFI29" s="242"/>
      <c r="FFJ29" s="242"/>
      <c r="FFK29" s="242"/>
      <c r="FFL29" s="242"/>
      <c r="FFM29" s="242"/>
      <c r="FFN29" s="242"/>
      <c r="FFO29" s="242"/>
      <c r="FFP29" s="242"/>
      <c r="FFQ29" s="242"/>
      <c r="FFR29" s="242"/>
      <c r="FFS29" s="242"/>
      <c r="FFT29" s="242"/>
      <c r="FFU29" s="242"/>
      <c r="FFV29" s="242"/>
      <c r="FFW29" s="242"/>
      <c r="FFX29" s="242"/>
      <c r="FFY29" s="242"/>
      <c r="FFZ29" s="242"/>
      <c r="FGA29" s="242"/>
      <c r="FGB29" s="242"/>
      <c r="FGC29" s="242"/>
      <c r="FGD29" s="242"/>
      <c r="FGE29" s="242"/>
      <c r="FGF29" s="242"/>
      <c r="FGG29" s="242"/>
      <c r="FGH29" s="242"/>
      <c r="FGI29" s="242"/>
      <c r="FGJ29" s="242"/>
      <c r="FGK29" s="242"/>
      <c r="FGL29" s="242"/>
      <c r="FGM29" s="242"/>
      <c r="FGN29" s="242"/>
      <c r="FGO29" s="242"/>
      <c r="FGP29" s="242"/>
      <c r="FGQ29" s="242"/>
      <c r="FGR29" s="242"/>
      <c r="FGS29" s="242"/>
      <c r="FGT29" s="242"/>
      <c r="FGU29" s="242"/>
      <c r="FGV29" s="242"/>
      <c r="FGW29" s="242"/>
      <c r="FGX29" s="242"/>
      <c r="FGY29" s="242"/>
      <c r="FGZ29" s="242"/>
      <c r="FHA29" s="242"/>
      <c r="FHB29" s="242"/>
      <c r="FHC29" s="242"/>
      <c r="FHD29" s="242"/>
      <c r="FHE29" s="242"/>
      <c r="FHF29" s="242"/>
      <c r="FHG29" s="242"/>
      <c r="FHH29" s="242"/>
      <c r="FHI29" s="242"/>
      <c r="FHJ29" s="242"/>
      <c r="FHK29" s="242"/>
      <c r="FHL29" s="242"/>
      <c r="FHM29" s="242"/>
      <c r="FHN29" s="242"/>
      <c r="FHO29" s="242"/>
      <c r="FHP29" s="242"/>
      <c r="FHQ29" s="242"/>
      <c r="FHR29" s="242"/>
      <c r="FHS29" s="242"/>
      <c r="FHT29" s="242"/>
      <c r="FHU29" s="242"/>
      <c r="FHV29" s="242"/>
      <c r="FHW29" s="242"/>
      <c r="FHX29" s="242"/>
      <c r="FHY29" s="242"/>
      <c r="FHZ29" s="242"/>
      <c r="FIA29" s="242"/>
      <c r="FIB29" s="242"/>
      <c r="FIC29" s="242"/>
      <c r="FID29" s="242"/>
      <c r="FIE29" s="242"/>
      <c r="FIF29" s="242"/>
      <c r="FIG29" s="242"/>
      <c r="FIH29" s="242"/>
      <c r="FII29" s="242"/>
      <c r="FIJ29" s="242"/>
      <c r="FIK29" s="242"/>
      <c r="FIL29" s="242"/>
      <c r="FIM29" s="242"/>
      <c r="FIN29" s="242"/>
      <c r="FIO29" s="242"/>
      <c r="FIP29" s="242"/>
      <c r="FIQ29" s="242"/>
      <c r="FIR29" s="242"/>
      <c r="FIS29" s="242"/>
      <c r="FIT29" s="242"/>
      <c r="FIU29" s="242"/>
      <c r="FIV29" s="242"/>
      <c r="FIW29" s="242"/>
      <c r="FIX29" s="242"/>
      <c r="FIY29" s="242"/>
      <c r="FIZ29" s="242"/>
      <c r="FJA29" s="242"/>
      <c r="FJB29" s="242"/>
      <c r="FJC29" s="242"/>
      <c r="FJD29" s="242"/>
      <c r="FJE29" s="242"/>
      <c r="FJF29" s="242"/>
      <c r="FJG29" s="242"/>
      <c r="FJH29" s="242"/>
      <c r="FJI29" s="242"/>
      <c r="FJJ29" s="242"/>
      <c r="FJK29" s="242"/>
      <c r="FJL29" s="242"/>
      <c r="FJM29" s="242"/>
      <c r="FJN29" s="242"/>
      <c r="FJO29" s="242"/>
      <c r="FJP29" s="242"/>
      <c r="FJQ29" s="242"/>
      <c r="FJR29" s="242"/>
      <c r="FJS29" s="242"/>
      <c r="FJT29" s="242"/>
      <c r="FJU29" s="242"/>
      <c r="FJV29" s="242"/>
      <c r="FJW29" s="242"/>
      <c r="FJX29" s="242"/>
      <c r="FJY29" s="242"/>
      <c r="FJZ29" s="242"/>
      <c r="FKA29" s="242"/>
      <c r="FKB29" s="242"/>
      <c r="FKC29" s="242"/>
      <c r="FKD29" s="242"/>
      <c r="FKE29" s="242"/>
      <c r="FKF29" s="242"/>
      <c r="FKG29" s="242"/>
      <c r="FKH29" s="242"/>
      <c r="FKI29" s="242"/>
      <c r="FKJ29" s="242"/>
      <c r="FKK29" s="242"/>
      <c r="FKL29" s="242"/>
      <c r="FKM29" s="242"/>
      <c r="FKN29" s="242"/>
      <c r="FKO29" s="242"/>
      <c r="FKP29" s="242"/>
      <c r="FKQ29" s="242"/>
      <c r="FKR29" s="242"/>
      <c r="FKS29" s="242"/>
      <c r="FKT29" s="242"/>
      <c r="FKU29" s="242"/>
      <c r="FKV29" s="242"/>
      <c r="FKW29" s="242"/>
      <c r="FKX29" s="242"/>
      <c r="FKY29" s="242"/>
      <c r="FKZ29" s="242"/>
      <c r="FLA29" s="242"/>
      <c r="FLB29" s="242"/>
      <c r="FLC29" s="242"/>
      <c r="FLD29" s="242"/>
      <c r="FLE29" s="242"/>
      <c r="FLF29" s="242"/>
      <c r="FLG29" s="242"/>
      <c r="FLH29" s="242"/>
      <c r="FLI29" s="242"/>
      <c r="FLJ29" s="242"/>
      <c r="FLK29" s="242"/>
      <c r="FLL29" s="242"/>
      <c r="FLM29" s="242"/>
      <c r="FLN29" s="242"/>
      <c r="FLO29" s="242"/>
      <c r="FLP29" s="242"/>
      <c r="FLQ29" s="242"/>
      <c r="FLR29" s="242"/>
      <c r="FLS29" s="242"/>
      <c r="FLT29" s="242"/>
      <c r="FLU29" s="242"/>
      <c r="FLV29" s="242"/>
      <c r="FLW29" s="242"/>
      <c r="FLX29" s="242"/>
      <c r="FLY29" s="242"/>
      <c r="FLZ29" s="242"/>
      <c r="FMA29" s="242"/>
      <c r="FMB29" s="242"/>
      <c r="FMC29" s="242"/>
      <c r="FMD29" s="242"/>
      <c r="FME29" s="242"/>
      <c r="FMF29" s="242"/>
      <c r="FMG29" s="242"/>
      <c r="FMH29" s="242"/>
      <c r="FMI29" s="242"/>
      <c r="FMJ29" s="242"/>
      <c r="FMK29" s="242"/>
      <c r="FML29" s="242"/>
      <c r="FMM29" s="242"/>
      <c r="FMN29" s="242"/>
      <c r="FMO29" s="242"/>
      <c r="FMP29" s="242"/>
      <c r="FMQ29" s="242"/>
      <c r="FMR29" s="242"/>
      <c r="FMS29" s="242"/>
      <c r="FMT29" s="242"/>
      <c r="FMU29" s="242"/>
      <c r="FMV29" s="242"/>
      <c r="FMW29" s="242"/>
      <c r="FMX29" s="242"/>
      <c r="FMY29" s="242"/>
      <c r="FMZ29" s="242"/>
      <c r="FNA29" s="242"/>
      <c r="FNB29" s="242"/>
      <c r="FNC29" s="242"/>
      <c r="FND29" s="242"/>
      <c r="FNE29" s="242"/>
      <c r="FNF29" s="242"/>
      <c r="FNG29" s="242"/>
      <c r="FNH29" s="242"/>
      <c r="FNI29" s="242"/>
      <c r="FNJ29" s="242"/>
      <c r="FNK29" s="242"/>
      <c r="FNL29" s="242"/>
      <c r="FNM29" s="242"/>
      <c r="FNN29" s="242"/>
      <c r="FNO29" s="242"/>
      <c r="FNP29" s="242"/>
      <c r="FNQ29" s="242"/>
      <c r="FNR29" s="242"/>
      <c r="FNS29" s="242"/>
      <c r="FNT29" s="242"/>
      <c r="FNU29" s="242"/>
      <c r="FNV29" s="242"/>
      <c r="FNW29" s="242"/>
      <c r="FNX29" s="242"/>
      <c r="FNY29" s="242"/>
      <c r="FNZ29" s="242"/>
      <c r="FOA29" s="242"/>
      <c r="FOB29" s="242"/>
      <c r="FOC29" s="242"/>
      <c r="FOD29" s="242"/>
      <c r="FOE29" s="242"/>
      <c r="FOF29" s="242"/>
      <c r="FOG29" s="242"/>
      <c r="FOH29" s="242"/>
      <c r="FOI29" s="242"/>
      <c r="FOJ29" s="242"/>
      <c r="FOK29" s="242"/>
      <c r="FOL29" s="242"/>
      <c r="FOM29" s="242"/>
      <c r="FON29" s="242"/>
      <c r="FOO29" s="242"/>
      <c r="FOP29" s="242"/>
      <c r="FOQ29" s="242"/>
      <c r="FOR29" s="242"/>
      <c r="FOS29" s="242"/>
      <c r="FOT29" s="242"/>
      <c r="FOU29" s="242"/>
      <c r="FOV29" s="242"/>
      <c r="FOW29" s="242"/>
      <c r="FOX29" s="242"/>
      <c r="FOY29" s="242"/>
      <c r="FOZ29" s="242"/>
      <c r="FPA29" s="242"/>
      <c r="FPB29" s="242"/>
      <c r="FPC29" s="242"/>
      <c r="FPD29" s="242"/>
      <c r="FPE29" s="242"/>
      <c r="FPF29" s="242"/>
      <c r="FPG29" s="242"/>
      <c r="FPH29" s="242"/>
      <c r="FPI29" s="242"/>
      <c r="FPJ29" s="242"/>
      <c r="FPK29" s="242"/>
      <c r="FPL29" s="242"/>
      <c r="FPM29" s="242"/>
      <c r="FPN29" s="242"/>
      <c r="FPO29" s="242"/>
      <c r="FPP29" s="242"/>
      <c r="FPQ29" s="242"/>
      <c r="FPR29" s="242"/>
      <c r="FPS29" s="242"/>
      <c r="FPT29" s="242"/>
      <c r="FPU29" s="242"/>
      <c r="FPV29" s="242"/>
      <c r="FPW29" s="242"/>
      <c r="FPX29" s="242"/>
      <c r="FPY29" s="242"/>
      <c r="FPZ29" s="242"/>
      <c r="FQA29" s="242"/>
      <c r="FQB29" s="242"/>
      <c r="FQC29" s="242"/>
      <c r="FQD29" s="242"/>
      <c r="FQE29" s="242"/>
      <c r="FQF29" s="242"/>
      <c r="FQG29" s="242"/>
      <c r="FQH29" s="242"/>
      <c r="FQI29" s="242"/>
      <c r="FQJ29" s="242"/>
      <c r="FQK29" s="242"/>
      <c r="FQL29" s="242"/>
      <c r="FQM29" s="242"/>
      <c r="FQN29" s="242"/>
      <c r="FQO29" s="242"/>
      <c r="FQP29" s="242"/>
      <c r="FQQ29" s="242"/>
      <c r="FQR29" s="242"/>
      <c r="FQS29" s="242"/>
      <c r="FQT29" s="242"/>
      <c r="FQU29" s="242"/>
      <c r="FQV29" s="242"/>
      <c r="FQW29" s="242"/>
      <c r="FQX29" s="242"/>
      <c r="FQY29" s="242"/>
      <c r="FQZ29" s="242"/>
      <c r="FRA29" s="242"/>
      <c r="FRB29" s="242"/>
      <c r="FRC29" s="242"/>
      <c r="FRD29" s="242"/>
      <c r="FRE29" s="242"/>
      <c r="FRF29" s="242"/>
      <c r="FRG29" s="242"/>
      <c r="FRH29" s="242"/>
      <c r="FRI29" s="242"/>
      <c r="FRJ29" s="242"/>
      <c r="FRK29" s="242"/>
      <c r="FRL29" s="242"/>
      <c r="FRM29" s="242"/>
      <c r="FRN29" s="242"/>
      <c r="FRO29" s="242"/>
      <c r="FRP29" s="242"/>
      <c r="FRQ29" s="242"/>
      <c r="FRR29" s="242"/>
      <c r="FRS29" s="242"/>
      <c r="FRT29" s="242"/>
      <c r="FRU29" s="242"/>
      <c r="FRV29" s="242"/>
      <c r="FRW29" s="242"/>
      <c r="FRX29" s="242"/>
      <c r="FRY29" s="242"/>
      <c r="FRZ29" s="242"/>
      <c r="FSA29" s="242"/>
      <c r="FSB29" s="242"/>
      <c r="FSC29" s="242"/>
      <c r="FSD29" s="242"/>
      <c r="FSE29" s="242"/>
      <c r="FSF29" s="242"/>
      <c r="FSG29" s="242"/>
      <c r="FSH29" s="242"/>
      <c r="FSI29" s="242"/>
      <c r="FSJ29" s="242"/>
      <c r="FSK29" s="242"/>
      <c r="FSL29" s="242"/>
      <c r="FSM29" s="242"/>
      <c r="FSN29" s="242"/>
      <c r="FSO29" s="242"/>
      <c r="FSP29" s="242"/>
      <c r="FSQ29" s="242"/>
      <c r="FSR29" s="242"/>
      <c r="FSS29" s="242"/>
      <c r="FST29" s="242"/>
      <c r="FSU29" s="242"/>
      <c r="FSV29" s="242"/>
      <c r="FSW29" s="242"/>
      <c r="FSX29" s="242"/>
      <c r="FSY29" s="242"/>
      <c r="FSZ29" s="242"/>
      <c r="FTA29" s="242"/>
      <c r="FTB29" s="242"/>
      <c r="FTC29" s="242"/>
      <c r="FTD29" s="242"/>
      <c r="FTE29" s="242"/>
      <c r="FTF29" s="242"/>
      <c r="FTG29" s="242"/>
      <c r="FTH29" s="242"/>
      <c r="FTI29" s="242"/>
      <c r="FTJ29" s="242"/>
      <c r="FTK29" s="242"/>
      <c r="FTL29" s="242"/>
      <c r="FTM29" s="242"/>
      <c r="FTN29" s="242"/>
      <c r="FTO29" s="242"/>
      <c r="FTP29" s="242"/>
      <c r="FTQ29" s="242"/>
      <c r="FTR29" s="242"/>
      <c r="FTS29" s="242"/>
      <c r="FTT29" s="242"/>
      <c r="FTU29" s="242"/>
      <c r="FTV29" s="242"/>
      <c r="FTW29" s="242"/>
      <c r="FTX29" s="242"/>
      <c r="FTY29" s="242"/>
      <c r="FTZ29" s="242"/>
      <c r="FUA29" s="242"/>
      <c r="FUB29" s="242"/>
      <c r="FUC29" s="242"/>
      <c r="FUD29" s="242"/>
      <c r="FUE29" s="242"/>
      <c r="FUF29" s="242"/>
      <c r="FUG29" s="242"/>
      <c r="FUH29" s="242"/>
      <c r="FUI29" s="242"/>
      <c r="FUJ29" s="242"/>
      <c r="FUK29" s="242"/>
      <c r="FUL29" s="242"/>
      <c r="FUM29" s="242"/>
      <c r="FUN29" s="242"/>
      <c r="FUO29" s="242"/>
      <c r="FUP29" s="242"/>
      <c r="FUQ29" s="242"/>
      <c r="FUR29" s="242"/>
      <c r="FUS29" s="242"/>
      <c r="FUT29" s="242"/>
      <c r="FUU29" s="242"/>
      <c r="FUV29" s="242"/>
      <c r="FUW29" s="242"/>
      <c r="FUX29" s="242"/>
      <c r="FUY29" s="242"/>
      <c r="FUZ29" s="242"/>
      <c r="FVA29" s="242"/>
      <c r="FVB29" s="242"/>
      <c r="FVC29" s="242"/>
      <c r="FVD29" s="242"/>
      <c r="FVE29" s="242"/>
      <c r="FVF29" s="242"/>
      <c r="FVG29" s="242"/>
      <c r="FVH29" s="242"/>
      <c r="FVI29" s="242"/>
      <c r="FVJ29" s="242"/>
      <c r="FVK29" s="242"/>
      <c r="FVL29" s="242"/>
      <c r="FVM29" s="242"/>
      <c r="FVN29" s="242"/>
      <c r="FVO29" s="242"/>
      <c r="FVP29" s="242"/>
      <c r="FVQ29" s="242"/>
      <c r="FVR29" s="242"/>
      <c r="FVS29" s="242"/>
      <c r="FVT29" s="242"/>
      <c r="FVU29" s="242"/>
      <c r="FVV29" s="242"/>
      <c r="FVW29" s="242"/>
      <c r="FVX29" s="242"/>
      <c r="FVY29" s="242"/>
      <c r="FVZ29" s="242"/>
      <c r="FWA29" s="242"/>
      <c r="FWB29" s="242"/>
      <c r="FWC29" s="242"/>
      <c r="FWD29" s="242"/>
      <c r="FWE29" s="242"/>
      <c r="FWF29" s="242"/>
      <c r="FWG29" s="242"/>
      <c r="FWH29" s="242"/>
      <c r="FWI29" s="242"/>
      <c r="FWJ29" s="242"/>
      <c r="FWK29" s="242"/>
      <c r="FWL29" s="242"/>
      <c r="FWM29" s="242"/>
      <c r="FWN29" s="242"/>
      <c r="FWO29" s="242"/>
      <c r="FWP29" s="242"/>
      <c r="FWQ29" s="242"/>
      <c r="FWR29" s="242"/>
      <c r="FWS29" s="242"/>
      <c r="FWT29" s="242"/>
      <c r="FWU29" s="242"/>
      <c r="FWV29" s="242"/>
      <c r="FWW29" s="242"/>
      <c r="FWX29" s="242"/>
      <c r="FWY29" s="242"/>
      <c r="FWZ29" s="242"/>
      <c r="FXA29" s="242"/>
      <c r="FXB29" s="242"/>
      <c r="FXC29" s="242"/>
      <c r="FXD29" s="242"/>
      <c r="FXE29" s="242"/>
      <c r="FXF29" s="242"/>
      <c r="FXG29" s="242"/>
      <c r="FXH29" s="242"/>
      <c r="FXI29" s="242"/>
      <c r="FXJ29" s="242"/>
      <c r="FXK29" s="242"/>
      <c r="FXL29" s="242"/>
      <c r="FXM29" s="242"/>
      <c r="FXN29" s="242"/>
      <c r="FXO29" s="242"/>
      <c r="FXP29" s="242"/>
      <c r="FXQ29" s="242"/>
      <c r="FXR29" s="242"/>
      <c r="FXS29" s="242"/>
      <c r="FXT29" s="242"/>
      <c r="FXU29" s="242"/>
      <c r="FXV29" s="242"/>
      <c r="FXW29" s="242"/>
      <c r="FXX29" s="242"/>
      <c r="FXY29" s="242"/>
      <c r="FXZ29" s="242"/>
      <c r="FYA29" s="242"/>
      <c r="FYB29" s="242"/>
      <c r="FYC29" s="242"/>
      <c r="FYD29" s="242"/>
      <c r="FYE29" s="242"/>
      <c r="FYF29" s="242"/>
      <c r="FYG29" s="242"/>
      <c r="FYH29" s="242"/>
      <c r="FYI29" s="242"/>
      <c r="FYJ29" s="242"/>
      <c r="FYK29" s="242"/>
      <c r="FYL29" s="242"/>
      <c r="FYM29" s="242"/>
      <c r="FYN29" s="242"/>
      <c r="FYO29" s="242"/>
      <c r="FYP29" s="242"/>
      <c r="FYQ29" s="242"/>
      <c r="FYR29" s="242"/>
      <c r="FYS29" s="242"/>
      <c r="FYT29" s="242"/>
      <c r="FYU29" s="242"/>
      <c r="FYV29" s="242"/>
      <c r="FYW29" s="242"/>
      <c r="FYX29" s="242"/>
      <c r="FYY29" s="242"/>
      <c r="FYZ29" s="242"/>
      <c r="FZA29" s="242"/>
      <c r="FZB29" s="242"/>
      <c r="FZC29" s="242"/>
      <c r="FZD29" s="242"/>
      <c r="FZE29" s="242"/>
      <c r="FZF29" s="242"/>
      <c r="FZG29" s="242"/>
      <c r="FZH29" s="242"/>
      <c r="FZI29" s="242"/>
      <c r="FZJ29" s="242"/>
      <c r="FZK29" s="242"/>
      <c r="FZL29" s="242"/>
      <c r="FZM29" s="242"/>
      <c r="FZN29" s="242"/>
      <c r="FZO29" s="242"/>
      <c r="FZP29" s="242"/>
      <c r="FZQ29" s="242"/>
      <c r="FZR29" s="242"/>
      <c r="FZS29" s="242"/>
      <c r="FZT29" s="242"/>
      <c r="FZU29" s="242"/>
      <c r="FZV29" s="242"/>
      <c r="FZW29" s="242"/>
      <c r="FZX29" s="242"/>
      <c r="FZY29" s="242"/>
      <c r="FZZ29" s="242"/>
      <c r="GAA29" s="242"/>
      <c r="GAB29" s="242"/>
      <c r="GAC29" s="242"/>
      <c r="GAD29" s="242"/>
      <c r="GAE29" s="242"/>
      <c r="GAF29" s="242"/>
      <c r="GAG29" s="242"/>
      <c r="GAH29" s="242"/>
      <c r="GAI29" s="242"/>
      <c r="GAJ29" s="242"/>
      <c r="GAK29" s="242"/>
      <c r="GAL29" s="242"/>
      <c r="GAM29" s="242"/>
      <c r="GAN29" s="242"/>
      <c r="GAO29" s="242"/>
      <c r="GAP29" s="242"/>
      <c r="GAQ29" s="242"/>
      <c r="GAR29" s="242"/>
      <c r="GAS29" s="242"/>
      <c r="GAT29" s="242"/>
      <c r="GAU29" s="242"/>
      <c r="GAV29" s="242"/>
      <c r="GAW29" s="242"/>
      <c r="GAX29" s="242"/>
      <c r="GAY29" s="242"/>
      <c r="GAZ29" s="242"/>
      <c r="GBA29" s="242"/>
      <c r="GBB29" s="242"/>
      <c r="GBC29" s="242"/>
      <c r="GBD29" s="242"/>
      <c r="GBE29" s="242"/>
      <c r="GBF29" s="242"/>
      <c r="GBG29" s="242"/>
      <c r="GBH29" s="242"/>
      <c r="GBI29" s="242"/>
      <c r="GBJ29" s="242"/>
      <c r="GBK29" s="242"/>
      <c r="GBL29" s="242"/>
      <c r="GBM29" s="242"/>
      <c r="GBN29" s="242"/>
      <c r="GBO29" s="242"/>
      <c r="GBP29" s="242"/>
      <c r="GBQ29" s="242"/>
      <c r="GBR29" s="242"/>
      <c r="GBS29" s="242"/>
      <c r="GBT29" s="242"/>
      <c r="GBU29" s="242"/>
      <c r="GBV29" s="242"/>
      <c r="GBW29" s="242"/>
      <c r="GBX29" s="242"/>
      <c r="GBY29" s="242"/>
      <c r="GBZ29" s="242"/>
      <c r="GCA29" s="242"/>
      <c r="GCB29" s="242"/>
      <c r="GCC29" s="242"/>
      <c r="GCD29" s="242"/>
      <c r="GCE29" s="242"/>
      <c r="GCF29" s="242"/>
      <c r="GCG29" s="242"/>
      <c r="GCH29" s="242"/>
      <c r="GCI29" s="242"/>
      <c r="GCJ29" s="242"/>
      <c r="GCK29" s="242"/>
      <c r="GCL29" s="242"/>
      <c r="GCM29" s="242"/>
      <c r="GCN29" s="242"/>
      <c r="GCO29" s="242"/>
      <c r="GCP29" s="242"/>
      <c r="GCQ29" s="242"/>
      <c r="GCR29" s="242"/>
      <c r="GCS29" s="242"/>
      <c r="GCT29" s="242"/>
      <c r="GCU29" s="242"/>
      <c r="GCV29" s="242"/>
      <c r="GCW29" s="242"/>
      <c r="GCX29" s="242"/>
      <c r="GCY29" s="242"/>
      <c r="GCZ29" s="242"/>
      <c r="GDA29" s="242"/>
      <c r="GDB29" s="242"/>
      <c r="GDC29" s="242"/>
      <c r="GDD29" s="242"/>
      <c r="GDE29" s="242"/>
      <c r="GDF29" s="242"/>
      <c r="GDG29" s="242"/>
      <c r="GDH29" s="242"/>
      <c r="GDI29" s="242"/>
      <c r="GDJ29" s="242"/>
      <c r="GDK29" s="242"/>
      <c r="GDL29" s="242"/>
      <c r="GDM29" s="242"/>
      <c r="GDN29" s="242"/>
      <c r="GDO29" s="242"/>
      <c r="GDP29" s="242"/>
      <c r="GDQ29" s="242"/>
      <c r="GDR29" s="242"/>
      <c r="GDS29" s="242"/>
      <c r="GDT29" s="242"/>
      <c r="GDU29" s="242"/>
      <c r="GDV29" s="242"/>
      <c r="GDW29" s="242"/>
      <c r="GDX29" s="242"/>
      <c r="GDY29" s="242"/>
      <c r="GDZ29" s="242"/>
      <c r="GEA29" s="242"/>
      <c r="GEB29" s="242"/>
      <c r="GEC29" s="242"/>
      <c r="GED29" s="242"/>
      <c r="GEE29" s="242"/>
      <c r="GEF29" s="242"/>
      <c r="GEG29" s="242"/>
      <c r="GEH29" s="242"/>
      <c r="GEI29" s="242"/>
      <c r="GEJ29" s="242"/>
      <c r="GEK29" s="242"/>
      <c r="GEL29" s="242"/>
      <c r="GEM29" s="242"/>
      <c r="GEN29" s="242"/>
      <c r="GEO29" s="242"/>
      <c r="GEP29" s="242"/>
      <c r="GEQ29" s="242"/>
      <c r="GER29" s="242"/>
      <c r="GES29" s="242"/>
      <c r="GET29" s="242"/>
      <c r="GEU29" s="242"/>
      <c r="GEV29" s="242"/>
      <c r="GEW29" s="242"/>
      <c r="GEX29" s="242"/>
      <c r="GEY29" s="242"/>
      <c r="GEZ29" s="242"/>
      <c r="GFA29" s="242"/>
      <c r="GFB29" s="242"/>
      <c r="GFC29" s="242"/>
      <c r="GFD29" s="242"/>
      <c r="GFE29" s="242"/>
      <c r="GFF29" s="242"/>
      <c r="GFG29" s="242"/>
      <c r="GFH29" s="242"/>
      <c r="GFI29" s="242"/>
      <c r="GFJ29" s="242"/>
      <c r="GFK29" s="242"/>
      <c r="GFL29" s="242"/>
      <c r="GFM29" s="242"/>
      <c r="GFN29" s="242"/>
      <c r="GFO29" s="242"/>
      <c r="GFP29" s="242"/>
      <c r="GFQ29" s="242"/>
      <c r="GFR29" s="242"/>
      <c r="GFS29" s="242"/>
      <c r="GFT29" s="242"/>
      <c r="GFU29" s="242"/>
      <c r="GFV29" s="242"/>
      <c r="GFW29" s="242"/>
      <c r="GFX29" s="242"/>
      <c r="GFY29" s="242"/>
      <c r="GFZ29" s="242"/>
      <c r="GGA29" s="242"/>
      <c r="GGB29" s="242"/>
      <c r="GGC29" s="242"/>
      <c r="GGD29" s="242"/>
      <c r="GGE29" s="242"/>
      <c r="GGF29" s="242"/>
      <c r="GGG29" s="242"/>
      <c r="GGH29" s="242"/>
      <c r="GGI29" s="242"/>
      <c r="GGJ29" s="242"/>
      <c r="GGK29" s="242"/>
      <c r="GGL29" s="242"/>
      <c r="GGM29" s="242"/>
      <c r="GGN29" s="242"/>
      <c r="GGO29" s="242"/>
      <c r="GGP29" s="242"/>
      <c r="GGQ29" s="242"/>
      <c r="GGR29" s="242"/>
      <c r="GGS29" s="242"/>
      <c r="GGT29" s="242"/>
      <c r="GGU29" s="242"/>
      <c r="GGV29" s="242"/>
      <c r="GGW29" s="242"/>
      <c r="GGX29" s="242"/>
      <c r="GGY29" s="242"/>
      <c r="GGZ29" s="242"/>
      <c r="GHA29" s="242"/>
      <c r="GHB29" s="242"/>
      <c r="GHC29" s="242"/>
      <c r="GHD29" s="242"/>
      <c r="GHE29" s="242"/>
      <c r="GHF29" s="242"/>
      <c r="GHG29" s="242"/>
      <c r="GHH29" s="242"/>
      <c r="GHI29" s="242"/>
      <c r="GHJ29" s="242"/>
      <c r="GHK29" s="242"/>
      <c r="GHL29" s="242"/>
      <c r="GHM29" s="242"/>
      <c r="GHN29" s="242"/>
      <c r="GHO29" s="242"/>
      <c r="GHP29" s="242"/>
      <c r="GHQ29" s="242"/>
      <c r="GHR29" s="242"/>
      <c r="GHS29" s="242"/>
      <c r="GHT29" s="242"/>
      <c r="GHU29" s="242"/>
      <c r="GHV29" s="242"/>
      <c r="GHW29" s="242"/>
      <c r="GHX29" s="242"/>
      <c r="GHY29" s="242"/>
      <c r="GHZ29" s="242"/>
      <c r="GIA29" s="242"/>
      <c r="GIB29" s="242"/>
      <c r="GIC29" s="242"/>
      <c r="GID29" s="242"/>
      <c r="GIE29" s="242"/>
      <c r="GIF29" s="242"/>
      <c r="GIG29" s="242"/>
      <c r="GIH29" s="242"/>
      <c r="GII29" s="242"/>
      <c r="GIJ29" s="242"/>
      <c r="GIK29" s="242"/>
      <c r="GIL29" s="242"/>
      <c r="GIM29" s="242"/>
      <c r="GIN29" s="242"/>
      <c r="GIO29" s="242"/>
      <c r="GIP29" s="242"/>
      <c r="GIQ29" s="242"/>
      <c r="GIR29" s="242"/>
      <c r="GIS29" s="242"/>
      <c r="GIT29" s="242"/>
      <c r="GIU29" s="242"/>
      <c r="GIV29" s="242"/>
      <c r="GIW29" s="242"/>
      <c r="GIX29" s="242"/>
      <c r="GIY29" s="242"/>
      <c r="GIZ29" s="242"/>
      <c r="GJA29" s="242"/>
      <c r="GJB29" s="242"/>
      <c r="GJC29" s="242"/>
      <c r="GJD29" s="242"/>
      <c r="GJE29" s="242"/>
      <c r="GJF29" s="242"/>
      <c r="GJG29" s="242"/>
      <c r="GJH29" s="242"/>
      <c r="GJI29" s="242"/>
      <c r="GJJ29" s="242"/>
      <c r="GJK29" s="242"/>
      <c r="GJL29" s="242"/>
      <c r="GJM29" s="242"/>
      <c r="GJN29" s="242"/>
      <c r="GJO29" s="242"/>
      <c r="GJP29" s="242"/>
      <c r="GJQ29" s="242"/>
      <c r="GJR29" s="242"/>
      <c r="GJS29" s="242"/>
      <c r="GJT29" s="242"/>
      <c r="GJU29" s="242"/>
      <c r="GJV29" s="242"/>
      <c r="GJW29" s="242"/>
      <c r="GJX29" s="242"/>
      <c r="GJY29" s="242"/>
      <c r="GJZ29" s="242"/>
      <c r="GKA29" s="242"/>
      <c r="GKB29" s="242"/>
      <c r="GKC29" s="242"/>
      <c r="GKD29" s="242"/>
      <c r="GKE29" s="242"/>
      <c r="GKF29" s="242"/>
      <c r="GKG29" s="242"/>
      <c r="GKH29" s="242"/>
      <c r="GKI29" s="242"/>
      <c r="GKJ29" s="242"/>
      <c r="GKK29" s="242"/>
      <c r="GKL29" s="242"/>
      <c r="GKM29" s="242"/>
      <c r="GKN29" s="242"/>
      <c r="GKO29" s="242"/>
      <c r="GKP29" s="242"/>
      <c r="GKQ29" s="242"/>
      <c r="GKR29" s="242"/>
      <c r="GKS29" s="242"/>
      <c r="GKT29" s="242"/>
      <c r="GKU29" s="242"/>
      <c r="GKV29" s="242"/>
      <c r="GKW29" s="242"/>
      <c r="GKX29" s="242"/>
      <c r="GKY29" s="242"/>
      <c r="GKZ29" s="242"/>
      <c r="GLA29" s="242"/>
      <c r="GLB29" s="242"/>
      <c r="GLC29" s="242"/>
      <c r="GLD29" s="242"/>
      <c r="GLE29" s="242"/>
      <c r="GLF29" s="242"/>
      <c r="GLG29" s="242"/>
      <c r="GLH29" s="242"/>
      <c r="GLI29" s="242"/>
      <c r="GLJ29" s="242"/>
      <c r="GLK29" s="242"/>
      <c r="GLL29" s="242"/>
      <c r="GLM29" s="242"/>
      <c r="GLN29" s="242"/>
      <c r="GLO29" s="242"/>
      <c r="GLP29" s="242"/>
      <c r="GLQ29" s="242"/>
      <c r="GLR29" s="242"/>
      <c r="GLS29" s="242"/>
      <c r="GLT29" s="242"/>
      <c r="GLU29" s="242"/>
      <c r="GLV29" s="242"/>
      <c r="GLW29" s="242"/>
      <c r="GLX29" s="242"/>
      <c r="GLY29" s="242"/>
      <c r="GLZ29" s="242"/>
      <c r="GMA29" s="242"/>
      <c r="GMB29" s="242"/>
      <c r="GMC29" s="242"/>
      <c r="GMD29" s="242"/>
      <c r="GME29" s="242"/>
      <c r="GMF29" s="242"/>
      <c r="GMG29" s="242"/>
      <c r="GMH29" s="242"/>
      <c r="GMI29" s="242"/>
      <c r="GMJ29" s="242"/>
      <c r="GMK29" s="242"/>
      <c r="GML29" s="242"/>
      <c r="GMM29" s="242"/>
      <c r="GMN29" s="242"/>
      <c r="GMO29" s="242"/>
      <c r="GMP29" s="242"/>
      <c r="GMQ29" s="242"/>
      <c r="GMR29" s="242"/>
      <c r="GMS29" s="242"/>
      <c r="GMT29" s="242"/>
      <c r="GMU29" s="242"/>
      <c r="GMV29" s="242"/>
      <c r="GMW29" s="242"/>
      <c r="GMX29" s="242"/>
      <c r="GMY29" s="242"/>
      <c r="GMZ29" s="242"/>
      <c r="GNA29" s="242"/>
      <c r="GNB29" s="242"/>
      <c r="GNC29" s="242"/>
      <c r="GND29" s="242"/>
      <c r="GNE29" s="242"/>
      <c r="GNF29" s="242"/>
      <c r="GNG29" s="242"/>
      <c r="GNH29" s="242"/>
      <c r="GNI29" s="242"/>
      <c r="GNJ29" s="242"/>
      <c r="GNK29" s="242"/>
      <c r="GNL29" s="242"/>
      <c r="GNM29" s="242"/>
      <c r="GNN29" s="242"/>
      <c r="GNO29" s="242"/>
      <c r="GNP29" s="242"/>
      <c r="GNQ29" s="242"/>
      <c r="GNR29" s="242"/>
      <c r="GNS29" s="242"/>
      <c r="GNT29" s="242"/>
      <c r="GNU29" s="242"/>
      <c r="GNV29" s="242"/>
      <c r="GNW29" s="242"/>
      <c r="GNX29" s="242"/>
      <c r="GNY29" s="242"/>
      <c r="GNZ29" s="242"/>
      <c r="GOA29" s="242"/>
      <c r="GOB29" s="242"/>
      <c r="GOC29" s="242"/>
      <c r="GOD29" s="242"/>
      <c r="GOE29" s="242"/>
      <c r="GOF29" s="242"/>
      <c r="GOG29" s="242"/>
      <c r="GOH29" s="242"/>
      <c r="GOI29" s="242"/>
      <c r="GOJ29" s="242"/>
      <c r="GOK29" s="242"/>
      <c r="GOL29" s="242"/>
      <c r="GOM29" s="242"/>
      <c r="GON29" s="242"/>
      <c r="GOO29" s="242"/>
      <c r="GOP29" s="242"/>
      <c r="GOQ29" s="242"/>
      <c r="GOR29" s="242"/>
      <c r="GOS29" s="242"/>
      <c r="GOT29" s="242"/>
      <c r="GOU29" s="242"/>
      <c r="GOV29" s="242"/>
      <c r="GOW29" s="242"/>
      <c r="GOX29" s="242"/>
      <c r="GOY29" s="242"/>
      <c r="GOZ29" s="242"/>
      <c r="GPA29" s="242"/>
      <c r="GPB29" s="242"/>
      <c r="GPC29" s="242"/>
      <c r="GPD29" s="242"/>
      <c r="GPE29" s="242"/>
      <c r="GPF29" s="242"/>
      <c r="GPG29" s="242"/>
      <c r="GPH29" s="242"/>
      <c r="GPI29" s="242"/>
      <c r="GPJ29" s="242"/>
      <c r="GPK29" s="242"/>
      <c r="GPL29" s="242"/>
      <c r="GPM29" s="242"/>
      <c r="GPN29" s="242"/>
      <c r="GPO29" s="242"/>
      <c r="GPP29" s="242"/>
      <c r="GPQ29" s="242"/>
      <c r="GPR29" s="242"/>
      <c r="GPS29" s="242"/>
      <c r="GPT29" s="242"/>
      <c r="GPU29" s="242"/>
      <c r="GPV29" s="242"/>
      <c r="GPW29" s="242"/>
      <c r="GPX29" s="242"/>
      <c r="GPY29" s="242"/>
      <c r="GPZ29" s="242"/>
      <c r="GQA29" s="242"/>
      <c r="GQB29" s="242"/>
      <c r="GQC29" s="242"/>
      <c r="GQD29" s="242"/>
      <c r="GQE29" s="242"/>
      <c r="GQF29" s="242"/>
      <c r="GQG29" s="242"/>
      <c r="GQH29" s="242"/>
      <c r="GQI29" s="242"/>
      <c r="GQJ29" s="242"/>
      <c r="GQK29" s="242"/>
      <c r="GQL29" s="242"/>
      <c r="GQM29" s="242"/>
      <c r="GQN29" s="242"/>
      <c r="GQO29" s="242"/>
      <c r="GQP29" s="242"/>
      <c r="GQQ29" s="242"/>
      <c r="GQR29" s="242"/>
      <c r="GQS29" s="242"/>
      <c r="GQT29" s="242"/>
      <c r="GQU29" s="242"/>
      <c r="GQV29" s="242"/>
      <c r="GQW29" s="242"/>
      <c r="GQX29" s="242"/>
      <c r="GQY29" s="242"/>
      <c r="GQZ29" s="242"/>
      <c r="GRA29" s="242"/>
      <c r="GRB29" s="242"/>
      <c r="GRC29" s="242"/>
      <c r="GRD29" s="242"/>
      <c r="GRE29" s="242"/>
      <c r="GRF29" s="242"/>
      <c r="GRG29" s="242"/>
      <c r="GRH29" s="242"/>
      <c r="GRI29" s="242"/>
      <c r="GRJ29" s="242"/>
      <c r="GRK29" s="242"/>
      <c r="GRL29" s="242"/>
      <c r="GRM29" s="242"/>
      <c r="GRN29" s="242"/>
      <c r="GRO29" s="242"/>
      <c r="GRP29" s="242"/>
      <c r="GRQ29" s="242"/>
      <c r="GRR29" s="242"/>
      <c r="GRS29" s="242"/>
      <c r="GRT29" s="242"/>
      <c r="GRU29" s="242"/>
      <c r="GRV29" s="242"/>
      <c r="GRW29" s="242"/>
      <c r="GRX29" s="242"/>
      <c r="GRY29" s="242"/>
      <c r="GRZ29" s="242"/>
      <c r="GSA29" s="242"/>
      <c r="GSB29" s="242"/>
      <c r="GSC29" s="242"/>
      <c r="GSD29" s="242"/>
      <c r="GSE29" s="242"/>
      <c r="GSF29" s="242"/>
      <c r="GSG29" s="242"/>
      <c r="GSH29" s="242"/>
      <c r="GSI29" s="242"/>
      <c r="GSJ29" s="242"/>
      <c r="GSK29" s="242"/>
      <c r="GSL29" s="242"/>
      <c r="GSM29" s="242"/>
      <c r="GSN29" s="242"/>
      <c r="GSO29" s="242"/>
      <c r="GSP29" s="242"/>
      <c r="GSQ29" s="242"/>
      <c r="GSR29" s="242"/>
      <c r="GSS29" s="242"/>
      <c r="GST29" s="242"/>
      <c r="GSU29" s="242"/>
      <c r="GSV29" s="242"/>
      <c r="GSW29" s="242"/>
      <c r="GSX29" s="242"/>
      <c r="GSY29" s="242"/>
      <c r="GSZ29" s="242"/>
      <c r="GTA29" s="242"/>
      <c r="GTB29" s="242"/>
      <c r="GTC29" s="242"/>
      <c r="GTD29" s="242"/>
      <c r="GTE29" s="242"/>
      <c r="GTF29" s="242"/>
      <c r="GTG29" s="242"/>
      <c r="GTH29" s="242"/>
      <c r="GTI29" s="242"/>
      <c r="GTJ29" s="242"/>
      <c r="GTK29" s="242"/>
      <c r="GTL29" s="242"/>
      <c r="GTM29" s="242"/>
      <c r="GTN29" s="242"/>
      <c r="GTO29" s="242"/>
      <c r="GTP29" s="242"/>
      <c r="GTQ29" s="242"/>
      <c r="GTR29" s="242"/>
      <c r="GTS29" s="242"/>
      <c r="GTT29" s="242"/>
      <c r="GTU29" s="242"/>
      <c r="GTV29" s="242"/>
      <c r="GTW29" s="242"/>
      <c r="GTX29" s="242"/>
      <c r="GTY29" s="242"/>
      <c r="GTZ29" s="242"/>
      <c r="GUA29" s="242"/>
      <c r="GUB29" s="242"/>
      <c r="GUC29" s="242"/>
      <c r="GUD29" s="242"/>
      <c r="GUE29" s="242"/>
      <c r="GUF29" s="242"/>
      <c r="GUG29" s="242"/>
      <c r="GUH29" s="242"/>
      <c r="GUI29" s="242"/>
      <c r="GUJ29" s="242"/>
      <c r="GUK29" s="242"/>
      <c r="GUL29" s="242"/>
      <c r="GUM29" s="242"/>
      <c r="GUN29" s="242"/>
      <c r="GUO29" s="242"/>
      <c r="GUP29" s="242"/>
      <c r="GUQ29" s="242"/>
      <c r="GUR29" s="242"/>
      <c r="GUS29" s="242"/>
      <c r="GUT29" s="242"/>
      <c r="GUU29" s="242"/>
      <c r="GUV29" s="242"/>
      <c r="GUW29" s="242"/>
      <c r="GUX29" s="242"/>
      <c r="GUY29" s="242"/>
      <c r="GUZ29" s="242"/>
      <c r="GVA29" s="242"/>
      <c r="GVB29" s="242"/>
      <c r="GVC29" s="242"/>
      <c r="GVD29" s="242"/>
      <c r="GVE29" s="242"/>
      <c r="GVF29" s="242"/>
      <c r="GVG29" s="242"/>
      <c r="GVH29" s="242"/>
      <c r="GVI29" s="242"/>
      <c r="GVJ29" s="242"/>
      <c r="GVK29" s="242"/>
      <c r="GVL29" s="242"/>
      <c r="GVM29" s="242"/>
      <c r="GVN29" s="242"/>
      <c r="GVO29" s="242"/>
      <c r="GVP29" s="242"/>
      <c r="GVQ29" s="242"/>
      <c r="GVR29" s="242"/>
      <c r="GVS29" s="242"/>
      <c r="GVT29" s="242"/>
      <c r="GVU29" s="242"/>
      <c r="GVV29" s="242"/>
      <c r="GVW29" s="242"/>
      <c r="GVX29" s="242"/>
      <c r="GVY29" s="242"/>
      <c r="GVZ29" s="242"/>
      <c r="GWA29" s="242"/>
      <c r="GWB29" s="242"/>
      <c r="GWC29" s="242"/>
      <c r="GWD29" s="242"/>
      <c r="GWE29" s="242"/>
      <c r="GWF29" s="242"/>
      <c r="GWG29" s="242"/>
      <c r="GWH29" s="242"/>
      <c r="GWI29" s="242"/>
      <c r="GWJ29" s="242"/>
      <c r="GWK29" s="242"/>
      <c r="GWL29" s="242"/>
      <c r="GWM29" s="242"/>
      <c r="GWN29" s="242"/>
      <c r="GWO29" s="242"/>
      <c r="GWP29" s="242"/>
      <c r="GWQ29" s="242"/>
      <c r="GWR29" s="242"/>
      <c r="GWS29" s="242"/>
      <c r="GWT29" s="242"/>
      <c r="GWU29" s="242"/>
      <c r="GWV29" s="242"/>
      <c r="GWW29" s="242"/>
      <c r="GWX29" s="242"/>
      <c r="GWY29" s="242"/>
      <c r="GWZ29" s="242"/>
      <c r="GXA29" s="242"/>
      <c r="GXB29" s="242"/>
      <c r="GXC29" s="242"/>
      <c r="GXD29" s="242"/>
      <c r="GXE29" s="242"/>
      <c r="GXF29" s="242"/>
      <c r="GXG29" s="242"/>
      <c r="GXH29" s="242"/>
      <c r="GXI29" s="242"/>
      <c r="GXJ29" s="242"/>
      <c r="GXK29" s="242"/>
      <c r="GXL29" s="242"/>
      <c r="GXM29" s="242"/>
      <c r="GXN29" s="242"/>
      <c r="GXO29" s="242"/>
      <c r="GXP29" s="242"/>
      <c r="GXQ29" s="242"/>
      <c r="GXR29" s="242"/>
      <c r="GXS29" s="242"/>
      <c r="GXT29" s="242"/>
      <c r="GXU29" s="242"/>
      <c r="GXV29" s="242"/>
      <c r="GXW29" s="242"/>
      <c r="GXX29" s="242"/>
      <c r="GXY29" s="242"/>
      <c r="GXZ29" s="242"/>
      <c r="GYA29" s="242"/>
      <c r="GYB29" s="242"/>
      <c r="GYC29" s="242"/>
      <c r="GYD29" s="242"/>
      <c r="GYE29" s="242"/>
      <c r="GYF29" s="242"/>
      <c r="GYG29" s="242"/>
      <c r="GYH29" s="242"/>
      <c r="GYI29" s="242"/>
      <c r="GYJ29" s="242"/>
      <c r="GYK29" s="242"/>
      <c r="GYL29" s="242"/>
      <c r="GYM29" s="242"/>
      <c r="GYN29" s="242"/>
      <c r="GYO29" s="242"/>
      <c r="GYP29" s="242"/>
      <c r="GYQ29" s="242"/>
      <c r="GYR29" s="242"/>
      <c r="GYS29" s="242"/>
      <c r="GYT29" s="242"/>
      <c r="GYU29" s="242"/>
      <c r="GYV29" s="242"/>
      <c r="GYW29" s="242"/>
      <c r="GYX29" s="242"/>
      <c r="GYY29" s="242"/>
      <c r="GYZ29" s="242"/>
      <c r="GZA29" s="242"/>
      <c r="GZB29" s="242"/>
      <c r="GZC29" s="242"/>
      <c r="GZD29" s="242"/>
      <c r="GZE29" s="242"/>
      <c r="GZF29" s="242"/>
      <c r="GZG29" s="242"/>
      <c r="GZH29" s="242"/>
      <c r="GZI29" s="242"/>
      <c r="GZJ29" s="242"/>
      <c r="GZK29" s="242"/>
      <c r="GZL29" s="242"/>
      <c r="GZM29" s="242"/>
      <c r="GZN29" s="242"/>
      <c r="GZO29" s="242"/>
      <c r="GZP29" s="242"/>
      <c r="GZQ29" s="242"/>
      <c r="GZR29" s="242"/>
      <c r="GZS29" s="242"/>
      <c r="GZT29" s="242"/>
      <c r="GZU29" s="242"/>
      <c r="GZV29" s="242"/>
      <c r="GZW29" s="242"/>
      <c r="GZX29" s="242"/>
      <c r="GZY29" s="242"/>
      <c r="GZZ29" s="242"/>
      <c r="HAA29" s="242"/>
      <c r="HAB29" s="242"/>
      <c r="HAC29" s="242"/>
      <c r="HAD29" s="242"/>
      <c r="HAE29" s="242"/>
      <c r="HAF29" s="242"/>
      <c r="HAG29" s="242"/>
      <c r="HAH29" s="242"/>
      <c r="HAI29" s="242"/>
      <c r="HAJ29" s="242"/>
      <c r="HAK29" s="242"/>
      <c r="HAL29" s="242"/>
      <c r="HAM29" s="242"/>
      <c r="HAN29" s="242"/>
      <c r="HAO29" s="242"/>
      <c r="HAP29" s="242"/>
      <c r="HAQ29" s="242"/>
      <c r="HAR29" s="242"/>
      <c r="HAS29" s="242"/>
      <c r="HAT29" s="242"/>
      <c r="HAU29" s="242"/>
      <c r="HAV29" s="242"/>
      <c r="HAW29" s="242"/>
      <c r="HAX29" s="242"/>
      <c r="HAY29" s="242"/>
      <c r="HAZ29" s="242"/>
      <c r="HBA29" s="242"/>
      <c r="HBB29" s="242"/>
      <c r="HBC29" s="242"/>
      <c r="HBD29" s="242"/>
      <c r="HBE29" s="242"/>
      <c r="HBF29" s="242"/>
      <c r="HBG29" s="242"/>
      <c r="HBH29" s="242"/>
      <c r="HBI29" s="242"/>
      <c r="HBJ29" s="242"/>
      <c r="HBK29" s="242"/>
      <c r="HBL29" s="242"/>
      <c r="HBM29" s="242"/>
      <c r="HBN29" s="242"/>
      <c r="HBO29" s="242"/>
      <c r="HBP29" s="242"/>
      <c r="HBQ29" s="242"/>
      <c r="HBR29" s="242"/>
      <c r="HBS29" s="242"/>
      <c r="HBT29" s="242"/>
      <c r="HBU29" s="242"/>
      <c r="HBV29" s="242"/>
      <c r="HBW29" s="242"/>
      <c r="HBX29" s="242"/>
      <c r="HBY29" s="242"/>
      <c r="HBZ29" s="242"/>
      <c r="HCA29" s="242"/>
      <c r="HCB29" s="242"/>
      <c r="HCC29" s="242"/>
      <c r="HCD29" s="242"/>
      <c r="HCE29" s="242"/>
      <c r="HCF29" s="242"/>
      <c r="HCG29" s="242"/>
      <c r="HCH29" s="242"/>
      <c r="HCI29" s="242"/>
      <c r="HCJ29" s="242"/>
      <c r="HCK29" s="242"/>
      <c r="HCL29" s="242"/>
      <c r="HCM29" s="242"/>
      <c r="HCN29" s="242"/>
      <c r="HCO29" s="242"/>
      <c r="HCP29" s="242"/>
      <c r="HCQ29" s="242"/>
      <c r="HCR29" s="242"/>
      <c r="HCS29" s="242"/>
      <c r="HCT29" s="242"/>
      <c r="HCU29" s="242"/>
      <c r="HCV29" s="242"/>
      <c r="HCW29" s="242"/>
      <c r="HCX29" s="242"/>
      <c r="HCY29" s="242"/>
      <c r="HCZ29" s="242"/>
      <c r="HDA29" s="242"/>
      <c r="HDB29" s="242"/>
      <c r="HDC29" s="242"/>
      <c r="HDD29" s="242"/>
      <c r="HDE29" s="242"/>
      <c r="HDF29" s="242"/>
      <c r="HDG29" s="242"/>
      <c r="HDH29" s="242"/>
      <c r="HDI29" s="242"/>
      <c r="HDJ29" s="242"/>
      <c r="HDK29" s="242"/>
      <c r="HDL29" s="242"/>
      <c r="HDM29" s="242"/>
      <c r="HDN29" s="242"/>
      <c r="HDO29" s="242"/>
      <c r="HDP29" s="242"/>
      <c r="HDQ29" s="242"/>
      <c r="HDR29" s="242"/>
      <c r="HDS29" s="242"/>
      <c r="HDT29" s="242"/>
      <c r="HDU29" s="242"/>
      <c r="HDV29" s="242"/>
      <c r="HDW29" s="242"/>
      <c r="HDX29" s="242"/>
      <c r="HDY29" s="242"/>
      <c r="HDZ29" s="242"/>
      <c r="HEA29" s="242"/>
      <c r="HEB29" s="242"/>
      <c r="HEC29" s="242"/>
      <c r="HED29" s="242"/>
      <c r="HEE29" s="242"/>
      <c r="HEF29" s="242"/>
      <c r="HEG29" s="242"/>
      <c r="HEH29" s="242"/>
      <c r="HEI29" s="242"/>
      <c r="HEJ29" s="242"/>
      <c r="HEK29" s="242"/>
      <c r="HEL29" s="242"/>
      <c r="HEM29" s="242"/>
      <c r="HEN29" s="242"/>
      <c r="HEO29" s="242"/>
      <c r="HEP29" s="242"/>
      <c r="HEQ29" s="242"/>
      <c r="HER29" s="242"/>
      <c r="HES29" s="242"/>
      <c r="HET29" s="242"/>
      <c r="HEU29" s="242"/>
      <c r="HEV29" s="242"/>
      <c r="HEW29" s="242"/>
      <c r="HEX29" s="242"/>
      <c r="HEY29" s="242"/>
      <c r="HEZ29" s="242"/>
      <c r="HFA29" s="242"/>
      <c r="HFB29" s="242"/>
      <c r="HFC29" s="242"/>
      <c r="HFD29" s="242"/>
      <c r="HFE29" s="242"/>
      <c r="HFF29" s="242"/>
      <c r="HFG29" s="242"/>
      <c r="HFH29" s="242"/>
      <c r="HFI29" s="242"/>
      <c r="HFJ29" s="242"/>
      <c r="HFK29" s="242"/>
      <c r="HFL29" s="242"/>
      <c r="HFM29" s="242"/>
      <c r="HFN29" s="242"/>
      <c r="HFO29" s="242"/>
      <c r="HFP29" s="242"/>
      <c r="HFQ29" s="242"/>
      <c r="HFR29" s="242"/>
      <c r="HFS29" s="242"/>
      <c r="HFT29" s="242"/>
      <c r="HFU29" s="242"/>
      <c r="HFV29" s="242"/>
      <c r="HFW29" s="242"/>
      <c r="HFX29" s="242"/>
      <c r="HFY29" s="242"/>
      <c r="HFZ29" s="242"/>
      <c r="HGA29" s="242"/>
      <c r="HGB29" s="242"/>
      <c r="HGC29" s="242"/>
      <c r="HGD29" s="242"/>
      <c r="HGE29" s="242"/>
      <c r="HGF29" s="242"/>
      <c r="HGG29" s="242"/>
      <c r="HGH29" s="242"/>
      <c r="HGI29" s="242"/>
      <c r="HGJ29" s="242"/>
      <c r="HGK29" s="242"/>
      <c r="HGL29" s="242"/>
      <c r="HGM29" s="242"/>
      <c r="HGN29" s="242"/>
      <c r="HGO29" s="242"/>
      <c r="HGP29" s="242"/>
      <c r="HGQ29" s="242"/>
      <c r="HGR29" s="242"/>
      <c r="HGS29" s="242"/>
      <c r="HGT29" s="242"/>
      <c r="HGU29" s="242"/>
      <c r="HGV29" s="242"/>
      <c r="HGW29" s="242"/>
      <c r="HGX29" s="242"/>
      <c r="HGY29" s="242"/>
      <c r="HGZ29" s="242"/>
      <c r="HHA29" s="242"/>
      <c r="HHB29" s="242"/>
      <c r="HHC29" s="242"/>
      <c r="HHD29" s="242"/>
      <c r="HHE29" s="242"/>
      <c r="HHF29" s="242"/>
      <c r="HHG29" s="242"/>
      <c r="HHH29" s="242"/>
      <c r="HHI29" s="242"/>
      <c r="HHJ29" s="242"/>
      <c r="HHK29" s="242"/>
      <c r="HHL29" s="242"/>
      <c r="HHM29" s="242"/>
      <c r="HHN29" s="242"/>
      <c r="HHO29" s="242"/>
      <c r="HHP29" s="242"/>
      <c r="HHQ29" s="242"/>
      <c r="HHR29" s="242"/>
      <c r="HHS29" s="242"/>
      <c r="HHT29" s="242"/>
      <c r="HHU29" s="242"/>
      <c r="HHV29" s="242"/>
      <c r="HHW29" s="242"/>
      <c r="HHX29" s="242"/>
      <c r="HHY29" s="242"/>
      <c r="HHZ29" s="242"/>
      <c r="HIA29" s="242"/>
      <c r="HIB29" s="242"/>
      <c r="HIC29" s="242"/>
      <c r="HID29" s="242"/>
      <c r="HIE29" s="242"/>
      <c r="HIF29" s="242"/>
      <c r="HIG29" s="242"/>
      <c r="HIH29" s="242"/>
      <c r="HII29" s="242"/>
      <c r="HIJ29" s="242"/>
      <c r="HIK29" s="242"/>
      <c r="HIL29" s="242"/>
      <c r="HIM29" s="242"/>
      <c r="HIN29" s="242"/>
      <c r="HIO29" s="242"/>
      <c r="HIP29" s="242"/>
      <c r="HIQ29" s="242"/>
      <c r="HIR29" s="242"/>
      <c r="HIS29" s="242"/>
      <c r="HIT29" s="242"/>
      <c r="HIU29" s="242"/>
      <c r="HIV29" s="242"/>
      <c r="HIW29" s="242"/>
      <c r="HIX29" s="242"/>
      <c r="HIY29" s="242"/>
      <c r="HIZ29" s="242"/>
      <c r="HJA29" s="242"/>
      <c r="HJB29" s="242"/>
      <c r="HJC29" s="242"/>
      <c r="HJD29" s="242"/>
      <c r="HJE29" s="242"/>
      <c r="HJF29" s="242"/>
      <c r="HJG29" s="242"/>
      <c r="HJH29" s="242"/>
      <c r="HJI29" s="242"/>
      <c r="HJJ29" s="242"/>
      <c r="HJK29" s="242"/>
      <c r="HJL29" s="242"/>
      <c r="HJM29" s="242"/>
      <c r="HJN29" s="242"/>
      <c r="HJO29" s="242"/>
      <c r="HJP29" s="242"/>
      <c r="HJQ29" s="242"/>
      <c r="HJR29" s="242"/>
      <c r="HJS29" s="242"/>
      <c r="HJT29" s="242"/>
      <c r="HJU29" s="242"/>
      <c r="HJV29" s="242"/>
      <c r="HJW29" s="242"/>
      <c r="HJX29" s="242"/>
      <c r="HJY29" s="242"/>
      <c r="HJZ29" s="242"/>
      <c r="HKA29" s="242"/>
      <c r="HKB29" s="242"/>
      <c r="HKC29" s="242"/>
      <c r="HKD29" s="242"/>
      <c r="HKE29" s="242"/>
      <c r="HKF29" s="242"/>
      <c r="HKG29" s="242"/>
      <c r="HKH29" s="242"/>
      <c r="HKI29" s="242"/>
      <c r="HKJ29" s="242"/>
      <c r="HKK29" s="242"/>
      <c r="HKL29" s="242"/>
      <c r="HKM29" s="242"/>
      <c r="HKN29" s="242"/>
      <c r="HKO29" s="242"/>
      <c r="HKP29" s="242"/>
      <c r="HKQ29" s="242"/>
      <c r="HKR29" s="242"/>
      <c r="HKS29" s="242"/>
      <c r="HKT29" s="242"/>
      <c r="HKU29" s="242"/>
      <c r="HKV29" s="242"/>
      <c r="HKW29" s="242"/>
      <c r="HKX29" s="242"/>
      <c r="HKY29" s="242"/>
      <c r="HKZ29" s="242"/>
      <c r="HLA29" s="242"/>
      <c r="HLB29" s="242"/>
      <c r="HLC29" s="242"/>
      <c r="HLD29" s="242"/>
      <c r="HLE29" s="242"/>
      <c r="HLF29" s="242"/>
      <c r="HLG29" s="242"/>
      <c r="HLH29" s="242"/>
      <c r="HLI29" s="242"/>
      <c r="HLJ29" s="242"/>
      <c r="HLK29" s="242"/>
      <c r="HLL29" s="242"/>
      <c r="HLM29" s="242"/>
      <c r="HLN29" s="242"/>
      <c r="HLO29" s="242"/>
      <c r="HLP29" s="242"/>
      <c r="HLQ29" s="242"/>
      <c r="HLR29" s="242"/>
      <c r="HLS29" s="242"/>
      <c r="HLT29" s="242"/>
      <c r="HLU29" s="242"/>
      <c r="HLV29" s="242"/>
      <c r="HLW29" s="242"/>
      <c r="HLX29" s="242"/>
      <c r="HLY29" s="242"/>
      <c r="HLZ29" s="242"/>
      <c r="HMA29" s="242"/>
      <c r="HMB29" s="242"/>
      <c r="HMC29" s="242"/>
      <c r="HMD29" s="242"/>
      <c r="HME29" s="242"/>
      <c r="HMF29" s="242"/>
      <c r="HMG29" s="242"/>
      <c r="HMH29" s="242"/>
      <c r="HMI29" s="242"/>
      <c r="HMJ29" s="242"/>
      <c r="HMK29" s="242"/>
      <c r="HML29" s="242"/>
      <c r="HMM29" s="242"/>
      <c r="HMN29" s="242"/>
      <c r="HMO29" s="242"/>
      <c r="HMP29" s="242"/>
      <c r="HMQ29" s="242"/>
      <c r="HMR29" s="242"/>
      <c r="HMS29" s="242"/>
      <c r="HMT29" s="242"/>
      <c r="HMU29" s="242"/>
      <c r="HMV29" s="242"/>
      <c r="HMW29" s="242"/>
      <c r="HMX29" s="242"/>
      <c r="HMY29" s="242"/>
      <c r="HMZ29" s="242"/>
      <c r="HNA29" s="242"/>
      <c r="HNB29" s="242"/>
      <c r="HNC29" s="242"/>
      <c r="HND29" s="242"/>
      <c r="HNE29" s="242"/>
      <c r="HNF29" s="242"/>
      <c r="HNG29" s="242"/>
      <c r="HNH29" s="242"/>
      <c r="HNI29" s="242"/>
      <c r="HNJ29" s="242"/>
      <c r="HNK29" s="242"/>
      <c r="HNL29" s="242"/>
      <c r="HNM29" s="242"/>
      <c r="HNN29" s="242"/>
      <c r="HNO29" s="242"/>
      <c r="HNP29" s="242"/>
      <c r="HNQ29" s="242"/>
      <c r="HNR29" s="242"/>
      <c r="HNS29" s="242"/>
      <c r="HNT29" s="242"/>
      <c r="HNU29" s="242"/>
      <c r="HNV29" s="242"/>
      <c r="HNW29" s="242"/>
      <c r="HNX29" s="242"/>
      <c r="HNY29" s="242"/>
      <c r="HNZ29" s="242"/>
      <c r="HOA29" s="242"/>
      <c r="HOB29" s="242"/>
      <c r="HOC29" s="242"/>
      <c r="HOD29" s="242"/>
      <c r="HOE29" s="242"/>
      <c r="HOF29" s="242"/>
      <c r="HOG29" s="242"/>
      <c r="HOH29" s="242"/>
      <c r="HOI29" s="242"/>
      <c r="HOJ29" s="242"/>
      <c r="HOK29" s="242"/>
      <c r="HOL29" s="242"/>
      <c r="HOM29" s="242"/>
      <c r="HON29" s="242"/>
      <c r="HOO29" s="242"/>
      <c r="HOP29" s="242"/>
      <c r="HOQ29" s="242"/>
      <c r="HOR29" s="242"/>
      <c r="HOS29" s="242"/>
      <c r="HOT29" s="242"/>
      <c r="HOU29" s="242"/>
      <c r="HOV29" s="242"/>
      <c r="HOW29" s="242"/>
      <c r="HOX29" s="242"/>
      <c r="HOY29" s="242"/>
      <c r="HOZ29" s="242"/>
      <c r="HPA29" s="242"/>
      <c r="HPB29" s="242"/>
      <c r="HPC29" s="242"/>
      <c r="HPD29" s="242"/>
      <c r="HPE29" s="242"/>
      <c r="HPF29" s="242"/>
      <c r="HPG29" s="242"/>
      <c r="HPH29" s="242"/>
      <c r="HPI29" s="242"/>
      <c r="HPJ29" s="242"/>
      <c r="HPK29" s="242"/>
      <c r="HPL29" s="242"/>
      <c r="HPM29" s="242"/>
      <c r="HPN29" s="242"/>
      <c r="HPO29" s="242"/>
      <c r="HPP29" s="242"/>
      <c r="HPQ29" s="242"/>
      <c r="HPR29" s="242"/>
      <c r="HPS29" s="242"/>
      <c r="HPT29" s="242"/>
      <c r="HPU29" s="242"/>
      <c r="HPV29" s="242"/>
      <c r="HPW29" s="242"/>
      <c r="HPX29" s="242"/>
      <c r="HPY29" s="242"/>
      <c r="HPZ29" s="242"/>
      <c r="HQA29" s="242"/>
      <c r="HQB29" s="242"/>
      <c r="HQC29" s="242"/>
      <c r="HQD29" s="242"/>
      <c r="HQE29" s="242"/>
      <c r="HQF29" s="242"/>
      <c r="HQG29" s="242"/>
      <c r="HQH29" s="242"/>
      <c r="HQI29" s="242"/>
      <c r="HQJ29" s="242"/>
      <c r="HQK29" s="242"/>
      <c r="HQL29" s="242"/>
      <c r="HQM29" s="242"/>
      <c r="HQN29" s="242"/>
      <c r="HQO29" s="242"/>
      <c r="HQP29" s="242"/>
      <c r="HQQ29" s="242"/>
      <c r="HQR29" s="242"/>
      <c r="HQS29" s="242"/>
      <c r="HQT29" s="242"/>
      <c r="HQU29" s="242"/>
      <c r="HQV29" s="242"/>
      <c r="HQW29" s="242"/>
      <c r="HQX29" s="242"/>
      <c r="HQY29" s="242"/>
      <c r="HQZ29" s="242"/>
      <c r="HRA29" s="242"/>
      <c r="HRB29" s="242"/>
      <c r="HRC29" s="242"/>
      <c r="HRD29" s="242"/>
      <c r="HRE29" s="242"/>
      <c r="HRF29" s="242"/>
      <c r="HRG29" s="242"/>
      <c r="HRH29" s="242"/>
      <c r="HRI29" s="242"/>
      <c r="HRJ29" s="242"/>
      <c r="HRK29" s="242"/>
      <c r="HRL29" s="242"/>
      <c r="HRM29" s="242"/>
      <c r="HRN29" s="242"/>
      <c r="HRO29" s="242"/>
      <c r="HRP29" s="242"/>
      <c r="HRQ29" s="242"/>
      <c r="HRR29" s="242"/>
      <c r="HRS29" s="242"/>
      <c r="HRT29" s="242"/>
      <c r="HRU29" s="242"/>
      <c r="HRV29" s="242"/>
      <c r="HRW29" s="242"/>
      <c r="HRX29" s="242"/>
      <c r="HRY29" s="242"/>
      <c r="HRZ29" s="242"/>
      <c r="HSA29" s="242"/>
      <c r="HSB29" s="242"/>
      <c r="HSC29" s="242"/>
      <c r="HSD29" s="242"/>
      <c r="HSE29" s="242"/>
      <c r="HSF29" s="242"/>
      <c r="HSG29" s="242"/>
      <c r="HSH29" s="242"/>
      <c r="HSI29" s="242"/>
      <c r="HSJ29" s="242"/>
      <c r="HSK29" s="242"/>
      <c r="HSL29" s="242"/>
      <c r="HSM29" s="242"/>
      <c r="HSN29" s="242"/>
      <c r="HSO29" s="242"/>
      <c r="HSP29" s="242"/>
      <c r="HSQ29" s="242"/>
      <c r="HSR29" s="242"/>
      <c r="HSS29" s="242"/>
      <c r="HST29" s="242"/>
      <c r="HSU29" s="242"/>
      <c r="HSV29" s="242"/>
      <c r="HSW29" s="242"/>
      <c r="HSX29" s="242"/>
      <c r="HSY29" s="242"/>
      <c r="HSZ29" s="242"/>
      <c r="HTA29" s="242"/>
      <c r="HTB29" s="242"/>
      <c r="HTC29" s="242"/>
      <c r="HTD29" s="242"/>
      <c r="HTE29" s="242"/>
      <c r="HTF29" s="242"/>
      <c r="HTG29" s="242"/>
      <c r="HTH29" s="242"/>
      <c r="HTI29" s="242"/>
      <c r="HTJ29" s="242"/>
      <c r="HTK29" s="242"/>
      <c r="HTL29" s="242"/>
      <c r="HTM29" s="242"/>
      <c r="HTN29" s="242"/>
      <c r="HTO29" s="242"/>
      <c r="HTP29" s="242"/>
      <c r="HTQ29" s="242"/>
      <c r="HTR29" s="242"/>
      <c r="HTS29" s="242"/>
      <c r="HTT29" s="242"/>
      <c r="HTU29" s="242"/>
      <c r="HTV29" s="242"/>
      <c r="HTW29" s="242"/>
      <c r="HTX29" s="242"/>
      <c r="HTY29" s="242"/>
      <c r="HTZ29" s="242"/>
      <c r="HUA29" s="242"/>
      <c r="HUB29" s="242"/>
      <c r="HUC29" s="242"/>
      <c r="HUD29" s="242"/>
      <c r="HUE29" s="242"/>
      <c r="HUF29" s="242"/>
      <c r="HUG29" s="242"/>
      <c r="HUH29" s="242"/>
      <c r="HUI29" s="242"/>
      <c r="HUJ29" s="242"/>
      <c r="HUK29" s="242"/>
      <c r="HUL29" s="242"/>
      <c r="HUM29" s="242"/>
      <c r="HUN29" s="242"/>
      <c r="HUO29" s="242"/>
      <c r="HUP29" s="242"/>
      <c r="HUQ29" s="242"/>
      <c r="HUR29" s="242"/>
      <c r="HUS29" s="242"/>
      <c r="HUT29" s="242"/>
      <c r="HUU29" s="242"/>
      <c r="HUV29" s="242"/>
      <c r="HUW29" s="242"/>
      <c r="HUX29" s="242"/>
      <c r="HUY29" s="242"/>
      <c r="HUZ29" s="242"/>
      <c r="HVA29" s="242"/>
      <c r="HVB29" s="242"/>
      <c r="HVC29" s="242"/>
      <c r="HVD29" s="242"/>
      <c r="HVE29" s="242"/>
      <c r="HVF29" s="242"/>
      <c r="HVG29" s="242"/>
      <c r="HVH29" s="242"/>
      <c r="HVI29" s="242"/>
      <c r="HVJ29" s="242"/>
      <c r="HVK29" s="242"/>
      <c r="HVL29" s="242"/>
      <c r="HVM29" s="242"/>
      <c r="HVN29" s="242"/>
      <c r="HVO29" s="242"/>
      <c r="HVP29" s="242"/>
      <c r="HVQ29" s="242"/>
      <c r="HVR29" s="242"/>
      <c r="HVS29" s="242"/>
      <c r="HVT29" s="242"/>
      <c r="HVU29" s="242"/>
      <c r="HVV29" s="242"/>
      <c r="HVW29" s="242"/>
      <c r="HVX29" s="242"/>
      <c r="HVY29" s="242"/>
      <c r="HVZ29" s="242"/>
      <c r="HWA29" s="242"/>
      <c r="HWB29" s="242"/>
      <c r="HWC29" s="242"/>
      <c r="HWD29" s="242"/>
      <c r="HWE29" s="242"/>
      <c r="HWF29" s="242"/>
      <c r="HWG29" s="242"/>
      <c r="HWH29" s="242"/>
      <c r="HWI29" s="242"/>
      <c r="HWJ29" s="242"/>
      <c r="HWK29" s="242"/>
      <c r="HWL29" s="242"/>
      <c r="HWM29" s="242"/>
      <c r="HWN29" s="242"/>
      <c r="HWO29" s="242"/>
      <c r="HWP29" s="242"/>
      <c r="HWQ29" s="242"/>
      <c r="HWR29" s="242"/>
      <c r="HWS29" s="242"/>
      <c r="HWT29" s="242"/>
      <c r="HWU29" s="242"/>
      <c r="HWV29" s="242"/>
      <c r="HWW29" s="242"/>
      <c r="HWX29" s="242"/>
      <c r="HWY29" s="242"/>
      <c r="HWZ29" s="242"/>
      <c r="HXA29" s="242"/>
      <c r="HXB29" s="242"/>
      <c r="HXC29" s="242"/>
      <c r="HXD29" s="242"/>
      <c r="HXE29" s="242"/>
      <c r="HXF29" s="242"/>
      <c r="HXG29" s="242"/>
      <c r="HXH29" s="242"/>
      <c r="HXI29" s="242"/>
      <c r="HXJ29" s="242"/>
      <c r="HXK29" s="242"/>
      <c r="HXL29" s="242"/>
      <c r="HXM29" s="242"/>
      <c r="HXN29" s="242"/>
      <c r="HXO29" s="242"/>
      <c r="HXP29" s="242"/>
      <c r="HXQ29" s="242"/>
      <c r="HXR29" s="242"/>
      <c r="HXS29" s="242"/>
      <c r="HXT29" s="242"/>
      <c r="HXU29" s="242"/>
      <c r="HXV29" s="242"/>
      <c r="HXW29" s="242"/>
      <c r="HXX29" s="242"/>
      <c r="HXY29" s="242"/>
      <c r="HXZ29" s="242"/>
      <c r="HYA29" s="242"/>
      <c r="HYB29" s="242"/>
      <c r="HYC29" s="242"/>
      <c r="HYD29" s="242"/>
      <c r="HYE29" s="242"/>
      <c r="HYF29" s="242"/>
      <c r="HYG29" s="242"/>
      <c r="HYH29" s="242"/>
      <c r="HYI29" s="242"/>
      <c r="HYJ29" s="242"/>
      <c r="HYK29" s="242"/>
      <c r="HYL29" s="242"/>
      <c r="HYM29" s="242"/>
      <c r="HYN29" s="242"/>
      <c r="HYO29" s="242"/>
      <c r="HYP29" s="242"/>
      <c r="HYQ29" s="242"/>
      <c r="HYR29" s="242"/>
      <c r="HYS29" s="242"/>
      <c r="HYT29" s="242"/>
      <c r="HYU29" s="242"/>
      <c r="HYV29" s="242"/>
      <c r="HYW29" s="242"/>
      <c r="HYX29" s="242"/>
      <c r="HYY29" s="242"/>
      <c r="HYZ29" s="242"/>
      <c r="HZA29" s="242"/>
      <c r="HZB29" s="242"/>
      <c r="HZC29" s="242"/>
      <c r="HZD29" s="242"/>
      <c r="HZE29" s="242"/>
      <c r="HZF29" s="242"/>
      <c r="HZG29" s="242"/>
      <c r="HZH29" s="242"/>
      <c r="HZI29" s="242"/>
      <c r="HZJ29" s="242"/>
      <c r="HZK29" s="242"/>
      <c r="HZL29" s="242"/>
      <c r="HZM29" s="242"/>
      <c r="HZN29" s="242"/>
      <c r="HZO29" s="242"/>
      <c r="HZP29" s="242"/>
      <c r="HZQ29" s="242"/>
      <c r="HZR29" s="242"/>
      <c r="HZS29" s="242"/>
      <c r="HZT29" s="242"/>
      <c r="HZU29" s="242"/>
      <c r="HZV29" s="242"/>
      <c r="HZW29" s="242"/>
      <c r="HZX29" s="242"/>
      <c r="HZY29" s="242"/>
      <c r="HZZ29" s="242"/>
      <c r="IAA29" s="242"/>
      <c r="IAB29" s="242"/>
      <c r="IAC29" s="242"/>
      <c r="IAD29" s="242"/>
      <c r="IAE29" s="242"/>
      <c r="IAF29" s="242"/>
      <c r="IAG29" s="242"/>
      <c r="IAH29" s="242"/>
      <c r="IAI29" s="242"/>
      <c r="IAJ29" s="242"/>
      <c r="IAK29" s="242"/>
      <c r="IAL29" s="242"/>
      <c r="IAM29" s="242"/>
      <c r="IAN29" s="242"/>
      <c r="IAO29" s="242"/>
      <c r="IAP29" s="242"/>
      <c r="IAQ29" s="242"/>
      <c r="IAR29" s="242"/>
      <c r="IAS29" s="242"/>
      <c r="IAT29" s="242"/>
      <c r="IAU29" s="242"/>
      <c r="IAV29" s="242"/>
      <c r="IAW29" s="242"/>
      <c r="IAX29" s="242"/>
      <c r="IAY29" s="242"/>
      <c r="IAZ29" s="242"/>
      <c r="IBA29" s="242"/>
      <c r="IBB29" s="242"/>
      <c r="IBC29" s="242"/>
      <c r="IBD29" s="242"/>
      <c r="IBE29" s="242"/>
      <c r="IBF29" s="242"/>
      <c r="IBG29" s="242"/>
      <c r="IBH29" s="242"/>
      <c r="IBI29" s="242"/>
      <c r="IBJ29" s="242"/>
      <c r="IBK29" s="242"/>
      <c r="IBL29" s="242"/>
      <c r="IBM29" s="242"/>
      <c r="IBN29" s="242"/>
      <c r="IBO29" s="242"/>
      <c r="IBP29" s="242"/>
      <c r="IBQ29" s="242"/>
      <c r="IBR29" s="242"/>
      <c r="IBS29" s="242"/>
      <c r="IBT29" s="242"/>
      <c r="IBU29" s="242"/>
      <c r="IBV29" s="242"/>
      <c r="IBW29" s="242"/>
      <c r="IBX29" s="242"/>
      <c r="IBY29" s="242"/>
      <c r="IBZ29" s="242"/>
      <c r="ICA29" s="242"/>
      <c r="ICB29" s="242"/>
      <c r="ICC29" s="242"/>
      <c r="ICD29" s="242"/>
      <c r="ICE29" s="242"/>
      <c r="ICF29" s="242"/>
      <c r="ICG29" s="242"/>
      <c r="ICH29" s="242"/>
      <c r="ICI29" s="242"/>
      <c r="ICJ29" s="242"/>
      <c r="ICK29" s="242"/>
      <c r="ICL29" s="242"/>
      <c r="ICM29" s="242"/>
      <c r="ICN29" s="242"/>
      <c r="ICO29" s="242"/>
      <c r="ICP29" s="242"/>
      <c r="ICQ29" s="242"/>
      <c r="ICR29" s="242"/>
      <c r="ICS29" s="242"/>
      <c r="ICT29" s="242"/>
      <c r="ICU29" s="242"/>
      <c r="ICV29" s="242"/>
      <c r="ICW29" s="242"/>
      <c r="ICX29" s="242"/>
      <c r="ICY29" s="242"/>
      <c r="ICZ29" s="242"/>
      <c r="IDA29" s="242"/>
      <c r="IDB29" s="242"/>
      <c r="IDC29" s="242"/>
      <c r="IDD29" s="242"/>
      <c r="IDE29" s="242"/>
      <c r="IDF29" s="242"/>
      <c r="IDG29" s="242"/>
      <c r="IDH29" s="242"/>
      <c r="IDI29" s="242"/>
      <c r="IDJ29" s="242"/>
      <c r="IDK29" s="242"/>
      <c r="IDL29" s="242"/>
      <c r="IDM29" s="242"/>
      <c r="IDN29" s="242"/>
      <c r="IDO29" s="242"/>
      <c r="IDP29" s="242"/>
      <c r="IDQ29" s="242"/>
      <c r="IDR29" s="242"/>
      <c r="IDS29" s="242"/>
      <c r="IDT29" s="242"/>
      <c r="IDU29" s="242"/>
      <c r="IDV29" s="242"/>
      <c r="IDW29" s="242"/>
      <c r="IDX29" s="242"/>
      <c r="IDY29" s="242"/>
      <c r="IDZ29" s="242"/>
      <c r="IEA29" s="242"/>
      <c r="IEB29" s="242"/>
      <c r="IEC29" s="242"/>
      <c r="IED29" s="242"/>
      <c r="IEE29" s="242"/>
      <c r="IEF29" s="242"/>
      <c r="IEG29" s="242"/>
      <c r="IEH29" s="242"/>
      <c r="IEI29" s="242"/>
      <c r="IEJ29" s="242"/>
      <c r="IEK29" s="242"/>
      <c r="IEL29" s="242"/>
      <c r="IEM29" s="242"/>
      <c r="IEN29" s="242"/>
      <c r="IEO29" s="242"/>
      <c r="IEP29" s="242"/>
      <c r="IEQ29" s="242"/>
      <c r="IER29" s="242"/>
      <c r="IES29" s="242"/>
      <c r="IET29" s="242"/>
      <c r="IEU29" s="242"/>
      <c r="IEV29" s="242"/>
      <c r="IEW29" s="242"/>
      <c r="IEX29" s="242"/>
      <c r="IEY29" s="242"/>
      <c r="IEZ29" s="242"/>
      <c r="IFA29" s="242"/>
      <c r="IFB29" s="242"/>
      <c r="IFC29" s="242"/>
      <c r="IFD29" s="242"/>
      <c r="IFE29" s="242"/>
      <c r="IFF29" s="242"/>
      <c r="IFG29" s="242"/>
      <c r="IFH29" s="242"/>
      <c r="IFI29" s="242"/>
      <c r="IFJ29" s="242"/>
      <c r="IFK29" s="242"/>
      <c r="IFL29" s="242"/>
      <c r="IFM29" s="242"/>
      <c r="IFN29" s="242"/>
      <c r="IFO29" s="242"/>
      <c r="IFP29" s="242"/>
      <c r="IFQ29" s="242"/>
      <c r="IFR29" s="242"/>
      <c r="IFS29" s="242"/>
      <c r="IFT29" s="242"/>
      <c r="IFU29" s="242"/>
      <c r="IFV29" s="242"/>
      <c r="IFW29" s="242"/>
      <c r="IFX29" s="242"/>
      <c r="IFY29" s="242"/>
      <c r="IFZ29" s="242"/>
      <c r="IGA29" s="242"/>
      <c r="IGB29" s="242"/>
      <c r="IGC29" s="242"/>
      <c r="IGD29" s="242"/>
      <c r="IGE29" s="242"/>
      <c r="IGF29" s="242"/>
      <c r="IGG29" s="242"/>
      <c r="IGH29" s="242"/>
      <c r="IGI29" s="242"/>
      <c r="IGJ29" s="242"/>
      <c r="IGK29" s="242"/>
      <c r="IGL29" s="242"/>
      <c r="IGM29" s="242"/>
      <c r="IGN29" s="242"/>
      <c r="IGO29" s="242"/>
      <c r="IGP29" s="242"/>
      <c r="IGQ29" s="242"/>
      <c r="IGR29" s="242"/>
      <c r="IGS29" s="242"/>
      <c r="IGT29" s="242"/>
      <c r="IGU29" s="242"/>
      <c r="IGV29" s="242"/>
      <c r="IGW29" s="242"/>
      <c r="IGX29" s="242"/>
      <c r="IGY29" s="242"/>
      <c r="IGZ29" s="242"/>
      <c r="IHA29" s="242"/>
      <c r="IHB29" s="242"/>
      <c r="IHC29" s="242"/>
      <c r="IHD29" s="242"/>
      <c r="IHE29" s="242"/>
      <c r="IHF29" s="242"/>
      <c r="IHG29" s="242"/>
      <c r="IHH29" s="242"/>
      <c r="IHI29" s="242"/>
      <c r="IHJ29" s="242"/>
      <c r="IHK29" s="242"/>
      <c r="IHL29" s="242"/>
      <c r="IHM29" s="242"/>
      <c r="IHN29" s="242"/>
      <c r="IHO29" s="242"/>
      <c r="IHP29" s="242"/>
      <c r="IHQ29" s="242"/>
      <c r="IHR29" s="242"/>
      <c r="IHS29" s="242"/>
      <c r="IHT29" s="242"/>
      <c r="IHU29" s="242"/>
      <c r="IHV29" s="242"/>
      <c r="IHW29" s="242"/>
      <c r="IHX29" s="242"/>
      <c r="IHY29" s="242"/>
      <c r="IHZ29" s="242"/>
      <c r="IIA29" s="242"/>
      <c r="IIB29" s="242"/>
      <c r="IIC29" s="242"/>
      <c r="IID29" s="242"/>
      <c r="IIE29" s="242"/>
      <c r="IIF29" s="242"/>
      <c r="IIG29" s="242"/>
      <c r="IIH29" s="242"/>
      <c r="III29" s="242"/>
      <c r="IIJ29" s="242"/>
      <c r="IIK29" s="242"/>
      <c r="IIL29" s="242"/>
      <c r="IIM29" s="242"/>
      <c r="IIN29" s="242"/>
      <c r="IIO29" s="242"/>
      <c r="IIP29" s="242"/>
      <c r="IIQ29" s="242"/>
      <c r="IIR29" s="242"/>
      <c r="IIS29" s="242"/>
      <c r="IIT29" s="242"/>
      <c r="IIU29" s="242"/>
      <c r="IIV29" s="242"/>
      <c r="IIW29" s="242"/>
      <c r="IIX29" s="242"/>
      <c r="IIY29" s="242"/>
      <c r="IIZ29" s="242"/>
      <c r="IJA29" s="242"/>
      <c r="IJB29" s="242"/>
      <c r="IJC29" s="242"/>
      <c r="IJD29" s="242"/>
      <c r="IJE29" s="242"/>
      <c r="IJF29" s="242"/>
      <c r="IJG29" s="242"/>
      <c r="IJH29" s="242"/>
      <c r="IJI29" s="242"/>
      <c r="IJJ29" s="242"/>
      <c r="IJK29" s="242"/>
      <c r="IJL29" s="242"/>
      <c r="IJM29" s="242"/>
      <c r="IJN29" s="242"/>
      <c r="IJO29" s="242"/>
      <c r="IJP29" s="242"/>
      <c r="IJQ29" s="242"/>
      <c r="IJR29" s="242"/>
      <c r="IJS29" s="242"/>
      <c r="IJT29" s="242"/>
      <c r="IJU29" s="242"/>
      <c r="IJV29" s="242"/>
      <c r="IJW29" s="242"/>
      <c r="IJX29" s="242"/>
      <c r="IJY29" s="242"/>
      <c r="IJZ29" s="242"/>
      <c r="IKA29" s="242"/>
      <c r="IKB29" s="242"/>
      <c r="IKC29" s="242"/>
      <c r="IKD29" s="242"/>
      <c r="IKE29" s="242"/>
      <c r="IKF29" s="242"/>
      <c r="IKG29" s="242"/>
      <c r="IKH29" s="242"/>
      <c r="IKI29" s="242"/>
      <c r="IKJ29" s="242"/>
      <c r="IKK29" s="242"/>
      <c r="IKL29" s="242"/>
      <c r="IKM29" s="242"/>
      <c r="IKN29" s="242"/>
      <c r="IKO29" s="242"/>
      <c r="IKP29" s="242"/>
      <c r="IKQ29" s="242"/>
      <c r="IKR29" s="242"/>
      <c r="IKS29" s="242"/>
      <c r="IKT29" s="242"/>
      <c r="IKU29" s="242"/>
      <c r="IKV29" s="242"/>
      <c r="IKW29" s="242"/>
      <c r="IKX29" s="242"/>
      <c r="IKY29" s="242"/>
      <c r="IKZ29" s="242"/>
      <c r="ILA29" s="242"/>
      <c r="ILB29" s="242"/>
      <c r="ILC29" s="242"/>
      <c r="ILD29" s="242"/>
      <c r="ILE29" s="242"/>
      <c r="ILF29" s="242"/>
      <c r="ILG29" s="242"/>
      <c r="ILH29" s="242"/>
      <c r="ILI29" s="242"/>
      <c r="ILJ29" s="242"/>
      <c r="ILK29" s="242"/>
      <c r="ILL29" s="242"/>
      <c r="ILM29" s="242"/>
      <c r="ILN29" s="242"/>
      <c r="ILO29" s="242"/>
      <c r="ILP29" s="242"/>
      <c r="ILQ29" s="242"/>
      <c r="ILR29" s="242"/>
      <c r="ILS29" s="242"/>
      <c r="ILT29" s="242"/>
      <c r="ILU29" s="242"/>
      <c r="ILV29" s="242"/>
      <c r="ILW29" s="242"/>
      <c r="ILX29" s="242"/>
      <c r="ILY29" s="242"/>
      <c r="ILZ29" s="242"/>
      <c r="IMA29" s="242"/>
      <c r="IMB29" s="242"/>
      <c r="IMC29" s="242"/>
      <c r="IMD29" s="242"/>
      <c r="IME29" s="242"/>
      <c r="IMF29" s="242"/>
      <c r="IMG29" s="242"/>
      <c r="IMH29" s="242"/>
      <c r="IMI29" s="242"/>
      <c r="IMJ29" s="242"/>
      <c r="IMK29" s="242"/>
      <c r="IML29" s="242"/>
      <c r="IMM29" s="242"/>
      <c r="IMN29" s="242"/>
      <c r="IMO29" s="242"/>
      <c r="IMP29" s="242"/>
      <c r="IMQ29" s="242"/>
      <c r="IMR29" s="242"/>
      <c r="IMS29" s="242"/>
      <c r="IMT29" s="242"/>
      <c r="IMU29" s="242"/>
      <c r="IMV29" s="242"/>
      <c r="IMW29" s="242"/>
      <c r="IMX29" s="242"/>
      <c r="IMY29" s="242"/>
      <c r="IMZ29" s="242"/>
      <c r="INA29" s="242"/>
      <c r="INB29" s="242"/>
      <c r="INC29" s="242"/>
      <c r="IND29" s="242"/>
      <c r="INE29" s="242"/>
      <c r="INF29" s="242"/>
      <c r="ING29" s="242"/>
      <c r="INH29" s="242"/>
      <c r="INI29" s="242"/>
      <c r="INJ29" s="242"/>
      <c r="INK29" s="242"/>
      <c r="INL29" s="242"/>
      <c r="INM29" s="242"/>
      <c r="INN29" s="242"/>
      <c r="INO29" s="242"/>
      <c r="INP29" s="242"/>
      <c r="INQ29" s="242"/>
      <c r="INR29" s="242"/>
      <c r="INS29" s="242"/>
      <c r="INT29" s="242"/>
      <c r="INU29" s="242"/>
      <c r="INV29" s="242"/>
      <c r="INW29" s="242"/>
      <c r="INX29" s="242"/>
      <c r="INY29" s="242"/>
      <c r="INZ29" s="242"/>
      <c r="IOA29" s="242"/>
      <c r="IOB29" s="242"/>
      <c r="IOC29" s="242"/>
      <c r="IOD29" s="242"/>
      <c r="IOE29" s="242"/>
      <c r="IOF29" s="242"/>
      <c r="IOG29" s="242"/>
      <c r="IOH29" s="242"/>
      <c r="IOI29" s="242"/>
      <c r="IOJ29" s="242"/>
      <c r="IOK29" s="242"/>
      <c r="IOL29" s="242"/>
      <c r="IOM29" s="242"/>
      <c r="ION29" s="242"/>
      <c r="IOO29" s="242"/>
      <c r="IOP29" s="242"/>
      <c r="IOQ29" s="242"/>
      <c r="IOR29" s="242"/>
      <c r="IOS29" s="242"/>
      <c r="IOT29" s="242"/>
      <c r="IOU29" s="242"/>
      <c r="IOV29" s="242"/>
      <c r="IOW29" s="242"/>
      <c r="IOX29" s="242"/>
      <c r="IOY29" s="242"/>
      <c r="IOZ29" s="242"/>
      <c r="IPA29" s="242"/>
      <c r="IPB29" s="242"/>
      <c r="IPC29" s="242"/>
      <c r="IPD29" s="242"/>
      <c r="IPE29" s="242"/>
      <c r="IPF29" s="242"/>
      <c r="IPG29" s="242"/>
      <c r="IPH29" s="242"/>
      <c r="IPI29" s="242"/>
      <c r="IPJ29" s="242"/>
      <c r="IPK29" s="242"/>
      <c r="IPL29" s="242"/>
      <c r="IPM29" s="242"/>
      <c r="IPN29" s="242"/>
      <c r="IPO29" s="242"/>
      <c r="IPP29" s="242"/>
      <c r="IPQ29" s="242"/>
      <c r="IPR29" s="242"/>
      <c r="IPS29" s="242"/>
      <c r="IPT29" s="242"/>
      <c r="IPU29" s="242"/>
      <c r="IPV29" s="242"/>
      <c r="IPW29" s="242"/>
      <c r="IPX29" s="242"/>
      <c r="IPY29" s="242"/>
      <c r="IPZ29" s="242"/>
      <c r="IQA29" s="242"/>
      <c r="IQB29" s="242"/>
      <c r="IQC29" s="242"/>
      <c r="IQD29" s="242"/>
      <c r="IQE29" s="242"/>
      <c r="IQF29" s="242"/>
      <c r="IQG29" s="242"/>
      <c r="IQH29" s="242"/>
      <c r="IQI29" s="242"/>
      <c r="IQJ29" s="242"/>
      <c r="IQK29" s="242"/>
      <c r="IQL29" s="242"/>
      <c r="IQM29" s="242"/>
      <c r="IQN29" s="242"/>
      <c r="IQO29" s="242"/>
      <c r="IQP29" s="242"/>
      <c r="IQQ29" s="242"/>
      <c r="IQR29" s="242"/>
      <c r="IQS29" s="242"/>
      <c r="IQT29" s="242"/>
      <c r="IQU29" s="242"/>
      <c r="IQV29" s="242"/>
      <c r="IQW29" s="242"/>
      <c r="IQX29" s="242"/>
      <c r="IQY29" s="242"/>
      <c r="IQZ29" s="242"/>
      <c r="IRA29" s="242"/>
      <c r="IRB29" s="242"/>
      <c r="IRC29" s="242"/>
      <c r="IRD29" s="242"/>
      <c r="IRE29" s="242"/>
      <c r="IRF29" s="242"/>
      <c r="IRG29" s="242"/>
      <c r="IRH29" s="242"/>
      <c r="IRI29" s="242"/>
      <c r="IRJ29" s="242"/>
      <c r="IRK29" s="242"/>
      <c r="IRL29" s="242"/>
      <c r="IRM29" s="242"/>
      <c r="IRN29" s="242"/>
      <c r="IRO29" s="242"/>
      <c r="IRP29" s="242"/>
      <c r="IRQ29" s="242"/>
      <c r="IRR29" s="242"/>
      <c r="IRS29" s="242"/>
      <c r="IRT29" s="242"/>
      <c r="IRU29" s="242"/>
      <c r="IRV29" s="242"/>
      <c r="IRW29" s="242"/>
      <c r="IRX29" s="242"/>
      <c r="IRY29" s="242"/>
      <c r="IRZ29" s="242"/>
      <c r="ISA29" s="242"/>
      <c r="ISB29" s="242"/>
      <c r="ISC29" s="242"/>
      <c r="ISD29" s="242"/>
      <c r="ISE29" s="242"/>
      <c r="ISF29" s="242"/>
      <c r="ISG29" s="242"/>
      <c r="ISH29" s="242"/>
      <c r="ISI29" s="242"/>
      <c r="ISJ29" s="242"/>
      <c r="ISK29" s="242"/>
      <c r="ISL29" s="242"/>
      <c r="ISM29" s="242"/>
      <c r="ISN29" s="242"/>
      <c r="ISO29" s="242"/>
      <c r="ISP29" s="242"/>
      <c r="ISQ29" s="242"/>
      <c r="ISR29" s="242"/>
      <c r="ISS29" s="242"/>
      <c r="IST29" s="242"/>
      <c r="ISU29" s="242"/>
      <c r="ISV29" s="242"/>
      <c r="ISW29" s="242"/>
      <c r="ISX29" s="242"/>
      <c r="ISY29" s="242"/>
      <c r="ISZ29" s="242"/>
      <c r="ITA29" s="242"/>
      <c r="ITB29" s="242"/>
      <c r="ITC29" s="242"/>
      <c r="ITD29" s="242"/>
      <c r="ITE29" s="242"/>
      <c r="ITF29" s="242"/>
      <c r="ITG29" s="242"/>
      <c r="ITH29" s="242"/>
      <c r="ITI29" s="242"/>
      <c r="ITJ29" s="242"/>
      <c r="ITK29" s="242"/>
      <c r="ITL29" s="242"/>
      <c r="ITM29" s="242"/>
      <c r="ITN29" s="242"/>
      <c r="ITO29" s="242"/>
      <c r="ITP29" s="242"/>
      <c r="ITQ29" s="242"/>
      <c r="ITR29" s="242"/>
      <c r="ITS29" s="242"/>
      <c r="ITT29" s="242"/>
      <c r="ITU29" s="242"/>
      <c r="ITV29" s="242"/>
      <c r="ITW29" s="242"/>
      <c r="ITX29" s="242"/>
      <c r="ITY29" s="242"/>
      <c r="ITZ29" s="242"/>
      <c r="IUA29" s="242"/>
      <c r="IUB29" s="242"/>
      <c r="IUC29" s="242"/>
      <c r="IUD29" s="242"/>
      <c r="IUE29" s="242"/>
      <c r="IUF29" s="242"/>
      <c r="IUG29" s="242"/>
      <c r="IUH29" s="242"/>
      <c r="IUI29" s="242"/>
      <c r="IUJ29" s="242"/>
      <c r="IUK29" s="242"/>
      <c r="IUL29" s="242"/>
      <c r="IUM29" s="242"/>
      <c r="IUN29" s="242"/>
      <c r="IUO29" s="242"/>
      <c r="IUP29" s="242"/>
      <c r="IUQ29" s="242"/>
      <c r="IUR29" s="242"/>
      <c r="IUS29" s="242"/>
      <c r="IUT29" s="242"/>
      <c r="IUU29" s="242"/>
      <c r="IUV29" s="242"/>
      <c r="IUW29" s="242"/>
      <c r="IUX29" s="242"/>
      <c r="IUY29" s="242"/>
      <c r="IUZ29" s="242"/>
      <c r="IVA29" s="242"/>
      <c r="IVB29" s="242"/>
      <c r="IVC29" s="242"/>
      <c r="IVD29" s="242"/>
      <c r="IVE29" s="242"/>
      <c r="IVF29" s="242"/>
      <c r="IVG29" s="242"/>
      <c r="IVH29" s="242"/>
      <c r="IVI29" s="242"/>
      <c r="IVJ29" s="242"/>
      <c r="IVK29" s="242"/>
      <c r="IVL29" s="242"/>
      <c r="IVM29" s="242"/>
      <c r="IVN29" s="242"/>
      <c r="IVO29" s="242"/>
      <c r="IVP29" s="242"/>
      <c r="IVQ29" s="242"/>
      <c r="IVR29" s="242"/>
      <c r="IVS29" s="242"/>
      <c r="IVT29" s="242"/>
      <c r="IVU29" s="242"/>
      <c r="IVV29" s="242"/>
      <c r="IVW29" s="242"/>
      <c r="IVX29" s="242"/>
      <c r="IVY29" s="242"/>
      <c r="IVZ29" s="242"/>
      <c r="IWA29" s="242"/>
      <c r="IWB29" s="242"/>
      <c r="IWC29" s="242"/>
      <c r="IWD29" s="242"/>
      <c r="IWE29" s="242"/>
      <c r="IWF29" s="242"/>
      <c r="IWG29" s="242"/>
      <c r="IWH29" s="242"/>
      <c r="IWI29" s="242"/>
      <c r="IWJ29" s="242"/>
      <c r="IWK29" s="242"/>
      <c r="IWL29" s="242"/>
      <c r="IWM29" s="242"/>
      <c r="IWN29" s="242"/>
      <c r="IWO29" s="242"/>
      <c r="IWP29" s="242"/>
      <c r="IWQ29" s="242"/>
      <c r="IWR29" s="242"/>
      <c r="IWS29" s="242"/>
      <c r="IWT29" s="242"/>
      <c r="IWU29" s="242"/>
      <c r="IWV29" s="242"/>
      <c r="IWW29" s="242"/>
      <c r="IWX29" s="242"/>
      <c r="IWY29" s="242"/>
      <c r="IWZ29" s="242"/>
      <c r="IXA29" s="242"/>
      <c r="IXB29" s="242"/>
      <c r="IXC29" s="242"/>
      <c r="IXD29" s="242"/>
      <c r="IXE29" s="242"/>
      <c r="IXF29" s="242"/>
      <c r="IXG29" s="242"/>
      <c r="IXH29" s="242"/>
      <c r="IXI29" s="242"/>
      <c r="IXJ29" s="242"/>
      <c r="IXK29" s="242"/>
      <c r="IXL29" s="242"/>
      <c r="IXM29" s="242"/>
      <c r="IXN29" s="242"/>
      <c r="IXO29" s="242"/>
      <c r="IXP29" s="242"/>
      <c r="IXQ29" s="242"/>
      <c r="IXR29" s="242"/>
      <c r="IXS29" s="242"/>
      <c r="IXT29" s="242"/>
      <c r="IXU29" s="242"/>
      <c r="IXV29" s="242"/>
      <c r="IXW29" s="242"/>
      <c r="IXX29" s="242"/>
      <c r="IXY29" s="242"/>
      <c r="IXZ29" s="242"/>
      <c r="IYA29" s="242"/>
      <c r="IYB29" s="242"/>
      <c r="IYC29" s="242"/>
      <c r="IYD29" s="242"/>
      <c r="IYE29" s="242"/>
      <c r="IYF29" s="242"/>
      <c r="IYG29" s="242"/>
      <c r="IYH29" s="242"/>
      <c r="IYI29" s="242"/>
      <c r="IYJ29" s="242"/>
      <c r="IYK29" s="242"/>
      <c r="IYL29" s="242"/>
      <c r="IYM29" s="242"/>
      <c r="IYN29" s="242"/>
      <c r="IYO29" s="242"/>
      <c r="IYP29" s="242"/>
      <c r="IYQ29" s="242"/>
      <c r="IYR29" s="242"/>
      <c r="IYS29" s="242"/>
      <c r="IYT29" s="242"/>
      <c r="IYU29" s="242"/>
      <c r="IYV29" s="242"/>
      <c r="IYW29" s="242"/>
      <c r="IYX29" s="242"/>
      <c r="IYY29" s="242"/>
      <c r="IYZ29" s="242"/>
      <c r="IZA29" s="242"/>
      <c r="IZB29" s="242"/>
      <c r="IZC29" s="242"/>
      <c r="IZD29" s="242"/>
      <c r="IZE29" s="242"/>
      <c r="IZF29" s="242"/>
      <c r="IZG29" s="242"/>
      <c r="IZH29" s="242"/>
      <c r="IZI29" s="242"/>
      <c r="IZJ29" s="242"/>
      <c r="IZK29" s="242"/>
      <c r="IZL29" s="242"/>
      <c r="IZM29" s="242"/>
      <c r="IZN29" s="242"/>
      <c r="IZO29" s="242"/>
      <c r="IZP29" s="242"/>
      <c r="IZQ29" s="242"/>
      <c r="IZR29" s="242"/>
      <c r="IZS29" s="242"/>
      <c r="IZT29" s="242"/>
      <c r="IZU29" s="242"/>
      <c r="IZV29" s="242"/>
      <c r="IZW29" s="242"/>
      <c r="IZX29" s="242"/>
      <c r="IZY29" s="242"/>
      <c r="IZZ29" s="242"/>
      <c r="JAA29" s="242"/>
      <c r="JAB29" s="242"/>
      <c r="JAC29" s="242"/>
      <c r="JAD29" s="242"/>
      <c r="JAE29" s="242"/>
      <c r="JAF29" s="242"/>
      <c r="JAG29" s="242"/>
      <c r="JAH29" s="242"/>
      <c r="JAI29" s="242"/>
      <c r="JAJ29" s="242"/>
      <c r="JAK29" s="242"/>
      <c r="JAL29" s="242"/>
      <c r="JAM29" s="242"/>
      <c r="JAN29" s="242"/>
      <c r="JAO29" s="242"/>
      <c r="JAP29" s="242"/>
      <c r="JAQ29" s="242"/>
      <c r="JAR29" s="242"/>
      <c r="JAS29" s="242"/>
      <c r="JAT29" s="242"/>
      <c r="JAU29" s="242"/>
      <c r="JAV29" s="242"/>
      <c r="JAW29" s="242"/>
      <c r="JAX29" s="242"/>
      <c r="JAY29" s="242"/>
      <c r="JAZ29" s="242"/>
      <c r="JBA29" s="242"/>
      <c r="JBB29" s="242"/>
      <c r="JBC29" s="242"/>
      <c r="JBD29" s="242"/>
      <c r="JBE29" s="242"/>
      <c r="JBF29" s="242"/>
      <c r="JBG29" s="242"/>
      <c r="JBH29" s="242"/>
      <c r="JBI29" s="242"/>
      <c r="JBJ29" s="242"/>
      <c r="JBK29" s="242"/>
      <c r="JBL29" s="242"/>
      <c r="JBM29" s="242"/>
      <c r="JBN29" s="242"/>
      <c r="JBO29" s="242"/>
      <c r="JBP29" s="242"/>
      <c r="JBQ29" s="242"/>
      <c r="JBR29" s="242"/>
      <c r="JBS29" s="242"/>
      <c r="JBT29" s="242"/>
      <c r="JBU29" s="242"/>
      <c r="JBV29" s="242"/>
      <c r="JBW29" s="242"/>
      <c r="JBX29" s="242"/>
      <c r="JBY29" s="242"/>
      <c r="JBZ29" s="242"/>
      <c r="JCA29" s="242"/>
      <c r="JCB29" s="242"/>
      <c r="JCC29" s="242"/>
      <c r="JCD29" s="242"/>
      <c r="JCE29" s="242"/>
      <c r="JCF29" s="242"/>
      <c r="JCG29" s="242"/>
      <c r="JCH29" s="242"/>
      <c r="JCI29" s="242"/>
      <c r="JCJ29" s="242"/>
      <c r="JCK29" s="242"/>
      <c r="JCL29" s="242"/>
      <c r="JCM29" s="242"/>
      <c r="JCN29" s="242"/>
      <c r="JCO29" s="242"/>
      <c r="JCP29" s="242"/>
      <c r="JCQ29" s="242"/>
      <c r="JCR29" s="242"/>
      <c r="JCS29" s="242"/>
      <c r="JCT29" s="242"/>
      <c r="JCU29" s="242"/>
      <c r="JCV29" s="242"/>
      <c r="JCW29" s="242"/>
      <c r="JCX29" s="242"/>
      <c r="JCY29" s="242"/>
      <c r="JCZ29" s="242"/>
      <c r="JDA29" s="242"/>
      <c r="JDB29" s="242"/>
      <c r="JDC29" s="242"/>
      <c r="JDD29" s="242"/>
      <c r="JDE29" s="242"/>
      <c r="JDF29" s="242"/>
      <c r="JDG29" s="242"/>
      <c r="JDH29" s="242"/>
      <c r="JDI29" s="242"/>
      <c r="JDJ29" s="242"/>
      <c r="JDK29" s="242"/>
      <c r="JDL29" s="242"/>
      <c r="JDM29" s="242"/>
      <c r="JDN29" s="242"/>
      <c r="JDO29" s="242"/>
      <c r="JDP29" s="242"/>
      <c r="JDQ29" s="242"/>
      <c r="JDR29" s="242"/>
      <c r="JDS29" s="242"/>
      <c r="JDT29" s="242"/>
      <c r="JDU29" s="242"/>
      <c r="JDV29" s="242"/>
      <c r="JDW29" s="242"/>
      <c r="JDX29" s="242"/>
      <c r="JDY29" s="242"/>
      <c r="JDZ29" s="242"/>
      <c r="JEA29" s="242"/>
      <c r="JEB29" s="242"/>
      <c r="JEC29" s="242"/>
      <c r="JED29" s="242"/>
      <c r="JEE29" s="242"/>
      <c r="JEF29" s="242"/>
      <c r="JEG29" s="242"/>
      <c r="JEH29" s="242"/>
      <c r="JEI29" s="242"/>
      <c r="JEJ29" s="242"/>
      <c r="JEK29" s="242"/>
      <c r="JEL29" s="242"/>
      <c r="JEM29" s="242"/>
      <c r="JEN29" s="242"/>
      <c r="JEO29" s="242"/>
      <c r="JEP29" s="242"/>
      <c r="JEQ29" s="242"/>
      <c r="JER29" s="242"/>
      <c r="JES29" s="242"/>
      <c r="JET29" s="242"/>
      <c r="JEU29" s="242"/>
      <c r="JEV29" s="242"/>
      <c r="JEW29" s="242"/>
      <c r="JEX29" s="242"/>
      <c r="JEY29" s="242"/>
      <c r="JEZ29" s="242"/>
      <c r="JFA29" s="242"/>
      <c r="JFB29" s="242"/>
      <c r="JFC29" s="242"/>
      <c r="JFD29" s="242"/>
      <c r="JFE29" s="242"/>
      <c r="JFF29" s="242"/>
      <c r="JFG29" s="242"/>
      <c r="JFH29" s="242"/>
      <c r="JFI29" s="242"/>
      <c r="JFJ29" s="242"/>
      <c r="JFK29" s="242"/>
      <c r="JFL29" s="242"/>
      <c r="JFM29" s="242"/>
      <c r="JFN29" s="242"/>
      <c r="JFO29" s="242"/>
      <c r="JFP29" s="242"/>
      <c r="JFQ29" s="242"/>
      <c r="JFR29" s="242"/>
      <c r="JFS29" s="242"/>
      <c r="JFT29" s="242"/>
      <c r="JFU29" s="242"/>
      <c r="JFV29" s="242"/>
      <c r="JFW29" s="242"/>
      <c r="JFX29" s="242"/>
      <c r="JFY29" s="242"/>
      <c r="JFZ29" s="242"/>
      <c r="JGA29" s="242"/>
      <c r="JGB29" s="242"/>
      <c r="JGC29" s="242"/>
      <c r="JGD29" s="242"/>
      <c r="JGE29" s="242"/>
      <c r="JGF29" s="242"/>
      <c r="JGG29" s="242"/>
      <c r="JGH29" s="242"/>
      <c r="JGI29" s="242"/>
      <c r="JGJ29" s="242"/>
      <c r="JGK29" s="242"/>
      <c r="JGL29" s="242"/>
      <c r="JGM29" s="242"/>
      <c r="JGN29" s="242"/>
      <c r="JGO29" s="242"/>
      <c r="JGP29" s="242"/>
      <c r="JGQ29" s="242"/>
      <c r="JGR29" s="242"/>
      <c r="JGS29" s="242"/>
      <c r="JGT29" s="242"/>
      <c r="JGU29" s="242"/>
      <c r="JGV29" s="242"/>
      <c r="JGW29" s="242"/>
      <c r="JGX29" s="242"/>
      <c r="JGY29" s="242"/>
      <c r="JGZ29" s="242"/>
      <c r="JHA29" s="242"/>
      <c r="JHB29" s="242"/>
      <c r="JHC29" s="242"/>
      <c r="JHD29" s="242"/>
      <c r="JHE29" s="242"/>
      <c r="JHF29" s="242"/>
      <c r="JHG29" s="242"/>
      <c r="JHH29" s="242"/>
      <c r="JHI29" s="242"/>
      <c r="JHJ29" s="242"/>
      <c r="JHK29" s="242"/>
      <c r="JHL29" s="242"/>
      <c r="JHM29" s="242"/>
      <c r="JHN29" s="242"/>
      <c r="JHO29" s="242"/>
      <c r="JHP29" s="242"/>
      <c r="JHQ29" s="242"/>
      <c r="JHR29" s="242"/>
      <c r="JHS29" s="242"/>
      <c r="JHT29" s="242"/>
      <c r="JHU29" s="242"/>
      <c r="JHV29" s="242"/>
      <c r="JHW29" s="242"/>
      <c r="JHX29" s="242"/>
      <c r="JHY29" s="242"/>
      <c r="JHZ29" s="242"/>
      <c r="JIA29" s="242"/>
      <c r="JIB29" s="242"/>
      <c r="JIC29" s="242"/>
      <c r="JID29" s="242"/>
      <c r="JIE29" s="242"/>
      <c r="JIF29" s="242"/>
      <c r="JIG29" s="242"/>
      <c r="JIH29" s="242"/>
      <c r="JII29" s="242"/>
      <c r="JIJ29" s="242"/>
      <c r="JIK29" s="242"/>
      <c r="JIL29" s="242"/>
      <c r="JIM29" s="242"/>
      <c r="JIN29" s="242"/>
      <c r="JIO29" s="242"/>
      <c r="JIP29" s="242"/>
      <c r="JIQ29" s="242"/>
      <c r="JIR29" s="242"/>
      <c r="JIS29" s="242"/>
      <c r="JIT29" s="242"/>
      <c r="JIU29" s="242"/>
      <c r="JIV29" s="242"/>
      <c r="JIW29" s="242"/>
      <c r="JIX29" s="242"/>
      <c r="JIY29" s="242"/>
      <c r="JIZ29" s="242"/>
      <c r="JJA29" s="242"/>
      <c r="JJB29" s="242"/>
      <c r="JJC29" s="242"/>
      <c r="JJD29" s="242"/>
      <c r="JJE29" s="242"/>
      <c r="JJF29" s="242"/>
      <c r="JJG29" s="242"/>
      <c r="JJH29" s="242"/>
      <c r="JJI29" s="242"/>
      <c r="JJJ29" s="242"/>
      <c r="JJK29" s="242"/>
      <c r="JJL29" s="242"/>
      <c r="JJM29" s="242"/>
      <c r="JJN29" s="242"/>
      <c r="JJO29" s="242"/>
      <c r="JJP29" s="242"/>
      <c r="JJQ29" s="242"/>
      <c r="JJR29" s="242"/>
      <c r="JJS29" s="242"/>
      <c r="JJT29" s="242"/>
      <c r="JJU29" s="242"/>
      <c r="JJV29" s="242"/>
      <c r="JJW29" s="242"/>
      <c r="JJX29" s="242"/>
      <c r="JJY29" s="242"/>
      <c r="JJZ29" s="242"/>
      <c r="JKA29" s="242"/>
      <c r="JKB29" s="242"/>
      <c r="JKC29" s="242"/>
      <c r="JKD29" s="242"/>
      <c r="JKE29" s="242"/>
      <c r="JKF29" s="242"/>
      <c r="JKG29" s="242"/>
      <c r="JKH29" s="242"/>
      <c r="JKI29" s="242"/>
      <c r="JKJ29" s="242"/>
      <c r="JKK29" s="242"/>
      <c r="JKL29" s="242"/>
      <c r="JKM29" s="242"/>
      <c r="JKN29" s="242"/>
      <c r="JKO29" s="242"/>
      <c r="JKP29" s="242"/>
      <c r="JKQ29" s="242"/>
      <c r="JKR29" s="242"/>
      <c r="JKS29" s="242"/>
      <c r="JKT29" s="242"/>
      <c r="JKU29" s="242"/>
      <c r="JKV29" s="242"/>
      <c r="JKW29" s="242"/>
      <c r="JKX29" s="242"/>
      <c r="JKY29" s="242"/>
      <c r="JKZ29" s="242"/>
      <c r="JLA29" s="242"/>
      <c r="JLB29" s="242"/>
      <c r="JLC29" s="242"/>
      <c r="JLD29" s="242"/>
      <c r="JLE29" s="242"/>
      <c r="JLF29" s="242"/>
      <c r="JLG29" s="242"/>
      <c r="JLH29" s="242"/>
      <c r="JLI29" s="242"/>
      <c r="JLJ29" s="242"/>
      <c r="JLK29" s="242"/>
      <c r="JLL29" s="242"/>
      <c r="JLM29" s="242"/>
      <c r="JLN29" s="242"/>
      <c r="JLO29" s="242"/>
      <c r="JLP29" s="242"/>
      <c r="JLQ29" s="242"/>
      <c r="JLR29" s="242"/>
      <c r="JLS29" s="242"/>
      <c r="JLT29" s="242"/>
      <c r="JLU29" s="242"/>
      <c r="JLV29" s="242"/>
      <c r="JLW29" s="242"/>
      <c r="JLX29" s="242"/>
      <c r="JLY29" s="242"/>
      <c r="JLZ29" s="242"/>
      <c r="JMA29" s="242"/>
      <c r="JMB29" s="242"/>
      <c r="JMC29" s="242"/>
      <c r="JMD29" s="242"/>
      <c r="JME29" s="242"/>
      <c r="JMF29" s="242"/>
      <c r="JMG29" s="242"/>
      <c r="JMH29" s="242"/>
      <c r="JMI29" s="242"/>
      <c r="JMJ29" s="242"/>
      <c r="JMK29" s="242"/>
      <c r="JML29" s="242"/>
      <c r="JMM29" s="242"/>
      <c r="JMN29" s="242"/>
      <c r="JMO29" s="242"/>
      <c r="JMP29" s="242"/>
      <c r="JMQ29" s="242"/>
      <c r="JMR29" s="242"/>
      <c r="JMS29" s="242"/>
      <c r="JMT29" s="242"/>
      <c r="JMU29" s="242"/>
      <c r="JMV29" s="242"/>
      <c r="JMW29" s="242"/>
      <c r="JMX29" s="242"/>
      <c r="JMY29" s="242"/>
      <c r="JMZ29" s="242"/>
      <c r="JNA29" s="242"/>
      <c r="JNB29" s="242"/>
      <c r="JNC29" s="242"/>
      <c r="JND29" s="242"/>
      <c r="JNE29" s="242"/>
      <c r="JNF29" s="242"/>
      <c r="JNG29" s="242"/>
      <c r="JNH29" s="242"/>
      <c r="JNI29" s="242"/>
      <c r="JNJ29" s="242"/>
      <c r="JNK29" s="242"/>
      <c r="JNL29" s="242"/>
      <c r="JNM29" s="242"/>
      <c r="JNN29" s="242"/>
      <c r="JNO29" s="242"/>
      <c r="JNP29" s="242"/>
      <c r="JNQ29" s="242"/>
      <c r="JNR29" s="242"/>
      <c r="JNS29" s="242"/>
      <c r="JNT29" s="242"/>
      <c r="JNU29" s="242"/>
      <c r="JNV29" s="242"/>
      <c r="JNW29" s="242"/>
      <c r="JNX29" s="242"/>
      <c r="JNY29" s="242"/>
      <c r="JNZ29" s="242"/>
      <c r="JOA29" s="242"/>
      <c r="JOB29" s="242"/>
      <c r="JOC29" s="242"/>
      <c r="JOD29" s="242"/>
      <c r="JOE29" s="242"/>
      <c r="JOF29" s="242"/>
      <c r="JOG29" s="242"/>
      <c r="JOH29" s="242"/>
      <c r="JOI29" s="242"/>
      <c r="JOJ29" s="242"/>
      <c r="JOK29" s="242"/>
      <c r="JOL29" s="242"/>
      <c r="JOM29" s="242"/>
      <c r="JON29" s="242"/>
      <c r="JOO29" s="242"/>
      <c r="JOP29" s="242"/>
      <c r="JOQ29" s="242"/>
      <c r="JOR29" s="242"/>
      <c r="JOS29" s="242"/>
      <c r="JOT29" s="242"/>
      <c r="JOU29" s="242"/>
      <c r="JOV29" s="242"/>
      <c r="JOW29" s="242"/>
      <c r="JOX29" s="242"/>
      <c r="JOY29" s="242"/>
      <c r="JOZ29" s="242"/>
      <c r="JPA29" s="242"/>
      <c r="JPB29" s="242"/>
      <c r="JPC29" s="242"/>
      <c r="JPD29" s="242"/>
      <c r="JPE29" s="242"/>
      <c r="JPF29" s="242"/>
      <c r="JPG29" s="242"/>
      <c r="JPH29" s="242"/>
      <c r="JPI29" s="242"/>
      <c r="JPJ29" s="242"/>
      <c r="JPK29" s="242"/>
      <c r="JPL29" s="242"/>
      <c r="JPM29" s="242"/>
      <c r="JPN29" s="242"/>
      <c r="JPO29" s="242"/>
      <c r="JPP29" s="242"/>
      <c r="JPQ29" s="242"/>
      <c r="JPR29" s="242"/>
      <c r="JPS29" s="242"/>
      <c r="JPT29" s="242"/>
      <c r="JPU29" s="242"/>
      <c r="JPV29" s="242"/>
      <c r="JPW29" s="242"/>
      <c r="JPX29" s="242"/>
      <c r="JPY29" s="242"/>
      <c r="JPZ29" s="242"/>
      <c r="JQA29" s="242"/>
      <c r="JQB29" s="242"/>
      <c r="JQC29" s="242"/>
      <c r="JQD29" s="242"/>
      <c r="JQE29" s="242"/>
      <c r="JQF29" s="242"/>
      <c r="JQG29" s="242"/>
      <c r="JQH29" s="242"/>
      <c r="JQI29" s="242"/>
      <c r="JQJ29" s="242"/>
      <c r="JQK29" s="242"/>
      <c r="JQL29" s="242"/>
      <c r="JQM29" s="242"/>
      <c r="JQN29" s="242"/>
      <c r="JQO29" s="242"/>
      <c r="JQP29" s="242"/>
      <c r="JQQ29" s="242"/>
      <c r="JQR29" s="242"/>
      <c r="JQS29" s="242"/>
      <c r="JQT29" s="242"/>
      <c r="JQU29" s="242"/>
      <c r="JQV29" s="242"/>
      <c r="JQW29" s="242"/>
      <c r="JQX29" s="242"/>
      <c r="JQY29" s="242"/>
      <c r="JQZ29" s="242"/>
      <c r="JRA29" s="242"/>
      <c r="JRB29" s="242"/>
      <c r="JRC29" s="242"/>
      <c r="JRD29" s="242"/>
      <c r="JRE29" s="242"/>
      <c r="JRF29" s="242"/>
      <c r="JRG29" s="242"/>
      <c r="JRH29" s="242"/>
      <c r="JRI29" s="242"/>
      <c r="JRJ29" s="242"/>
      <c r="JRK29" s="242"/>
      <c r="JRL29" s="242"/>
      <c r="JRM29" s="242"/>
      <c r="JRN29" s="242"/>
      <c r="JRO29" s="242"/>
      <c r="JRP29" s="242"/>
      <c r="JRQ29" s="242"/>
      <c r="JRR29" s="242"/>
      <c r="JRS29" s="242"/>
      <c r="JRT29" s="242"/>
      <c r="JRU29" s="242"/>
      <c r="JRV29" s="242"/>
      <c r="JRW29" s="242"/>
      <c r="JRX29" s="242"/>
      <c r="JRY29" s="242"/>
      <c r="JRZ29" s="242"/>
      <c r="JSA29" s="242"/>
      <c r="JSB29" s="242"/>
      <c r="JSC29" s="242"/>
      <c r="JSD29" s="242"/>
      <c r="JSE29" s="242"/>
      <c r="JSF29" s="242"/>
      <c r="JSG29" s="242"/>
      <c r="JSH29" s="242"/>
      <c r="JSI29" s="242"/>
      <c r="JSJ29" s="242"/>
      <c r="JSK29" s="242"/>
      <c r="JSL29" s="242"/>
      <c r="JSM29" s="242"/>
      <c r="JSN29" s="242"/>
      <c r="JSO29" s="242"/>
      <c r="JSP29" s="242"/>
      <c r="JSQ29" s="242"/>
      <c r="JSR29" s="242"/>
      <c r="JSS29" s="242"/>
      <c r="JST29" s="242"/>
      <c r="JSU29" s="242"/>
      <c r="JSV29" s="242"/>
      <c r="JSW29" s="242"/>
      <c r="JSX29" s="242"/>
      <c r="JSY29" s="242"/>
      <c r="JSZ29" s="242"/>
      <c r="JTA29" s="242"/>
      <c r="JTB29" s="242"/>
      <c r="JTC29" s="242"/>
      <c r="JTD29" s="242"/>
      <c r="JTE29" s="242"/>
      <c r="JTF29" s="242"/>
      <c r="JTG29" s="242"/>
      <c r="JTH29" s="242"/>
      <c r="JTI29" s="242"/>
      <c r="JTJ29" s="242"/>
      <c r="JTK29" s="242"/>
      <c r="JTL29" s="242"/>
      <c r="JTM29" s="242"/>
      <c r="JTN29" s="242"/>
      <c r="JTO29" s="242"/>
      <c r="JTP29" s="242"/>
      <c r="JTQ29" s="242"/>
      <c r="JTR29" s="242"/>
      <c r="JTS29" s="242"/>
      <c r="JTT29" s="242"/>
      <c r="JTU29" s="242"/>
      <c r="JTV29" s="242"/>
      <c r="JTW29" s="242"/>
      <c r="JTX29" s="242"/>
      <c r="JTY29" s="242"/>
      <c r="JTZ29" s="242"/>
      <c r="JUA29" s="242"/>
      <c r="JUB29" s="242"/>
      <c r="JUC29" s="242"/>
      <c r="JUD29" s="242"/>
      <c r="JUE29" s="242"/>
      <c r="JUF29" s="242"/>
      <c r="JUG29" s="242"/>
      <c r="JUH29" s="242"/>
      <c r="JUI29" s="242"/>
      <c r="JUJ29" s="242"/>
      <c r="JUK29" s="242"/>
      <c r="JUL29" s="242"/>
      <c r="JUM29" s="242"/>
      <c r="JUN29" s="242"/>
      <c r="JUO29" s="242"/>
      <c r="JUP29" s="242"/>
      <c r="JUQ29" s="242"/>
      <c r="JUR29" s="242"/>
      <c r="JUS29" s="242"/>
      <c r="JUT29" s="242"/>
      <c r="JUU29" s="242"/>
      <c r="JUV29" s="242"/>
      <c r="JUW29" s="242"/>
      <c r="JUX29" s="242"/>
      <c r="JUY29" s="242"/>
      <c r="JUZ29" s="242"/>
      <c r="JVA29" s="242"/>
      <c r="JVB29" s="242"/>
      <c r="JVC29" s="242"/>
      <c r="JVD29" s="242"/>
      <c r="JVE29" s="242"/>
      <c r="JVF29" s="242"/>
      <c r="JVG29" s="242"/>
      <c r="JVH29" s="242"/>
      <c r="JVI29" s="242"/>
      <c r="JVJ29" s="242"/>
      <c r="JVK29" s="242"/>
      <c r="JVL29" s="242"/>
      <c r="JVM29" s="242"/>
      <c r="JVN29" s="242"/>
      <c r="JVO29" s="242"/>
      <c r="JVP29" s="242"/>
      <c r="JVQ29" s="242"/>
      <c r="JVR29" s="242"/>
      <c r="JVS29" s="242"/>
      <c r="JVT29" s="242"/>
      <c r="JVU29" s="242"/>
      <c r="JVV29" s="242"/>
      <c r="JVW29" s="242"/>
      <c r="JVX29" s="242"/>
      <c r="JVY29" s="242"/>
      <c r="JVZ29" s="242"/>
      <c r="JWA29" s="242"/>
      <c r="JWB29" s="242"/>
      <c r="JWC29" s="242"/>
      <c r="JWD29" s="242"/>
      <c r="JWE29" s="242"/>
      <c r="JWF29" s="242"/>
      <c r="JWG29" s="242"/>
      <c r="JWH29" s="242"/>
      <c r="JWI29" s="242"/>
      <c r="JWJ29" s="242"/>
      <c r="JWK29" s="242"/>
      <c r="JWL29" s="242"/>
      <c r="JWM29" s="242"/>
      <c r="JWN29" s="242"/>
      <c r="JWO29" s="242"/>
      <c r="JWP29" s="242"/>
      <c r="JWQ29" s="242"/>
      <c r="JWR29" s="242"/>
      <c r="JWS29" s="242"/>
      <c r="JWT29" s="242"/>
      <c r="JWU29" s="242"/>
      <c r="JWV29" s="242"/>
      <c r="JWW29" s="242"/>
      <c r="JWX29" s="242"/>
      <c r="JWY29" s="242"/>
      <c r="JWZ29" s="242"/>
      <c r="JXA29" s="242"/>
      <c r="JXB29" s="242"/>
      <c r="JXC29" s="242"/>
      <c r="JXD29" s="242"/>
      <c r="JXE29" s="242"/>
      <c r="JXF29" s="242"/>
      <c r="JXG29" s="242"/>
      <c r="JXH29" s="242"/>
      <c r="JXI29" s="242"/>
      <c r="JXJ29" s="242"/>
      <c r="JXK29" s="242"/>
      <c r="JXL29" s="242"/>
      <c r="JXM29" s="242"/>
      <c r="JXN29" s="242"/>
      <c r="JXO29" s="242"/>
      <c r="JXP29" s="242"/>
      <c r="JXQ29" s="242"/>
      <c r="JXR29" s="242"/>
      <c r="JXS29" s="242"/>
      <c r="JXT29" s="242"/>
      <c r="JXU29" s="242"/>
      <c r="JXV29" s="242"/>
      <c r="JXW29" s="242"/>
      <c r="JXX29" s="242"/>
      <c r="JXY29" s="242"/>
      <c r="JXZ29" s="242"/>
      <c r="JYA29" s="242"/>
      <c r="JYB29" s="242"/>
      <c r="JYC29" s="242"/>
      <c r="JYD29" s="242"/>
      <c r="JYE29" s="242"/>
      <c r="JYF29" s="242"/>
      <c r="JYG29" s="242"/>
      <c r="JYH29" s="242"/>
      <c r="JYI29" s="242"/>
      <c r="JYJ29" s="242"/>
      <c r="JYK29" s="242"/>
      <c r="JYL29" s="242"/>
      <c r="JYM29" s="242"/>
      <c r="JYN29" s="242"/>
      <c r="JYO29" s="242"/>
      <c r="JYP29" s="242"/>
      <c r="JYQ29" s="242"/>
      <c r="JYR29" s="242"/>
      <c r="JYS29" s="242"/>
      <c r="JYT29" s="242"/>
      <c r="JYU29" s="242"/>
      <c r="JYV29" s="242"/>
      <c r="JYW29" s="242"/>
      <c r="JYX29" s="242"/>
      <c r="JYY29" s="242"/>
      <c r="JYZ29" s="242"/>
      <c r="JZA29" s="242"/>
      <c r="JZB29" s="242"/>
      <c r="JZC29" s="242"/>
      <c r="JZD29" s="242"/>
      <c r="JZE29" s="242"/>
      <c r="JZF29" s="242"/>
      <c r="JZG29" s="242"/>
      <c r="JZH29" s="242"/>
      <c r="JZI29" s="242"/>
      <c r="JZJ29" s="242"/>
      <c r="JZK29" s="242"/>
      <c r="JZL29" s="242"/>
      <c r="JZM29" s="242"/>
      <c r="JZN29" s="242"/>
      <c r="JZO29" s="242"/>
      <c r="JZP29" s="242"/>
      <c r="JZQ29" s="242"/>
      <c r="JZR29" s="242"/>
      <c r="JZS29" s="242"/>
      <c r="JZT29" s="242"/>
      <c r="JZU29" s="242"/>
      <c r="JZV29" s="242"/>
      <c r="JZW29" s="242"/>
      <c r="JZX29" s="242"/>
      <c r="JZY29" s="242"/>
      <c r="JZZ29" s="242"/>
      <c r="KAA29" s="242"/>
      <c r="KAB29" s="242"/>
      <c r="KAC29" s="242"/>
      <c r="KAD29" s="242"/>
      <c r="KAE29" s="242"/>
      <c r="KAF29" s="242"/>
      <c r="KAG29" s="242"/>
      <c r="KAH29" s="242"/>
      <c r="KAI29" s="242"/>
      <c r="KAJ29" s="242"/>
      <c r="KAK29" s="242"/>
      <c r="KAL29" s="242"/>
      <c r="KAM29" s="242"/>
      <c r="KAN29" s="242"/>
      <c r="KAO29" s="242"/>
      <c r="KAP29" s="242"/>
      <c r="KAQ29" s="242"/>
      <c r="KAR29" s="242"/>
      <c r="KAS29" s="242"/>
      <c r="KAT29" s="242"/>
      <c r="KAU29" s="242"/>
      <c r="KAV29" s="242"/>
      <c r="KAW29" s="242"/>
      <c r="KAX29" s="242"/>
      <c r="KAY29" s="242"/>
      <c r="KAZ29" s="242"/>
      <c r="KBA29" s="242"/>
      <c r="KBB29" s="242"/>
      <c r="KBC29" s="242"/>
      <c r="KBD29" s="242"/>
      <c r="KBE29" s="242"/>
      <c r="KBF29" s="242"/>
      <c r="KBG29" s="242"/>
      <c r="KBH29" s="242"/>
      <c r="KBI29" s="242"/>
      <c r="KBJ29" s="242"/>
      <c r="KBK29" s="242"/>
      <c r="KBL29" s="242"/>
      <c r="KBM29" s="242"/>
      <c r="KBN29" s="242"/>
      <c r="KBO29" s="242"/>
      <c r="KBP29" s="242"/>
      <c r="KBQ29" s="242"/>
      <c r="KBR29" s="242"/>
      <c r="KBS29" s="242"/>
      <c r="KBT29" s="242"/>
      <c r="KBU29" s="242"/>
      <c r="KBV29" s="242"/>
      <c r="KBW29" s="242"/>
      <c r="KBX29" s="242"/>
      <c r="KBY29" s="242"/>
      <c r="KBZ29" s="242"/>
      <c r="KCA29" s="242"/>
      <c r="KCB29" s="242"/>
      <c r="KCC29" s="242"/>
      <c r="KCD29" s="242"/>
      <c r="KCE29" s="242"/>
      <c r="KCF29" s="242"/>
      <c r="KCG29" s="242"/>
      <c r="KCH29" s="242"/>
      <c r="KCI29" s="242"/>
      <c r="KCJ29" s="242"/>
      <c r="KCK29" s="242"/>
      <c r="KCL29" s="242"/>
      <c r="KCM29" s="242"/>
      <c r="KCN29" s="242"/>
      <c r="KCO29" s="242"/>
      <c r="KCP29" s="242"/>
      <c r="KCQ29" s="242"/>
      <c r="KCR29" s="242"/>
      <c r="KCS29" s="242"/>
      <c r="KCT29" s="242"/>
      <c r="KCU29" s="242"/>
      <c r="KCV29" s="242"/>
      <c r="KCW29" s="242"/>
      <c r="KCX29" s="242"/>
      <c r="KCY29" s="242"/>
      <c r="KCZ29" s="242"/>
      <c r="KDA29" s="242"/>
      <c r="KDB29" s="242"/>
      <c r="KDC29" s="242"/>
      <c r="KDD29" s="242"/>
      <c r="KDE29" s="242"/>
      <c r="KDF29" s="242"/>
      <c r="KDG29" s="242"/>
      <c r="KDH29" s="242"/>
      <c r="KDI29" s="242"/>
      <c r="KDJ29" s="242"/>
      <c r="KDK29" s="242"/>
      <c r="KDL29" s="242"/>
      <c r="KDM29" s="242"/>
      <c r="KDN29" s="242"/>
      <c r="KDO29" s="242"/>
      <c r="KDP29" s="242"/>
      <c r="KDQ29" s="242"/>
      <c r="KDR29" s="242"/>
      <c r="KDS29" s="242"/>
      <c r="KDT29" s="242"/>
      <c r="KDU29" s="242"/>
      <c r="KDV29" s="242"/>
      <c r="KDW29" s="242"/>
      <c r="KDX29" s="242"/>
      <c r="KDY29" s="242"/>
      <c r="KDZ29" s="242"/>
      <c r="KEA29" s="242"/>
      <c r="KEB29" s="242"/>
      <c r="KEC29" s="242"/>
      <c r="KED29" s="242"/>
      <c r="KEE29" s="242"/>
      <c r="KEF29" s="242"/>
      <c r="KEG29" s="242"/>
      <c r="KEH29" s="242"/>
      <c r="KEI29" s="242"/>
      <c r="KEJ29" s="242"/>
      <c r="KEK29" s="242"/>
      <c r="KEL29" s="242"/>
      <c r="KEM29" s="242"/>
      <c r="KEN29" s="242"/>
      <c r="KEO29" s="242"/>
      <c r="KEP29" s="242"/>
      <c r="KEQ29" s="242"/>
      <c r="KER29" s="242"/>
      <c r="KES29" s="242"/>
      <c r="KET29" s="242"/>
      <c r="KEU29" s="242"/>
      <c r="KEV29" s="242"/>
      <c r="KEW29" s="242"/>
      <c r="KEX29" s="242"/>
      <c r="KEY29" s="242"/>
      <c r="KEZ29" s="242"/>
      <c r="KFA29" s="242"/>
      <c r="KFB29" s="242"/>
      <c r="KFC29" s="242"/>
      <c r="KFD29" s="242"/>
      <c r="KFE29" s="242"/>
      <c r="KFF29" s="242"/>
      <c r="KFG29" s="242"/>
      <c r="KFH29" s="242"/>
      <c r="KFI29" s="242"/>
      <c r="KFJ29" s="242"/>
      <c r="KFK29" s="242"/>
      <c r="KFL29" s="242"/>
      <c r="KFM29" s="242"/>
      <c r="KFN29" s="242"/>
      <c r="KFO29" s="242"/>
      <c r="KFP29" s="242"/>
      <c r="KFQ29" s="242"/>
      <c r="KFR29" s="242"/>
      <c r="KFS29" s="242"/>
      <c r="KFT29" s="242"/>
      <c r="KFU29" s="242"/>
      <c r="KFV29" s="242"/>
      <c r="KFW29" s="242"/>
      <c r="KFX29" s="242"/>
      <c r="KFY29" s="242"/>
      <c r="KFZ29" s="242"/>
      <c r="KGA29" s="242"/>
      <c r="KGB29" s="242"/>
      <c r="KGC29" s="242"/>
      <c r="KGD29" s="242"/>
      <c r="KGE29" s="242"/>
      <c r="KGF29" s="242"/>
      <c r="KGG29" s="242"/>
      <c r="KGH29" s="242"/>
      <c r="KGI29" s="242"/>
      <c r="KGJ29" s="242"/>
      <c r="KGK29" s="242"/>
      <c r="KGL29" s="242"/>
      <c r="KGM29" s="242"/>
      <c r="KGN29" s="242"/>
      <c r="KGO29" s="242"/>
      <c r="KGP29" s="242"/>
      <c r="KGQ29" s="242"/>
      <c r="KGR29" s="242"/>
      <c r="KGS29" s="242"/>
      <c r="KGT29" s="242"/>
      <c r="KGU29" s="242"/>
      <c r="KGV29" s="242"/>
      <c r="KGW29" s="242"/>
      <c r="KGX29" s="242"/>
      <c r="KGY29" s="242"/>
      <c r="KGZ29" s="242"/>
      <c r="KHA29" s="242"/>
      <c r="KHB29" s="242"/>
      <c r="KHC29" s="242"/>
      <c r="KHD29" s="242"/>
      <c r="KHE29" s="242"/>
      <c r="KHF29" s="242"/>
      <c r="KHG29" s="242"/>
      <c r="KHH29" s="242"/>
      <c r="KHI29" s="242"/>
      <c r="KHJ29" s="242"/>
      <c r="KHK29" s="242"/>
      <c r="KHL29" s="242"/>
      <c r="KHM29" s="242"/>
      <c r="KHN29" s="242"/>
      <c r="KHO29" s="242"/>
      <c r="KHP29" s="242"/>
      <c r="KHQ29" s="242"/>
      <c r="KHR29" s="242"/>
      <c r="KHS29" s="242"/>
      <c r="KHT29" s="242"/>
      <c r="KHU29" s="242"/>
      <c r="KHV29" s="242"/>
      <c r="KHW29" s="242"/>
      <c r="KHX29" s="242"/>
      <c r="KHY29" s="242"/>
      <c r="KHZ29" s="242"/>
      <c r="KIA29" s="242"/>
      <c r="KIB29" s="242"/>
      <c r="KIC29" s="242"/>
      <c r="KID29" s="242"/>
      <c r="KIE29" s="242"/>
      <c r="KIF29" s="242"/>
      <c r="KIG29" s="242"/>
      <c r="KIH29" s="242"/>
      <c r="KII29" s="242"/>
      <c r="KIJ29" s="242"/>
      <c r="KIK29" s="242"/>
      <c r="KIL29" s="242"/>
      <c r="KIM29" s="242"/>
      <c r="KIN29" s="242"/>
      <c r="KIO29" s="242"/>
      <c r="KIP29" s="242"/>
      <c r="KIQ29" s="242"/>
      <c r="KIR29" s="242"/>
      <c r="KIS29" s="242"/>
      <c r="KIT29" s="242"/>
      <c r="KIU29" s="242"/>
      <c r="KIV29" s="242"/>
      <c r="KIW29" s="242"/>
      <c r="KIX29" s="242"/>
      <c r="KIY29" s="242"/>
      <c r="KIZ29" s="242"/>
      <c r="KJA29" s="242"/>
      <c r="KJB29" s="242"/>
      <c r="KJC29" s="242"/>
      <c r="KJD29" s="242"/>
      <c r="KJE29" s="242"/>
      <c r="KJF29" s="242"/>
      <c r="KJG29" s="242"/>
      <c r="KJH29" s="242"/>
      <c r="KJI29" s="242"/>
      <c r="KJJ29" s="242"/>
      <c r="KJK29" s="242"/>
      <c r="KJL29" s="242"/>
      <c r="KJM29" s="242"/>
      <c r="KJN29" s="242"/>
      <c r="KJO29" s="242"/>
      <c r="KJP29" s="242"/>
      <c r="KJQ29" s="242"/>
      <c r="KJR29" s="242"/>
      <c r="KJS29" s="242"/>
      <c r="KJT29" s="242"/>
      <c r="KJU29" s="242"/>
      <c r="KJV29" s="242"/>
      <c r="KJW29" s="242"/>
      <c r="KJX29" s="242"/>
      <c r="KJY29" s="242"/>
      <c r="KJZ29" s="242"/>
      <c r="KKA29" s="242"/>
      <c r="KKB29" s="242"/>
      <c r="KKC29" s="242"/>
      <c r="KKD29" s="242"/>
      <c r="KKE29" s="242"/>
      <c r="KKF29" s="242"/>
      <c r="KKG29" s="242"/>
      <c r="KKH29" s="242"/>
      <c r="KKI29" s="242"/>
      <c r="KKJ29" s="242"/>
      <c r="KKK29" s="242"/>
      <c r="KKL29" s="242"/>
      <c r="KKM29" s="242"/>
      <c r="KKN29" s="242"/>
      <c r="KKO29" s="242"/>
      <c r="KKP29" s="242"/>
      <c r="KKQ29" s="242"/>
      <c r="KKR29" s="242"/>
      <c r="KKS29" s="242"/>
      <c r="KKT29" s="242"/>
      <c r="KKU29" s="242"/>
      <c r="KKV29" s="242"/>
      <c r="KKW29" s="242"/>
      <c r="KKX29" s="242"/>
      <c r="KKY29" s="242"/>
      <c r="KKZ29" s="242"/>
      <c r="KLA29" s="242"/>
      <c r="KLB29" s="242"/>
      <c r="KLC29" s="242"/>
      <c r="KLD29" s="242"/>
      <c r="KLE29" s="242"/>
      <c r="KLF29" s="242"/>
      <c r="KLG29" s="242"/>
      <c r="KLH29" s="242"/>
      <c r="KLI29" s="242"/>
      <c r="KLJ29" s="242"/>
      <c r="KLK29" s="242"/>
      <c r="KLL29" s="242"/>
      <c r="KLM29" s="242"/>
      <c r="KLN29" s="242"/>
      <c r="KLO29" s="242"/>
      <c r="KLP29" s="242"/>
      <c r="KLQ29" s="242"/>
      <c r="KLR29" s="242"/>
      <c r="KLS29" s="242"/>
      <c r="KLT29" s="242"/>
      <c r="KLU29" s="242"/>
      <c r="KLV29" s="242"/>
      <c r="KLW29" s="242"/>
      <c r="KLX29" s="242"/>
      <c r="KLY29" s="242"/>
      <c r="KLZ29" s="242"/>
      <c r="KMA29" s="242"/>
      <c r="KMB29" s="242"/>
      <c r="KMC29" s="242"/>
      <c r="KMD29" s="242"/>
      <c r="KME29" s="242"/>
      <c r="KMF29" s="242"/>
      <c r="KMG29" s="242"/>
      <c r="KMH29" s="242"/>
      <c r="KMI29" s="242"/>
      <c r="KMJ29" s="242"/>
      <c r="KMK29" s="242"/>
      <c r="KML29" s="242"/>
      <c r="KMM29" s="242"/>
      <c r="KMN29" s="242"/>
      <c r="KMO29" s="242"/>
      <c r="KMP29" s="242"/>
      <c r="KMQ29" s="242"/>
      <c r="KMR29" s="242"/>
      <c r="KMS29" s="242"/>
      <c r="KMT29" s="242"/>
      <c r="KMU29" s="242"/>
      <c r="KMV29" s="242"/>
      <c r="KMW29" s="242"/>
      <c r="KMX29" s="242"/>
      <c r="KMY29" s="242"/>
      <c r="KMZ29" s="242"/>
      <c r="KNA29" s="242"/>
      <c r="KNB29" s="242"/>
      <c r="KNC29" s="242"/>
      <c r="KND29" s="242"/>
      <c r="KNE29" s="242"/>
      <c r="KNF29" s="242"/>
      <c r="KNG29" s="242"/>
      <c r="KNH29" s="242"/>
      <c r="KNI29" s="242"/>
      <c r="KNJ29" s="242"/>
      <c r="KNK29" s="242"/>
      <c r="KNL29" s="242"/>
      <c r="KNM29" s="242"/>
      <c r="KNN29" s="242"/>
      <c r="KNO29" s="242"/>
      <c r="KNP29" s="242"/>
      <c r="KNQ29" s="242"/>
      <c r="KNR29" s="242"/>
      <c r="KNS29" s="242"/>
      <c r="KNT29" s="242"/>
      <c r="KNU29" s="242"/>
      <c r="KNV29" s="242"/>
      <c r="KNW29" s="242"/>
      <c r="KNX29" s="242"/>
      <c r="KNY29" s="242"/>
      <c r="KNZ29" s="242"/>
      <c r="KOA29" s="242"/>
      <c r="KOB29" s="242"/>
      <c r="KOC29" s="242"/>
      <c r="KOD29" s="242"/>
      <c r="KOE29" s="242"/>
      <c r="KOF29" s="242"/>
      <c r="KOG29" s="242"/>
      <c r="KOH29" s="242"/>
      <c r="KOI29" s="242"/>
      <c r="KOJ29" s="242"/>
      <c r="KOK29" s="242"/>
      <c r="KOL29" s="242"/>
      <c r="KOM29" s="242"/>
      <c r="KON29" s="242"/>
      <c r="KOO29" s="242"/>
      <c r="KOP29" s="242"/>
      <c r="KOQ29" s="242"/>
      <c r="KOR29" s="242"/>
      <c r="KOS29" s="242"/>
      <c r="KOT29" s="242"/>
      <c r="KOU29" s="242"/>
      <c r="KOV29" s="242"/>
      <c r="KOW29" s="242"/>
      <c r="KOX29" s="242"/>
      <c r="KOY29" s="242"/>
      <c r="KOZ29" s="242"/>
      <c r="KPA29" s="242"/>
      <c r="KPB29" s="242"/>
      <c r="KPC29" s="242"/>
      <c r="KPD29" s="242"/>
      <c r="KPE29" s="242"/>
      <c r="KPF29" s="242"/>
      <c r="KPG29" s="242"/>
      <c r="KPH29" s="242"/>
      <c r="KPI29" s="242"/>
      <c r="KPJ29" s="242"/>
      <c r="KPK29" s="242"/>
      <c r="KPL29" s="242"/>
      <c r="KPM29" s="242"/>
      <c r="KPN29" s="242"/>
      <c r="KPO29" s="242"/>
      <c r="KPP29" s="242"/>
      <c r="KPQ29" s="242"/>
      <c r="KPR29" s="242"/>
      <c r="KPS29" s="242"/>
      <c r="KPT29" s="242"/>
      <c r="KPU29" s="242"/>
      <c r="KPV29" s="242"/>
      <c r="KPW29" s="242"/>
      <c r="KPX29" s="242"/>
      <c r="KPY29" s="242"/>
      <c r="KPZ29" s="242"/>
      <c r="KQA29" s="242"/>
      <c r="KQB29" s="242"/>
      <c r="KQC29" s="242"/>
      <c r="KQD29" s="242"/>
      <c r="KQE29" s="242"/>
      <c r="KQF29" s="242"/>
      <c r="KQG29" s="242"/>
      <c r="KQH29" s="242"/>
      <c r="KQI29" s="242"/>
      <c r="KQJ29" s="242"/>
      <c r="KQK29" s="242"/>
      <c r="KQL29" s="242"/>
      <c r="KQM29" s="242"/>
      <c r="KQN29" s="242"/>
      <c r="KQO29" s="242"/>
      <c r="KQP29" s="242"/>
      <c r="KQQ29" s="242"/>
      <c r="KQR29" s="242"/>
      <c r="KQS29" s="242"/>
      <c r="KQT29" s="242"/>
      <c r="KQU29" s="242"/>
      <c r="KQV29" s="242"/>
      <c r="KQW29" s="242"/>
      <c r="KQX29" s="242"/>
      <c r="KQY29" s="242"/>
      <c r="KQZ29" s="242"/>
      <c r="KRA29" s="242"/>
      <c r="KRB29" s="242"/>
      <c r="KRC29" s="242"/>
      <c r="KRD29" s="242"/>
      <c r="KRE29" s="242"/>
      <c r="KRF29" s="242"/>
      <c r="KRG29" s="242"/>
      <c r="KRH29" s="242"/>
      <c r="KRI29" s="242"/>
      <c r="KRJ29" s="242"/>
      <c r="KRK29" s="242"/>
      <c r="KRL29" s="242"/>
      <c r="KRM29" s="242"/>
      <c r="KRN29" s="242"/>
      <c r="KRO29" s="242"/>
      <c r="KRP29" s="242"/>
      <c r="KRQ29" s="242"/>
      <c r="KRR29" s="242"/>
      <c r="KRS29" s="242"/>
      <c r="KRT29" s="242"/>
      <c r="KRU29" s="242"/>
      <c r="KRV29" s="242"/>
      <c r="KRW29" s="242"/>
      <c r="KRX29" s="242"/>
      <c r="KRY29" s="242"/>
      <c r="KRZ29" s="242"/>
      <c r="KSA29" s="242"/>
      <c r="KSB29" s="242"/>
      <c r="KSC29" s="242"/>
      <c r="KSD29" s="242"/>
      <c r="KSE29" s="242"/>
      <c r="KSF29" s="242"/>
      <c r="KSG29" s="242"/>
      <c r="KSH29" s="242"/>
      <c r="KSI29" s="242"/>
      <c r="KSJ29" s="242"/>
      <c r="KSK29" s="242"/>
      <c r="KSL29" s="242"/>
      <c r="KSM29" s="242"/>
      <c r="KSN29" s="242"/>
      <c r="KSO29" s="242"/>
      <c r="KSP29" s="242"/>
      <c r="KSQ29" s="242"/>
      <c r="KSR29" s="242"/>
      <c r="KSS29" s="242"/>
      <c r="KST29" s="242"/>
      <c r="KSU29" s="242"/>
      <c r="KSV29" s="242"/>
      <c r="KSW29" s="242"/>
      <c r="KSX29" s="242"/>
      <c r="KSY29" s="242"/>
      <c r="KSZ29" s="242"/>
      <c r="KTA29" s="242"/>
      <c r="KTB29" s="242"/>
      <c r="KTC29" s="242"/>
      <c r="KTD29" s="242"/>
      <c r="KTE29" s="242"/>
      <c r="KTF29" s="242"/>
      <c r="KTG29" s="242"/>
      <c r="KTH29" s="242"/>
      <c r="KTI29" s="242"/>
      <c r="KTJ29" s="242"/>
      <c r="KTK29" s="242"/>
      <c r="KTL29" s="242"/>
      <c r="KTM29" s="242"/>
      <c r="KTN29" s="242"/>
      <c r="KTO29" s="242"/>
      <c r="KTP29" s="242"/>
      <c r="KTQ29" s="242"/>
      <c r="KTR29" s="242"/>
      <c r="KTS29" s="242"/>
      <c r="KTT29" s="242"/>
      <c r="KTU29" s="242"/>
      <c r="KTV29" s="242"/>
      <c r="KTW29" s="242"/>
      <c r="KTX29" s="242"/>
      <c r="KTY29" s="242"/>
      <c r="KTZ29" s="242"/>
      <c r="KUA29" s="242"/>
      <c r="KUB29" s="242"/>
      <c r="KUC29" s="242"/>
      <c r="KUD29" s="242"/>
      <c r="KUE29" s="242"/>
      <c r="KUF29" s="242"/>
      <c r="KUG29" s="242"/>
      <c r="KUH29" s="242"/>
      <c r="KUI29" s="242"/>
      <c r="KUJ29" s="242"/>
      <c r="KUK29" s="242"/>
      <c r="KUL29" s="242"/>
      <c r="KUM29" s="242"/>
      <c r="KUN29" s="242"/>
      <c r="KUO29" s="242"/>
      <c r="KUP29" s="242"/>
      <c r="KUQ29" s="242"/>
      <c r="KUR29" s="242"/>
      <c r="KUS29" s="242"/>
      <c r="KUT29" s="242"/>
      <c r="KUU29" s="242"/>
      <c r="KUV29" s="242"/>
      <c r="KUW29" s="242"/>
      <c r="KUX29" s="242"/>
      <c r="KUY29" s="242"/>
      <c r="KUZ29" s="242"/>
      <c r="KVA29" s="242"/>
      <c r="KVB29" s="242"/>
      <c r="KVC29" s="242"/>
      <c r="KVD29" s="242"/>
      <c r="KVE29" s="242"/>
      <c r="KVF29" s="242"/>
      <c r="KVG29" s="242"/>
      <c r="KVH29" s="242"/>
      <c r="KVI29" s="242"/>
      <c r="KVJ29" s="242"/>
      <c r="KVK29" s="242"/>
      <c r="KVL29" s="242"/>
      <c r="KVM29" s="242"/>
      <c r="KVN29" s="242"/>
      <c r="KVO29" s="242"/>
      <c r="KVP29" s="242"/>
      <c r="KVQ29" s="242"/>
      <c r="KVR29" s="242"/>
      <c r="KVS29" s="242"/>
      <c r="KVT29" s="242"/>
      <c r="KVU29" s="242"/>
      <c r="KVV29" s="242"/>
      <c r="KVW29" s="242"/>
      <c r="KVX29" s="242"/>
      <c r="KVY29" s="242"/>
      <c r="KVZ29" s="242"/>
      <c r="KWA29" s="242"/>
      <c r="KWB29" s="242"/>
      <c r="KWC29" s="242"/>
      <c r="KWD29" s="242"/>
      <c r="KWE29" s="242"/>
      <c r="KWF29" s="242"/>
      <c r="KWG29" s="242"/>
      <c r="KWH29" s="242"/>
      <c r="KWI29" s="242"/>
      <c r="KWJ29" s="242"/>
      <c r="KWK29" s="242"/>
      <c r="KWL29" s="242"/>
      <c r="KWM29" s="242"/>
      <c r="KWN29" s="242"/>
      <c r="KWO29" s="242"/>
      <c r="KWP29" s="242"/>
      <c r="KWQ29" s="242"/>
      <c r="KWR29" s="242"/>
      <c r="KWS29" s="242"/>
      <c r="KWT29" s="242"/>
      <c r="KWU29" s="242"/>
      <c r="KWV29" s="242"/>
      <c r="KWW29" s="242"/>
      <c r="KWX29" s="242"/>
      <c r="KWY29" s="242"/>
      <c r="KWZ29" s="242"/>
      <c r="KXA29" s="242"/>
      <c r="KXB29" s="242"/>
      <c r="KXC29" s="242"/>
      <c r="KXD29" s="242"/>
      <c r="KXE29" s="242"/>
      <c r="KXF29" s="242"/>
      <c r="KXG29" s="242"/>
      <c r="KXH29" s="242"/>
      <c r="KXI29" s="242"/>
      <c r="KXJ29" s="242"/>
      <c r="KXK29" s="242"/>
      <c r="KXL29" s="242"/>
      <c r="KXM29" s="242"/>
      <c r="KXN29" s="242"/>
      <c r="KXO29" s="242"/>
      <c r="KXP29" s="242"/>
      <c r="KXQ29" s="242"/>
      <c r="KXR29" s="242"/>
      <c r="KXS29" s="242"/>
      <c r="KXT29" s="242"/>
      <c r="KXU29" s="242"/>
      <c r="KXV29" s="242"/>
      <c r="KXW29" s="242"/>
      <c r="KXX29" s="242"/>
      <c r="KXY29" s="242"/>
      <c r="KXZ29" s="242"/>
      <c r="KYA29" s="242"/>
      <c r="KYB29" s="242"/>
      <c r="KYC29" s="242"/>
      <c r="KYD29" s="242"/>
      <c r="KYE29" s="242"/>
      <c r="KYF29" s="242"/>
      <c r="KYG29" s="242"/>
      <c r="KYH29" s="242"/>
      <c r="KYI29" s="242"/>
      <c r="KYJ29" s="242"/>
      <c r="KYK29" s="242"/>
      <c r="KYL29" s="242"/>
      <c r="KYM29" s="242"/>
      <c r="KYN29" s="242"/>
      <c r="KYO29" s="242"/>
      <c r="KYP29" s="242"/>
      <c r="KYQ29" s="242"/>
      <c r="KYR29" s="242"/>
      <c r="KYS29" s="242"/>
      <c r="KYT29" s="242"/>
      <c r="KYU29" s="242"/>
      <c r="KYV29" s="242"/>
      <c r="KYW29" s="242"/>
      <c r="KYX29" s="242"/>
      <c r="KYY29" s="242"/>
      <c r="KYZ29" s="242"/>
      <c r="KZA29" s="242"/>
      <c r="KZB29" s="242"/>
      <c r="KZC29" s="242"/>
      <c r="KZD29" s="242"/>
      <c r="KZE29" s="242"/>
      <c r="KZF29" s="242"/>
      <c r="KZG29" s="242"/>
      <c r="KZH29" s="242"/>
      <c r="KZI29" s="242"/>
      <c r="KZJ29" s="242"/>
      <c r="KZK29" s="242"/>
      <c r="KZL29" s="242"/>
      <c r="KZM29" s="242"/>
      <c r="KZN29" s="242"/>
      <c r="KZO29" s="242"/>
      <c r="KZP29" s="242"/>
      <c r="KZQ29" s="242"/>
      <c r="KZR29" s="242"/>
      <c r="KZS29" s="242"/>
      <c r="KZT29" s="242"/>
      <c r="KZU29" s="242"/>
      <c r="KZV29" s="242"/>
      <c r="KZW29" s="242"/>
      <c r="KZX29" s="242"/>
      <c r="KZY29" s="242"/>
      <c r="KZZ29" s="242"/>
      <c r="LAA29" s="242"/>
      <c r="LAB29" s="242"/>
      <c r="LAC29" s="242"/>
      <c r="LAD29" s="242"/>
      <c r="LAE29" s="242"/>
      <c r="LAF29" s="242"/>
      <c r="LAG29" s="242"/>
      <c r="LAH29" s="242"/>
      <c r="LAI29" s="242"/>
      <c r="LAJ29" s="242"/>
      <c r="LAK29" s="242"/>
      <c r="LAL29" s="242"/>
      <c r="LAM29" s="242"/>
      <c r="LAN29" s="242"/>
      <c r="LAO29" s="242"/>
      <c r="LAP29" s="242"/>
      <c r="LAQ29" s="242"/>
      <c r="LAR29" s="242"/>
      <c r="LAS29" s="242"/>
      <c r="LAT29" s="242"/>
      <c r="LAU29" s="242"/>
      <c r="LAV29" s="242"/>
      <c r="LAW29" s="242"/>
      <c r="LAX29" s="242"/>
      <c r="LAY29" s="242"/>
      <c r="LAZ29" s="242"/>
      <c r="LBA29" s="242"/>
      <c r="LBB29" s="242"/>
      <c r="LBC29" s="242"/>
      <c r="LBD29" s="242"/>
      <c r="LBE29" s="242"/>
      <c r="LBF29" s="242"/>
      <c r="LBG29" s="242"/>
      <c r="LBH29" s="242"/>
      <c r="LBI29" s="242"/>
      <c r="LBJ29" s="242"/>
      <c r="LBK29" s="242"/>
      <c r="LBL29" s="242"/>
      <c r="LBM29" s="242"/>
      <c r="LBN29" s="242"/>
      <c r="LBO29" s="242"/>
      <c r="LBP29" s="242"/>
      <c r="LBQ29" s="242"/>
      <c r="LBR29" s="242"/>
      <c r="LBS29" s="242"/>
      <c r="LBT29" s="242"/>
      <c r="LBU29" s="242"/>
      <c r="LBV29" s="242"/>
      <c r="LBW29" s="242"/>
      <c r="LBX29" s="242"/>
      <c r="LBY29" s="242"/>
      <c r="LBZ29" s="242"/>
      <c r="LCA29" s="242"/>
      <c r="LCB29" s="242"/>
      <c r="LCC29" s="242"/>
      <c r="LCD29" s="242"/>
      <c r="LCE29" s="242"/>
      <c r="LCF29" s="242"/>
      <c r="LCG29" s="242"/>
      <c r="LCH29" s="242"/>
      <c r="LCI29" s="242"/>
      <c r="LCJ29" s="242"/>
      <c r="LCK29" s="242"/>
      <c r="LCL29" s="242"/>
      <c r="LCM29" s="242"/>
      <c r="LCN29" s="242"/>
      <c r="LCO29" s="242"/>
      <c r="LCP29" s="242"/>
      <c r="LCQ29" s="242"/>
      <c r="LCR29" s="242"/>
      <c r="LCS29" s="242"/>
      <c r="LCT29" s="242"/>
      <c r="LCU29" s="242"/>
      <c r="LCV29" s="242"/>
      <c r="LCW29" s="242"/>
      <c r="LCX29" s="242"/>
      <c r="LCY29" s="242"/>
      <c r="LCZ29" s="242"/>
      <c r="LDA29" s="242"/>
      <c r="LDB29" s="242"/>
      <c r="LDC29" s="242"/>
      <c r="LDD29" s="242"/>
      <c r="LDE29" s="242"/>
      <c r="LDF29" s="242"/>
      <c r="LDG29" s="242"/>
      <c r="LDH29" s="242"/>
      <c r="LDI29" s="242"/>
      <c r="LDJ29" s="242"/>
      <c r="LDK29" s="242"/>
      <c r="LDL29" s="242"/>
      <c r="LDM29" s="242"/>
      <c r="LDN29" s="242"/>
      <c r="LDO29" s="242"/>
      <c r="LDP29" s="242"/>
      <c r="LDQ29" s="242"/>
      <c r="LDR29" s="242"/>
      <c r="LDS29" s="242"/>
      <c r="LDT29" s="242"/>
      <c r="LDU29" s="242"/>
      <c r="LDV29" s="242"/>
      <c r="LDW29" s="242"/>
      <c r="LDX29" s="242"/>
      <c r="LDY29" s="242"/>
      <c r="LDZ29" s="242"/>
      <c r="LEA29" s="242"/>
      <c r="LEB29" s="242"/>
      <c r="LEC29" s="242"/>
      <c r="LED29" s="242"/>
      <c r="LEE29" s="242"/>
      <c r="LEF29" s="242"/>
      <c r="LEG29" s="242"/>
      <c r="LEH29" s="242"/>
      <c r="LEI29" s="242"/>
      <c r="LEJ29" s="242"/>
      <c r="LEK29" s="242"/>
      <c r="LEL29" s="242"/>
      <c r="LEM29" s="242"/>
      <c r="LEN29" s="242"/>
      <c r="LEO29" s="242"/>
      <c r="LEP29" s="242"/>
      <c r="LEQ29" s="242"/>
      <c r="LER29" s="242"/>
      <c r="LES29" s="242"/>
      <c r="LET29" s="242"/>
      <c r="LEU29" s="242"/>
      <c r="LEV29" s="242"/>
      <c r="LEW29" s="242"/>
      <c r="LEX29" s="242"/>
      <c r="LEY29" s="242"/>
      <c r="LEZ29" s="242"/>
      <c r="LFA29" s="242"/>
      <c r="LFB29" s="242"/>
      <c r="LFC29" s="242"/>
      <c r="LFD29" s="242"/>
      <c r="LFE29" s="242"/>
      <c r="LFF29" s="242"/>
      <c r="LFG29" s="242"/>
      <c r="LFH29" s="242"/>
      <c r="LFI29" s="242"/>
      <c r="LFJ29" s="242"/>
      <c r="LFK29" s="242"/>
      <c r="LFL29" s="242"/>
      <c r="LFM29" s="242"/>
      <c r="LFN29" s="242"/>
      <c r="LFO29" s="242"/>
      <c r="LFP29" s="242"/>
      <c r="LFQ29" s="242"/>
      <c r="LFR29" s="242"/>
      <c r="LFS29" s="242"/>
      <c r="LFT29" s="242"/>
      <c r="LFU29" s="242"/>
      <c r="LFV29" s="242"/>
      <c r="LFW29" s="242"/>
      <c r="LFX29" s="242"/>
      <c r="LFY29" s="242"/>
      <c r="LFZ29" s="242"/>
      <c r="LGA29" s="242"/>
      <c r="LGB29" s="242"/>
      <c r="LGC29" s="242"/>
      <c r="LGD29" s="242"/>
      <c r="LGE29" s="242"/>
      <c r="LGF29" s="242"/>
      <c r="LGG29" s="242"/>
      <c r="LGH29" s="242"/>
      <c r="LGI29" s="242"/>
      <c r="LGJ29" s="242"/>
      <c r="LGK29" s="242"/>
      <c r="LGL29" s="242"/>
      <c r="LGM29" s="242"/>
      <c r="LGN29" s="242"/>
      <c r="LGO29" s="242"/>
      <c r="LGP29" s="242"/>
      <c r="LGQ29" s="242"/>
      <c r="LGR29" s="242"/>
      <c r="LGS29" s="242"/>
      <c r="LGT29" s="242"/>
      <c r="LGU29" s="242"/>
      <c r="LGV29" s="242"/>
      <c r="LGW29" s="242"/>
      <c r="LGX29" s="242"/>
      <c r="LGY29" s="242"/>
      <c r="LGZ29" s="242"/>
      <c r="LHA29" s="242"/>
      <c r="LHB29" s="242"/>
      <c r="LHC29" s="242"/>
      <c r="LHD29" s="242"/>
      <c r="LHE29" s="242"/>
      <c r="LHF29" s="242"/>
      <c r="LHG29" s="242"/>
      <c r="LHH29" s="242"/>
      <c r="LHI29" s="242"/>
      <c r="LHJ29" s="242"/>
      <c r="LHK29" s="242"/>
      <c r="LHL29" s="242"/>
      <c r="LHM29" s="242"/>
      <c r="LHN29" s="242"/>
      <c r="LHO29" s="242"/>
      <c r="LHP29" s="242"/>
      <c r="LHQ29" s="242"/>
      <c r="LHR29" s="242"/>
      <c r="LHS29" s="242"/>
      <c r="LHT29" s="242"/>
      <c r="LHU29" s="242"/>
      <c r="LHV29" s="242"/>
      <c r="LHW29" s="242"/>
      <c r="LHX29" s="242"/>
      <c r="LHY29" s="242"/>
      <c r="LHZ29" s="242"/>
      <c r="LIA29" s="242"/>
      <c r="LIB29" s="242"/>
      <c r="LIC29" s="242"/>
      <c r="LID29" s="242"/>
      <c r="LIE29" s="242"/>
      <c r="LIF29" s="242"/>
      <c r="LIG29" s="242"/>
      <c r="LIH29" s="242"/>
      <c r="LII29" s="242"/>
      <c r="LIJ29" s="242"/>
      <c r="LIK29" s="242"/>
      <c r="LIL29" s="242"/>
      <c r="LIM29" s="242"/>
      <c r="LIN29" s="242"/>
      <c r="LIO29" s="242"/>
      <c r="LIP29" s="242"/>
      <c r="LIQ29" s="242"/>
      <c r="LIR29" s="242"/>
      <c r="LIS29" s="242"/>
      <c r="LIT29" s="242"/>
      <c r="LIU29" s="242"/>
      <c r="LIV29" s="242"/>
      <c r="LIW29" s="242"/>
      <c r="LIX29" s="242"/>
      <c r="LIY29" s="242"/>
      <c r="LIZ29" s="242"/>
      <c r="LJA29" s="242"/>
      <c r="LJB29" s="242"/>
      <c r="LJC29" s="242"/>
      <c r="LJD29" s="242"/>
      <c r="LJE29" s="242"/>
      <c r="LJF29" s="242"/>
      <c r="LJG29" s="242"/>
      <c r="LJH29" s="242"/>
      <c r="LJI29" s="242"/>
      <c r="LJJ29" s="242"/>
      <c r="LJK29" s="242"/>
      <c r="LJL29" s="242"/>
      <c r="LJM29" s="242"/>
      <c r="LJN29" s="242"/>
      <c r="LJO29" s="242"/>
      <c r="LJP29" s="242"/>
      <c r="LJQ29" s="242"/>
      <c r="LJR29" s="242"/>
      <c r="LJS29" s="242"/>
      <c r="LJT29" s="242"/>
      <c r="LJU29" s="242"/>
      <c r="LJV29" s="242"/>
      <c r="LJW29" s="242"/>
      <c r="LJX29" s="242"/>
      <c r="LJY29" s="242"/>
      <c r="LJZ29" s="242"/>
      <c r="LKA29" s="242"/>
      <c r="LKB29" s="242"/>
      <c r="LKC29" s="242"/>
      <c r="LKD29" s="242"/>
      <c r="LKE29" s="242"/>
      <c r="LKF29" s="242"/>
      <c r="LKG29" s="242"/>
      <c r="LKH29" s="242"/>
      <c r="LKI29" s="242"/>
      <c r="LKJ29" s="242"/>
      <c r="LKK29" s="242"/>
      <c r="LKL29" s="242"/>
      <c r="LKM29" s="242"/>
      <c r="LKN29" s="242"/>
      <c r="LKO29" s="242"/>
      <c r="LKP29" s="242"/>
      <c r="LKQ29" s="242"/>
      <c r="LKR29" s="242"/>
      <c r="LKS29" s="242"/>
      <c r="LKT29" s="242"/>
      <c r="LKU29" s="242"/>
      <c r="LKV29" s="242"/>
      <c r="LKW29" s="242"/>
      <c r="LKX29" s="242"/>
      <c r="LKY29" s="242"/>
      <c r="LKZ29" s="242"/>
      <c r="LLA29" s="242"/>
      <c r="LLB29" s="242"/>
      <c r="LLC29" s="242"/>
      <c r="LLD29" s="242"/>
      <c r="LLE29" s="242"/>
      <c r="LLF29" s="242"/>
      <c r="LLG29" s="242"/>
      <c r="LLH29" s="242"/>
      <c r="LLI29" s="242"/>
      <c r="LLJ29" s="242"/>
      <c r="LLK29" s="242"/>
      <c r="LLL29" s="242"/>
      <c r="LLM29" s="242"/>
      <c r="LLN29" s="242"/>
      <c r="LLO29" s="242"/>
      <c r="LLP29" s="242"/>
      <c r="LLQ29" s="242"/>
      <c r="LLR29" s="242"/>
      <c r="LLS29" s="242"/>
      <c r="LLT29" s="242"/>
      <c r="LLU29" s="242"/>
      <c r="LLV29" s="242"/>
      <c r="LLW29" s="242"/>
      <c r="LLX29" s="242"/>
      <c r="LLY29" s="242"/>
      <c r="LLZ29" s="242"/>
      <c r="LMA29" s="242"/>
      <c r="LMB29" s="242"/>
      <c r="LMC29" s="242"/>
      <c r="LMD29" s="242"/>
      <c r="LME29" s="242"/>
      <c r="LMF29" s="242"/>
      <c r="LMG29" s="242"/>
      <c r="LMH29" s="242"/>
      <c r="LMI29" s="242"/>
      <c r="LMJ29" s="242"/>
      <c r="LMK29" s="242"/>
      <c r="LML29" s="242"/>
      <c r="LMM29" s="242"/>
      <c r="LMN29" s="242"/>
      <c r="LMO29" s="242"/>
      <c r="LMP29" s="242"/>
      <c r="LMQ29" s="242"/>
      <c r="LMR29" s="242"/>
      <c r="LMS29" s="242"/>
      <c r="LMT29" s="242"/>
      <c r="LMU29" s="242"/>
      <c r="LMV29" s="242"/>
      <c r="LMW29" s="242"/>
      <c r="LMX29" s="242"/>
      <c r="LMY29" s="242"/>
      <c r="LMZ29" s="242"/>
      <c r="LNA29" s="242"/>
      <c r="LNB29" s="242"/>
      <c r="LNC29" s="242"/>
      <c r="LND29" s="242"/>
      <c r="LNE29" s="242"/>
      <c r="LNF29" s="242"/>
      <c r="LNG29" s="242"/>
      <c r="LNH29" s="242"/>
      <c r="LNI29" s="242"/>
      <c r="LNJ29" s="242"/>
      <c r="LNK29" s="242"/>
      <c r="LNL29" s="242"/>
      <c r="LNM29" s="242"/>
      <c r="LNN29" s="242"/>
      <c r="LNO29" s="242"/>
      <c r="LNP29" s="242"/>
      <c r="LNQ29" s="242"/>
      <c r="LNR29" s="242"/>
      <c r="LNS29" s="242"/>
      <c r="LNT29" s="242"/>
      <c r="LNU29" s="242"/>
      <c r="LNV29" s="242"/>
      <c r="LNW29" s="242"/>
      <c r="LNX29" s="242"/>
      <c r="LNY29" s="242"/>
      <c r="LNZ29" s="242"/>
      <c r="LOA29" s="242"/>
      <c r="LOB29" s="242"/>
      <c r="LOC29" s="242"/>
      <c r="LOD29" s="242"/>
      <c r="LOE29" s="242"/>
      <c r="LOF29" s="242"/>
      <c r="LOG29" s="242"/>
      <c r="LOH29" s="242"/>
      <c r="LOI29" s="242"/>
      <c r="LOJ29" s="242"/>
      <c r="LOK29" s="242"/>
      <c r="LOL29" s="242"/>
      <c r="LOM29" s="242"/>
      <c r="LON29" s="242"/>
      <c r="LOO29" s="242"/>
      <c r="LOP29" s="242"/>
      <c r="LOQ29" s="242"/>
      <c r="LOR29" s="242"/>
      <c r="LOS29" s="242"/>
      <c r="LOT29" s="242"/>
      <c r="LOU29" s="242"/>
      <c r="LOV29" s="242"/>
      <c r="LOW29" s="242"/>
      <c r="LOX29" s="242"/>
      <c r="LOY29" s="242"/>
      <c r="LOZ29" s="242"/>
      <c r="LPA29" s="242"/>
      <c r="LPB29" s="242"/>
      <c r="LPC29" s="242"/>
      <c r="LPD29" s="242"/>
      <c r="LPE29" s="242"/>
      <c r="LPF29" s="242"/>
      <c r="LPG29" s="242"/>
      <c r="LPH29" s="242"/>
      <c r="LPI29" s="242"/>
      <c r="LPJ29" s="242"/>
      <c r="LPK29" s="242"/>
      <c r="LPL29" s="242"/>
      <c r="LPM29" s="242"/>
      <c r="LPN29" s="242"/>
      <c r="LPO29" s="242"/>
      <c r="LPP29" s="242"/>
      <c r="LPQ29" s="242"/>
      <c r="LPR29" s="242"/>
      <c r="LPS29" s="242"/>
      <c r="LPT29" s="242"/>
      <c r="LPU29" s="242"/>
      <c r="LPV29" s="242"/>
      <c r="LPW29" s="242"/>
      <c r="LPX29" s="242"/>
      <c r="LPY29" s="242"/>
      <c r="LPZ29" s="242"/>
      <c r="LQA29" s="242"/>
      <c r="LQB29" s="242"/>
      <c r="LQC29" s="242"/>
      <c r="LQD29" s="242"/>
      <c r="LQE29" s="242"/>
      <c r="LQF29" s="242"/>
      <c r="LQG29" s="242"/>
      <c r="LQH29" s="242"/>
      <c r="LQI29" s="242"/>
      <c r="LQJ29" s="242"/>
      <c r="LQK29" s="242"/>
      <c r="LQL29" s="242"/>
      <c r="LQM29" s="242"/>
      <c r="LQN29" s="242"/>
      <c r="LQO29" s="242"/>
      <c r="LQP29" s="242"/>
      <c r="LQQ29" s="242"/>
      <c r="LQR29" s="242"/>
      <c r="LQS29" s="242"/>
      <c r="LQT29" s="242"/>
      <c r="LQU29" s="242"/>
      <c r="LQV29" s="242"/>
      <c r="LQW29" s="242"/>
      <c r="LQX29" s="242"/>
      <c r="LQY29" s="242"/>
      <c r="LQZ29" s="242"/>
      <c r="LRA29" s="242"/>
      <c r="LRB29" s="242"/>
      <c r="LRC29" s="242"/>
      <c r="LRD29" s="242"/>
      <c r="LRE29" s="242"/>
      <c r="LRF29" s="242"/>
      <c r="LRG29" s="242"/>
      <c r="LRH29" s="242"/>
      <c r="LRI29" s="242"/>
      <c r="LRJ29" s="242"/>
      <c r="LRK29" s="242"/>
      <c r="LRL29" s="242"/>
      <c r="LRM29" s="242"/>
      <c r="LRN29" s="242"/>
      <c r="LRO29" s="242"/>
      <c r="LRP29" s="242"/>
      <c r="LRQ29" s="242"/>
      <c r="LRR29" s="242"/>
      <c r="LRS29" s="242"/>
      <c r="LRT29" s="242"/>
      <c r="LRU29" s="242"/>
      <c r="LRV29" s="242"/>
      <c r="LRW29" s="242"/>
      <c r="LRX29" s="242"/>
      <c r="LRY29" s="242"/>
      <c r="LRZ29" s="242"/>
      <c r="LSA29" s="242"/>
      <c r="LSB29" s="242"/>
      <c r="LSC29" s="242"/>
      <c r="LSD29" s="242"/>
      <c r="LSE29" s="242"/>
      <c r="LSF29" s="242"/>
      <c r="LSG29" s="242"/>
      <c r="LSH29" s="242"/>
      <c r="LSI29" s="242"/>
      <c r="LSJ29" s="242"/>
      <c r="LSK29" s="242"/>
      <c r="LSL29" s="242"/>
      <c r="LSM29" s="242"/>
      <c r="LSN29" s="242"/>
      <c r="LSO29" s="242"/>
      <c r="LSP29" s="242"/>
      <c r="LSQ29" s="242"/>
      <c r="LSR29" s="242"/>
      <c r="LSS29" s="242"/>
      <c r="LST29" s="242"/>
      <c r="LSU29" s="242"/>
      <c r="LSV29" s="242"/>
      <c r="LSW29" s="242"/>
      <c r="LSX29" s="242"/>
      <c r="LSY29" s="242"/>
      <c r="LSZ29" s="242"/>
      <c r="LTA29" s="242"/>
      <c r="LTB29" s="242"/>
      <c r="LTC29" s="242"/>
      <c r="LTD29" s="242"/>
      <c r="LTE29" s="242"/>
      <c r="LTF29" s="242"/>
      <c r="LTG29" s="242"/>
      <c r="LTH29" s="242"/>
      <c r="LTI29" s="242"/>
      <c r="LTJ29" s="242"/>
      <c r="LTK29" s="242"/>
      <c r="LTL29" s="242"/>
      <c r="LTM29" s="242"/>
      <c r="LTN29" s="242"/>
      <c r="LTO29" s="242"/>
      <c r="LTP29" s="242"/>
      <c r="LTQ29" s="242"/>
      <c r="LTR29" s="242"/>
      <c r="LTS29" s="242"/>
      <c r="LTT29" s="242"/>
      <c r="LTU29" s="242"/>
      <c r="LTV29" s="242"/>
      <c r="LTW29" s="242"/>
      <c r="LTX29" s="242"/>
      <c r="LTY29" s="242"/>
      <c r="LTZ29" s="242"/>
      <c r="LUA29" s="242"/>
      <c r="LUB29" s="242"/>
      <c r="LUC29" s="242"/>
      <c r="LUD29" s="242"/>
      <c r="LUE29" s="242"/>
      <c r="LUF29" s="242"/>
      <c r="LUG29" s="242"/>
      <c r="LUH29" s="242"/>
      <c r="LUI29" s="242"/>
      <c r="LUJ29" s="242"/>
      <c r="LUK29" s="242"/>
      <c r="LUL29" s="242"/>
      <c r="LUM29" s="242"/>
      <c r="LUN29" s="242"/>
      <c r="LUO29" s="242"/>
      <c r="LUP29" s="242"/>
      <c r="LUQ29" s="242"/>
      <c r="LUR29" s="242"/>
      <c r="LUS29" s="242"/>
      <c r="LUT29" s="242"/>
      <c r="LUU29" s="242"/>
      <c r="LUV29" s="242"/>
      <c r="LUW29" s="242"/>
      <c r="LUX29" s="242"/>
      <c r="LUY29" s="242"/>
      <c r="LUZ29" s="242"/>
      <c r="LVA29" s="242"/>
      <c r="LVB29" s="242"/>
      <c r="LVC29" s="242"/>
      <c r="LVD29" s="242"/>
      <c r="LVE29" s="242"/>
      <c r="LVF29" s="242"/>
      <c r="LVG29" s="242"/>
      <c r="LVH29" s="242"/>
      <c r="LVI29" s="242"/>
      <c r="LVJ29" s="242"/>
      <c r="LVK29" s="242"/>
      <c r="LVL29" s="242"/>
      <c r="LVM29" s="242"/>
      <c r="LVN29" s="242"/>
      <c r="LVO29" s="242"/>
      <c r="LVP29" s="242"/>
      <c r="LVQ29" s="242"/>
      <c r="LVR29" s="242"/>
      <c r="LVS29" s="242"/>
      <c r="LVT29" s="242"/>
      <c r="LVU29" s="242"/>
      <c r="LVV29" s="242"/>
      <c r="LVW29" s="242"/>
      <c r="LVX29" s="242"/>
      <c r="LVY29" s="242"/>
      <c r="LVZ29" s="242"/>
      <c r="LWA29" s="242"/>
      <c r="LWB29" s="242"/>
      <c r="LWC29" s="242"/>
      <c r="LWD29" s="242"/>
      <c r="LWE29" s="242"/>
      <c r="LWF29" s="242"/>
      <c r="LWG29" s="242"/>
      <c r="LWH29" s="242"/>
      <c r="LWI29" s="242"/>
      <c r="LWJ29" s="242"/>
      <c r="LWK29" s="242"/>
      <c r="LWL29" s="242"/>
      <c r="LWM29" s="242"/>
      <c r="LWN29" s="242"/>
      <c r="LWO29" s="242"/>
      <c r="LWP29" s="242"/>
      <c r="LWQ29" s="242"/>
      <c r="LWR29" s="242"/>
      <c r="LWS29" s="242"/>
      <c r="LWT29" s="242"/>
      <c r="LWU29" s="242"/>
      <c r="LWV29" s="242"/>
      <c r="LWW29" s="242"/>
      <c r="LWX29" s="242"/>
      <c r="LWY29" s="242"/>
      <c r="LWZ29" s="242"/>
      <c r="LXA29" s="242"/>
      <c r="LXB29" s="242"/>
      <c r="LXC29" s="242"/>
      <c r="LXD29" s="242"/>
      <c r="LXE29" s="242"/>
      <c r="LXF29" s="242"/>
      <c r="LXG29" s="242"/>
      <c r="LXH29" s="242"/>
      <c r="LXI29" s="242"/>
      <c r="LXJ29" s="242"/>
      <c r="LXK29" s="242"/>
      <c r="LXL29" s="242"/>
      <c r="LXM29" s="242"/>
      <c r="LXN29" s="242"/>
      <c r="LXO29" s="242"/>
      <c r="LXP29" s="242"/>
      <c r="LXQ29" s="242"/>
      <c r="LXR29" s="242"/>
      <c r="LXS29" s="242"/>
      <c r="LXT29" s="242"/>
      <c r="LXU29" s="242"/>
      <c r="LXV29" s="242"/>
      <c r="LXW29" s="242"/>
      <c r="LXX29" s="242"/>
      <c r="LXY29" s="242"/>
      <c r="LXZ29" s="242"/>
      <c r="LYA29" s="242"/>
      <c r="LYB29" s="242"/>
      <c r="LYC29" s="242"/>
      <c r="LYD29" s="242"/>
      <c r="LYE29" s="242"/>
      <c r="LYF29" s="242"/>
      <c r="LYG29" s="242"/>
      <c r="LYH29" s="242"/>
      <c r="LYI29" s="242"/>
      <c r="LYJ29" s="242"/>
      <c r="LYK29" s="242"/>
      <c r="LYL29" s="242"/>
      <c r="LYM29" s="242"/>
      <c r="LYN29" s="242"/>
      <c r="LYO29" s="242"/>
      <c r="LYP29" s="242"/>
      <c r="LYQ29" s="242"/>
      <c r="LYR29" s="242"/>
      <c r="LYS29" s="242"/>
      <c r="LYT29" s="242"/>
      <c r="LYU29" s="242"/>
      <c r="LYV29" s="242"/>
      <c r="LYW29" s="242"/>
      <c r="LYX29" s="242"/>
      <c r="LYY29" s="242"/>
      <c r="LYZ29" s="242"/>
      <c r="LZA29" s="242"/>
      <c r="LZB29" s="242"/>
      <c r="LZC29" s="242"/>
      <c r="LZD29" s="242"/>
      <c r="LZE29" s="242"/>
      <c r="LZF29" s="242"/>
      <c r="LZG29" s="242"/>
      <c r="LZH29" s="242"/>
      <c r="LZI29" s="242"/>
      <c r="LZJ29" s="242"/>
      <c r="LZK29" s="242"/>
      <c r="LZL29" s="242"/>
      <c r="LZM29" s="242"/>
      <c r="LZN29" s="242"/>
      <c r="LZO29" s="242"/>
      <c r="LZP29" s="242"/>
      <c r="LZQ29" s="242"/>
      <c r="LZR29" s="242"/>
      <c r="LZS29" s="242"/>
      <c r="LZT29" s="242"/>
      <c r="LZU29" s="242"/>
      <c r="LZV29" s="242"/>
      <c r="LZW29" s="242"/>
      <c r="LZX29" s="242"/>
      <c r="LZY29" s="242"/>
      <c r="LZZ29" s="242"/>
      <c r="MAA29" s="242"/>
      <c r="MAB29" s="242"/>
      <c r="MAC29" s="242"/>
      <c r="MAD29" s="242"/>
      <c r="MAE29" s="242"/>
      <c r="MAF29" s="242"/>
      <c r="MAG29" s="242"/>
      <c r="MAH29" s="242"/>
      <c r="MAI29" s="242"/>
      <c r="MAJ29" s="242"/>
      <c r="MAK29" s="242"/>
      <c r="MAL29" s="242"/>
      <c r="MAM29" s="242"/>
      <c r="MAN29" s="242"/>
      <c r="MAO29" s="242"/>
      <c r="MAP29" s="242"/>
      <c r="MAQ29" s="242"/>
      <c r="MAR29" s="242"/>
      <c r="MAS29" s="242"/>
      <c r="MAT29" s="242"/>
      <c r="MAU29" s="242"/>
      <c r="MAV29" s="242"/>
      <c r="MAW29" s="242"/>
      <c r="MAX29" s="242"/>
      <c r="MAY29" s="242"/>
      <c r="MAZ29" s="242"/>
      <c r="MBA29" s="242"/>
      <c r="MBB29" s="242"/>
      <c r="MBC29" s="242"/>
      <c r="MBD29" s="242"/>
      <c r="MBE29" s="242"/>
      <c r="MBF29" s="242"/>
      <c r="MBG29" s="242"/>
      <c r="MBH29" s="242"/>
      <c r="MBI29" s="242"/>
      <c r="MBJ29" s="242"/>
      <c r="MBK29" s="242"/>
      <c r="MBL29" s="242"/>
      <c r="MBM29" s="242"/>
      <c r="MBN29" s="242"/>
      <c r="MBO29" s="242"/>
      <c r="MBP29" s="242"/>
      <c r="MBQ29" s="242"/>
      <c r="MBR29" s="242"/>
      <c r="MBS29" s="242"/>
      <c r="MBT29" s="242"/>
      <c r="MBU29" s="242"/>
      <c r="MBV29" s="242"/>
      <c r="MBW29" s="242"/>
      <c r="MBX29" s="242"/>
      <c r="MBY29" s="242"/>
      <c r="MBZ29" s="242"/>
      <c r="MCA29" s="242"/>
      <c r="MCB29" s="242"/>
      <c r="MCC29" s="242"/>
      <c r="MCD29" s="242"/>
      <c r="MCE29" s="242"/>
      <c r="MCF29" s="242"/>
      <c r="MCG29" s="242"/>
      <c r="MCH29" s="242"/>
      <c r="MCI29" s="242"/>
      <c r="MCJ29" s="242"/>
      <c r="MCK29" s="242"/>
      <c r="MCL29" s="242"/>
      <c r="MCM29" s="242"/>
      <c r="MCN29" s="242"/>
      <c r="MCO29" s="242"/>
      <c r="MCP29" s="242"/>
      <c r="MCQ29" s="242"/>
      <c r="MCR29" s="242"/>
      <c r="MCS29" s="242"/>
      <c r="MCT29" s="242"/>
      <c r="MCU29" s="242"/>
      <c r="MCV29" s="242"/>
      <c r="MCW29" s="242"/>
      <c r="MCX29" s="242"/>
      <c r="MCY29" s="242"/>
      <c r="MCZ29" s="242"/>
      <c r="MDA29" s="242"/>
      <c r="MDB29" s="242"/>
      <c r="MDC29" s="242"/>
      <c r="MDD29" s="242"/>
      <c r="MDE29" s="242"/>
      <c r="MDF29" s="242"/>
      <c r="MDG29" s="242"/>
      <c r="MDH29" s="242"/>
      <c r="MDI29" s="242"/>
      <c r="MDJ29" s="242"/>
      <c r="MDK29" s="242"/>
      <c r="MDL29" s="242"/>
      <c r="MDM29" s="242"/>
      <c r="MDN29" s="242"/>
      <c r="MDO29" s="242"/>
      <c r="MDP29" s="242"/>
      <c r="MDQ29" s="242"/>
      <c r="MDR29" s="242"/>
      <c r="MDS29" s="242"/>
      <c r="MDT29" s="242"/>
      <c r="MDU29" s="242"/>
      <c r="MDV29" s="242"/>
      <c r="MDW29" s="242"/>
      <c r="MDX29" s="242"/>
      <c r="MDY29" s="242"/>
      <c r="MDZ29" s="242"/>
      <c r="MEA29" s="242"/>
      <c r="MEB29" s="242"/>
      <c r="MEC29" s="242"/>
      <c r="MED29" s="242"/>
      <c r="MEE29" s="242"/>
      <c r="MEF29" s="242"/>
      <c r="MEG29" s="242"/>
      <c r="MEH29" s="242"/>
      <c r="MEI29" s="242"/>
      <c r="MEJ29" s="242"/>
      <c r="MEK29" s="242"/>
      <c r="MEL29" s="242"/>
      <c r="MEM29" s="242"/>
      <c r="MEN29" s="242"/>
      <c r="MEO29" s="242"/>
      <c r="MEP29" s="242"/>
      <c r="MEQ29" s="242"/>
      <c r="MER29" s="242"/>
      <c r="MES29" s="242"/>
      <c r="MET29" s="242"/>
      <c r="MEU29" s="242"/>
      <c r="MEV29" s="242"/>
      <c r="MEW29" s="242"/>
      <c r="MEX29" s="242"/>
      <c r="MEY29" s="242"/>
      <c r="MEZ29" s="242"/>
      <c r="MFA29" s="242"/>
      <c r="MFB29" s="242"/>
      <c r="MFC29" s="242"/>
      <c r="MFD29" s="242"/>
      <c r="MFE29" s="242"/>
      <c r="MFF29" s="242"/>
      <c r="MFG29" s="242"/>
      <c r="MFH29" s="242"/>
      <c r="MFI29" s="242"/>
      <c r="MFJ29" s="242"/>
      <c r="MFK29" s="242"/>
      <c r="MFL29" s="242"/>
      <c r="MFM29" s="242"/>
      <c r="MFN29" s="242"/>
      <c r="MFO29" s="242"/>
      <c r="MFP29" s="242"/>
      <c r="MFQ29" s="242"/>
      <c r="MFR29" s="242"/>
      <c r="MFS29" s="242"/>
      <c r="MFT29" s="242"/>
      <c r="MFU29" s="242"/>
      <c r="MFV29" s="242"/>
      <c r="MFW29" s="242"/>
      <c r="MFX29" s="242"/>
      <c r="MFY29" s="242"/>
      <c r="MFZ29" s="242"/>
      <c r="MGA29" s="242"/>
      <c r="MGB29" s="242"/>
      <c r="MGC29" s="242"/>
      <c r="MGD29" s="242"/>
      <c r="MGE29" s="242"/>
      <c r="MGF29" s="242"/>
      <c r="MGG29" s="242"/>
      <c r="MGH29" s="242"/>
      <c r="MGI29" s="242"/>
      <c r="MGJ29" s="242"/>
      <c r="MGK29" s="242"/>
      <c r="MGL29" s="242"/>
      <c r="MGM29" s="242"/>
      <c r="MGN29" s="242"/>
      <c r="MGO29" s="242"/>
      <c r="MGP29" s="242"/>
      <c r="MGQ29" s="242"/>
      <c r="MGR29" s="242"/>
      <c r="MGS29" s="242"/>
      <c r="MGT29" s="242"/>
      <c r="MGU29" s="242"/>
      <c r="MGV29" s="242"/>
      <c r="MGW29" s="242"/>
      <c r="MGX29" s="242"/>
      <c r="MGY29" s="242"/>
      <c r="MGZ29" s="242"/>
      <c r="MHA29" s="242"/>
      <c r="MHB29" s="242"/>
      <c r="MHC29" s="242"/>
      <c r="MHD29" s="242"/>
      <c r="MHE29" s="242"/>
      <c r="MHF29" s="242"/>
      <c r="MHG29" s="242"/>
      <c r="MHH29" s="242"/>
      <c r="MHI29" s="242"/>
      <c r="MHJ29" s="242"/>
      <c r="MHK29" s="242"/>
      <c r="MHL29" s="242"/>
      <c r="MHM29" s="242"/>
      <c r="MHN29" s="242"/>
      <c r="MHO29" s="242"/>
      <c r="MHP29" s="242"/>
      <c r="MHQ29" s="242"/>
      <c r="MHR29" s="242"/>
      <c r="MHS29" s="242"/>
      <c r="MHT29" s="242"/>
      <c r="MHU29" s="242"/>
      <c r="MHV29" s="242"/>
      <c r="MHW29" s="242"/>
      <c r="MHX29" s="242"/>
      <c r="MHY29" s="242"/>
      <c r="MHZ29" s="242"/>
      <c r="MIA29" s="242"/>
      <c r="MIB29" s="242"/>
      <c r="MIC29" s="242"/>
      <c r="MID29" s="242"/>
      <c r="MIE29" s="242"/>
      <c r="MIF29" s="242"/>
      <c r="MIG29" s="242"/>
      <c r="MIH29" s="242"/>
      <c r="MII29" s="242"/>
      <c r="MIJ29" s="242"/>
      <c r="MIK29" s="242"/>
      <c r="MIL29" s="242"/>
      <c r="MIM29" s="242"/>
      <c r="MIN29" s="242"/>
      <c r="MIO29" s="242"/>
      <c r="MIP29" s="242"/>
      <c r="MIQ29" s="242"/>
      <c r="MIR29" s="242"/>
      <c r="MIS29" s="242"/>
      <c r="MIT29" s="242"/>
      <c r="MIU29" s="242"/>
      <c r="MIV29" s="242"/>
      <c r="MIW29" s="242"/>
      <c r="MIX29" s="242"/>
      <c r="MIY29" s="242"/>
      <c r="MIZ29" s="242"/>
      <c r="MJA29" s="242"/>
      <c r="MJB29" s="242"/>
      <c r="MJC29" s="242"/>
      <c r="MJD29" s="242"/>
      <c r="MJE29" s="242"/>
      <c r="MJF29" s="242"/>
      <c r="MJG29" s="242"/>
      <c r="MJH29" s="242"/>
      <c r="MJI29" s="242"/>
      <c r="MJJ29" s="242"/>
      <c r="MJK29" s="242"/>
      <c r="MJL29" s="242"/>
      <c r="MJM29" s="242"/>
      <c r="MJN29" s="242"/>
      <c r="MJO29" s="242"/>
      <c r="MJP29" s="242"/>
      <c r="MJQ29" s="242"/>
      <c r="MJR29" s="242"/>
      <c r="MJS29" s="242"/>
      <c r="MJT29" s="242"/>
      <c r="MJU29" s="242"/>
      <c r="MJV29" s="242"/>
      <c r="MJW29" s="242"/>
      <c r="MJX29" s="242"/>
      <c r="MJY29" s="242"/>
      <c r="MJZ29" s="242"/>
      <c r="MKA29" s="242"/>
      <c r="MKB29" s="242"/>
      <c r="MKC29" s="242"/>
      <c r="MKD29" s="242"/>
      <c r="MKE29" s="242"/>
      <c r="MKF29" s="242"/>
      <c r="MKG29" s="242"/>
      <c r="MKH29" s="242"/>
      <c r="MKI29" s="242"/>
      <c r="MKJ29" s="242"/>
      <c r="MKK29" s="242"/>
      <c r="MKL29" s="242"/>
      <c r="MKM29" s="242"/>
      <c r="MKN29" s="242"/>
      <c r="MKO29" s="242"/>
      <c r="MKP29" s="242"/>
      <c r="MKQ29" s="242"/>
      <c r="MKR29" s="242"/>
      <c r="MKS29" s="242"/>
      <c r="MKT29" s="242"/>
      <c r="MKU29" s="242"/>
      <c r="MKV29" s="242"/>
      <c r="MKW29" s="242"/>
      <c r="MKX29" s="242"/>
      <c r="MKY29" s="242"/>
      <c r="MKZ29" s="242"/>
      <c r="MLA29" s="242"/>
      <c r="MLB29" s="242"/>
      <c r="MLC29" s="242"/>
      <c r="MLD29" s="242"/>
      <c r="MLE29" s="242"/>
      <c r="MLF29" s="242"/>
      <c r="MLG29" s="242"/>
      <c r="MLH29" s="242"/>
      <c r="MLI29" s="242"/>
      <c r="MLJ29" s="242"/>
      <c r="MLK29" s="242"/>
      <c r="MLL29" s="242"/>
      <c r="MLM29" s="242"/>
      <c r="MLN29" s="242"/>
      <c r="MLO29" s="242"/>
      <c r="MLP29" s="242"/>
      <c r="MLQ29" s="242"/>
      <c r="MLR29" s="242"/>
      <c r="MLS29" s="242"/>
      <c r="MLT29" s="242"/>
      <c r="MLU29" s="242"/>
      <c r="MLV29" s="242"/>
      <c r="MLW29" s="242"/>
      <c r="MLX29" s="242"/>
      <c r="MLY29" s="242"/>
      <c r="MLZ29" s="242"/>
      <c r="MMA29" s="242"/>
      <c r="MMB29" s="242"/>
      <c r="MMC29" s="242"/>
      <c r="MMD29" s="242"/>
      <c r="MME29" s="242"/>
      <c r="MMF29" s="242"/>
      <c r="MMG29" s="242"/>
      <c r="MMH29" s="242"/>
      <c r="MMI29" s="242"/>
      <c r="MMJ29" s="242"/>
      <c r="MMK29" s="242"/>
      <c r="MML29" s="242"/>
      <c r="MMM29" s="242"/>
      <c r="MMN29" s="242"/>
      <c r="MMO29" s="242"/>
      <c r="MMP29" s="242"/>
      <c r="MMQ29" s="242"/>
      <c r="MMR29" s="242"/>
      <c r="MMS29" s="242"/>
      <c r="MMT29" s="242"/>
      <c r="MMU29" s="242"/>
      <c r="MMV29" s="242"/>
      <c r="MMW29" s="242"/>
      <c r="MMX29" s="242"/>
      <c r="MMY29" s="242"/>
      <c r="MMZ29" s="242"/>
      <c r="MNA29" s="242"/>
      <c r="MNB29" s="242"/>
      <c r="MNC29" s="242"/>
      <c r="MND29" s="242"/>
      <c r="MNE29" s="242"/>
      <c r="MNF29" s="242"/>
      <c r="MNG29" s="242"/>
      <c r="MNH29" s="242"/>
      <c r="MNI29" s="242"/>
      <c r="MNJ29" s="242"/>
      <c r="MNK29" s="242"/>
      <c r="MNL29" s="242"/>
      <c r="MNM29" s="242"/>
      <c r="MNN29" s="242"/>
      <c r="MNO29" s="242"/>
      <c r="MNP29" s="242"/>
      <c r="MNQ29" s="242"/>
      <c r="MNR29" s="242"/>
      <c r="MNS29" s="242"/>
      <c r="MNT29" s="242"/>
      <c r="MNU29" s="242"/>
      <c r="MNV29" s="242"/>
      <c r="MNW29" s="242"/>
      <c r="MNX29" s="242"/>
      <c r="MNY29" s="242"/>
      <c r="MNZ29" s="242"/>
      <c r="MOA29" s="242"/>
      <c r="MOB29" s="242"/>
      <c r="MOC29" s="242"/>
      <c r="MOD29" s="242"/>
      <c r="MOE29" s="242"/>
      <c r="MOF29" s="242"/>
      <c r="MOG29" s="242"/>
      <c r="MOH29" s="242"/>
      <c r="MOI29" s="242"/>
      <c r="MOJ29" s="242"/>
      <c r="MOK29" s="242"/>
      <c r="MOL29" s="242"/>
      <c r="MOM29" s="242"/>
      <c r="MON29" s="242"/>
      <c r="MOO29" s="242"/>
      <c r="MOP29" s="242"/>
      <c r="MOQ29" s="242"/>
      <c r="MOR29" s="242"/>
      <c r="MOS29" s="242"/>
      <c r="MOT29" s="242"/>
      <c r="MOU29" s="242"/>
      <c r="MOV29" s="242"/>
      <c r="MOW29" s="242"/>
      <c r="MOX29" s="242"/>
      <c r="MOY29" s="242"/>
      <c r="MOZ29" s="242"/>
      <c r="MPA29" s="242"/>
      <c r="MPB29" s="242"/>
      <c r="MPC29" s="242"/>
      <c r="MPD29" s="242"/>
      <c r="MPE29" s="242"/>
      <c r="MPF29" s="242"/>
      <c r="MPG29" s="242"/>
      <c r="MPH29" s="242"/>
      <c r="MPI29" s="242"/>
      <c r="MPJ29" s="242"/>
      <c r="MPK29" s="242"/>
      <c r="MPL29" s="242"/>
      <c r="MPM29" s="242"/>
      <c r="MPN29" s="242"/>
      <c r="MPO29" s="242"/>
      <c r="MPP29" s="242"/>
      <c r="MPQ29" s="242"/>
      <c r="MPR29" s="242"/>
      <c r="MPS29" s="242"/>
      <c r="MPT29" s="242"/>
      <c r="MPU29" s="242"/>
      <c r="MPV29" s="242"/>
      <c r="MPW29" s="242"/>
      <c r="MPX29" s="242"/>
      <c r="MPY29" s="242"/>
      <c r="MPZ29" s="242"/>
      <c r="MQA29" s="242"/>
      <c r="MQB29" s="242"/>
      <c r="MQC29" s="242"/>
      <c r="MQD29" s="242"/>
      <c r="MQE29" s="242"/>
      <c r="MQF29" s="242"/>
      <c r="MQG29" s="242"/>
      <c r="MQH29" s="242"/>
      <c r="MQI29" s="242"/>
      <c r="MQJ29" s="242"/>
      <c r="MQK29" s="242"/>
      <c r="MQL29" s="242"/>
      <c r="MQM29" s="242"/>
      <c r="MQN29" s="242"/>
      <c r="MQO29" s="242"/>
      <c r="MQP29" s="242"/>
      <c r="MQQ29" s="242"/>
      <c r="MQR29" s="242"/>
      <c r="MQS29" s="242"/>
      <c r="MQT29" s="242"/>
      <c r="MQU29" s="242"/>
      <c r="MQV29" s="242"/>
      <c r="MQW29" s="242"/>
      <c r="MQX29" s="242"/>
      <c r="MQY29" s="242"/>
      <c r="MQZ29" s="242"/>
      <c r="MRA29" s="242"/>
      <c r="MRB29" s="242"/>
      <c r="MRC29" s="242"/>
      <c r="MRD29" s="242"/>
      <c r="MRE29" s="242"/>
      <c r="MRF29" s="242"/>
      <c r="MRG29" s="242"/>
      <c r="MRH29" s="242"/>
      <c r="MRI29" s="242"/>
      <c r="MRJ29" s="242"/>
      <c r="MRK29" s="242"/>
      <c r="MRL29" s="242"/>
      <c r="MRM29" s="242"/>
      <c r="MRN29" s="242"/>
      <c r="MRO29" s="242"/>
      <c r="MRP29" s="242"/>
      <c r="MRQ29" s="242"/>
      <c r="MRR29" s="242"/>
      <c r="MRS29" s="242"/>
      <c r="MRT29" s="242"/>
      <c r="MRU29" s="242"/>
      <c r="MRV29" s="242"/>
      <c r="MRW29" s="242"/>
      <c r="MRX29" s="242"/>
      <c r="MRY29" s="242"/>
      <c r="MRZ29" s="242"/>
      <c r="MSA29" s="242"/>
      <c r="MSB29" s="242"/>
      <c r="MSC29" s="242"/>
      <c r="MSD29" s="242"/>
      <c r="MSE29" s="242"/>
      <c r="MSF29" s="242"/>
      <c r="MSG29" s="242"/>
      <c r="MSH29" s="242"/>
      <c r="MSI29" s="242"/>
      <c r="MSJ29" s="242"/>
      <c r="MSK29" s="242"/>
      <c r="MSL29" s="242"/>
      <c r="MSM29" s="242"/>
      <c r="MSN29" s="242"/>
      <c r="MSO29" s="242"/>
      <c r="MSP29" s="242"/>
      <c r="MSQ29" s="242"/>
      <c r="MSR29" s="242"/>
      <c r="MSS29" s="242"/>
      <c r="MST29" s="242"/>
      <c r="MSU29" s="242"/>
      <c r="MSV29" s="242"/>
      <c r="MSW29" s="242"/>
      <c r="MSX29" s="242"/>
      <c r="MSY29" s="242"/>
      <c r="MSZ29" s="242"/>
      <c r="MTA29" s="242"/>
      <c r="MTB29" s="242"/>
      <c r="MTC29" s="242"/>
      <c r="MTD29" s="242"/>
      <c r="MTE29" s="242"/>
      <c r="MTF29" s="242"/>
      <c r="MTG29" s="242"/>
      <c r="MTH29" s="242"/>
      <c r="MTI29" s="242"/>
      <c r="MTJ29" s="242"/>
      <c r="MTK29" s="242"/>
      <c r="MTL29" s="242"/>
      <c r="MTM29" s="242"/>
      <c r="MTN29" s="242"/>
      <c r="MTO29" s="242"/>
      <c r="MTP29" s="242"/>
      <c r="MTQ29" s="242"/>
      <c r="MTR29" s="242"/>
      <c r="MTS29" s="242"/>
      <c r="MTT29" s="242"/>
      <c r="MTU29" s="242"/>
      <c r="MTV29" s="242"/>
      <c r="MTW29" s="242"/>
      <c r="MTX29" s="242"/>
      <c r="MTY29" s="242"/>
      <c r="MTZ29" s="242"/>
      <c r="MUA29" s="242"/>
      <c r="MUB29" s="242"/>
      <c r="MUC29" s="242"/>
      <c r="MUD29" s="242"/>
      <c r="MUE29" s="242"/>
      <c r="MUF29" s="242"/>
      <c r="MUG29" s="242"/>
      <c r="MUH29" s="242"/>
      <c r="MUI29" s="242"/>
      <c r="MUJ29" s="242"/>
      <c r="MUK29" s="242"/>
      <c r="MUL29" s="242"/>
      <c r="MUM29" s="242"/>
      <c r="MUN29" s="242"/>
      <c r="MUO29" s="242"/>
      <c r="MUP29" s="242"/>
      <c r="MUQ29" s="242"/>
      <c r="MUR29" s="242"/>
      <c r="MUS29" s="242"/>
      <c r="MUT29" s="242"/>
      <c r="MUU29" s="242"/>
      <c r="MUV29" s="242"/>
      <c r="MUW29" s="242"/>
      <c r="MUX29" s="242"/>
      <c r="MUY29" s="242"/>
      <c r="MUZ29" s="242"/>
      <c r="MVA29" s="242"/>
      <c r="MVB29" s="242"/>
      <c r="MVC29" s="242"/>
      <c r="MVD29" s="242"/>
      <c r="MVE29" s="242"/>
      <c r="MVF29" s="242"/>
      <c r="MVG29" s="242"/>
      <c r="MVH29" s="242"/>
      <c r="MVI29" s="242"/>
      <c r="MVJ29" s="242"/>
      <c r="MVK29" s="242"/>
      <c r="MVL29" s="242"/>
      <c r="MVM29" s="242"/>
      <c r="MVN29" s="242"/>
      <c r="MVO29" s="242"/>
      <c r="MVP29" s="242"/>
      <c r="MVQ29" s="242"/>
      <c r="MVR29" s="242"/>
      <c r="MVS29" s="242"/>
      <c r="MVT29" s="242"/>
      <c r="MVU29" s="242"/>
      <c r="MVV29" s="242"/>
      <c r="MVW29" s="242"/>
      <c r="MVX29" s="242"/>
      <c r="MVY29" s="242"/>
      <c r="MVZ29" s="242"/>
      <c r="MWA29" s="242"/>
      <c r="MWB29" s="242"/>
      <c r="MWC29" s="242"/>
      <c r="MWD29" s="242"/>
      <c r="MWE29" s="242"/>
      <c r="MWF29" s="242"/>
      <c r="MWG29" s="242"/>
      <c r="MWH29" s="242"/>
      <c r="MWI29" s="242"/>
      <c r="MWJ29" s="242"/>
      <c r="MWK29" s="242"/>
      <c r="MWL29" s="242"/>
      <c r="MWM29" s="242"/>
      <c r="MWN29" s="242"/>
      <c r="MWO29" s="242"/>
      <c r="MWP29" s="242"/>
      <c r="MWQ29" s="242"/>
      <c r="MWR29" s="242"/>
      <c r="MWS29" s="242"/>
      <c r="MWT29" s="242"/>
      <c r="MWU29" s="242"/>
      <c r="MWV29" s="242"/>
      <c r="MWW29" s="242"/>
      <c r="MWX29" s="242"/>
      <c r="MWY29" s="242"/>
      <c r="MWZ29" s="242"/>
      <c r="MXA29" s="242"/>
      <c r="MXB29" s="242"/>
      <c r="MXC29" s="242"/>
      <c r="MXD29" s="242"/>
      <c r="MXE29" s="242"/>
      <c r="MXF29" s="242"/>
      <c r="MXG29" s="242"/>
      <c r="MXH29" s="242"/>
      <c r="MXI29" s="242"/>
      <c r="MXJ29" s="242"/>
      <c r="MXK29" s="242"/>
      <c r="MXL29" s="242"/>
      <c r="MXM29" s="242"/>
      <c r="MXN29" s="242"/>
      <c r="MXO29" s="242"/>
      <c r="MXP29" s="242"/>
      <c r="MXQ29" s="242"/>
      <c r="MXR29" s="242"/>
      <c r="MXS29" s="242"/>
      <c r="MXT29" s="242"/>
      <c r="MXU29" s="242"/>
      <c r="MXV29" s="242"/>
      <c r="MXW29" s="242"/>
      <c r="MXX29" s="242"/>
      <c r="MXY29" s="242"/>
      <c r="MXZ29" s="242"/>
      <c r="MYA29" s="242"/>
      <c r="MYB29" s="242"/>
      <c r="MYC29" s="242"/>
      <c r="MYD29" s="242"/>
      <c r="MYE29" s="242"/>
      <c r="MYF29" s="242"/>
      <c r="MYG29" s="242"/>
      <c r="MYH29" s="242"/>
      <c r="MYI29" s="242"/>
      <c r="MYJ29" s="242"/>
      <c r="MYK29" s="242"/>
      <c r="MYL29" s="242"/>
      <c r="MYM29" s="242"/>
      <c r="MYN29" s="242"/>
      <c r="MYO29" s="242"/>
      <c r="MYP29" s="242"/>
      <c r="MYQ29" s="242"/>
      <c r="MYR29" s="242"/>
      <c r="MYS29" s="242"/>
      <c r="MYT29" s="242"/>
      <c r="MYU29" s="242"/>
      <c r="MYV29" s="242"/>
      <c r="MYW29" s="242"/>
      <c r="MYX29" s="242"/>
      <c r="MYY29" s="242"/>
      <c r="MYZ29" s="242"/>
      <c r="MZA29" s="242"/>
      <c r="MZB29" s="242"/>
      <c r="MZC29" s="242"/>
      <c r="MZD29" s="242"/>
      <c r="MZE29" s="242"/>
      <c r="MZF29" s="242"/>
      <c r="MZG29" s="242"/>
      <c r="MZH29" s="242"/>
      <c r="MZI29" s="242"/>
      <c r="MZJ29" s="242"/>
      <c r="MZK29" s="242"/>
      <c r="MZL29" s="242"/>
      <c r="MZM29" s="242"/>
      <c r="MZN29" s="242"/>
      <c r="MZO29" s="242"/>
      <c r="MZP29" s="242"/>
      <c r="MZQ29" s="242"/>
      <c r="MZR29" s="242"/>
      <c r="MZS29" s="242"/>
      <c r="MZT29" s="242"/>
      <c r="MZU29" s="242"/>
      <c r="MZV29" s="242"/>
      <c r="MZW29" s="242"/>
      <c r="MZX29" s="242"/>
      <c r="MZY29" s="242"/>
      <c r="MZZ29" s="242"/>
      <c r="NAA29" s="242"/>
      <c r="NAB29" s="242"/>
      <c r="NAC29" s="242"/>
      <c r="NAD29" s="242"/>
      <c r="NAE29" s="242"/>
      <c r="NAF29" s="242"/>
      <c r="NAG29" s="242"/>
      <c r="NAH29" s="242"/>
      <c r="NAI29" s="242"/>
      <c r="NAJ29" s="242"/>
      <c r="NAK29" s="242"/>
      <c r="NAL29" s="242"/>
      <c r="NAM29" s="242"/>
      <c r="NAN29" s="242"/>
      <c r="NAO29" s="242"/>
      <c r="NAP29" s="242"/>
      <c r="NAQ29" s="242"/>
      <c r="NAR29" s="242"/>
      <c r="NAS29" s="242"/>
      <c r="NAT29" s="242"/>
      <c r="NAU29" s="242"/>
      <c r="NAV29" s="242"/>
      <c r="NAW29" s="242"/>
      <c r="NAX29" s="242"/>
      <c r="NAY29" s="242"/>
      <c r="NAZ29" s="242"/>
      <c r="NBA29" s="242"/>
      <c r="NBB29" s="242"/>
      <c r="NBC29" s="242"/>
      <c r="NBD29" s="242"/>
      <c r="NBE29" s="242"/>
      <c r="NBF29" s="242"/>
      <c r="NBG29" s="242"/>
      <c r="NBH29" s="242"/>
      <c r="NBI29" s="242"/>
      <c r="NBJ29" s="242"/>
      <c r="NBK29" s="242"/>
      <c r="NBL29" s="242"/>
      <c r="NBM29" s="242"/>
      <c r="NBN29" s="242"/>
      <c r="NBO29" s="242"/>
      <c r="NBP29" s="242"/>
      <c r="NBQ29" s="242"/>
      <c r="NBR29" s="242"/>
      <c r="NBS29" s="242"/>
      <c r="NBT29" s="242"/>
      <c r="NBU29" s="242"/>
      <c r="NBV29" s="242"/>
      <c r="NBW29" s="242"/>
      <c r="NBX29" s="242"/>
      <c r="NBY29" s="242"/>
      <c r="NBZ29" s="242"/>
      <c r="NCA29" s="242"/>
      <c r="NCB29" s="242"/>
      <c r="NCC29" s="242"/>
      <c r="NCD29" s="242"/>
      <c r="NCE29" s="242"/>
      <c r="NCF29" s="242"/>
      <c r="NCG29" s="242"/>
      <c r="NCH29" s="242"/>
      <c r="NCI29" s="242"/>
      <c r="NCJ29" s="242"/>
      <c r="NCK29" s="242"/>
      <c r="NCL29" s="242"/>
      <c r="NCM29" s="242"/>
      <c r="NCN29" s="242"/>
      <c r="NCO29" s="242"/>
      <c r="NCP29" s="242"/>
      <c r="NCQ29" s="242"/>
      <c r="NCR29" s="242"/>
      <c r="NCS29" s="242"/>
      <c r="NCT29" s="242"/>
      <c r="NCU29" s="242"/>
      <c r="NCV29" s="242"/>
      <c r="NCW29" s="242"/>
      <c r="NCX29" s="242"/>
      <c r="NCY29" s="242"/>
      <c r="NCZ29" s="242"/>
      <c r="NDA29" s="242"/>
      <c r="NDB29" s="242"/>
      <c r="NDC29" s="242"/>
      <c r="NDD29" s="242"/>
      <c r="NDE29" s="242"/>
      <c r="NDF29" s="242"/>
      <c r="NDG29" s="242"/>
      <c r="NDH29" s="242"/>
      <c r="NDI29" s="242"/>
      <c r="NDJ29" s="242"/>
      <c r="NDK29" s="242"/>
      <c r="NDL29" s="242"/>
      <c r="NDM29" s="242"/>
      <c r="NDN29" s="242"/>
      <c r="NDO29" s="242"/>
      <c r="NDP29" s="242"/>
      <c r="NDQ29" s="242"/>
      <c r="NDR29" s="242"/>
      <c r="NDS29" s="242"/>
      <c r="NDT29" s="242"/>
      <c r="NDU29" s="242"/>
      <c r="NDV29" s="242"/>
      <c r="NDW29" s="242"/>
      <c r="NDX29" s="242"/>
      <c r="NDY29" s="242"/>
      <c r="NDZ29" s="242"/>
      <c r="NEA29" s="242"/>
      <c r="NEB29" s="242"/>
      <c r="NEC29" s="242"/>
      <c r="NED29" s="242"/>
      <c r="NEE29" s="242"/>
      <c r="NEF29" s="242"/>
      <c r="NEG29" s="242"/>
      <c r="NEH29" s="242"/>
      <c r="NEI29" s="242"/>
      <c r="NEJ29" s="242"/>
      <c r="NEK29" s="242"/>
      <c r="NEL29" s="242"/>
      <c r="NEM29" s="242"/>
      <c r="NEN29" s="242"/>
      <c r="NEO29" s="242"/>
      <c r="NEP29" s="242"/>
      <c r="NEQ29" s="242"/>
      <c r="NER29" s="242"/>
      <c r="NES29" s="242"/>
      <c r="NET29" s="242"/>
      <c r="NEU29" s="242"/>
      <c r="NEV29" s="242"/>
      <c r="NEW29" s="242"/>
      <c r="NEX29" s="242"/>
      <c r="NEY29" s="242"/>
      <c r="NEZ29" s="242"/>
      <c r="NFA29" s="242"/>
      <c r="NFB29" s="242"/>
      <c r="NFC29" s="242"/>
      <c r="NFD29" s="242"/>
      <c r="NFE29" s="242"/>
      <c r="NFF29" s="242"/>
      <c r="NFG29" s="242"/>
      <c r="NFH29" s="242"/>
      <c r="NFI29" s="242"/>
      <c r="NFJ29" s="242"/>
      <c r="NFK29" s="242"/>
      <c r="NFL29" s="242"/>
      <c r="NFM29" s="242"/>
      <c r="NFN29" s="242"/>
      <c r="NFO29" s="242"/>
      <c r="NFP29" s="242"/>
      <c r="NFQ29" s="242"/>
      <c r="NFR29" s="242"/>
      <c r="NFS29" s="242"/>
      <c r="NFT29" s="242"/>
      <c r="NFU29" s="242"/>
      <c r="NFV29" s="242"/>
      <c r="NFW29" s="242"/>
      <c r="NFX29" s="242"/>
      <c r="NFY29" s="242"/>
      <c r="NFZ29" s="242"/>
      <c r="NGA29" s="242"/>
      <c r="NGB29" s="242"/>
      <c r="NGC29" s="242"/>
      <c r="NGD29" s="242"/>
      <c r="NGE29" s="242"/>
      <c r="NGF29" s="242"/>
      <c r="NGG29" s="242"/>
      <c r="NGH29" s="242"/>
      <c r="NGI29" s="242"/>
      <c r="NGJ29" s="242"/>
      <c r="NGK29" s="242"/>
      <c r="NGL29" s="242"/>
      <c r="NGM29" s="242"/>
      <c r="NGN29" s="242"/>
      <c r="NGO29" s="242"/>
      <c r="NGP29" s="242"/>
      <c r="NGQ29" s="242"/>
      <c r="NGR29" s="242"/>
      <c r="NGS29" s="242"/>
      <c r="NGT29" s="242"/>
      <c r="NGU29" s="242"/>
      <c r="NGV29" s="242"/>
      <c r="NGW29" s="242"/>
      <c r="NGX29" s="242"/>
      <c r="NGY29" s="242"/>
      <c r="NGZ29" s="242"/>
      <c r="NHA29" s="242"/>
      <c r="NHB29" s="242"/>
      <c r="NHC29" s="242"/>
      <c r="NHD29" s="242"/>
      <c r="NHE29" s="242"/>
      <c r="NHF29" s="242"/>
      <c r="NHG29" s="242"/>
      <c r="NHH29" s="242"/>
      <c r="NHI29" s="242"/>
      <c r="NHJ29" s="242"/>
      <c r="NHK29" s="242"/>
      <c r="NHL29" s="242"/>
      <c r="NHM29" s="242"/>
      <c r="NHN29" s="242"/>
      <c r="NHO29" s="242"/>
      <c r="NHP29" s="242"/>
      <c r="NHQ29" s="242"/>
      <c r="NHR29" s="242"/>
      <c r="NHS29" s="242"/>
      <c r="NHT29" s="242"/>
      <c r="NHU29" s="242"/>
      <c r="NHV29" s="242"/>
      <c r="NHW29" s="242"/>
      <c r="NHX29" s="242"/>
      <c r="NHY29" s="242"/>
      <c r="NHZ29" s="242"/>
      <c r="NIA29" s="242"/>
      <c r="NIB29" s="242"/>
      <c r="NIC29" s="242"/>
      <c r="NID29" s="242"/>
      <c r="NIE29" s="242"/>
      <c r="NIF29" s="242"/>
      <c r="NIG29" s="242"/>
      <c r="NIH29" s="242"/>
      <c r="NII29" s="242"/>
      <c r="NIJ29" s="242"/>
      <c r="NIK29" s="242"/>
      <c r="NIL29" s="242"/>
      <c r="NIM29" s="242"/>
      <c r="NIN29" s="242"/>
      <c r="NIO29" s="242"/>
      <c r="NIP29" s="242"/>
      <c r="NIQ29" s="242"/>
      <c r="NIR29" s="242"/>
      <c r="NIS29" s="242"/>
      <c r="NIT29" s="242"/>
      <c r="NIU29" s="242"/>
      <c r="NIV29" s="242"/>
      <c r="NIW29" s="242"/>
      <c r="NIX29" s="242"/>
      <c r="NIY29" s="242"/>
      <c r="NIZ29" s="242"/>
      <c r="NJA29" s="242"/>
      <c r="NJB29" s="242"/>
      <c r="NJC29" s="242"/>
      <c r="NJD29" s="242"/>
      <c r="NJE29" s="242"/>
      <c r="NJF29" s="242"/>
      <c r="NJG29" s="242"/>
      <c r="NJH29" s="242"/>
      <c r="NJI29" s="242"/>
      <c r="NJJ29" s="242"/>
      <c r="NJK29" s="242"/>
      <c r="NJL29" s="242"/>
      <c r="NJM29" s="242"/>
      <c r="NJN29" s="242"/>
      <c r="NJO29" s="242"/>
      <c r="NJP29" s="242"/>
      <c r="NJQ29" s="242"/>
      <c r="NJR29" s="242"/>
      <c r="NJS29" s="242"/>
      <c r="NJT29" s="242"/>
      <c r="NJU29" s="242"/>
      <c r="NJV29" s="242"/>
      <c r="NJW29" s="242"/>
      <c r="NJX29" s="242"/>
      <c r="NJY29" s="242"/>
      <c r="NJZ29" s="242"/>
      <c r="NKA29" s="242"/>
      <c r="NKB29" s="242"/>
      <c r="NKC29" s="242"/>
      <c r="NKD29" s="242"/>
      <c r="NKE29" s="242"/>
      <c r="NKF29" s="242"/>
      <c r="NKG29" s="242"/>
      <c r="NKH29" s="242"/>
      <c r="NKI29" s="242"/>
      <c r="NKJ29" s="242"/>
      <c r="NKK29" s="242"/>
      <c r="NKL29" s="242"/>
      <c r="NKM29" s="242"/>
      <c r="NKN29" s="242"/>
      <c r="NKO29" s="242"/>
      <c r="NKP29" s="242"/>
      <c r="NKQ29" s="242"/>
      <c r="NKR29" s="242"/>
      <c r="NKS29" s="242"/>
      <c r="NKT29" s="242"/>
      <c r="NKU29" s="242"/>
      <c r="NKV29" s="242"/>
      <c r="NKW29" s="242"/>
      <c r="NKX29" s="242"/>
      <c r="NKY29" s="242"/>
      <c r="NKZ29" s="242"/>
      <c r="NLA29" s="242"/>
      <c r="NLB29" s="242"/>
      <c r="NLC29" s="242"/>
      <c r="NLD29" s="242"/>
      <c r="NLE29" s="242"/>
      <c r="NLF29" s="242"/>
      <c r="NLG29" s="242"/>
      <c r="NLH29" s="242"/>
      <c r="NLI29" s="242"/>
      <c r="NLJ29" s="242"/>
      <c r="NLK29" s="242"/>
      <c r="NLL29" s="242"/>
      <c r="NLM29" s="242"/>
      <c r="NLN29" s="242"/>
      <c r="NLO29" s="242"/>
      <c r="NLP29" s="242"/>
      <c r="NLQ29" s="242"/>
      <c r="NLR29" s="242"/>
      <c r="NLS29" s="242"/>
      <c r="NLT29" s="242"/>
      <c r="NLU29" s="242"/>
      <c r="NLV29" s="242"/>
      <c r="NLW29" s="242"/>
      <c r="NLX29" s="242"/>
      <c r="NLY29" s="242"/>
      <c r="NLZ29" s="242"/>
      <c r="NMA29" s="242"/>
      <c r="NMB29" s="242"/>
      <c r="NMC29" s="242"/>
      <c r="NMD29" s="242"/>
      <c r="NME29" s="242"/>
      <c r="NMF29" s="242"/>
      <c r="NMG29" s="242"/>
      <c r="NMH29" s="242"/>
      <c r="NMI29" s="242"/>
      <c r="NMJ29" s="242"/>
      <c r="NMK29" s="242"/>
      <c r="NML29" s="242"/>
      <c r="NMM29" s="242"/>
      <c r="NMN29" s="242"/>
      <c r="NMO29" s="242"/>
      <c r="NMP29" s="242"/>
      <c r="NMQ29" s="242"/>
      <c r="NMR29" s="242"/>
      <c r="NMS29" s="242"/>
      <c r="NMT29" s="242"/>
      <c r="NMU29" s="242"/>
      <c r="NMV29" s="242"/>
      <c r="NMW29" s="242"/>
      <c r="NMX29" s="242"/>
      <c r="NMY29" s="242"/>
      <c r="NMZ29" s="242"/>
      <c r="NNA29" s="242"/>
      <c r="NNB29" s="242"/>
      <c r="NNC29" s="242"/>
      <c r="NND29" s="242"/>
      <c r="NNE29" s="242"/>
      <c r="NNF29" s="242"/>
      <c r="NNG29" s="242"/>
      <c r="NNH29" s="242"/>
      <c r="NNI29" s="242"/>
      <c r="NNJ29" s="242"/>
      <c r="NNK29" s="242"/>
      <c r="NNL29" s="242"/>
      <c r="NNM29" s="242"/>
      <c r="NNN29" s="242"/>
      <c r="NNO29" s="242"/>
      <c r="NNP29" s="242"/>
      <c r="NNQ29" s="242"/>
      <c r="NNR29" s="242"/>
      <c r="NNS29" s="242"/>
      <c r="NNT29" s="242"/>
      <c r="NNU29" s="242"/>
      <c r="NNV29" s="242"/>
      <c r="NNW29" s="242"/>
      <c r="NNX29" s="242"/>
      <c r="NNY29" s="242"/>
      <c r="NNZ29" s="242"/>
      <c r="NOA29" s="242"/>
      <c r="NOB29" s="242"/>
      <c r="NOC29" s="242"/>
      <c r="NOD29" s="242"/>
      <c r="NOE29" s="242"/>
      <c r="NOF29" s="242"/>
      <c r="NOG29" s="242"/>
      <c r="NOH29" s="242"/>
      <c r="NOI29" s="242"/>
      <c r="NOJ29" s="242"/>
      <c r="NOK29" s="242"/>
      <c r="NOL29" s="242"/>
      <c r="NOM29" s="242"/>
      <c r="NON29" s="242"/>
      <c r="NOO29" s="242"/>
      <c r="NOP29" s="242"/>
      <c r="NOQ29" s="242"/>
      <c r="NOR29" s="242"/>
      <c r="NOS29" s="242"/>
      <c r="NOT29" s="242"/>
      <c r="NOU29" s="242"/>
      <c r="NOV29" s="242"/>
      <c r="NOW29" s="242"/>
      <c r="NOX29" s="242"/>
      <c r="NOY29" s="242"/>
      <c r="NOZ29" s="242"/>
      <c r="NPA29" s="242"/>
      <c r="NPB29" s="242"/>
      <c r="NPC29" s="242"/>
      <c r="NPD29" s="242"/>
      <c r="NPE29" s="242"/>
      <c r="NPF29" s="242"/>
      <c r="NPG29" s="242"/>
      <c r="NPH29" s="242"/>
      <c r="NPI29" s="242"/>
      <c r="NPJ29" s="242"/>
      <c r="NPK29" s="242"/>
      <c r="NPL29" s="242"/>
      <c r="NPM29" s="242"/>
      <c r="NPN29" s="242"/>
      <c r="NPO29" s="242"/>
      <c r="NPP29" s="242"/>
      <c r="NPQ29" s="242"/>
      <c r="NPR29" s="242"/>
      <c r="NPS29" s="242"/>
      <c r="NPT29" s="242"/>
      <c r="NPU29" s="242"/>
      <c r="NPV29" s="242"/>
      <c r="NPW29" s="242"/>
      <c r="NPX29" s="242"/>
      <c r="NPY29" s="242"/>
      <c r="NPZ29" s="242"/>
      <c r="NQA29" s="242"/>
      <c r="NQB29" s="242"/>
      <c r="NQC29" s="242"/>
      <c r="NQD29" s="242"/>
      <c r="NQE29" s="242"/>
      <c r="NQF29" s="242"/>
      <c r="NQG29" s="242"/>
      <c r="NQH29" s="242"/>
      <c r="NQI29" s="242"/>
      <c r="NQJ29" s="242"/>
      <c r="NQK29" s="242"/>
      <c r="NQL29" s="242"/>
      <c r="NQM29" s="242"/>
      <c r="NQN29" s="242"/>
      <c r="NQO29" s="242"/>
      <c r="NQP29" s="242"/>
      <c r="NQQ29" s="242"/>
      <c r="NQR29" s="242"/>
      <c r="NQS29" s="242"/>
      <c r="NQT29" s="242"/>
      <c r="NQU29" s="242"/>
      <c r="NQV29" s="242"/>
      <c r="NQW29" s="242"/>
      <c r="NQX29" s="242"/>
      <c r="NQY29" s="242"/>
      <c r="NQZ29" s="242"/>
      <c r="NRA29" s="242"/>
      <c r="NRB29" s="242"/>
      <c r="NRC29" s="242"/>
      <c r="NRD29" s="242"/>
      <c r="NRE29" s="242"/>
      <c r="NRF29" s="242"/>
      <c r="NRG29" s="242"/>
      <c r="NRH29" s="242"/>
      <c r="NRI29" s="242"/>
      <c r="NRJ29" s="242"/>
      <c r="NRK29" s="242"/>
      <c r="NRL29" s="242"/>
      <c r="NRM29" s="242"/>
      <c r="NRN29" s="242"/>
      <c r="NRO29" s="242"/>
      <c r="NRP29" s="242"/>
      <c r="NRQ29" s="242"/>
      <c r="NRR29" s="242"/>
      <c r="NRS29" s="242"/>
      <c r="NRT29" s="242"/>
      <c r="NRU29" s="242"/>
      <c r="NRV29" s="242"/>
      <c r="NRW29" s="242"/>
      <c r="NRX29" s="242"/>
      <c r="NRY29" s="242"/>
      <c r="NRZ29" s="242"/>
      <c r="NSA29" s="242"/>
      <c r="NSB29" s="242"/>
      <c r="NSC29" s="242"/>
      <c r="NSD29" s="242"/>
      <c r="NSE29" s="242"/>
      <c r="NSF29" s="242"/>
      <c r="NSG29" s="242"/>
      <c r="NSH29" s="242"/>
      <c r="NSI29" s="242"/>
      <c r="NSJ29" s="242"/>
      <c r="NSK29" s="242"/>
      <c r="NSL29" s="242"/>
      <c r="NSM29" s="242"/>
      <c r="NSN29" s="242"/>
      <c r="NSO29" s="242"/>
      <c r="NSP29" s="242"/>
      <c r="NSQ29" s="242"/>
      <c r="NSR29" s="242"/>
      <c r="NSS29" s="242"/>
      <c r="NST29" s="242"/>
      <c r="NSU29" s="242"/>
      <c r="NSV29" s="242"/>
      <c r="NSW29" s="242"/>
      <c r="NSX29" s="242"/>
      <c r="NSY29" s="242"/>
      <c r="NSZ29" s="242"/>
      <c r="NTA29" s="242"/>
      <c r="NTB29" s="242"/>
      <c r="NTC29" s="242"/>
      <c r="NTD29" s="242"/>
      <c r="NTE29" s="242"/>
      <c r="NTF29" s="242"/>
      <c r="NTG29" s="242"/>
      <c r="NTH29" s="242"/>
      <c r="NTI29" s="242"/>
      <c r="NTJ29" s="242"/>
      <c r="NTK29" s="242"/>
      <c r="NTL29" s="242"/>
      <c r="NTM29" s="242"/>
      <c r="NTN29" s="242"/>
      <c r="NTO29" s="242"/>
      <c r="NTP29" s="242"/>
      <c r="NTQ29" s="242"/>
      <c r="NTR29" s="242"/>
      <c r="NTS29" s="242"/>
      <c r="NTT29" s="242"/>
      <c r="NTU29" s="242"/>
      <c r="NTV29" s="242"/>
      <c r="NTW29" s="242"/>
      <c r="NTX29" s="242"/>
      <c r="NTY29" s="242"/>
      <c r="NTZ29" s="242"/>
      <c r="NUA29" s="242"/>
      <c r="NUB29" s="242"/>
      <c r="NUC29" s="242"/>
      <c r="NUD29" s="242"/>
      <c r="NUE29" s="242"/>
      <c r="NUF29" s="242"/>
      <c r="NUG29" s="242"/>
      <c r="NUH29" s="242"/>
      <c r="NUI29" s="242"/>
      <c r="NUJ29" s="242"/>
      <c r="NUK29" s="242"/>
      <c r="NUL29" s="242"/>
      <c r="NUM29" s="242"/>
      <c r="NUN29" s="242"/>
      <c r="NUO29" s="242"/>
      <c r="NUP29" s="242"/>
      <c r="NUQ29" s="242"/>
      <c r="NUR29" s="242"/>
      <c r="NUS29" s="242"/>
      <c r="NUT29" s="242"/>
      <c r="NUU29" s="242"/>
      <c r="NUV29" s="242"/>
      <c r="NUW29" s="242"/>
      <c r="NUX29" s="242"/>
      <c r="NUY29" s="242"/>
      <c r="NUZ29" s="242"/>
      <c r="NVA29" s="242"/>
      <c r="NVB29" s="242"/>
      <c r="NVC29" s="242"/>
      <c r="NVD29" s="242"/>
      <c r="NVE29" s="242"/>
      <c r="NVF29" s="242"/>
      <c r="NVG29" s="242"/>
      <c r="NVH29" s="242"/>
      <c r="NVI29" s="242"/>
      <c r="NVJ29" s="242"/>
      <c r="NVK29" s="242"/>
      <c r="NVL29" s="242"/>
      <c r="NVM29" s="242"/>
      <c r="NVN29" s="242"/>
      <c r="NVO29" s="242"/>
      <c r="NVP29" s="242"/>
      <c r="NVQ29" s="242"/>
      <c r="NVR29" s="242"/>
      <c r="NVS29" s="242"/>
      <c r="NVT29" s="242"/>
      <c r="NVU29" s="242"/>
      <c r="NVV29" s="242"/>
      <c r="NVW29" s="242"/>
      <c r="NVX29" s="242"/>
      <c r="NVY29" s="242"/>
      <c r="NVZ29" s="242"/>
      <c r="NWA29" s="242"/>
      <c r="NWB29" s="242"/>
      <c r="NWC29" s="242"/>
      <c r="NWD29" s="242"/>
      <c r="NWE29" s="242"/>
      <c r="NWF29" s="242"/>
      <c r="NWG29" s="242"/>
      <c r="NWH29" s="242"/>
      <c r="NWI29" s="242"/>
      <c r="NWJ29" s="242"/>
      <c r="NWK29" s="242"/>
      <c r="NWL29" s="242"/>
      <c r="NWM29" s="242"/>
      <c r="NWN29" s="242"/>
      <c r="NWO29" s="242"/>
      <c r="NWP29" s="242"/>
      <c r="NWQ29" s="242"/>
      <c r="NWR29" s="242"/>
      <c r="NWS29" s="242"/>
      <c r="NWT29" s="242"/>
      <c r="NWU29" s="242"/>
      <c r="NWV29" s="242"/>
      <c r="NWW29" s="242"/>
      <c r="NWX29" s="242"/>
      <c r="NWY29" s="242"/>
      <c r="NWZ29" s="242"/>
      <c r="NXA29" s="242"/>
      <c r="NXB29" s="242"/>
      <c r="NXC29" s="242"/>
      <c r="NXD29" s="242"/>
      <c r="NXE29" s="242"/>
      <c r="NXF29" s="242"/>
      <c r="NXG29" s="242"/>
      <c r="NXH29" s="242"/>
      <c r="NXI29" s="242"/>
      <c r="NXJ29" s="242"/>
      <c r="NXK29" s="242"/>
      <c r="NXL29" s="242"/>
      <c r="NXM29" s="242"/>
      <c r="NXN29" s="242"/>
      <c r="NXO29" s="242"/>
      <c r="NXP29" s="242"/>
      <c r="NXQ29" s="242"/>
      <c r="NXR29" s="242"/>
      <c r="NXS29" s="242"/>
      <c r="NXT29" s="242"/>
      <c r="NXU29" s="242"/>
      <c r="NXV29" s="242"/>
      <c r="NXW29" s="242"/>
      <c r="NXX29" s="242"/>
      <c r="NXY29" s="242"/>
      <c r="NXZ29" s="242"/>
      <c r="NYA29" s="242"/>
      <c r="NYB29" s="242"/>
      <c r="NYC29" s="242"/>
      <c r="NYD29" s="242"/>
      <c r="NYE29" s="242"/>
      <c r="NYF29" s="242"/>
      <c r="NYG29" s="242"/>
      <c r="NYH29" s="242"/>
      <c r="NYI29" s="242"/>
      <c r="NYJ29" s="242"/>
      <c r="NYK29" s="242"/>
      <c r="NYL29" s="242"/>
      <c r="NYM29" s="242"/>
      <c r="NYN29" s="242"/>
      <c r="NYO29" s="242"/>
      <c r="NYP29" s="242"/>
      <c r="NYQ29" s="242"/>
      <c r="NYR29" s="242"/>
      <c r="NYS29" s="242"/>
      <c r="NYT29" s="242"/>
      <c r="NYU29" s="242"/>
      <c r="NYV29" s="242"/>
      <c r="NYW29" s="242"/>
      <c r="NYX29" s="242"/>
      <c r="NYY29" s="242"/>
      <c r="NYZ29" s="242"/>
      <c r="NZA29" s="242"/>
      <c r="NZB29" s="242"/>
      <c r="NZC29" s="242"/>
      <c r="NZD29" s="242"/>
      <c r="NZE29" s="242"/>
      <c r="NZF29" s="242"/>
      <c r="NZG29" s="242"/>
      <c r="NZH29" s="242"/>
      <c r="NZI29" s="242"/>
      <c r="NZJ29" s="242"/>
      <c r="NZK29" s="242"/>
      <c r="NZL29" s="242"/>
      <c r="NZM29" s="242"/>
      <c r="NZN29" s="242"/>
      <c r="NZO29" s="242"/>
      <c r="NZP29" s="242"/>
      <c r="NZQ29" s="242"/>
      <c r="NZR29" s="242"/>
      <c r="NZS29" s="242"/>
      <c r="NZT29" s="242"/>
      <c r="NZU29" s="242"/>
      <c r="NZV29" s="242"/>
      <c r="NZW29" s="242"/>
      <c r="NZX29" s="242"/>
      <c r="NZY29" s="242"/>
      <c r="NZZ29" s="242"/>
      <c r="OAA29" s="242"/>
      <c r="OAB29" s="242"/>
      <c r="OAC29" s="242"/>
      <c r="OAD29" s="242"/>
      <c r="OAE29" s="242"/>
      <c r="OAF29" s="242"/>
      <c r="OAG29" s="242"/>
      <c r="OAH29" s="242"/>
      <c r="OAI29" s="242"/>
      <c r="OAJ29" s="242"/>
      <c r="OAK29" s="242"/>
      <c r="OAL29" s="242"/>
      <c r="OAM29" s="242"/>
      <c r="OAN29" s="242"/>
      <c r="OAO29" s="242"/>
      <c r="OAP29" s="242"/>
      <c r="OAQ29" s="242"/>
      <c r="OAR29" s="242"/>
      <c r="OAS29" s="242"/>
      <c r="OAT29" s="242"/>
      <c r="OAU29" s="242"/>
      <c r="OAV29" s="242"/>
      <c r="OAW29" s="242"/>
      <c r="OAX29" s="242"/>
      <c r="OAY29" s="242"/>
      <c r="OAZ29" s="242"/>
      <c r="OBA29" s="242"/>
      <c r="OBB29" s="242"/>
      <c r="OBC29" s="242"/>
      <c r="OBD29" s="242"/>
      <c r="OBE29" s="242"/>
      <c r="OBF29" s="242"/>
      <c r="OBG29" s="242"/>
      <c r="OBH29" s="242"/>
      <c r="OBI29" s="242"/>
      <c r="OBJ29" s="242"/>
      <c r="OBK29" s="242"/>
      <c r="OBL29" s="242"/>
      <c r="OBM29" s="242"/>
      <c r="OBN29" s="242"/>
      <c r="OBO29" s="242"/>
      <c r="OBP29" s="242"/>
      <c r="OBQ29" s="242"/>
      <c r="OBR29" s="242"/>
      <c r="OBS29" s="242"/>
      <c r="OBT29" s="242"/>
      <c r="OBU29" s="242"/>
      <c r="OBV29" s="242"/>
      <c r="OBW29" s="242"/>
      <c r="OBX29" s="242"/>
      <c r="OBY29" s="242"/>
      <c r="OBZ29" s="242"/>
      <c r="OCA29" s="242"/>
      <c r="OCB29" s="242"/>
      <c r="OCC29" s="242"/>
      <c r="OCD29" s="242"/>
      <c r="OCE29" s="242"/>
      <c r="OCF29" s="242"/>
      <c r="OCG29" s="242"/>
      <c r="OCH29" s="242"/>
      <c r="OCI29" s="242"/>
      <c r="OCJ29" s="242"/>
      <c r="OCK29" s="242"/>
      <c r="OCL29" s="242"/>
      <c r="OCM29" s="242"/>
      <c r="OCN29" s="242"/>
      <c r="OCO29" s="242"/>
      <c r="OCP29" s="242"/>
      <c r="OCQ29" s="242"/>
      <c r="OCR29" s="242"/>
      <c r="OCS29" s="242"/>
      <c r="OCT29" s="242"/>
      <c r="OCU29" s="242"/>
      <c r="OCV29" s="242"/>
      <c r="OCW29" s="242"/>
      <c r="OCX29" s="242"/>
      <c r="OCY29" s="242"/>
      <c r="OCZ29" s="242"/>
      <c r="ODA29" s="242"/>
      <c r="ODB29" s="242"/>
      <c r="ODC29" s="242"/>
      <c r="ODD29" s="242"/>
      <c r="ODE29" s="242"/>
      <c r="ODF29" s="242"/>
      <c r="ODG29" s="242"/>
      <c r="ODH29" s="242"/>
      <c r="ODI29" s="242"/>
      <c r="ODJ29" s="242"/>
      <c r="ODK29" s="242"/>
      <c r="ODL29" s="242"/>
      <c r="ODM29" s="242"/>
      <c r="ODN29" s="242"/>
      <c r="ODO29" s="242"/>
      <c r="ODP29" s="242"/>
      <c r="ODQ29" s="242"/>
      <c r="ODR29" s="242"/>
      <c r="ODS29" s="242"/>
      <c r="ODT29" s="242"/>
      <c r="ODU29" s="242"/>
      <c r="ODV29" s="242"/>
      <c r="ODW29" s="242"/>
      <c r="ODX29" s="242"/>
      <c r="ODY29" s="242"/>
      <c r="ODZ29" s="242"/>
      <c r="OEA29" s="242"/>
      <c r="OEB29" s="242"/>
      <c r="OEC29" s="242"/>
      <c r="OED29" s="242"/>
      <c r="OEE29" s="242"/>
      <c r="OEF29" s="242"/>
      <c r="OEG29" s="242"/>
      <c r="OEH29" s="242"/>
      <c r="OEI29" s="242"/>
      <c r="OEJ29" s="242"/>
      <c r="OEK29" s="242"/>
      <c r="OEL29" s="242"/>
      <c r="OEM29" s="242"/>
      <c r="OEN29" s="242"/>
      <c r="OEO29" s="242"/>
      <c r="OEP29" s="242"/>
      <c r="OEQ29" s="242"/>
      <c r="OER29" s="242"/>
      <c r="OES29" s="242"/>
      <c r="OET29" s="242"/>
      <c r="OEU29" s="242"/>
      <c r="OEV29" s="242"/>
      <c r="OEW29" s="242"/>
      <c r="OEX29" s="242"/>
      <c r="OEY29" s="242"/>
      <c r="OEZ29" s="242"/>
      <c r="OFA29" s="242"/>
      <c r="OFB29" s="242"/>
      <c r="OFC29" s="242"/>
      <c r="OFD29" s="242"/>
      <c r="OFE29" s="242"/>
      <c r="OFF29" s="242"/>
      <c r="OFG29" s="242"/>
      <c r="OFH29" s="242"/>
      <c r="OFI29" s="242"/>
      <c r="OFJ29" s="242"/>
      <c r="OFK29" s="242"/>
      <c r="OFL29" s="242"/>
      <c r="OFM29" s="242"/>
      <c r="OFN29" s="242"/>
      <c r="OFO29" s="242"/>
      <c r="OFP29" s="242"/>
      <c r="OFQ29" s="242"/>
      <c r="OFR29" s="242"/>
      <c r="OFS29" s="242"/>
      <c r="OFT29" s="242"/>
      <c r="OFU29" s="242"/>
      <c r="OFV29" s="242"/>
      <c r="OFW29" s="242"/>
      <c r="OFX29" s="242"/>
      <c r="OFY29" s="242"/>
      <c r="OFZ29" s="242"/>
      <c r="OGA29" s="242"/>
      <c r="OGB29" s="242"/>
      <c r="OGC29" s="242"/>
      <c r="OGD29" s="242"/>
      <c r="OGE29" s="242"/>
      <c r="OGF29" s="242"/>
      <c r="OGG29" s="242"/>
      <c r="OGH29" s="242"/>
      <c r="OGI29" s="242"/>
      <c r="OGJ29" s="242"/>
      <c r="OGK29" s="242"/>
      <c r="OGL29" s="242"/>
      <c r="OGM29" s="242"/>
      <c r="OGN29" s="242"/>
      <c r="OGO29" s="242"/>
      <c r="OGP29" s="242"/>
      <c r="OGQ29" s="242"/>
      <c r="OGR29" s="242"/>
      <c r="OGS29" s="242"/>
      <c r="OGT29" s="242"/>
      <c r="OGU29" s="242"/>
      <c r="OGV29" s="242"/>
      <c r="OGW29" s="242"/>
      <c r="OGX29" s="242"/>
      <c r="OGY29" s="242"/>
      <c r="OGZ29" s="242"/>
      <c r="OHA29" s="242"/>
      <c r="OHB29" s="242"/>
      <c r="OHC29" s="242"/>
      <c r="OHD29" s="242"/>
      <c r="OHE29" s="242"/>
      <c r="OHF29" s="242"/>
      <c r="OHG29" s="242"/>
      <c r="OHH29" s="242"/>
      <c r="OHI29" s="242"/>
      <c r="OHJ29" s="242"/>
      <c r="OHK29" s="242"/>
      <c r="OHL29" s="242"/>
      <c r="OHM29" s="242"/>
      <c r="OHN29" s="242"/>
      <c r="OHO29" s="242"/>
      <c r="OHP29" s="242"/>
      <c r="OHQ29" s="242"/>
      <c r="OHR29" s="242"/>
      <c r="OHS29" s="242"/>
      <c r="OHT29" s="242"/>
      <c r="OHU29" s="242"/>
      <c r="OHV29" s="242"/>
      <c r="OHW29" s="242"/>
      <c r="OHX29" s="242"/>
      <c r="OHY29" s="242"/>
      <c r="OHZ29" s="242"/>
      <c r="OIA29" s="242"/>
      <c r="OIB29" s="242"/>
      <c r="OIC29" s="242"/>
      <c r="OID29" s="242"/>
      <c r="OIE29" s="242"/>
      <c r="OIF29" s="242"/>
      <c r="OIG29" s="242"/>
      <c r="OIH29" s="242"/>
      <c r="OII29" s="242"/>
      <c r="OIJ29" s="242"/>
      <c r="OIK29" s="242"/>
      <c r="OIL29" s="242"/>
      <c r="OIM29" s="242"/>
      <c r="OIN29" s="242"/>
      <c r="OIO29" s="242"/>
      <c r="OIP29" s="242"/>
      <c r="OIQ29" s="242"/>
      <c r="OIR29" s="242"/>
      <c r="OIS29" s="242"/>
      <c r="OIT29" s="242"/>
      <c r="OIU29" s="242"/>
      <c r="OIV29" s="242"/>
      <c r="OIW29" s="242"/>
      <c r="OIX29" s="242"/>
      <c r="OIY29" s="242"/>
      <c r="OIZ29" s="242"/>
      <c r="OJA29" s="242"/>
      <c r="OJB29" s="242"/>
      <c r="OJC29" s="242"/>
      <c r="OJD29" s="242"/>
      <c r="OJE29" s="242"/>
      <c r="OJF29" s="242"/>
      <c r="OJG29" s="242"/>
      <c r="OJH29" s="242"/>
      <c r="OJI29" s="242"/>
      <c r="OJJ29" s="242"/>
      <c r="OJK29" s="242"/>
      <c r="OJL29" s="242"/>
      <c r="OJM29" s="242"/>
      <c r="OJN29" s="242"/>
      <c r="OJO29" s="242"/>
      <c r="OJP29" s="242"/>
      <c r="OJQ29" s="242"/>
      <c r="OJR29" s="242"/>
      <c r="OJS29" s="242"/>
      <c r="OJT29" s="242"/>
      <c r="OJU29" s="242"/>
      <c r="OJV29" s="242"/>
      <c r="OJW29" s="242"/>
      <c r="OJX29" s="242"/>
      <c r="OJY29" s="242"/>
      <c r="OJZ29" s="242"/>
      <c r="OKA29" s="242"/>
      <c r="OKB29" s="242"/>
      <c r="OKC29" s="242"/>
      <c r="OKD29" s="242"/>
      <c r="OKE29" s="242"/>
      <c r="OKF29" s="242"/>
      <c r="OKG29" s="242"/>
      <c r="OKH29" s="242"/>
      <c r="OKI29" s="242"/>
      <c r="OKJ29" s="242"/>
      <c r="OKK29" s="242"/>
      <c r="OKL29" s="242"/>
      <c r="OKM29" s="242"/>
      <c r="OKN29" s="242"/>
      <c r="OKO29" s="242"/>
      <c r="OKP29" s="242"/>
      <c r="OKQ29" s="242"/>
      <c r="OKR29" s="242"/>
      <c r="OKS29" s="242"/>
      <c r="OKT29" s="242"/>
      <c r="OKU29" s="242"/>
      <c r="OKV29" s="242"/>
      <c r="OKW29" s="242"/>
      <c r="OKX29" s="242"/>
      <c r="OKY29" s="242"/>
      <c r="OKZ29" s="242"/>
      <c r="OLA29" s="242"/>
      <c r="OLB29" s="242"/>
      <c r="OLC29" s="242"/>
      <c r="OLD29" s="242"/>
      <c r="OLE29" s="242"/>
      <c r="OLF29" s="242"/>
      <c r="OLG29" s="242"/>
      <c r="OLH29" s="242"/>
      <c r="OLI29" s="242"/>
      <c r="OLJ29" s="242"/>
      <c r="OLK29" s="242"/>
      <c r="OLL29" s="242"/>
      <c r="OLM29" s="242"/>
      <c r="OLN29" s="242"/>
      <c r="OLO29" s="242"/>
      <c r="OLP29" s="242"/>
      <c r="OLQ29" s="242"/>
      <c r="OLR29" s="242"/>
      <c r="OLS29" s="242"/>
      <c r="OLT29" s="242"/>
      <c r="OLU29" s="242"/>
      <c r="OLV29" s="242"/>
      <c r="OLW29" s="242"/>
      <c r="OLX29" s="242"/>
      <c r="OLY29" s="242"/>
      <c r="OLZ29" s="242"/>
      <c r="OMA29" s="242"/>
      <c r="OMB29" s="242"/>
      <c r="OMC29" s="242"/>
      <c r="OMD29" s="242"/>
      <c r="OME29" s="242"/>
      <c r="OMF29" s="242"/>
      <c r="OMG29" s="242"/>
      <c r="OMH29" s="242"/>
      <c r="OMI29" s="242"/>
      <c r="OMJ29" s="242"/>
      <c r="OMK29" s="242"/>
      <c r="OML29" s="242"/>
      <c r="OMM29" s="242"/>
      <c r="OMN29" s="242"/>
      <c r="OMO29" s="242"/>
      <c r="OMP29" s="242"/>
      <c r="OMQ29" s="242"/>
      <c r="OMR29" s="242"/>
      <c r="OMS29" s="242"/>
      <c r="OMT29" s="242"/>
      <c r="OMU29" s="242"/>
      <c r="OMV29" s="242"/>
      <c r="OMW29" s="242"/>
      <c r="OMX29" s="242"/>
      <c r="OMY29" s="242"/>
      <c r="OMZ29" s="242"/>
      <c r="ONA29" s="242"/>
      <c r="ONB29" s="242"/>
      <c r="ONC29" s="242"/>
      <c r="OND29" s="242"/>
      <c r="ONE29" s="242"/>
      <c r="ONF29" s="242"/>
      <c r="ONG29" s="242"/>
      <c r="ONH29" s="242"/>
      <c r="ONI29" s="242"/>
      <c r="ONJ29" s="242"/>
      <c r="ONK29" s="242"/>
      <c r="ONL29" s="242"/>
      <c r="ONM29" s="242"/>
      <c r="ONN29" s="242"/>
      <c r="ONO29" s="242"/>
      <c r="ONP29" s="242"/>
      <c r="ONQ29" s="242"/>
      <c r="ONR29" s="242"/>
      <c r="ONS29" s="242"/>
      <c r="ONT29" s="242"/>
      <c r="ONU29" s="242"/>
      <c r="ONV29" s="242"/>
      <c r="ONW29" s="242"/>
      <c r="ONX29" s="242"/>
      <c r="ONY29" s="242"/>
      <c r="ONZ29" s="242"/>
      <c r="OOA29" s="242"/>
      <c r="OOB29" s="242"/>
      <c r="OOC29" s="242"/>
      <c r="OOD29" s="242"/>
      <c r="OOE29" s="242"/>
      <c r="OOF29" s="242"/>
      <c r="OOG29" s="242"/>
      <c r="OOH29" s="242"/>
      <c r="OOI29" s="242"/>
      <c r="OOJ29" s="242"/>
      <c r="OOK29" s="242"/>
      <c r="OOL29" s="242"/>
      <c r="OOM29" s="242"/>
      <c r="OON29" s="242"/>
      <c r="OOO29" s="242"/>
      <c r="OOP29" s="242"/>
      <c r="OOQ29" s="242"/>
      <c r="OOR29" s="242"/>
      <c r="OOS29" s="242"/>
      <c r="OOT29" s="242"/>
      <c r="OOU29" s="242"/>
      <c r="OOV29" s="242"/>
      <c r="OOW29" s="242"/>
      <c r="OOX29" s="242"/>
      <c r="OOY29" s="242"/>
      <c r="OOZ29" s="242"/>
      <c r="OPA29" s="242"/>
      <c r="OPB29" s="242"/>
      <c r="OPC29" s="242"/>
      <c r="OPD29" s="242"/>
      <c r="OPE29" s="242"/>
      <c r="OPF29" s="242"/>
      <c r="OPG29" s="242"/>
      <c r="OPH29" s="242"/>
      <c r="OPI29" s="242"/>
      <c r="OPJ29" s="242"/>
      <c r="OPK29" s="242"/>
      <c r="OPL29" s="242"/>
      <c r="OPM29" s="242"/>
      <c r="OPN29" s="242"/>
      <c r="OPO29" s="242"/>
      <c r="OPP29" s="242"/>
      <c r="OPQ29" s="242"/>
      <c r="OPR29" s="242"/>
      <c r="OPS29" s="242"/>
      <c r="OPT29" s="242"/>
      <c r="OPU29" s="242"/>
      <c r="OPV29" s="242"/>
      <c r="OPW29" s="242"/>
      <c r="OPX29" s="242"/>
      <c r="OPY29" s="242"/>
      <c r="OPZ29" s="242"/>
      <c r="OQA29" s="242"/>
      <c r="OQB29" s="242"/>
      <c r="OQC29" s="242"/>
      <c r="OQD29" s="242"/>
      <c r="OQE29" s="242"/>
      <c r="OQF29" s="242"/>
      <c r="OQG29" s="242"/>
      <c r="OQH29" s="242"/>
      <c r="OQI29" s="242"/>
      <c r="OQJ29" s="242"/>
      <c r="OQK29" s="242"/>
      <c r="OQL29" s="242"/>
      <c r="OQM29" s="242"/>
      <c r="OQN29" s="242"/>
      <c r="OQO29" s="242"/>
      <c r="OQP29" s="242"/>
      <c r="OQQ29" s="242"/>
      <c r="OQR29" s="242"/>
      <c r="OQS29" s="242"/>
      <c r="OQT29" s="242"/>
      <c r="OQU29" s="242"/>
      <c r="OQV29" s="242"/>
      <c r="OQW29" s="242"/>
      <c r="OQX29" s="242"/>
      <c r="OQY29" s="242"/>
      <c r="OQZ29" s="242"/>
      <c r="ORA29" s="242"/>
      <c r="ORB29" s="242"/>
      <c r="ORC29" s="242"/>
      <c r="ORD29" s="242"/>
      <c r="ORE29" s="242"/>
      <c r="ORF29" s="242"/>
      <c r="ORG29" s="242"/>
      <c r="ORH29" s="242"/>
      <c r="ORI29" s="242"/>
      <c r="ORJ29" s="242"/>
      <c r="ORK29" s="242"/>
      <c r="ORL29" s="242"/>
      <c r="ORM29" s="242"/>
      <c r="ORN29" s="242"/>
      <c r="ORO29" s="242"/>
      <c r="ORP29" s="242"/>
      <c r="ORQ29" s="242"/>
      <c r="ORR29" s="242"/>
      <c r="ORS29" s="242"/>
      <c r="ORT29" s="242"/>
      <c r="ORU29" s="242"/>
      <c r="ORV29" s="242"/>
      <c r="ORW29" s="242"/>
      <c r="ORX29" s="242"/>
      <c r="ORY29" s="242"/>
      <c r="ORZ29" s="242"/>
      <c r="OSA29" s="242"/>
      <c r="OSB29" s="242"/>
      <c r="OSC29" s="242"/>
      <c r="OSD29" s="242"/>
      <c r="OSE29" s="242"/>
      <c r="OSF29" s="242"/>
      <c r="OSG29" s="242"/>
      <c r="OSH29" s="242"/>
      <c r="OSI29" s="242"/>
      <c r="OSJ29" s="242"/>
      <c r="OSK29" s="242"/>
      <c r="OSL29" s="242"/>
      <c r="OSM29" s="242"/>
      <c r="OSN29" s="242"/>
      <c r="OSO29" s="242"/>
      <c r="OSP29" s="242"/>
      <c r="OSQ29" s="242"/>
      <c r="OSR29" s="242"/>
      <c r="OSS29" s="242"/>
      <c r="OST29" s="242"/>
      <c r="OSU29" s="242"/>
      <c r="OSV29" s="242"/>
      <c r="OSW29" s="242"/>
      <c r="OSX29" s="242"/>
      <c r="OSY29" s="242"/>
      <c r="OSZ29" s="242"/>
      <c r="OTA29" s="242"/>
      <c r="OTB29" s="242"/>
      <c r="OTC29" s="242"/>
      <c r="OTD29" s="242"/>
      <c r="OTE29" s="242"/>
      <c r="OTF29" s="242"/>
      <c r="OTG29" s="242"/>
      <c r="OTH29" s="242"/>
      <c r="OTI29" s="242"/>
      <c r="OTJ29" s="242"/>
      <c r="OTK29" s="242"/>
      <c r="OTL29" s="242"/>
      <c r="OTM29" s="242"/>
      <c r="OTN29" s="242"/>
      <c r="OTO29" s="242"/>
      <c r="OTP29" s="242"/>
      <c r="OTQ29" s="242"/>
      <c r="OTR29" s="242"/>
      <c r="OTS29" s="242"/>
      <c r="OTT29" s="242"/>
      <c r="OTU29" s="242"/>
      <c r="OTV29" s="242"/>
      <c r="OTW29" s="242"/>
      <c r="OTX29" s="242"/>
      <c r="OTY29" s="242"/>
      <c r="OTZ29" s="242"/>
      <c r="OUA29" s="242"/>
      <c r="OUB29" s="242"/>
      <c r="OUC29" s="242"/>
      <c r="OUD29" s="242"/>
      <c r="OUE29" s="242"/>
      <c r="OUF29" s="242"/>
      <c r="OUG29" s="242"/>
      <c r="OUH29" s="242"/>
      <c r="OUI29" s="242"/>
      <c r="OUJ29" s="242"/>
      <c r="OUK29" s="242"/>
      <c r="OUL29" s="242"/>
      <c r="OUM29" s="242"/>
      <c r="OUN29" s="242"/>
      <c r="OUO29" s="242"/>
      <c r="OUP29" s="242"/>
      <c r="OUQ29" s="242"/>
      <c r="OUR29" s="242"/>
      <c r="OUS29" s="242"/>
      <c r="OUT29" s="242"/>
      <c r="OUU29" s="242"/>
      <c r="OUV29" s="242"/>
      <c r="OUW29" s="242"/>
      <c r="OUX29" s="242"/>
      <c r="OUY29" s="242"/>
      <c r="OUZ29" s="242"/>
      <c r="OVA29" s="242"/>
      <c r="OVB29" s="242"/>
      <c r="OVC29" s="242"/>
      <c r="OVD29" s="242"/>
      <c r="OVE29" s="242"/>
      <c r="OVF29" s="242"/>
      <c r="OVG29" s="242"/>
      <c r="OVH29" s="242"/>
      <c r="OVI29" s="242"/>
      <c r="OVJ29" s="242"/>
      <c r="OVK29" s="242"/>
      <c r="OVL29" s="242"/>
      <c r="OVM29" s="242"/>
      <c r="OVN29" s="242"/>
      <c r="OVO29" s="242"/>
      <c r="OVP29" s="242"/>
      <c r="OVQ29" s="242"/>
      <c r="OVR29" s="242"/>
      <c r="OVS29" s="242"/>
      <c r="OVT29" s="242"/>
      <c r="OVU29" s="242"/>
      <c r="OVV29" s="242"/>
      <c r="OVW29" s="242"/>
      <c r="OVX29" s="242"/>
      <c r="OVY29" s="242"/>
      <c r="OVZ29" s="242"/>
      <c r="OWA29" s="242"/>
      <c r="OWB29" s="242"/>
      <c r="OWC29" s="242"/>
      <c r="OWD29" s="242"/>
      <c r="OWE29" s="242"/>
      <c r="OWF29" s="242"/>
      <c r="OWG29" s="242"/>
      <c r="OWH29" s="242"/>
      <c r="OWI29" s="242"/>
      <c r="OWJ29" s="242"/>
      <c r="OWK29" s="242"/>
      <c r="OWL29" s="242"/>
      <c r="OWM29" s="242"/>
      <c r="OWN29" s="242"/>
      <c r="OWO29" s="242"/>
      <c r="OWP29" s="242"/>
      <c r="OWQ29" s="242"/>
      <c r="OWR29" s="242"/>
      <c r="OWS29" s="242"/>
      <c r="OWT29" s="242"/>
      <c r="OWU29" s="242"/>
      <c r="OWV29" s="242"/>
      <c r="OWW29" s="242"/>
      <c r="OWX29" s="242"/>
      <c r="OWY29" s="242"/>
      <c r="OWZ29" s="242"/>
      <c r="OXA29" s="242"/>
      <c r="OXB29" s="242"/>
      <c r="OXC29" s="242"/>
      <c r="OXD29" s="242"/>
      <c r="OXE29" s="242"/>
      <c r="OXF29" s="242"/>
      <c r="OXG29" s="242"/>
      <c r="OXH29" s="242"/>
      <c r="OXI29" s="242"/>
      <c r="OXJ29" s="242"/>
      <c r="OXK29" s="242"/>
      <c r="OXL29" s="242"/>
      <c r="OXM29" s="242"/>
      <c r="OXN29" s="242"/>
      <c r="OXO29" s="242"/>
      <c r="OXP29" s="242"/>
      <c r="OXQ29" s="242"/>
      <c r="OXR29" s="242"/>
      <c r="OXS29" s="242"/>
      <c r="OXT29" s="242"/>
      <c r="OXU29" s="242"/>
      <c r="OXV29" s="242"/>
      <c r="OXW29" s="242"/>
      <c r="OXX29" s="242"/>
      <c r="OXY29" s="242"/>
      <c r="OXZ29" s="242"/>
      <c r="OYA29" s="242"/>
      <c r="OYB29" s="242"/>
      <c r="OYC29" s="242"/>
      <c r="OYD29" s="242"/>
      <c r="OYE29" s="242"/>
      <c r="OYF29" s="242"/>
      <c r="OYG29" s="242"/>
      <c r="OYH29" s="242"/>
      <c r="OYI29" s="242"/>
      <c r="OYJ29" s="242"/>
      <c r="OYK29" s="242"/>
      <c r="OYL29" s="242"/>
      <c r="OYM29" s="242"/>
      <c r="OYN29" s="242"/>
      <c r="OYO29" s="242"/>
      <c r="OYP29" s="242"/>
      <c r="OYQ29" s="242"/>
      <c r="OYR29" s="242"/>
      <c r="OYS29" s="242"/>
      <c r="OYT29" s="242"/>
      <c r="OYU29" s="242"/>
      <c r="OYV29" s="242"/>
      <c r="OYW29" s="242"/>
      <c r="OYX29" s="242"/>
      <c r="OYY29" s="242"/>
      <c r="OYZ29" s="242"/>
      <c r="OZA29" s="242"/>
      <c r="OZB29" s="242"/>
      <c r="OZC29" s="242"/>
      <c r="OZD29" s="242"/>
      <c r="OZE29" s="242"/>
      <c r="OZF29" s="242"/>
      <c r="OZG29" s="242"/>
      <c r="OZH29" s="242"/>
      <c r="OZI29" s="242"/>
      <c r="OZJ29" s="242"/>
      <c r="OZK29" s="242"/>
      <c r="OZL29" s="242"/>
      <c r="OZM29" s="242"/>
      <c r="OZN29" s="242"/>
      <c r="OZO29" s="242"/>
      <c r="OZP29" s="242"/>
      <c r="OZQ29" s="242"/>
      <c r="OZR29" s="242"/>
      <c r="OZS29" s="242"/>
      <c r="OZT29" s="242"/>
      <c r="OZU29" s="242"/>
      <c r="OZV29" s="242"/>
      <c r="OZW29" s="242"/>
      <c r="OZX29" s="242"/>
      <c r="OZY29" s="242"/>
      <c r="OZZ29" s="242"/>
      <c r="PAA29" s="242"/>
      <c r="PAB29" s="242"/>
      <c r="PAC29" s="242"/>
      <c r="PAD29" s="242"/>
      <c r="PAE29" s="242"/>
      <c r="PAF29" s="242"/>
      <c r="PAG29" s="242"/>
      <c r="PAH29" s="242"/>
      <c r="PAI29" s="242"/>
      <c r="PAJ29" s="242"/>
      <c r="PAK29" s="242"/>
      <c r="PAL29" s="242"/>
      <c r="PAM29" s="242"/>
      <c r="PAN29" s="242"/>
      <c r="PAO29" s="242"/>
      <c r="PAP29" s="242"/>
      <c r="PAQ29" s="242"/>
      <c r="PAR29" s="242"/>
      <c r="PAS29" s="242"/>
      <c r="PAT29" s="242"/>
      <c r="PAU29" s="242"/>
      <c r="PAV29" s="242"/>
      <c r="PAW29" s="242"/>
      <c r="PAX29" s="242"/>
      <c r="PAY29" s="242"/>
      <c r="PAZ29" s="242"/>
      <c r="PBA29" s="242"/>
      <c r="PBB29" s="242"/>
      <c r="PBC29" s="242"/>
      <c r="PBD29" s="242"/>
      <c r="PBE29" s="242"/>
      <c r="PBF29" s="242"/>
      <c r="PBG29" s="242"/>
      <c r="PBH29" s="242"/>
      <c r="PBI29" s="242"/>
      <c r="PBJ29" s="242"/>
      <c r="PBK29" s="242"/>
      <c r="PBL29" s="242"/>
      <c r="PBM29" s="242"/>
      <c r="PBN29" s="242"/>
      <c r="PBO29" s="242"/>
      <c r="PBP29" s="242"/>
      <c r="PBQ29" s="242"/>
      <c r="PBR29" s="242"/>
      <c r="PBS29" s="242"/>
      <c r="PBT29" s="242"/>
      <c r="PBU29" s="242"/>
      <c r="PBV29" s="242"/>
      <c r="PBW29" s="242"/>
      <c r="PBX29" s="242"/>
      <c r="PBY29" s="242"/>
      <c r="PBZ29" s="242"/>
      <c r="PCA29" s="242"/>
      <c r="PCB29" s="242"/>
      <c r="PCC29" s="242"/>
      <c r="PCD29" s="242"/>
      <c r="PCE29" s="242"/>
      <c r="PCF29" s="242"/>
      <c r="PCG29" s="242"/>
      <c r="PCH29" s="242"/>
      <c r="PCI29" s="242"/>
      <c r="PCJ29" s="242"/>
      <c r="PCK29" s="242"/>
      <c r="PCL29" s="242"/>
      <c r="PCM29" s="242"/>
      <c r="PCN29" s="242"/>
      <c r="PCO29" s="242"/>
      <c r="PCP29" s="242"/>
      <c r="PCQ29" s="242"/>
      <c r="PCR29" s="242"/>
      <c r="PCS29" s="242"/>
      <c r="PCT29" s="242"/>
      <c r="PCU29" s="242"/>
      <c r="PCV29" s="242"/>
      <c r="PCW29" s="242"/>
      <c r="PCX29" s="242"/>
      <c r="PCY29" s="242"/>
      <c r="PCZ29" s="242"/>
      <c r="PDA29" s="242"/>
      <c r="PDB29" s="242"/>
      <c r="PDC29" s="242"/>
      <c r="PDD29" s="242"/>
      <c r="PDE29" s="242"/>
      <c r="PDF29" s="242"/>
      <c r="PDG29" s="242"/>
      <c r="PDH29" s="242"/>
      <c r="PDI29" s="242"/>
      <c r="PDJ29" s="242"/>
      <c r="PDK29" s="242"/>
      <c r="PDL29" s="242"/>
      <c r="PDM29" s="242"/>
      <c r="PDN29" s="242"/>
      <c r="PDO29" s="242"/>
      <c r="PDP29" s="242"/>
      <c r="PDQ29" s="242"/>
      <c r="PDR29" s="242"/>
      <c r="PDS29" s="242"/>
      <c r="PDT29" s="242"/>
      <c r="PDU29" s="242"/>
      <c r="PDV29" s="242"/>
      <c r="PDW29" s="242"/>
      <c r="PDX29" s="242"/>
      <c r="PDY29" s="242"/>
      <c r="PDZ29" s="242"/>
      <c r="PEA29" s="242"/>
      <c r="PEB29" s="242"/>
      <c r="PEC29" s="242"/>
      <c r="PED29" s="242"/>
      <c r="PEE29" s="242"/>
      <c r="PEF29" s="242"/>
      <c r="PEG29" s="242"/>
      <c r="PEH29" s="242"/>
      <c r="PEI29" s="242"/>
      <c r="PEJ29" s="242"/>
      <c r="PEK29" s="242"/>
      <c r="PEL29" s="242"/>
      <c r="PEM29" s="242"/>
      <c r="PEN29" s="242"/>
      <c r="PEO29" s="242"/>
      <c r="PEP29" s="242"/>
      <c r="PEQ29" s="242"/>
      <c r="PER29" s="242"/>
      <c r="PES29" s="242"/>
      <c r="PET29" s="242"/>
      <c r="PEU29" s="242"/>
      <c r="PEV29" s="242"/>
      <c r="PEW29" s="242"/>
      <c r="PEX29" s="242"/>
      <c r="PEY29" s="242"/>
      <c r="PEZ29" s="242"/>
      <c r="PFA29" s="242"/>
      <c r="PFB29" s="242"/>
      <c r="PFC29" s="242"/>
      <c r="PFD29" s="242"/>
      <c r="PFE29" s="242"/>
      <c r="PFF29" s="242"/>
      <c r="PFG29" s="242"/>
      <c r="PFH29" s="242"/>
      <c r="PFI29" s="242"/>
      <c r="PFJ29" s="242"/>
      <c r="PFK29" s="242"/>
      <c r="PFL29" s="242"/>
      <c r="PFM29" s="242"/>
      <c r="PFN29" s="242"/>
      <c r="PFO29" s="242"/>
      <c r="PFP29" s="242"/>
      <c r="PFQ29" s="242"/>
      <c r="PFR29" s="242"/>
      <c r="PFS29" s="242"/>
      <c r="PFT29" s="242"/>
      <c r="PFU29" s="242"/>
      <c r="PFV29" s="242"/>
      <c r="PFW29" s="242"/>
      <c r="PFX29" s="242"/>
      <c r="PFY29" s="242"/>
      <c r="PFZ29" s="242"/>
      <c r="PGA29" s="242"/>
      <c r="PGB29" s="242"/>
      <c r="PGC29" s="242"/>
      <c r="PGD29" s="242"/>
      <c r="PGE29" s="242"/>
      <c r="PGF29" s="242"/>
      <c r="PGG29" s="242"/>
      <c r="PGH29" s="242"/>
      <c r="PGI29" s="242"/>
      <c r="PGJ29" s="242"/>
      <c r="PGK29" s="242"/>
      <c r="PGL29" s="242"/>
      <c r="PGM29" s="242"/>
      <c r="PGN29" s="242"/>
      <c r="PGO29" s="242"/>
      <c r="PGP29" s="242"/>
      <c r="PGQ29" s="242"/>
      <c r="PGR29" s="242"/>
      <c r="PGS29" s="242"/>
      <c r="PGT29" s="242"/>
      <c r="PGU29" s="242"/>
      <c r="PGV29" s="242"/>
      <c r="PGW29" s="242"/>
      <c r="PGX29" s="242"/>
      <c r="PGY29" s="242"/>
      <c r="PGZ29" s="242"/>
      <c r="PHA29" s="242"/>
      <c r="PHB29" s="242"/>
      <c r="PHC29" s="242"/>
      <c r="PHD29" s="242"/>
      <c r="PHE29" s="242"/>
      <c r="PHF29" s="242"/>
      <c r="PHG29" s="242"/>
      <c r="PHH29" s="242"/>
      <c r="PHI29" s="242"/>
      <c r="PHJ29" s="242"/>
      <c r="PHK29" s="242"/>
      <c r="PHL29" s="242"/>
      <c r="PHM29" s="242"/>
      <c r="PHN29" s="242"/>
      <c r="PHO29" s="242"/>
      <c r="PHP29" s="242"/>
      <c r="PHQ29" s="242"/>
      <c r="PHR29" s="242"/>
      <c r="PHS29" s="242"/>
      <c r="PHT29" s="242"/>
      <c r="PHU29" s="242"/>
      <c r="PHV29" s="242"/>
      <c r="PHW29" s="242"/>
      <c r="PHX29" s="242"/>
      <c r="PHY29" s="242"/>
      <c r="PHZ29" s="242"/>
      <c r="PIA29" s="242"/>
      <c r="PIB29" s="242"/>
      <c r="PIC29" s="242"/>
      <c r="PID29" s="242"/>
      <c r="PIE29" s="242"/>
      <c r="PIF29" s="242"/>
      <c r="PIG29" s="242"/>
      <c r="PIH29" s="242"/>
      <c r="PII29" s="242"/>
      <c r="PIJ29" s="242"/>
      <c r="PIK29" s="242"/>
      <c r="PIL29" s="242"/>
      <c r="PIM29" s="242"/>
      <c r="PIN29" s="242"/>
      <c r="PIO29" s="242"/>
      <c r="PIP29" s="242"/>
      <c r="PIQ29" s="242"/>
      <c r="PIR29" s="242"/>
      <c r="PIS29" s="242"/>
      <c r="PIT29" s="242"/>
      <c r="PIU29" s="242"/>
      <c r="PIV29" s="242"/>
      <c r="PIW29" s="242"/>
      <c r="PIX29" s="242"/>
      <c r="PIY29" s="242"/>
      <c r="PIZ29" s="242"/>
      <c r="PJA29" s="242"/>
      <c r="PJB29" s="242"/>
      <c r="PJC29" s="242"/>
      <c r="PJD29" s="242"/>
      <c r="PJE29" s="242"/>
      <c r="PJF29" s="242"/>
      <c r="PJG29" s="242"/>
      <c r="PJH29" s="242"/>
      <c r="PJI29" s="242"/>
      <c r="PJJ29" s="242"/>
      <c r="PJK29" s="242"/>
      <c r="PJL29" s="242"/>
      <c r="PJM29" s="242"/>
      <c r="PJN29" s="242"/>
      <c r="PJO29" s="242"/>
      <c r="PJP29" s="242"/>
      <c r="PJQ29" s="242"/>
      <c r="PJR29" s="242"/>
      <c r="PJS29" s="242"/>
      <c r="PJT29" s="242"/>
      <c r="PJU29" s="242"/>
      <c r="PJV29" s="242"/>
      <c r="PJW29" s="242"/>
      <c r="PJX29" s="242"/>
      <c r="PJY29" s="242"/>
      <c r="PJZ29" s="242"/>
      <c r="PKA29" s="242"/>
      <c r="PKB29" s="242"/>
      <c r="PKC29" s="242"/>
      <c r="PKD29" s="242"/>
      <c r="PKE29" s="242"/>
      <c r="PKF29" s="242"/>
      <c r="PKG29" s="242"/>
      <c r="PKH29" s="242"/>
      <c r="PKI29" s="242"/>
      <c r="PKJ29" s="242"/>
      <c r="PKK29" s="242"/>
      <c r="PKL29" s="242"/>
      <c r="PKM29" s="242"/>
      <c r="PKN29" s="242"/>
      <c r="PKO29" s="242"/>
      <c r="PKP29" s="242"/>
      <c r="PKQ29" s="242"/>
      <c r="PKR29" s="242"/>
      <c r="PKS29" s="242"/>
      <c r="PKT29" s="242"/>
      <c r="PKU29" s="242"/>
      <c r="PKV29" s="242"/>
      <c r="PKW29" s="242"/>
      <c r="PKX29" s="242"/>
      <c r="PKY29" s="242"/>
      <c r="PKZ29" s="242"/>
      <c r="PLA29" s="242"/>
      <c r="PLB29" s="242"/>
      <c r="PLC29" s="242"/>
      <c r="PLD29" s="242"/>
      <c r="PLE29" s="242"/>
      <c r="PLF29" s="242"/>
      <c r="PLG29" s="242"/>
      <c r="PLH29" s="242"/>
      <c r="PLI29" s="242"/>
      <c r="PLJ29" s="242"/>
      <c r="PLK29" s="242"/>
      <c r="PLL29" s="242"/>
      <c r="PLM29" s="242"/>
      <c r="PLN29" s="242"/>
      <c r="PLO29" s="242"/>
      <c r="PLP29" s="242"/>
      <c r="PLQ29" s="242"/>
      <c r="PLR29" s="242"/>
      <c r="PLS29" s="242"/>
      <c r="PLT29" s="242"/>
      <c r="PLU29" s="242"/>
      <c r="PLV29" s="242"/>
      <c r="PLW29" s="242"/>
      <c r="PLX29" s="242"/>
      <c r="PLY29" s="242"/>
      <c r="PLZ29" s="242"/>
      <c r="PMA29" s="242"/>
      <c r="PMB29" s="242"/>
      <c r="PMC29" s="242"/>
      <c r="PMD29" s="242"/>
      <c r="PME29" s="242"/>
      <c r="PMF29" s="242"/>
      <c r="PMG29" s="242"/>
      <c r="PMH29" s="242"/>
      <c r="PMI29" s="242"/>
      <c r="PMJ29" s="242"/>
      <c r="PMK29" s="242"/>
      <c r="PML29" s="242"/>
      <c r="PMM29" s="242"/>
      <c r="PMN29" s="242"/>
      <c r="PMO29" s="242"/>
      <c r="PMP29" s="242"/>
      <c r="PMQ29" s="242"/>
      <c r="PMR29" s="242"/>
      <c r="PMS29" s="242"/>
      <c r="PMT29" s="242"/>
      <c r="PMU29" s="242"/>
      <c r="PMV29" s="242"/>
      <c r="PMW29" s="242"/>
      <c r="PMX29" s="242"/>
      <c r="PMY29" s="242"/>
      <c r="PMZ29" s="242"/>
      <c r="PNA29" s="242"/>
      <c r="PNB29" s="242"/>
      <c r="PNC29" s="242"/>
      <c r="PND29" s="242"/>
      <c r="PNE29" s="242"/>
      <c r="PNF29" s="242"/>
      <c r="PNG29" s="242"/>
      <c r="PNH29" s="242"/>
      <c r="PNI29" s="242"/>
      <c r="PNJ29" s="242"/>
      <c r="PNK29" s="242"/>
      <c r="PNL29" s="242"/>
      <c r="PNM29" s="242"/>
      <c r="PNN29" s="242"/>
      <c r="PNO29" s="242"/>
      <c r="PNP29" s="242"/>
      <c r="PNQ29" s="242"/>
      <c r="PNR29" s="242"/>
      <c r="PNS29" s="242"/>
      <c r="PNT29" s="242"/>
      <c r="PNU29" s="242"/>
      <c r="PNV29" s="242"/>
      <c r="PNW29" s="242"/>
      <c r="PNX29" s="242"/>
      <c r="PNY29" s="242"/>
      <c r="PNZ29" s="242"/>
      <c r="POA29" s="242"/>
      <c r="POB29" s="242"/>
      <c r="POC29" s="242"/>
      <c r="POD29" s="242"/>
      <c r="POE29" s="242"/>
      <c r="POF29" s="242"/>
      <c r="POG29" s="242"/>
      <c r="POH29" s="242"/>
      <c r="POI29" s="242"/>
      <c r="POJ29" s="242"/>
      <c r="POK29" s="242"/>
      <c r="POL29" s="242"/>
      <c r="POM29" s="242"/>
      <c r="PON29" s="242"/>
      <c r="POO29" s="242"/>
      <c r="POP29" s="242"/>
      <c r="POQ29" s="242"/>
      <c r="POR29" s="242"/>
      <c r="POS29" s="242"/>
      <c r="POT29" s="242"/>
      <c r="POU29" s="242"/>
      <c r="POV29" s="242"/>
      <c r="POW29" s="242"/>
      <c r="POX29" s="242"/>
      <c r="POY29" s="242"/>
      <c r="POZ29" s="242"/>
      <c r="PPA29" s="242"/>
      <c r="PPB29" s="242"/>
      <c r="PPC29" s="242"/>
      <c r="PPD29" s="242"/>
      <c r="PPE29" s="242"/>
      <c r="PPF29" s="242"/>
      <c r="PPG29" s="242"/>
      <c r="PPH29" s="242"/>
      <c r="PPI29" s="242"/>
      <c r="PPJ29" s="242"/>
      <c r="PPK29" s="242"/>
      <c r="PPL29" s="242"/>
      <c r="PPM29" s="242"/>
      <c r="PPN29" s="242"/>
      <c r="PPO29" s="242"/>
      <c r="PPP29" s="242"/>
      <c r="PPQ29" s="242"/>
      <c r="PPR29" s="242"/>
      <c r="PPS29" s="242"/>
      <c r="PPT29" s="242"/>
      <c r="PPU29" s="242"/>
      <c r="PPV29" s="242"/>
      <c r="PPW29" s="242"/>
      <c r="PPX29" s="242"/>
      <c r="PPY29" s="242"/>
      <c r="PPZ29" s="242"/>
      <c r="PQA29" s="242"/>
      <c r="PQB29" s="242"/>
      <c r="PQC29" s="242"/>
      <c r="PQD29" s="242"/>
      <c r="PQE29" s="242"/>
      <c r="PQF29" s="242"/>
      <c r="PQG29" s="242"/>
      <c r="PQH29" s="242"/>
      <c r="PQI29" s="242"/>
      <c r="PQJ29" s="242"/>
      <c r="PQK29" s="242"/>
      <c r="PQL29" s="242"/>
      <c r="PQM29" s="242"/>
      <c r="PQN29" s="242"/>
      <c r="PQO29" s="242"/>
      <c r="PQP29" s="242"/>
      <c r="PQQ29" s="242"/>
      <c r="PQR29" s="242"/>
      <c r="PQS29" s="242"/>
      <c r="PQT29" s="242"/>
      <c r="PQU29" s="242"/>
      <c r="PQV29" s="242"/>
      <c r="PQW29" s="242"/>
      <c r="PQX29" s="242"/>
      <c r="PQY29" s="242"/>
      <c r="PQZ29" s="242"/>
      <c r="PRA29" s="242"/>
      <c r="PRB29" s="242"/>
      <c r="PRC29" s="242"/>
      <c r="PRD29" s="242"/>
      <c r="PRE29" s="242"/>
      <c r="PRF29" s="242"/>
      <c r="PRG29" s="242"/>
      <c r="PRH29" s="242"/>
      <c r="PRI29" s="242"/>
      <c r="PRJ29" s="242"/>
      <c r="PRK29" s="242"/>
      <c r="PRL29" s="242"/>
      <c r="PRM29" s="242"/>
      <c r="PRN29" s="242"/>
      <c r="PRO29" s="242"/>
      <c r="PRP29" s="242"/>
      <c r="PRQ29" s="242"/>
      <c r="PRR29" s="242"/>
      <c r="PRS29" s="242"/>
      <c r="PRT29" s="242"/>
      <c r="PRU29" s="242"/>
      <c r="PRV29" s="242"/>
      <c r="PRW29" s="242"/>
      <c r="PRX29" s="242"/>
      <c r="PRY29" s="242"/>
      <c r="PRZ29" s="242"/>
      <c r="PSA29" s="242"/>
      <c r="PSB29" s="242"/>
      <c r="PSC29" s="242"/>
      <c r="PSD29" s="242"/>
      <c r="PSE29" s="242"/>
      <c r="PSF29" s="242"/>
      <c r="PSG29" s="242"/>
      <c r="PSH29" s="242"/>
      <c r="PSI29" s="242"/>
      <c r="PSJ29" s="242"/>
      <c r="PSK29" s="242"/>
      <c r="PSL29" s="242"/>
      <c r="PSM29" s="242"/>
      <c r="PSN29" s="242"/>
      <c r="PSO29" s="242"/>
      <c r="PSP29" s="242"/>
      <c r="PSQ29" s="242"/>
      <c r="PSR29" s="242"/>
      <c r="PSS29" s="242"/>
      <c r="PST29" s="242"/>
      <c r="PSU29" s="242"/>
      <c r="PSV29" s="242"/>
      <c r="PSW29" s="242"/>
      <c r="PSX29" s="242"/>
      <c r="PSY29" s="242"/>
      <c r="PSZ29" s="242"/>
      <c r="PTA29" s="242"/>
      <c r="PTB29" s="242"/>
      <c r="PTC29" s="242"/>
      <c r="PTD29" s="242"/>
      <c r="PTE29" s="242"/>
      <c r="PTF29" s="242"/>
      <c r="PTG29" s="242"/>
      <c r="PTH29" s="242"/>
      <c r="PTI29" s="242"/>
      <c r="PTJ29" s="242"/>
      <c r="PTK29" s="242"/>
      <c r="PTL29" s="242"/>
      <c r="PTM29" s="242"/>
      <c r="PTN29" s="242"/>
      <c r="PTO29" s="242"/>
      <c r="PTP29" s="242"/>
      <c r="PTQ29" s="242"/>
      <c r="PTR29" s="242"/>
      <c r="PTS29" s="242"/>
      <c r="PTT29" s="242"/>
      <c r="PTU29" s="242"/>
      <c r="PTV29" s="242"/>
      <c r="PTW29" s="242"/>
      <c r="PTX29" s="242"/>
      <c r="PTY29" s="242"/>
      <c r="PTZ29" s="242"/>
      <c r="PUA29" s="242"/>
      <c r="PUB29" s="242"/>
      <c r="PUC29" s="242"/>
      <c r="PUD29" s="242"/>
      <c r="PUE29" s="242"/>
      <c r="PUF29" s="242"/>
      <c r="PUG29" s="242"/>
      <c r="PUH29" s="242"/>
      <c r="PUI29" s="242"/>
      <c r="PUJ29" s="242"/>
      <c r="PUK29" s="242"/>
      <c r="PUL29" s="242"/>
      <c r="PUM29" s="242"/>
      <c r="PUN29" s="242"/>
      <c r="PUO29" s="242"/>
      <c r="PUP29" s="242"/>
      <c r="PUQ29" s="242"/>
      <c r="PUR29" s="242"/>
      <c r="PUS29" s="242"/>
      <c r="PUT29" s="242"/>
      <c r="PUU29" s="242"/>
      <c r="PUV29" s="242"/>
      <c r="PUW29" s="242"/>
      <c r="PUX29" s="242"/>
      <c r="PUY29" s="242"/>
      <c r="PUZ29" s="242"/>
      <c r="PVA29" s="242"/>
      <c r="PVB29" s="242"/>
      <c r="PVC29" s="242"/>
      <c r="PVD29" s="242"/>
      <c r="PVE29" s="242"/>
      <c r="PVF29" s="242"/>
      <c r="PVG29" s="242"/>
      <c r="PVH29" s="242"/>
      <c r="PVI29" s="242"/>
      <c r="PVJ29" s="242"/>
      <c r="PVK29" s="242"/>
      <c r="PVL29" s="242"/>
      <c r="PVM29" s="242"/>
      <c r="PVN29" s="242"/>
      <c r="PVO29" s="242"/>
      <c r="PVP29" s="242"/>
      <c r="PVQ29" s="242"/>
      <c r="PVR29" s="242"/>
      <c r="PVS29" s="242"/>
      <c r="PVT29" s="242"/>
      <c r="PVU29" s="242"/>
      <c r="PVV29" s="242"/>
      <c r="PVW29" s="242"/>
      <c r="PVX29" s="242"/>
      <c r="PVY29" s="242"/>
      <c r="PVZ29" s="242"/>
      <c r="PWA29" s="242"/>
      <c r="PWB29" s="242"/>
      <c r="PWC29" s="242"/>
      <c r="PWD29" s="242"/>
      <c r="PWE29" s="242"/>
      <c r="PWF29" s="242"/>
      <c r="PWG29" s="242"/>
      <c r="PWH29" s="242"/>
      <c r="PWI29" s="242"/>
      <c r="PWJ29" s="242"/>
      <c r="PWK29" s="242"/>
      <c r="PWL29" s="242"/>
      <c r="PWM29" s="242"/>
      <c r="PWN29" s="242"/>
      <c r="PWO29" s="242"/>
      <c r="PWP29" s="242"/>
      <c r="PWQ29" s="242"/>
      <c r="PWR29" s="242"/>
      <c r="PWS29" s="242"/>
      <c r="PWT29" s="242"/>
      <c r="PWU29" s="242"/>
      <c r="PWV29" s="242"/>
      <c r="PWW29" s="242"/>
      <c r="PWX29" s="242"/>
      <c r="PWY29" s="242"/>
      <c r="PWZ29" s="242"/>
      <c r="PXA29" s="242"/>
      <c r="PXB29" s="242"/>
      <c r="PXC29" s="242"/>
      <c r="PXD29" s="242"/>
      <c r="PXE29" s="242"/>
      <c r="PXF29" s="242"/>
      <c r="PXG29" s="242"/>
      <c r="PXH29" s="242"/>
      <c r="PXI29" s="242"/>
      <c r="PXJ29" s="242"/>
      <c r="PXK29" s="242"/>
      <c r="PXL29" s="242"/>
      <c r="PXM29" s="242"/>
      <c r="PXN29" s="242"/>
      <c r="PXO29" s="242"/>
      <c r="PXP29" s="242"/>
      <c r="PXQ29" s="242"/>
      <c r="PXR29" s="242"/>
      <c r="PXS29" s="242"/>
      <c r="PXT29" s="242"/>
      <c r="PXU29" s="242"/>
      <c r="PXV29" s="242"/>
      <c r="PXW29" s="242"/>
      <c r="PXX29" s="242"/>
      <c r="PXY29" s="242"/>
      <c r="PXZ29" s="242"/>
      <c r="PYA29" s="242"/>
      <c r="PYB29" s="242"/>
      <c r="PYC29" s="242"/>
      <c r="PYD29" s="242"/>
      <c r="PYE29" s="242"/>
      <c r="PYF29" s="242"/>
      <c r="PYG29" s="242"/>
      <c r="PYH29" s="242"/>
      <c r="PYI29" s="242"/>
      <c r="PYJ29" s="242"/>
      <c r="PYK29" s="242"/>
      <c r="PYL29" s="242"/>
      <c r="PYM29" s="242"/>
      <c r="PYN29" s="242"/>
      <c r="PYO29" s="242"/>
      <c r="PYP29" s="242"/>
      <c r="PYQ29" s="242"/>
      <c r="PYR29" s="242"/>
      <c r="PYS29" s="242"/>
      <c r="PYT29" s="242"/>
      <c r="PYU29" s="242"/>
      <c r="PYV29" s="242"/>
      <c r="PYW29" s="242"/>
      <c r="PYX29" s="242"/>
      <c r="PYY29" s="242"/>
      <c r="PYZ29" s="242"/>
      <c r="PZA29" s="242"/>
      <c r="PZB29" s="242"/>
      <c r="PZC29" s="242"/>
      <c r="PZD29" s="242"/>
      <c r="PZE29" s="242"/>
      <c r="PZF29" s="242"/>
      <c r="PZG29" s="242"/>
      <c r="PZH29" s="242"/>
      <c r="PZI29" s="242"/>
      <c r="PZJ29" s="242"/>
      <c r="PZK29" s="242"/>
      <c r="PZL29" s="242"/>
      <c r="PZM29" s="242"/>
      <c r="PZN29" s="242"/>
      <c r="PZO29" s="242"/>
      <c r="PZP29" s="242"/>
      <c r="PZQ29" s="242"/>
      <c r="PZR29" s="242"/>
      <c r="PZS29" s="242"/>
      <c r="PZT29" s="242"/>
      <c r="PZU29" s="242"/>
      <c r="PZV29" s="242"/>
      <c r="PZW29" s="242"/>
      <c r="PZX29" s="242"/>
      <c r="PZY29" s="242"/>
      <c r="PZZ29" s="242"/>
      <c r="QAA29" s="242"/>
      <c r="QAB29" s="242"/>
      <c r="QAC29" s="242"/>
      <c r="QAD29" s="242"/>
      <c r="QAE29" s="242"/>
      <c r="QAF29" s="242"/>
      <c r="QAG29" s="242"/>
      <c r="QAH29" s="242"/>
      <c r="QAI29" s="242"/>
      <c r="QAJ29" s="242"/>
      <c r="QAK29" s="242"/>
      <c r="QAL29" s="242"/>
      <c r="QAM29" s="242"/>
      <c r="QAN29" s="242"/>
      <c r="QAO29" s="242"/>
      <c r="QAP29" s="242"/>
      <c r="QAQ29" s="242"/>
      <c r="QAR29" s="242"/>
      <c r="QAS29" s="242"/>
      <c r="QAT29" s="242"/>
      <c r="QAU29" s="242"/>
      <c r="QAV29" s="242"/>
      <c r="QAW29" s="242"/>
      <c r="QAX29" s="242"/>
      <c r="QAY29" s="242"/>
      <c r="QAZ29" s="242"/>
      <c r="QBA29" s="242"/>
      <c r="QBB29" s="242"/>
      <c r="QBC29" s="242"/>
      <c r="QBD29" s="242"/>
      <c r="QBE29" s="242"/>
      <c r="QBF29" s="242"/>
      <c r="QBG29" s="242"/>
      <c r="QBH29" s="242"/>
      <c r="QBI29" s="242"/>
      <c r="QBJ29" s="242"/>
      <c r="QBK29" s="242"/>
      <c r="QBL29" s="242"/>
      <c r="QBM29" s="242"/>
      <c r="QBN29" s="242"/>
      <c r="QBO29" s="242"/>
      <c r="QBP29" s="242"/>
      <c r="QBQ29" s="242"/>
      <c r="QBR29" s="242"/>
      <c r="QBS29" s="242"/>
      <c r="QBT29" s="242"/>
      <c r="QBU29" s="242"/>
      <c r="QBV29" s="242"/>
      <c r="QBW29" s="242"/>
      <c r="QBX29" s="242"/>
      <c r="QBY29" s="242"/>
      <c r="QBZ29" s="242"/>
      <c r="QCA29" s="242"/>
      <c r="QCB29" s="242"/>
      <c r="QCC29" s="242"/>
      <c r="QCD29" s="242"/>
      <c r="QCE29" s="242"/>
      <c r="QCF29" s="242"/>
      <c r="QCG29" s="242"/>
      <c r="QCH29" s="242"/>
      <c r="QCI29" s="242"/>
      <c r="QCJ29" s="242"/>
      <c r="QCK29" s="242"/>
      <c r="QCL29" s="242"/>
      <c r="QCM29" s="242"/>
      <c r="QCN29" s="242"/>
      <c r="QCO29" s="242"/>
      <c r="QCP29" s="242"/>
      <c r="QCQ29" s="242"/>
      <c r="QCR29" s="242"/>
      <c r="QCS29" s="242"/>
      <c r="QCT29" s="242"/>
      <c r="QCU29" s="242"/>
      <c r="QCV29" s="242"/>
      <c r="QCW29" s="242"/>
      <c r="QCX29" s="242"/>
      <c r="QCY29" s="242"/>
      <c r="QCZ29" s="242"/>
      <c r="QDA29" s="242"/>
      <c r="QDB29" s="242"/>
      <c r="QDC29" s="242"/>
      <c r="QDD29" s="242"/>
      <c r="QDE29" s="242"/>
      <c r="QDF29" s="242"/>
      <c r="QDG29" s="242"/>
      <c r="QDH29" s="242"/>
      <c r="QDI29" s="242"/>
      <c r="QDJ29" s="242"/>
      <c r="QDK29" s="242"/>
      <c r="QDL29" s="242"/>
      <c r="QDM29" s="242"/>
      <c r="QDN29" s="242"/>
      <c r="QDO29" s="242"/>
      <c r="QDP29" s="242"/>
      <c r="QDQ29" s="242"/>
      <c r="QDR29" s="242"/>
      <c r="QDS29" s="242"/>
      <c r="QDT29" s="242"/>
      <c r="QDU29" s="242"/>
      <c r="QDV29" s="242"/>
      <c r="QDW29" s="242"/>
      <c r="QDX29" s="242"/>
      <c r="QDY29" s="242"/>
      <c r="QDZ29" s="242"/>
      <c r="QEA29" s="242"/>
      <c r="QEB29" s="242"/>
      <c r="QEC29" s="242"/>
      <c r="QED29" s="242"/>
      <c r="QEE29" s="242"/>
      <c r="QEF29" s="242"/>
      <c r="QEG29" s="242"/>
      <c r="QEH29" s="242"/>
      <c r="QEI29" s="242"/>
      <c r="QEJ29" s="242"/>
      <c r="QEK29" s="242"/>
      <c r="QEL29" s="242"/>
      <c r="QEM29" s="242"/>
      <c r="QEN29" s="242"/>
      <c r="QEO29" s="242"/>
      <c r="QEP29" s="242"/>
      <c r="QEQ29" s="242"/>
      <c r="QER29" s="242"/>
      <c r="QES29" s="242"/>
      <c r="QET29" s="242"/>
      <c r="QEU29" s="242"/>
      <c r="QEV29" s="242"/>
      <c r="QEW29" s="242"/>
      <c r="QEX29" s="242"/>
      <c r="QEY29" s="242"/>
      <c r="QEZ29" s="242"/>
      <c r="QFA29" s="242"/>
      <c r="QFB29" s="242"/>
      <c r="QFC29" s="242"/>
      <c r="QFD29" s="242"/>
      <c r="QFE29" s="242"/>
      <c r="QFF29" s="242"/>
      <c r="QFG29" s="242"/>
      <c r="QFH29" s="242"/>
      <c r="QFI29" s="242"/>
      <c r="QFJ29" s="242"/>
      <c r="QFK29" s="242"/>
      <c r="QFL29" s="242"/>
      <c r="QFM29" s="242"/>
      <c r="QFN29" s="242"/>
      <c r="QFO29" s="242"/>
      <c r="QFP29" s="242"/>
      <c r="QFQ29" s="242"/>
      <c r="QFR29" s="242"/>
      <c r="QFS29" s="242"/>
      <c r="QFT29" s="242"/>
      <c r="QFU29" s="242"/>
      <c r="QFV29" s="242"/>
      <c r="QFW29" s="242"/>
      <c r="QFX29" s="242"/>
      <c r="QFY29" s="242"/>
      <c r="QFZ29" s="242"/>
      <c r="QGA29" s="242"/>
      <c r="QGB29" s="242"/>
      <c r="QGC29" s="242"/>
      <c r="QGD29" s="242"/>
      <c r="QGE29" s="242"/>
      <c r="QGF29" s="242"/>
      <c r="QGG29" s="242"/>
      <c r="QGH29" s="242"/>
      <c r="QGI29" s="242"/>
      <c r="QGJ29" s="242"/>
      <c r="QGK29" s="242"/>
      <c r="QGL29" s="242"/>
      <c r="QGM29" s="242"/>
      <c r="QGN29" s="242"/>
      <c r="QGO29" s="242"/>
      <c r="QGP29" s="242"/>
      <c r="QGQ29" s="242"/>
      <c r="QGR29" s="242"/>
      <c r="QGS29" s="242"/>
      <c r="QGT29" s="242"/>
      <c r="QGU29" s="242"/>
      <c r="QGV29" s="242"/>
      <c r="QGW29" s="242"/>
      <c r="QGX29" s="242"/>
      <c r="QGY29" s="242"/>
      <c r="QGZ29" s="242"/>
      <c r="QHA29" s="242"/>
      <c r="QHB29" s="242"/>
      <c r="QHC29" s="242"/>
      <c r="QHD29" s="242"/>
      <c r="QHE29" s="242"/>
      <c r="QHF29" s="242"/>
      <c r="QHG29" s="242"/>
      <c r="QHH29" s="242"/>
      <c r="QHI29" s="242"/>
      <c r="QHJ29" s="242"/>
      <c r="QHK29" s="242"/>
      <c r="QHL29" s="242"/>
      <c r="QHM29" s="242"/>
      <c r="QHN29" s="242"/>
      <c r="QHO29" s="242"/>
      <c r="QHP29" s="242"/>
      <c r="QHQ29" s="242"/>
      <c r="QHR29" s="242"/>
      <c r="QHS29" s="242"/>
      <c r="QHT29" s="242"/>
      <c r="QHU29" s="242"/>
      <c r="QHV29" s="242"/>
      <c r="QHW29" s="242"/>
      <c r="QHX29" s="242"/>
      <c r="QHY29" s="242"/>
      <c r="QHZ29" s="242"/>
      <c r="QIA29" s="242"/>
      <c r="QIB29" s="242"/>
      <c r="QIC29" s="242"/>
      <c r="QID29" s="242"/>
      <c r="QIE29" s="242"/>
      <c r="QIF29" s="242"/>
      <c r="QIG29" s="242"/>
      <c r="QIH29" s="242"/>
      <c r="QII29" s="242"/>
      <c r="QIJ29" s="242"/>
      <c r="QIK29" s="242"/>
      <c r="QIL29" s="242"/>
      <c r="QIM29" s="242"/>
      <c r="QIN29" s="242"/>
      <c r="QIO29" s="242"/>
      <c r="QIP29" s="242"/>
      <c r="QIQ29" s="242"/>
      <c r="QIR29" s="242"/>
      <c r="QIS29" s="242"/>
      <c r="QIT29" s="242"/>
      <c r="QIU29" s="242"/>
      <c r="QIV29" s="242"/>
      <c r="QIW29" s="242"/>
      <c r="QIX29" s="242"/>
      <c r="QIY29" s="242"/>
      <c r="QIZ29" s="242"/>
      <c r="QJA29" s="242"/>
      <c r="QJB29" s="242"/>
      <c r="QJC29" s="242"/>
      <c r="QJD29" s="242"/>
      <c r="QJE29" s="242"/>
      <c r="QJF29" s="242"/>
      <c r="QJG29" s="242"/>
      <c r="QJH29" s="242"/>
      <c r="QJI29" s="242"/>
      <c r="QJJ29" s="242"/>
      <c r="QJK29" s="242"/>
      <c r="QJL29" s="242"/>
      <c r="QJM29" s="242"/>
      <c r="QJN29" s="242"/>
      <c r="QJO29" s="242"/>
      <c r="QJP29" s="242"/>
      <c r="QJQ29" s="242"/>
      <c r="QJR29" s="242"/>
      <c r="QJS29" s="242"/>
      <c r="QJT29" s="242"/>
      <c r="QJU29" s="242"/>
      <c r="QJV29" s="242"/>
      <c r="QJW29" s="242"/>
      <c r="QJX29" s="242"/>
      <c r="QJY29" s="242"/>
      <c r="QJZ29" s="242"/>
      <c r="QKA29" s="242"/>
      <c r="QKB29" s="242"/>
      <c r="QKC29" s="242"/>
      <c r="QKD29" s="242"/>
      <c r="QKE29" s="242"/>
      <c r="QKF29" s="242"/>
      <c r="QKG29" s="242"/>
      <c r="QKH29" s="242"/>
      <c r="QKI29" s="242"/>
      <c r="QKJ29" s="242"/>
      <c r="QKK29" s="242"/>
      <c r="QKL29" s="242"/>
      <c r="QKM29" s="242"/>
      <c r="QKN29" s="242"/>
      <c r="QKO29" s="242"/>
      <c r="QKP29" s="242"/>
      <c r="QKQ29" s="242"/>
      <c r="QKR29" s="242"/>
      <c r="QKS29" s="242"/>
      <c r="QKT29" s="242"/>
      <c r="QKU29" s="242"/>
      <c r="QKV29" s="242"/>
      <c r="QKW29" s="242"/>
      <c r="QKX29" s="242"/>
      <c r="QKY29" s="242"/>
      <c r="QKZ29" s="242"/>
      <c r="QLA29" s="242"/>
      <c r="QLB29" s="242"/>
      <c r="QLC29" s="242"/>
      <c r="QLD29" s="242"/>
      <c r="QLE29" s="242"/>
      <c r="QLF29" s="242"/>
      <c r="QLG29" s="242"/>
      <c r="QLH29" s="242"/>
      <c r="QLI29" s="242"/>
      <c r="QLJ29" s="242"/>
      <c r="QLK29" s="242"/>
      <c r="QLL29" s="242"/>
      <c r="QLM29" s="242"/>
      <c r="QLN29" s="242"/>
      <c r="QLO29" s="242"/>
      <c r="QLP29" s="242"/>
      <c r="QLQ29" s="242"/>
      <c r="QLR29" s="242"/>
      <c r="QLS29" s="242"/>
      <c r="QLT29" s="242"/>
      <c r="QLU29" s="242"/>
      <c r="QLV29" s="242"/>
      <c r="QLW29" s="242"/>
      <c r="QLX29" s="242"/>
      <c r="QLY29" s="242"/>
      <c r="QLZ29" s="242"/>
      <c r="QMA29" s="242"/>
      <c r="QMB29" s="242"/>
      <c r="QMC29" s="242"/>
      <c r="QMD29" s="242"/>
      <c r="QME29" s="242"/>
      <c r="QMF29" s="242"/>
      <c r="QMG29" s="242"/>
      <c r="QMH29" s="242"/>
      <c r="QMI29" s="242"/>
      <c r="QMJ29" s="242"/>
      <c r="QMK29" s="242"/>
      <c r="QML29" s="242"/>
      <c r="QMM29" s="242"/>
      <c r="QMN29" s="242"/>
      <c r="QMO29" s="242"/>
      <c r="QMP29" s="242"/>
      <c r="QMQ29" s="242"/>
      <c r="QMR29" s="242"/>
      <c r="QMS29" s="242"/>
      <c r="QMT29" s="242"/>
      <c r="QMU29" s="242"/>
      <c r="QMV29" s="242"/>
      <c r="QMW29" s="242"/>
      <c r="QMX29" s="242"/>
      <c r="QMY29" s="242"/>
      <c r="QMZ29" s="242"/>
      <c r="QNA29" s="242"/>
      <c r="QNB29" s="242"/>
      <c r="QNC29" s="242"/>
      <c r="QND29" s="242"/>
      <c r="QNE29" s="242"/>
      <c r="QNF29" s="242"/>
      <c r="QNG29" s="242"/>
      <c r="QNH29" s="242"/>
      <c r="QNI29" s="242"/>
      <c r="QNJ29" s="242"/>
      <c r="QNK29" s="242"/>
      <c r="QNL29" s="242"/>
      <c r="QNM29" s="242"/>
      <c r="QNN29" s="242"/>
      <c r="QNO29" s="242"/>
      <c r="QNP29" s="242"/>
      <c r="QNQ29" s="242"/>
      <c r="QNR29" s="242"/>
      <c r="QNS29" s="242"/>
      <c r="QNT29" s="242"/>
      <c r="QNU29" s="242"/>
      <c r="QNV29" s="242"/>
      <c r="QNW29" s="242"/>
      <c r="QNX29" s="242"/>
      <c r="QNY29" s="242"/>
      <c r="QNZ29" s="242"/>
      <c r="QOA29" s="242"/>
      <c r="QOB29" s="242"/>
      <c r="QOC29" s="242"/>
      <c r="QOD29" s="242"/>
      <c r="QOE29" s="242"/>
      <c r="QOF29" s="242"/>
      <c r="QOG29" s="242"/>
      <c r="QOH29" s="242"/>
      <c r="QOI29" s="242"/>
      <c r="QOJ29" s="242"/>
      <c r="QOK29" s="242"/>
      <c r="QOL29" s="242"/>
      <c r="QOM29" s="242"/>
      <c r="QON29" s="242"/>
      <c r="QOO29" s="242"/>
      <c r="QOP29" s="242"/>
      <c r="QOQ29" s="242"/>
      <c r="QOR29" s="242"/>
      <c r="QOS29" s="242"/>
      <c r="QOT29" s="242"/>
      <c r="QOU29" s="242"/>
      <c r="QOV29" s="242"/>
      <c r="QOW29" s="242"/>
      <c r="QOX29" s="242"/>
      <c r="QOY29" s="242"/>
      <c r="QOZ29" s="242"/>
      <c r="QPA29" s="242"/>
      <c r="QPB29" s="242"/>
      <c r="QPC29" s="242"/>
      <c r="QPD29" s="242"/>
      <c r="QPE29" s="242"/>
      <c r="QPF29" s="242"/>
      <c r="QPG29" s="242"/>
      <c r="QPH29" s="242"/>
      <c r="QPI29" s="242"/>
      <c r="QPJ29" s="242"/>
      <c r="QPK29" s="242"/>
      <c r="QPL29" s="242"/>
      <c r="QPM29" s="242"/>
      <c r="QPN29" s="242"/>
      <c r="QPO29" s="242"/>
      <c r="QPP29" s="242"/>
      <c r="QPQ29" s="242"/>
      <c r="QPR29" s="242"/>
      <c r="QPS29" s="242"/>
      <c r="QPT29" s="242"/>
      <c r="QPU29" s="242"/>
      <c r="QPV29" s="242"/>
      <c r="QPW29" s="242"/>
      <c r="QPX29" s="242"/>
      <c r="QPY29" s="242"/>
      <c r="QPZ29" s="242"/>
      <c r="QQA29" s="242"/>
      <c r="QQB29" s="242"/>
      <c r="QQC29" s="242"/>
      <c r="QQD29" s="242"/>
      <c r="QQE29" s="242"/>
      <c r="QQF29" s="242"/>
      <c r="QQG29" s="242"/>
      <c r="QQH29" s="242"/>
      <c r="QQI29" s="242"/>
      <c r="QQJ29" s="242"/>
      <c r="QQK29" s="242"/>
      <c r="QQL29" s="242"/>
      <c r="QQM29" s="242"/>
      <c r="QQN29" s="242"/>
      <c r="QQO29" s="242"/>
      <c r="QQP29" s="242"/>
      <c r="QQQ29" s="242"/>
      <c r="QQR29" s="242"/>
      <c r="QQS29" s="242"/>
      <c r="QQT29" s="242"/>
      <c r="QQU29" s="242"/>
      <c r="QQV29" s="242"/>
      <c r="QQW29" s="242"/>
      <c r="QQX29" s="242"/>
      <c r="QQY29" s="242"/>
      <c r="QQZ29" s="242"/>
      <c r="QRA29" s="242"/>
      <c r="QRB29" s="242"/>
      <c r="QRC29" s="242"/>
      <c r="QRD29" s="242"/>
      <c r="QRE29" s="242"/>
      <c r="QRF29" s="242"/>
      <c r="QRG29" s="242"/>
      <c r="QRH29" s="242"/>
      <c r="QRI29" s="242"/>
      <c r="QRJ29" s="242"/>
      <c r="QRK29" s="242"/>
      <c r="QRL29" s="242"/>
      <c r="QRM29" s="242"/>
      <c r="QRN29" s="242"/>
      <c r="QRO29" s="242"/>
      <c r="QRP29" s="242"/>
      <c r="QRQ29" s="242"/>
      <c r="QRR29" s="242"/>
      <c r="QRS29" s="242"/>
      <c r="QRT29" s="242"/>
      <c r="QRU29" s="242"/>
      <c r="QRV29" s="242"/>
      <c r="QRW29" s="242"/>
      <c r="QRX29" s="242"/>
      <c r="QRY29" s="242"/>
      <c r="QRZ29" s="242"/>
      <c r="QSA29" s="242"/>
      <c r="QSB29" s="242"/>
      <c r="QSC29" s="242"/>
      <c r="QSD29" s="242"/>
      <c r="QSE29" s="242"/>
      <c r="QSF29" s="242"/>
      <c r="QSG29" s="242"/>
      <c r="QSH29" s="242"/>
      <c r="QSI29" s="242"/>
      <c r="QSJ29" s="242"/>
      <c r="QSK29" s="242"/>
      <c r="QSL29" s="242"/>
      <c r="QSM29" s="242"/>
      <c r="QSN29" s="242"/>
      <c r="QSO29" s="242"/>
      <c r="QSP29" s="242"/>
      <c r="QSQ29" s="242"/>
      <c r="QSR29" s="242"/>
      <c r="QSS29" s="242"/>
      <c r="QST29" s="242"/>
      <c r="QSU29" s="242"/>
      <c r="QSV29" s="242"/>
      <c r="QSW29" s="242"/>
      <c r="QSX29" s="242"/>
      <c r="QSY29" s="242"/>
      <c r="QSZ29" s="242"/>
      <c r="QTA29" s="242"/>
      <c r="QTB29" s="242"/>
      <c r="QTC29" s="242"/>
      <c r="QTD29" s="242"/>
      <c r="QTE29" s="242"/>
      <c r="QTF29" s="242"/>
      <c r="QTG29" s="242"/>
      <c r="QTH29" s="242"/>
      <c r="QTI29" s="242"/>
      <c r="QTJ29" s="242"/>
      <c r="QTK29" s="242"/>
      <c r="QTL29" s="242"/>
      <c r="QTM29" s="242"/>
      <c r="QTN29" s="242"/>
      <c r="QTO29" s="242"/>
      <c r="QTP29" s="242"/>
      <c r="QTQ29" s="242"/>
      <c r="QTR29" s="242"/>
      <c r="QTS29" s="242"/>
      <c r="QTT29" s="242"/>
      <c r="QTU29" s="242"/>
      <c r="QTV29" s="242"/>
      <c r="QTW29" s="242"/>
      <c r="QTX29" s="242"/>
      <c r="QTY29" s="242"/>
      <c r="QTZ29" s="242"/>
      <c r="QUA29" s="242"/>
      <c r="QUB29" s="242"/>
      <c r="QUC29" s="242"/>
      <c r="QUD29" s="242"/>
      <c r="QUE29" s="242"/>
      <c r="QUF29" s="242"/>
      <c r="QUG29" s="242"/>
      <c r="QUH29" s="242"/>
      <c r="QUI29" s="242"/>
      <c r="QUJ29" s="242"/>
      <c r="QUK29" s="242"/>
      <c r="QUL29" s="242"/>
      <c r="QUM29" s="242"/>
      <c r="QUN29" s="242"/>
      <c r="QUO29" s="242"/>
      <c r="QUP29" s="242"/>
      <c r="QUQ29" s="242"/>
      <c r="QUR29" s="242"/>
      <c r="QUS29" s="242"/>
      <c r="QUT29" s="242"/>
      <c r="QUU29" s="242"/>
      <c r="QUV29" s="242"/>
      <c r="QUW29" s="242"/>
      <c r="QUX29" s="242"/>
      <c r="QUY29" s="242"/>
      <c r="QUZ29" s="242"/>
      <c r="QVA29" s="242"/>
      <c r="QVB29" s="242"/>
      <c r="QVC29" s="242"/>
      <c r="QVD29" s="242"/>
      <c r="QVE29" s="242"/>
      <c r="QVF29" s="242"/>
      <c r="QVG29" s="242"/>
      <c r="QVH29" s="242"/>
      <c r="QVI29" s="242"/>
      <c r="QVJ29" s="242"/>
      <c r="QVK29" s="242"/>
      <c r="QVL29" s="242"/>
      <c r="QVM29" s="242"/>
      <c r="QVN29" s="242"/>
      <c r="QVO29" s="242"/>
      <c r="QVP29" s="242"/>
      <c r="QVQ29" s="242"/>
      <c r="QVR29" s="242"/>
      <c r="QVS29" s="242"/>
      <c r="QVT29" s="242"/>
      <c r="QVU29" s="242"/>
      <c r="QVV29" s="242"/>
      <c r="QVW29" s="242"/>
      <c r="QVX29" s="242"/>
      <c r="QVY29" s="242"/>
      <c r="QVZ29" s="242"/>
      <c r="QWA29" s="242"/>
      <c r="QWB29" s="242"/>
      <c r="QWC29" s="242"/>
      <c r="QWD29" s="242"/>
      <c r="QWE29" s="242"/>
      <c r="QWF29" s="242"/>
      <c r="QWG29" s="242"/>
      <c r="QWH29" s="242"/>
      <c r="QWI29" s="242"/>
      <c r="QWJ29" s="242"/>
      <c r="QWK29" s="242"/>
      <c r="QWL29" s="242"/>
      <c r="QWM29" s="242"/>
      <c r="QWN29" s="242"/>
      <c r="QWO29" s="242"/>
      <c r="QWP29" s="242"/>
      <c r="QWQ29" s="242"/>
      <c r="QWR29" s="242"/>
      <c r="QWS29" s="242"/>
      <c r="QWT29" s="242"/>
      <c r="QWU29" s="242"/>
      <c r="QWV29" s="242"/>
      <c r="QWW29" s="242"/>
      <c r="QWX29" s="242"/>
      <c r="QWY29" s="242"/>
      <c r="QWZ29" s="242"/>
      <c r="QXA29" s="242"/>
      <c r="QXB29" s="242"/>
      <c r="QXC29" s="242"/>
      <c r="QXD29" s="242"/>
      <c r="QXE29" s="242"/>
      <c r="QXF29" s="242"/>
      <c r="QXG29" s="242"/>
      <c r="QXH29" s="242"/>
      <c r="QXI29" s="242"/>
      <c r="QXJ29" s="242"/>
      <c r="QXK29" s="242"/>
      <c r="QXL29" s="242"/>
      <c r="QXM29" s="242"/>
      <c r="QXN29" s="242"/>
      <c r="QXO29" s="242"/>
      <c r="QXP29" s="242"/>
      <c r="QXQ29" s="242"/>
      <c r="QXR29" s="242"/>
      <c r="QXS29" s="242"/>
      <c r="QXT29" s="242"/>
      <c r="QXU29" s="242"/>
      <c r="QXV29" s="242"/>
      <c r="QXW29" s="242"/>
      <c r="QXX29" s="242"/>
      <c r="QXY29" s="242"/>
      <c r="QXZ29" s="242"/>
      <c r="QYA29" s="242"/>
      <c r="QYB29" s="242"/>
      <c r="QYC29" s="242"/>
      <c r="QYD29" s="242"/>
      <c r="QYE29" s="242"/>
      <c r="QYF29" s="242"/>
      <c r="QYG29" s="242"/>
      <c r="QYH29" s="242"/>
      <c r="QYI29" s="242"/>
      <c r="QYJ29" s="242"/>
      <c r="QYK29" s="242"/>
      <c r="QYL29" s="242"/>
      <c r="QYM29" s="242"/>
      <c r="QYN29" s="242"/>
      <c r="QYO29" s="242"/>
      <c r="QYP29" s="242"/>
      <c r="QYQ29" s="242"/>
      <c r="QYR29" s="242"/>
      <c r="QYS29" s="242"/>
      <c r="QYT29" s="242"/>
      <c r="QYU29" s="242"/>
      <c r="QYV29" s="242"/>
      <c r="QYW29" s="242"/>
      <c r="QYX29" s="242"/>
      <c r="QYY29" s="242"/>
      <c r="QYZ29" s="242"/>
      <c r="QZA29" s="242"/>
      <c r="QZB29" s="242"/>
      <c r="QZC29" s="242"/>
      <c r="QZD29" s="242"/>
      <c r="QZE29" s="242"/>
      <c r="QZF29" s="242"/>
      <c r="QZG29" s="242"/>
      <c r="QZH29" s="242"/>
      <c r="QZI29" s="242"/>
      <c r="QZJ29" s="242"/>
      <c r="QZK29" s="242"/>
      <c r="QZL29" s="242"/>
      <c r="QZM29" s="242"/>
      <c r="QZN29" s="242"/>
      <c r="QZO29" s="242"/>
      <c r="QZP29" s="242"/>
      <c r="QZQ29" s="242"/>
      <c r="QZR29" s="242"/>
      <c r="QZS29" s="242"/>
      <c r="QZT29" s="242"/>
      <c r="QZU29" s="242"/>
      <c r="QZV29" s="242"/>
      <c r="QZW29" s="242"/>
      <c r="QZX29" s="242"/>
      <c r="QZY29" s="242"/>
      <c r="QZZ29" s="242"/>
      <c r="RAA29" s="242"/>
      <c r="RAB29" s="242"/>
      <c r="RAC29" s="242"/>
      <c r="RAD29" s="242"/>
      <c r="RAE29" s="242"/>
      <c r="RAF29" s="242"/>
      <c r="RAG29" s="242"/>
      <c r="RAH29" s="242"/>
      <c r="RAI29" s="242"/>
      <c r="RAJ29" s="242"/>
      <c r="RAK29" s="242"/>
      <c r="RAL29" s="242"/>
      <c r="RAM29" s="242"/>
      <c r="RAN29" s="242"/>
      <c r="RAO29" s="242"/>
      <c r="RAP29" s="242"/>
      <c r="RAQ29" s="242"/>
      <c r="RAR29" s="242"/>
      <c r="RAS29" s="242"/>
      <c r="RAT29" s="242"/>
      <c r="RAU29" s="242"/>
      <c r="RAV29" s="242"/>
      <c r="RAW29" s="242"/>
      <c r="RAX29" s="242"/>
      <c r="RAY29" s="242"/>
      <c r="RAZ29" s="242"/>
      <c r="RBA29" s="242"/>
      <c r="RBB29" s="242"/>
      <c r="RBC29" s="242"/>
      <c r="RBD29" s="242"/>
      <c r="RBE29" s="242"/>
      <c r="RBF29" s="242"/>
      <c r="RBG29" s="242"/>
      <c r="RBH29" s="242"/>
      <c r="RBI29" s="242"/>
      <c r="RBJ29" s="242"/>
      <c r="RBK29" s="242"/>
      <c r="RBL29" s="242"/>
      <c r="RBM29" s="242"/>
      <c r="RBN29" s="242"/>
      <c r="RBO29" s="242"/>
      <c r="RBP29" s="242"/>
      <c r="RBQ29" s="242"/>
      <c r="RBR29" s="242"/>
      <c r="RBS29" s="242"/>
      <c r="RBT29" s="242"/>
      <c r="RBU29" s="242"/>
      <c r="RBV29" s="242"/>
      <c r="RBW29" s="242"/>
      <c r="RBX29" s="242"/>
      <c r="RBY29" s="242"/>
      <c r="RBZ29" s="242"/>
      <c r="RCA29" s="242"/>
      <c r="RCB29" s="242"/>
      <c r="RCC29" s="242"/>
      <c r="RCD29" s="242"/>
      <c r="RCE29" s="242"/>
      <c r="RCF29" s="242"/>
      <c r="RCG29" s="242"/>
      <c r="RCH29" s="242"/>
      <c r="RCI29" s="242"/>
      <c r="RCJ29" s="242"/>
      <c r="RCK29" s="242"/>
      <c r="RCL29" s="242"/>
      <c r="RCM29" s="242"/>
      <c r="RCN29" s="242"/>
      <c r="RCO29" s="242"/>
      <c r="RCP29" s="242"/>
      <c r="RCQ29" s="242"/>
      <c r="RCR29" s="242"/>
      <c r="RCS29" s="242"/>
      <c r="RCT29" s="242"/>
      <c r="RCU29" s="242"/>
      <c r="RCV29" s="242"/>
      <c r="RCW29" s="242"/>
      <c r="RCX29" s="242"/>
      <c r="RCY29" s="242"/>
      <c r="RCZ29" s="242"/>
      <c r="RDA29" s="242"/>
      <c r="RDB29" s="242"/>
      <c r="RDC29" s="242"/>
      <c r="RDD29" s="242"/>
      <c r="RDE29" s="242"/>
      <c r="RDF29" s="242"/>
      <c r="RDG29" s="242"/>
      <c r="RDH29" s="242"/>
      <c r="RDI29" s="242"/>
      <c r="RDJ29" s="242"/>
      <c r="RDK29" s="242"/>
      <c r="RDL29" s="242"/>
      <c r="RDM29" s="242"/>
      <c r="RDN29" s="242"/>
      <c r="RDO29" s="242"/>
      <c r="RDP29" s="242"/>
      <c r="RDQ29" s="242"/>
      <c r="RDR29" s="242"/>
      <c r="RDS29" s="242"/>
      <c r="RDT29" s="242"/>
      <c r="RDU29" s="242"/>
      <c r="RDV29" s="242"/>
      <c r="RDW29" s="242"/>
      <c r="RDX29" s="242"/>
      <c r="RDY29" s="242"/>
      <c r="RDZ29" s="242"/>
      <c r="REA29" s="242"/>
      <c r="REB29" s="242"/>
      <c r="REC29" s="242"/>
      <c r="RED29" s="242"/>
      <c r="REE29" s="242"/>
      <c r="REF29" s="242"/>
      <c r="REG29" s="242"/>
      <c r="REH29" s="242"/>
      <c r="REI29" s="242"/>
      <c r="REJ29" s="242"/>
      <c r="REK29" s="242"/>
      <c r="REL29" s="242"/>
      <c r="REM29" s="242"/>
      <c r="REN29" s="242"/>
      <c r="REO29" s="242"/>
      <c r="REP29" s="242"/>
      <c r="REQ29" s="242"/>
      <c r="RER29" s="242"/>
      <c r="RES29" s="242"/>
      <c r="RET29" s="242"/>
      <c r="REU29" s="242"/>
      <c r="REV29" s="242"/>
      <c r="REW29" s="242"/>
      <c r="REX29" s="242"/>
      <c r="REY29" s="242"/>
      <c r="REZ29" s="242"/>
      <c r="RFA29" s="242"/>
      <c r="RFB29" s="242"/>
      <c r="RFC29" s="242"/>
      <c r="RFD29" s="242"/>
      <c r="RFE29" s="242"/>
      <c r="RFF29" s="242"/>
      <c r="RFG29" s="242"/>
      <c r="RFH29" s="242"/>
      <c r="RFI29" s="242"/>
      <c r="RFJ29" s="242"/>
      <c r="RFK29" s="242"/>
      <c r="RFL29" s="242"/>
      <c r="RFM29" s="242"/>
      <c r="RFN29" s="242"/>
      <c r="RFO29" s="242"/>
      <c r="RFP29" s="242"/>
      <c r="RFQ29" s="242"/>
      <c r="RFR29" s="242"/>
      <c r="RFS29" s="242"/>
      <c r="RFT29" s="242"/>
      <c r="RFU29" s="242"/>
      <c r="RFV29" s="242"/>
      <c r="RFW29" s="242"/>
      <c r="RFX29" s="242"/>
      <c r="RFY29" s="242"/>
      <c r="RFZ29" s="242"/>
      <c r="RGA29" s="242"/>
      <c r="RGB29" s="242"/>
      <c r="RGC29" s="242"/>
      <c r="RGD29" s="242"/>
      <c r="RGE29" s="242"/>
      <c r="RGF29" s="242"/>
      <c r="RGG29" s="242"/>
      <c r="RGH29" s="242"/>
      <c r="RGI29" s="242"/>
      <c r="RGJ29" s="242"/>
      <c r="RGK29" s="242"/>
      <c r="RGL29" s="242"/>
      <c r="RGM29" s="242"/>
      <c r="RGN29" s="242"/>
      <c r="RGO29" s="242"/>
      <c r="RGP29" s="242"/>
      <c r="RGQ29" s="242"/>
      <c r="RGR29" s="242"/>
      <c r="RGS29" s="242"/>
      <c r="RGT29" s="242"/>
      <c r="RGU29" s="242"/>
      <c r="RGV29" s="242"/>
      <c r="RGW29" s="242"/>
      <c r="RGX29" s="242"/>
      <c r="RGY29" s="242"/>
      <c r="RGZ29" s="242"/>
      <c r="RHA29" s="242"/>
      <c r="RHB29" s="242"/>
      <c r="RHC29" s="242"/>
      <c r="RHD29" s="242"/>
      <c r="RHE29" s="242"/>
      <c r="RHF29" s="242"/>
      <c r="RHG29" s="242"/>
      <c r="RHH29" s="242"/>
      <c r="RHI29" s="242"/>
      <c r="RHJ29" s="242"/>
      <c r="RHK29" s="242"/>
      <c r="RHL29" s="242"/>
      <c r="RHM29" s="242"/>
      <c r="RHN29" s="242"/>
      <c r="RHO29" s="242"/>
      <c r="RHP29" s="242"/>
      <c r="RHQ29" s="242"/>
      <c r="RHR29" s="242"/>
      <c r="RHS29" s="242"/>
      <c r="RHT29" s="242"/>
      <c r="RHU29" s="242"/>
      <c r="RHV29" s="242"/>
      <c r="RHW29" s="242"/>
      <c r="RHX29" s="242"/>
      <c r="RHY29" s="242"/>
      <c r="RHZ29" s="242"/>
      <c r="RIA29" s="242"/>
      <c r="RIB29" s="242"/>
      <c r="RIC29" s="242"/>
      <c r="RID29" s="242"/>
      <c r="RIE29" s="242"/>
      <c r="RIF29" s="242"/>
      <c r="RIG29" s="242"/>
      <c r="RIH29" s="242"/>
      <c r="RII29" s="242"/>
      <c r="RIJ29" s="242"/>
      <c r="RIK29" s="242"/>
      <c r="RIL29" s="242"/>
      <c r="RIM29" s="242"/>
      <c r="RIN29" s="242"/>
      <c r="RIO29" s="242"/>
      <c r="RIP29" s="242"/>
      <c r="RIQ29" s="242"/>
      <c r="RIR29" s="242"/>
      <c r="RIS29" s="242"/>
      <c r="RIT29" s="242"/>
      <c r="RIU29" s="242"/>
      <c r="RIV29" s="242"/>
      <c r="RIW29" s="242"/>
      <c r="RIX29" s="242"/>
      <c r="RIY29" s="242"/>
      <c r="RIZ29" s="242"/>
      <c r="RJA29" s="242"/>
      <c r="RJB29" s="242"/>
      <c r="RJC29" s="242"/>
      <c r="RJD29" s="242"/>
      <c r="RJE29" s="242"/>
      <c r="RJF29" s="242"/>
      <c r="RJG29" s="242"/>
      <c r="RJH29" s="242"/>
      <c r="RJI29" s="242"/>
      <c r="RJJ29" s="242"/>
      <c r="RJK29" s="242"/>
      <c r="RJL29" s="242"/>
      <c r="RJM29" s="242"/>
      <c r="RJN29" s="242"/>
      <c r="RJO29" s="242"/>
      <c r="RJP29" s="242"/>
      <c r="RJQ29" s="242"/>
      <c r="RJR29" s="242"/>
      <c r="RJS29" s="242"/>
      <c r="RJT29" s="242"/>
      <c r="RJU29" s="242"/>
      <c r="RJV29" s="242"/>
      <c r="RJW29" s="242"/>
      <c r="RJX29" s="242"/>
      <c r="RJY29" s="242"/>
      <c r="RJZ29" s="242"/>
      <c r="RKA29" s="242"/>
      <c r="RKB29" s="242"/>
      <c r="RKC29" s="242"/>
      <c r="RKD29" s="242"/>
      <c r="RKE29" s="242"/>
      <c r="RKF29" s="242"/>
      <c r="RKG29" s="242"/>
      <c r="RKH29" s="242"/>
      <c r="RKI29" s="242"/>
      <c r="RKJ29" s="242"/>
      <c r="RKK29" s="242"/>
      <c r="RKL29" s="242"/>
      <c r="RKM29" s="242"/>
      <c r="RKN29" s="242"/>
      <c r="RKO29" s="242"/>
      <c r="RKP29" s="242"/>
      <c r="RKQ29" s="242"/>
      <c r="RKR29" s="242"/>
      <c r="RKS29" s="242"/>
      <c r="RKT29" s="242"/>
      <c r="RKU29" s="242"/>
      <c r="RKV29" s="242"/>
      <c r="RKW29" s="242"/>
      <c r="RKX29" s="242"/>
      <c r="RKY29" s="242"/>
      <c r="RKZ29" s="242"/>
      <c r="RLA29" s="242"/>
      <c r="RLB29" s="242"/>
      <c r="RLC29" s="242"/>
      <c r="RLD29" s="242"/>
      <c r="RLE29" s="242"/>
      <c r="RLF29" s="242"/>
      <c r="RLG29" s="242"/>
      <c r="RLH29" s="242"/>
      <c r="RLI29" s="242"/>
      <c r="RLJ29" s="242"/>
      <c r="RLK29" s="242"/>
      <c r="RLL29" s="242"/>
      <c r="RLM29" s="242"/>
      <c r="RLN29" s="242"/>
      <c r="RLO29" s="242"/>
      <c r="RLP29" s="242"/>
      <c r="RLQ29" s="242"/>
      <c r="RLR29" s="242"/>
      <c r="RLS29" s="242"/>
      <c r="RLT29" s="242"/>
      <c r="RLU29" s="242"/>
      <c r="RLV29" s="242"/>
      <c r="RLW29" s="242"/>
      <c r="RLX29" s="242"/>
      <c r="RLY29" s="242"/>
      <c r="RLZ29" s="242"/>
      <c r="RMA29" s="242"/>
      <c r="RMB29" s="242"/>
      <c r="RMC29" s="242"/>
      <c r="RMD29" s="242"/>
      <c r="RME29" s="242"/>
      <c r="RMF29" s="242"/>
      <c r="RMG29" s="242"/>
      <c r="RMH29" s="242"/>
      <c r="RMI29" s="242"/>
      <c r="RMJ29" s="242"/>
      <c r="RMK29" s="242"/>
      <c r="RML29" s="242"/>
      <c r="RMM29" s="242"/>
      <c r="RMN29" s="242"/>
      <c r="RMO29" s="242"/>
      <c r="RMP29" s="242"/>
      <c r="RMQ29" s="242"/>
      <c r="RMR29" s="242"/>
      <c r="RMS29" s="242"/>
      <c r="RMT29" s="242"/>
      <c r="RMU29" s="242"/>
      <c r="RMV29" s="242"/>
      <c r="RMW29" s="242"/>
      <c r="RMX29" s="242"/>
      <c r="RMY29" s="242"/>
      <c r="RMZ29" s="242"/>
      <c r="RNA29" s="242"/>
      <c r="RNB29" s="242"/>
      <c r="RNC29" s="242"/>
      <c r="RND29" s="242"/>
      <c r="RNE29" s="242"/>
      <c r="RNF29" s="242"/>
      <c r="RNG29" s="242"/>
      <c r="RNH29" s="242"/>
      <c r="RNI29" s="242"/>
      <c r="RNJ29" s="242"/>
      <c r="RNK29" s="242"/>
      <c r="RNL29" s="242"/>
      <c r="RNM29" s="242"/>
      <c r="RNN29" s="242"/>
      <c r="RNO29" s="242"/>
      <c r="RNP29" s="242"/>
      <c r="RNQ29" s="242"/>
      <c r="RNR29" s="242"/>
      <c r="RNS29" s="242"/>
      <c r="RNT29" s="242"/>
      <c r="RNU29" s="242"/>
      <c r="RNV29" s="242"/>
      <c r="RNW29" s="242"/>
      <c r="RNX29" s="242"/>
      <c r="RNY29" s="242"/>
      <c r="RNZ29" s="242"/>
      <c r="ROA29" s="242"/>
      <c r="ROB29" s="242"/>
      <c r="ROC29" s="242"/>
      <c r="ROD29" s="242"/>
      <c r="ROE29" s="242"/>
      <c r="ROF29" s="242"/>
      <c r="ROG29" s="242"/>
      <c r="ROH29" s="242"/>
      <c r="ROI29" s="242"/>
      <c r="ROJ29" s="242"/>
      <c r="ROK29" s="242"/>
      <c r="ROL29" s="242"/>
      <c r="ROM29" s="242"/>
      <c r="RON29" s="242"/>
      <c r="ROO29" s="242"/>
      <c r="ROP29" s="242"/>
      <c r="ROQ29" s="242"/>
      <c r="ROR29" s="242"/>
      <c r="ROS29" s="242"/>
      <c r="ROT29" s="242"/>
      <c r="ROU29" s="242"/>
      <c r="ROV29" s="242"/>
      <c r="ROW29" s="242"/>
      <c r="ROX29" s="242"/>
      <c r="ROY29" s="242"/>
      <c r="ROZ29" s="242"/>
      <c r="RPA29" s="242"/>
      <c r="RPB29" s="242"/>
      <c r="RPC29" s="242"/>
      <c r="RPD29" s="242"/>
      <c r="RPE29" s="242"/>
      <c r="RPF29" s="242"/>
      <c r="RPG29" s="242"/>
      <c r="RPH29" s="242"/>
      <c r="RPI29" s="242"/>
      <c r="RPJ29" s="242"/>
      <c r="RPK29" s="242"/>
      <c r="RPL29" s="242"/>
      <c r="RPM29" s="242"/>
      <c r="RPN29" s="242"/>
      <c r="RPO29" s="242"/>
      <c r="RPP29" s="242"/>
      <c r="RPQ29" s="242"/>
      <c r="RPR29" s="242"/>
      <c r="RPS29" s="242"/>
      <c r="RPT29" s="242"/>
      <c r="RPU29" s="242"/>
      <c r="RPV29" s="242"/>
      <c r="RPW29" s="242"/>
      <c r="RPX29" s="242"/>
      <c r="RPY29" s="242"/>
      <c r="RPZ29" s="242"/>
      <c r="RQA29" s="242"/>
      <c r="RQB29" s="242"/>
      <c r="RQC29" s="242"/>
      <c r="RQD29" s="242"/>
      <c r="RQE29" s="242"/>
      <c r="RQF29" s="242"/>
      <c r="RQG29" s="242"/>
      <c r="RQH29" s="242"/>
      <c r="RQI29" s="242"/>
      <c r="RQJ29" s="242"/>
      <c r="RQK29" s="242"/>
      <c r="RQL29" s="242"/>
      <c r="RQM29" s="242"/>
      <c r="RQN29" s="242"/>
      <c r="RQO29" s="242"/>
      <c r="RQP29" s="242"/>
      <c r="RQQ29" s="242"/>
      <c r="RQR29" s="242"/>
      <c r="RQS29" s="242"/>
      <c r="RQT29" s="242"/>
      <c r="RQU29" s="242"/>
      <c r="RQV29" s="242"/>
      <c r="RQW29" s="242"/>
      <c r="RQX29" s="242"/>
      <c r="RQY29" s="242"/>
      <c r="RQZ29" s="242"/>
      <c r="RRA29" s="242"/>
      <c r="RRB29" s="242"/>
      <c r="RRC29" s="242"/>
      <c r="RRD29" s="242"/>
      <c r="RRE29" s="242"/>
      <c r="RRF29" s="242"/>
      <c r="RRG29" s="242"/>
      <c r="RRH29" s="242"/>
      <c r="RRI29" s="242"/>
      <c r="RRJ29" s="242"/>
      <c r="RRK29" s="242"/>
      <c r="RRL29" s="242"/>
      <c r="RRM29" s="242"/>
      <c r="RRN29" s="242"/>
      <c r="RRO29" s="242"/>
      <c r="RRP29" s="242"/>
      <c r="RRQ29" s="242"/>
      <c r="RRR29" s="242"/>
      <c r="RRS29" s="242"/>
      <c r="RRT29" s="242"/>
      <c r="RRU29" s="242"/>
      <c r="RRV29" s="242"/>
      <c r="RRW29" s="242"/>
      <c r="RRX29" s="242"/>
      <c r="RRY29" s="242"/>
      <c r="RRZ29" s="242"/>
      <c r="RSA29" s="242"/>
      <c r="RSB29" s="242"/>
      <c r="RSC29" s="242"/>
      <c r="RSD29" s="242"/>
      <c r="RSE29" s="242"/>
      <c r="RSF29" s="242"/>
      <c r="RSG29" s="242"/>
      <c r="RSH29" s="242"/>
      <c r="RSI29" s="242"/>
      <c r="RSJ29" s="242"/>
      <c r="RSK29" s="242"/>
      <c r="RSL29" s="242"/>
      <c r="RSM29" s="242"/>
      <c r="RSN29" s="242"/>
      <c r="RSO29" s="242"/>
      <c r="RSP29" s="242"/>
      <c r="RSQ29" s="242"/>
      <c r="RSR29" s="242"/>
      <c r="RSS29" s="242"/>
      <c r="RST29" s="242"/>
      <c r="RSU29" s="242"/>
      <c r="RSV29" s="242"/>
      <c r="RSW29" s="242"/>
      <c r="RSX29" s="242"/>
      <c r="RSY29" s="242"/>
      <c r="RSZ29" s="242"/>
      <c r="RTA29" s="242"/>
      <c r="RTB29" s="242"/>
      <c r="RTC29" s="242"/>
      <c r="RTD29" s="242"/>
      <c r="RTE29" s="242"/>
      <c r="RTF29" s="242"/>
      <c r="RTG29" s="242"/>
      <c r="RTH29" s="242"/>
      <c r="RTI29" s="242"/>
      <c r="RTJ29" s="242"/>
      <c r="RTK29" s="242"/>
      <c r="RTL29" s="242"/>
      <c r="RTM29" s="242"/>
      <c r="RTN29" s="242"/>
      <c r="RTO29" s="242"/>
      <c r="RTP29" s="242"/>
      <c r="RTQ29" s="242"/>
      <c r="RTR29" s="242"/>
      <c r="RTS29" s="242"/>
      <c r="RTT29" s="242"/>
      <c r="RTU29" s="242"/>
      <c r="RTV29" s="242"/>
      <c r="RTW29" s="242"/>
      <c r="RTX29" s="242"/>
      <c r="RTY29" s="242"/>
      <c r="RTZ29" s="242"/>
      <c r="RUA29" s="242"/>
      <c r="RUB29" s="242"/>
      <c r="RUC29" s="242"/>
      <c r="RUD29" s="242"/>
      <c r="RUE29" s="242"/>
      <c r="RUF29" s="242"/>
      <c r="RUG29" s="242"/>
      <c r="RUH29" s="242"/>
      <c r="RUI29" s="242"/>
      <c r="RUJ29" s="242"/>
      <c r="RUK29" s="242"/>
      <c r="RUL29" s="242"/>
      <c r="RUM29" s="242"/>
      <c r="RUN29" s="242"/>
      <c r="RUO29" s="242"/>
      <c r="RUP29" s="242"/>
      <c r="RUQ29" s="242"/>
      <c r="RUR29" s="242"/>
      <c r="RUS29" s="242"/>
      <c r="RUT29" s="242"/>
      <c r="RUU29" s="242"/>
      <c r="RUV29" s="242"/>
      <c r="RUW29" s="242"/>
      <c r="RUX29" s="242"/>
      <c r="RUY29" s="242"/>
      <c r="RUZ29" s="242"/>
      <c r="RVA29" s="242"/>
      <c r="RVB29" s="242"/>
      <c r="RVC29" s="242"/>
      <c r="RVD29" s="242"/>
      <c r="RVE29" s="242"/>
      <c r="RVF29" s="242"/>
      <c r="RVG29" s="242"/>
      <c r="RVH29" s="242"/>
      <c r="RVI29" s="242"/>
      <c r="RVJ29" s="242"/>
      <c r="RVK29" s="242"/>
      <c r="RVL29" s="242"/>
      <c r="RVM29" s="242"/>
      <c r="RVN29" s="242"/>
      <c r="RVO29" s="242"/>
      <c r="RVP29" s="242"/>
      <c r="RVQ29" s="242"/>
      <c r="RVR29" s="242"/>
      <c r="RVS29" s="242"/>
      <c r="RVT29" s="242"/>
      <c r="RVU29" s="242"/>
      <c r="RVV29" s="242"/>
      <c r="RVW29" s="242"/>
      <c r="RVX29" s="242"/>
      <c r="RVY29" s="242"/>
      <c r="RVZ29" s="242"/>
      <c r="RWA29" s="242"/>
      <c r="RWB29" s="242"/>
      <c r="RWC29" s="242"/>
      <c r="RWD29" s="242"/>
      <c r="RWE29" s="242"/>
      <c r="RWF29" s="242"/>
      <c r="RWG29" s="242"/>
      <c r="RWH29" s="242"/>
      <c r="RWI29" s="242"/>
      <c r="RWJ29" s="242"/>
      <c r="RWK29" s="242"/>
      <c r="RWL29" s="242"/>
      <c r="RWM29" s="242"/>
      <c r="RWN29" s="242"/>
      <c r="RWO29" s="242"/>
      <c r="RWP29" s="242"/>
      <c r="RWQ29" s="242"/>
      <c r="RWR29" s="242"/>
      <c r="RWS29" s="242"/>
      <c r="RWT29" s="242"/>
      <c r="RWU29" s="242"/>
      <c r="RWV29" s="242"/>
      <c r="RWW29" s="242"/>
      <c r="RWX29" s="242"/>
      <c r="RWY29" s="242"/>
      <c r="RWZ29" s="242"/>
      <c r="RXA29" s="242"/>
      <c r="RXB29" s="242"/>
      <c r="RXC29" s="242"/>
      <c r="RXD29" s="242"/>
      <c r="RXE29" s="242"/>
      <c r="RXF29" s="242"/>
      <c r="RXG29" s="242"/>
      <c r="RXH29" s="242"/>
      <c r="RXI29" s="242"/>
      <c r="RXJ29" s="242"/>
      <c r="RXK29" s="242"/>
      <c r="RXL29" s="242"/>
      <c r="RXM29" s="242"/>
      <c r="RXN29" s="242"/>
      <c r="RXO29" s="242"/>
      <c r="RXP29" s="242"/>
      <c r="RXQ29" s="242"/>
      <c r="RXR29" s="242"/>
      <c r="RXS29" s="242"/>
      <c r="RXT29" s="242"/>
      <c r="RXU29" s="242"/>
      <c r="RXV29" s="242"/>
      <c r="RXW29" s="242"/>
      <c r="RXX29" s="242"/>
      <c r="RXY29" s="242"/>
      <c r="RXZ29" s="242"/>
      <c r="RYA29" s="242"/>
      <c r="RYB29" s="242"/>
      <c r="RYC29" s="242"/>
      <c r="RYD29" s="242"/>
      <c r="RYE29" s="242"/>
      <c r="RYF29" s="242"/>
      <c r="RYG29" s="242"/>
      <c r="RYH29" s="242"/>
      <c r="RYI29" s="242"/>
      <c r="RYJ29" s="242"/>
      <c r="RYK29" s="242"/>
      <c r="RYL29" s="242"/>
      <c r="RYM29" s="242"/>
      <c r="RYN29" s="242"/>
      <c r="RYO29" s="242"/>
      <c r="RYP29" s="242"/>
      <c r="RYQ29" s="242"/>
      <c r="RYR29" s="242"/>
      <c r="RYS29" s="242"/>
      <c r="RYT29" s="242"/>
      <c r="RYU29" s="242"/>
      <c r="RYV29" s="242"/>
      <c r="RYW29" s="242"/>
      <c r="RYX29" s="242"/>
      <c r="RYY29" s="242"/>
      <c r="RYZ29" s="242"/>
      <c r="RZA29" s="242"/>
      <c r="RZB29" s="242"/>
      <c r="RZC29" s="242"/>
      <c r="RZD29" s="242"/>
      <c r="RZE29" s="242"/>
      <c r="RZF29" s="242"/>
      <c r="RZG29" s="242"/>
      <c r="RZH29" s="242"/>
      <c r="RZI29" s="242"/>
      <c r="RZJ29" s="242"/>
      <c r="RZK29" s="242"/>
      <c r="RZL29" s="242"/>
      <c r="RZM29" s="242"/>
      <c r="RZN29" s="242"/>
      <c r="RZO29" s="242"/>
      <c r="RZP29" s="242"/>
      <c r="RZQ29" s="242"/>
      <c r="RZR29" s="242"/>
      <c r="RZS29" s="242"/>
      <c r="RZT29" s="242"/>
      <c r="RZU29" s="242"/>
      <c r="RZV29" s="242"/>
      <c r="RZW29" s="242"/>
      <c r="RZX29" s="242"/>
      <c r="RZY29" s="242"/>
      <c r="RZZ29" s="242"/>
      <c r="SAA29" s="242"/>
      <c r="SAB29" s="242"/>
      <c r="SAC29" s="242"/>
      <c r="SAD29" s="242"/>
      <c r="SAE29" s="242"/>
      <c r="SAF29" s="242"/>
      <c r="SAG29" s="242"/>
      <c r="SAH29" s="242"/>
      <c r="SAI29" s="242"/>
      <c r="SAJ29" s="242"/>
      <c r="SAK29" s="242"/>
      <c r="SAL29" s="242"/>
      <c r="SAM29" s="242"/>
      <c r="SAN29" s="242"/>
      <c r="SAO29" s="242"/>
      <c r="SAP29" s="242"/>
      <c r="SAQ29" s="242"/>
      <c r="SAR29" s="242"/>
      <c r="SAS29" s="242"/>
      <c r="SAT29" s="242"/>
      <c r="SAU29" s="242"/>
      <c r="SAV29" s="242"/>
      <c r="SAW29" s="242"/>
      <c r="SAX29" s="242"/>
      <c r="SAY29" s="242"/>
      <c r="SAZ29" s="242"/>
      <c r="SBA29" s="242"/>
      <c r="SBB29" s="242"/>
      <c r="SBC29" s="242"/>
      <c r="SBD29" s="242"/>
      <c r="SBE29" s="242"/>
      <c r="SBF29" s="242"/>
      <c r="SBG29" s="242"/>
      <c r="SBH29" s="242"/>
      <c r="SBI29" s="242"/>
      <c r="SBJ29" s="242"/>
      <c r="SBK29" s="242"/>
      <c r="SBL29" s="242"/>
      <c r="SBM29" s="242"/>
      <c r="SBN29" s="242"/>
      <c r="SBO29" s="242"/>
      <c r="SBP29" s="242"/>
      <c r="SBQ29" s="242"/>
      <c r="SBR29" s="242"/>
      <c r="SBS29" s="242"/>
      <c r="SBT29" s="242"/>
      <c r="SBU29" s="242"/>
      <c r="SBV29" s="242"/>
      <c r="SBW29" s="242"/>
      <c r="SBX29" s="242"/>
      <c r="SBY29" s="242"/>
      <c r="SBZ29" s="242"/>
      <c r="SCA29" s="242"/>
      <c r="SCB29" s="242"/>
      <c r="SCC29" s="242"/>
      <c r="SCD29" s="242"/>
      <c r="SCE29" s="242"/>
      <c r="SCF29" s="242"/>
      <c r="SCG29" s="242"/>
      <c r="SCH29" s="242"/>
      <c r="SCI29" s="242"/>
      <c r="SCJ29" s="242"/>
      <c r="SCK29" s="242"/>
      <c r="SCL29" s="242"/>
      <c r="SCM29" s="242"/>
      <c r="SCN29" s="242"/>
      <c r="SCO29" s="242"/>
      <c r="SCP29" s="242"/>
      <c r="SCQ29" s="242"/>
      <c r="SCR29" s="242"/>
      <c r="SCS29" s="242"/>
      <c r="SCT29" s="242"/>
      <c r="SCU29" s="242"/>
      <c r="SCV29" s="242"/>
      <c r="SCW29" s="242"/>
      <c r="SCX29" s="242"/>
      <c r="SCY29" s="242"/>
      <c r="SCZ29" s="242"/>
      <c r="SDA29" s="242"/>
      <c r="SDB29" s="242"/>
      <c r="SDC29" s="242"/>
      <c r="SDD29" s="242"/>
      <c r="SDE29" s="242"/>
      <c r="SDF29" s="242"/>
      <c r="SDG29" s="242"/>
      <c r="SDH29" s="242"/>
      <c r="SDI29" s="242"/>
      <c r="SDJ29" s="242"/>
      <c r="SDK29" s="242"/>
      <c r="SDL29" s="242"/>
      <c r="SDM29" s="242"/>
      <c r="SDN29" s="242"/>
      <c r="SDO29" s="242"/>
      <c r="SDP29" s="242"/>
      <c r="SDQ29" s="242"/>
      <c r="SDR29" s="242"/>
      <c r="SDS29" s="242"/>
      <c r="SDT29" s="242"/>
      <c r="SDU29" s="242"/>
      <c r="SDV29" s="242"/>
      <c r="SDW29" s="242"/>
      <c r="SDX29" s="242"/>
      <c r="SDY29" s="242"/>
      <c r="SDZ29" s="242"/>
      <c r="SEA29" s="242"/>
      <c r="SEB29" s="242"/>
      <c r="SEC29" s="242"/>
      <c r="SED29" s="242"/>
      <c r="SEE29" s="242"/>
      <c r="SEF29" s="242"/>
      <c r="SEG29" s="242"/>
      <c r="SEH29" s="242"/>
      <c r="SEI29" s="242"/>
      <c r="SEJ29" s="242"/>
      <c r="SEK29" s="242"/>
      <c r="SEL29" s="242"/>
      <c r="SEM29" s="242"/>
      <c r="SEN29" s="242"/>
      <c r="SEO29" s="242"/>
      <c r="SEP29" s="242"/>
      <c r="SEQ29" s="242"/>
      <c r="SER29" s="242"/>
      <c r="SES29" s="242"/>
      <c r="SET29" s="242"/>
      <c r="SEU29" s="242"/>
      <c r="SEV29" s="242"/>
      <c r="SEW29" s="242"/>
      <c r="SEX29" s="242"/>
      <c r="SEY29" s="242"/>
      <c r="SEZ29" s="242"/>
      <c r="SFA29" s="242"/>
      <c r="SFB29" s="242"/>
      <c r="SFC29" s="242"/>
      <c r="SFD29" s="242"/>
      <c r="SFE29" s="242"/>
      <c r="SFF29" s="242"/>
      <c r="SFG29" s="242"/>
      <c r="SFH29" s="242"/>
      <c r="SFI29" s="242"/>
      <c r="SFJ29" s="242"/>
      <c r="SFK29" s="242"/>
      <c r="SFL29" s="242"/>
      <c r="SFM29" s="242"/>
      <c r="SFN29" s="242"/>
      <c r="SFO29" s="242"/>
      <c r="SFP29" s="242"/>
      <c r="SFQ29" s="242"/>
      <c r="SFR29" s="242"/>
      <c r="SFS29" s="242"/>
      <c r="SFT29" s="242"/>
      <c r="SFU29" s="242"/>
      <c r="SFV29" s="242"/>
      <c r="SFW29" s="242"/>
      <c r="SFX29" s="242"/>
      <c r="SFY29" s="242"/>
      <c r="SFZ29" s="242"/>
      <c r="SGA29" s="242"/>
      <c r="SGB29" s="242"/>
      <c r="SGC29" s="242"/>
      <c r="SGD29" s="242"/>
      <c r="SGE29" s="242"/>
      <c r="SGF29" s="242"/>
      <c r="SGG29" s="242"/>
      <c r="SGH29" s="242"/>
      <c r="SGI29" s="242"/>
      <c r="SGJ29" s="242"/>
      <c r="SGK29" s="242"/>
      <c r="SGL29" s="242"/>
      <c r="SGM29" s="242"/>
      <c r="SGN29" s="242"/>
      <c r="SGO29" s="242"/>
      <c r="SGP29" s="242"/>
      <c r="SGQ29" s="242"/>
      <c r="SGR29" s="242"/>
      <c r="SGS29" s="242"/>
      <c r="SGT29" s="242"/>
      <c r="SGU29" s="242"/>
      <c r="SGV29" s="242"/>
      <c r="SGW29" s="242"/>
      <c r="SGX29" s="242"/>
      <c r="SGY29" s="242"/>
      <c r="SGZ29" s="242"/>
      <c r="SHA29" s="242"/>
      <c r="SHB29" s="242"/>
      <c r="SHC29" s="242"/>
      <c r="SHD29" s="242"/>
      <c r="SHE29" s="242"/>
      <c r="SHF29" s="242"/>
      <c r="SHG29" s="242"/>
      <c r="SHH29" s="242"/>
      <c r="SHI29" s="242"/>
      <c r="SHJ29" s="242"/>
      <c r="SHK29" s="242"/>
      <c r="SHL29" s="242"/>
      <c r="SHM29" s="242"/>
      <c r="SHN29" s="242"/>
      <c r="SHO29" s="242"/>
      <c r="SHP29" s="242"/>
      <c r="SHQ29" s="242"/>
      <c r="SHR29" s="242"/>
      <c r="SHS29" s="242"/>
      <c r="SHT29" s="242"/>
      <c r="SHU29" s="242"/>
      <c r="SHV29" s="242"/>
      <c r="SHW29" s="242"/>
      <c r="SHX29" s="242"/>
      <c r="SHY29" s="242"/>
      <c r="SHZ29" s="242"/>
      <c r="SIA29" s="242"/>
      <c r="SIB29" s="242"/>
      <c r="SIC29" s="242"/>
      <c r="SID29" s="242"/>
      <c r="SIE29" s="242"/>
      <c r="SIF29" s="242"/>
      <c r="SIG29" s="242"/>
      <c r="SIH29" s="242"/>
      <c r="SII29" s="242"/>
      <c r="SIJ29" s="242"/>
      <c r="SIK29" s="242"/>
      <c r="SIL29" s="242"/>
      <c r="SIM29" s="242"/>
      <c r="SIN29" s="242"/>
      <c r="SIO29" s="242"/>
      <c r="SIP29" s="242"/>
      <c r="SIQ29" s="242"/>
      <c r="SIR29" s="242"/>
      <c r="SIS29" s="242"/>
      <c r="SIT29" s="242"/>
      <c r="SIU29" s="242"/>
      <c r="SIV29" s="242"/>
      <c r="SIW29" s="242"/>
      <c r="SIX29" s="242"/>
      <c r="SIY29" s="242"/>
      <c r="SIZ29" s="242"/>
      <c r="SJA29" s="242"/>
      <c r="SJB29" s="242"/>
      <c r="SJC29" s="242"/>
      <c r="SJD29" s="242"/>
      <c r="SJE29" s="242"/>
      <c r="SJF29" s="242"/>
      <c r="SJG29" s="242"/>
      <c r="SJH29" s="242"/>
      <c r="SJI29" s="242"/>
      <c r="SJJ29" s="242"/>
      <c r="SJK29" s="242"/>
      <c r="SJL29" s="242"/>
      <c r="SJM29" s="242"/>
      <c r="SJN29" s="242"/>
      <c r="SJO29" s="242"/>
      <c r="SJP29" s="242"/>
      <c r="SJQ29" s="242"/>
      <c r="SJR29" s="242"/>
      <c r="SJS29" s="242"/>
      <c r="SJT29" s="242"/>
      <c r="SJU29" s="242"/>
      <c r="SJV29" s="242"/>
      <c r="SJW29" s="242"/>
      <c r="SJX29" s="242"/>
      <c r="SJY29" s="242"/>
      <c r="SJZ29" s="242"/>
      <c r="SKA29" s="242"/>
      <c r="SKB29" s="242"/>
      <c r="SKC29" s="242"/>
      <c r="SKD29" s="242"/>
      <c r="SKE29" s="242"/>
      <c r="SKF29" s="242"/>
      <c r="SKG29" s="242"/>
      <c r="SKH29" s="242"/>
      <c r="SKI29" s="242"/>
      <c r="SKJ29" s="242"/>
      <c r="SKK29" s="242"/>
      <c r="SKL29" s="242"/>
      <c r="SKM29" s="242"/>
      <c r="SKN29" s="242"/>
      <c r="SKO29" s="242"/>
      <c r="SKP29" s="242"/>
      <c r="SKQ29" s="242"/>
      <c r="SKR29" s="242"/>
      <c r="SKS29" s="242"/>
      <c r="SKT29" s="242"/>
      <c r="SKU29" s="242"/>
      <c r="SKV29" s="242"/>
      <c r="SKW29" s="242"/>
      <c r="SKX29" s="242"/>
      <c r="SKY29" s="242"/>
      <c r="SKZ29" s="242"/>
      <c r="SLA29" s="242"/>
      <c r="SLB29" s="242"/>
      <c r="SLC29" s="242"/>
      <c r="SLD29" s="242"/>
      <c r="SLE29" s="242"/>
      <c r="SLF29" s="242"/>
      <c r="SLG29" s="242"/>
      <c r="SLH29" s="242"/>
      <c r="SLI29" s="242"/>
      <c r="SLJ29" s="242"/>
      <c r="SLK29" s="242"/>
      <c r="SLL29" s="242"/>
      <c r="SLM29" s="242"/>
      <c r="SLN29" s="242"/>
      <c r="SLO29" s="242"/>
      <c r="SLP29" s="242"/>
      <c r="SLQ29" s="242"/>
      <c r="SLR29" s="242"/>
      <c r="SLS29" s="242"/>
      <c r="SLT29" s="242"/>
      <c r="SLU29" s="242"/>
      <c r="SLV29" s="242"/>
      <c r="SLW29" s="242"/>
      <c r="SLX29" s="242"/>
      <c r="SLY29" s="242"/>
      <c r="SLZ29" s="242"/>
      <c r="SMA29" s="242"/>
      <c r="SMB29" s="242"/>
      <c r="SMC29" s="242"/>
      <c r="SMD29" s="242"/>
      <c r="SME29" s="242"/>
      <c r="SMF29" s="242"/>
      <c r="SMG29" s="242"/>
      <c r="SMH29" s="242"/>
      <c r="SMI29" s="242"/>
      <c r="SMJ29" s="242"/>
      <c r="SMK29" s="242"/>
      <c r="SML29" s="242"/>
      <c r="SMM29" s="242"/>
      <c r="SMN29" s="242"/>
      <c r="SMO29" s="242"/>
      <c r="SMP29" s="242"/>
      <c r="SMQ29" s="242"/>
      <c r="SMR29" s="242"/>
      <c r="SMS29" s="242"/>
      <c r="SMT29" s="242"/>
      <c r="SMU29" s="242"/>
      <c r="SMV29" s="242"/>
      <c r="SMW29" s="242"/>
      <c r="SMX29" s="242"/>
      <c r="SMY29" s="242"/>
      <c r="SMZ29" s="242"/>
      <c r="SNA29" s="242"/>
      <c r="SNB29" s="242"/>
      <c r="SNC29" s="242"/>
      <c r="SND29" s="242"/>
      <c r="SNE29" s="242"/>
      <c r="SNF29" s="242"/>
      <c r="SNG29" s="242"/>
      <c r="SNH29" s="242"/>
      <c r="SNI29" s="242"/>
      <c r="SNJ29" s="242"/>
      <c r="SNK29" s="242"/>
      <c r="SNL29" s="242"/>
      <c r="SNM29" s="242"/>
      <c r="SNN29" s="242"/>
      <c r="SNO29" s="242"/>
      <c r="SNP29" s="242"/>
      <c r="SNQ29" s="242"/>
      <c r="SNR29" s="242"/>
      <c r="SNS29" s="242"/>
      <c r="SNT29" s="242"/>
      <c r="SNU29" s="242"/>
      <c r="SNV29" s="242"/>
      <c r="SNW29" s="242"/>
      <c r="SNX29" s="242"/>
      <c r="SNY29" s="242"/>
      <c r="SNZ29" s="242"/>
      <c r="SOA29" s="242"/>
      <c r="SOB29" s="242"/>
      <c r="SOC29" s="242"/>
      <c r="SOD29" s="242"/>
      <c r="SOE29" s="242"/>
      <c r="SOF29" s="242"/>
      <c r="SOG29" s="242"/>
      <c r="SOH29" s="242"/>
      <c r="SOI29" s="242"/>
      <c r="SOJ29" s="242"/>
      <c r="SOK29" s="242"/>
      <c r="SOL29" s="242"/>
      <c r="SOM29" s="242"/>
      <c r="SON29" s="242"/>
      <c r="SOO29" s="242"/>
      <c r="SOP29" s="242"/>
      <c r="SOQ29" s="242"/>
      <c r="SOR29" s="242"/>
      <c r="SOS29" s="242"/>
      <c r="SOT29" s="242"/>
      <c r="SOU29" s="242"/>
      <c r="SOV29" s="242"/>
      <c r="SOW29" s="242"/>
      <c r="SOX29" s="242"/>
      <c r="SOY29" s="242"/>
      <c r="SOZ29" s="242"/>
      <c r="SPA29" s="242"/>
      <c r="SPB29" s="242"/>
      <c r="SPC29" s="242"/>
      <c r="SPD29" s="242"/>
      <c r="SPE29" s="242"/>
      <c r="SPF29" s="242"/>
      <c r="SPG29" s="242"/>
      <c r="SPH29" s="242"/>
      <c r="SPI29" s="242"/>
      <c r="SPJ29" s="242"/>
      <c r="SPK29" s="242"/>
      <c r="SPL29" s="242"/>
      <c r="SPM29" s="242"/>
      <c r="SPN29" s="242"/>
      <c r="SPO29" s="242"/>
      <c r="SPP29" s="242"/>
      <c r="SPQ29" s="242"/>
      <c r="SPR29" s="242"/>
      <c r="SPS29" s="242"/>
      <c r="SPT29" s="242"/>
      <c r="SPU29" s="242"/>
      <c r="SPV29" s="242"/>
      <c r="SPW29" s="242"/>
      <c r="SPX29" s="242"/>
      <c r="SPY29" s="242"/>
      <c r="SPZ29" s="242"/>
      <c r="SQA29" s="242"/>
      <c r="SQB29" s="242"/>
      <c r="SQC29" s="242"/>
      <c r="SQD29" s="242"/>
      <c r="SQE29" s="242"/>
      <c r="SQF29" s="242"/>
      <c r="SQG29" s="242"/>
      <c r="SQH29" s="242"/>
      <c r="SQI29" s="242"/>
      <c r="SQJ29" s="242"/>
      <c r="SQK29" s="242"/>
      <c r="SQL29" s="242"/>
      <c r="SQM29" s="242"/>
      <c r="SQN29" s="242"/>
      <c r="SQO29" s="242"/>
      <c r="SQP29" s="242"/>
      <c r="SQQ29" s="242"/>
      <c r="SQR29" s="242"/>
      <c r="SQS29" s="242"/>
      <c r="SQT29" s="242"/>
      <c r="SQU29" s="242"/>
      <c r="SQV29" s="242"/>
      <c r="SQW29" s="242"/>
      <c r="SQX29" s="242"/>
      <c r="SQY29" s="242"/>
      <c r="SQZ29" s="242"/>
      <c r="SRA29" s="242"/>
      <c r="SRB29" s="242"/>
      <c r="SRC29" s="242"/>
      <c r="SRD29" s="242"/>
      <c r="SRE29" s="242"/>
      <c r="SRF29" s="242"/>
      <c r="SRG29" s="242"/>
      <c r="SRH29" s="242"/>
      <c r="SRI29" s="242"/>
      <c r="SRJ29" s="242"/>
      <c r="SRK29" s="242"/>
      <c r="SRL29" s="242"/>
      <c r="SRM29" s="242"/>
      <c r="SRN29" s="242"/>
      <c r="SRO29" s="242"/>
      <c r="SRP29" s="242"/>
      <c r="SRQ29" s="242"/>
      <c r="SRR29" s="242"/>
      <c r="SRS29" s="242"/>
      <c r="SRT29" s="242"/>
      <c r="SRU29" s="242"/>
      <c r="SRV29" s="242"/>
      <c r="SRW29" s="242"/>
      <c r="SRX29" s="242"/>
      <c r="SRY29" s="242"/>
      <c r="SRZ29" s="242"/>
      <c r="SSA29" s="242"/>
      <c r="SSB29" s="242"/>
      <c r="SSC29" s="242"/>
      <c r="SSD29" s="242"/>
      <c r="SSE29" s="242"/>
      <c r="SSF29" s="242"/>
      <c r="SSG29" s="242"/>
      <c r="SSH29" s="242"/>
      <c r="SSI29" s="242"/>
      <c r="SSJ29" s="242"/>
      <c r="SSK29" s="242"/>
      <c r="SSL29" s="242"/>
      <c r="SSM29" s="242"/>
      <c r="SSN29" s="242"/>
      <c r="SSO29" s="242"/>
      <c r="SSP29" s="242"/>
      <c r="SSQ29" s="242"/>
      <c r="SSR29" s="242"/>
      <c r="SSS29" s="242"/>
      <c r="SST29" s="242"/>
      <c r="SSU29" s="242"/>
      <c r="SSV29" s="242"/>
      <c r="SSW29" s="242"/>
      <c r="SSX29" s="242"/>
      <c r="SSY29" s="242"/>
      <c r="SSZ29" s="242"/>
      <c r="STA29" s="242"/>
      <c r="STB29" s="242"/>
      <c r="STC29" s="242"/>
      <c r="STD29" s="242"/>
      <c r="STE29" s="242"/>
      <c r="STF29" s="242"/>
      <c r="STG29" s="242"/>
      <c r="STH29" s="242"/>
      <c r="STI29" s="242"/>
      <c r="STJ29" s="242"/>
      <c r="STK29" s="242"/>
      <c r="STL29" s="242"/>
      <c r="STM29" s="242"/>
      <c r="STN29" s="242"/>
      <c r="STO29" s="242"/>
      <c r="STP29" s="242"/>
      <c r="STQ29" s="242"/>
      <c r="STR29" s="242"/>
      <c r="STS29" s="242"/>
      <c r="STT29" s="242"/>
      <c r="STU29" s="242"/>
      <c r="STV29" s="242"/>
      <c r="STW29" s="242"/>
      <c r="STX29" s="242"/>
      <c r="STY29" s="242"/>
      <c r="STZ29" s="242"/>
      <c r="SUA29" s="242"/>
      <c r="SUB29" s="242"/>
      <c r="SUC29" s="242"/>
      <c r="SUD29" s="242"/>
      <c r="SUE29" s="242"/>
      <c r="SUF29" s="242"/>
      <c r="SUG29" s="242"/>
      <c r="SUH29" s="242"/>
      <c r="SUI29" s="242"/>
      <c r="SUJ29" s="242"/>
      <c r="SUK29" s="242"/>
      <c r="SUL29" s="242"/>
      <c r="SUM29" s="242"/>
      <c r="SUN29" s="242"/>
      <c r="SUO29" s="242"/>
      <c r="SUP29" s="242"/>
      <c r="SUQ29" s="242"/>
      <c r="SUR29" s="242"/>
      <c r="SUS29" s="242"/>
      <c r="SUT29" s="242"/>
      <c r="SUU29" s="242"/>
      <c r="SUV29" s="242"/>
      <c r="SUW29" s="242"/>
      <c r="SUX29" s="242"/>
      <c r="SUY29" s="242"/>
      <c r="SUZ29" s="242"/>
      <c r="SVA29" s="242"/>
      <c r="SVB29" s="242"/>
      <c r="SVC29" s="242"/>
      <c r="SVD29" s="242"/>
      <c r="SVE29" s="242"/>
      <c r="SVF29" s="242"/>
      <c r="SVG29" s="242"/>
      <c r="SVH29" s="242"/>
      <c r="SVI29" s="242"/>
      <c r="SVJ29" s="242"/>
      <c r="SVK29" s="242"/>
      <c r="SVL29" s="242"/>
      <c r="SVM29" s="242"/>
      <c r="SVN29" s="242"/>
      <c r="SVO29" s="242"/>
      <c r="SVP29" s="242"/>
      <c r="SVQ29" s="242"/>
      <c r="SVR29" s="242"/>
      <c r="SVS29" s="242"/>
      <c r="SVT29" s="242"/>
      <c r="SVU29" s="242"/>
      <c r="SVV29" s="242"/>
      <c r="SVW29" s="242"/>
      <c r="SVX29" s="242"/>
      <c r="SVY29" s="242"/>
      <c r="SVZ29" s="242"/>
      <c r="SWA29" s="242"/>
      <c r="SWB29" s="242"/>
      <c r="SWC29" s="242"/>
      <c r="SWD29" s="242"/>
      <c r="SWE29" s="242"/>
      <c r="SWF29" s="242"/>
      <c r="SWG29" s="242"/>
      <c r="SWH29" s="242"/>
      <c r="SWI29" s="242"/>
      <c r="SWJ29" s="242"/>
      <c r="SWK29" s="242"/>
      <c r="SWL29" s="242"/>
      <c r="SWM29" s="242"/>
      <c r="SWN29" s="242"/>
      <c r="SWO29" s="242"/>
      <c r="SWP29" s="242"/>
      <c r="SWQ29" s="242"/>
      <c r="SWR29" s="242"/>
      <c r="SWS29" s="242"/>
      <c r="SWT29" s="242"/>
      <c r="SWU29" s="242"/>
      <c r="SWV29" s="242"/>
      <c r="SWW29" s="242"/>
      <c r="SWX29" s="242"/>
      <c r="SWY29" s="242"/>
      <c r="SWZ29" s="242"/>
      <c r="SXA29" s="242"/>
      <c r="SXB29" s="242"/>
      <c r="SXC29" s="242"/>
      <c r="SXD29" s="242"/>
      <c r="SXE29" s="242"/>
      <c r="SXF29" s="242"/>
      <c r="SXG29" s="242"/>
      <c r="SXH29" s="242"/>
      <c r="SXI29" s="242"/>
      <c r="SXJ29" s="242"/>
      <c r="SXK29" s="242"/>
      <c r="SXL29" s="242"/>
      <c r="SXM29" s="242"/>
      <c r="SXN29" s="242"/>
      <c r="SXO29" s="242"/>
      <c r="SXP29" s="242"/>
      <c r="SXQ29" s="242"/>
      <c r="SXR29" s="242"/>
      <c r="SXS29" s="242"/>
      <c r="SXT29" s="242"/>
      <c r="SXU29" s="242"/>
      <c r="SXV29" s="242"/>
      <c r="SXW29" s="242"/>
      <c r="SXX29" s="242"/>
      <c r="SXY29" s="242"/>
      <c r="SXZ29" s="242"/>
      <c r="SYA29" s="242"/>
      <c r="SYB29" s="242"/>
      <c r="SYC29" s="242"/>
      <c r="SYD29" s="242"/>
      <c r="SYE29" s="242"/>
      <c r="SYF29" s="242"/>
      <c r="SYG29" s="242"/>
      <c r="SYH29" s="242"/>
      <c r="SYI29" s="242"/>
      <c r="SYJ29" s="242"/>
      <c r="SYK29" s="242"/>
      <c r="SYL29" s="242"/>
      <c r="SYM29" s="242"/>
      <c r="SYN29" s="242"/>
      <c r="SYO29" s="242"/>
      <c r="SYP29" s="242"/>
      <c r="SYQ29" s="242"/>
      <c r="SYR29" s="242"/>
      <c r="SYS29" s="242"/>
      <c r="SYT29" s="242"/>
      <c r="SYU29" s="242"/>
      <c r="SYV29" s="242"/>
      <c r="SYW29" s="242"/>
      <c r="SYX29" s="242"/>
      <c r="SYY29" s="242"/>
      <c r="SYZ29" s="242"/>
      <c r="SZA29" s="242"/>
      <c r="SZB29" s="242"/>
      <c r="SZC29" s="242"/>
      <c r="SZD29" s="242"/>
      <c r="SZE29" s="242"/>
      <c r="SZF29" s="242"/>
      <c r="SZG29" s="242"/>
      <c r="SZH29" s="242"/>
      <c r="SZI29" s="242"/>
      <c r="SZJ29" s="242"/>
      <c r="SZK29" s="242"/>
      <c r="SZL29" s="242"/>
      <c r="SZM29" s="242"/>
      <c r="SZN29" s="242"/>
      <c r="SZO29" s="242"/>
      <c r="SZP29" s="242"/>
      <c r="SZQ29" s="242"/>
      <c r="SZR29" s="242"/>
      <c r="SZS29" s="242"/>
      <c r="SZT29" s="242"/>
      <c r="SZU29" s="242"/>
      <c r="SZV29" s="242"/>
      <c r="SZW29" s="242"/>
      <c r="SZX29" s="242"/>
      <c r="SZY29" s="242"/>
      <c r="SZZ29" s="242"/>
      <c r="TAA29" s="242"/>
      <c r="TAB29" s="242"/>
      <c r="TAC29" s="242"/>
      <c r="TAD29" s="242"/>
      <c r="TAE29" s="242"/>
      <c r="TAF29" s="242"/>
      <c r="TAG29" s="242"/>
      <c r="TAH29" s="242"/>
      <c r="TAI29" s="242"/>
      <c r="TAJ29" s="242"/>
      <c r="TAK29" s="242"/>
      <c r="TAL29" s="242"/>
      <c r="TAM29" s="242"/>
      <c r="TAN29" s="242"/>
      <c r="TAO29" s="242"/>
      <c r="TAP29" s="242"/>
      <c r="TAQ29" s="242"/>
      <c r="TAR29" s="242"/>
      <c r="TAS29" s="242"/>
      <c r="TAT29" s="242"/>
      <c r="TAU29" s="242"/>
      <c r="TAV29" s="242"/>
      <c r="TAW29" s="242"/>
      <c r="TAX29" s="242"/>
      <c r="TAY29" s="242"/>
      <c r="TAZ29" s="242"/>
      <c r="TBA29" s="242"/>
      <c r="TBB29" s="242"/>
      <c r="TBC29" s="242"/>
      <c r="TBD29" s="242"/>
      <c r="TBE29" s="242"/>
      <c r="TBF29" s="242"/>
      <c r="TBG29" s="242"/>
      <c r="TBH29" s="242"/>
      <c r="TBI29" s="242"/>
      <c r="TBJ29" s="242"/>
      <c r="TBK29" s="242"/>
      <c r="TBL29" s="242"/>
      <c r="TBM29" s="242"/>
      <c r="TBN29" s="242"/>
      <c r="TBO29" s="242"/>
      <c r="TBP29" s="242"/>
      <c r="TBQ29" s="242"/>
      <c r="TBR29" s="242"/>
      <c r="TBS29" s="242"/>
      <c r="TBT29" s="242"/>
      <c r="TBU29" s="242"/>
      <c r="TBV29" s="242"/>
      <c r="TBW29" s="242"/>
      <c r="TBX29" s="242"/>
      <c r="TBY29" s="242"/>
      <c r="TBZ29" s="242"/>
      <c r="TCA29" s="242"/>
      <c r="TCB29" s="242"/>
      <c r="TCC29" s="242"/>
      <c r="TCD29" s="242"/>
      <c r="TCE29" s="242"/>
      <c r="TCF29" s="242"/>
      <c r="TCG29" s="242"/>
      <c r="TCH29" s="242"/>
      <c r="TCI29" s="242"/>
      <c r="TCJ29" s="242"/>
      <c r="TCK29" s="242"/>
      <c r="TCL29" s="242"/>
      <c r="TCM29" s="242"/>
      <c r="TCN29" s="242"/>
      <c r="TCO29" s="242"/>
      <c r="TCP29" s="242"/>
      <c r="TCQ29" s="242"/>
      <c r="TCR29" s="242"/>
      <c r="TCS29" s="242"/>
      <c r="TCT29" s="242"/>
      <c r="TCU29" s="242"/>
      <c r="TCV29" s="242"/>
      <c r="TCW29" s="242"/>
      <c r="TCX29" s="242"/>
      <c r="TCY29" s="242"/>
      <c r="TCZ29" s="242"/>
      <c r="TDA29" s="242"/>
      <c r="TDB29" s="242"/>
      <c r="TDC29" s="242"/>
      <c r="TDD29" s="242"/>
      <c r="TDE29" s="242"/>
      <c r="TDF29" s="242"/>
      <c r="TDG29" s="242"/>
      <c r="TDH29" s="242"/>
      <c r="TDI29" s="242"/>
      <c r="TDJ29" s="242"/>
      <c r="TDK29" s="242"/>
      <c r="TDL29" s="242"/>
      <c r="TDM29" s="242"/>
      <c r="TDN29" s="242"/>
      <c r="TDO29" s="242"/>
      <c r="TDP29" s="242"/>
      <c r="TDQ29" s="242"/>
      <c r="TDR29" s="242"/>
      <c r="TDS29" s="242"/>
      <c r="TDT29" s="242"/>
      <c r="TDU29" s="242"/>
      <c r="TDV29" s="242"/>
      <c r="TDW29" s="242"/>
      <c r="TDX29" s="242"/>
      <c r="TDY29" s="242"/>
      <c r="TDZ29" s="242"/>
      <c r="TEA29" s="242"/>
      <c r="TEB29" s="242"/>
      <c r="TEC29" s="242"/>
      <c r="TED29" s="242"/>
      <c r="TEE29" s="242"/>
      <c r="TEF29" s="242"/>
      <c r="TEG29" s="242"/>
      <c r="TEH29" s="242"/>
      <c r="TEI29" s="242"/>
      <c r="TEJ29" s="242"/>
      <c r="TEK29" s="242"/>
      <c r="TEL29" s="242"/>
      <c r="TEM29" s="242"/>
      <c r="TEN29" s="242"/>
      <c r="TEO29" s="242"/>
      <c r="TEP29" s="242"/>
      <c r="TEQ29" s="242"/>
      <c r="TER29" s="242"/>
      <c r="TES29" s="242"/>
      <c r="TET29" s="242"/>
      <c r="TEU29" s="242"/>
      <c r="TEV29" s="242"/>
      <c r="TEW29" s="242"/>
      <c r="TEX29" s="242"/>
      <c r="TEY29" s="242"/>
      <c r="TEZ29" s="242"/>
      <c r="TFA29" s="242"/>
      <c r="TFB29" s="242"/>
      <c r="TFC29" s="242"/>
      <c r="TFD29" s="242"/>
      <c r="TFE29" s="242"/>
      <c r="TFF29" s="242"/>
      <c r="TFG29" s="242"/>
      <c r="TFH29" s="242"/>
      <c r="TFI29" s="242"/>
      <c r="TFJ29" s="242"/>
      <c r="TFK29" s="242"/>
      <c r="TFL29" s="242"/>
      <c r="TFM29" s="242"/>
      <c r="TFN29" s="242"/>
      <c r="TFO29" s="242"/>
      <c r="TFP29" s="242"/>
      <c r="TFQ29" s="242"/>
      <c r="TFR29" s="242"/>
      <c r="TFS29" s="242"/>
      <c r="TFT29" s="242"/>
      <c r="TFU29" s="242"/>
      <c r="TFV29" s="242"/>
      <c r="TFW29" s="242"/>
      <c r="TFX29" s="242"/>
      <c r="TFY29" s="242"/>
      <c r="TFZ29" s="242"/>
      <c r="TGA29" s="242"/>
      <c r="TGB29" s="242"/>
      <c r="TGC29" s="242"/>
      <c r="TGD29" s="242"/>
      <c r="TGE29" s="242"/>
      <c r="TGF29" s="242"/>
      <c r="TGG29" s="242"/>
      <c r="TGH29" s="242"/>
      <c r="TGI29" s="242"/>
      <c r="TGJ29" s="242"/>
      <c r="TGK29" s="242"/>
      <c r="TGL29" s="242"/>
      <c r="TGM29" s="242"/>
      <c r="TGN29" s="242"/>
      <c r="TGO29" s="242"/>
      <c r="TGP29" s="242"/>
      <c r="TGQ29" s="242"/>
      <c r="TGR29" s="242"/>
      <c r="TGS29" s="242"/>
      <c r="TGT29" s="242"/>
      <c r="TGU29" s="242"/>
      <c r="TGV29" s="242"/>
      <c r="TGW29" s="242"/>
      <c r="TGX29" s="242"/>
      <c r="TGY29" s="242"/>
      <c r="TGZ29" s="242"/>
      <c r="THA29" s="242"/>
      <c r="THB29" s="242"/>
      <c r="THC29" s="242"/>
      <c r="THD29" s="242"/>
      <c r="THE29" s="242"/>
      <c r="THF29" s="242"/>
      <c r="THG29" s="242"/>
      <c r="THH29" s="242"/>
      <c r="THI29" s="242"/>
      <c r="THJ29" s="242"/>
      <c r="THK29" s="242"/>
      <c r="THL29" s="242"/>
      <c r="THM29" s="242"/>
      <c r="THN29" s="242"/>
      <c r="THO29" s="242"/>
      <c r="THP29" s="242"/>
      <c r="THQ29" s="242"/>
      <c r="THR29" s="242"/>
      <c r="THS29" s="242"/>
      <c r="THT29" s="242"/>
      <c r="THU29" s="242"/>
      <c r="THV29" s="242"/>
      <c r="THW29" s="242"/>
      <c r="THX29" s="242"/>
      <c r="THY29" s="242"/>
      <c r="THZ29" s="242"/>
      <c r="TIA29" s="242"/>
      <c r="TIB29" s="242"/>
      <c r="TIC29" s="242"/>
      <c r="TID29" s="242"/>
      <c r="TIE29" s="242"/>
      <c r="TIF29" s="242"/>
      <c r="TIG29" s="242"/>
      <c r="TIH29" s="242"/>
      <c r="TII29" s="242"/>
      <c r="TIJ29" s="242"/>
      <c r="TIK29" s="242"/>
      <c r="TIL29" s="242"/>
      <c r="TIM29" s="242"/>
      <c r="TIN29" s="242"/>
      <c r="TIO29" s="242"/>
      <c r="TIP29" s="242"/>
      <c r="TIQ29" s="242"/>
      <c r="TIR29" s="242"/>
      <c r="TIS29" s="242"/>
      <c r="TIT29" s="242"/>
      <c r="TIU29" s="242"/>
      <c r="TIV29" s="242"/>
      <c r="TIW29" s="242"/>
      <c r="TIX29" s="242"/>
      <c r="TIY29" s="242"/>
      <c r="TIZ29" s="242"/>
      <c r="TJA29" s="242"/>
      <c r="TJB29" s="242"/>
      <c r="TJC29" s="242"/>
      <c r="TJD29" s="242"/>
      <c r="TJE29" s="242"/>
      <c r="TJF29" s="242"/>
      <c r="TJG29" s="242"/>
      <c r="TJH29" s="242"/>
      <c r="TJI29" s="242"/>
      <c r="TJJ29" s="242"/>
      <c r="TJK29" s="242"/>
      <c r="TJL29" s="242"/>
      <c r="TJM29" s="242"/>
      <c r="TJN29" s="242"/>
      <c r="TJO29" s="242"/>
      <c r="TJP29" s="242"/>
      <c r="TJQ29" s="242"/>
      <c r="TJR29" s="242"/>
      <c r="TJS29" s="242"/>
      <c r="TJT29" s="242"/>
      <c r="TJU29" s="242"/>
      <c r="TJV29" s="242"/>
      <c r="TJW29" s="242"/>
      <c r="TJX29" s="242"/>
      <c r="TJY29" s="242"/>
      <c r="TJZ29" s="242"/>
      <c r="TKA29" s="242"/>
      <c r="TKB29" s="242"/>
      <c r="TKC29" s="242"/>
      <c r="TKD29" s="242"/>
      <c r="TKE29" s="242"/>
      <c r="TKF29" s="242"/>
      <c r="TKG29" s="242"/>
      <c r="TKH29" s="242"/>
      <c r="TKI29" s="242"/>
      <c r="TKJ29" s="242"/>
      <c r="TKK29" s="242"/>
      <c r="TKL29" s="242"/>
      <c r="TKM29" s="242"/>
      <c r="TKN29" s="242"/>
      <c r="TKO29" s="242"/>
      <c r="TKP29" s="242"/>
      <c r="TKQ29" s="242"/>
      <c r="TKR29" s="242"/>
      <c r="TKS29" s="242"/>
      <c r="TKT29" s="242"/>
      <c r="TKU29" s="242"/>
      <c r="TKV29" s="242"/>
      <c r="TKW29" s="242"/>
      <c r="TKX29" s="242"/>
      <c r="TKY29" s="242"/>
      <c r="TKZ29" s="242"/>
      <c r="TLA29" s="242"/>
      <c r="TLB29" s="242"/>
      <c r="TLC29" s="242"/>
      <c r="TLD29" s="242"/>
      <c r="TLE29" s="242"/>
      <c r="TLF29" s="242"/>
      <c r="TLG29" s="242"/>
      <c r="TLH29" s="242"/>
      <c r="TLI29" s="242"/>
      <c r="TLJ29" s="242"/>
      <c r="TLK29" s="242"/>
      <c r="TLL29" s="242"/>
      <c r="TLM29" s="242"/>
      <c r="TLN29" s="242"/>
      <c r="TLO29" s="242"/>
      <c r="TLP29" s="242"/>
      <c r="TLQ29" s="242"/>
      <c r="TLR29" s="242"/>
      <c r="TLS29" s="242"/>
      <c r="TLT29" s="242"/>
      <c r="TLU29" s="242"/>
      <c r="TLV29" s="242"/>
      <c r="TLW29" s="242"/>
      <c r="TLX29" s="242"/>
      <c r="TLY29" s="242"/>
      <c r="TLZ29" s="242"/>
      <c r="TMA29" s="242"/>
      <c r="TMB29" s="242"/>
      <c r="TMC29" s="242"/>
      <c r="TMD29" s="242"/>
      <c r="TME29" s="242"/>
      <c r="TMF29" s="242"/>
      <c r="TMG29" s="242"/>
      <c r="TMH29" s="242"/>
      <c r="TMI29" s="242"/>
      <c r="TMJ29" s="242"/>
      <c r="TMK29" s="242"/>
      <c r="TML29" s="242"/>
      <c r="TMM29" s="242"/>
      <c r="TMN29" s="242"/>
      <c r="TMO29" s="242"/>
      <c r="TMP29" s="242"/>
      <c r="TMQ29" s="242"/>
      <c r="TMR29" s="242"/>
      <c r="TMS29" s="242"/>
      <c r="TMT29" s="242"/>
      <c r="TMU29" s="242"/>
      <c r="TMV29" s="242"/>
      <c r="TMW29" s="242"/>
      <c r="TMX29" s="242"/>
      <c r="TMY29" s="242"/>
      <c r="TMZ29" s="242"/>
      <c r="TNA29" s="242"/>
      <c r="TNB29" s="242"/>
      <c r="TNC29" s="242"/>
      <c r="TND29" s="242"/>
      <c r="TNE29" s="242"/>
      <c r="TNF29" s="242"/>
      <c r="TNG29" s="242"/>
      <c r="TNH29" s="242"/>
      <c r="TNI29" s="242"/>
      <c r="TNJ29" s="242"/>
      <c r="TNK29" s="242"/>
      <c r="TNL29" s="242"/>
      <c r="TNM29" s="242"/>
      <c r="TNN29" s="242"/>
      <c r="TNO29" s="242"/>
      <c r="TNP29" s="242"/>
      <c r="TNQ29" s="242"/>
      <c r="TNR29" s="242"/>
      <c r="TNS29" s="242"/>
      <c r="TNT29" s="242"/>
      <c r="TNU29" s="242"/>
      <c r="TNV29" s="242"/>
      <c r="TNW29" s="242"/>
      <c r="TNX29" s="242"/>
      <c r="TNY29" s="242"/>
      <c r="TNZ29" s="242"/>
      <c r="TOA29" s="242"/>
      <c r="TOB29" s="242"/>
      <c r="TOC29" s="242"/>
      <c r="TOD29" s="242"/>
      <c r="TOE29" s="242"/>
      <c r="TOF29" s="242"/>
      <c r="TOG29" s="242"/>
      <c r="TOH29" s="242"/>
      <c r="TOI29" s="242"/>
      <c r="TOJ29" s="242"/>
      <c r="TOK29" s="242"/>
      <c r="TOL29" s="242"/>
      <c r="TOM29" s="242"/>
      <c r="TON29" s="242"/>
      <c r="TOO29" s="242"/>
      <c r="TOP29" s="242"/>
      <c r="TOQ29" s="242"/>
      <c r="TOR29" s="242"/>
      <c r="TOS29" s="242"/>
      <c r="TOT29" s="242"/>
      <c r="TOU29" s="242"/>
      <c r="TOV29" s="242"/>
      <c r="TOW29" s="242"/>
      <c r="TOX29" s="242"/>
      <c r="TOY29" s="242"/>
      <c r="TOZ29" s="242"/>
      <c r="TPA29" s="242"/>
      <c r="TPB29" s="242"/>
      <c r="TPC29" s="242"/>
      <c r="TPD29" s="242"/>
      <c r="TPE29" s="242"/>
      <c r="TPF29" s="242"/>
      <c r="TPG29" s="242"/>
      <c r="TPH29" s="242"/>
      <c r="TPI29" s="242"/>
      <c r="TPJ29" s="242"/>
      <c r="TPK29" s="242"/>
      <c r="TPL29" s="242"/>
      <c r="TPM29" s="242"/>
      <c r="TPN29" s="242"/>
      <c r="TPO29" s="242"/>
      <c r="TPP29" s="242"/>
      <c r="TPQ29" s="242"/>
      <c r="TPR29" s="242"/>
      <c r="TPS29" s="242"/>
      <c r="TPT29" s="242"/>
      <c r="TPU29" s="242"/>
      <c r="TPV29" s="242"/>
      <c r="TPW29" s="242"/>
      <c r="TPX29" s="242"/>
      <c r="TPY29" s="242"/>
      <c r="TPZ29" s="242"/>
      <c r="TQA29" s="242"/>
      <c r="TQB29" s="242"/>
      <c r="TQC29" s="242"/>
      <c r="TQD29" s="242"/>
      <c r="TQE29" s="242"/>
      <c r="TQF29" s="242"/>
      <c r="TQG29" s="242"/>
      <c r="TQH29" s="242"/>
      <c r="TQI29" s="242"/>
      <c r="TQJ29" s="242"/>
      <c r="TQK29" s="242"/>
      <c r="TQL29" s="242"/>
      <c r="TQM29" s="242"/>
      <c r="TQN29" s="242"/>
      <c r="TQO29" s="242"/>
      <c r="TQP29" s="242"/>
      <c r="TQQ29" s="242"/>
      <c r="TQR29" s="242"/>
      <c r="TQS29" s="242"/>
      <c r="TQT29" s="242"/>
      <c r="TQU29" s="242"/>
      <c r="TQV29" s="242"/>
      <c r="TQW29" s="242"/>
      <c r="TQX29" s="242"/>
      <c r="TQY29" s="242"/>
      <c r="TQZ29" s="242"/>
      <c r="TRA29" s="242"/>
      <c r="TRB29" s="242"/>
      <c r="TRC29" s="242"/>
      <c r="TRD29" s="242"/>
      <c r="TRE29" s="242"/>
      <c r="TRF29" s="242"/>
      <c r="TRG29" s="242"/>
      <c r="TRH29" s="242"/>
      <c r="TRI29" s="242"/>
      <c r="TRJ29" s="242"/>
      <c r="TRK29" s="242"/>
      <c r="TRL29" s="242"/>
      <c r="TRM29" s="242"/>
      <c r="TRN29" s="242"/>
      <c r="TRO29" s="242"/>
      <c r="TRP29" s="242"/>
      <c r="TRQ29" s="242"/>
      <c r="TRR29" s="242"/>
      <c r="TRS29" s="242"/>
      <c r="TRT29" s="242"/>
      <c r="TRU29" s="242"/>
      <c r="TRV29" s="242"/>
      <c r="TRW29" s="242"/>
      <c r="TRX29" s="242"/>
      <c r="TRY29" s="242"/>
      <c r="TRZ29" s="242"/>
      <c r="TSA29" s="242"/>
      <c r="TSB29" s="242"/>
      <c r="TSC29" s="242"/>
      <c r="TSD29" s="242"/>
      <c r="TSE29" s="242"/>
      <c r="TSF29" s="242"/>
      <c r="TSG29" s="242"/>
      <c r="TSH29" s="242"/>
      <c r="TSI29" s="242"/>
      <c r="TSJ29" s="242"/>
      <c r="TSK29" s="242"/>
      <c r="TSL29" s="242"/>
      <c r="TSM29" s="242"/>
      <c r="TSN29" s="242"/>
      <c r="TSO29" s="242"/>
      <c r="TSP29" s="242"/>
      <c r="TSQ29" s="242"/>
      <c r="TSR29" s="242"/>
      <c r="TSS29" s="242"/>
      <c r="TST29" s="242"/>
      <c r="TSU29" s="242"/>
      <c r="TSV29" s="242"/>
      <c r="TSW29" s="242"/>
      <c r="TSX29" s="242"/>
      <c r="TSY29" s="242"/>
      <c r="TSZ29" s="242"/>
      <c r="TTA29" s="242"/>
      <c r="TTB29" s="242"/>
      <c r="TTC29" s="242"/>
      <c r="TTD29" s="242"/>
      <c r="TTE29" s="242"/>
      <c r="TTF29" s="242"/>
      <c r="TTG29" s="242"/>
      <c r="TTH29" s="242"/>
      <c r="TTI29" s="242"/>
      <c r="TTJ29" s="242"/>
      <c r="TTK29" s="242"/>
      <c r="TTL29" s="242"/>
      <c r="TTM29" s="242"/>
      <c r="TTN29" s="242"/>
      <c r="TTO29" s="242"/>
      <c r="TTP29" s="242"/>
      <c r="TTQ29" s="242"/>
      <c r="TTR29" s="242"/>
      <c r="TTS29" s="242"/>
      <c r="TTT29" s="242"/>
      <c r="TTU29" s="242"/>
      <c r="TTV29" s="242"/>
      <c r="TTW29" s="242"/>
      <c r="TTX29" s="242"/>
      <c r="TTY29" s="242"/>
      <c r="TTZ29" s="242"/>
      <c r="TUA29" s="242"/>
      <c r="TUB29" s="242"/>
      <c r="TUC29" s="242"/>
      <c r="TUD29" s="242"/>
      <c r="TUE29" s="242"/>
      <c r="TUF29" s="242"/>
      <c r="TUG29" s="242"/>
      <c r="TUH29" s="242"/>
      <c r="TUI29" s="242"/>
      <c r="TUJ29" s="242"/>
      <c r="TUK29" s="242"/>
      <c r="TUL29" s="242"/>
      <c r="TUM29" s="242"/>
      <c r="TUN29" s="242"/>
      <c r="TUO29" s="242"/>
      <c r="TUP29" s="242"/>
      <c r="TUQ29" s="242"/>
      <c r="TUR29" s="242"/>
      <c r="TUS29" s="242"/>
      <c r="TUT29" s="242"/>
      <c r="TUU29" s="242"/>
      <c r="TUV29" s="242"/>
      <c r="TUW29" s="242"/>
      <c r="TUX29" s="242"/>
      <c r="TUY29" s="242"/>
      <c r="TUZ29" s="242"/>
      <c r="TVA29" s="242"/>
      <c r="TVB29" s="242"/>
      <c r="TVC29" s="242"/>
      <c r="TVD29" s="242"/>
      <c r="TVE29" s="242"/>
      <c r="TVF29" s="242"/>
      <c r="TVG29" s="242"/>
      <c r="TVH29" s="242"/>
      <c r="TVI29" s="242"/>
      <c r="TVJ29" s="242"/>
      <c r="TVK29" s="242"/>
      <c r="TVL29" s="242"/>
      <c r="TVM29" s="242"/>
      <c r="TVN29" s="242"/>
      <c r="TVO29" s="242"/>
      <c r="TVP29" s="242"/>
      <c r="TVQ29" s="242"/>
      <c r="TVR29" s="242"/>
      <c r="TVS29" s="242"/>
      <c r="TVT29" s="242"/>
      <c r="TVU29" s="242"/>
      <c r="TVV29" s="242"/>
      <c r="TVW29" s="242"/>
      <c r="TVX29" s="242"/>
      <c r="TVY29" s="242"/>
      <c r="TVZ29" s="242"/>
      <c r="TWA29" s="242"/>
      <c r="TWB29" s="242"/>
      <c r="TWC29" s="242"/>
      <c r="TWD29" s="242"/>
      <c r="TWE29" s="242"/>
      <c r="TWF29" s="242"/>
      <c r="TWG29" s="242"/>
      <c r="TWH29" s="242"/>
      <c r="TWI29" s="242"/>
      <c r="TWJ29" s="242"/>
      <c r="TWK29" s="242"/>
      <c r="TWL29" s="242"/>
      <c r="TWM29" s="242"/>
      <c r="TWN29" s="242"/>
      <c r="TWO29" s="242"/>
      <c r="TWP29" s="242"/>
      <c r="TWQ29" s="242"/>
      <c r="TWR29" s="242"/>
      <c r="TWS29" s="242"/>
      <c r="TWT29" s="242"/>
      <c r="TWU29" s="242"/>
      <c r="TWV29" s="242"/>
      <c r="TWW29" s="242"/>
      <c r="TWX29" s="242"/>
      <c r="TWY29" s="242"/>
      <c r="TWZ29" s="242"/>
      <c r="TXA29" s="242"/>
      <c r="TXB29" s="242"/>
      <c r="TXC29" s="242"/>
      <c r="TXD29" s="242"/>
      <c r="TXE29" s="242"/>
      <c r="TXF29" s="242"/>
      <c r="TXG29" s="242"/>
      <c r="TXH29" s="242"/>
      <c r="TXI29" s="242"/>
      <c r="TXJ29" s="242"/>
      <c r="TXK29" s="242"/>
      <c r="TXL29" s="242"/>
      <c r="TXM29" s="242"/>
      <c r="TXN29" s="242"/>
      <c r="TXO29" s="242"/>
      <c r="TXP29" s="242"/>
      <c r="TXQ29" s="242"/>
      <c r="TXR29" s="242"/>
      <c r="TXS29" s="242"/>
      <c r="TXT29" s="242"/>
      <c r="TXU29" s="242"/>
      <c r="TXV29" s="242"/>
      <c r="TXW29" s="242"/>
      <c r="TXX29" s="242"/>
      <c r="TXY29" s="242"/>
      <c r="TXZ29" s="242"/>
      <c r="TYA29" s="242"/>
      <c r="TYB29" s="242"/>
      <c r="TYC29" s="242"/>
      <c r="TYD29" s="242"/>
      <c r="TYE29" s="242"/>
      <c r="TYF29" s="242"/>
      <c r="TYG29" s="242"/>
      <c r="TYH29" s="242"/>
      <c r="TYI29" s="242"/>
      <c r="TYJ29" s="242"/>
      <c r="TYK29" s="242"/>
      <c r="TYL29" s="242"/>
      <c r="TYM29" s="242"/>
      <c r="TYN29" s="242"/>
      <c r="TYO29" s="242"/>
      <c r="TYP29" s="242"/>
      <c r="TYQ29" s="242"/>
      <c r="TYR29" s="242"/>
      <c r="TYS29" s="242"/>
      <c r="TYT29" s="242"/>
      <c r="TYU29" s="242"/>
      <c r="TYV29" s="242"/>
      <c r="TYW29" s="242"/>
      <c r="TYX29" s="242"/>
      <c r="TYY29" s="242"/>
      <c r="TYZ29" s="242"/>
      <c r="TZA29" s="242"/>
      <c r="TZB29" s="242"/>
      <c r="TZC29" s="242"/>
      <c r="TZD29" s="242"/>
      <c r="TZE29" s="242"/>
      <c r="TZF29" s="242"/>
      <c r="TZG29" s="242"/>
      <c r="TZH29" s="242"/>
      <c r="TZI29" s="242"/>
      <c r="TZJ29" s="242"/>
      <c r="TZK29" s="242"/>
      <c r="TZL29" s="242"/>
      <c r="TZM29" s="242"/>
      <c r="TZN29" s="242"/>
      <c r="TZO29" s="242"/>
      <c r="TZP29" s="242"/>
      <c r="TZQ29" s="242"/>
      <c r="TZR29" s="242"/>
      <c r="TZS29" s="242"/>
      <c r="TZT29" s="242"/>
      <c r="TZU29" s="242"/>
      <c r="TZV29" s="242"/>
      <c r="TZW29" s="242"/>
      <c r="TZX29" s="242"/>
      <c r="TZY29" s="242"/>
      <c r="TZZ29" s="242"/>
      <c r="UAA29" s="242"/>
      <c r="UAB29" s="242"/>
      <c r="UAC29" s="242"/>
      <c r="UAD29" s="242"/>
      <c r="UAE29" s="242"/>
      <c r="UAF29" s="242"/>
      <c r="UAG29" s="242"/>
      <c r="UAH29" s="242"/>
      <c r="UAI29" s="242"/>
      <c r="UAJ29" s="242"/>
      <c r="UAK29" s="242"/>
      <c r="UAL29" s="242"/>
      <c r="UAM29" s="242"/>
      <c r="UAN29" s="242"/>
      <c r="UAO29" s="242"/>
      <c r="UAP29" s="242"/>
      <c r="UAQ29" s="242"/>
      <c r="UAR29" s="242"/>
      <c r="UAS29" s="242"/>
      <c r="UAT29" s="242"/>
      <c r="UAU29" s="242"/>
      <c r="UAV29" s="242"/>
      <c r="UAW29" s="242"/>
      <c r="UAX29" s="242"/>
      <c r="UAY29" s="242"/>
      <c r="UAZ29" s="242"/>
      <c r="UBA29" s="242"/>
      <c r="UBB29" s="242"/>
      <c r="UBC29" s="242"/>
      <c r="UBD29" s="242"/>
      <c r="UBE29" s="242"/>
      <c r="UBF29" s="242"/>
      <c r="UBG29" s="242"/>
      <c r="UBH29" s="242"/>
      <c r="UBI29" s="242"/>
      <c r="UBJ29" s="242"/>
      <c r="UBK29" s="242"/>
      <c r="UBL29" s="242"/>
      <c r="UBM29" s="242"/>
      <c r="UBN29" s="242"/>
      <c r="UBO29" s="242"/>
      <c r="UBP29" s="242"/>
      <c r="UBQ29" s="242"/>
      <c r="UBR29" s="242"/>
      <c r="UBS29" s="242"/>
      <c r="UBT29" s="242"/>
      <c r="UBU29" s="242"/>
      <c r="UBV29" s="242"/>
      <c r="UBW29" s="242"/>
      <c r="UBX29" s="242"/>
      <c r="UBY29" s="242"/>
      <c r="UBZ29" s="242"/>
      <c r="UCA29" s="242"/>
      <c r="UCB29" s="242"/>
      <c r="UCC29" s="242"/>
      <c r="UCD29" s="242"/>
      <c r="UCE29" s="242"/>
      <c r="UCF29" s="242"/>
      <c r="UCG29" s="242"/>
      <c r="UCH29" s="242"/>
      <c r="UCI29" s="242"/>
      <c r="UCJ29" s="242"/>
      <c r="UCK29" s="242"/>
      <c r="UCL29" s="242"/>
      <c r="UCM29" s="242"/>
      <c r="UCN29" s="242"/>
      <c r="UCO29" s="242"/>
      <c r="UCP29" s="242"/>
      <c r="UCQ29" s="242"/>
      <c r="UCR29" s="242"/>
      <c r="UCS29" s="242"/>
      <c r="UCT29" s="242"/>
      <c r="UCU29" s="242"/>
      <c r="UCV29" s="242"/>
      <c r="UCW29" s="242"/>
      <c r="UCX29" s="242"/>
      <c r="UCY29" s="242"/>
      <c r="UCZ29" s="242"/>
      <c r="UDA29" s="242"/>
      <c r="UDB29" s="242"/>
      <c r="UDC29" s="242"/>
      <c r="UDD29" s="242"/>
      <c r="UDE29" s="242"/>
      <c r="UDF29" s="242"/>
      <c r="UDG29" s="242"/>
      <c r="UDH29" s="242"/>
      <c r="UDI29" s="242"/>
      <c r="UDJ29" s="242"/>
      <c r="UDK29" s="242"/>
      <c r="UDL29" s="242"/>
      <c r="UDM29" s="242"/>
      <c r="UDN29" s="242"/>
      <c r="UDO29" s="242"/>
      <c r="UDP29" s="242"/>
      <c r="UDQ29" s="242"/>
      <c r="UDR29" s="242"/>
      <c r="UDS29" s="242"/>
      <c r="UDT29" s="242"/>
      <c r="UDU29" s="242"/>
      <c r="UDV29" s="242"/>
      <c r="UDW29" s="242"/>
      <c r="UDX29" s="242"/>
      <c r="UDY29" s="242"/>
      <c r="UDZ29" s="242"/>
      <c r="UEA29" s="242"/>
      <c r="UEB29" s="242"/>
      <c r="UEC29" s="242"/>
      <c r="UED29" s="242"/>
      <c r="UEE29" s="242"/>
      <c r="UEF29" s="242"/>
      <c r="UEG29" s="242"/>
      <c r="UEH29" s="242"/>
      <c r="UEI29" s="242"/>
      <c r="UEJ29" s="242"/>
      <c r="UEK29" s="242"/>
      <c r="UEL29" s="242"/>
      <c r="UEM29" s="242"/>
      <c r="UEN29" s="242"/>
      <c r="UEO29" s="242"/>
      <c r="UEP29" s="242"/>
      <c r="UEQ29" s="242"/>
      <c r="UER29" s="242"/>
      <c r="UES29" s="242"/>
      <c r="UET29" s="242"/>
      <c r="UEU29" s="242"/>
      <c r="UEV29" s="242"/>
      <c r="UEW29" s="242"/>
      <c r="UEX29" s="242"/>
      <c r="UEY29" s="242"/>
      <c r="UEZ29" s="242"/>
      <c r="UFA29" s="242"/>
      <c r="UFB29" s="242"/>
      <c r="UFC29" s="242"/>
      <c r="UFD29" s="242"/>
      <c r="UFE29" s="242"/>
      <c r="UFF29" s="242"/>
      <c r="UFG29" s="242"/>
      <c r="UFH29" s="242"/>
      <c r="UFI29" s="242"/>
      <c r="UFJ29" s="242"/>
      <c r="UFK29" s="242"/>
      <c r="UFL29" s="242"/>
      <c r="UFM29" s="242"/>
      <c r="UFN29" s="242"/>
      <c r="UFO29" s="242"/>
      <c r="UFP29" s="242"/>
      <c r="UFQ29" s="242"/>
      <c r="UFR29" s="242"/>
      <c r="UFS29" s="242"/>
      <c r="UFT29" s="242"/>
      <c r="UFU29" s="242"/>
      <c r="UFV29" s="242"/>
      <c r="UFW29" s="242"/>
      <c r="UFX29" s="242"/>
      <c r="UFY29" s="242"/>
      <c r="UFZ29" s="242"/>
      <c r="UGA29" s="242"/>
      <c r="UGB29" s="242"/>
      <c r="UGC29" s="242"/>
      <c r="UGD29" s="242"/>
      <c r="UGE29" s="242"/>
      <c r="UGF29" s="242"/>
      <c r="UGG29" s="242"/>
      <c r="UGH29" s="242"/>
      <c r="UGI29" s="242"/>
      <c r="UGJ29" s="242"/>
      <c r="UGK29" s="242"/>
      <c r="UGL29" s="242"/>
      <c r="UGM29" s="242"/>
      <c r="UGN29" s="242"/>
      <c r="UGO29" s="242"/>
      <c r="UGP29" s="242"/>
      <c r="UGQ29" s="242"/>
      <c r="UGR29" s="242"/>
      <c r="UGS29" s="242"/>
      <c r="UGT29" s="242"/>
      <c r="UGU29" s="242"/>
      <c r="UGV29" s="242"/>
      <c r="UGW29" s="242"/>
      <c r="UGX29" s="242"/>
      <c r="UGY29" s="242"/>
      <c r="UGZ29" s="242"/>
      <c r="UHA29" s="242"/>
      <c r="UHB29" s="242"/>
      <c r="UHC29" s="242"/>
      <c r="UHD29" s="242"/>
      <c r="UHE29" s="242"/>
      <c r="UHF29" s="242"/>
      <c r="UHG29" s="242"/>
      <c r="UHH29" s="242"/>
      <c r="UHI29" s="242"/>
      <c r="UHJ29" s="242"/>
      <c r="UHK29" s="242"/>
      <c r="UHL29" s="242"/>
      <c r="UHM29" s="242"/>
      <c r="UHN29" s="242"/>
      <c r="UHO29" s="242"/>
      <c r="UHP29" s="242"/>
      <c r="UHQ29" s="242"/>
      <c r="UHR29" s="242"/>
      <c r="UHS29" s="242"/>
      <c r="UHT29" s="242"/>
      <c r="UHU29" s="242"/>
      <c r="UHV29" s="242"/>
      <c r="UHW29" s="242"/>
      <c r="UHX29" s="242"/>
      <c r="UHY29" s="242"/>
      <c r="UHZ29" s="242"/>
      <c r="UIA29" s="242"/>
      <c r="UIB29" s="242"/>
      <c r="UIC29" s="242"/>
      <c r="UID29" s="242"/>
      <c r="UIE29" s="242"/>
      <c r="UIF29" s="242"/>
      <c r="UIG29" s="242"/>
      <c r="UIH29" s="242"/>
      <c r="UII29" s="242"/>
      <c r="UIJ29" s="242"/>
      <c r="UIK29" s="242"/>
      <c r="UIL29" s="242"/>
      <c r="UIM29" s="242"/>
      <c r="UIN29" s="242"/>
      <c r="UIO29" s="242"/>
      <c r="UIP29" s="242"/>
      <c r="UIQ29" s="242"/>
      <c r="UIR29" s="242"/>
      <c r="UIS29" s="242"/>
      <c r="UIT29" s="242"/>
      <c r="UIU29" s="242"/>
      <c r="UIV29" s="242"/>
      <c r="UIW29" s="242"/>
      <c r="UIX29" s="242"/>
      <c r="UIY29" s="242"/>
      <c r="UIZ29" s="242"/>
      <c r="UJA29" s="242"/>
      <c r="UJB29" s="242"/>
      <c r="UJC29" s="242"/>
      <c r="UJD29" s="242"/>
      <c r="UJE29" s="242"/>
      <c r="UJF29" s="242"/>
      <c r="UJG29" s="242"/>
      <c r="UJH29" s="242"/>
      <c r="UJI29" s="242"/>
      <c r="UJJ29" s="242"/>
      <c r="UJK29" s="242"/>
      <c r="UJL29" s="242"/>
      <c r="UJM29" s="242"/>
      <c r="UJN29" s="242"/>
      <c r="UJO29" s="242"/>
      <c r="UJP29" s="242"/>
      <c r="UJQ29" s="242"/>
      <c r="UJR29" s="242"/>
      <c r="UJS29" s="242"/>
      <c r="UJT29" s="242"/>
      <c r="UJU29" s="242"/>
      <c r="UJV29" s="242"/>
      <c r="UJW29" s="242"/>
      <c r="UJX29" s="242"/>
      <c r="UJY29" s="242"/>
      <c r="UJZ29" s="242"/>
      <c r="UKA29" s="242"/>
      <c r="UKB29" s="242"/>
      <c r="UKC29" s="242"/>
      <c r="UKD29" s="242"/>
      <c r="UKE29" s="242"/>
      <c r="UKF29" s="242"/>
      <c r="UKG29" s="242"/>
      <c r="UKH29" s="242"/>
      <c r="UKI29" s="242"/>
      <c r="UKJ29" s="242"/>
      <c r="UKK29" s="242"/>
      <c r="UKL29" s="242"/>
      <c r="UKM29" s="242"/>
      <c r="UKN29" s="242"/>
      <c r="UKO29" s="242"/>
      <c r="UKP29" s="242"/>
      <c r="UKQ29" s="242"/>
      <c r="UKR29" s="242"/>
      <c r="UKS29" s="242"/>
      <c r="UKT29" s="242"/>
      <c r="UKU29" s="242"/>
      <c r="UKV29" s="242"/>
      <c r="UKW29" s="242"/>
      <c r="UKX29" s="242"/>
      <c r="UKY29" s="242"/>
      <c r="UKZ29" s="242"/>
      <c r="ULA29" s="242"/>
      <c r="ULB29" s="242"/>
      <c r="ULC29" s="242"/>
      <c r="ULD29" s="242"/>
      <c r="ULE29" s="242"/>
      <c r="ULF29" s="242"/>
      <c r="ULG29" s="242"/>
      <c r="ULH29" s="242"/>
      <c r="ULI29" s="242"/>
      <c r="ULJ29" s="242"/>
      <c r="ULK29" s="242"/>
      <c r="ULL29" s="242"/>
      <c r="ULM29" s="242"/>
      <c r="ULN29" s="242"/>
      <c r="ULO29" s="242"/>
      <c r="ULP29" s="242"/>
      <c r="ULQ29" s="242"/>
      <c r="ULR29" s="242"/>
      <c r="ULS29" s="242"/>
      <c r="ULT29" s="242"/>
      <c r="ULU29" s="242"/>
      <c r="ULV29" s="242"/>
      <c r="ULW29" s="242"/>
      <c r="ULX29" s="242"/>
      <c r="ULY29" s="242"/>
      <c r="ULZ29" s="242"/>
      <c r="UMA29" s="242"/>
      <c r="UMB29" s="242"/>
      <c r="UMC29" s="242"/>
      <c r="UMD29" s="242"/>
      <c r="UME29" s="242"/>
      <c r="UMF29" s="242"/>
      <c r="UMG29" s="242"/>
      <c r="UMH29" s="242"/>
      <c r="UMI29" s="242"/>
      <c r="UMJ29" s="242"/>
      <c r="UMK29" s="242"/>
      <c r="UML29" s="242"/>
      <c r="UMM29" s="242"/>
      <c r="UMN29" s="242"/>
      <c r="UMO29" s="242"/>
      <c r="UMP29" s="242"/>
      <c r="UMQ29" s="242"/>
      <c r="UMR29" s="242"/>
      <c r="UMS29" s="242"/>
      <c r="UMT29" s="242"/>
      <c r="UMU29" s="242"/>
      <c r="UMV29" s="242"/>
      <c r="UMW29" s="242"/>
      <c r="UMX29" s="242"/>
      <c r="UMY29" s="242"/>
      <c r="UMZ29" s="242"/>
      <c r="UNA29" s="242"/>
      <c r="UNB29" s="242"/>
      <c r="UNC29" s="242"/>
      <c r="UND29" s="242"/>
      <c r="UNE29" s="242"/>
      <c r="UNF29" s="242"/>
      <c r="UNG29" s="242"/>
      <c r="UNH29" s="242"/>
      <c r="UNI29" s="242"/>
      <c r="UNJ29" s="242"/>
      <c r="UNK29" s="242"/>
      <c r="UNL29" s="242"/>
      <c r="UNM29" s="242"/>
      <c r="UNN29" s="242"/>
      <c r="UNO29" s="242"/>
      <c r="UNP29" s="242"/>
      <c r="UNQ29" s="242"/>
      <c r="UNR29" s="242"/>
      <c r="UNS29" s="242"/>
      <c r="UNT29" s="242"/>
      <c r="UNU29" s="242"/>
      <c r="UNV29" s="242"/>
      <c r="UNW29" s="242"/>
      <c r="UNX29" s="242"/>
      <c r="UNY29" s="242"/>
      <c r="UNZ29" s="242"/>
      <c r="UOA29" s="242"/>
      <c r="UOB29" s="242"/>
      <c r="UOC29" s="242"/>
      <c r="UOD29" s="242"/>
      <c r="UOE29" s="242"/>
      <c r="UOF29" s="242"/>
      <c r="UOG29" s="242"/>
      <c r="UOH29" s="242"/>
      <c r="UOI29" s="242"/>
      <c r="UOJ29" s="242"/>
      <c r="UOK29" s="242"/>
      <c r="UOL29" s="242"/>
      <c r="UOM29" s="242"/>
      <c r="UON29" s="242"/>
      <c r="UOO29" s="242"/>
      <c r="UOP29" s="242"/>
      <c r="UOQ29" s="242"/>
      <c r="UOR29" s="242"/>
      <c r="UOS29" s="242"/>
      <c r="UOT29" s="242"/>
      <c r="UOU29" s="242"/>
      <c r="UOV29" s="242"/>
      <c r="UOW29" s="242"/>
      <c r="UOX29" s="242"/>
      <c r="UOY29" s="242"/>
      <c r="UOZ29" s="242"/>
      <c r="UPA29" s="242"/>
      <c r="UPB29" s="242"/>
      <c r="UPC29" s="242"/>
      <c r="UPD29" s="242"/>
      <c r="UPE29" s="242"/>
      <c r="UPF29" s="242"/>
      <c r="UPG29" s="242"/>
      <c r="UPH29" s="242"/>
      <c r="UPI29" s="242"/>
      <c r="UPJ29" s="242"/>
      <c r="UPK29" s="242"/>
      <c r="UPL29" s="242"/>
      <c r="UPM29" s="242"/>
      <c r="UPN29" s="242"/>
      <c r="UPO29" s="242"/>
      <c r="UPP29" s="242"/>
      <c r="UPQ29" s="242"/>
      <c r="UPR29" s="242"/>
      <c r="UPS29" s="242"/>
      <c r="UPT29" s="242"/>
      <c r="UPU29" s="242"/>
      <c r="UPV29" s="242"/>
      <c r="UPW29" s="242"/>
      <c r="UPX29" s="242"/>
      <c r="UPY29" s="242"/>
      <c r="UPZ29" s="242"/>
      <c r="UQA29" s="242"/>
      <c r="UQB29" s="242"/>
      <c r="UQC29" s="242"/>
      <c r="UQD29" s="242"/>
      <c r="UQE29" s="242"/>
      <c r="UQF29" s="242"/>
      <c r="UQG29" s="242"/>
      <c r="UQH29" s="242"/>
      <c r="UQI29" s="242"/>
      <c r="UQJ29" s="242"/>
      <c r="UQK29" s="242"/>
      <c r="UQL29" s="242"/>
      <c r="UQM29" s="242"/>
      <c r="UQN29" s="242"/>
      <c r="UQO29" s="242"/>
      <c r="UQP29" s="242"/>
      <c r="UQQ29" s="242"/>
      <c r="UQR29" s="242"/>
      <c r="UQS29" s="242"/>
      <c r="UQT29" s="242"/>
      <c r="UQU29" s="242"/>
      <c r="UQV29" s="242"/>
      <c r="UQW29" s="242"/>
      <c r="UQX29" s="242"/>
      <c r="UQY29" s="242"/>
      <c r="UQZ29" s="242"/>
      <c r="URA29" s="242"/>
      <c r="URB29" s="242"/>
      <c r="URC29" s="242"/>
      <c r="URD29" s="242"/>
      <c r="URE29" s="242"/>
      <c r="URF29" s="242"/>
      <c r="URG29" s="242"/>
      <c r="URH29" s="242"/>
      <c r="URI29" s="242"/>
      <c r="URJ29" s="242"/>
      <c r="URK29" s="242"/>
      <c r="URL29" s="242"/>
      <c r="URM29" s="242"/>
      <c r="URN29" s="242"/>
      <c r="URO29" s="242"/>
      <c r="URP29" s="242"/>
      <c r="URQ29" s="242"/>
      <c r="URR29" s="242"/>
      <c r="URS29" s="242"/>
      <c r="URT29" s="242"/>
      <c r="URU29" s="242"/>
      <c r="URV29" s="242"/>
      <c r="URW29" s="242"/>
      <c r="URX29" s="242"/>
      <c r="URY29" s="242"/>
      <c r="URZ29" s="242"/>
      <c r="USA29" s="242"/>
      <c r="USB29" s="242"/>
      <c r="USC29" s="242"/>
      <c r="USD29" s="242"/>
      <c r="USE29" s="242"/>
      <c r="USF29" s="242"/>
      <c r="USG29" s="242"/>
      <c r="USH29" s="242"/>
      <c r="USI29" s="242"/>
      <c r="USJ29" s="242"/>
      <c r="USK29" s="242"/>
      <c r="USL29" s="242"/>
      <c r="USM29" s="242"/>
      <c r="USN29" s="242"/>
      <c r="USO29" s="242"/>
      <c r="USP29" s="242"/>
      <c r="USQ29" s="242"/>
      <c r="USR29" s="242"/>
      <c r="USS29" s="242"/>
      <c r="UST29" s="242"/>
      <c r="USU29" s="242"/>
      <c r="USV29" s="242"/>
      <c r="USW29" s="242"/>
      <c r="USX29" s="242"/>
      <c r="USY29" s="242"/>
      <c r="USZ29" s="242"/>
      <c r="UTA29" s="242"/>
      <c r="UTB29" s="242"/>
      <c r="UTC29" s="242"/>
      <c r="UTD29" s="242"/>
      <c r="UTE29" s="242"/>
      <c r="UTF29" s="242"/>
      <c r="UTG29" s="242"/>
      <c r="UTH29" s="242"/>
      <c r="UTI29" s="242"/>
      <c r="UTJ29" s="242"/>
      <c r="UTK29" s="242"/>
      <c r="UTL29" s="242"/>
      <c r="UTM29" s="242"/>
      <c r="UTN29" s="242"/>
      <c r="UTO29" s="242"/>
      <c r="UTP29" s="242"/>
      <c r="UTQ29" s="242"/>
      <c r="UTR29" s="242"/>
      <c r="UTS29" s="242"/>
      <c r="UTT29" s="242"/>
      <c r="UTU29" s="242"/>
      <c r="UTV29" s="242"/>
      <c r="UTW29" s="242"/>
      <c r="UTX29" s="242"/>
      <c r="UTY29" s="242"/>
      <c r="UTZ29" s="242"/>
      <c r="UUA29" s="242"/>
      <c r="UUB29" s="242"/>
      <c r="UUC29" s="242"/>
      <c r="UUD29" s="242"/>
      <c r="UUE29" s="242"/>
      <c r="UUF29" s="242"/>
      <c r="UUG29" s="242"/>
      <c r="UUH29" s="242"/>
      <c r="UUI29" s="242"/>
      <c r="UUJ29" s="242"/>
      <c r="UUK29" s="242"/>
      <c r="UUL29" s="242"/>
      <c r="UUM29" s="242"/>
      <c r="UUN29" s="242"/>
      <c r="UUO29" s="242"/>
      <c r="UUP29" s="242"/>
      <c r="UUQ29" s="242"/>
      <c r="UUR29" s="242"/>
      <c r="UUS29" s="242"/>
      <c r="UUT29" s="242"/>
      <c r="UUU29" s="242"/>
      <c r="UUV29" s="242"/>
      <c r="UUW29" s="242"/>
      <c r="UUX29" s="242"/>
      <c r="UUY29" s="242"/>
      <c r="UUZ29" s="242"/>
      <c r="UVA29" s="242"/>
      <c r="UVB29" s="242"/>
      <c r="UVC29" s="242"/>
      <c r="UVD29" s="242"/>
      <c r="UVE29" s="242"/>
      <c r="UVF29" s="242"/>
      <c r="UVG29" s="242"/>
      <c r="UVH29" s="242"/>
      <c r="UVI29" s="242"/>
      <c r="UVJ29" s="242"/>
      <c r="UVK29" s="242"/>
      <c r="UVL29" s="242"/>
      <c r="UVM29" s="242"/>
      <c r="UVN29" s="242"/>
      <c r="UVO29" s="242"/>
      <c r="UVP29" s="242"/>
      <c r="UVQ29" s="242"/>
      <c r="UVR29" s="242"/>
      <c r="UVS29" s="242"/>
      <c r="UVT29" s="242"/>
      <c r="UVU29" s="242"/>
      <c r="UVV29" s="242"/>
      <c r="UVW29" s="242"/>
      <c r="UVX29" s="242"/>
      <c r="UVY29" s="242"/>
      <c r="UVZ29" s="242"/>
      <c r="UWA29" s="242"/>
      <c r="UWB29" s="242"/>
      <c r="UWC29" s="242"/>
      <c r="UWD29" s="242"/>
      <c r="UWE29" s="242"/>
      <c r="UWF29" s="242"/>
      <c r="UWG29" s="242"/>
      <c r="UWH29" s="242"/>
      <c r="UWI29" s="242"/>
      <c r="UWJ29" s="242"/>
      <c r="UWK29" s="242"/>
      <c r="UWL29" s="242"/>
      <c r="UWM29" s="242"/>
      <c r="UWN29" s="242"/>
      <c r="UWO29" s="242"/>
      <c r="UWP29" s="242"/>
      <c r="UWQ29" s="242"/>
      <c r="UWR29" s="242"/>
      <c r="UWS29" s="242"/>
      <c r="UWT29" s="242"/>
      <c r="UWU29" s="242"/>
      <c r="UWV29" s="242"/>
      <c r="UWW29" s="242"/>
      <c r="UWX29" s="242"/>
      <c r="UWY29" s="242"/>
      <c r="UWZ29" s="242"/>
      <c r="UXA29" s="242"/>
      <c r="UXB29" s="242"/>
      <c r="UXC29" s="242"/>
      <c r="UXD29" s="242"/>
      <c r="UXE29" s="242"/>
      <c r="UXF29" s="242"/>
      <c r="UXG29" s="242"/>
      <c r="UXH29" s="242"/>
      <c r="UXI29" s="242"/>
      <c r="UXJ29" s="242"/>
      <c r="UXK29" s="242"/>
      <c r="UXL29" s="242"/>
      <c r="UXM29" s="242"/>
      <c r="UXN29" s="242"/>
      <c r="UXO29" s="242"/>
      <c r="UXP29" s="242"/>
      <c r="UXQ29" s="242"/>
      <c r="UXR29" s="242"/>
      <c r="UXS29" s="242"/>
      <c r="UXT29" s="242"/>
      <c r="UXU29" s="242"/>
      <c r="UXV29" s="242"/>
      <c r="UXW29" s="242"/>
      <c r="UXX29" s="242"/>
      <c r="UXY29" s="242"/>
      <c r="UXZ29" s="242"/>
      <c r="UYA29" s="242"/>
      <c r="UYB29" s="242"/>
      <c r="UYC29" s="242"/>
      <c r="UYD29" s="242"/>
      <c r="UYE29" s="242"/>
      <c r="UYF29" s="242"/>
      <c r="UYG29" s="242"/>
      <c r="UYH29" s="242"/>
      <c r="UYI29" s="242"/>
      <c r="UYJ29" s="242"/>
      <c r="UYK29" s="242"/>
      <c r="UYL29" s="242"/>
      <c r="UYM29" s="242"/>
      <c r="UYN29" s="242"/>
      <c r="UYO29" s="242"/>
      <c r="UYP29" s="242"/>
      <c r="UYQ29" s="242"/>
      <c r="UYR29" s="242"/>
      <c r="UYS29" s="242"/>
      <c r="UYT29" s="242"/>
      <c r="UYU29" s="242"/>
      <c r="UYV29" s="242"/>
      <c r="UYW29" s="242"/>
      <c r="UYX29" s="242"/>
      <c r="UYY29" s="242"/>
      <c r="UYZ29" s="242"/>
      <c r="UZA29" s="242"/>
      <c r="UZB29" s="242"/>
      <c r="UZC29" s="242"/>
      <c r="UZD29" s="242"/>
      <c r="UZE29" s="242"/>
      <c r="UZF29" s="242"/>
      <c r="UZG29" s="242"/>
      <c r="UZH29" s="242"/>
      <c r="UZI29" s="242"/>
      <c r="UZJ29" s="242"/>
      <c r="UZK29" s="242"/>
      <c r="UZL29" s="242"/>
      <c r="UZM29" s="242"/>
      <c r="UZN29" s="242"/>
      <c r="UZO29" s="242"/>
      <c r="UZP29" s="242"/>
      <c r="UZQ29" s="242"/>
      <c r="UZR29" s="242"/>
      <c r="UZS29" s="242"/>
      <c r="UZT29" s="242"/>
      <c r="UZU29" s="242"/>
      <c r="UZV29" s="242"/>
      <c r="UZW29" s="242"/>
      <c r="UZX29" s="242"/>
      <c r="UZY29" s="242"/>
      <c r="UZZ29" s="242"/>
      <c r="VAA29" s="242"/>
      <c r="VAB29" s="242"/>
      <c r="VAC29" s="242"/>
      <c r="VAD29" s="242"/>
      <c r="VAE29" s="242"/>
      <c r="VAF29" s="242"/>
      <c r="VAG29" s="242"/>
      <c r="VAH29" s="242"/>
      <c r="VAI29" s="242"/>
      <c r="VAJ29" s="242"/>
      <c r="VAK29" s="242"/>
      <c r="VAL29" s="242"/>
      <c r="VAM29" s="242"/>
      <c r="VAN29" s="242"/>
      <c r="VAO29" s="242"/>
      <c r="VAP29" s="242"/>
      <c r="VAQ29" s="242"/>
      <c r="VAR29" s="242"/>
      <c r="VAS29" s="242"/>
      <c r="VAT29" s="242"/>
      <c r="VAU29" s="242"/>
      <c r="VAV29" s="242"/>
      <c r="VAW29" s="242"/>
      <c r="VAX29" s="242"/>
      <c r="VAY29" s="242"/>
      <c r="VAZ29" s="242"/>
      <c r="VBA29" s="242"/>
      <c r="VBB29" s="242"/>
      <c r="VBC29" s="242"/>
      <c r="VBD29" s="242"/>
      <c r="VBE29" s="242"/>
      <c r="VBF29" s="242"/>
      <c r="VBG29" s="242"/>
      <c r="VBH29" s="242"/>
      <c r="VBI29" s="242"/>
      <c r="VBJ29" s="242"/>
      <c r="VBK29" s="242"/>
      <c r="VBL29" s="242"/>
      <c r="VBM29" s="242"/>
      <c r="VBN29" s="242"/>
      <c r="VBO29" s="242"/>
      <c r="VBP29" s="242"/>
      <c r="VBQ29" s="242"/>
      <c r="VBR29" s="242"/>
      <c r="VBS29" s="242"/>
      <c r="VBT29" s="242"/>
      <c r="VBU29" s="242"/>
      <c r="VBV29" s="242"/>
      <c r="VBW29" s="242"/>
      <c r="VBX29" s="242"/>
      <c r="VBY29" s="242"/>
      <c r="VBZ29" s="242"/>
      <c r="VCA29" s="242"/>
      <c r="VCB29" s="242"/>
      <c r="VCC29" s="242"/>
      <c r="VCD29" s="242"/>
      <c r="VCE29" s="242"/>
      <c r="VCF29" s="242"/>
      <c r="VCG29" s="242"/>
      <c r="VCH29" s="242"/>
      <c r="VCI29" s="242"/>
      <c r="VCJ29" s="242"/>
      <c r="VCK29" s="242"/>
      <c r="VCL29" s="242"/>
      <c r="VCM29" s="242"/>
      <c r="VCN29" s="242"/>
      <c r="VCO29" s="242"/>
      <c r="VCP29" s="242"/>
      <c r="VCQ29" s="242"/>
      <c r="VCR29" s="242"/>
      <c r="VCS29" s="242"/>
      <c r="VCT29" s="242"/>
      <c r="VCU29" s="242"/>
      <c r="VCV29" s="242"/>
      <c r="VCW29" s="242"/>
      <c r="VCX29" s="242"/>
      <c r="VCY29" s="242"/>
      <c r="VCZ29" s="242"/>
      <c r="VDA29" s="242"/>
      <c r="VDB29" s="242"/>
      <c r="VDC29" s="242"/>
      <c r="VDD29" s="242"/>
      <c r="VDE29" s="242"/>
      <c r="VDF29" s="242"/>
      <c r="VDG29" s="242"/>
      <c r="VDH29" s="242"/>
      <c r="VDI29" s="242"/>
      <c r="VDJ29" s="242"/>
      <c r="VDK29" s="242"/>
      <c r="VDL29" s="242"/>
      <c r="VDM29" s="242"/>
      <c r="VDN29" s="242"/>
      <c r="VDO29" s="242"/>
      <c r="VDP29" s="242"/>
      <c r="VDQ29" s="242"/>
      <c r="VDR29" s="242"/>
      <c r="VDS29" s="242"/>
      <c r="VDT29" s="242"/>
      <c r="VDU29" s="242"/>
      <c r="VDV29" s="242"/>
      <c r="VDW29" s="242"/>
      <c r="VDX29" s="242"/>
      <c r="VDY29" s="242"/>
      <c r="VDZ29" s="242"/>
      <c r="VEA29" s="242"/>
      <c r="VEB29" s="242"/>
      <c r="VEC29" s="242"/>
      <c r="VED29" s="242"/>
      <c r="VEE29" s="242"/>
      <c r="VEF29" s="242"/>
      <c r="VEG29" s="242"/>
      <c r="VEH29" s="242"/>
      <c r="VEI29" s="242"/>
      <c r="VEJ29" s="242"/>
      <c r="VEK29" s="242"/>
      <c r="VEL29" s="242"/>
      <c r="VEM29" s="242"/>
      <c r="VEN29" s="242"/>
      <c r="VEO29" s="242"/>
      <c r="VEP29" s="242"/>
      <c r="VEQ29" s="242"/>
      <c r="VER29" s="242"/>
      <c r="VES29" s="242"/>
      <c r="VET29" s="242"/>
      <c r="VEU29" s="242"/>
      <c r="VEV29" s="242"/>
      <c r="VEW29" s="242"/>
      <c r="VEX29" s="242"/>
      <c r="VEY29" s="242"/>
      <c r="VEZ29" s="242"/>
      <c r="VFA29" s="242"/>
      <c r="VFB29" s="242"/>
      <c r="VFC29" s="242"/>
      <c r="VFD29" s="242"/>
      <c r="VFE29" s="242"/>
      <c r="VFF29" s="242"/>
      <c r="VFG29" s="242"/>
      <c r="VFH29" s="242"/>
      <c r="VFI29" s="242"/>
      <c r="VFJ29" s="242"/>
      <c r="VFK29" s="242"/>
      <c r="VFL29" s="242"/>
      <c r="VFM29" s="242"/>
      <c r="VFN29" s="242"/>
      <c r="VFO29" s="242"/>
      <c r="VFP29" s="242"/>
      <c r="VFQ29" s="242"/>
      <c r="VFR29" s="242"/>
      <c r="VFS29" s="242"/>
      <c r="VFT29" s="242"/>
      <c r="VFU29" s="242"/>
      <c r="VFV29" s="242"/>
      <c r="VFW29" s="242"/>
      <c r="VFX29" s="242"/>
      <c r="VFY29" s="242"/>
      <c r="VFZ29" s="242"/>
      <c r="VGA29" s="242"/>
      <c r="VGB29" s="242"/>
      <c r="VGC29" s="242"/>
      <c r="VGD29" s="242"/>
      <c r="VGE29" s="242"/>
      <c r="VGF29" s="242"/>
      <c r="VGG29" s="242"/>
      <c r="VGH29" s="242"/>
      <c r="VGI29" s="242"/>
      <c r="VGJ29" s="242"/>
      <c r="VGK29" s="242"/>
      <c r="VGL29" s="242"/>
      <c r="VGM29" s="242"/>
      <c r="VGN29" s="242"/>
      <c r="VGO29" s="242"/>
      <c r="VGP29" s="242"/>
      <c r="VGQ29" s="242"/>
      <c r="VGR29" s="242"/>
      <c r="VGS29" s="242"/>
      <c r="VGT29" s="242"/>
      <c r="VGU29" s="242"/>
      <c r="VGV29" s="242"/>
      <c r="VGW29" s="242"/>
      <c r="VGX29" s="242"/>
      <c r="VGY29" s="242"/>
      <c r="VGZ29" s="242"/>
      <c r="VHA29" s="242"/>
      <c r="VHB29" s="242"/>
      <c r="VHC29" s="242"/>
      <c r="VHD29" s="242"/>
      <c r="VHE29" s="242"/>
      <c r="VHF29" s="242"/>
      <c r="VHG29" s="242"/>
      <c r="VHH29" s="242"/>
      <c r="VHI29" s="242"/>
      <c r="VHJ29" s="242"/>
      <c r="VHK29" s="242"/>
      <c r="VHL29" s="242"/>
      <c r="VHM29" s="242"/>
      <c r="VHN29" s="242"/>
      <c r="VHO29" s="242"/>
      <c r="VHP29" s="242"/>
      <c r="VHQ29" s="242"/>
      <c r="VHR29" s="242"/>
      <c r="VHS29" s="242"/>
      <c r="VHT29" s="242"/>
      <c r="VHU29" s="242"/>
      <c r="VHV29" s="242"/>
      <c r="VHW29" s="242"/>
      <c r="VHX29" s="242"/>
      <c r="VHY29" s="242"/>
      <c r="VHZ29" s="242"/>
      <c r="VIA29" s="242"/>
      <c r="VIB29" s="242"/>
      <c r="VIC29" s="242"/>
      <c r="VID29" s="242"/>
      <c r="VIE29" s="242"/>
      <c r="VIF29" s="242"/>
      <c r="VIG29" s="242"/>
      <c r="VIH29" s="242"/>
      <c r="VII29" s="242"/>
      <c r="VIJ29" s="242"/>
      <c r="VIK29" s="242"/>
      <c r="VIL29" s="242"/>
      <c r="VIM29" s="242"/>
      <c r="VIN29" s="242"/>
      <c r="VIO29" s="242"/>
      <c r="VIP29" s="242"/>
      <c r="VIQ29" s="242"/>
      <c r="VIR29" s="242"/>
      <c r="VIS29" s="242"/>
      <c r="VIT29" s="242"/>
      <c r="VIU29" s="242"/>
      <c r="VIV29" s="242"/>
      <c r="VIW29" s="242"/>
      <c r="VIX29" s="242"/>
      <c r="VIY29" s="242"/>
      <c r="VIZ29" s="242"/>
      <c r="VJA29" s="242"/>
      <c r="VJB29" s="242"/>
      <c r="VJC29" s="242"/>
      <c r="VJD29" s="242"/>
      <c r="VJE29" s="242"/>
      <c r="VJF29" s="242"/>
      <c r="VJG29" s="242"/>
      <c r="VJH29" s="242"/>
      <c r="VJI29" s="242"/>
      <c r="VJJ29" s="242"/>
      <c r="VJK29" s="242"/>
      <c r="VJL29" s="242"/>
      <c r="VJM29" s="242"/>
      <c r="VJN29" s="242"/>
      <c r="VJO29" s="242"/>
      <c r="VJP29" s="242"/>
      <c r="VJQ29" s="242"/>
      <c r="VJR29" s="242"/>
      <c r="VJS29" s="242"/>
      <c r="VJT29" s="242"/>
      <c r="VJU29" s="242"/>
      <c r="VJV29" s="242"/>
      <c r="VJW29" s="242"/>
      <c r="VJX29" s="242"/>
      <c r="VJY29" s="242"/>
      <c r="VJZ29" s="242"/>
      <c r="VKA29" s="242"/>
      <c r="VKB29" s="242"/>
      <c r="VKC29" s="242"/>
      <c r="VKD29" s="242"/>
      <c r="VKE29" s="242"/>
      <c r="VKF29" s="242"/>
      <c r="VKG29" s="242"/>
      <c r="VKH29" s="242"/>
      <c r="VKI29" s="242"/>
      <c r="VKJ29" s="242"/>
      <c r="VKK29" s="242"/>
      <c r="VKL29" s="242"/>
      <c r="VKM29" s="242"/>
      <c r="VKN29" s="242"/>
      <c r="VKO29" s="242"/>
      <c r="VKP29" s="242"/>
      <c r="VKQ29" s="242"/>
      <c r="VKR29" s="242"/>
      <c r="VKS29" s="242"/>
      <c r="VKT29" s="242"/>
      <c r="VKU29" s="242"/>
      <c r="VKV29" s="242"/>
      <c r="VKW29" s="242"/>
      <c r="VKX29" s="242"/>
      <c r="VKY29" s="242"/>
      <c r="VKZ29" s="242"/>
      <c r="VLA29" s="242"/>
      <c r="VLB29" s="242"/>
      <c r="VLC29" s="242"/>
      <c r="VLD29" s="242"/>
      <c r="VLE29" s="242"/>
      <c r="VLF29" s="242"/>
      <c r="VLG29" s="242"/>
      <c r="VLH29" s="242"/>
      <c r="VLI29" s="242"/>
      <c r="VLJ29" s="242"/>
      <c r="VLK29" s="242"/>
      <c r="VLL29" s="242"/>
      <c r="VLM29" s="242"/>
      <c r="VLN29" s="242"/>
      <c r="VLO29" s="242"/>
      <c r="VLP29" s="242"/>
      <c r="VLQ29" s="242"/>
      <c r="VLR29" s="242"/>
      <c r="VLS29" s="242"/>
      <c r="VLT29" s="242"/>
      <c r="VLU29" s="242"/>
      <c r="VLV29" s="242"/>
      <c r="VLW29" s="242"/>
      <c r="VLX29" s="242"/>
      <c r="VLY29" s="242"/>
      <c r="VLZ29" s="242"/>
      <c r="VMA29" s="242"/>
      <c r="VMB29" s="242"/>
      <c r="VMC29" s="242"/>
      <c r="VMD29" s="242"/>
      <c r="VME29" s="242"/>
      <c r="VMF29" s="242"/>
      <c r="VMG29" s="242"/>
      <c r="VMH29" s="242"/>
      <c r="VMI29" s="242"/>
      <c r="VMJ29" s="242"/>
      <c r="VMK29" s="242"/>
      <c r="VML29" s="242"/>
      <c r="VMM29" s="242"/>
      <c r="VMN29" s="242"/>
      <c r="VMO29" s="242"/>
      <c r="VMP29" s="242"/>
      <c r="VMQ29" s="242"/>
      <c r="VMR29" s="242"/>
      <c r="VMS29" s="242"/>
      <c r="VMT29" s="242"/>
      <c r="VMU29" s="242"/>
      <c r="VMV29" s="242"/>
      <c r="VMW29" s="242"/>
      <c r="VMX29" s="242"/>
      <c r="VMY29" s="242"/>
      <c r="VMZ29" s="242"/>
      <c r="VNA29" s="242"/>
      <c r="VNB29" s="242"/>
      <c r="VNC29" s="242"/>
      <c r="VND29" s="242"/>
      <c r="VNE29" s="242"/>
      <c r="VNF29" s="242"/>
      <c r="VNG29" s="242"/>
      <c r="VNH29" s="242"/>
      <c r="VNI29" s="242"/>
      <c r="VNJ29" s="242"/>
      <c r="VNK29" s="242"/>
      <c r="VNL29" s="242"/>
      <c r="VNM29" s="242"/>
      <c r="VNN29" s="242"/>
      <c r="VNO29" s="242"/>
      <c r="VNP29" s="242"/>
      <c r="VNQ29" s="242"/>
      <c r="VNR29" s="242"/>
      <c r="VNS29" s="242"/>
      <c r="VNT29" s="242"/>
      <c r="VNU29" s="242"/>
      <c r="VNV29" s="242"/>
      <c r="VNW29" s="242"/>
      <c r="VNX29" s="242"/>
      <c r="VNY29" s="242"/>
      <c r="VNZ29" s="242"/>
      <c r="VOA29" s="242"/>
      <c r="VOB29" s="242"/>
      <c r="VOC29" s="242"/>
      <c r="VOD29" s="242"/>
      <c r="VOE29" s="242"/>
      <c r="VOF29" s="242"/>
      <c r="VOG29" s="242"/>
      <c r="VOH29" s="242"/>
      <c r="VOI29" s="242"/>
      <c r="VOJ29" s="242"/>
      <c r="VOK29" s="242"/>
      <c r="VOL29" s="242"/>
      <c r="VOM29" s="242"/>
      <c r="VON29" s="242"/>
      <c r="VOO29" s="242"/>
      <c r="VOP29" s="242"/>
      <c r="VOQ29" s="242"/>
      <c r="VOR29" s="242"/>
      <c r="VOS29" s="242"/>
      <c r="VOT29" s="242"/>
      <c r="VOU29" s="242"/>
      <c r="VOV29" s="242"/>
      <c r="VOW29" s="242"/>
      <c r="VOX29" s="242"/>
      <c r="VOY29" s="242"/>
      <c r="VOZ29" s="242"/>
      <c r="VPA29" s="242"/>
      <c r="VPB29" s="242"/>
      <c r="VPC29" s="242"/>
      <c r="VPD29" s="242"/>
      <c r="VPE29" s="242"/>
      <c r="VPF29" s="242"/>
      <c r="VPG29" s="242"/>
      <c r="VPH29" s="242"/>
      <c r="VPI29" s="242"/>
      <c r="VPJ29" s="242"/>
      <c r="VPK29" s="242"/>
      <c r="VPL29" s="242"/>
      <c r="VPM29" s="242"/>
      <c r="VPN29" s="242"/>
      <c r="VPO29" s="242"/>
      <c r="VPP29" s="242"/>
      <c r="VPQ29" s="242"/>
      <c r="VPR29" s="242"/>
      <c r="VPS29" s="242"/>
      <c r="VPT29" s="242"/>
      <c r="VPU29" s="242"/>
      <c r="VPV29" s="242"/>
      <c r="VPW29" s="242"/>
      <c r="VPX29" s="242"/>
      <c r="VPY29" s="242"/>
      <c r="VPZ29" s="242"/>
      <c r="VQA29" s="242"/>
      <c r="VQB29" s="242"/>
      <c r="VQC29" s="242"/>
      <c r="VQD29" s="242"/>
      <c r="VQE29" s="242"/>
      <c r="VQF29" s="242"/>
      <c r="VQG29" s="242"/>
      <c r="VQH29" s="242"/>
      <c r="VQI29" s="242"/>
      <c r="VQJ29" s="242"/>
      <c r="VQK29" s="242"/>
      <c r="VQL29" s="242"/>
      <c r="VQM29" s="242"/>
      <c r="VQN29" s="242"/>
      <c r="VQO29" s="242"/>
      <c r="VQP29" s="242"/>
      <c r="VQQ29" s="242"/>
      <c r="VQR29" s="242"/>
      <c r="VQS29" s="242"/>
      <c r="VQT29" s="242"/>
      <c r="VQU29" s="242"/>
      <c r="VQV29" s="242"/>
      <c r="VQW29" s="242"/>
      <c r="VQX29" s="242"/>
      <c r="VQY29" s="242"/>
      <c r="VQZ29" s="242"/>
      <c r="VRA29" s="242"/>
      <c r="VRB29" s="242"/>
      <c r="VRC29" s="242"/>
      <c r="VRD29" s="242"/>
      <c r="VRE29" s="242"/>
      <c r="VRF29" s="242"/>
      <c r="VRG29" s="242"/>
      <c r="VRH29" s="242"/>
      <c r="VRI29" s="242"/>
      <c r="VRJ29" s="242"/>
      <c r="VRK29" s="242"/>
      <c r="VRL29" s="242"/>
      <c r="VRM29" s="242"/>
      <c r="VRN29" s="242"/>
      <c r="VRO29" s="242"/>
      <c r="VRP29" s="242"/>
      <c r="VRQ29" s="242"/>
      <c r="VRR29" s="242"/>
      <c r="VRS29" s="242"/>
      <c r="VRT29" s="242"/>
      <c r="VRU29" s="242"/>
      <c r="VRV29" s="242"/>
      <c r="VRW29" s="242"/>
      <c r="VRX29" s="242"/>
      <c r="VRY29" s="242"/>
      <c r="VRZ29" s="242"/>
      <c r="VSA29" s="242"/>
      <c r="VSB29" s="242"/>
      <c r="VSC29" s="242"/>
      <c r="VSD29" s="242"/>
      <c r="VSE29" s="242"/>
      <c r="VSF29" s="242"/>
      <c r="VSG29" s="242"/>
      <c r="VSH29" s="242"/>
      <c r="VSI29" s="242"/>
      <c r="VSJ29" s="242"/>
      <c r="VSK29" s="242"/>
      <c r="VSL29" s="242"/>
      <c r="VSM29" s="242"/>
      <c r="VSN29" s="242"/>
      <c r="VSO29" s="242"/>
      <c r="VSP29" s="242"/>
      <c r="VSQ29" s="242"/>
      <c r="VSR29" s="242"/>
      <c r="VSS29" s="242"/>
      <c r="VST29" s="242"/>
      <c r="VSU29" s="242"/>
      <c r="VSV29" s="242"/>
      <c r="VSW29" s="242"/>
      <c r="VSX29" s="242"/>
      <c r="VSY29" s="242"/>
      <c r="VSZ29" s="242"/>
      <c r="VTA29" s="242"/>
      <c r="VTB29" s="242"/>
      <c r="VTC29" s="242"/>
      <c r="VTD29" s="242"/>
      <c r="VTE29" s="242"/>
      <c r="VTF29" s="242"/>
      <c r="VTG29" s="242"/>
      <c r="VTH29" s="242"/>
      <c r="VTI29" s="242"/>
      <c r="VTJ29" s="242"/>
      <c r="VTK29" s="242"/>
      <c r="VTL29" s="242"/>
      <c r="VTM29" s="242"/>
      <c r="VTN29" s="242"/>
      <c r="VTO29" s="242"/>
      <c r="VTP29" s="242"/>
      <c r="VTQ29" s="242"/>
      <c r="VTR29" s="242"/>
      <c r="VTS29" s="242"/>
      <c r="VTT29" s="242"/>
      <c r="VTU29" s="242"/>
      <c r="VTV29" s="242"/>
      <c r="VTW29" s="242"/>
      <c r="VTX29" s="242"/>
      <c r="VTY29" s="242"/>
      <c r="VTZ29" s="242"/>
      <c r="VUA29" s="242"/>
      <c r="VUB29" s="242"/>
      <c r="VUC29" s="242"/>
      <c r="VUD29" s="242"/>
      <c r="VUE29" s="242"/>
      <c r="VUF29" s="242"/>
      <c r="VUG29" s="242"/>
      <c r="VUH29" s="242"/>
      <c r="VUI29" s="242"/>
      <c r="VUJ29" s="242"/>
      <c r="VUK29" s="242"/>
      <c r="VUL29" s="242"/>
      <c r="VUM29" s="242"/>
      <c r="VUN29" s="242"/>
      <c r="VUO29" s="242"/>
      <c r="VUP29" s="242"/>
      <c r="VUQ29" s="242"/>
      <c r="VUR29" s="242"/>
      <c r="VUS29" s="242"/>
      <c r="VUT29" s="242"/>
      <c r="VUU29" s="242"/>
      <c r="VUV29" s="242"/>
      <c r="VUW29" s="242"/>
      <c r="VUX29" s="242"/>
      <c r="VUY29" s="242"/>
      <c r="VUZ29" s="242"/>
      <c r="VVA29" s="242"/>
      <c r="VVB29" s="242"/>
      <c r="VVC29" s="242"/>
      <c r="VVD29" s="242"/>
      <c r="VVE29" s="242"/>
      <c r="VVF29" s="242"/>
      <c r="VVG29" s="242"/>
      <c r="VVH29" s="242"/>
      <c r="VVI29" s="242"/>
      <c r="VVJ29" s="242"/>
      <c r="VVK29" s="242"/>
      <c r="VVL29" s="242"/>
      <c r="VVM29" s="242"/>
      <c r="VVN29" s="242"/>
      <c r="VVO29" s="242"/>
      <c r="VVP29" s="242"/>
      <c r="VVQ29" s="242"/>
      <c r="VVR29" s="242"/>
      <c r="VVS29" s="242"/>
      <c r="VVT29" s="242"/>
      <c r="VVU29" s="242"/>
      <c r="VVV29" s="242"/>
      <c r="VVW29" s="242"/>
      <c r="VVX29" s="242"/>
      <c r="VVY29" s="242"/>
      <c r="VVZ29" s="242"/>
      <c r="VWA29" s="242"/>
      <c r="VWB29" s="242"/>
      <c r="VWC29" s="242"/>
      <c r="VWD29" s="242"/>
      <c r="VWE29" s="242"/>
      <c r="VWF29" s="242"/>
      <c r="VWG29" s="242"/>
      <c r="VWH29" s="242"/>
      <c r="VWI29" s="242"/>
      <c r="VWJ29" s="242"/>
      <c r="VWK29" s="242"/>
      <c r="VWL29" s="242"/>
      <c r="VWM29" s="242"/>
      <c r="VWN29" s="242"/>
      <c r="VWO29" s="242"/>
      <c r="VWP29" s="242"/>
      <c r="VWQ29" s="242"/>
      <c r="VWR29" s="242"/>
      <c r="VWS29" s="242"/>
      <c r="VWT29" s="242"/>
      <c r="VWU29" s="242"/>
      <c r="VWV29" s="242"/>
      <c r="VWW29" s="242"/>
      <c r="VWX29" s="242"/>
      <c r="VWY29" s="242"/>
      <c r="VWZ29" s="242"/>
      <c r="VXA29" s="242"/>
      <c r="VXB29" s="242"/>
      <c r="VXC29" s="242"/>
      <c r="VXD29" s="242"/>
      <c r="VXE29" s="242"/>
      <c r="VXF29" s="242"/>
      <c r="VXG29" s="242"/>
      <c r="VXH29" s="242"/>
      <c r="VXI29" s="242"/>
      <c r="VXJ29" s="242"/>
      <c r="VXK29" s="242"/>
      <c r="VXL29" s="242"/>
      <c r="VXM29" s="242"/>
      <c r="VXN29" s="242"/>
      <c r="VXO29" s="242"/>
      <c r="VXP29" s="242"/>
      <c r="VXQ29" s="242"/>
      <c r="VXR29" s="242"/>
      <c r="VXS29" s="242"/>
      <c r="VXT29" s="242"/>
      <c r="VXU29" s="242"/>
      <c r="VXV29" s="242"/>
      <c r="VXW29" s="242"/>
      <c r="VXX29" s="242"/>
      <c r="VXY29" s="242"/>
      <c r="VXZ29" s="242"/>
      <c r="VYA29" s="242"/>
      <c r="VYB29" s="242"/>
      <c r="VYC29" s="242"/>
      <c r="VYD29" s="242"/>
      <c r="VYE29" s="242"/>
      <c r="VYF29" s="242"/>
      <c r="VYG29" s="242"/>
      <c r="VYH29" s="242"/>
      <c r="VYI29" s="242"/>
      <c r="VYJ29" s="242"/>
      <c r="VYK29" s="242"/>
      <c r="VYL29" s="242"/>
      <c r="VYM29" s="242"/>
      <c r="VYN29" s="242"/>
      <c r="VYO29" s="242"/>
      <c r="VYP29" s="242"/>
      <c r="VYQ29" s="242"/>
      <c r="VYR29" s="242"/>
      <c r="VYS29" s="242"/>
      <c r="VYT29" s="242"/>
      <c r="VYU29" s="242"/>
      <c r="VYV29" s="242"/>
      <c r="VYW29" s="242"/>
      <c r="VYX29" s="242"/>
      <c r="VYY29" s="242"/>
      <c r="VYZ29" s="242"/>
      <c r="VZA29" s="242"/>
      <c r="VZB29" s="242"/>
      <c r="VZC29" s="242"/>
      <c r="VZD29" s="242"/>
      <c r="VZE29" s="242"/>
      <c r="VZF29" s="242"/>
      <c r="VZG29" s="242"/>
      <c r="VZH29" s="242"/>
      <c r="VZI29" s="242"/>
      <c r="VZJ29" s="242"/>
      <c r="VZK29" s="242"/>
      <c r="VZL29" s="242"/>
      <c r="VZM29" s="242"/>
      <c r="VZN29" s="242"/>
      <c r="VZO29" s="242"/>
      <c r="VZP29" s="242"/>
      <c r="VZQ29" s="242"/>
      <c r="VZR29" s="242"/>
      <c r="VZS29" s="242"/>
      <c r="VZT29" s="242"/>
      <c r="VZU29" s="242"/>
      <c r="VZV29" s="242"/>
      <c r="VZW29" s="242"/>
      <c r="VZX29" s="242"/>
      <c r="VZY29" s="242"/>
      <c r="VZZ29" s="242"/>
      <c r="WAA29" s="242"/>
      <c r="WAB29" s="242"/>
      <c r="WAC29" s="242"/>
      <c r="WAD29" s="242"/>
      <c r="WAE29" s="242"/>
      <c r="WAF29" s="242"/>
      <c r="WAG29" s="242"/>
      <c r="WAH29" s="242"/>
      <c r="WAI29" s="242"/>
      <c r="WAJ29" s="242"/>
      <c r="WAK29" s="242"/>
      <c r="WAL29" s="242"/>
      <c r="WAM29" s="242"/>
      <c r="WAN29" s="242"/>
      <c r="WAO29" s="242"/>
      <c r="WAP29" s="242"/>
      <c r="WAQ29" s="242"/>
      <c r="WAR29" s="242"/>
      <c r="WAS29" s="242"/>
      <c r="WAT29" s="242"/>
      <c r="WAU29" s="242"/>
      <c r="WAV29" s="242"/>
      <c r="WAW29" s="242"/>
      <c r="WAX29" s="242"/>
      <c r="WAY29" s="242"/>
      <c r="WAZ29" s="242"/>
      <c r="WBA29" s="242"/>
      <c r="WBB29" s="242"/>
      <c r="WBC29" s="242"/>
      <c r="WBD29" s="242"/>
      <c r="WBE29" s="242"/>
      <c r="WBF29" s="242"/>
      <c r="WBG29" s="242"/>
      <c r="WBH29" s="242"/>
      <c r="WBI29" s="242"/>
      <c r="WBJ29" s="242"/>
      <c r="WBK29" s="242"/>
      <c r="WBL29" s="242"/>
      <c r="WBM29" s="242"/>
      <c r="WBN29" s="242"/>
      <c r="WBO29" s="242"/>
      <c r="WBP29" s="242"/>
      <c r="WBQ29" s="242"/>
      <c r="WBR29" s="242"/>
      <c r="WBS29" s="242"/>
      <c r="WBT29" s="242"/>
      <c r="WBU29" s="242"/>
      <c r="WBV29" s="242"/>
      <c r="WBW29" s="242"/>
      <c r="WBX29" s="242"/>
      <c r="WBY29" s="242"/>
      <c r="WBZ29" s="242"/>
      <c r="WCA29" s="242"/>
      <c r="WCB29" s="242"/>
      <c r="WCC29" s="242"/>
      <c r="WCD29" s="242"/>
      <c r="WCE29" s="242"/>
      <c r="WCF29" s="242"/>
      <c r="WCG29" s="242"/>
      <c r="WCH29" s="242"/>
      <c r="WCI29" s="242"/>
      <c r="WCJ29" s="242"/>
      <c r="WCK29" s="242"/>
      <c r="WCL29" s="242"/>
      <c r="WCM29" s="242"/>
      <c r="WCN29" s="242"/>
      <c r="WCO29" s="242"/>
      <c r="WCP29" s="242"/>
      <c r="WCQ29" s="242"/>
      <c r="WCR29" s="242"/>
      <c r="WCS29" s="242"/>
      <c r="WCT29" s="242"/>
      <c r="WCU29" s="242"/>
      <c r="WCV29" s="242"/>
      <c r="WCW29" s="242"/>
      <c r="WCX29" s="242"/>
      <c r="WCY29" s="242"/>
      <c r="WCZ29" s="242"/>
      <c r="WDA29" s="242"/>
      <c r="WDB29" s="242"/>
      <c r="WDC29" s="242"/>
      <c r="WDD29" s="242"/>
      <c r="WDE29" s="242"/>
      <c r="WDF29" s="242"/>
      <c r="WDG29" s="242"/>
      <c r="WDH29" s="242"/>
      <c r="WDI29" s="242"/>
      <c r="WDJ29" s="242"/>
      <c r="WDK29" s="242"/>
      <c r="WDL29" s="242"/>
      <c r="WDM29" s="242"/>
      <c r="WDN29" s="242"/>
      <c r="WDO29" s="242"/>
      <c r="WDP29" s="242"/>
      <c r="WDQ29" s="242"/>
      <c r="WDR29" s="242"/>
      <c r="WDS29" s="242"/>
      <c r="WDT29" s="242"/>
      <c r="WDU29" s="242"/>
      <c r="WDV29" s="242"/>
      <c r="WDW29" s="242"/>
      <c r="WDX29" s="242"/>
      <c r="WDY29" s="242"/>
      <c r="WDZ29" s="242"/>
      <c r="WEA29" s="242"/>
      <c r="WEB29" s="242"/>
      <c r="WEC29" s="242"/>
      <c r="WED29" s="242"/>
      <c r="WEE29" s="242"/>
      <c r="WEF29" s="242"/>
      <c r="WEG29" s="242"/>
      <c r="WEH29" s="242"/>
      <c r="WEI29" s="242"/>
      <c r="WEJ29" s="242"/>
      <c r="WEK29" s="242"/>
      <c r="WEL29" s="242"/>
      <c r="WEM29" s="242"/>
      <c r="WEN29" s="242"/>
      <c r="WEO29" s="242"/>
      <c r="WEP29" s="242"/>
      <c r="WEQ29" s="242"/>
      <c r="WER29" s="242"/>
      <c r="WES29" s="242"/>
      <c r="WET29" s="242"/>
      <c r="WEU29" s="242"/>
      <c r="WEV29" s="242"/>
      <c r="WEW29" s="242"/>
      <c r="WEX29" s="242"/>
      <c r="WEY29" s="242"/>
      <c r="WEZ29" s="242"/>
      <c r="WFA29" s="242"/>
      <c r="WFB29" s="242"/>
      <c r="WFC29" s="242"/>
      <c r="WFD29" s="242"/>
      <c r="WFE29" s="242"/>
      <c r="WFF29" s="242"/>
      <c r="WFG29" s="242"/>
      <c r="WFH29" s="242"/>
      <c r="WFI29" s="242"/>
      <c r="WFJ29" s="242"/>
      <c r="WFK29" s="242"/>
      <c r="WFL29" s="242"/>
      <c r="WFM29" s="242"/>
      <c r="WFN29" s="242"/>
      <c r="WFO29" s="242"/>
      <c r="WFP29" s="242"/>
      <c r="WFQ29" s="242"/>
      <c r="WFR29" s="242"/>
      <c r="WFS29" s="242"/>
      <c r="WFT29" s="242"/>
      <c r="WFU29" s="242"/>
      <c r="WFV29" s="242"/>
      <c r="WFW29" s="242"/>
      <c r="WFX29" s="242"/>
      <c r="WFY29" s="242"/>
      <c r="WFZ29" s="242"/>
      <c r="WGA29" s="242"/>
      <c r="WGB29" s="242"/>
      <c r="WGC29" s="242"/>
      <c r="WGD29" s="242"/>
      <c r="WGE29" s="242"/>
      <c r="WGF29" s="242"/>
      <c r="WGG29" s="242"/>
      <c r="WGH29" s="242"/>
      <c r="WGI29" s="242"/>
      <c r="WGJ29" s="242"/>
      <c r="WGK29" s="242"/>
      <c r="WGL29" s="242"/>
      <c r="WGM29" s="242"/>
      <c r="WGN29" s="242"/>
      <c r="WGO29" s="242"/>
      <c r="WGP29" s="242"/>
      <c r="WGQ29" s="242"/>
      <c r="WGR29" s="242"/>
      <c r="WGS29" s="242"/>
      <c r="WGT29" s="242"/>
      <c r="WGU29" s="242"/>
      <c r="WGV29" s="242"/>
      <c r="WGW29" s="242"/>
      <c r="WGX29" s="242"/>
      <c r="WGY29" s="242"/>
      <c r="WGZ29" s="242"/>
      <c r="WHA29" s="242"/>
      <c r="WHB29" s="242"/>
      <c r="WHC29" s="242"/>
      <c r="WHD29" s="242"/>
      <c r="WHE29" s="242"/>
      <c r="WHF29" s="242"/>
      <c r="WHG29" s="242"/>
      <c r="WHH29" s="242"/>
      <c r="WHI29" s="242"/>
      <c r="WHJ29" s="242"/>
      <c r="WHK29" s="242"/>
      <c r="WHL29" s="242"/>
      <c r="WHM29" s="242"/>
      <c r="WHN29" s="242"/>
      <c r="WHO29" s="242"/>
      <c r="WHP29" s="242"/>
      <c r="WHQ29" s="242"/>
      <c r="WHR29" s="242"/>
      <c r="WHS29" s="242"/>
      <c r="WHT29" s="242"/>
      <c r="WHU29" s="242"/>
      <c r="WHV29" s="242"/>
      <c r="WHW29" s="242"/>
      <c r="WHX29" s="242"/>
      <c r="WHY29" s="242"/>
      <c r="WHZ29" s="242"/>
      <c r="WIA29" s="242"/>
      <c r="WIB29" s="242"/>
      <c r="WIC29" s="242"/>
      <c r="WID29" s="242"/>
      <c r="WIE29" s="242"/>
      <c r="WIF29" s="242"/>
      <c r="WIG29" s="242"/>
      <c r="WIH29" s="242"/>
      <c r="WII29" s="242"/>
      <c r="WIJ29" s="242"/>
      <c r="WIK29" s="242"/>
      <c r="WIL29" s="242"/>
      <c r="WIM29" s="242"/>
      <c r="WIN29" s="242"/>
      <c r="WIO29" s="242"/>
      <c r="WIP29" s="242"/>
      <c r="WIQ29" s="242"/>
      <c r="WIR29" s="242"/>
      <c r="WIS29" s="242"/>
      <c r="WIT29" s="242"/>
      <c r="WIU29" s="242"/>
      <c r="WIV29" s="242"/>
      <c r="WIW29" s="242"/>
      <c r="WIX29" s="242"/>
      <c r="WIY29" s="242"/>
      <c r="WIZ29" s="242"/>
      <c r="WJA29" s="242"/>
      <c r="WJB29" s="242"/>
      <c r="WJC29" s="242"/>
      <c r="WJD29" s="242"/>
      <c r="WJE29" s="242"/>
      <c r="WJF29" s="242"/>
      <c r="WJG29" s="242"/>
      <c r="WJH29" s="242"/>
      <c r="WJI29" s="242"/>
      <c r="WJJ29" s="242"/>
      <c r="WJK29" s="242"/>
      <c r="WJL29" s="242"/>
      <c r="WJM29" s="242"/>
      <c r="WJN29" s="242"/>
      <c r="WJO29" s="242"/>
      <c r="WJP29" s="242"/>
      <c r="WJQ29" s="242"/>
      <c r="WJR29" s="242"/>
      <c r="WJS29" s="242"/>
      <c r="WJT29" s="242"/>
      <c r="WJU29" s="242"/>
      <c r="WJV29" s="242"/>
      <c r="WJW29" s="242"/>
      <c r="WJX29" s="242"/>
      <c r="WJY29" s="242"/>
      <c r="WJZ29" s="242"/>
      <c r="WKA29" s="242"/>
      <c r="WKB29" s="242"/>
      <c r="WKC29" s="242"/>
      <c r="WKD29" s="242"/>
      <c r="WKE29" s="242"/>
      <c r="WKF29" s="242"/>
      <c r="WKG29" s="242"/>
      <c r="WKH29" s="242"/>
      <c r="WKI29" s="242"/>
      <c r="WKJ29" s="242"/>
      <c r="WKK29" s="242"/>
      <c r="WKL29" s="242"/>
      <c r="WKM29" s="242"/>
      <c r="WKN29" s="242"/>
      <c r="WKO29" s="242"/>
      <c r="WKP29" s="242"/>
      <c r="WKQ29" s="242"/>
      <c r="WKR29" s="242"/>
      <c r="WKS29" s="242"/>
      <c r="WKT29" s="242"/>
      <c r="WKU29" s="242"/>
      <c r="WKV29" s="242"/>
      <c r="WKW29" s="242"/>
      <c r="WKX29" s="242"/>
      <c r="WKY29" s="242"/>
      <c r="WKZ29" s="242"/>
      <c r="WLA29" s="242"/>
      <c r="WLB29" s="242"/>
      <c r="WLC29" s="242"/>
      <c r="WLD29" s="242"/>
      <c r="WLE29" s="242"/>
      <c r="WLF29" s="242"/>
      <c r="WLG29" s="242"/>
      <c r="WLH29" s="242"/>
      <c r="WLI29" s="242"/>
      <c r="WLJ29" s="242"/>
      <c r="WLK29" s="242"/>
      <c r="WLL29" s="242"/>
      <c r="WLM29" s="242"/>
      <c r="WLN29" s="242"/>
      <c r="WLO29" s="242"/>
      <c r="WLP29" s="242"/>
      <c r="WLQ29" s="242"/>
      <c r="WLR29" s="242"/>
      <c r="WLS29" s="242"/>
      <c r="WLT29" s="242"/>
      <c r="WLU29" s="242"/>
      <c r="WLV29" s="242"/>
      <c r="WLW29" s="242"/>
      <c r="WLX29" s="242"/>
      <c r="WLY29" s="242"/>
      <c r="WLZ29" s="242"/>
      <c r="WMA29" s="242"/>
      <c r="WMB29" s="242"/>
      <c r="WMC29" s="242"/>
      <c r="WMD29" s="242"/>
      <c r="WME29" s="242"/>
      <c r="WMF29" s="242"/>
      <c r="WMG29" s="242"/>
      <c r="WMH29" s="242"/>
      <c r="WMI29" s="242"/>
      <c r="WMJ29" s="242"/>
      <c r="WMK29" s="242"/>
      <c r="WML29" s="242"/>
      <c r="WMM29" s="242"/>
      <c r="WMN29" s="242"/>
      <c r="WMO29" s="242"/>
      <c r="WMP29" s="242"/>
      <c r="WMQ29" s="242"/>
      <c r="WMR29" s="242"/>
      <c r="WMS29" s="242"/>
      <c r="WMT29" s="242"/>
      <c r="WMU29" s="242"/>
      <c r="WMV29" s="242"/>
      <c r="WMW29" s="242"/>
      <c r="WMX29" s="242"/>
      <c r="WMY29" s="242"/>
      <c r="WMZ29" s="242"/>
      <c r="WNA29" s="242"/>
      <c r="WNB29" s="242"/>
      <c r="WNC29" s="242"/>
      <c r="WND29" s="242"/>
      <c r="WNE29" s="242"/>
      <c r="WNF29" s="242"/>
      <c r="WNG29" s="242"/>
      <c r="WNH29" s="242"/>
      <c r="WNI29" s="242"/>
      <c r="WNJ29" s="242"/>
      <c r="WNK29" s="242"/>
      <c r="WNL29" s="242"/>
      <c r="WNM29" s="242"/>
      <c r="WNN29" s="242"/>
      <c r="WNO29" s="242"/>
      <c r="WNP29" s="242"/>
      <c r="WNQ29" s="242"/>
      <c r="WNR29" s="242"/>
      <c r="WNS29" s="242"/>
      <c r="WNT29" s="242"/>
      <c r="WNU29" s="242"/>
      <c r="WNV29" s="242"/>
      <c r="WNW29" s="242"/>
      <c r="WNX29" s="242"/>
      <c r="WNY29" s="242"/>
      <c r="WNZ29" s="242"/>
      <c r="WOA29" s="242"/>
      <c r="WOB29" s="242"/>
      <c r="WOC29" s="242"/>
      <c r="WOD29" s="242"/>
      <c r="WOE29" s="242"/>
      <c r="WOF29" s="242"/>
      <c r="WOG29" s="242"/>
      <c r="WOH29" s="242"/>
      <c r="WOI29" s="242"/>
      <c r="WOJ29" s="242"/>
      <c r="WOK29" s="242"/>
      <c r="WOL29" s="242"/>
      <c r="WOM29" s="242"/>
      <c r="WON29" s="242"/>
      <c r="WOO29" s="242"/>
      <c r="WOP29" s="242"/>
      <c r="WOQ29" s="242"/>
      <c r="WOR29" s="242"/>
      <c r="WOS29" s="242"/>
      <c r="WOT29" s="242"/>
      <c r="WOU29" s="242"/>
      <c r="WOV29" s="242"/>
      <c r="WOW29" s="242"/>
      <c r="WOX29" s="242"/>
      <c r="WOY29" s="242"/>
      <c r="WOZ29" s="242"/>
      <c r="WPA29" s="242"/>
      <c r="WPB29" s="242"/>
      <c r="WPC29" s="242"/>
      <c r="WPD29" s="242"/>
      <c r="WPE29" s="242"/>
      <c r="WPF29" s="242"/>
      <c r="WPG29" s="242"/>
      <c r="WPH29" s="242"/>
      <c r="WPI29" s="242"/>
      <c r="WPJ29" s="242"/>
      <c r="WPK29" s="242"/>
      <c r="WPL29" s="242"/>
      <c r="WPM29" s="242"/>
      <c r="WPN29" s="242"/>
      <c r="WPO29" s="242"/>
      <c r="WPP29" s="242"/>
      <c r="WPQ29" s="242"/>
      <c r="WPR29" s="242"/>
      <c r="WPS29" s="242"/>
      <c r="WPT29" s="242"/>
      <c r="WPU29" s="242"/>
      <c r="WPV29" s="242"/>
      <c r="WPW29" s="242"/>
      <c r="WPX29" s="242"/>
      <c r="WPY29" s="242"/>
      <c r="WPZ29" s="242"/>
      <c r="WQA29" s="242"/>
      <c r="WQB29" s="242"/>
      <c r="WQC29" s="242"/>
      <c r="WQD29" s="242"/>
      <c r="WQE29" s="242"/>
      <c r="WQF29" s="242"/>
      <c r="WQG29" s="242"/>
      <c r="WQH29" s="242"/>
      <c r="WQI29" s="242"/>
      <c r="WQJ29" s="242"/>
      <c r="WQK29" s="242"/>
      <c r="WQL29" s="242"/>
      <c r="WQM29" s="242"/>
      <c r="WQN29" s="242"/>
      <c r="WQO29" s="242"/>
      <c r="WQP29" s="242"/>
      <c r="WQQ29" s="242"/>
      <c r="WQR29" s="242"/>
      <c r="WQS29" s="242"/>
      <c r="WQT29" s="242"/>
      <c r="WQU29" s="242"/>
      <c r="WQV29" s="242"/>
      <c r="WQW29" s="242"/>
      <c r="WQX29" s="242"/>
      <c r="WQY29" s="242"/>
      <c r="WQZ29" s="242"/>
      <c r="WRA29" s="242"/>
      <c r="WRB29" s="242"/>
      <c r="WRC29" s="242"/>
      <c r="WRD29" s="242"/>
      <c r="WRE29" s="242"/>
      <c r="WRF29" s="242"/>
      <c r="WRG29" s="242"/>
      <c r="WRH29" s="242"/>
      <c r="WRI29" s="242"/>
      <c r="WRJ29" s="242"/>
      <c r="WRK29" s="242"/>
      <c r="WRL29" s="242"/>
      <c r="WRM29" s="242"/>
      <c r="WRN29" s="242"/>
      <c r="WRO29" s="242"/>
      <c r="WRP29" s="242"/>
      <c r="WRQ29" s="242"/>
      <c r="WRR29" s="242"/>
      <c r="WRS29" s="242"/>
      <c r="WRT29" s="242"/>
      <c r="WRU29" s="242"/>
      <c r="WRV29" s="242"/>
      <c r="WRW29" s="242"/>
      <c r="WRX29" s="242"/>
      <c r="WRY29" s="242"/>
      <c r="WRZ29" s="242"/>
      <c r="WSA29" s="242"/>
      <c r="WSB29" s="242"/>
      <c r="WSC29" s="242"/>
      <c r="WSD29" s="242"/>
      <c r="WSE29" s="242"/>
      <c r="WSF29" s="242"/>
      <c r="WSG29" s="242"/>
      <c r="WSH29" s="242"/>
      <c r="WSI29" s="242"/>
      <c r="WSJ29" s="242"/>
      <c r="WSK29" s="242"/>
      <c r="WSL29" s="242"/>
      <c r="WSM29" s="242"/>
      <c r="WSN29" s="242"/>
      <c r="WSO29" s="242"/>
      <c r="WSP29" s="242"/>
      <c r="WSQ29" s="242"/>
      <c r="WSR29" s="242"/>
      <c r="WSS29" s="242"/>
      <c r="WST29" s="242"/>
      <c r="WSU29" s="242"/>
      <c r="WSV29" s="242"/>
      <c r="WSW29" s="242"/>
      <c r="WSX29" s="242"/>
      <c r="WSY29" s="242"/>
      <c r="WSZ29" s="242"/>
      <c r="WTA29" s="242"/>
      <c r="WTB29" s="242"/>
      <c r="WTC29" s="242"/>
      <c r="WTD29" s="242"/>
      <c r="WTE29" s="242"/>
      <c r="WTF29" s="242"/>
      <c r="WTG29" s="242"/>
      <c r="WTH29" s="242"/>
      <c r="WTI29" s="242"/>
      <c r="WTJ29" s="242"/>
      <c r="WTK29" s="242"/>
      <c r="WTL29" s="242"/>
      <c r="WTM29" s="242"/>
      <c r="WTN29" s="242"/>
      <c r="WTO29" s="242"/>
      <c r="WTP29" s="242"/>
      <c r="WTQ29" s="242"/>
      <c r="WTR29" s="242"/>
      <c r="WTS29" s="242"/>
      <c r="WTT29" s="242"/>
      <c r="WTU29" s="242"/>
      <c r="WTV29" s="242"/>
      <c r="WTW29" s="242"/>
      <c r="WTX29" s="242"/>
      <c r="WTY29" s="242"/>
      <c r="WTZ29" s="242"/>
      <c r="WUA29" s="242"/>
      <c r="WUB29" s="242"/>
      <c r="WUC29" s="242"/>
      <c r="WUD29" s="242"/>
      <c r="WUE29" s="242"/>
      <c r="WUF29" s="242"/>
      <c r="WUG29" s="242"/>
      <c r="WUH29" s="242"/>
      <c r="WUI29" s="242"/>
      <c r="WUJ29" s="242"/>
      <c r="WUK29" s="242"/>
      <c r="WUL29" s="242"/>
      <c r="WUM29" s="242"/>
      <c r="WUN29" s="242"/>
      <c r="WUO29" s="242"/>
      <c r="WUP29" s="242"/>
      <c r="WUQ29" s="242"/>
      <c r="WUR29" s="242"/>
      <c r="WUS29" s="242"/>
      <c r="WUT29" s="242"/>
      <c r="WUU29" s="242"/>
      <c r="WUV29" s="242"/>
      <c r="WUW29" s="242"/>
      <c r="WUX29" s="242"/>
      <c r="WUY29" s="242"/>
      <c r="WUZ29" s="242"/>
      <c r="WVA29" s="242"/>
      <c r="WVB29" s="242"/>
      <c r="WVC29" s="242"/>
      <c r="WVD29" s="242"/>
      <c r="WVE29" s="242"/>
      <c r="WVF29" s="242"/>
      <c r="WVG29" s="242"/>
      <c r="WVH29" s="242"/>
      <c r="WVI29" s="242"/>
      <c r="WVJ29" s="242"/>
      <c r="WVK29" s="242"/>
      <c r="WVL29" s="242"/>
      <c r="WVM29" s="242"/>
      <c r="WVN29" s="242"/>
      <c r="WVO29" s="242"/>
      <c r="WVP29" s="242"/>
      <c r="WVQ29" s="242"/>
      <c r="WVR29" s="242"/>
      <c r="WVS29" s="242"/>
      <c r="WVT29" s="242"/>
      <c r="WVU29" s="242"/>
      <c r="WVV29" s="242"/>
      <c r="WVW29" s="242"/>
      <c r="WVX29" s="242"/>
      <c r="WVY29" s="242"/>
      <c r="WVZ29" s="242"/>
      <c r="WWA29" s="242"/>
      <c r="WWB29" s="242"/>
      <c r="WWC29" s="242"/>
      <c r="WWD29" s="242"/>
      <c r="WWE29" s="242"/>
      <c r="WWF29" s="242"/>
      <c r="WWG29" s="242"/>
      <c r="WWH29" s="242"/>
      <c r="WWI29" s="242"/>
      <c r="WWJ29" s="242"/>
      <c r="WWK29" s="242"/>
      <c r="WWL29" s="242"/>
      <c r="WWM29" s="242"/>
      <c r="WWN29" s="242"/>
      <c r="WWO29" s="242"/>
      <c r="WWP29" s="242"/>
      <c r="WWQ29" s="242"/>
      <c r="WWR29" s="242"/>
      <c r="WWS29" s="242"/>
      <c r="WWT29" s="242"/>
      <c r="WWU29" s="242"/>
      <c r="WWV29" s="242"/>
      <c r="WWW29" s="242"/>
      <c r="WWX29" s="242"/>
      <c r="WWY29" s="242"/>
      <c r="WWZ29" s="242"/>
      <c r="WXA29" s="242"/>
      <c r="WXB29" s="242"/>
      <c r="WXC29" s="242"/>
      <c r="WXD29" s="242"/>
      <c r="WXE29" s="242"/>
      <c r="WXF29" s="242"/>
      <c r="WXG29" s="242"/>
      <c r="WXH29" s="242"/>
      <c r="WXI29" s="242"/>
      <c r="WXJ29" s="242"/>
      <c r="WXK29" s="242"/>
      <c r="WXL29" s="242"/>
      <c r="WXM29" s="242"/>
      <c r="WXN29" s="242"/>
      <c r="WXO29" s="242"/>
      <c r="WXP29" s="242"/>
      <c r="WXQ29" s="242"/>
      <c r="WXR29" s="242"/>
      <c r="WXS29" s="242"/>
      <c r="WXT29" s="242"/>
      <c r="WXU29" s="242"/>
      <c r="WXV29" s="242"/>
      <c r="WXW29" s="242"/>
      <c r="WXX29" s="242"/>
      <c r="WXY29" s="242"/>
      <c r="WXZ29" s="242"/>
      <c r="WYA29" s="242"/>
      <c r="WYB29" s="242"/>
      <c r="WYC29" s="242"/>
      <c r="WYD29" s="242"/>
      <c r="WYE29" s="242"/>
      <c r="WYF29" s="242"/>
      <c r="WYG29" s="242"/>
      <c r="WYH29" s="242"/>
      <c r="WYI29" s="242"/>
      <c r="WYJ29" s="242"/>
      <c r="WYK29" s="242"/>
      <c r="WYL29" s="242"/>
      <c r="WYM29" s="242"/>
      <c r="WYN29" s="242"/>
      <c r="WYO29" s="242"/>
      <c r="WYP29" s="242"/>
      <c r="WYQ29" s="242"/>
      <c r="WYR29" s="242"/>
      <c r="WYS29" s="242"/>
      <c r="WYT29" s="242"/>
      <c r="WYU29" s="242"/>
      <c r="WYV29" s="242"/>
      <c r="WYW29" s="242"/>
      <c r="WYX29" s="242"/>
      <c r="WYY29" s="242"/>
      <c r="WYZ29" s="242"/>
      <c r="WZA29" s="242"/>
      <c r="WZB29" s="242"/>
      <c r="WZC29" s="242"/>
      <c r="WZD29" s="242"/>
      <c r="WZE29" s="242"/>
      <c r="WZF29" s="242"/>
      <c r="WZG29" s="242"/>
      <c r="WZH29" s="242"/>
      <c r="WZI29" s="242"/>
      <c r="WZJ29" s="242"/>
      <c r="WZK29" s="242"/>
      <c r="WZL29" s="242"/>
      <c r="WZM29" s="242"/>
      <c r="WZN29" s="242"/>
      <c r="WZO29" s="242"/>
      <c r="WZP29" s="242"/>
      <c r="WZQ29" s="242"/>
      <c r="WZR29" s="242"/>
      <c r="WZS29" s="242"/>
      <c r="WZT29" s="242"/>
      <c r="WZU29" s="242"/>
      <c r="WZV29" s="242"/>
      <c r="WZW29" s="242"/>
      <c r="WZX29" s="242"/>
      <c r="WZY29" s="242"/>
      <c r="WZZ29" s="242"/>
      <c r="XAA29" s="242"/>
      <c r="XAB29" s="242"/>
      <c r="XAC29" s="242"/>
      <c r="XAD29" s="242"/>
      <c r="XAE29" s="242"/>
      <c r="XAF29" s="242"/>
      <c r="XAG29" s="242"/>
      <c r="XAH29" s="242"/>
      <c r="XAI29" s="242"/>
      <c r="XAJ29" s="242"/>
      <c r="XAK29" s="242"/>
      <c r="XAL29" s="242"/>
      <c r="XAM29" s="242"/>
      <c r="XAN29" s="242"/>
      <c r="XAO29" s="242"/>
      <c r="XAP29" s="242"/>
      <c r="XAQ29" s="242"/>
      <c r="XAR29" s="242"/>
      <c r="XAS29" s="242"/>
      <c r="XAT29" s="242"/>
      <c r="XAU29" s="242"/>
      <c r="XAV29" s="242"/>
      <c r="XAW29" s="242"/>
      <c r="XAX29" s="242"/>
      <c r="XAY29" s="242"/>
      <c r="XAZ29" s="242"/>
      <c r="XBA29" s="242"/>
      <c r="XBB29" s="242"/>
      <c r="XBC29" s="242"/>
      <c r="XBD29" s="242"/>
      <c r="XBE29" s="242"/>
      <c r="XBF29" s="242"/>
      <c r="XBG29" s="242"/>
      <c r="XBH29" s="242"/>
      <c r="XBI29" s="242"/>
      <c r="XBJ29" s="242"/>
      <c r="XBK29" s="242"/>
      <c r="XBL29" s="242"/>
      <c r="XBM29" s="242"/>
      <c r="XBN29" s="242"/>
      <c r="XBO29" s="242"/>
      <c r="XBP29" s="242"/>
      <c r="XBQ29" s="242"/>
      <c r="XBR29" s="242"/>
      <c r="XBS29" s="242"/>
      <c r="XBT29" s="242"/>
      <c r="XBU29" s="242"/>
      <c r="XBV29" s="242"/>
      <c r="XBW29" s="242"/>
      <c r="XBX29" s="242"/>
      <c r="XBY29" s="242"/>
      <c r="XBZ29" s="242"/>
      <c r="XCA29" s="242"/>
      <c r="XCB29" s="242"/>
      <c r="XCC29" s="242"/>
      <c r="XCD29" s="242"/>
      <c r="XCE29" s="242"/>
      <c r="XCF29" s="242"/>
      <c r="XCG29" s="242"/>
      <c r="XCH29" s="242"/>
      <c r="XCI29" s="242"/>
      <c r="XCJ29" s="242"/>
      <c r="XCK29" s="242"/>
      <c r="XCL29" s="242"/>
      <c r="XCM29" s="242"/>
      <c r="XCN29" s="242"/>
      <c r="XCO29" s="242"/>
      <c r="XCP29" s="242"/>
      <c r="XCQ29" s="242"/>
      <c r="XCR29" s="242"/>
      <c r="XCS29" s="242"/>
      <c r="XCT29" s="242"/>
      <c r="XCU29" s="242"/>
      <c r="XCV29" s="242"/>
      <c r="XCW29" s="242"/>
      <c r="XCX29" s="242"/>
      <c r="XCY29" s="242"/>
      <c r="XCZ29" s="242"/>
      <c r="XDA29" s="242"/>
      <c r="XDB29" s="242"/>
      <c r="XDC29" s="242"/>
      <c r="XDD29" s="242"/>
      <c r="XDE29" s="242"/>
      <c r="XDF29" s="242"/>
      <c r="XDG29" s="242"/>
      <c r="XDH29" s="242"/>
      <c r="XDI29" s="242"/>
      <c r="XDJ29" s="242"/>
      <c r="XDK29" s="242"/>
      <c r="XDL29" s="242"/>
      <c r="XDM29" s="242"/>
      <c r="XDN29" s="242"/>
      <c r="XDO29" s="242"/>
      <c r="XDP29" s="242"/>
      <c r="XDQ29" s="242"/>
      <c r="XDR29" s="242"/>
      <c r="XDS29" s="242"/>
      <c r="XDT29" s="242"/>
      <c r="XDU29" s="242"/>
      <c r="XDV29" s="242"/>
      <c r="XDW29" s="242"/>
      <c r="XDX29" s="242"/>
      <c r="XDY29" s="242"/>
      <c r="XDZ29" s="242"/>
      <c r="XEA29" s="242"/>
      <c r="XEB29" s="242"/>
      <c r="XEC29" s="242"/>
      <c r="XED29" s="242"/>
      <c r="XEE29" s="242"/>
      <c r="XEF29" s="242"/>
      <c r="XEG29" s="242"/>
      <c r="XEH29" s="242"/>
      <c r="XEI29" s="242"/>
      <c r="XEJ29" s="242"/>
      <c r="XEK29" s="242"/>
      <c r="XEL29" s="242"/>
      <c r="XEM29" s="242"/>
      <c r="XEN29" s="242"/>
      <c r="XEO29" s="242"/>
      <c r="XEP29" s="242"/>
      <c r="XEQ29" s="242"/>
      <c r="XER29" s="242"/>
      <c r="XES29" s="242"/>
      <c r="XET29" s="242"/>
      <c r="XEU29" s="242"/>
      <c r="XEV29" s="242"/>
      <c r="XEW29" s="242"/>
      <c r="XEX29" s="242"/>
      <c r="XEY29" s="242"/>
      <c r="XEZ29" s="242"/>
      <c r="XFA29" s="242"/>
      <c r="XFB29" s="242"/>
      <c r="XFC29" s="242"/>
      <c r="XFD29" s="242"/>
    </row>
    <row r="30" spans="1:16384" ht="20" hidden="1" customHeight="1">
      <c r="A30" s="706"/>
      <c r="B30" s="230"/>
      <c r="C30" s="231"/>
      <c r="D30" s="230"/>
      <c r="E30" s="232"/>
      <c r="F30" s="232"/>
      <c r="G30" s="233"/>
      <c r="H30" s="234"/>
      <c r="I30" s="234"/>
      <c r="K30" s="236"/>
      <c r="L30" s="237"/>
      <c r="M30" s="238"/>
      <c r="N30" s="239"/>
      <c r="Q30" s="240"/>
      <c r="R30" s="241"/>
      <c r="S30" s="241"/>
    </row>
    <row r="31" spans="1:16384" ht="20" hidden="1" customHeight="1">
      <c r="A31" s="706"/>
      <c r="B31" s="230"/>
      <c r="C31" s="231"/>
      <c r="D31" s="230"/>
      <c r="E31" s="232"/>
      <c r="F31" s="232"/>
      <c r="G31" s="233"/>
      <c r="H31" s="234"/>
      <c r="I31" s="234"/>
      <c r="K31" s="236"/>
      <c r="L31" s="237"/>
      <c r="M31" s="238"/>
      <c r="N31" s="239"/>
      <c r="Q31" s="240"/>
      <c r="R31" s="241"/>
      <c r="S31" s="241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2"/>
      <c r="AS31" s="242"/>
      <c r="AT31" s="242"/>
      <c r="AU31" s="242"/>
      <c r="AV31" s="242"/>
      <c r="AW31" s="242"/>
      <c r="AX31" s="242"/>
      <c r="AY31" s="242"/>
      <c r="AZ31" s="242"/>
      <c r="BA31" s="242"/>
      <c r="BB31" s="242"/>
      <c r="BC31" s="242"/>
      <c r="BD31" s="242"/>
      <c r="BE31" s="242"/>
      <c r="BF31" s="242"/>
      <c r="BG31" s="242"/>
      <c r="BH31" s="242"/>
      <c r="BI31" s="242"/>
      <c r="BJ31" s="242"/>
      <c r="BK31" s="242"/>
      <c r="BL31" s="242"/>
      <c r="BM31" s="242"/>
      <c r="BN31" s="242"/>
      <c r="BO31" s="242"/>
      <c r="BP31" s="242"/>
      <c r="BQ31" s="242"/>
      <c r="BR31" s="242"/>
      <c r="BS31" s="242"/>
      <c r="BT31" s="242"/>
      <c r="BU31" s="242"/>
      <c r="BV31" s="242"/>
      <c r="BW31" s="242"/>
      <c r="BX31" s="242"/>
      <c r="BY31" s="242"/>
      <c r="BZ31" s="242"/>
      <c r="CA31" s="242"/>
      <c r="CB31" s="242"/>
      <c r="CC31" s="242"/>
      <c r="CD31" s="242"/>
      <c r="CE31" s="242"/>
      <c r="CF31" s="242"/>
      <c r="CG31" s="242"/>
      <c r="CH31" s="242"/>
      <c r="CI31" s="242"/>
      <c r="CJ31" s="242"/>
      <c r="CK31" s="242"/>
      <c r="CL31" s="242"/>
      <c r="CM31" s="242"/>
      <c r="CN31" s="242"/>
      <c r="CO31" s="242"/>
      <c r="CP31" s="242"/>
      <c r="CQ31" s="242"/>
      <c r="CR31" s="242"/>
      <c r="CS31" s="242"/>
      <c r="CT31" s="242"/>
      <c r="CU31" s="242"/>
      <c r="CV31" s="242"/>
      <c r="CW31" s="242"/>
      <c r="CX31" s="242"/>
      <c r="CY31" s="242"/>
      <c r="CZ31" s="242"/>
      <c r="DA31" s="242"/>
      <c r="DB31" s="242"/>
      <c r="DC31" s="242"/>
      <c r="DD31" s="242"/>
      <c r="DE31" s="242"/>
      <c r="DF31" s="242"/>
      <c r="DG31" s="242"/>
      <c r="DH31" s="242"/>
      <c r="DI31" s="242"/>
      <c r="DJ31" s="242"/>
      <c r="DK31" s="242"/>
      <c r="DL31" s="242"/>
      <c r="DM31" s="242"/>
      <c r="DN31" s="242"/>
      <c r="DO31" s="242"/>
      <c r="DP31" s="242"/>
      <c r="DQ31" s="242"/>
      <c r="DR31" s="242"/>
      <c r="DS31" s="242"/>
      <c r="DT31" s="242"/>
      <c r="DU31" s="242"/>
      <c r="DV31" s="242"/>
      <c r="DW31" s="242"/>
      <c r="DX31" s="242"/>
      <c r="DY31" s="242"/>
      <c r="DZ31" s="242"/>
      <c r="EA31" s="242"/>
      <c r="EB31" s="242"/>
      <c r="EC31" s="242"/>
      <c r="ED31" s="242"/>
      <c r="EE31" s="242"/>
      <c r="EF31" s="242"/>
      <c r="EG31" s="242"/>
      <c r="EH31" s="242"/>
      <c r="EI31" s="242"/>
      <c r="EJ31" s="242"/>
      <c r="EK31" s="242"/>
      <c r="EL31" s="242"/>
      <c r="EM31" s="242"/>
      <c r="EN31" s="242"/>
      <c r="EO31" s="242"/>
      <c r="EP31" s="242"/>
      <c r="EQ31" s="242"/>
      <c r="ER31" s="242"/>
      <c r="ES31" s="242"/>
      <c r="ET31" s="242"/>
      <c r="EU31" s="242"/>
      <c r="EV31" s="242"/>
      <c r="EW31" s="242"/>
      <c r="EX31" s="242"/>
      <c r="EY31" s="242"/>
      <c r="EZ31" s="242"/>
      <c r="FA31" s="242"/>
      <c r="FB31" s="242"/>
      <c r="FC31" s="242"/>
      <c r="FD31" s="242"/>
      <c r="FE31" s="242"/>
      <c r="FF31" s="242"/>
      <c r="FG31" s="242"/>
      <c r="FH31" s="242"/>
      <c r="FI31" s="242"/>
      <c r="FJ31" s="242"/>
      <c r="FK31" s="242"/>
      <c r="FL31" s="242"/>
      <c r="FM31" s="242"/>
      <c r="FN31" s="242"/>
      <c r="FO31" s="242"/>
      <c r="FP31" s="242"/>
      <c r="FQ31" s="242"/>
      <c r="FR31" s="242"/>
      <c r="FS31" s="242"/>
      <c r="FT31" s="242"/>
      <c r="FU31" s="242"/>
      <c r="FV31" s="242"/>
      <c r="FW31" s="242"/>
      <c r="FX31" s="242"/>
      <c r="FY31" s="242"/>
      <c r="FZ31" s="242"/>
      <c r="GA31" s="242"/>
      <c r="GB31" s="242"/>
      <c r="GC31" s="242"/>
      <c r="GD31" s="242"/>
      <c r="GE31" s="242"/>
      <c r="GF31" s="242"/>
      <c r="GG31" s="242"/>
      <c r="GH31" s="242"/>
      <c r="GI31" s="242"/>
      <c r="GJ31" s="242"/>
      <c r="GK31" s="242"/>
      <c r="GL31" s="242"/>
      <c r="GM31" s="242"/>
      <c r="GN31" s="242"/>
      <c r="GO31" s="242"/>
      <c r="GP31" s="242"/>
      <c r="GQ31" s="242"/>
      <c r="GR31" s="242"/>
      <c r="GS31" s="242"/>
      <c r="GT31" s="242"/>
      <c r="GU31" s="242"/>
      <c r="GV31" s="242"/>
      <c r="GW31" s="242"/>
      <c r="GX31" s="242"/>
      <c r="GY31" s="242"/>
      <c r="GZ31" s="242"/>
      <c r="HA31" s="242"/>
      <c r="HB31" s="242"/>
      <c r="HC31" s="242"/>
      <c r="HD31" s="242"/>
      <c r="HE31" s="242"/>
      <c r="HF31" s="242"/>
      <c r="HG31" s="242"/>
      <c r="HH31" s="242"/>
      <c r="HI31" s="242"/>
      <c r="HJ31" s="242"/>
      <c r="HK31" s="242"/>
      <c r="HL31" s="242"/>
      <c r="HM31" s="242"/>
      <c r="HN31" s="242"/>
      <c r="HO31" s="242"/>
      <c r="HP31" s="242"/>
      <c r="HQ31" s="242"/>
      <c r="HR31" s="242"/>
      <c r="HS31" s="242"/>
      <c r="HT31" s="242"/>
      <c r="HU31" s="242"/>
      <c r="HV31" s="242"/>
      <c r="HW31" s="242"/>
      <c r="HX31" s="242"/>
      <c r="HY31" s="242"/>
      <c r="HZ31" s="242"/>
      <c r="IA31" s="242"/>
      <c r="IB31" s="242"/>
      <c r="IC31" s="242"/>
      <c r="ID31" s="242"/>
      <c r="IE31" s="242"/>
      <c r="IF31" s="242"/>
      <c r="IG31" s="242"/>
      <c r="IH31" s="242"/>
      <c r="II31" s="242"/>
      <c r="IJ31" s="242"/>
      <c r="IK31" s="242"/>
      <c r="IL31" s="242"/>
      <c r="IM31" s="242"/>
      <c r="IN31" s="242"/>
      <c r="IO31" s="242"/>
      <c r="IP31" s="242"/>
      <c r="IQ31" s="242"/>
      <c r="IR31" s="242"/>
      <c r="IS31" s="242"/>
      <c r="IT31" s="242"/>
      <c r="IU31" s="242"/>
      <c r="IV31" s="242"/>
      <c r="IW31" s="242"/>
      <c r="IX31" s="242"/>
      <c r="IY31" s="242"/>
      <c r="IZ31" s="242"/>
      <c r="JA31" s="242"/>
      <c r="JB31" s="242"/>
      <c r="JC31" s="242"/>
      <c r="JD31" s="242"/>
      <c r="JE31" s="242"/>
      <c r="JF31" s="242"/>
      <c r="JG31" s="242"/>
      <c r="JH31" s="242"/>
      <c r="JI31" s="242"/>
      <c r="JJ31" s="242"/>
      <c r="JK31" s="242"/>
      <c r="JL31" s="242"/>
      <c r="JM31" s="242"/>
      <c r="JN31" s="242"/>
      <c r="JO31" s="242"/>
      <c r="JP31" s="242"/>
      <c r="JQ31" s="242"/>
      <c r="JR31" s="242"/>
      <c r="JS31" s="242"/>
      <c r="JT31" s="242"/>
      <c r="JU31" s="242"/>
      <c r="JV31" s="242"/>
      <c r="JW31" s="242"/>
      <c r="JX31" s="242"/>
      <c r="JY31" s="242"/>
      <c r="JZ31" s="242"/>
      <c r="KA31" s="242"/>
      <c r="KB31" s="242"/>
      <c r="KC31" s="242"/>
      <c r="KD31" s="242"/>
      <c r="KE31" s="242"/>
      <c r="KF31" s="242"/>
      <c r="KG31" s="242"/>
      <c r="KH31" s="242"/>
      <c r="KI31" s="242"/>
      <c r="KJ31" s="242"/>
      <c r="KK31" s="242"/>
      <c r="KL31" s="242"/>
      <c r="KM31" s="242"/>
      <c r="KN31" s="242"/>
      <c r="KO31" s="242"/>
      <c r="KP31" s="242"/>
      <c r="KQ31" s="242"/>
      <c r="KR31" s="242"/>
      <c r="KS31" s="242"/>
      <c r="KT31" s="242"/>
      <c r="KU31" s="242"/>
      <c r="KV31" s="242"/>
      <c r="KW31" s="242"/>
      <c r="KX31" s="242"/>
      <c r="KY31" s="242"/>
      <c r="KZ31" s="242"/>
      <c r="LA31" s="242"/>
      <c r="LB31" s="242"/>
      <c r="LC31" s="242"/>
      <c r="LD31" s="242"/>
      <c r="LE31" s="242"/>
      <c r="LF31" s="242"/>
      <c r="LG31" s="242"/>
      <c r="LH31" s="242"/>
      <c r="LI31" s="242"/>
      <c r="LJ31" s="242"/>
      <c r="LK31" s="242"/>
      <c r="LL31" s="242"/>
      <c r="LM31" s="242"/>
      <c r="LN31" s="242"/>
      <c r="LO31" s="242"/>
      <c r="LP31" s="242"/>
      <c r="LQ31" s="242"/>
      <c r="LR31" s="242"/>
      <c r="LS31" s="242"/>
      <c r="LT31" s="242"/>
      <c r="LU31" s="242"/>
      <c r="LV31" s="242"/>
      <c r="LW31" s="242"/>
      <c r="LX31" s="242"/>
      <c r="LY31" s="242"/>
      <c r="LZ31" s="242"/>
      <c r="MA31" s="242"/>
      <c r="MB31" s="242"/>
      <c r="MC31" s="242"/>
      <c r="MD31" s="242"/>
      <c r="ME31" s="242"/>
      <c r="MF31" s="242"/>
      <c r="MG31" s="242"/>
      <c r="MH31" s="242"/>
      <c r="MI31" s="242"/>
      <c r="MJ31" s="242"/>
      <c r="MK31" s="242"/>
      <c r="ML31" s="242"/>
      <c r="MM31" s="242"/>
      <c r="MN31" s="242"/>
      <c r="MO31" s="242"/>
      <c r="MP31" s="242"/>
      <c r="MQ31" s="242"/>
      <c r="MR31" s="242"/>
      <c r="MS31" s="242"/>
      <c r="MT31" s="242"/>
      <c r="MU31" s="242"/>
      <c r="MV31" s="242"/>
      <c r="MW31" s="242"/>
      <c r="MX31" s="242"/>
      <c r="MY31" s="242"/>
      <c r="MZ31" s="242"/>
      <c r="NA31" s="242"/>
      <c r="NB31" s="242"/>
      <c r="NC31" s="242"/>
      <c r="ND31" s="242"/>
      <c r="NE31" s="242"/>
      <c r="NF31" s="242"/>
      <c r="NG31" s="242"/>
      <c r="NH31" s="242"/>
      <c r="NI31" s="242"/>
      <c r="NJ31" s="242"/>
      <c r="NK31" s="242"/>
      <c r="NL31" s="242"/>
      <c r="NM31" s="242"/>
      <c r="NN31" s="242"/>
      <c r="NO31" s="242"/>
      <c r="NP31" s="242"/>
      <c r="NQ31" s="242"/>
      <c r="NR31" s="242"/>
      <c r="NS31" s="242"/>
      <c r="NT31" s="242"/>
      <c r="NU31" s="242"/>
      <c r="NV31" s="242"/>
      <c r="NW31" s="242"/>
      <c r="NX31" s="242"/>
      <c r="NY31" s="242"/>
      <c r="NZ31" s="242"/>
      <c r="OA31" s="242"/>
      <c r="OB31" s="242"/>
      <c r="OC31" s="242"/>
      <c r="OD31" s="242"/>
      <c r="OE31" s="242"/>
      <c r="OF31" s="242"/>
      <c r="OG31" s="242"/>
      <c r="OH31" s="242"/>
      <c r="OI31" s="242"/>
      <c r="OJ31" s="242"/>
      <c r="OK31" s="242"/>
      <c r="OL31" s="242"/>
      <c r="OM31" s="242"/>
      <c r="ON31" s="242"/>
      <c r="OO31" s="242"/>
      <c r="OP31" s="242"/>
      <c r="OQ31" s="242"/>
      <c r="OR31" s="242"/>
      <c r="OS31" s="242"/>
      <c r="OT31" s="242"/>
      <c r="OU31" s="242"/>
      <c r="OV31" s="242"/>
      <c r="OW31" s="242"/>
      <c r="OX31" s="242"/>
      <c r="OY31" s="242"/>
      <c r="OZ31" s="242"/>
      <c r="PA31" s="242"/>
      <c r="PB31" s="242"/>
      <c r="PC31" s="242"/>
      <c r="PD31" s="242"/>
      <c r="PE31" s="242"/>
      <c r="PF31" s="242"/>
      <c r="PG31" s="242"/>
      <c r="PH31" s="242"/>
      <c r="PI31" s="242"/>
      <c r="PJ31" s="242"/>
      <c r="PK31" s="242"/>
      <c r="PL31" s="242"/>
      <c r="PM31" s="242"/>
      <c r="PN31" s="242"/>
      <c r="PO31" s="242"/>
      <c r="PP31" s="242"/>
      <c r="PQ31" s="242"/>
      <c r="PR31" s="242"/>
      <c r="PS31" s="242"/>
      <c r="PT31" s="242"/>
      <c r="PU31" s="242"/>
      <c r="PV31" s="242"/>
      <c r="PW31" s="242"/>
      <c r="PX31" s="242"/>
      <c r="PY31" s="242"/>
      <c r="PZ31" s="242"/>
      <c r="QA31" s="242"/>
      <c r="QB31" s="242"/>
      <c r="QC31" s="242"/>
      <c r="QD31" s="242"/>
      <c r="QE31" s="242"/>
      <c r="QF31" s="242"/>
      <c r="QG31" s="242"/>
      <c r="QH31" s="242"/>
      <c r="QI31" s="242"/>
      <c r="QJ31" s="242"/>
      <c r="QK31" s="242"/>
      <c r="QL31" s="242"/>
      <c r="QM31" s="242"/>
      <c r="QN31" s="242"/>
      <c r="QO31" s="242"/>
      <c r="QP31" s="242"/>
      <c r="QQ31" s="242"/>
      <c r="QR31" s="242"/>
      <c r="QS31" s="242"/>
      <c r="QT31" s="242"/>
      <c r="QU31" s="242"/>
      <c r="QV31" s="242"/>
      <c r="QW31" s="242"/>
      <c r="QX31" s="242"/>
      <c r="QY31" s="242"/>
      <c r="QZ31" s="242"/>
      <c r="RA31" s="242"/>
      <c r="RB31" s="242"/>
      <c r="RC31" s="242"/>
      <c r="RD31" s="242"/>
      <c r="RE31" s="242"/>
      <c r="RF31" s="242"/>
      <c r="RG31" s="242"/>
      <c r="RH31" s="242"/>
      <c r="RI31" s="242"/>
      <c r="RJ31" s="242"/>
      <c r="RK31" s="242"/>
      <c r="RL31" s="242"/>
      <c r="RM31" s="242"/>
      <c r="RN31" s="242"/>
      <c r="RO31" s="242"/>
      <c r="RP31" s="242"/>
      <c r="RQ31" s="242"/>
      <c r="RR31" s="242"/>
      <c r="RS31" s="242"/>
      <c r="RT31" s="242"/>
      <c r="RU31" s="242"/>
      <c r="RV31" s="242"/>
      <c r="RW31" s="242"/>
      <c r="RX31" s="242"/>
      <c r="RY31" s="242"/>
      <c r="RZ31" s="242"/>
      <c r="SA31" s="242"/>
      <c r="SB31" s="242"/>
      <c r="SC31" s="242"/>
      <c r="SD31" s="242"/>
      <c r="SE31" s="242"/>
      <c r="SF31" s="242"/>
      <c r="SG31" s="242"/>
      <c r="SH31" s="242"/>
      <c r="SI31" s="242"/>
      <c r="SJ31" s="242"/>
      <c r="SK31" s="242"/>
      <c r="SL31" s="242"/>
      <c r="SM31" s="242"/>
      <c r="SN31" s="242"/>
      <c r="SO31" s="242"/>
      <c r="SP31" s="242"/>
      <c r="SQ31" s="242"/>
      <c r="SR31" s="242"/>
      <c r="SS31" s="242"/>
      <c r="ST31" s="242"/>
      <c r="SU31" s="242"/>
      <c r="SV31" s="242"/>
      <c r="SW31" s="242"/>
      <c r="SX31" s="242"/>
      <c r="SY31" s="242"/>
      <c r="SZ31" s="242"/>
      <c r="TA31" s="242"/>
      <c r="TB31" s="242"/>
      <c r="TC31" s="242"/>
      <c r="TD31" s="242"/>
      <c r="TE31" s="242"/>
      <c r="TF31" s="242"/>
      <c r="TG31" s="242"/>
      <c r="TH31" s="242"/>
      <c r="TI31" s="242"/>
      <c r="TJ31" s="242"/>
      <c r="TK31" s="242"/>
      <c r="TL31" s="242"/>
      <c r="TM31" s="242"/>
      <c r="TN31" s="242"/>
      <c r="TO31" s="242"/>
      <c r="TP31" s="242"/>
      <c r="TQ31" s="242"/>
      <c r="TR31" s="242"/>
      <c r="TS31" s="242"/>
      <c r="TT31" s="242"/>
      <c r="TU31" s="242"/>
      <c r="TV31" s="242"/>
      <c r="TW31" s="242"/>
      <c r="TX31" s="242"/>
      <c r="TY31" s="242"/>
      <c r="TZ31" s="242"/>
      <c r="UA31" s="242"/>
      <c r="UB31" s="242"/>
      <c r="UC31" s="242"/>
      <c r="UD31" s="242"/>
      <c r="UE31" s="242"/>
      <c r="UF31" s="242"/>
      <c r="UG31" s="242"/>
      <c r="UH31" s="242"/>
      <c r="UI31" s="242"/>
      <c r="UJ31" s="242"/>
      <c r="UK31" s="242"/>
      <c r="UL31" s="242"/>
      <c r="UM31" s="242"/>
      <c r="UN31" s="242"/>
      <c r="UO31" s="242"/>
      <c r="UP31" s="242"/>
      <c r="UQ31" s="242"/>
      <c r="UR31" s="242"/>
      <c r="US31" s="242"/>
      <c r="UT31" s="242"/>
      <c r="UU31" s="242"/>
      <c r="UV31" s="242"/>
      <c r="UW31" s="242"/>
      <c r="UX31" s="242"/>
      <c r="UY31" s="242"/>
      <c r="UZ31" s="242"/>
      <c r="VA31" s="242"/>
      <c r="VB31" s="242"/>
      <c r="VC31" s="242"/>
      <c r="VD31" s="242"/>
      <c r="VE31" s="242"/>
      <c r="VF31" s="242"/>
      <c r="VG31" s="242"/>
      <c r="VH31" s="242"/>
      <c r="VI31" s="242"/>
      <c r="VJ31" s="242"/>
      <c r="VK31" s="242"/>
      <c r="VL31" s="242"/>
      <c r="VM31" s="242"/>
      <c r="VN31" s="242"/>
      <c r="VO31" s="242"/>
      <c r="VP31" s="242"/>
      <c r="VQ31" s="242"/>
      <c r="VR31" s="242"/>
      <c r="VS31" s="242"/>
      <c r="VT31" s="242"/>
      <c r="VU31" s="242"/>
      <c r="VV31" s="242"/>
      <c r="VW31" s="242"/>
      <c r="VX31" s="242"/>
      <c r="VY31" s="242"/>
      <c r="VZ31" s="242"/>
      <c r="WA31" s="242"/>
      <c r="WB31" s="242"/>
      <c r="WC31" s="242"/>
      <c r="WD31" s="242"/>
      <c r="WE31" s="242"/>
      <c r="WF31" s="242"/>
      <c r="WG31" s="242"/>
      <c r="WH31" s="242"/>
      <c r="WI31" s="242"/>
      <c r="WJ31" s="242"/>
      <c r="WK31" s="242"/>
      <c r="WL31" s="242"/>
      <c r="WM31" s="242"/>
      <c r="WN31" s="242"/>
      <c r="WO31" s="242"/>
      <c r="WP31" s="242"/>
      <c r="WQ31" s="242"/>
      <c r="WR31" s="242"/>
      <c r="WS31" s="242"/>
      <c r="WT31" s="242"/>
      <c r="WU31" s="242"/>
      <c r="WV31" s="242"/>
      <c r="WW31" s="242"/>
      <c r="WX31" s="242"/>
      <c r="WY31" s="242"/>
      <c r="WZ31" s="242"/>
      <c r="XA31" s="242"/>
      <c r="XB31" s="242"/>
      <c r="XC31" s="242"/>
      <c r="XD31" s="242"/>
      <c r="XE31" s="242"/>
      <c r="XF31" s="242"/>
      <c r="XG31" s="242"/>
      <c r="XH31" s="242"/>
      <c r="XI31" s="242"/>
      <c r="XJ31" s="242"/>
      <c r="XK31" s="242"/>
      <c r="XL31" s="242"/>
      <c r="XM31" s="242"/>
      <c r="XN31" s="242"/>
      <c r="XO31" s="242"/>
      <c r="XP31" s="242"/>
      <c r="XQ31" s="242"/>
      <c r="XR31" s="242"/>
      <c r="XS31" s="242"/>
      <c r="XT31" s="242"/>
      <c r="XU31" s="242"/>
      <c r="XV31" s="242"/>
      <c r="XW31" s="242"/>
      <c r="XX31" s="242"/>
      <c r="XY31" s="242"/>
      <c r="XZ31" s="242"/>
      <c r="YA31" s="242"/>
      <c r="YB31" s="242"/>
      <c r="YC31" s="242"/>
      <c r="YD31" s="242"/>
      <c r="YE31" s="242"/>
      <c r="YF31" s="242"/>
      <c r="YG31" s="242"/>
      <c r="YH31" s="242"/>
      <c r="YI31" s="242"/>
      <c r="YJ31" s="242"/>
      <c r="YK31" s="242"/>
      <c r="YL31" s="242"/>
      <c r="YM31" s="242"/>
      <c r="YN31" s="242"/>
      <c r="YO31" s="242"/>
      <c r="YP31" s="242"/>
      <c r="YQ31" s="242"/>
      <c r="YR31" s="242"/>
      <c r="YS31" s="242"/>
      <c r="YT31" s="242"/>
      <c r="YU31" s="242"/>
      <c r="YV31" s="242"/>
      <c r="YW31" s="242"/>
      <c r="YX31" s="242"/>
      <c r="YY31" s="242"/>
      <c r="YZ31" s="242"/>
      <c r="ZA31" s="242"/>
      <c r="ZB31" s="242"/>
      <c r="ZC31" s="242"/>
      <c r="ZD31" s="242"/>
      <c r="ZE31" s="242"/>
      <c r="ZF31" s="242"/>
      <c r="ZG31" s="242"/>
      <c r="ZH31" s="242"/>
      <c r="ZI31" s="242"/>
      <c r="ZJ31" s="242"/>
      <c r="ZK31" s="242"/>
      <c r="ZL31" s="242"/>
      <c r="ZM31" s="242"/>
      <c r="ZN31" s="242"/>
      <c r="ZO31" s="242"/>
      <c r="ZP31" s="242"/>
      <c r="ZQ31" s="242"/>
      <c r="ZR31" s="242"/>
      <c r="ZS31" s="242"/>
      <c r="ZT31" s="242"/>
      <c r="ZU31" s="242"/>
      <c r="ZV31" s="242"/>
      <c r="ZW31" s="242"/>
      <c r="ZX31" s="242"/>
      <c r="ZY31" s="242"/>
      <c r="ZZ31" s="242"/>
      <c r="AAA31" s="242"/>
      <c r="AAB31" s="242"/>
      <c r="AAC31" s="242"/>
      <c r="AAD31" s="242"/>
      <c r="AAE31" s="242"/>
      <c r="AAF31" s="242"/>
      <c r="AAG31" s="242"/>
      <c r="AAH31" s="242"/>
      <c r="AAI31" s="242"/>
      <c r="AAJ31" s="242"/>
      <c r="AAK31" s="242"/>
      <c r="AAL31" s="242"/>
      <c r="AAM31" s="242"/>
      <c r="AAN31" s="242"/>
      <c r="AAO31" s="242"/>
      <c r="AAP31" s="242"/>
      <c r="AAQ31" s="242"/>
      <c r="AAR31" s="242"/>
      <c r="AAS31" s="242"/>
      <c r="AAT31" s="242"/>
      <c r="AAU31" s="242"/>
      <c r="AAV31" s="242"/>
      <c r="AAW31" s="242"/>
      <c r="AAX31" s="242"/>
      <c r="AAY31" s="242"/>
      <c r="AAZ31" s="242"/>
      <c r="ABA31" s="242"/>
      <c r="ABB31" s="242"/>
      <c r="ABC31" s="242"/>
      <c r="ABD31" s="242"/>
      <c r="ABE31" s="242"/>
      <c r="ABF31" s="242"/>
      <c r="ABG31" s="242"/>
      <c r="ABH31" s="242"/>
      <c r="ABI31" s="242"/>
      <c r="ABJ31" s="242"/>
      <c r="ABK31" s="242"/>
      <c r="ABL31" s="242"/>
      <c r="ABM31" s="242"/>
      <c r="ABN31" s="242"/>
      <c r="ABO31" s="242"/>
      <c r="ABP31" s="242"/>
      <c r="ABQ31" s="242"/>
      <c r="ABR31" s="242"/>
      <c r="ABS31" s="242"/>
      <c r="ABT31" s="242"/>
      <c r="ABU31" s="242"/>
      <c r="ABV31" s="242"/>
      <c r="ABW31" s="242"/>
      <c r="ABX31" s="242"/>
      <c r="ABY31" s="242"/>
      <c r="ABZ31" s="242"/>
      <c r="ACA31" s="242"/>
      <c r="ACB31" s="242"/>
      <c r="ACC31" s="242"/>
      <c r="ACD31" s="242"/>
      <c r="ACE31" s="242"/>
      <c r="ACF31" s="242"/>
      <c r="ACG31" s="242"/>
      <c r="ACH31" s="242"/>
      <c r="ACI31" s="242"/>
      <c r="ACJ31" s="242"/>
      <c r="ACK31" s="242"/>
      <c r="ACL31" s="242"/>
      <c r="ACM31" s="242"/>
      <c r="ACN31" s="242"/>
      <c r="ACO31" s="242"/>
      <c r="ACP31" s="242"/>
      <c r="ACQ31" s="242"/>
      <c r="ACR31" s="242"/>
      <c r="ACS31" s="242"/>
      <c r="ACT31" s="242"/>
      <c r="ACU31" s="242"/>
      <c r="ACV31" s="242"/>
      <c r="ACW31" s="242"/>
      <c r="ACX31" s="242"/>
      <c r="ACY31" s="242"/>
      <c r="ACZ31" s="242"/>
      <c r="ADA31" s="242"/>
      <c r="ADB31" s="242"/>
      <c r="ADC31" s="242"/>
      <c r="ADD31" s="242"/>
      <c r="ADE31" s="242"/>
      <c r="ADF31" s="242"/>
      <c r="ADG31" s="242"/>
      <c r="ADH31" s="242"/>
      <c r="ADI31" s="242"/>
      <c r="ADJ31" s="242"/>
      <c r="ADK31" s="242"/>
      <c r="ADL31" s="242"/>
      <c r="ADM31" s="242"/>
      <c r="ADN31" s="242"/>
      <c r="ADO31" s="242"/>
      <c r="ADP31" s="242"/>
      <c r="ADQ31" s="242"/>
      <c r="ADR31" s="242"/>
      <c r="ADS31" s="242"/>
      <c r="ADT31" s="242"/>
      <c r="ADU31" s="242"/>
      <c r="ADV31" s="242"/>
      <c r="ADW31" s="242"/>
      <c r="ADX31" s="242"/>
      <c r="ADY31" s="242"/>
      <c r="ADZ31" s="242"/>
      <c r="AEA31" s="242"/>
      <c r="AEB31" s="242"/>
      <c r="AEC31" s="242"/>
      <c r="AED31" s="242"/>
      <c r="AEE31" s="242"/>
      <c r="AEF31" s="242"/>
      <c r="AEG31" s="242"/>
      <c r="AEH31" s="242"/>
      <c r="AEI31" s="242"/>
      <c r="AEJ31" s="242"/>
      <c r="AEK31" s="242"/>
      <c r="AEL31" s="242"/>
      <c r="AEM31" s="242"/>
      <c r="AEN31" s="242"/>
      <c r="AEO31" s="242"/>
      <c r="AEP31" s="242"/>
      <c r="AEQ31" s="242"/>
      <c r="AER31" s="242"/>
      <c r="AES31" s="242"/>
      <c r="AET31" s="242"/>
      <c r="AEU31" s="242"/>
      <c r="AEV31" s="242"/>
      <c r="AEW31" s="242"/>
      <c r="AEX31" s="242"/>
      <c r="AEY31" s="242"/>
      <c r="AEZ31" s="242"/>
      <c r="AFA31" s="242"/>
      <c r="AFB31" s="242"/>
      <c r="AFC31" s="242"/>
      <c r="AFD31" s="242"/>
      <c r="AFE31" s="242"/>
      <c r="AFF31" s="242"/>
      <c r="AFG31" s="242"/>
      <c r="AFH31" s="242"/>
      <c r="AFI31" s="242"/>
      <c r="AFJ31" s="242"/>
      <c r="AFK31" s="242"/>
      <c r="AFL31" s="242"/>
      <c r="AFM31" s="242"/>
      <c r="AFN31" s="242"/>
      <c r="AFO31" s="242"/>
      <c r="AFP31" s="242"/>
      <c r="AFQ31" s="242"/>
      <c r="AFR31" s="242"/>
      <c r="AFS31" s="242"/>
      <c r="AFT31" s="242"/>
      <c r="AFU31" s="242"/>
      <c r="AFV31" s="242"/>
      <c r="AFW31" s="242"/>
      <c r="AFX31" s="242"/>
      <c r="AFY31" s="242"/>
      <c r="AFZ31" s="242"/>
      <c r="AGA31" s="242"/>
      <c r="AGB31" s="242"/>
      <c r="AGC31" s="242"/>
      <c r="AGD31" s="242"/>
      <c r="AGE31" s="242"/>
      <c r="AGF31" s="242"/>
      <c r="AGG31" s="242"/>
      <c r="AGH31" s="242"/>
      <c r="AGI31" s="242"/>
      <c r="AGJ31" s="242"/>
      <c r="AGK31" s="242"/>
      <c r="AGL31" s="242"/>
      <c r="AGM31" s="242"/>
      <c r="AGN31" s="242"/>
      <c r="AGO31" s="242"/>
      <c r="AGP31" s="242"/>
      <c r="AGQ31" s="242"/>
      <c r="AGR31" s="242"/>
      <c r="AGS31" s="242"/>
      <c r="AGT31" s="242"/>
      <c r="AGU31" s="242"/>
      <c r="AGV31" s="242"/>
      <c r="AGW31" s="242"/>
      <c r="AGX31" s="242"/>
      <c r="AGY31" s="242"/>
      <c r="AGZ31" s="242"/>
      <c r="AHA31" s="242"/>
      <c r="AHB31" s="242"/>
      <c r="AHC31" s="242"/>
      <c r="AHD31" s="242"/>
      <c r="AHE31" s="242"/>
      <c r="AHF31" s="242"/>
      <c r="AHG31" s="242"/>
      <c r="AHH31" s="242"/>
      <c r="AHI31" s="242"/>
      <c r="AHJ31" s="242"/>
      <c r="AHK31" s="242"/>
      <c r="AHL31" s="242"/>
      <c r="AHM31" s="242"/>
      <c r="AHN31" s="242"/>
      <c r="AHO31" s="242"/>
      <c r="AHP31" s="242"/>
      <c r="AHQ31" s="242"/>
      <c r="AHR31" s="242"/>
      <c r="AHS31" s="242"/>
      <c r="AHT31" s="242"/>
      <c r="AHU31" s="242"/>
      <c r="AHV31" s="242"/>
      <c r="AHW31" s="242"/>
      <c r="AHX31" s="242"/>
      <c r="AHY31" s="242"/>
      <c r="AHZ31" s="242"/>
      <c r="AIA31" s="242"/>
      <c r="AIB31" s="242"/>
      <c r="AIC31" s="242"/>
      <c r="AID31" s="242"/>
      <c r="AIE31" s="242"/>
      <c r="AIF31" s="242"/>
      <c r="AIG31" s="242"/>
      <c r="AIH31" s="242"/>
      <c r="AII31" s="242"/>
      <c r="AIJ31" s="242"/>
      <c r="AIK31" s="242"/>
      <c r="AIL31" s="242"/>
      <c r="AIM31" s="242"/>
      <c r="AIN31" s="242"/>
      <c r="AIO31" s="242"/>
      <c r="AIP31" s="242"/>
      <c r="AIQ31" s="242"/>
      <c r="AIR31" s="242"/>
      <c r="AIS31" s="242"/>
      <c r="AIT31" s="242"/>
      <c r="AIU31" s="242"/>
      <c r="AIV31" s="242"/>
      <c r="AIW31" s="242"/>
      <c r="AIX31" s="242"/>
      <c r="AIY31" s="242"/>
      <c r="AIZ31" s="242"/>
      <c r="AJA31" s="242"/>
      <c r="AJB31" s="242"/>
      <c r="AJC31" s="242"/>
      <c r="AJD31" s="242"/>
      <c r="AJE31" s="242"/>
      <c r="AJF31" s="242"/>
      <c r="AJG31" s="242"/>
      <c r="AJH31" s="242"/>
      <c r="AJI31" s="242"/>
      <c r="AJJ31" s="242"/>
      <c r="AJK31" s="242"/>
      <c r="AJL31" s="242"/>
      <c r="AJM31" s="242"/>
      <c r="AJN31" s="242"/>
      <c r="AJO31" s="242"/>
      <c r="AJP31" s="242"/>
      <c r="AJQ31" s="242"/>
      <c r="AJR31" s="242"/>
      <c r="AJS31" s="242"/>
      <c r="AJT31" s="242"/>
      <c r="AJU31" s="242"/>
      <c r="AJV31" s="242"/>
      <c r="AJW31" s="242"/>
      <c r="AJX31" s="242"/>
      <c r="AJY31" s="242"/>
      <c r="AJZ31" s="242"/>
      <c r="AKA31" s="242"/>
      <c r="AKB31" s="242"/>
      <c r="AKC31" s="242"/>
      <c r="AKD31" s="242"/>
      <c r="AKE31" s="242"/>
      <c r="AKF31" s="242"/>
      <c r="AKG31" s="242"/>
      <c r="AKH31" s="242"/>
      <c r="AKI31" s="242"/>
      <c r="AKJ31" s="242"/>
      <c r="AKK31" s="242"/>
      <c r="AKL31" s="242"/>
      <c r="AKM31" s="242"/>
      <c r="AKN31" s="242"/>
      <c r="AKO31" s="242"/>
      <c r="AKP31" s="242"/>
      <c r="AKQ31" s="242"/>
      <c r="AKR31" s="242"/>
      <c r="AKS31" s="242"/>
      <c r="AKT31" s="242"/>
      <c r="AKU31" s="242"/>
      <c r="AKV31" s="242"/>
      <c r="AKW31" s="242"/>
      <c r="AKX31" s="242"/>
      <c r="AKY31" s="242"/>
      <c r="AKZ31" s="242"/>
      <c r="ALA31" s="242"/>
      <c r="ALB31" s="242"/>
      <c r="ALC31" s="242"/>
      <c r="ALD31" s="242"/>
      <c r="ALE31" s="242"/>
      <c r="ALF31" s="242"/>
      <c r="ALG31" s="242"/>
      <c r="ALH31" s="242"/>
      <c r="ALI31" s="242"/>
      <c r="ALJ31" s="242"/>
      <c r="ALK31" s="242"/>
      <c r="ALL31" s="242"/>
      <c r="ALM31" s="242"/>
      <c r="ALN31" s="242"/>
      <c r="ALO31" s="242"/>
      <c r="ALP31" s="242"/>
      <c r="ALQ31" s="242"/>
      <c r="ALR31" s="242"/>
      <c r="ALS31" s="242"/>
      <c r="ALT31" s="242"/>
      <c r="ALU31" s="242"/>
      <c r="ALV31" s="242"/>
      <c r="ALW31" s="242"/>
      <c r="ALX31" s="242"/>
      <c r="ALY31" s="242"/>
      <c r="ALZ31" s="242"/>
      <c r="AMA31" s="242"/>
      <c r="AMB31" s="242"/>
      <c r="AMC31" s="242"/>
      <c r="AMD31" s="242"/>
      <c r="AME31" s="242"/>
      <c r="AMF31" s="242"/>
      <c r="AMG31" s="242"/>
      <c r="AMH31" s="242"/>
      <c r="AMI31" s="242"/>
      <c r="AMJ31" s="242"/>
      <c r="AMK31" s="242"/>
      <c r="AML31" s="242"/>
      <c r="AMM31" s="242"/>
      <c r="AMN31" s="242"/>
      <c r="AMO31" s="242"/>
      <c r="AMP31" s="242"/>
      <c r="AMQ31" s="242"/>
      <c r="AMR31" s="242"/>
      <c r="AMS31" s="242"/>
      <c r="AMT31" s="242"/>
      <c r="AMU31" s="242"/>
      <c r="AMV31" s="242"/>
      <c r="AMW31" s="242"/>
      <c r="AMX31" s="242"/>
      <c r="AMY31" s="242"/>
      <c r="AMZ31" s="242"/>
      <c r="ANA31" s="242"/>
      <c r="ANB31" s="242"/>
      <c r="ANC31" s="242"/>
      <c r="AND31" s="242"/>
      <c r="ANE31" s="242"/>
      <c r="ANF31" s="242"/>
      <c r="ANG31" s="242"/>
      <c r="ANH31" s="242"/>
      <c r="ANI31" s="242"/>
      <c r="ANJ31" s="242"/>
      <c r="ANK31" s="242"/>
      <c r="ANL31" s="242"/>
      <c r="ANM31" s="242"/>
      <c r="ANN31" s="242"/>
      <c r="ANO31" s="242"/>
      <c r="ANP31" s="242"/>
      <c r="ANQ31" s="242"/>
      <c r="ANR31" s="242"/>
      <c r="ANS31" s="242"/>
      <c r="ANT31" s="242"/>
      <c r="ANU31" s="242"/>
      <c r="ANV31" s="242"/>
      <c r="ANW31" s="242"/>
      <c r="ANX31" s="242"/>
      <c r="ANY31" s="242"/>
      <c r="ANZ31" s="242"/>
      <c r="AOA31" s="242"/>
      <c r="AOB31" s="242"/>
      <c r="AOC31" s="242"/>
      <c r="AOD31" s="242"/>
      <c r="AOE31" s="242"/>
      <c r="AOF31" s="242"/>
      <c r="AOG31" s="242"/>
      <c r="AOH31" s="242"/>
      <c r="AOI31" s="242"/>
      <c r="AOJ31" s="242"/>
      <c r="AOK31" s="242"/>
      <c r="AOL31" s="242"/>
      <c r="AOM31" s="242"/>
      <c r="AON31" s="242"/>
      <c r="AOO31" s="242"/>
      <c r="AOP31" s="242"/>
      <c r="AOQ31" s="242"/>
      <c r="AOR31" s="242"/>
      <c r="AOS31" s="242"/>
      <c r="AOT31" s="242"/>
      <c r="AOU31" s="242"/>
      <c r="AOV31" s="242"/>
      <c r="AOW31" s="242"/>
      <c r="AOX31" s="242"/>
      <c r="AOY31" s="242"/>
      <c r="AOZ31" s="242"/>
      <c r="APA31" s="242"/>
      <c r="APB31" s="242"/>
      <c r="APC31" s="242"/>
      <c r="APD31" s="242"/>
      <c r="APE31" s="242"/>
      <c r="APF31" s="242"/>
      <c r="APG31" s="242"/>
      <c r="APH31" s="242"/>
      <c r="API31" s="242"/>
      <c r="APJ31" s="242"/>
      <c r="APK31" s="242"/>
      <c r="APL31" s="242"/>
      <c r="APM31" s="242"/>
      <c r="APN31" s="242"/>
      <c r="APO31" s="242"/>
      <c r="APP31" s="242"/>
      <c r="APQ31" s="242"/>
      <c r="APR31" s="242"/>
      <c r="APS31" s="242"/>
      <c r="APT31" s="242"/>
      <c r="APU31" s="242"/>
      <c r="APV31" s="242"/>
      <c r="APW31" s="242"/>
      <c r="APX31" s="242"/>
      <c r="APY31" s="242"/>
      <c r="APZ31" s="242"/>
      <c r="AQA31" s="242"/>
      <c r="AQB31" s="242"/>
      <c r="AQC31" s="242"/>
      <c r="AQD31" s="242"/>
      <c r="AQE31" s="242"/>
      <c r="AQF31" s="242"/>
      <c r="AQG31" s="242"/>
      <c r="AQH31" s="242"/>
      <c r="AQI31" s="242"/>
      <c r="AQJ31" s="242"/>
      <c r="AQK31" s="242"/>
      <c r="AQL31" s="242"/>
      <c r="AQM31" s="242"/>
      <c r="AQN31" s="242"/>
      <c r="AQO31" s="242"/>
      <c r="AQP31" s="242"/>
      <c r="AQQ31" s="242"/>
      <c r="AQR31" s="242"/>
      <c r="AQS31" s="242"/>
      <c r="AQT31" s="242"/>
      <c r="AQU31" s="242"/>
      <c r="AQV31" s="242"/>
      <c r="AQW31" s="242"/>
      <c r="AQX31" s="242"/>
      <c r="AQY31" s="242"/>
      <c r="AQZ31" s="242"/>
      <c r="ARA31" s="242"/>
      <c r="ARB31" s="242"/>
      <c r="ARC31" s="242"/>
      <c r="ARD31" s="242"/>
      <c r="ARE31" s="242"/>
      <c r="ARF31" s="242"/>
      <c r="ARG31" s="242"/>
      <c r="ARH31" s="242"/>
      <c r="ARI31" s="242"/>
      <c r="ARJ31" s="242"/>
      <c r="ARK31" s="242"/>
      <c r="ARL31" s="242"/>
      <c r="ARM31" s="242"/>
      <c r="ARN31" s="242"/>
      <c r="ARO31" s="242"/>
      <c r="ARP31" s="242"/>
      <c r="ARQ31" s="242"/>
      <c r="ARR31" s="242"/>
      <c r="ARS31" s="242"/>
      <c r="ART31" s="242"/>
      <c r="ARU31" s="242"/>
      <c r="ARV31" s="242"/>
      <c r="ARW31" s="242"/>
      <c r="ARX31" s="242"/>
      <c r="ARY31" s="242"/>
      <c r="ARZ31" s="242"/>
      <c r="ASA31" s="242"/>
      <c r="ASB31" s="242"/>
      <c r="ASC31" s="242"/>
      <c r="ASD31" s="242"/>
      <c r="ASE31" s="242"/>
      <c r="ASF31" s="242"/>
      <c r="ASG31" s="242"/>
      <c r="ASH31" s="242"/>
      <c r="ASI31" s="242"/>
      <c r="ASJ31" s="242"/>
      <c r="ASK31" s="242"/>
      <c r="ASL31" s="242"/>
      <c r="ASM31" s="242"/>
      <c r="ASN31" s="242"/>
      <c r="ASO31" s="242"/>
      <c r="ASP31" s="242"/>
      <c r="ASQ31" s="242"/>
      <c r="ASR31" s="242"/>
      <c r="ASS31" s="242"/>
      <c r="AST31" s="242"/>
      <c r="ASU31" s="242"/>
      <c r="ASV31" s="242"/>
      <c r="ASW31" s="242"/>
      <c r="ASX31" s="242"/>
      <c r="ASY31" s="242"/>
      <c r="ASZ31" s="242"/>
      <c r="ATA31" s="242"/>
      <c r="ATB31" s="242"/>
      <c r="ATC31" s="242"/>
      <c r="ATD31" s="242"/>
      <c r="ATE31" s="242"/>
      <c r="ATF31" s="242"/>
      <c r="ATG31" s="242"/>
      <c r="ATH31" s="242"/>
      <c r="ATI31" s="242"/>
      <c r="ATJ31" s="242"/>
      <c r="ATK31" s="242"/>
      <c r="ATL31" s="242"/>
      <c r="ATM31" s="242"/>
      <c r="ATN31" s="242"/>
      <c r="ATO31" s="242"/>
      <c r="ATP31" s="242"/>
      <c r="ATQ31" s="242"/>
      <c r="ATR31" s="242"/>
      <c r="ATS31" s="242"/>
      <c r="ATT31" s="242"/>
      <c r="ATU31" s="242"/>
      <c r="ATV31" s="242"/>
      <c r="ATW31" s="242"/>
      <c r="ATX31" s="242"/>
      <c r="ATY31" s="242"/>
      <c r="ATZ31" s="242"/>
      <c r="AUA31" s="242"/>
      <c r="AUB31" s="242"/>
      <c r="AUC31" s="242"/>
      <c r="AUD31" s="242"/>
      <c r="AUE31" s="242"/>
      <c r="AUF31" s="242"/>
      <c r="AUG31" s="242"/>
      <c r="AUH31" s="242"/>
      <c r="AUI31" s="242"/>
      <c r="AUJ31" s="242"/>
      <c r="AUK31" s="242"/>
      <c r="AUL31" s="242"/>
      <c r="AUM31" s="242"/>
      <c r="AUN31" s="242"/>
      <c r="AUO31" s="242"/>
      <c r="AUP31" s="242"/>
      <c r="AUQ31" s="242"/>
      <c r="AUR31" s="242"/>
      <c r="AUS31" s="242"/>
      <c r="AUT31" s="242"/>
      <c r="AUU31" s="242"/>
      <c r="AUV31" s="242"/>
      <c r="AUW31" s="242"/>
      <c r="AUX31" s="242"/>
      <c r="AUY31" s="242"/>
      <c r="AUZ31" s="242"/>
      <c r="AVA31" s="242"/>
      <c r="AVB31" s="242"/>
      <c r="AVC31" s="242"/>
      <c r="AVD31" s="242"/>
      <c r="AVE31" s="242"/>
      <c r="AVF31" s="242"/>
      <c r="AVG31" s="242"/>
      <c r="AVH31" s="242"/>
      <c r="AVI31" s="242"/>
      <c r="AVJ31" s="242"/>
      <c r="AVK31" s="242"/>
      <c r="AVL31" s="242"/>
      <c r="AVM31" s="242"/>
      <c r="AVN31" s="242"/>
      <c r="AVO31" s="242"/>
      <c r="AVP31" s="242"/>
      <c r="AVQ31" s="242"/>
      <c r="AVR31" s="242"/>
      <c r="AVS31" s="242"/>
      <c r="AVT31" s="242"/>
      <c r="AVU31" s="242"/>
      <c r="AVV31" s="242"/>
      <c r="AVW31" s="242"/>
      <c r="AVX31" s="242"/>
      <c r="AVY31" s="242"/>
      <c r="AVZ31" s="242"/>
      <c r="AWA31" s="242"/>
      <c r="AWB31" s="242"/>
      <c r="AWC31" s="242"/>
      <c r="AWD31" s="242"/>
      <c r="AWE31" s="242"/>
      <c r="AWF31" s="242"/>
      <c r="AWG31" s="242"/>
      <c r="AWH31" s="242"/>
      <c r="AWI31" s="242"/>
      <c r="AWJ31" s="242"/>
      <c r="AWK31" s="242"/>
      <c r="AWL31" s="242"/>
      <c r="AWM31" s="242"/>
      <c r="AWN31" s="242"/>
      <c r="AWO31" s="242"/>
      <c r="AWP31" s="242"/>
      <c r="AWQ31" s="242"/>
      <c r="AWR31" s="242"/>
      <c r="AWS31" s="242"/>
      <c r="AWT31" s="242"/>
      <c r="AWU31" s="242"/>
      <c r="AWV31" s="242"/>
      <c r="AWW31" s="242"/>
      <c r="AWX31" s="242"/>
      <c r="AWY31" s="242"/>
      <c r="AWZ31" s="242"/>
      <c r="AXA31" s="242"/>
      <c r="AXB31" s="242"/>
      <c r="AXC31" s="242"/>
      <c r="AXD31" s="242"/>
      <c r="AXE31" s="242"/>
      <c r="AXF31" s="242"/>
      <c r="AXG31" s="242"/>
      <c r="AXH31" s="242"/>
      <c r="AXI31" s="242"/>
      <c r="AXJ31" s="242"/>
      <c r="AXK31" s="242"/>
      <c r="AXL31" s="242"/>
      <c r="AXM31" s="242"/>
      <c r="AXN31" s="242"/>
      <c r="AXO31" s="242"/>
      <c r="AXP31" s="242"/>
      <c r="AXQ31" s="242"/>
      <c r="AXR31" s="242"/>
      <c r="AXS31" s="242"/>
      <c r="AXT31" s="242"/>
      <c r="AXU31" s="242"/>
      <c r="AXV31" s="242"/>
      <c r="AXW31" s="242"/>
      <c r="AXX31" s="242"/>
      <c r="AXY31" s="242"/>
      <c r="AXZ31" s="242"/>
      <c r="AYA31" s="242"/>
      <c r="AYB31" s="242"/>
      <c r="AYC31" s="242"/>
      <c r="AYD31" s="242"/>
      <c r="AYE31" s="242"/>
      <c r="AYF31" s="242"/>
      <c r="AYG31" s="242"/>
      <c r="AYH31" s="242"/>
      <c r="AYI31" s="242"/>
      <c r="AYJ31" s="242"/>
      <c r="AYK31" s="242"/>
      <c r="AYL31" s="242"/>
      <c r="AYM31" s="242"/>
      <c r="AYN31" s="242"/>
      <c r="AYO31" s="242"/>
      <c r="AYP31" s="242"/>
      <c r="AYQ31" s="242"/>
      <c r="AYR31" s="242"/>
      <c r="AYS31" s="242"/>
      <c r="AYT31" s="242"/>
      <c r="AYU31" s="242"/>
      <c r="AYV31" s="242"/>
      <c r="AYW31" s="242"/>
      <c r="AYX31" s="242"/>
      <c r="AYY31" s="242"/>
      <c r="AYZ31" s="242"/>
      <c r="AZA31" s="242"/>
      <c r="AZB31" s="242"/>
      <c r="AZC31" s="242"/>
      <c r="AZD31" s="242"/>
      <c r="AZE31" s="242"/>
      <c r="AZF31" s="242"/>
      <c r="AZG31" s="242"/>
      <c r="AZH31" s="242"/>
      <c r="AZI31" s="242"/>
      <c r="AZJ31" s="242"/>
      <c r="AZK31" s="242"/>
      <c r="AZL31" s="242"/>
      <c r="AZM31" s="242"/>
      <c r="AZN31" s="242"/>
      <c r="AZO31" s="242"/>
      <c r="AZP31" s="242"/>
      <c r="AZQ31" s="242"/>
      <c r="AZR31" s="242"/>
      <c r="AZS31" s="242"/>
      <c r="AZT31" s="242"/>
      <c r="AZU31" s="242"/>
      <c r="AZV31" s="242"/>
      <c r="AZW31" s="242"/>
      <c r="AZX31" s="242"/>
      <c r="AZY31" s="242"/>
      <c r="AZZ31" s="242"/>
      <c r="BAA31" s="242"/>
      <c r="BAB31" s="242"/>
      <c r="BAC31" s="242"/>
      <c r="BAD31" s="242"/>
      <c r="BAE31" s="242"/>
      <c r="BAF31" s="242"/>
      <c r="BAG31" s="242"/>
      <c r="BAH31" s="242"/>
      <c r="BAI31" s="242"/>
      <c r="BAJ31" s="242"/>
      <c r="BAK31" s="242"/>
      <c r="BAL31" s="242"/>
      <c r="BAM31" s="242"/>
      <c r="BAN31" s="242"/>
      <c r="BAO31" s="242"/>
      <c r="BAP31" s="242"/>
      <c r="BAQ31" s="242"/>
      <c r="BAR31" s="242"/>
      <c r="BAS31" s="242"/>
      <c r="BAT31" s="242"/>
      <c r="BAU31" s="242"/>
      <c r="BAV31" s="242"/>
      <c r="BAW31" s="242"/>
      <c r="BAX31" s="242"/>
      <c r="BAY31" s="242"/>
      <c r="BAZ31" s="242"/>
      <c r="BBA31" s="242"/>
      <c r="BBB31" s="242"/>
      <c r="BBC31" s="242"/>
      <c r="BBD31" s="242"/>
      <c r="BBE31" s="242"/>
      <c r="BBF31" s="242"/>
      <c r="BBG31" s="242"/>
      <c r="BBH31" s="242"/>
      <c r="BBI31" s="242"/>
      <c r="BBJ31" s="242"/>
      <c r="BBK31" s="242"/>
      <c r="BBL31" s="242"/>
      <c r="BBM31" s="242"/>
      <c r="BBN31" s="242"/>
      <c r="BBO31" s="242"/>
      <c r="BBP31" s="242"/>
      <c r="BBQ31" s="242"/>
      <c r="BBR31" s="242"/>
      <c r="BBS31" s="242"/>
      <c r="BBT31" s="242"/>
      <c r="BBU31" s="242"/>
      <c r="BBV31" s="242"/>
      <c r="BBW31" s="242"/>
      <c r="BBX31" s="242"/>
      <c r="BBY31" s="242"/>
      <c r="BBZ31" s="242"/>
      <c r="BCA31" s="242"/>
      <c r="BCB31" s="242"/>
      <c r="BCC31" s="242"/>
      <c r="BCD31" s="242"/>
      <c r="BCE31" s="242"/>
      <c r="BCF31" s="242"/>
      <c r="BCG31" s="242"/>
      <c r="BCH31" s="242"/>
      <c r="BCI31" s="242"/>
      <c r="BCJ31" s="242"/>
      <c r="BCK31" s="242"/>
      <c r="BCL31" s="242"/>
      <c r="BCM31" s="242"/>
      <c r="BCN31" s="242"/>
      <c r="BCO31" s="242"/>
      <c r="BCP31" s="242"/>
      <c r="BCQ31" s="242"/>
      <c r="BCR31" s="242"/>
      <c r="BCS31" s="242"/>
      <c r="BCT31" s="242"/>
      <c r="BCU31" s="242"/>
      <c r="BCV31" s="242"/>
      <c r="BCW31" s="242"/>
      <c r="BCX31" s="242"/>
      <c r="BCY31" s="242"/>
      <c r="BCZ31" s="242"/>
      <c r="BDA31" s="242"/>
      <c r="BDB31" s="242"/>
      <c r="BDC31" s="242"/>
      <c r="BDD31" s="242"/>
      <c r="BDE31" s="242"/>
      <c r="BDF31" s="242"/>
      <c r="BDG31" s="242"/>
      <c r="BDH31" s="242"/>
      <c r="BDI31" s="242"/>
      <c r="BDJ31" s="242"/>
      <c r="BDK31" s="242"/>
      <c r="BDL31" s="242"/>
      <c r="BDM31" s="242"/>
      <c r="BDN31" s="242"/>
      <c r="BDO31" s="242"/>
      <c r="BDP31" s="242"/>
      <c r="BDQ31" s="242"/>
      <c r="BDR31" s="242"/>
      <c r="BDS31" s="242"/>
      <c r="BDT31" s="242"/>
      <c r="BDU31" s="242"/>
      <c r="BDV31" s="242"/>
      <c r="BDW31" s="242"/>
      <c r="BDX31" s="242"/>
      <c r="BDY31" s="242"/>
      <c r="BDZ31" s="242"/>
      <c r="BEA31" s="242"/>
      <c r="BEB31" s="242"/>
      <c r="BEC31" s="242"/>
      <c r="BED31" s="242"/>
      <c r="BEE31" s="242"/>
      <c r="BEF31" s="242"/>
      <c r="BEG31" s="242"/>
      <c r="BEH31" s="242"/>
      <c r="BEI31" s="242"/>
      <c r="BEJ31" s="242"/>
      <c r="BEK31" s="242"/>
      <c r="BEL31" s="242"/>
      <c r="BEM31" s="242"/>
      <c r="BEN31" s="242"/>
      <c r="BEO31" s="242"/>
      <c r="BEP31" s="242"/>
      <c r="BEQ31" s="242"/>
      <c r="BER31" s="242"/>
      <c r="BES31" s="242"/>
      <c r="BET31" s="242"/>
      <c r="BEU31" s="242"/>
      <c r="BEV31" s="242"/>
      <c r="BEW31" s="242"/>
      <c r="BEX31" s="242"/>
      <c r="BEY31" s="242"/>
      <c r="BEZ31" s="242"/>
      <c r="BFA31" s="242"/>
      <c r="BFB31" s="242"/>
      <c r="BFC31" s="242"/>
      <c r="BFD31" s="242"/>
      <c r="BFE31" s="242"/>
      <c r="BFF31" s="242"/>
      <c r="BFG31" s="242"/>
      <c r="BFH31" s="242"/>
      <c r="BFI31" s="242"/>
      <c r="BFJ31" s="242"/>
      <c r="BFK31" s="242"/>
      <c r="BFL31" s="242"/>
      <c r="BFM31" s="242"/>
      <c r="BFN31" s="242"/>
      <c r="BFO31" s="242"/>
      <c r="BFP31" s="242"/>
      <c r="BFQ31" s="242"/>
      <c r="BFR31" s="242"/>
      <c r="BFS31" s="242"/>
      <c r="BFT31" s="242"/>
      <c r="BFU31" s="242"/>
      <c r="BFV31" s="242"/>
      <c r="BFW31" s="242"/>
      <c r="BFX31" s="242"/>
      <c r="BFY31" s="242"/>
      <c r="BFZ31" s="242"/>
      <c r="BGA31" s="242"/>
      <c r="BGB31" s="242"/>
      <c r="BGC31" s="242"/>
      <c r="BGD31" s="242"/>
      <c r="BGE31" s="242"/>
      <c r="BGF31" s="242"/>
      <c r="BGG31" s="242"/>
      <c r="BGH31" s="242"/>
      <c r="BGI31" s="242"/>
      <c r="BGJ31" s="242"/>
      <c r="BGK31" s="242"/>
      <c r="BGL31" s="242"/>
      <c r="BGM31" s="242"/>
      <c r="BGN31" s="242"/>
      <c r="BGO31" s="242"/>
      <c r="BGP31" s="242"/>
      <c r="BGQ31" s="242"/>
      <c r="BGR31" s="242"/>
      <c r="BGS31" s="242"/>
      <c r="BGT31" s="242"/>
      <c r="BGU31" s="242"/>
      <c r="BGV31" s="242"/>
      <c r="BGW31" s="242"/>
      <c r="BGX31" s="242"/>
      <c r="BGY31" s="242"/>
      <c r="BGZ31" s="242"/>
      <c r="BHA31" s="242"/>
      <c r="BHB31" s="242"/>
      <c r="BHC31" s="242"/>
      <c r="BHD31" s="242"/>
      <c r="BHE31" s="242"/>
      <c r="BHF31" s="242"/>
      <c r="BHG31" s="242"/>
      <c r="BHH31" s="242"/>
      <c r="BHI31" s="242"/>
      <c r="BHJ31" s="242"/>
      <c r="BHK31" s="242"/>
      <c r="BHL31" s="242"/>
      <c r="BHM31" s="242"/>
      <c r="BHN31" s="242"/>
      <c r="BHO31" s="242"/>
      <c r="BHP31" s="242"/>
      <c r="BHQ31" s="242"/>
      <c r="BHR31" s="242"/>
      <c r="BHS31" s="242"/>
      <c r="BHT31" s="242"/>
      <c r="BHU31" s="242"/>
      <c r="BHV31" s="242"/>
      <c r="BHW31" s="242"/>
      <c r="BHX31" s="242"/>
      <c r="BHY31" s="242"/>
      <c r="BHZ31" s="242"/>
      <c r="BIA31" s="242"/>
      <c r="BIB31" s="242"/>
      <c r="BIC31" s="242"/>
      <c r="BID31" s="242"/>
      <c r="BIE31" s="242"/>
      <c r="BIF31" s="242"/>
      <c r="BIG31" s="242"/>
      <c r="BIH31" s="242"/>
      <c r="BII31" s="242"/>
      <c r="BIJ31" s="242"/>
      <c r="BIK31" s="242"/>
      <c r="BIL31" s="242"/>
      <c r="BIM31" s="242"/>
      <c r="BIN31" s="242"/>
      <c r="BIO31" s="242"/>
      <c r="BIP31" s="242"/>
      <c r="BIQ31" s="242"/>
      <c r="BIR31" s="242"/>
      <c r="BIS31" s="242"/>
      <c r="BIT31" s="242"/>
      <c r="BIU31" s="242"/>
      <c r="BIV31" s="242"/>
      <c r="BIW31" s="242"/>
      <c r="BIX31" s="242"/>
      <c r="BIY31" s="242"/>
      <c r="BIZ31" s="242"/>
      <c r="BJA31" s="242"/>
      <c r="BJB31" s="242"/>
      <c r="BJC31" s="242"/>
      <c r="BJD31" s="242"/>
      <c r="BJE31" s="242"/>
      <c r="BJF31" s="242"/>
      <c r="BJG31" s="242"/>
      <c r="BJH31" s="242"/>
      <c r="BJI31" s="242"/>
      <c r="BJJ31" s="242"/>
      <c r="BJK31" s="242"/>
      <c r="BJL31" s="242"/>
      <c r="BJM31" s="242"/>
      <c r="BJN31" s="242"/>
      <c r="BJO31" s="242"/>
      <c r="BJP31" s="242"/>
      <c r="BJQ31" s="242"/>
      <c r="BJR31" s="242"/>
      <c r="BJS31" s="242"/>
      <c r="BJT31" s="242"/>
      <c r="BJU31" s="242"/>
      <c r="BJV31" s="242"/>
      <c r="BJW31" s="242"/>
      <c r="BJX31" s="242"/>
      <c r="BJY31" s="242"/>
      <c r="BJZ31" s="242"/>
      <c r="BKA31" s="242"/>
      <c r="BKB31" s="242"/>
      <c r="BKC31" s="242"/>
      <c r="BKD31" s="242"/>
      <c r="BKE31" s="242"/>
      <c r="BKF31" s="242"/>
      <c r="BKG31" s="242"/>
      <c r="BKH31" s="242"/>
      <c r="BKI31" s="242"/>
      <c r="BKJ31" s="242"/>
      <c r="BKK31" s="242"/>
      <c r="BKL31" s="242"/>
      <c r="BKM31" s="242"/>
      <c r="BKN31" s="242"/>
      <c r="BKO31" s="242"/>
      <c r="BKP31" s="242"/>
      <c r="BKQ31" s="242"/>
      <c r="BKR31" s="242"/>
      <c r="BKS31" s="242"/>
      <c r="BKT31" s="242"/>
      <c r="BKU31" s="242"/>
      <c r="BKV31" s="242"/>
      <c r="BKW31" s="242"/>
      <c r="BKX31" s="242"/>
      <c r="BKY31" s="242"/>
      <c r="BKZ31" s="242"/>
      <c r="BLA31" s="242"/>
      <c r="BLB31" s="242"/>
      <c r="BLC31" s="242"/>
      <c r="BLD31" s="242"/>
      <c r="BLE31" s="242"/>
      <c r="BLF31" s="242"/>
      <c r="BLG31" s="242"/>
      <c r="BLH31" s="242"/>
      <c r="BLI31" s="242"/>
      <c r="BLJ31" s="242"/>
      <c r="BLK31" s="242"/>
      <c r="BLL31" s="242"/>
      <c r="BLM31" s="242"/>
      <c r="BLN31" s="242"/>
      <c r="BLO31" s="242"/>
      <c r="BLP31" s="242"/>
      <c r="BLQ31" s="242"/>
      <c r="BLR31" s="242"/>
      <c r="BLS31" s="242"/>
      <c r="BLT31" s="242"/>
      <c r="BLU31" s="242"/>
      <c r="BLV31" s="242"/>
      <c r="BLW31" s="242"/>
      <c r="BLX31" s="242"/>
      <c r="BLY31" s="242"/>
      <c r="BLZ31" s="242"/>
      <c r="BMA31" s="242"/>
      <c r="BMB31" s="242"/>
      <c r="BMC31" s="242"/>
      <c r="BMD31" s="242"/>
      <c r="BME31" s="242"/>
      <c r="BMF31" s="242"/>
      <c r="BMG31" s="242"/>
      <c r="BMH31" s="242"/>
      <c r="BMI31" s="242"/>
      <c r="BMJ31" s="242"/>
      <c r="BMK31" s="242"/>
      <c r="BML31" s="242"/>
      <c r="BMM31" s="242"/>
      <c r="BMN31" s="242"/>
      <c r="BMO31" s="242"/>
      <c r="BMP31" s="242"/>
      <c r="BMQ31" s="242"/>
      <c r="BMR31" s="242"/>
      <c r="BMS31" s="242"/>
      <c r="BMT31" s="242"/>
      <c r="BMU31" s="242"/>
      <c r="BMV31" s="242"/>
      <c r="BMW31" s="242"/>
      <c r="BMX31" s="242"/>
      <c r="BMY31" s="242"/>
      <c r="BMZ31" s="242"/>
      <c r="BNA31" s="242"/>
      <c r="BNB31" s="242"/>
      <c r="BNC31" s="242"/>
      <c r="BND31" s="242"/>
      <c r="BNE31" s="242"/>
      <c r="BNF31" s="242"/>
      <c r="BNG31" s="242"/>
      <c r="BNH31" s="242"/>
      <c r="BNI31" s="242"/>
      <c r="BNJ31" s="242"/>
      <c r="BNK31" s="242"/>
      <c r="BNL31" s="242"/>
      <c r="BNM31" s="242"/>
      <c r="BNN31" s="242"/>
      <c r="BNO31" s="242"/>
      <c r="BNP31" s="242"/>
      <c r="BNQ31" s="242"/>
      <c r="BNR31" s="242"/>
      <c r="BNS31" s="242"/>
      <c r="BNT31" s="242"/>
      <c r="BNU31" s="242"/>
      <c r="BNV31" s="242"/>
      <c r="BNW31" s="242"/>
      <c r="BNX31" s="242"/>
      <c r="BNY31" s="242"/>
      <c r="BNZ31" s="242"/>
      <c r="BOA31" s="242"/>
      <c r="BOB31" s="242"/>
      <c r="BOC31" s="242"/>
      <c r="BOD31" s="242"/>
      <c r="BOE31" s="242"/>
      <c r="BOF31" s="242"/>
      <c r="BOG31" s="242"/>
      <c r="BOH31" s="242"/>
      <c r="BOI31" s="242"/>
      <c r="BOJ31" s="242"/>
      <c r="BOK31" s="242"/>
      <c r="BOL31" s="242"/>
      <c r="BOM31" s="242"/>
      <c r="BON31" s="242"/>
      <c r="BOO31" s="242"/>
      <c r="BOP31" s="242"/>
      <c r="BOQ31" s="242"/>
      <c r="BOR31" s="242"/>
      <c r="BOS31" s="242"/>
      <c r="BOT31" s="242"/>
      <c r="BOU31" s="242"/>
      <c r="BOV31" s="242"/>
      <c r="BOW31" s="242"/>
      <c r="BOX31" s="242"/>
      <c r="BOY31" s="242"/>
      <c r="BOZ31" s="242"/>
      <c r="BPA31" s="242"/>
      <c r="BPB31" s="242"/>
      <c r="BPC31" s="242"/>
      <c r="BPD31" s="242"/>
      <c r="BPE31" s="242"/>
      <c r="BPF31" s="242"/>
      <c r="BPG31" s="242"/>
      <c r="BPH31" s="242"/>
      <c r="BPI31" s="242"/>
      <c r="BPJ31" s="242"/>
      <c r="BPK31" s="242"/>
      <c r="BPL31" s="242"/>
      <c r="BPM31" s="242"/>
      <c r="BPN31" s="242"/>
      <c r="BPO31" s="242"/>
      <c r="BPP31" s="242"/>
      <c r="BPQ31" s="242"/>
      <c r="BPR31" s="242"/>
      <c r="BPS31" s="242"/>
      <c r="BPT31" s="242"/>
      <c r="BPU31" s="242"/>
      <c r="BPV31" s="242"/>
      <c r="BPW31" s="242"/>
      <c r="BPX31" s="242"/>
      <c r="BPY31" s="242"/>
      <c r="BPZ31" s="242"/>
      <c r="BQA31" s="242"/>
      <c r="BQB31" s="242"/>
      <c r="BQC31" s="242"/>
      <c r="BQD31" s="242"/>
      <c r="BQE31" s="242"/>
      <c r="BQF31" s="242"/>
      <c r="BQG31" s="242"/>
      <c r="BQH31" s="242"/>
      <c r="BQI31" s="242"/>
      <c r="BQJ31" s="242"/>
      <c r="BQK31" s="242"/>
      <c r="BQL31" s="242"/>
      <c r="BQM31" s="242"/>
      <c r="BQN31" s="242"/>
      <c r="BQO31" s="242"/>
      <c r="BQP31" s="242"/>
      <c r="BQQ31" s="242"/>
      <c r="BQR31" s="242"/>
      <c r="BQS31" s="242"/>
      <c r="BQT31" s="242"/>
      <c r="BQU31" s="242"/>
      <c r="BQV31" s="242"/>
      <c r="BQW31" s="242"/>
      <c r="BQX31" s="242"/>
      <c r="BQY31" s="242"/>
      <c r="BQZ31" s="242"/>
      <c r="BRA31" s="242"/>
      <c r="BRB31" s="242"/>
      <c r="BRC31" s="242"/>
      <c r="BRD31" s="242"/>
      <c r="BRE31" s="242"/>
      <c r="BRF31" s="242"/>
      <c r="BRG31" s="242"/>
      <c r="BRH31" s="242"/>
      <c r="BRI31" s="242"/>
      <c r="BRJ31" s="242"/>
      <c r="BRK31" s="242"/>
      <c r="BRL31" s="242"/>
      <c r="BRM31" s="242"/>
      <c r="BRN31" s="242"/>
      <c r="BRO31" s="242"/>
      <c r="BRP31" s="242"/>
      <c r="BRQ31" s="242"/>
      <c r="BRR31" s="242"/>
      <c r="BRS31" s="242"/>
      <c r="BRT31" s="242"/>
      <c r="BRU31" s="242"/>
      <c r="BRV31" s="242"/>
      <c r="BRW31" s="242"/>
      <c r="BRX31" s="242"/>
      <c r="BRY31" s="242"/>
      <c r="BRZ31" s="242"/>
      <c r="BSA31" s="242"/>
      <c r="BSB31" s="242"/>
      <c r="BSC31" s="242"/>
      <c r="BSD31" s="242"/>
      <c r="BSE31" s="242"/>
      <c r="BSF31" s="242"/>
      <c r="BSG31" s="242"/>
      <c r="BSH31" s="242"/>
      <c r="BSI31" s="242"/>
      <c r="BSJ31" s="242"/>
      <c r="BSK31" s="242"/>
      <c r="BSL31" s="242"/>
      <c r="BSM31" s="242"/>
      <c r="BSN31" s="242"/>
      <c r="BSO31" s="242"/>
      <c r="BSP31" s="242"/>
      <c r="BSQ31" s="242"/>
      <c r="BSR31" s="242"/>
      <c r="BSS31" s="242"/>
      <c r="BST31" s="242"/>
      <c r="BSU31" s="242"/>
      <c r="BSV31" s="242"/>
      <c r="BSW31" s="242"/>
      <c r="BSX31" s="242"/>
      <c r="BSY31" s="242"/>
      <c r="BSZ31" s="242"/>
      <c r="BTA31" s="242"/>
      <c r="BTB31" s="242"/>
      <c r="BTC31" s="242"/>
      <c r="BTD31" s="242"/>
      <c r="BTE31" s="242"/>
      <c r="BTF31" s="242"/>
      <c r="BTG31" s="242"/>
      <c r="BTH31" s="242"/>
      <c r="BTI31" s="242"/>
      <c r="BTJ31" s="242"/>
      <c r="BTK31" s="242"/>
      <c r="BTL31" s="242"/>
      <c r="BTM31" s="242"/>
      <c r="BTN31" s="242"/>
      <c r="BTO31" s="242"/>
      <c r="BTP31" s="242"/>
      <c r="BTQ31" s="242"/>
      <c r="BTR31" s="242"/>
      <c r="BTS31" s="242"/>
      <c r="BTT31" s="242"/>
      <c r="BTU31" s="242"/>
      <c r="BTV31" s="242"/>
      <c r="BTW31" s="242"/>
      <c r="BTX31" s="242"/>
      <c r="BTY31" s="242"/>
      <c r="BTZ31" s="242"/>
      <c r="BUA31" s="242"/>
      <c r="BUB31" s="242"/>
      <c r="BUC31" s="242"/>
      <c r="BUD31" s="242"/>
      <c r="BUE31" s="242"/>
      <c r="BUF31" s="242"/>
      <c r="BUG31" s="242"/>
      <c r="BUH31" s="242"/>
      <c r="BUI31" s="242"/>
      <c r="BUJ31" s="242"/>
      <c r="BUK31" s="242"/>
      <c r="BUL31" s="242"/>
      <c r="BUM31" s="242"/>
      <c r="BUN31" s="242"/>
      <c r="BUO31" s="242"/>
      <c r="BUP31" s="242"/>
      <c r="BUQ31" s="242"/>
      <c r="BUR31" s="242"/>
      <c r="BUS31" s="242"/>
      <c r="BUT31" s="242"/>
      <c r="BUU31" s="242"/>
      <c r="BUV31" s="242"/>
      <c r="BUW31" s="242"/>
      <c r="BUX31" s="242"/>
      <c r="BUY31" s="242"/>
      <c r="BUZ31" s="242"/>
      <c r="BVA31" s="242"/>
      <c r="BVB31" s="242"/>
      <c r="BVC31" s="242"/>
      <c r="BVD31" s="242"/>
      <c r="BVE31" s="242"/>
      <c r="BVF31" s="242"/>
      <c r="BVG31" s="242"/>
      <c r="BVH31" s="242"/>
      <c r="BVI31" s="242"/>
      <c r="BVJ31" s="242"/>
      <c r="BVK31" s="242"/>
      <c r="BVL31" s="242"/>
      <c r="BVM31" s="242"/>
      <c r="BVN31" s="242"/>
      <c r="BVO31" s="242"/>
      <c r="BVP31" s="242"/>
      <c r="BVQ31" s="242"/>
      <c r="BVR31" s="242"/>
      <c r="BVS31" s="242"/>
      <c r="BVT31" s="242"/>
      <c r="BVU31" s="242"/>
      <c r="BVV31" s="242"/>
      <c r="BVW31" s="242"/>
      <c r="BVX31" s="242"/>
      <c r="BVY31" s="242"/>
      <c r="BVZ31" s="242"/>
      <c r="BWA31" s="242"/>
      <c r="BWB31" s="242"/>
      <c r="BWC31" s="242"/>
      <c r="BWD31" s="242"/>
      <c r="BWE31" s="242"/>
      <c r="BWF31" s="242"/>
      <c r="BWG31" s="242"/>
      <c r="BWH31" s="242"/>
      <c r="BWI31" s="242"/>
      <c r="BWJ31" s="242"/>
      <c r="BWK31" s="242"/>
      <c r="BWL31" s="242"/>
      <c r="BWM31" s="242"/>
      <c r="BWN31" s="242"/>
      <c r="BWO31" s="242"/>
      <c r="BWP31" s="242"/>
      <c r="BWQ31" s="242"/>
      <c r="BWR31" s="242"/>
      <c r="BWS31" s="242"/>
      <c r="BWT31" s="242"/>
      <c r="BWU31" s="242"/>
      <c r="BWV31" s="242"/>
      <c r="BWW31" s="242"/>
      <c r="BWX31" s="242"/>
      <c r="BWY31" s="242"/>
      <c r="BWZ31" s="242"/>
      <c r="BXA31" s="242"/>
      <c r="BXB31" s="242"/>
      <c r="BXC31" s="242"/>
      <c r="BXD31" s="242"/>
      <c r="BXE31" s="242"/>
      <c r="BXF31" s="242"/>
      <c r="BXG31" s="242"/>
      <c r="BXH31" s="242"/>
      <c r="BXI31" s="242"/>
      <c r="BXJ31" s="242"/>
      <c r="BXK31" s="242"/>
      <c r="BXL31" s="242"/>
      <c r="BXM31" s="242"/>
      <c r="BXN31" s="242"/>
      <c r="BXO31" s="242"/>
      <c r="BXP31" s="242"/>
      <c r="BXQ31" s="242"/>
      <c r="BXR31" s="242"/>
      <c r="BXS31" s="242"/>
      <c r="BXT31" s="242"/>
      <c r="BXU31" s="242"/>
      <c r="BXV31" s="242"/>
      <c r="BXW31" s="242"/>
      <c r="BXX31" s="242"/>
      <c r="BXY31" s="242"/>
      <c r="BXZ31" s="242"/>
      <c r="BYA31" s="242"/>
      <c r="BYB31" s="242"/>
      <c r="BYC31" s="242"/>
      <c r="BYD31" s="242"/>
      <c r="BYE31" s="242"/>
      <c r="BYF31" s="242"/>
      <c r="BYG31" s="242"/>
      <c r="BYH31" s="242"/>
      <c r="BYI31" s="242"/>
      <c r="BYJ31" s="242"/>
      <c r="BYK31" s="242"/>
      <c r="BYL31" s="242"/>
      <c r="BYM31" s="242"/>
      <c r="BYN31" s="242"/>
      <c r="BYO31" s="242"/>
      <c r="BYP31" s="242"/>
      <c r="BYQ31" s="242"/>
      <c r="BYR31" s="242"/>
      <c r="BYS31" s="242"/>
      <c r="BYT31" s="242"/>
      <c r="BYU31" s="242"/>
      <c r="BYV31" s="242"/>
      <c r="BYW31" s="242"/>
      <c r="BYX31" s="242"/>
      <c r="BYY31" s="242"/>
      <c r="BYZ31" s="242"/>
      <c r="BZA31" s="242"/>
      <c r="BZB31" s="242"/>
      <c r="BZC31" s="242"/>
      <c r="BZD31" s="242"/>
      <c r="BZE31" s="242"/>
      <c r="BZF31" s="242"/>
      <c r="BZG31" s="242"/>
      <c r="BZH31" s="242"/>
      <c r="BZI31" s="242"/>
      <c r="BZJ31" s="242"/>
      <c r="BZK31" s="242"/>
      <c r="BZL31" s="242"/>
      <c r="BZM31" s="242"/>
      <c r="BZN31" s="242"/>
      <c r="BZO31" s="242"/>
      <c r="BZP31" s="242"/>
      <c r="BZQ31" s="242"/>
      <c r="BZR31" s="242"/>
      <c r="BZS31" s="242"/>
      <c r="BZT31" s="242"/>
      <c r="BZU31" s="242"/>
      <c r="BZV31" s="242"/>
      <c r="BZW31" s="242"/>
      <c r="BZX31" s="242"/>
      <c r="BZY31" s="242"/>
      <c r="BZZ31" s="242"/>
      <c r="CAA31" s="242"/>
      <c r="CAB31" s="242"/>
      <c r="CAC31" s="242"/>
      <c r="CAD31" s="242"/>
      <c r="CAE31" s="242"/>
      <c r="CAF31" s="242"/>
      <c r="CAG31" s="242"/>
      <c r="CAH31" s="242"/>
      <c r="CAI31" s="242"/>
      <c r="CAJ31" s="242"/>
      <c r="CAK31" s="242"/>
      <c r="CAL31" s="242"/>
      <c r="CAM31" s="242"/>
      <c r="CAN31" s="242"/>
      <c r="CAO31" s="242"/>
      <c r="CAP31" s="242"/>
      <c r="CAQ31" s="242"/>
      <c r="CAR31" s="242"/>
      <c r="CAS31" s="242"/>
      <c r="CAT31" s="242"/>
      <c r="CAU31" s="242"/>
      <c r="CAV31" s="242"/>
      <c r="CAW31" s="242"/>
      <c r="CAX31" s="242"/>
      <c r="CAY31" s="242"/>
      <c r="CAZ31" s="242"/>
      <c r="CBA31" s="242"/>
      <c r="CBB31" s="242"/>
      <c r="CBC31" s="242"/>
      <c r="CBD31" s="242"/>
      <c r="CBE31" s="242"/>
      <c r="CBF31" s="242"/>
      <c r="CBG31" s="242"/>
      <c r="CBH31" s="242"/>
      <c r="CBI31" s="242"/>
      <c r="CBJ31" s="242"/>
      <c r="CBK31" s="242"/>
      <c r="CBL31" s="242"/>
      <c r="CBM31" s="242"/>
      <c r="CBN31" s="242"/>
      <c r="CBO31" s="242"/>
      <c r="CBP31" s="242"/>
      <c r="CBQ31" s="242"/>
      <c r="CBR31" s="242"/>
      <c r="CBS31" s="242"/>
      <c r="CBT31" s="242"/>
      <c r="CBU31" s="242"/>
      <c r="CBV31" s="242"/>
      <c r="CBW31" s="242"/>
      <c r="CBX31" s="242"/>
      <c r="CBY31" s="242"/>
      <c r="CBZ31" s="242"/>
      <c r="CCA31" s="242"/>
      <c r="CCB31" s="242"/>
      <c r="CCC31" s="242"/>
      <c r="CCD31" s="242"/>
      <c r="CCE31" s="242"/>
      <c r="CCF31" s="242"/>
      <c r="CCG31" s="242"/>
      <c r="CCH31" s="242"/>
      <c r="CCI31" s="242"/>
      <c r="CCJ31" s="242"/>
      <c r="CCK31" s="242"/>
      <c r="CCL31" s="242"/>
      <c r="CCM31" s="242"/>
      <c r="CCN31" s="242"/>
      <c r="CCO31" s="242"/>
      <c r="CCP31" s="242"/>
      <c r="CCQ31" s="242"/>
      <c r="CCR31" s="242"/>
      <c r="CCS31" s="242"/>
      <c r="CCT31" s="242"/>
      <c r="CCU31" s="242"/>
      <c r="CCV31" s="242"/>
      <c r="CCW31" s="242"/>
      <c r="CCX31" s="242"/>
      <c r="CCY31" s="242"/>
      <c r="CCZ31" s="242"/>
      <c r="CDA31" s="242"/>
      <c r="CDB31" s="242"/>
      <c r="CDC31" s="242"/>
      <c r="CDD31" s="242"/>
      <c r="CDE31" s="242"/>
      <c r="CDF31" s="242"/>
      <c r="CDG31" s="242"/>
      <c r="CDH31" s="242"/>
      <c r="CDI31" s="242"/>
      <c r="CDJ31" s="242"/>
      <c r="CDK31" s="242"/>
      <c r="CDL31" s="242"/>
      <c r="CDM31" s="242"/>
      <c r="CDN31" s="242"/>
      <c r="CDO31" s="242"/>
      <c r="CDP31" s="242"/>
      <c r="CDQ31" s="242"/>
      <c r="CDR31" s="242"/>
      <c r="CDS31" s="242"/>
      <c r="CDT31" s="242"/>
      <c r="CDU31" s="242"/>
      <c r="CDV31" s="242"/>
      <c r="CDW31" s="242"/>
      <c r="CDX31" s="242"/>
      <c r="CDY31" s="242"/>
      <c r="CDZ31" s="242"/>
      <c r="CEA31" s="242"/>
      <c r="CEB31" s="242"/>
      <c r="CEC31" s="242"/>
      <c r="CED31" s="242"/>
      <c r="CEE31" s="242"/>
      <c r="CEF31" s="242"/>
      <c r="CEG31" s="242"/>
      <c r="CEH31" s="242"/>
      <c r="CEI31" s="242"/>
      <c r="CEJ31" s="242"/>
      <c r="CEK31" s="242"/>
      <c r="CEL31" s="242"/>
      <c r="CEM31" s="242"/>
      <c r="CEN31" s="242"/>
      <c r="CEO31" s="242"/>
      <c r="CEP31" s="242"/>
      <c r="CEQ31" s="242"/>
      <c r="CER31" s="242"/>
      <c r="CES31" s="242"/>
      <c r="CET31" s="242"/>
      <c r="CEU31" s="242"/>
      <c r="CEV31" s="242"/>
      <c r="CEW31" s="242"/>
      <c r="CEX31" s="242"/>
      <c r="CEY31" s="242"/>
      <c r="CEZ31" s="242"/>
      <c r="CFA31" s="242"/>
      <c r="CFB31" s="242"/>
      <c r="CFC31" s="242"/>
      <c r="CFD31" s="242"/>
      <c r="CFE31" s="242"/>
      <c r="CFF31" s="242"/>
      <c r="CFG31" s="242"/>
      <c r="CFH31" s="242"/>
      <c r="CFI31" s="242"/>
      <c r="CFJ31" s="242"/>
      <c r="CFK31" s="242"/>
      <c r="CFL31" s="242"/>
      <c r="CFM31" s="242"/>
      <c r="CFN31" s="242"/>
      <c r="CFO31" s="242"/>
      <c r="CFP31" s="242"/>
      <c r="CFQ31" s="242"/>
      <c r="CFR31" s="242"/>
      <c r="CFS31" s="242"/>
      <c r="CFT31" s="242"/>
      <c r="CFU31" s="242"/>
      <c r="CFV31" s="242"/>
      <c r="CFW31" s="242"/>
      <c r="CFX31" s="242"/>
      <c r="CFY31" s="242"/>
      <c r="CFZ31" s="242"/>
      <c r="CGA31" s="242"/>
      <c r="CGB31" s="242"/>
      <c r="CGC31" s="242"/>
      <c r="CGD31" s="242"/>
      <c r="CGE31" s="242"/>
      <c r="CGF31" s="242"/>
      <c r="CGG31" s="242"/>
      <c r="CGH31" s="242"/>
      <c r="CGI31" s="242"/>
      <c r="CGJ31" s="242"/>
      <c r="CGK31" s="242"/>
      <c r="CGL31" s="242"/>
      <c r="CGM31" s="242"/>
      <c r="CGN31" s="242"/>
      <c r="CGO31" s="242"/>
      <c r="CGP31" s="242"/>
      <c r="CGQ31" s="242"/>
      <c r="CGR31" s="242"/>
      <c r="CGS31" s="242"/>
      <c r="CGT31" s="242"/>
      <c r="CGU31" s="242"/>
      <c r="CGV31" s="242"/>
      <c r="CGW31" s="242"/>
      <c r="CGX31" s="242"/>
      <c r="CGY31" s="242"/>
      <c r="CGZ31" s="242"/>
      <c r="CHA31" s="242"/>
      <c r="CHB31" s="242"/>
      <c r="CHC31" s="242"/>
      <c r="CHD31" s="242"/>
      <c r="CHE31" s="242"/>
      <c r="CHF31" s="242"/>
      <c r="CHG31" s="242"/>
      <c r="CHH31" s="242"/>
      <c r="CHI31" s="242"/>
      <c r="CHJ31" s="242"/>
      <c r="CHK31" s="242"/>
      <c r="CHL31" s="242"/>
      <c r="CHM31" s="242"/>
      <c r="CHN31" s="242"/>
      <c r="CHO31" s="242"/>
      <c r="CHP31" s="242"/>
      <c r="CHQ31" s="242"/>
      <c r="CHR31" s="242"/>
      <c r="CHS31" s="242"/>
      <c r="CHT31" s="242"/>
      <c r="CHU31" s="242"/>
      <c r="CHV31" s="242"/>
      <c r="CHW31" s="242"/>
      <c r="CHX31" s="242"/>
      <c r="CHY31" s="242"/>
      <c r="CHZ31" s="242"/>
      <c r="CIA31" s="242"/>
      <c r="CIB31" s="242"/>
      <c r="CIC31" s="242"/>
      <c r="CID31" s="242"/>
      <c r="CIE31" s="242"/>
      <c r="CIF31" s="242"/>
      <c r="CIG31" s="242"/>
      <c r="CIH31" s="242"/>
      <c r="CII31" s="242"/>
      <c r="CIJ31" s="242"/>
      <c r="CIK31" s="242"/>
      <c r="CIL31" s="242"/>
      <c r="CIM31" s="242"/>
      <c r="CIN31" s="242"/>
      <c r="CIO31" s="242"/>
      <c r="CIP31" s="242"/>
      <c r="CIQ31" s="242"/>
      <c r="CIR31" s="242"/>
      <c r="CIS31" s="242"/>
      <c r="CIT31" s="242"/>
      <c r="CIU31" s="242"/>
      <c r="CIV31" s="242"/>
      <c r="CIW31" s="242"/>
      <c r="CIX31" s="242"/>
      <c r="CIY31" s="242"/>
      <c r="CIZ31" s="242"/>
      <c r="CJA31" s="242"/>
      <c r="CJB31" s="242"/>
      <c r="CJC31" s="242"/>
      <c r="CJD31" s="242"/>
      <c r="CJE31" s="242"/>
      <c r="CJF31" s="242"/>
      <c r="CJG31" s="242"/>
      <c r="CJH31" s="242"/>
      <c r="CJI31" s="242"/>
      <c r="CJJ31" s="242"/>
      <c r="CJK31" s="242"/>
      <c r="CJL31" s="242"/>
      <c r="CJM31" s="242"/>
      <c r="CJN31" s="242"/>
      <c r="CJO31" s="242"/>
      <c r="CJP31" s="242"/>
      <c r="CJQ31" s="242"/>
      <c r="CJR31" s="242"/>
      <c r="CJS31" s="242"/>
      <c r="CJT31" s="242"/>
      <c r="CJU31" s="242"/>
      <c r="CJV31" s="242"/>
      <c r="CJW31" s="242"/>
      <c r="CJX31" s="242"/>
      <c r="CJY31" s="242"/>
      <c r="CJZ31" s="242"/>
      <c r="CKA31" s="242"/>
      <c r="CKB31" s="242"/>
      <c r="CKC31" s="242"/>
      <c r="CKD31" s="242"/>
      <c r="CKE31" s="242"/>
      <c r="CKF31" s="242"/>
      <c r="CKG31" s="242"/>
      <c r="CKH31" s="242"/>
      <c r="CKI31" s="242"/>
      <c r="CKJ31" s="242"/>
      <c r="CKK31" s="242"/>
      <c r="CKL31" s="242"/>
      <c r="CKM31" s="242"/>
      <c r="CKN31" s="242"/>
      <c r="CKO31" s="242"/>
      <c r="CKP31" s="242"/>
      <c r="CKQ31" s="242"/>
      <c r="CKR31" s="242"/>
      <c r="CKS31" s="242"/>
      <c r="CKT31" s="242"/>
      <c r="CKU31" s="242"/>
      <c r="CKV31" s="242"/>
      <c r="CKW31" s="242"/>
      <c r="CKX31" s="242"/>
      <c r="CKY31" s="242"/>
      <c r="CKZ31" s="242"/>
      <c r="CLA31" s="242"/>
      <c r="CLB31" s="242"/>
      <c r="CLC31" s="242"/>
      <c r="CLD31" s="242"/>
      <c r="CLE31" s="242"/>
      <c r="CLF31" s="242"/>
      <c r="CLG31" s="242"/>
      <c r="CLH31" s="242"/>
      <c r="CLI31" s="242"/>
      <c r="CLJ31" s="242"/>
      <c r="CLK31" s="242"/>
      <c r="CLL31" s="242"/>
      <c r="CLM31" s="242"/>
      <c r="CLN31" s="242"/>
      <c r="CLO31" s="242"/>
      <c r="CLP31" s="242"/>
      <c r="CLQ31" s="242"/>
      <c r="CLR31" s="242"/>
      <c r="CLS31" s="242"/>
      <c r="CLT31" s="242"/>
      <c r="CLU31" s="242"/>
      <c r="CLV31" s="242"/>
      <c r="CLW31" s="242"/>
      <c r="CLX31" s="242"/>
      <c r="CLY31" s="242"/>
      <c r="CLZ31" s="242"/>
      <c r="CMA31" s="242"/>
      <c r="CMB31" s="242"/>
      <c r="CMC31" s="242"/>
      <c r="CMD31" s="242"/>
      <c r="CME31" s="242"/>
      <c r="CMF31" s="242"/>
      <c r="CMG31" s="242"/>
      <c r="CMH31" s="242"/>
      <c r="CMI31" s="242"/>
      <c r="CMJ31" s="242"/>
      <c r="CMK31" s="242"/>
      <c r="CML31" s="242"/>
      <c r="CMM31" s="242"/>
      <c r="CMN31" s="242"/>
      <c r="CMO31" s="242"/>
      <c r="CMP31" s="242"/>
      <c r="CMQ31" s="242"/>
      <c r="CMR31" s="242"/>
      <c r="CMS31" s="242"/>
      <c r="CMT31" s="242"/>
      <c r="CMU31" s="242"/>
      <c r="CMV31" s="242"/>
      <c r="CMW31" s="242"/>
      <c r="CMX31" s="242"/>
      <c r="CMY31" s="242"/>
      <c r="CMZ31" s="242"/>
      <c r="CNA31" s="242"/>
      <c r="CNB31" s="242"/>
      <c r="CNC31" s="242"/>
      <c r="CND31" s="242"/>
      <c r="CNE31" s="242"/>
      <c r="CNF31" s="242"/>
      <c r="CNG31" s="242"/>
      <c r="CNH31" s="242"/>
      <c r="CNI31" s="242"/>
      <c r="CNJ31" s="242"/>
      <c r="CNK31" s="242"/>
      <c r="CNL31" s="242"/>
      <c r="CNM31" s="242"/>
      <c r="CNN31" s="242"/>
      <c r="CNO31" s="242"/>
      <c r="CNP31" s="242"/>
      <c r="CNQ31" s="242"/>
      <c r="CNR31" s="242"/>
      <c r="CNS31" s="242"/>
      <c r="CNT31" s="242"/>
      <c r="CNU31" s="242"/>
      <c r="CNV31" s="242"/>
      <c r="CNW31" s="242"/>
      <c r="CNX31" s="242"/>
      <c r="CNY31" s="242"/>
      <c r="CNZ31" s="242"/>
      <c r="COA31" s="242"/>
      <c r="COB31" s="242"/>
      <c r="COC31" s="242"/>
      <c r="COD31" s="242"/>
      <c r="COE31" s="242"/>
      <c r="COF31" s="242"/>
      <c r="COG31" s="242"/>
      <c r="COH31" s="242"/>
      <c r="COI31" s="242"/>
      <c r="COJ31" s="242"/>
      <c r="COK31" s="242"/>
      <c r="COL31" s="242"/>
      <c r="COM31" s="242"/>
      <c r="CON31" s="242"/>
      <c r="COO31" s="242"/>
      <c r="COP31" s="242"/>
      <c r="COQ31" s="242"/>
      <c r="COR31" s="242"/>
      <c r="COS31" s="242"/>
      <c r="COT31" s="242"/>
      <c r="COU31" s="242"/>
      <c r="COV31" s="242"/>
      <c r="COW31" s="242"/>
      <c r="COX31" s="242"/>
      <c r="COY31" s="242"/>
      <c r="COZ31" s="242"/>
      <c r="CPA31" s="242"/>
      <c r="CPB31" s="242"/>
      <c r="CPC31" s="242"/>
      <c r="CPD31" s="242"/>
      <c r="CPE31" s="242"/>
      <c r="CPF31" s="242"/>
      <c r="CPG31" s="242"/>
      <c r="CPH31" s="242"/>
      <c r="CPI31" s="242"/>
      <c r="CPJ31" s="242"/>
      <c r="CPK31" s="242"/>
      <c r="CPL31" s="242"/>
      <c r="CPM31" s="242"/>
      <c r="CPN31" s="242"/>
      <c r="CPO31" s="242"/>
      <c r="CPP31" s="242"/>
      <c r="CPQ31" s="242"/>
      <c r="CPR31" s="242"/>
      <c r="CPS31" s="242"/>
      <c r="CPT31" s="242"/>
      <c r="CPU31" s="242"/>
      <c r="CPV31" s="242"/>
      <c r="CPW31" s="242"/>
      <c r="CPX31" s="242"/>
      <c r="CPY31" s="242"/>
      <c r="CPZ31" s="242"/>
      <c r="CQA31" s="242"/>
      <c r="CQB31" s="242"/>
      <c r="CQC31" s="242"/>
      <c r="CQD31" s="242"/>
      <c r="CQE31" s="242"/>
      <c r="CQF31" s="242"/>
      <c r="CQG31" s="242"/>
      <c r="CQH31" s="242"/>
      <c r="CQI31" s="242"/>
      <c r="CQJ31" s="242"/>
      <c r="CQK31" s="242"/>
      <c r="CQL31" s="242"/>
      <c r="CQM31" s="242"/>
      <c r="CQN31" s="242"/>
      <c r="CQO31" s="242"/>
      <c r="CQP31" s="242"/>
      <c r="CQQ31" s="242"/>
      <c r="CQR31" s="242"/>
      <c r="CQS31" s="242"/>
      <c r="CQT31" s="242"/>
      <c r="CQU31" s="242"/>
      <c r="CQV31" s="242"/>
      <c r="CQW31" s="242"/>
      <c r="CQX31" s="242"/>
      <c r="CQY31" s="242"/>
      <c r="CQZ31" s="242"/>
      <c r="CRA31" s="242"/>
      <c r="CRB31" s="242"/>
      <c r="CRC31" s="242"/>
      <c r="CRD31" s="242"/>
      <c r="CRE31" s="242"/>
      <c r="CRF31" s="242"/>
      <c r="CRG31" s="242"/>
      <c r="CRH31" s="242"/>
      <c r="CRI31" s="242"/>
      <c r="CRJ31" s="242"/>
      <c r="CRK31" s="242"/>
      <c r="CRL31" s="242"/>
      <c r="CRM31" s="242"/>
      <c r="CRN31" s="242"/>
      <c r="CRO31" s="242"/>
      <c r="CRP31" s="242"/>
      <c r="CRQ31" s="242"/>
      <c r="CRR31" s="242"/>
      <c r="CRS31" s="242"/>
      <c r="CRT31" s="242"/>
      <c r="CRU31" s="242"/>
      <c r="CRV31" s="242"/>
      <c r="CRW31" s="242"/>
      <c r="CRX31" s="242"/>
      <c r="CRY31" s="242"/>
      <c r="CRZ31" s="242"/>
      <c r="CSA31" s="242"/>
      <c r="CSB31" s="242"/>
      <c r="CSC31" s="242"/>
      <c r="CSD31" s="242"/>
      <c r="CSE31" s="242"/>
      <c r="CSF31" s="242"/>
      <c r="CSG31" s="242"/>
      <c r="CSH31" s="242"/>
      <c r="CSI31" s="242"/>
      <c r="CSJ31" s="242"/>
      <c r="CSK31" s="242"/>
      <c r="CSL31" s="242"/>
      <c r="CSM31" s="242"/>
      <c r="CSN31" s="242"/>
      <c r="CSO31" s="242"/>
      <c r="CSP31" s="242"/>
      <c r="CSQ31" s="242"/>
      <c r="CSR31" s="242"/>
      <c r="CSS31" s="242"/>
      <c r="CST31" s="242"/>
      <c r="CSU31" s="242"/>
      <c r="CSV31" s="242"/>
      <c r="CSW31" s="242"/>
      <c r="CSX31" s="242"/>
      <c r="CSY31" s="242"/>
      <c r="CSZ31" s="242"/>
      <c r="CTA31" s="242"/>
      <c r="CTB31" s="242"/>
      <c r="CTC31" s="242"/>
      <c r="CTD31" s="242"/>
      <c r="CTE31" s="242"/>
      <c r="CTF31" s="242"/>
      <c r="CTG31" s="242"/>
      <c r="CTH31" s="242"/>
      <c r="CTI31" s="242"/>
      <c r="CTJ31" s="242"/>
      <c r="CTK31" s="242"/>
      <c r="CTL31" s="242"/>
      <c r="CTM31" s="242"/>
      <c r="CTN31" s="242"/>
      <c r="CTO31" s="242"/>
      <c r="CTP31" s="242"/>
      <c r="CTQ31" s="242"/>
      <c r="CTR31" s="242"/>
      <c r="CTS31" s="242"/>
      <c r="CTT31" s="242"/>
      <c r="CTU31" s="242"/>
      <c r="CTV31" s="242"/>
      <c r="CTW31" s="242"/>
      <c r="CTX31" s="242"/>
      <c r="CTY31" s="242"/>
      <c r="CTZ31" s="242"/>
      <c r="CUA31" s="242"/>
      <c r="CUB31" s="242"/>
      <c r="CUC31" s="242"/>
      <c r="CUD31" s="242"/>
      <c r="CUE31" s="242"/>
      <c r="CUF31" s="242"/>
      <c r="CUG31" s="242"/>
      <c r="CUH31" s="242"/>
      <c r="CUI31" s="242"/>
      <c r="CUJ31" s="242"/>
      <c r="CUK31" s="242"/>
      <c r="CUL31" s="242"/>
      <c r="CUM31" s="242"/>
      <c r="CUN31" s="242"/>
      <c r="CUO31" s="242"/>
      <c r="CUP31" s="242"/>
      <c r="CUQ31" s="242"/>
      <c r="CUR31" s="242"/>
      <c r="CUS31" s="242"/>
      <c r="CUT31" s="242"/>
      <c r="CUU31" s="242"/>
      <c r="CUV31" s="242"/>
      <c r="CUW31" s="242"/>
      <c r="CUX31" s="242"/>
      <c r="CUY31" s="242"/>
      <c r="CUZ31" s="242"/>
      <c r="CVA31" s="242"/>
      <c r="CVB31" s="242"/>
      <c r="CVC31" s="242"/>
      <c r="CVD31" s="242"/>
      <c r="CVE31" s="242"/>
      <c r="CVF31" s="242"/>
      <c r="CVG31" s="242"/>
      <c r="CVH31" s="242"/>
      <c r="CVI31" s="242"/>
      <c r="CVJ31" s="242"/>
      <c r="CVK31" s="242"/>
      <c r="CVL31" s="242"/>
      <c r="CVM31" s="242"/>
      <c r="CVN31" s="242"/>
      <c r="CVO31" s="242"/>
      <c r="CVP31" s="242"/>
      <c r="CVQ31" s="242"/>
      <c r="CVR31" s="242"/>
      <c r="CVS31" s="242"/>
      <c r="CVT31" s="242"/>
      <c r="CVU31" s="242"/>
      <c r="CVV31" s="242"/>
      <c r="CVW31" s="242"/>
      <c r="CVX31" s="242"/>
      <c r="CVY31" s="242"/>
      <c r="CVZ31" s="242"/>
      <c r="CWA31" s="242"/>
      <c r="CWB31" s="242"/>
      <c r="CWC31" s="242"/>
      <c r="CWD31" s="242"/>
      <c r="CWE31" s="242"/>
      <c r="CWF31" s="242"/>
      <c r="CWG31" s="242"/>
      <c r="CWH31" s="242"/>
      <c r="CWI31" s="242"/>
      <c r="CWJ31" s="242"/>
      <c r="CWK31" s="242"/>
      <c r="CWL31" s="242"/>
      <c r="CWM31" s="242"/>
      <c r="CWN31" s="242"/>
      <c r="CWO31" s="242"/>
      <c r="CWP31" s="242"/>
      <c r="CWQ31" s="242"/>
      <c r="CWR31" s="242"/>
      <c r="CWS31" s="242"/>
      <c r="CWT31" s="242"/>
      <c r="CWU31" s="242"/>
      <c r="CWV31" s="242"/>
      <c r="CWW31" s="242"/>
      <c r="CWX31" s="242"/>
      <c r="CWY31" s="242"/>
      <c r="CWZ31" s="242"/>
      <c r="CXA31" s="242"/>
      <c r="CXB31" s="242"/>
      <c r="CXC31" s="242"/>
      <c r="CXD31" s="242"/>
      <c r="CXE31" s="242"/>
      <c r="CXF31" s="242"/>
      <c r="CXG31" s="242"/>
      <c r="CXH31" s="242"/>
      <c r="CXI31" s="242"/>
      <c r="CXJ31" s="242"/>
      <c r="CXK31" s="242"/>
      <c r="CXL31" s="242"/>
      <c r="CXM31" s="242"/>
      <c r="CXN31" s="242"/>
      <c r="CXO31" s="242"/>
      <c r="CXP31" s="242"/>
      <c r="CXQ31" s="242"/>
      <c r="CXR31" s="242"/>
      <c r="CXS31" s="242"/>
      <c r="CXT31" s="242"/>
      <c r="CXU31" s="242"/>
      <c r="CXV31" s="242"/>
      <c r="CXW31" s="242"/>
      <c r="CXX31" s="242"/>
      <c r="CXY31" s="242"/>
      <c r="CXZ31" s="242"/>
      <c r="CYA31" s="242"/>
      <c r="CYB31" s="242"/>
      <c r="CYC31" s="242"/>
      <c r="CYD31" s="242"/>
      <c r="CYE31" s="242"/>
      <c r="CYF31" s="242"/>
      <c r="CYG31" s="242"/>
      <c r="CYH31" s="242"/>
      <c r="CYI31" s="242"/>
      <c r="CYJ31" s="242"/>
      <c r="CYK31" s="242"/>
      <c r="CYL31" s="242"/>
      <c r="CYM31" s="242"/>
      <c r="CYN31" s="242"/>
      <c r="CYO31" s="242"/>
      <c r="CYP31" s="242"/>
      <c r="CYQ31" s="242"/>
      <c r="CYR31" s="242"/>
      <c r="CYS31" s="242"/>
      <c r="CYT31" s="242"/>
      <c r="CYU31" s="242"/>
      <c r="CYV31" s="242"/>
      <c r="CYW31" s="242"/>
      <c r="CYX31" s="242"/>
      <c r="CYY31" s="242"/>
      <c r="CYZ31" s="242"/>
      <c r="CZA31" s="242"/>
      <c r="CZB31" s="242"/>
      <c r="CZC31" s="242"/>
      <c r="CZD31" s="242"/>
      <c r="CZE31" s="242"/>
      <c r="CZF31" s="242"/>
      <c r="CZG31" s="242"/>
      <c r="CZH31" s="242"/>
      <c r="CZI31" s="242"/>
      <c r="CZJ31" s="242"/>
      <c r="CZK31" s="242"/>
      <c r="CZL31" s="242"/>
      <c r="CZM31" s="242"/>
      <c r="CZN31" s="242"/>
      <c r="CZO31" s="242"/>
      <c r="CZP31" s="242"/>
      <c r="CZQ31" s="242"/>
      <c r="CZR31" s="242"/>
      <c r="CZS31" s="242"/>
      <c r="CZT31" s="242"/>
      <c r="CZU31" s="242"/>
      <c r="CZV31" s="242"/>
      <c r="CZW31" s="242"/>
      <c r="CZX31" s="242"/>
      <c r="CZY31" s="242"/>
      <c r="CZZ31" s="242"/>
      <c r="DAA31" s="242"/>
      <c r="DAB31" s="242"/>
      <c r="DAC31" s="242"/>
      <c r="DAD31" s="242"/>
      <c r="DAE31" s="242"/>
      <c r="DAF31" s="242"/>
      <c r="DAG31" s="242"/>
      <c r="DAH31" s="242"/>
      <c r="DAI31" s="242"/>
      <c r="DAJ31" s="242"/>
      <c r="DAK31" s="242"/>
      <c r="DAL31" s="242"/>
      <c r="DAM31" s="242"/>
      <c r="DAN31" s="242"/>
      <c r="DAO31" s="242"/>
      <c r="DAP31" s="242"/>
      <c r="DAQ31" s="242"/>
      <c r="DAR31" s="242"/>
      <c r="DAS31" s="242"/>
      <c r="DAT31" s="242"/>
      <c r="DAU31" s="242"/>
      <c r="DAV31" s="242"/>
      <c r="DAW31" s="242"/>
      <c r="DAX31" s="242"/>
      <c r="DAY31" s="242"/>
      <c r="DAZ31" s="242"/>
      <c r="DBA31" s="242"/>
      <c r="DBB31" s="242"/>
      <c r="DBC31" s="242"/>
      <c r="DBD31" s="242"/>
      <c r="DBE31" s="242"/>
      <c r="DBF31" s="242"/>
      <c r="DBG31" s="242"/>
      <c r="DBH31" s="242"/>
      <c r="DBI31" s="242"/>
      <c r="DBJ31" s="242"/>
      <c r="DBK31" s="242"/>
      <c r="DBL31" s="242"/>
      <c r="DBM31" s="242"/>
      <c r="DBN31" s="242"/>
      <c r="DBO31" s="242"/>
      <c r="DBP31" s="242"/>
      <c r="DBQ31" s="242"/>
      <c r="DBR31" s="242"/>
      <c r="DBS31" s="242"/>
      <c r="DBT31" s="242"/>
      <c r="DBU31" s="242"/>
      <c r="DBV31" s="242"/>
      <c r="DBW31" s="242"/>
      <c r="DBX31" s="242"/>
      <c r="DBY31" s="242"/>
      <c r="DBZ31" s="242"/>
      <c r="DCA31" s="242"/>
      <c r="DCB31" s="242"/>
      <c r="DCC31" s="242"/>
      <c r="DCD31" s="242"/>
      <c r="DCE31" s="242"/>
      <c r="DCF31" s="242"/>
      <c r="DCG31" s="242"/>
      <c r="DCH31" s="242"/>
      <c r="DCI31" s="242"/>
      <c r="DCJ31" s="242"/>
      <c r="DCK31" s="242"/>
      <c r="DCL31" s="242"/>
      <c r="DCM31" s="242"/>
      <c r="DCN31" s="242"/>
      <c r="DCO31" s="242"/>
      <c r="DCP31" s="242"/>
      <c r="DCQ31" s="242"/>
      <c r="DCR31" s="242"/>
      <c r="DCS31" s="242"/>
      <c r="DCT31" s="242"/>
      <c r="DCU31" s="242"/>
      <c r="DCV31" s="242"/>
      <c r="DCW31" s="242"/>
      <c r="DCX31" s="242"/>
      <c r="DCY31" s="242"/>
      <c r="DCZ31" s="242"/>
      <c r="DDA31" s="242"/>
      <c r="DDB31" s="242"/>
      <c r="DDC31" s="242"/>
      <c r="DDD31" s="242"/>
      <c r="DDE31" s="242"/>
      <c r="DDF31" s="242"/>
      <c r="DDG31" s="242"/>
      <c r="DDH31" s="242"/>
      <c r="DDI31" s="242"/>
      <c r="DDJ31" s="242"/>
      <c r="DDK31" s="242"/>
      <c r="DDL31" s="242"/>
      <c r="DDM31" s="242"/>
      <c r="DDN31" s="242"/>
      <c r="DDO31" s="242"/>
      <c r="DDP31" s="242"/>
      <c r="DDQ31" s="242"/>
      <c r="DDR31" s="242"/>
      <c r="DDS31" s="242"/>
      <c r="DDT31" s="242"/>
      <c r="DDU31" s="242"/>
      <c r="DDV31" s="242"/>
      <c r="DDW31" s="242"/>
      <c r="DDX31" s="242"/>
      <c r="DDY31" s="242"/>
      <c r="DDZ31" s="242"/>
      <c r="DEA31" s="242"/>
      <c r="DEB31" s="242"/>
      <c r="DEC31" s="242"/>
      <c r="DED31" s="242"/>
      <c r="DEE31" s="242"/>
      <c r="DEF31" s="242"/>
      <c r="DEG31" s="242"/>
      <c r="DEH31" s="242"/>
      <c r="DEI31" s="242"/>
      <c r="DEJ31" s="242"/>
      <c r="DEK31" s="242"/>
      <c r="DEL31" s="242"/>
      <c r="DEM31" s="242"/>
      <c r="DEN31" s="242"/>
      <c r="DEO31" s="242"/>
      <c r="DEP31" s="242"/>
      <c r="DEQ31" s="242"/>
      <c r="DER31" s="242"/>
      <c r="DES31" s="242"/>
      <c r="DET31" s="242"/>
      <c r="DEU31" s="242"/>
      <c r="DEV31" s="242"/>
      <c r="DEW31" s="242"/>
      <c r="DEX31" s="242"/>
      <c r="DEY31" s="242"/>
      <c r="DEZ31" s="242"/>
      <c r="DFA31" s="242"/>
      <c r="DFB31" s="242"/>
      <c r="DFC31" s="242"/>
      <c r="DFD31" s="242"/>
      <c r="DFE31" s="242"/>
      <c r="DFF31" s="242"/>
      <c r="DFG31" s="242"/>
      <c r="DFH31" s="242"/>
      <c r="DFI31" s="242"/>
      <c r="DFJ31" s="242"/>
      <c r="DFK31" s="242"/>
      <c r="DFL31" s="242"/>
      <c r="DFM31" s="242"/>
      <c r="DFN31" s="242"/>
      <c r="DFO31" s="242"/>
      <c r="DFP31" s="242"/>
      <c r="DFQ31" s="242"/>
      <c r="DFR31" s="242"/>
      <c r="DFS31" s="242"/>
      <c r="DFT31" s="242"/>
      <c r="DFU31" s="242"/>
      <c r="DFV31" s="242"/>
      <c r="DFW31" s="242"/>
      <c r="DFX31" s="242"/>
      <c r="DFY31" s="242"/>
      <c r="DFZ31" s="242"/>
      <c r="DGA31" s="242"/>
      <c r="DGB31" s="242"/>
      <c r="DGC31" s="242"/>
      <c r="DGD31" s="242"/>
      <c r="DGE31" s="242"/>
      <c r="DGF31" s="242"/>
      <c r="DGG31" s="242"/>
      <c r="DGH31" s="242"/>
      <c r="DGI31" s="242"/>
      <c r="DGJ31" s="242"/>
      <c r="DGK31" s="242"/>
      <c r="DGL31" s="242"/>
      <c r="DGM31" s="242"/>
      <c r="DGN31" s="242"/>
      <c r="DGO31" s="242"/>
      <c r="DGP31" s="242"/>
      <c r="DGQ31" s="242"/>
      <c r="DGR31" s="242"/>
      <c r="DGS31" s="242"/>
      <c r="DGT31" s="242"/>
      <c r="DGU31" s="242"/>
      <c r="DGV31" s="242"/>
      <c r="DGW31" s="242"/>
      <c r="DGX31" s="242"/>
      <c r="DGY31" s="242"/>
      <c r="DGZ31" s="242"/>
      <c r="DHA31" s="242"/>
      <c r="DHB31" s="242"/>
      <c r="DHC31" s="242"/>
      <c r="DHD31" s="242"/>
      <c r="DHE31" s="242"/>
      <c r="DHF31" s="242"/>
      <c r="DHG31" s="242"/>
      <c r="DHH31" s="242"/>
      <c r="DHI31" s="242"/>
      <c r="DHJ31" s="242"/>
      <c r="DHK31" s="242"/>
      <c r="DHL31" s="242"/>
      <c r="DHM31" s="242"/>
      <c r="DHN31" s="242"/>
      <c r="DHO31" s="242"/>
      <c r="DHP31" s="242"/>
      <c r="DHQ31" s="242"/>
      <c r="DHR31" s="242"/>
      <c r="DHS31" s="242"/>
      <c r="DHT31" s="242"/>
      <c r="DHU31" s="242"/>
      <c r="DHV31" s="242"/>
      <c r="DHW31" s="242"/>
      <c r="DHX31" s="242"/>
      <c r="DHY31" s="242"/>
      <c r="DHZ31" s="242"/>
      <c r="DIA31" s="242"/>
      <c r="DIB31" s="242"/>
      <c r="DIC31" s="242"/>
      <c r="DID31" s="242"/>
      <c r="DIE31" s="242"/>
      <c r="DIF31" s="242"/>
      <c r="DIG31" s="242"/>
      <c r="DIH31" s="242"/>
      <c r="DII31" s="242"/>
      <c r="DIJ31" s="242"/>
      <c r="DIK31" s="242"/>
      <c r="DIL31" s="242"/>
      <c r="DIM31" s="242"/>
      <c r="DIN31" s="242"/>
      <c r="DIO31" s="242"/>
      <c r="DIP31" s="242"/>
      <c r="DIQ31" s="242"/>
      <c r="DIR31" s="242"/>
      <c r="DIS31" s="242"/>
      <c r="DIT31" s="242"/>
      <c r="DIU31" s="242"/>
      <c r="DIV31" s="242"/>
      <c r="DIW31" s="242"/>
      <c r="DIX31" s="242"/>
      <c r="DIY31" s="242"/>
      <c r="DIZ31" s="242"/>
      <c r="DJA31" s="242"/>
      <c r="DJB31" s="242"/>
      <c r="DJC31" s="242"/>
      <c r="DJD31" s="242"/>
      <c r="DJE31" s="242"/>
      <c r="DJF31" s="242"/>
      <c r="DJG31" s="242"/>
      <c r="DJH31" s="242"/>
      <c r="DJI31" s="242"/>
      <c r="DJJ31" s="242"/>
      <c r="DJK31" s="242"/>
      <c r="DJL31" s="242"/>
      <c r="DJM31" s="242"/>
      <c r="DJN31" s="242"/>
      <c r="DJO31" s="242"/>
      <c r="DJP31" s="242"/>
      <c r="DJQ31" s="242"/>
      <c r="DJR31" s="242"/>
      <c r="DJS31" s="242"/>
      <c r="DJT31" s="242"/>
      <c r="DJU31" s="242"/>
      <c r="DJV31" s="242"/>
      <c r="DJW31" s="242"/>
      <c r="DJX31" s="242"/>
      <c r="DJY31" s="242"/>
      <c r="DJZ31" s="242"/>
      <c r="DKA31" s="242"/>
      <c r="DKB31" s="242"/>
      <c r="DKC31" s="242"/>
      <c r="DKD31" s="242"/>
      <c r="DKE31" s="242"/>
      <c r="DKF31" s="242"/>
      <c r="DKG31" s="242"/>
      <c r="DKH31" s="242"/>
      <c r="DKI31" s="242"/>
      <c r="DKJ31" s="242"/>
      <c r="DKK31" s="242"/>
      <c r="DKL31" s="242"/>
      <c r="DKM31" s="242"/>
      <c r="DKN31" s="242"/>
      <c r="DKO31" s="242"/>
      <c r="DKP31" s="242"/>
      <c r="DKQ31" s="242"/>
      <c r="DKR31" s="242"/>
      <c r="DKS31" s="242"/>
      <c r="DKT31" s="242"/>
      <c r="DKU31" s="242"/>
      <c r="DKV31" s="242"/>
      <c r="DKW31" s="242"/>
      <c r="DKX31" s="242"/>
      <c r="DKY31" s="242"/>
      <c r="DKZ31" s="242"/>
      <c r="DLA31" s="242"/>
      <c r="DLB31" s="242"/>
      <c r="DLC31" s="242"/>
      <c r="DLD31" s="242"/>
      <c r="DLE31" s="242"/>
      <c r="DLF31" s="242"/>
      <c r="DLG31" s="242"/>
      <c r="DLH31" s="242"/>
      <c r="DLI31" s="242"/>
      <c r="DLJ31" s="242"/>
      <c r="DLK31" s="242"/>
      <c r="DLL31" s="242"/>
      <c r="DLM31" s="242"/>
      <c r="DLN31" s="242"/>
      <c r="DLO31" s="242"/>
      <c r="DLP31" s="242"/>
      <c r="DLQ31" s="242"/>
      <c r="DLR31" s="242"/>
      <c r="DLS31" s="242"/>
      <c r="DLT31" s="242"/>
      <c r="DLU31" s="242"/>
      <c r="DLV31" s="242"/>
      <c r="DLW31" s="242"/>
      <c r="DLX31" s="242"/>
      <c r="DLY31" s="242"/>
      <c r="DLZ31" s="242"/>
      <c r="DMA31" s="242"/>
      <c r="DMB31" s="242"/>
      <c r="DMC31" s="242"/>
      <c r="DMD31" s="242"/>
      <c r="DME31" s="242"/>
      <c r="DMF31" s="242"/>
      <c r="DMG31" s="242"/>
      <c r="DMH31" s="242"/>
      <c r="DMI31" s="242"/>
      <c r="DMJ31" s="242"/>
      <c r="DMK31" s="242"/>
      <c r="DML31" s="242"/>
      <c r="DMM31" s="242"/>
      <c r="DMN31" s="242"/>
      <c r="DMO31" s="242"/>
      <c r="DMP31" s="242"/>
      <c r="DMQ31" s="242"/>
      <c r="DMR31" s="242"/>
      <c r="DMS31" s="242"/>
      <c r="DMT31" s="242"/>
      <c r="DMU31" s="242"/>
      <c r="DMV31" s="242"/>
      <c r="DMW31" s="242"/>
      <c r="DMX31" s="242"/>
      <c r="DMY31" s="242"/>
      <c r="DMZ31" s="242"/>
      <c r="DNA31" s="242"/>
      <c r="DNB31" s="242"/>
      <c r="DNC31" s="242"/>
      <c r="DND31" s="242"/>
      <c r="DNE31" s="242"/>
      <c r="DNF31" s="242"/>
      <c r="DNG31" s="242"/>
      <c r="DNH31" s="242"/>
      <c r="DNI31" s="242"/>
      <c r="DNJ31" s="242"/>
      <c r="DNK31" s="242"/>
      <c r="DNL31" s="242"/>
      <c r="DNM31" s="242"/>
      <c r="DNN31" s="242"/>
      <c r="DNO31" s="242"/>
      <c r="DNP31" s="242"/>
      <c r="DNQ31" s="242"/>
      <c r="DNR31" s="242"/>
      <c r="DNS31" s="242"/>
      <c r="DNT31" s="242"/>
      <c r="DNU31" s="242"/>
      <c r="DNV31" s="242"/>
      <c r="DNW31" s="242"/>
      <c r="DNX31" s="242"/>
      <c r="DNY31" s="242"/>
      <c r="DNZ31" s="242"/>
      <c r="DOA31" s="242"/>
      <c r="DOB31" s="242"/>
      <c r="DOC31" s="242"/>
      <c r="DOD31" s="242"/>
      <c r="DOE31" s="242"/>
      <c r="DOF31" s="242"/>
      <c r="DOG31" s="242"/>
      <c r="DOH31" s="242"/>
      <c r="DOI31" s="242"/>
      <c r="DOJ31" s="242"/>
      <c r="DOK31" s="242"/>
      <c r="DOL31" s="242"/>
      <c r="DOM31" s="242"/>
      <c r="DON31" s="242"/>
      <c r="DOO31" s="242"/>
      <c r="DOP31" s="242"/>
      <c r="DOQ31" s="242"/>
      <c r="DOR31" s="242"/>
      <c r="DOS31" s="242"/>
      <c r="DOT31" s="242"/>
      <c r="DOU31" s="242"/>
      <c r="DOV31" s="242"/>
      <c r="DOW31" s="242"/>
      <c r="DOX31" s="242"/>
      <c r="DOY31" s="242"/>
      <c r="DOZ31" s="242"/>
      <c r="DPA31" s="242"/>
      <c r="DPB31" s="242"/>
      <c r="DPC31" s="242"/>
      <c r="DPD31" s="242"/>
      <c r="DPE31" s="242"/>
      <c r="DPF31" s="242"/>
      <c r="DPG31" s="242"/>
      <c r="DPH31" s="242"/>
      <c r="DPI31" s="242"/>
      <c r="DPJ31" s="242"/>
      <c r="DPK31" s="242"/>
      <c r="DPL31" s="242"/>
      <c r="DPM31" s="242"/>
      <c r="DPN31" s="242"/>
      <c r="DPO31" s="242"/>
      <c r="DPP31" s="242"/>
      <c r="DPQ31" s="242"/>
      <c r="DPR31" s="242"/>
      <c r="DPS31" s="242"/>
      <c r="DPT31" s="242"/>
      <c r="DPU31" s="242"/>
      <c r="DPV31" s="242"/>
      <c r="DPW31" s="242"/>
      <c r="DPX31" s="242"/>
      <c r="DPY31" s="242"/>
      <c r="DPZ31" s="242"/>
      <c r="DQA31" s="242"/>
      <c r="DQB31" s="242"/>
      <c r="DQC31" s="242"/>
      <c r="DQD31" s="242"/>
      <c r="DQE31" s="242"/>
      <c r="DQF31" s="242"/>
      <c r="DQG31" s="242"/>
      <c r="DQH31" s="242"/>
      <c r="DQI31" s="242"/>
      <c r="DQJ31" s="242"/>
      <c r="DQK31" s="242"/>
      <c r="DQL31" s="242"/>
      <c r="DQM31" s="242"/>
      <c r="DQN31" s="242"/>
      <c r="DQO31" s="242"/>
      <c r="DQP31" s="242"/>
      <c r="DQQ31" s="242"/>
      <c r="DQR31" s="242"/>
      <c r="DQS31" s="242"/>
      <c r="DQT31" s="242"/>
      <c r="DQU31" s="242"/>
      <c r="DQV31" s="242"/>
      <c r="DQW31" s="242"/>
      <c r="DQX31" s="242"/>
      <c r="DQY31" s="242"/>
      <c r="DQZ31" s="242"/>
      <c r="DRA31" s="242"/>
      <c r="DRB31" s="242"/>
      <c r="DRC31" s="242"/>
      <c r="DRD31" s="242"/>
      <c r="DRE31" s="242"/>
      <c r="DRF31" s="242"/>
      <c r="DRG31" s="242"/>
      <c r="DRH31" s="242"/>
      <c r="DRI31" s="242"/>
      <c r="DRJ31" s="242"/>
      <c r="DRK31" s="242"/>
      <c r="DRL31" s="242"/>
      <c r="DRM31" s="242"/>
      <c r="DRN31" s="242"/>
      <c r="DRO31" s="242"/>
      <c r="DRP31" s="242"/>
      <c r="DRQ31" s="242"/>
      <c r="DRR31" s="242"/>
      <c r="DRS31" s="242"/>
      <c r="DRT31" s="242"/>
      <c r="DRU31" s="242"/>
      <c r="DRV31" s="242"/>
      <c r="DRW31" s="242"/>
      <c r="DRX31" s="242"/>
      <c r="DRY31" s="242"/>
      <c r="DRZ31" s="242"/>
      <c r="DSA31" s="242"/>
      <c r="DSB31" s="242"/>
      <c r="DSC31" s="242"/>
      <c r="DSD31" s="242"/>
      <c r="DSE31" s="242"/>
      <c r="DSF31" s="242"/>
      <c r="DSG31" s="242"/>
      <c r="DSH31" s="242"/>
      <c r="DSI31" s="242"/>
      <c r="DSJ31" s="242"/>
      <c r="DSK31" s="242"/>
      <c r="DSL31" s="242"/>
      <c r="DSM31" s="242"/>
      <c r="DSN31" s="242"/>
      <c r="DSO31" s="242"/>
      <c r="DSP31" s="242"/>
      <c r="DSQ31" s="242"/>
      <c r="DSR31" s="242"/>
      <c r="DSS31" s="242"/>
      <c r="DST31" s="242"/>
      <c r="DSU31" s="242"/>
      <c r="DSV31" s="242"/>
      <c r="DSW31" s="242"/>
      <c r="DSX31" s="242"/>
      <c r="DSY31" s="242"/>
      <c r="DSZ31" s="242"/>
      <c r="DTA31" s="242"/>
      <c r="DTB31" s="242"/>
      <c r="DTC31" s="242"/>
      <c r="DTD31" s="242"/>
      <c r="DTE31" s="242"/>
      <c r="DTF31" s="242"/>
      <c r="DTG31" s="242"/>
      <c r="DTH31" s="242"/>
      <c r="DTI31" s="242"/>
      <c r="DTJ31" s="242"/>
      <c r="DTK31" s="242"/>
      <c r="DTL31" s="242"/>
      <c r="DTM31" s="242"/>
      <c r="DTN31" s="242"/>
      <c r="DTO31" s="242"/>
      <c r="DTP31" s="242"/>
      <c r="DTQ31" s="242"/>
      <c r="DTR31" s="242"/>
      <c r="DTS31" s="242"/>
      <c r="DTT31" s="242"/>
      <c r="DTU31" s="242"/>
      <c r="DTV31" s="242"/>
      <c r="DTW31" s="242"/>
      <c r="DTX31" s="242"/>
      <c r="DTY31" s="242"/>
      <c r="DTZ31" s="242"/>
      <c r="DUA31" s="242"/>
      <c r="DUB31" s="242"/>
      <c r="DUC31" s="242"/>
      <c r="DUD31" s="242"/>
      <c r="DUE31" s="242"/>
      <c r="DUF31" s="242"/>
      <c r="DUG31" s="242"/>
      <c r="DUH31" s="242"/>
      <c r="DUI31" s="242"/>
      <c r="DUJ31" s="242"/>
      <c r="DUK31" s="242"/>
      <c r="DUL31" s="242"/>
      <c r="DUM31" s="242"/>
      <c r="DUN31" s="242"/>
      <c r="DUO31" s="242"/>
      <c r="DUP31" s="242"/>
      <c r="DUQ31" s="242"/>
      <c r="DUR31" s="242"/>
      <c r="DUS31" s="242"/>
      <c r="DUT31" s="242"/>
      <c r="DUU31" s="242"/>
      <c r="DUV31" s="242"/>
      <c r="DUW31" s="242"/>
      <c r="DUX31" s="242"/>
      <c r="DUY31" s="242"/>
      <c r="DUZ31" s="242"/>
      <c r="DVA31" s="242"/>
      <c r="DVB31" s="242"/>
      <c r="DVC31" s="242"/>
      <c r="DVD31" s="242"/>
      <c r="DVE31" s="242"/>
      <c r="DVF31" s="242"/>
      <c r="DVG31" s="242"/>
      <c r="DVH31" s="242"/>
      <c r="DVI31" s="242"/>
      <c r="DVJ31" s="242"/>
      <c r="DVK31" s="242"/>
      <c r="DVL31" s="242"/>
      <c r="DVM31" s="242"/>
      <c r="DVN31" s="242"/>
      <c r="DVO31" s="242"/>
      <c r="DVP31" s="242"/>
      <c r="DVQ31" s="242"/>
      <c r="DVR31" s="242"/>
      <c r="DVS31" s="242"/>
      <c r="DVT31" s="242"/>
      <c r="DVU31" s="242"/>
      <c r="DVV31" s="242"/>
      <c r="DVW31" s="242"/>
      <c r="DVX31" s="242"/>
      <c r="DVY31" s="242"/>
      <c r="DVZ31" s="242"/>
      <c r="DWA31" s="242"/>
      <c r="DWB31" s="242"/>
      <c r="DWC31" s="242"/>
      <c r="DWD31" s="242"/>
      <c r="DWE31" s="242"/>
      <c r="DWF31" s="242"/>
      <c r="DWG31" s="242"/>
      <c r="DWH31" s="242"/>
      <c r="DWI31" s="242"/>
      <c r="DWJ31" s="242"/>
      <c r="DWK31" s="242"/>
      <c r="DWL31" s="242"/>
      <c r="DWM31" s="242"/>
      <c r="DWN31" s="242"/>
      <c r="DWO31" s="242"/>
      <c r="DWP31" s="242"/>
      <c r="DWQ31" s="242"/>
      <c r="DWR31" s="242"/>
      <c r="DWS31" s="242"/>
      <c r="DWT31" s="242"/>
      <c r="DWU31" s="242"/>
      <c r="DWV31" s="242"/>
      <c r="DWW31" s="242"/>
      <c r="DWX31" s="242"/>
      <c r="DWY31" s="242"/>
      <c r="DWZ31" s="242"/>
      <c r="DXA31" s="242"/>
      <c r="DXB31" s="242"/>
      <c r="DXC31" s="242"/>
      <c r="DXD31" s="242"/>
      <c r="DXE31" s="242"/>
      <c r="DXF31" s="242"/>
      <c r="DXG31" s="242"/>
      <c r="DXH31" s="242"/>
      <c r="DXI31" s="242"/>
      <c r="DXJ31" s="242"/>
      <c r="DXK31" s="242"/>
      <c r="DXL31" s="242"/>
      <c r="DXM31" s="242"/>
      <c r="DXN31" s="242"/>
      <c r="DXO31" s="242"/>
      <c r="DXP31" s="242"/>
      <c r="DXQ31" s="242"/>
      <c r="DXR31" s="242"/>
      <c r="DXS31" s="242"/>
      <c r="DXT31" s="242"/>
      <c r="DXU31" s="242"/>
      <c r="DXV31" s="242"/>
      <c r="DXW31" s="242"/>
      <c r="DXX31" s="242"/>
      <c r="DXY31" s="242"/>
      <c r="DXZ31" s="242"/>
      <c r="DYA31" s="242"/>
      <c r="DYB31" s="242"/>
      <c r="DYC31" s="242"/>
      <c r="DYD31" s="242"/>
      <c r="DYE31" s="242"/>
      <c r="DYF31" s="242"/>
      <c r="DYG31" s="242"/>
      <c r="DYH31" s="242"/>
      <c r="DYI31" s="242"/>
      <c r="DYJ31" s="242"/>
      <c r="DYK31" s="242"/>
      <c r="DYL31" s="242"/>
      <c r="DYM31" s="242"/>
      <c r="DYN31" s="242"/>
      <c r="DYO31" s="242"/>
      <c r="DYP31" s="242"/>
      <c r="DYQ31" s="242"/>
      <c r="DYR31" s="242"/>
      <c r="DYS31" s="242"/>
      <c r="DYT31" s="242"/>
      <c r="DYU31" s="242"/>
      <c r="DYV31" s="242"/>
      <c r="DYW31" s="242"/>
      <c r="DYX31" s="242"/>
      <c r="DYY31" s="242"/>
      <c r="DYZ31" s="242"/>
      <c r="DZA31" s="242"/>
      <c r="DZB31" s="242"/>
      <c r="DZC31" s="242"/>
      <c r="DZD31" s="242"/>
      <c r="DZE31" s="242"/>
      <c r="DZF31" s="242"/>
      <c r="DZG31" s="242"/>
      <c r="DZH31" s="242"/>
      <c r="DZI31" s="242"/>
      <c r="DZJ31" s="242"/>
      <c r="DZK31" s="242"/>
      <c r="DZL31" s="242"/>
      <c r="DZM31" s="242"/>
      <c r="DZN31" s="242"/>
      <c r="DZO31" s="242"/>
      <c r="DZP31" s="242"/>
      <c r="DZQ31" s="242"/>
      <c r="DZR31" s="242"/>
      <c r="DZS31" s="242"/>
      <c r="DZT31" s="242"/>
      <c r="DZU31" s="242"/>
      <c r="DZV31" s="242"/>
      <c r="DZW31" s="242"/>
      <c r="DZX31" s="242"/>
      <c r="DZY31" s="242"/>
      <c r="DZZ31" s="242"/>
      <c r="EAA31" s="242"/>
      <c r="EAB31" s="242"/>
      <c r="EAC31" s="242"/>
      <c r="EAD31" s="242"/>
      <c r="EAE31" s="242"/>
      <c r="EAF31" s="242"/>
      <c r="EAG31" s="242"/>
      <c r="EAH31" s="242"/>
      <c r="EAI31" s="242"/>
      <c r="EAJ31" s="242"/>
      <c r="EAK31" s="242"/>
      <c r="EAL31" s="242"/>
      <c r="EAM31" s="242"/>
      <c r="EAN31" s="242"/>
      <c r="EAO31" s="242"/>
      <c r="EAP31" s="242"/>
      <c r="EAQ31" s="242"/>
      <c r="EAR31" s="242"/>
      <c r="EAS31" s="242"/>
      <c r="EAT31" s="242"/>
      <c r="EAU31" s="242"/>
      <c r="EAV31" s="242"/>
      <c r="EAW31" s="242"/>
      <c r="EAX31" s="242"/>
      <c r="EAY31" s="242"/>
      <c r="EAZ31" s="242"/>
      <c r="EBA31" s="242"/>
      <c r="EBB31" s="242"/>
      <c r="EBC31" s="242"/>
      <c r="EBD31" s="242"/>
      <c r="EBE31" s="242"/>
      <c r="EBF31" s="242"/>
      <c r="EBG31" s="242"/>
      <c r="EBH31" s="242"/>
      <c r="EBI31" s="242"/>
      <c r="EBJ31" s="242"/>
      <c r="EBK31" s="242"/>
      <c r="EBL31" s="242"/>
      <c r="EBM31" s="242"/>
      <c r="EBN31" s="242"/>
      <c r="EBO31" s="242"/>
      <c r="EBP31" s="242"/>
      <c r="EBQ31" s="242"/>
      <c r="EBR31" s="242"/>
      <c r="EBS31" s="242"/>
      <c r="EBT31" s="242"/>
      <c r="EBU31" s="242"/>
      <c r="EBV31" s="242"/>
      <c r="EBW31" s="242"/>
      <c r="EBX31" s="242"/>
      <c r="EBY31" s="242"/>
      <c r="EBZ31" s="242"/>
      <c r="ECA31" s="242"/>
      <c r="ECB31" s="242"/>
      <c r="ECC31" s="242"/>
      <c r="ECD31" s="242"/>
      <c r="ECE31" s="242"/>
      <c r="ECF31" s="242"/>
      <c r="ECG31" s="242"/>
      <c r="ECH31" s="242"/>
      <c r="ECI31" s="242"/>
      <c r="ECJ31" s="242"/>
      <c r="ECK31" s="242"/>
      <c r="ECL31" s="242"/>
      <c r="ECM31" s="242"/>
      <c r="ECN31" s="242"/>
      <c r="ECO31" s="242"/>
      <c r="ECP31" s="242"/>
      <c r="ECQ31" s="242"/>
      <c r="ECR31" s="242"/>
      <c r="ECS31" s="242"/>
      <c r="ECT31" s="242"/>
      <c r="ECU31" s="242"/>
      <c r="ECV31" s="242"/>
      <c r="ECW31" s="242"/>
      <c r="ECX31" s="242"/>
      <c r="ECY31" s="242"/>
      <c r="ECZ31" s="242"/>
      <c r="EDA31" s="242"/>
      <c r="EDB31" s="242"/>
      <c r="EDC31" s="242"/>
      <c r="EDD31" s="242"/>
      <c r="EDE31" s="242"/>
      <c r="EDF31" s="242"/>
      <c r="EDG31" s="242"/>
      <c r="EDH31" s="242"/>
      <c r="EDI31" s="242"/>
      <c r="EDJ31" s="242"/>
      <c r="EDK31" s="242"/>
      <c r="EDL31" s="242"/>
      <c r="EDM31" s="242"/>
      <c r="EDN31" s="242"/>
      <c r="EDO31" s="242"/>
      <c r="EDP31" s="242"/>
      <c r="EDQ31" s="242"/>
      <c r="EDR31" s="242"/>
      <c r="EDS31" s="242"/>
      <c r="EDT31" s="242"/>
      <c r="EDU31" s="242"/>
      <c r="EDV31" s="242"/>
      <c r="EDW31" s="242"/>
      <c r="EDX31" s="242"/>
      <c r="EDY31" s="242"/>
      <c r="EDZ31" s="242"/>
      <c r="EEA31" s="242"/>
      <c r="EEB31" s="242"/>
      <c r="EEC31" s="242"/>
      <c r="EED31" s="242"/>
      <c r="EEE31" s="242"/>
      <c r="EEF31" s="242"/>
      <c r="EEG31" s="242"/>
      <c r="EEH31" s="242"/>
      <c r="EEI31" s="242"/>
      <c r="EEJ31" s="242"/>
      <c r="EEK31" s="242"/>
      <c r="EEL31" s="242"/>
      <c r="EEM31" s="242"/>
      <c r="EEN31" s="242"/>
      <c r="EEO31" s="242"/>
      <c r="EEP31" s="242"/>
      <c r="EEQ31" s="242"/>
      <c r="EER31" s="242"/>
      <c r="EES31" s="242"/>
      <c r="EET31" s="242"/>
      <c r="EEU31" s="242"/>
      <c r="EEV31" s="242"/>
      <c r="EEW31" s="242"/>
      <c r="EEX31" s="242"/>
      <c r="EEY31" s="242"/>
      <c r="EEZ31" s="242"/>
      <c r="EFA31" s="242"/>
      <c r="EFB31" s="242"/>
      <c r="EFC31" s="242"/>
      <c r="EFD31" s="242"/>
      <c r="EFE31" s="242"/>
      <c r="EFF31" s="242"/>
      <c r="EFG31" s="242"/>
      <c r="EFH31" s="242"/>
      <c r="EFI31" s="242"/>
      <c r="EFJ31" s="242"/>
      <c r="EFK31" s="242"/>
      <c r="EFL31" s="242"/>
      <c r="EFM31" s="242"/>
      <c r="EFN31" s="242"/>
      <c r="EFO31" s="242"/>
      <c r="EFP31" s="242"/>
      <c r="EFQ31" s="242"/>
      <c r="EFR31" s="242"/>
      <c r="EFS31" s="242"/>
      <c r="EFT31" s="242"/>
      <c r="EFU31" s="242"/>
      <c r="EFV31" s="242"/>
      <c r="EFW31" s="242"/>
      <c r="EFX31" s="242"/>
      <c r="EFY31" s="242"/>
      <c r="EFZ31" s="242"/>
      <c r="EGA31" s="242"/>
      <c r="EGB31" s="242"/>
      <c r="EGC31" s="242"/>
      <c r="EGD31" s="242"/>
      <c r="EGE31" s="242"/>
      <c r="EGF31" s="242"/>
      <c r="EGG31" s="242"/>
      <c r="EGH31" s="242"/>
      <c r="EGI31" s="242"/>
      <c r="EGJ31" s="242"/>
      <c r="EGK31" s="242"/>
      <c r="EGL31" s="242"/>
      <c r="EGM31" s="242"/>
      <c r="EGN31" s="242"/>
      <c r="EGO31" s="242"/>
      <c r="EGP31" s="242"/>
      <c r="EGQ31" s="242"/>
      <c r="EGR31" s="242"/>
      <c r="EGS31" s="242"/>
      <c r="EGT31" s="242"/>
      <c r="EGU31" s="242"/>
      <c r="EGV31" s="242"/>
      <c r="EGW31" s="242"/>
      <c r="EGX31" s="242"/>
      <c r="EGY31" s="242"/>
      <c r="EGZ31" s="242"/>
      <c r="EHA31" s="242"/>
      <c r="EHB31" s="242"/>
      <c r="EHC31" s="242"/>
      <c r="EHD31" s="242"/>
      <c r="EHE31" s="242"/>
      <c r="EHF31" s="242"/>
      <c r="EHG31" s="242"/>
      <c r="EHH31" s="242"/>
      <c r="EHI31" s="242"/>
      <c r="EHJ31" s="242"/>
      <c r="EHK31" s="242"/>
      <c r="EHL31" s="242"/>
      <c r="EHM31" s="242"/>
      <c r="EHN31" s="242"/>
      <c r="EHO31" s="242"/>
      <c r="EHP31" s="242"/>
      <c r="EHQ31" s="242"/>
      <c r="EHR31" s="242"/>
      <c r="EHS31" s="242"/>
      <c r="EHT31" s="242"/>
      <c r="EHU31" s="242"/>
      <c r="EHV31" s="242"/>
      <c r="EHW31" s="242"/>
      <c r="EHX31" s="242"/>
      <c r="EHY31" s="242"/>
      <c r="EHZ31" s="242"/>
      <c r="EIA31" s="242"/>
      <c r="EIB31" s="242"/>
      <c r="EIC31" s="242"/>
      <c r="EID31" s="242"/>
      <c r="EIE31" s="242"/>
      <c r="EIF31" s="242"/>
      <c r="EIG31" s="242"/>
      <c r="EIH31" s="242"/>
      <c r="EII31" s="242"/>
      <c r="EIJ31" s="242"/>
      <c r="EIK31" s="242"/>
      <c r="EIL31" s="242"/>
      <c r="EIM31" s="242"/>
      <c r="EIN31" s="242"/>
      <c r="EIO31" s="242"/>
      <c r="EIP31" s="242"/>
      <c r="EIQ31" s="242"/>
      <c r="EIR31" s="242"/>
      <c r="EIS31" s="242"/>
      <c r="EIT31" s="242"/>
      <c r="EIU31" s="242"/>
      <c r="EIV31" s="242"/>
      <c r="EIW31" s="242"/>
      <c r="EIX31" s="242"/>
      <c r="EIY31" s="242"/>
      <c r="EIZ31" s="242"/>
      <c r="EJA31" s="242"/>
      <c r="EJB31" s="242"/>
      <c r="EJC31" s="242"/>
      <c r="EJD31" s="242"/>
      <c r="EJE31" s="242"/>
      <c r="EJF31" s="242"/>
      <c r="EJG31" s="242"/>
      <c r="EJH31" s="242"/>
      <c r="EJI31" s="242"/>
      <c r="EJJ31" s="242"/>
      <c r="EJK31" s="242"/>
      <c r="EJL31" s="242"/>
      <c r="EJM31" s="242"/>
      <c r="EJN31" s="242"/>
      <c r="EJO31" s="242"/>
      <c r="EJP31" s="242"/>
      <c r="EJQ31" s="242"/>
      <c r="EJR31" s="242"/>
      <c r="EJS31" s="242"/>
      <c r="EJT31" s="242"/>
      <c r="EJU31" s="242"/>
      <c r="EJV31" s="242"/>
      <c r="EJW31" s="242"/>
      <c r="EJX31" s="242"/>
      <c r="EJY31" s="242"/>
      <c r="EJZ31" s="242"/>
      <c r="EKA31" s="242"/>
      <c r="EKB31" s="242"/>
      <c r="EKC31" s="242"/>
      <c r="EKD31" s="242"/>
      <c r="EKE31" s="242"/>
      <c r="EKF31" s="242"/>
      <c r="EKG31" s="242"/>
      <c r="EKH31" s="242"/>
      <c r="EKI31" s="242"/>
      <c r="EKJ31" s="242"/>
      <c r="EKK31" s="242"/>
      <c r="EKL31" s="242"/>
      <c r="EKM31" s="242"/>
      <c r="EKN31" s="242"/>
      <c r="EKO31" s="242"/>
      <c r="EKP31" s="242"/>
      <c r="EKQ31" s="242"/>
      <c r="EKR31" s="242"/>
      <c r="EKS31" s="242"/>
      <c r="EKT31" s="242"/>
      <c r="EKU31" s="242"/>
      <c r="EKV31" s="242"/>
      <c r="EKW31" s="242"/>
      <c r="EKX31" s="242"/>
      <c r="EKY31" s="242"/>
      <c r="EKZ31" s="242"/>
      <c r="ELA31" s="242"/>
      <c r="ELB31" s="242"/>
      <c r="ELC31" s="242"/>
      <c r="ELD31" s="242"/>
      <c r="ELE31" s="242"/>
      <c r="ELF31" s="242"/>
      <c r="ELG31" s="242"/>
      <c r="ELH31" s="242"/>
      <c r="ELI31" s="242"/>
      <c r="ELJ31" s="242"/>
      <c r="ELK31" s="242"/>
      <c r="ELL31" s="242"/>
      <c r="ELM31" s="242"/>
      <c r="ELN31" s="242"/>
      <c r="ELO31" s="242"/>
      <c r="ELP31" s="242"/>
      <c r="ELQ31" s="242"/>
      <c r="ELR31" s="242"/>
      <c r="ELS31" s="242"/>
      <c r="ELT31" s="242"/>
      <c r="ELU31" s="242"/>
      <c r="ELV31" s="242"/>
      <c r="ELW31" s="242"/>
      <c r="ELX31" s="242"/>
      <c r="ELY31" s="242"/>
      <c r="ELZ31" s="242"/>
      <c r="EMA31" s="242"/>
      <c r="EMB31" s="242"/>
      <c r="EMC31" s="242"/>
      <c r="EMD31" s="242"/>
      <c r="EME31" s="242"/>
      <c r="EMF31" s="242"/>
      <c r="EMG31" s="242"/>
      <c r="EMH31" s="242"/>
      <c r="EMI31" s="242"/>
      <c r="EMJ31" s="242"/>
      <c r="EMK31" s="242"/>
      <c r="EML31" s="242"/>
      <c r="EMM31" s="242"/>
      <c r="EMN31" s="242"/>
      <c r="EMO31" s="242"/>
      <c r="EMP31" s="242"/>
      <c r="EMQ31" s="242"/>
      <c r="EMR31" s="242"/>
      <c r="EMS31" s="242"/>
      <c r="EMT31" s="242"/>
      <c r="EMU31" s="242"/>
      <c r="EMV31" s="242"/>
      <c r="EMW31" s="242"/>
      <c r="EMX31" s="242"/>
      <c r="EMY31" s="242"/>
      <c r="EMZ31" s="242"/>
      <c r="ENA31" s="242"/>
      <c r="ENB31" s="242"/>
      <c r="ENC31" s="242"/>
      <c r="END31" s="242"/>
      <c r="ENE31" s="242"/>
      <c r="ENF31" s="242"/>
      <c r="ENG31" s="242"/>
      <c r="ENH31" s="242"/>
      <c r="ENI31" s="242"/>
      <c r="ENJ31" s="242"/>
      <c r="ENK31" s="242"/>
      <c r="ENL31" s="242"/>
      <c r="ENM31" s="242"/>
      <c r="ENN31" s="242"/>
      <c r="ENO31" s="242"/>
      <c r="ENP31" s="242"/>
      <c r="ENQ31" s="242"/>
      <c r="ENR31" s="242"/>
      <c r="ENS31" s="242"/>
      <c r="ENT31" s="242"/>
      <c r="ENU31" s="242"/>
      <c r="ENV31" s="242"/>
      <c r="ENW31" s="242"/>
      <c r="ENX31" s="242"/>
      <c r="ENY31" s="242"/>
      <c r="ENZ31" s="242"/>
      <c r="EOA31" s="242"/>
      <c r="EOB31" s="242"/>
      <c r="EOC31" s="242"/>
      <c r="EOD31" s="242"/>
      <c r="EOE31" s="242"/>
      <c r="EOF31" s="242"/>
      <c r="EOG31" s="242"/>
      <c r="EOH31" s="242"/>
      <c r="EOI31" s="242"/>
      <c r="EOJ31" s="242"/>
      <c r="EOK31" s="242"/>
      <c r="EOL31" s="242"/>
      <c r="EOM31" s="242"/>
      <c r="EON31" s="242"/>
      <c r="EOO31" s="242"/>
      <c r="EOP31" s="242"/>
      <c r="EOQ31" s="242"/>
      <c r="EOR31" s="242"/>
      <c r="EOS31" s="242"/>
      <c r="EOT31" s="242"/>
      <c r="EOU31" s="242"/>
      <c r="EOV31" s="242"/>
      <c r="EOW31" s="242"/>
      <c r="EOX31" s="242"/>
      <c r="EOY31" s="242"/>
      <c r="EOZ31" s="242"/>
      <c r="EPA31" s="242"/>
      <c r="EPB31" s="242"/>
      <c r="EPC31" s="242"/>
      <c r="EPD31" s="242"/>
      <c r="EPE31" s="242"/>
      <c r="EPF31" s="242"/>
      <c r="EPG31" s="242"/>
      <c r="EPH31" s="242"/>
      <c r="EPI31" s="242"/>
      <c r="EPJ31" s="242"/>
      <c r="EPK31" s="242"/>
      <c r="EPL31" s="242"/>
      <c r="EPM31" s="242"/>
      <c r="EPN31" s="242"/>
      <c r="EPO31" s="242"/>
      <c r="EPP31" s="242"/>
      <c r="EPQ31" s="242"/>
      <c r="EPR31" s="242"/>
      <c r="EPS31" s="242"/>
      <c r="EPT31" s="242"/>
      <c r="EPU31" s="242"/>
      <c r="EPV31" s="242"/>
      <c r="EPW31" s="242"/>
      <c r="EPX31" s="242"/>
      <c r="EPY31" s="242"/>
      <c r="EPZ31" s="242"/>
      <c r="EQA31" s="242"/>
      <c r="EQB31" s="242"/>
      <c r="EQC31" s="242"/>
      <c r="EQD31" s="242"/>
      <c r="EQE31" s="242"/>
      <c r="EQF31" s="242"/>
      <c r="EQG31" s="242"/>
      <c r="EQH31" s="242"/>
      <c r="EQI31" s="242"/>
      <c r="EQJ31" s="242"/>
      <c r="EQK31" s="242"/>
      <c r="EQL31" s="242"/>
      <c r="EQM31" s="242"/>
      <c r="EQN31" s="242"/>
      <c r="EQO31" s="242"/>
      <c r="EQP31" s="242"/>
      <c r="EQQ31" s="242"/>
      <c r="EQR31" s="242"/>
      <c r="EQS31" s="242"/>
      <c r="EQT31" s="242"/>
      <c r="EQU31" s="242"/>
      <c r="EQV31" s="242"/>
      <c r="EQW31" s="242"/>
      <c r="EQX31" s="242"/>
      <c r="EQY31" s="242"/>
      <c r="EQZ31" s="242"/>
      <c r="ERA31" s="242"/>
      <c r="ERB31" s="242"/>
      <c r="ERC31" s="242"/>
      <c r="ERD31" s="242"/>
      <c r="ERE31" s="242"/>
      <c r="ERF31" s="242"/>
      <c r="ERG31" s="242"/>
      <c r="ERH31" s="242"/>
      <c r="ERI31" s="242"/>
      <c r="ERJ31" s="242"/>
      <c r="ERK31" s="242"/>
      <c r="ERL31" s="242"/>
      <c r="ERM31" s="242"/>
      <c r="ERN31" s="242"/>
      <c r="ERO31" s="242"/>
      <c r="ERP31" s="242"/>
      <c r="ERQ31" s="242"/>
      <c r="ERR31" s="242"/>
      <c r="ERS31" s="242"/>
      <c r="ERT31" s="242"/>
      <c r="ERU31" s="242"/>
      <c r="ERV31" s="242"/>
      <c r="ERW31" s="242"/>
      <c r="ERX31" s="242"/>
      <c r="ERY31" s="242"/>
      <c r="ERZ31" s="242"/>
      <c r="ESA31" s="242"/>
      <c r="ESB31" s="242"/>
      <c r="ESC31" s="242"/>
      <c r="ESD31" s="242"/>
      <c r="ESE31" s="242"/>
      <c r="ESF31" s="242"/>
      <c r="ESG31" s="242"/>
      <c r="ESH31" s="242"/>
      <c r="ESI31" s="242"/>
      <c r="ESJ31" s="242"/>
      <c r="ESK31" s="242"/>
      <c r="ESL31" s="242"/>
      <c r="ESM31" s="242"/>
      <c r="ESN31" s="242"/>
      <c r="ESO31" s="242"/>
      <c r="ESP31" s="242"/>
      <c r="ESQ31" s="242"/>
      <c r="ESR31" s="242"/>
      <c r="ESS31" s="242"/>
      <c r="EST31" s="242"/>
      <c r="ESU31" s="242"/>
      <c r="ESV31" s="242"/>
      <c r="ESW31" s="242"/>
      <c r="ESX31" s="242"/>
      <c r="ESY31" s="242"/>
      <c r="ESZ31" s="242"/>
      <c r="ETA31" s="242"/>
      <c r="ETB31" s="242"/>
      <c r="ETC31" s="242"/>
      <c r="ETD31" s="242"/>
      <c r="ETE31" s="242"/>
      <c r="ETF31" s="242"/>
      <c r="ETG31" s="242"/>
      <c r="ETH31" s="242"/>
      <c r="ETI31" s="242"/>
      <c r="ETJ31" s="242"/>
      <c r="ETK31" s="242"/>
      <c r="ETL31" s="242"/>
      <c r="ETM31" s="242"/>
      <c r="ETN31" s="242"/>
      <c r="ETO31" s="242"/>
      <c r="ETP31" s="242"/>
      <c r="ETQ31" s="242"/>
      <c r="ETR31" s="242"/>
      <c r="ETS31" s="242"/>
      <c r="ETT31" s="242"/>
      <c r="ETU31" s="242"/>
      <c r="ETV31" s="242"/>
      <c r="ETW31" s="242"/>
      <c r="ETX31" s="242"/>
      <c r="ETY31" s="242"/>
      <c r="ETZ31" s="242"/>
      <c r="EUA31" s="242"/>
      <c r="EUB31" s="242"/>
      <c r="EUC31" s="242"/>
      <c r="EUD31" s="242"/>
      <c r="EUE31" s="242"/>
      <c r="EUF31" s="242"/>
      <c r="EUG31" s="242"/>
      <c r="EUH31" s="242"/>
      <c r="EUI31" s="242"/>
      <c r="EUJ31" s="242"/>
      <c r="EUK31" s="242"/>
      <c r="EUL31" s="242"/>
      <c r="EUM31" s="242"/>
      <c r="EUN31" s="242"/>
      <c r="EUO31" s="242"/>
      <c r="EUP31" s="242"/>
      <c r="EUQ31" s="242"/>
      <c r="EUR31" s="242"/>
      <c r="EUS31" s="242"/>
      <c r="EUT31" s="242"/>
      <c r="EUU31" s="242"/>
      <c r="EUV31" s="242"/>
      <c r="EUW31" s="242"/>
      <c r="EUX31" s="242"/>
      <c r="EUY31" s="242"/>
      <c r="EUZ31" s="242"/>
      <c r="EVA31" s="242"/>
      <c r="EVB31" s="242"/>
      <c r="EVC31" s="242"/>
      <c r="EVD31" s="242"/>
      <c r="EVE31" s="242"/>
      <c r="EVF31" s="242"/>
      <c r="EVG31" s="242"/>
      <c r="EVH31" s="242"/>
      <c r="EVI31" s="242"/>
      <c r="EVJ31" s="242"/>
      <c r="EVK31" s="242"/>
      <c r="EVL31" s="242"/>
      <c r="EVM31" s="242"/>
      <c r="EVN31" s="242"/>
      <c r="EVO31" s="242"/>
      <c r="EVP31" s="242"/>
      <c r="EVQ31" s="242"/>
      <c r="EVR31" s="242"/>
      <c r="EVS31" s="242"/>
      <c r="EVT31" s="242"/>
      <c r="EVU31" s="242"/>
      <c r="EVV31" s="242"/>
      <c r="EVW31" s="242"/>
      <c r="EVX31" s="242"/>
      <c r="EVY31" s="242"/>
      <c r="EVZ31" s="242"/>
      <c r="EWA31" s="242"/>
      <c r="EWB31" s="242"/>
      <c r="EWC31" s="242"/>
      <c r="EWD31" s="242"/>
      <c r="EWE31" s="242"/>
      <c r="EWF31" s="242"/>
      <c r="EWG31" s="242"/>
      <c r="EWH31" s="242"/>
      <c r="EWI31" s="242"/>
      <c r="EWJ31" s="242"/>
      <c r="EWK31" s="242"/>
      <c r="EWL31" s="242"/>
      <c r="EWM31" s="242"/>
      <c r="EWN31" s="242"/>
      <c r="EWO31" s="242"/>
      <c r="EWP31" s="242"/>
      <c r="EWQ31" s="242"/>
      <c r="EWR31" s="242"/>
      <c r="EWS31" s="242"/>
      <c r="EWT31" s="242"/>
      <c r="EWU31" s="242"/>
      <c r="EWV31" s="242"/>
      <c r="EWW31" s="242"/>
      <c r="EWX31" s="242"/>
      <c r="EWY31" s="242"/>
      <c r="EWZ31" s="242"/>
      <c r="EXA31" s="242"/>
      <c r="EXB31" s="242"/>
      <c r="EXC31" s="242"/>
      <c r="EXD31" s="242"/>
      <c r="EXE31" s="242"/>
      <c r="EXF31" s="242"/>
      <c r="EXG31" s="242"/>
      <c r="EXH31" s="242"/>
      <c r="EXI31" s="242"/>
      <c r="EXJ31" s="242"/>
      <c r="EXK31" s="242"/>
      <c r="EXL31" s="242"/>
      <c r="EXM31" s="242"/>
      <c r="EXN31" s="242"/>
      <c r="EXO31" s="242"/>
      <c r="EXP31" s="242"/>
      <c r="EXQ31" s="242"/>
      <c r="EXR31" s="242"/>
      <c r="EXS31" s="242"/>
      <c r="EXT31" s="242"/>
      <c r="EXU31" s="242"/>
      <c r="EXV31" s="242"/>
      <c r="EXW31" s="242"/>
      <c r="EXX31" s="242"/>
      <c r="EXY31" s="242"/>
      <c r="EXZ31" s="242"/>
      <c r="EYA31" s="242"/>
      <c r="EYB31" s="242"/>
      <c r="EYC31" s="242"/>
      <c r="EYD31" s="242"/>
      <c r="EYE31" s="242"/>
      <c r="EYF31" s="242"/>
      <c r="EYG31" s="242"/>
      <c r="EYH31" s="242"/>
      <c r="EYI31" s="242"/>
      <c r="EYJ31" s="242"/>
      <c r="EYK31" s="242"/>
      <c r="EYL31" s="242"/>
      <c r="EYM31" s="242"/>
      <c r="EYN31" s="242"/>
      <c r="EYO31" s="242"/>
      <c r="EYP31" s="242"/>
      <c r="EYQ31" s="242"/>
      <c r="EYR31" s="242"/>
      <c r="EYS31" s="242"/>
      <c r="EYT31" s="242"/>
      <c r="EYU31" s="242"/>
      <c r="EYV31" s="242"/>
      <c r="EYW31" s="242"/>
      <c r="EYX31" s="242"/>
      <c r="EYY31" s="242"/>
      <c r="EYZ31" s="242"/>
      <c r="EZA31" s="242"/>
      <c r="EZB31" s="242"/>
      <c r="EZC31" s="242"/>
      <c r="EZD31" s="242"/>
      <c r="EZE31" s="242"/>
      <c r="EZF31" s="242"/>
      <c r="EZG31" s="242"/>
      <c r="EZH31" s="242"/>
      <c r="EZI31" s="242"/>
      <c r="EZJ31" s="242"/>
      <c r="EZK31" s="242"/>
      <c r="EZL31" s="242"/>
      <c r="EZM31" s="242"/>
      <c r="EZN31" s="242"/>
      <c r="EZO31" s="242"/>
      <c r="EZP31" s="242"/>
      <c r="EZQ31" s="242"/>
      <c r="EZR31" s="242"/>
      <c r="EZS31" s="242"/>
      <c r="EZT31" s="242"/>
      <c r="EZU31" s="242"/>
      <c r="EZV31" s="242"/>
      <c r="EZW31" s="242"/>
      <c r="EZX31" s="242"/>
      <c r="EZY31" s="242"/>
      <c r="EZZ31" s="242"/>
      <c r="FAA31" s="242"/>
      <c r="FAB31" s="242"/>
      <c r="FAC31" s="242"/>
      <c r="FAD31" s="242"/>
      <c r="FAE31" s="242"/>
      <c r="FAF31" s="242"/>
      <c r="FAG31" s="242"/>
      <c r="FAH31" s="242"/>
      <c r="FAI31" s="242"/>
      <c r="FAJ31" s="242"/>
      <c r="FAK31" s="242"/>
      <c r="FAL31" s="242"/>
      <c r="FAM31" s="242"/>
      <c r="FAN31" s="242"/>
      <c r="FAO31" s="242"/>
      <c r="FAP31" s="242"/>
      <c r="FAQ31" s="242"/>
      <c r="FAR31" s="242"/>
      <c r="FAS31" s="242"/>
      <c r="FAT31" s="242"/>
      <c r="FAU31" s="242"/>
      <c r="FAV31" s="242"/>
      <c r="FAW31" s="242"/>
      <c r="FAX31" s="242"/>
      <c r="FAY31" s="242"/>
      <c r="FAZ31" s="242"/>
      <c r="FBA31" s="242"/>
      <c r="FBB31" s="242"/>
      <c r="FBC31" s="242"/>
      <c r="FBD31" s="242"/>
      <c r="FBE31" s="242"/>
      <c r="FBF31" s="242"/>
      <c r="FBG31" s="242"/>
      <c r="FBH31" s="242"/>
      <c r="FBI31" s="242"/>
      <c r="FBJ31" s="242"/>
      <c r="FBK31" s="242"/>
      <c r="FBL31" s="242"/>
      <c r="FBM31" s="242"/>
      <c r="FBN31" s="242"/>
      <c r="FBO31" s="242"/>
      <c r="FBP31" s="242"/>
      <c r="FBQ31" s="242"/>
      <c r="FBR31" s="242"/>
      <c r="FBS31" s="242"/>
      <c r="FBT31" s="242"/>
      <c r="FBU31" s="242"/>
      <c r="FBV31" s="242"/>
      <c r="FBW31" s="242"/>
      <c r="FBX31" s="242"/>
      <c r="FBY31" s="242"/>
      <c r="FBZ31" s="242"/>
      <c r="FCA31" s="242"/>
      <c r="FCB31" s="242"/>
      <c r="FCC31" s="242"/>
      <c r="FCD31" s="242"/>
      <c r="FCE31" s="242"/>
      <c r="FCF31" s="242"/>
      <c r="FCG31" s="242"/>
      <c r="FCH31" s="242"/>
      <c r="FCI31" s="242"/>
      <c r="FCJ31" s="242"/>
      <c r="FCK31" s="242"/>
      <c r="FCL31" s="242"/>
      <c r="FCM31" s="242"/>
      <c r="FCN31" s="242"/>
      <c r="FCO31" s="242"/>
      <c r="FCP31" s="242"/>
      <c r="FCQ31" s="242"/>
      <c r="FCR31" s="242"/>
      <c r="FCS31" s="242"/>
      <c r="FCT31" s="242"/>
      <c r="FCU31" s="242"/>
      <c r="FCV31" s="242"/>
      <c r="FCW31" s="242"/>
      <c r="FCX31" s="242"/>
      <c r="FCY31" s="242"/>
      <c r="FCZ31" s="242"/>
      <c r="FDA31" s="242"/>
      <c r="FDB31" s="242"/>
      <c r="FDC31" s="242"/>
      <c r="FDD31" s="242"/>
      <c r="FDE31" s="242"/>
      <c r="FDF31" s="242"/>
      <c r="FDG31" s="242"/>
      <c r="FDH31" s="242"/>
      <c r="FDI31" s="242"/>
      <c r="FDJ31" s="242"/>
      <c r="FDK31" s="242"/>
      <c r="FDL31" s="242"/>
      <c r="FDM31" s="242"/>
      <c r="FDN31" s="242"/>
      <c r="FDO31" s="242"/>
      <c r="FDP31" s="242"/>
      <c r="FDQ31" s="242"/>
      <c r="FDR31" s="242"/>
      <c r="FDS31" s="242"/>
      <c r="FDT31" s="242"/>
      <c r="FDU31" s="242"/>
      <c r="FDV31" s="242"/>
      <c r="FDW31" s="242"/>
      <c r="FDX31" s="242"/>
      <c r="FDY31" s="242"/>
      <c r="FDZ31" s="242"/>
      <c r="FEA31" s="242"/>
      <c r="FEB31" s="242"/>
      <c r="FEC31" s="242"/>
      <c r="FED31" s="242"/>
      <c r="FEE31" s="242"/>
      <c r="FEF31" s="242"/>
      <c r="FEG31" s="242"/>
      <c r="FEH31" s="242"/>
      <c r="FEI31" s="242"/>
      <c r="FEJ31" s="242"/>
      <c r="FEK31" s="242"/>
      <c r="FEL31" s="242"/>
      <c r="FEM31" s="242"/>
      <c r="FEN31" s="242"/>
      <c r="FEO31" s="242"/>
      <c r="FEP31" s="242"/>
      <c r="FEQ31" s="242"/>
      <c r="FER31" s="242"/>
      <c r="FES31" s="242"/>
      <c r="FET31" s="242"/>
      <c r="FEU31" s="242"/>
      <c r="FEV31" s="242"/>
      <c r="FEW31" s="242"/>
      <c r="FEX31" s="242"/>
      <c r="FEY31" s="242"/>
      <c r="FEZ31" s="242"/>
      <c r="FFA31" s="242"/>
      <c r="FFB31" s="242"/>
      <c r="FFC31" s="242"/>
      <c r="FFD31" s="242"/>
      <c r="FFE31" s="242"/>
      <c r="FFF31" s="242"/>
      <c r="FFG31" s="242"/>
      <c r="FFH31" s="242"/>
      <c r="FFI31" s="242"/>
      <c r="FFJ31" s="242"/>
      <c r="FFK31" s="242"/>
      <c r="FFL31" s="242"/>
      <c r="FFM31" s="242"/>
      <c r="FFN31" s="242"/>
      <c r="FFO31" s="242"/>
      <c r="FFP31" s="242"/>
      <c r="FFQ31" s="242"/>
      <c r="FFR31" s="242"/>
      <c r="FFS31" s="242"/>
      <c r="FFT31" s="242"/>
      <c r="FFU31" s="242"/>
      <c r="FFV31" s="242"/>
      <c r="FFW31" s="242"/>
      <c r="FFX31" s="242"/>
      <c r="FFY31" s="242"/>
      <c r="FFZ31" s="242"/>
      <c r="FGA31" s="242"/>
      <c r="FGB31" s="242"/>
      <c r="FGC31" s="242"/>
      <c r="FGD31" s="242"/>
      <c r="FGE31" s="242"/>
      <c r="FGF31" s="242"/>
      <c r="FGG31" s="242"/>
      <c r="FGH31" s="242"/>
      <c r="FGI31" s="242"/>
      <c r="FGJ31" s="242"/>
      <c r="FGK31" s="242"/>
      <c r="FGL31" s="242"/>
      <c r="FGM31" s="242"/>
      <c r="FGN31" s="242"/>
      <c r="FGO31" s="242"/>
      <c r="FGP31" s="242"/>
      <c r="FGQ31" s="242"/>
      <c r="FGR31" s="242"/>
      <c r="FGS31" s="242"/>
      <c r="FGT31" s="242"/>
      <c r="FGU31" s="242"/>
      <c r="FGV31" s="242"/>
      <c r="FGW31" s="242"/>
      <c r="FGX31" s="242"/>
      <c r="FGY31" s="242"/>
      <c r="FGZ31" s="242"/>
      <c r="FHA31" s="242"/>
      <c r="FHB31" s="242"/>
      <c r="FHC31" s="242"/>
      <c r="FHD31" s="242"/>
      <c r="FHE31" s="242"/>
      <c r="FHF31" s="242"/>
      <c r="FHG31" s="242"/>
      <c r="FHH31" s="242"/>
      <c r="FHI31" s="242"/>
      <c r="FHJ31" s="242"/>
      <c r="FHK31" s="242"/>
      <c r="FHL31" s="242"/>
      <c r="FHM31" s="242"/>
      <c r="FHN31" s="242"/>
      <c r="FHO31" s="242"/>
      <c r="FHP31" s="242"/>
      <c r="FHQ31" s="242"/>
      <c r="FHR31" s="242"/>
      <c r="FHS31" s="242"/>
      <c r="FHT31" s="242"/>
      <c r="FHU31" s="242"/>
      <c r="FHV31" s="242"/>
      <c r="FHW31" s="242"/>
      <c r="FHX31" s="242"/>
      <c r="FHY31" s="242"/>
      <c r="FHZ31" s="242"/>
      <c r="FIA31" s="242"/>
      <c r="FIB31" s="242"/>
      <c r="FIC31" s="242"/>
      <c r="FID31" s="242"/>
      <c r="FIE31" s="242"/>
      <c r="FIF31" s="242"/>
      <c r="FIG31" s="242"/>
      <c r="FIH31" s="242"/>
      <c r="FII31" s="242"/>
      <c r="FIJ31" s="242"/>
      <c r="FIK31" s="242"/>
      <c r="FIL31" s="242"/>
      <c r="FIM31" s="242"/>
      <c r="FIN31" s="242"/>
      <c r="FIO31" s="242"/>
      <c r="FIP31" s="242"/>
      <c r="FIQ31" s="242"/>
      <c r="FIR31" s="242"/>
      <c r="FIS31" s="242"/>
      <c r="FIT31" s="242"/>
      <c r="FIU31" s="242"/>
      <c r="FIV31" s="242"/>
      <c r="FIW31" s="242"/>
      <c r="FIX31" s="242"/>
      <c r="FIY31" s="242"/>
      <c r="FIZ31" s="242"/>
      <c r="FJA31" s="242"/>
      <c r="FJB31" s="242"/>
      <c r="FJC31" s="242"/>
      <c r="FJD31" s="242"/>
      <c r="FJE31" s="242"/>
      <c r="FJF31" s="242"/>
      <c r="FJG31" s="242"/>
      <c r="FJH31" s="242"/>
      <c r="FJI31" s="242"/>
      <c r="FJJ31" s="242"/>
      <c r="FJK31" s="242"/>
      <c r="FJL31" s="242"/>
      <c r="FJM31" s="242"/>
      <c r="FJN31" s="242"/>
      <c r="FJO31" s="242"/>
      <c r="FJP31" s="242"/>
      <c r="FJQ31" s="242"/>
      <c r="FJR31" s="242"/>
      <c r="FJS31" s="242"/>
      <c r="FJT31" s="242"/>
      <c r="FJU31" s="242"/>
      <c r="FJV31" s="242"/>
      <c r="FJW31" s="242"/>
      <c r="FJX31" s="242"/>
      <c r="FJY31" s="242"/>
      <c r="FJZ31" s="242"/>
      <c r="FKA31" s="242"/>
      <c r="FKB31" s="242"/>
      <c r="FKC31" s="242"/>
      <c r="FKD31" s="242"/>
      <c r="FKE31" s="242"/>
      <c r="FKF31" s="242"/>
      <c r="FKG31" s="242"/>
      <c r="FKH31" s="242"/>
      <c r="FKI31" s="242"/>
      <c r="FKJ31" s="242"/>
      <c r="FKK31" s="242"/>
      <c r="FKL31" s="242"/>
      <c r="FKM31" s="242"/>
      <c r="FKN31" s="242"/>
      <c r="FKO31" s="242"/>
      <c r="FKP31" s="242"/>
      <c r="FKQ31" s="242"/>
      <c r="FKR31" s="242"/>
      <c r="FKS31" s="242"/>
      <c r="FKT31" s="242"/>
      <c r="FKU31" s="242"/>
      <c r="FKV31" s="242"/>
      <c r="FKW31" s="242"/>
      <c r="FKX31" s="242"/>
      <c r="FKY31" s="242"/>
      <c r="FKZ31" s="242"/>
      <c r="FLA31" s="242"/>
      <c r="FLB31" s="242"/>
      <c r="FLC31" s="242"/>
      <c r="FLD31" s="242"/>
      <c r="FLE31" s="242"/>
      <c r="FLF31" s="242"/>
      <c r="FLG31" s="242"/>
      <c r="FLH31" s="242"/>
      <c r="FLI31" s="242"/>
      <c r="FLJ31" s="242"/>
      <c r="FLK31" s="242"/>
      <c r="FLL31" s="242"/>
      <c r="FLM31" s="242"/>
      <c r="FLN31" s="242"/>
      <c r="FLO31" s="242"/>
      <c r="FLP31" s="242"/>
      <c r="FLQ31" s="242"/>
      <c r="FLR31" s="242"/>
      <c r="FLS31" s="242"/>
      <c r="FLT31" s="242"/>
      <c r="FLU31" s="242"/>
      <c r="FLV31" s="242"/>
      <c r="FLW31" s="242"/>
      <c r="FLX31" s="242"/>
      <c r="FLY31" s="242"/>
      <c r="FLZ31" s="242"/>
      <c r="FMA31" s="242"/>
      <c r="FMB31" s="242"/>
      <c r="FMC31" s="242"/>
      <c r="FMD31" s="242"/>
      <c r="FME31" s="242"/>
      <c r="FMF31" s="242"/>
      <c r="FMG31" s="242"/>
      <c r="FMH31" s="242"/>
      <c r="FMI31" s="242"/>
      <c r="FMJ31" s="242"/>
      <c r="FMK31" s="242"/>
      <c r="FML31" s="242"/>
      <c r="FMM31" s="242"/>
      <c r="FMN31" s="242"/>
      <c r="FMO31" s="242"/>
      <c r="FMP31" s="242"/>
      <c r="FMQ31" s="242"/>
      <c r="FMR31" s="242"/>
      <c r="FMS31" s="242"/>
      <c r="FMT31" s="242"/>
      <c r="FMU31" s="242"/>
      <c r="FMV31" s="242"/>
      <c r="FMW31" s="242"/>
      <c r="FMX31" s="242"/>
      <c r="FMY31" s="242"/>
      <c r="FMZ31" s="242"/>
      <c r="FNA31" s="242"/>
      <c r="FNB31" s="242"/>
      <c r="FNC31" s="242"/>
      <c r="FND31" s="242"/>
      <c r="FNE31" s="242"/>
      <c r="FNF31" s="242"/>
      <c r="FNG31" s="242"/>
      <c r="FNH31" s="242"/>
      <c r="FNI31" s="242"/>
      <c r="FNJ31" s="242"/>
      <c r="FNK31" s="242"/>
      <c r="FNL31" s="242"/>
      <c r="FNM31" s="242"/>
      <c r="FNN31" s="242"/>
      <c r="FNO31" s="242"/>
      <c r="FNP31" s="242"/>
      <c r="FNQ31" s="242"/>
      <c r="FNR31" s="242"/>
      <c r="FNS31" s="242"/>
      <c r="FNT31" s="242"/>
      <c r="FNU31" s="242"/>
      <c r="FNV31" s="242"/>
      <c r="FNW31" s="242"/>
      <c r="FNX31" s="242"/>
      <c r="FNY31" s="242"/>
      <c r="FNZ31" s="242"/>
      <c r="FOA31" s="242"/>
      <c r="FOB31" s="242"/>
      <c r="FOC31" s="242"/>
      <c r="FOD31" s="242"/>
      <c r="FOE31" s="242"/>
      <c r="FOF31" s="242"/>
      <c r="FOG31" s="242"/>
      <c r="FOH31" s="242"/>
      <c r="FOI31" s="242"/>
      <c r="FOJ31" s="242"/>
      <c r="FOK31" s="242"/>
      <c r="FOL31" s="242"/>
      <c r="FOM31" s="242"/>
      <c r="FON31" s="242"/>
      <c r="FOO31" s="242"/>
      <c r="FOP31" s="242"/>
      <c r="FOQ31" s="242"/>
      <c r="FOR31" s="242"/>
      <c r="FOS31" s="242"/>
      <c r="FOT31" s="242"/>
      <c r="FOU31" s="242"/>
      <c r="FOV31" s="242"/>
      <c r="FOW31" s="242"/>
      <c r="FOX31" s="242"/>
      <c r="FOY31" s="242"/>
      <c r="FOZ31" s="242"/>
      <c r="FPA31" s="242"/>
      <c r="FPB31" s="242"/>
      <c r="FPC31" s="242"/>
      <c r="FPD31" s="242"/>
      <c r="FPE31" s="242"/>
      <c r="FPF31" s="242"/>
      <c r="FPG31" s="242"/>
      <c r="FPH31" s="242"/>
      <c r="FPI31" s="242"/>
      <c r="FPJ31" s="242"/>
      <c r="FPK31" s="242"/>
      <c r="FPL31" s="242"/>
      <c r="FPM31" s="242"/>
      <c r="FPN31" s="242"/>
      <c r="FPO31" s="242"/>
      <c r="FPP31" s="242"/>
      <c r="FPQ31" s="242"/>
      <c r="FPR31" s="242"/>
      <c r="FPS31" s="242"/>
      <c r="FPT31" s="242"/>
      <c r="FPU31" s="242"/>
      <c r="FPV31" s="242"/>
      <c r="FPW31" s="242"/>
      <c r="FPX31" s="242"/>
      <c r="FPY31" s="242"/>
      <c r="FPZ31" s="242"/>
      <c r="FQA31" s="242"/>
      <c r="FQB31" s="242"/>
      <c r="FQC31" s="242"/>
      <c r="FQD31" s="242"/>
      <c r="FQE31" s="242"/>
      <c r="FQF31" s="242"/>
      <c r="FQG31" s="242"/>
      <c r="FQH31" s="242"/>
      <c r="FQI31" s="242"/>
      <c r="FQJ31" s="242"/>
      <c r="FQK31" s="242"/>
      <c r="FQL31" s="242"/>
      <c r="FQM31" s="242"/>
      <c r="FQN31" s="242"/>
      <c r="FQO31" s="242"/>
      <c r="FQP31" s="242"/>
      <c r="FQQ31" s="242"/>
      <c r="FQR31" s="242"/>
      <c r="FQS31" s="242"/>
      <c r="FQT31" s="242"/>
      <c r="FQU31" s="242"/>
      <c r="FQV31" s="242"/>
      <c r="FQW31" s="242"/>
      <c r="FQX31" s="242"/>
      <c r="FQY31" s="242"/>
      <c r="FQZ31" s="242"/>
      <c r="FRA31" s="242"/>
      <c r="FRB31" s="242"/>
      <c r="FRC31" s="242"/>
      <c r="FRD31" s="242"/>
      <c r="FRE31" s="242"/>
      <c r="FRF31" s="242"/>
      <c r="FRG31" s="242"/>
      <c r="FRH31" s="242"/>
      <c r="FRI31" s="242"/>
      <c r="FRJ31" s="242"/>
      <c r="FRK31" s="242"/>
      <c r="FRL31" s="242"/>
      <c r="FRM31" s="242"/>
      <c r="FRN31" s="242"/>
      <c r="FRO31" s="242"/>
      <c r="FRP31" s="242"/>
      <c r="FRQ31" s="242"/>
      <c r="FRR31" s="242"/>
      <c r="FRS31" s="242"/>
      <c r="FRT31" s="242"/>
      <c r="FRU31" s="242"/>
      <c r="FRV31" s="242"/>
      <c r="FRW31" s="242"/>
      <c r="FRX31" s="242"/>
      <c r="FRY31" s="242"/>
      <c r="FRZ31" s="242"/>
      <c r="FSA31" s="242"/>
      <c r="FSB31" s="242"/>
      <c r="FSC31" s="242"/>
      <c r="FSD31" s="242"/>
      <c r="FSE31" s="242"/>
      <c r="FSF31" s="242"/>
      <c r="FSG31" s="242"/>
      <c r="FSH31" s="242"/>
      <c r="FSI31" s="242"/>
      <c r="FSJ31" s="242"/>
      <c r="FSK31" s="242"/>
      <c r="FSL31" s="242"/>
      <c r="FSM31" s="242"/>
      <c r="FSN31" s="242"/>
      <c r="FSO31" s="242"/>
      <c r="FSP31" s="242"/>
      <c r="FSQ31" s="242"/>
      <c r="FSR31" s="242"/>
      <c r="FSS31" s="242"/>
      <c r="FST31" s="242"/>
      <c r="FSU31" s="242"/>
      <c r="FSV31" s="242"/>
      <c r="FSW31" s="242"/>
      <c r="FSX31" s="242"/>
      <c r="FSY31" s="242"/>
      <c r="FSZ31" s="242"/>
      <c r="FTA31" s="242"/>
      <c r="FTB31" s="242"/>
      <c r="FTC31" s="242"/>
      <c r="FTD31" s="242"/>
      <c r="FTE31" s="242"/>
      <c r="FTF31" s="242"/>
      <c r="FTG31" s="242"/>
      <c r="FTH31" s="242"/>
      <c r="FTI31" s="242"/>
      <c r="FTJ31" s="242"/>
      <c r="FTK31" s="242"/>
      <c r="FTL31" s="242"/>
      <c r="FTM31" s="242"/>
      <c r="FTN31" s="242"/>
      <c r="FTO31" s="242"/>
      <c r="FTP31" s="242"/>
      <c r="FTQ31" s="242"/>
      <c r="FTR31" s="242"/>
      <c r="FTS31" s="242"/>
      <c r="FTT31" s="242"/>
      <c r="FTU31" s="242"/>
      <c r="FTV31" s="242"/>
      <c r="FTW31" s="242"/>
      <c r="FTX31" s="242"/>
      <c r="FTY31" s="242"/>
      <c r="FTZ31" s="242"/>
      <c r="FUA31" s="242"/>
      <c r="FUB31" s="242"/>
      <c r="FUC31" s="242"/>
      <c r="FUD31" s="242"/>
      <c r="FUE31" s="242"/>
      <c r="FUF31" s="242"/>
      <c r="FUG31" s="242"/>
      <c r="FUH31" s="242"/>
      <c r="FUI31" s="242"/>
      <c r="FUJ31" s="242"/>
      <c r="FUK31" s="242"/>
      <c r="FUL31" s="242"/>
      <c r="FUM31" s="242"/>
      <c r="FUN31" s="242"/>
      <c r="FUO31" s="242"/>
      <c r="FUP31" s="242"/>
      <c r="FUQ31" s="242"/>
      <c r="FUR31" s="242"/>
      <c r="FUS31" s="242"/>
      <c r="FUT31" s="242"/>
      <c r="FUU31" s="242"/>
      <c r="FUV31" s="242"/>
      <c r="FUW31" s="242"/>
      <c r="FUX31" s="242"/>
      <c r="FUY31" s="242"/>
      <c r="FUZ31" s="242"/>
      <c r="FVA31" s="242"/>
      <c r="FVB31" s="242"/>
      <c r="FVC31" s="242"/>
      <c r="FVD31" s="242"/>
      <c r="FVE31" s="242"/>
      <c r="FVF31" s="242"/>
      <c r="FVG31" s="242"/>
      <c r="FVH31" s="242"/>
      <c r="FVI31" s="242"/>
      <c r="FVJ31" s="242"/>
      <c r="FVK31" s="242"/>
      <c r="FVL31" s="242"/>
      <c r="FVM31" s="242"/>
      <c r="FVN31" s="242"/>
      <c r="FVO31" s="242"/>
      <c r="FVP31" s="242"/>
      <c r="FVQ31" s="242"/>
      <c r="FVR31" s="242"/>
      <c r="FVS31" s="242"/>
      <c r="FVT31" s="242"/>
      <c r="FVU31" s="242"/>
      <c r="FVV31" s="242"/>
      <c r="FVW31" s="242"/>
      <c r="FVX31" s="242"/>
      <c r="FVY31" s="242"/>
      <c r="FVZ31" s="242"/>
      <c r="FWA31" s="242"/>
      <c r="FWB31" s="242"/>
      <c r="FWC31" s="242"/>
      <c r="FWD31" s="242"/>
      <c r="FWE31" s="242"/>
      <c r="FWF31" s="242"/>
      <c r="FWG31" s="242"/>
      <c r="FWH31" s="242"/>
      <c r="FWI31" s="242"/>
      <c r="FWJ31" s="242"/>
      <c r="FWK31" s="242"/>
      <c r="FWL31" s="242"/>
      <c r="FWM31" s="242"/>
      <c r="FWN31" s="242"/>
      <c r="FWO31" s="242"/>
      <c r="FWP31" s="242"/>
      <c r="FWQ31" s="242"/>
      <c r="FWR31" s="242"/>
      <c r="FWS31" s="242"/>
      <c r="FWT31" s="242"/>
      <c r="FWU31" s="242"/>
      <c r="FWV31" s="242"/>
      <c r="FWW31" s="242"/>
      <c r="FWX31" s="242"/>
      <c r="FWY31" s="242"/>
      <c r="FWZ31" s="242"/>
      <c r="FXA31" s="242"/>
      <c r="FXB31" s="242"/>
      <c r="FXC31" s="242"/>
      <c r="FXD31" s="242"/>
      <c r="FXE31" s="242"/>
      <c r="FXF31" s="242"/>
      <c r="FXG31" s="242"/>
      <c r="FXH31" s="242"/>
      <c r="FXI31" s="242"/>
      <c r="FXJ31" s="242"/>
      <c r="FXK31" s="242"/>
      <c r="FXL31" s="242"/>
      <c r="FXM31" s="242"/>
      <c r="FXN31" s="242"/>
      <c r="FXO31" s="242"/>
      <c r="FXP31" s="242"/>
      <c r="FXQ31" s="242"/>
      <c r="FXR31" s="242"/>
      <c r="FXS31" s="242"/>
      <c r="FXT31" s="242"/>
      <c r="FXU31" s="242"/>
      <c r="FXV31" s="242"/>
      <c r="FXW31" s="242"/>
      <c r="FXX31" s="242"/>
      <c r="FXY31" s="242"/>
      <c r="FXZ31" s="242"/>
      <c r="FYA31" s="242"/>
      <c r="FYB31" s="242"/>
      <c r="FYC31" s="242"/>
      <c r="FYD31" s="242"/>
      <c r="FYE31" s="242"/>
      <c r="FYF31" s="242"/>
      <c r="FYG31" s="242"/>
      <c r="FYH31" s="242"/>
      <c r="FYI31" s="242"/>
      <c r="FYJ31" s="242"/>
      <c r="FYK31" s="242"/>
      <c r="FYL31" s="242"/>
      <c r="FYM31" s="242"/>
      <c r="FYN31" s="242"/>
      <c r="FYO31" s="242"/>
      <c r="FYP31" s="242"/>
      <c r="FYQ31" s="242"/>
      <c r="FYR31" s="242"/>
      <c r="FYS31" s="242"/>
      <c r="FYT31" s="242"/>
      <c r="FYU31" s="242"/>
      <c r="FYV31" s="242"/>
      <c r="FYW31" s="242"/>
      <c r="FYX31" s="242"/>
      <c r="FYY31" s="242"/>
      <c r="FYZ31" s="242"/>
      <c r="FZA31" s="242"/>
      <c r="FZB31" s="242"/>
      <c r="FZC31" s="242"/>
      <c r="FZD31" s="242"/>
      <c r="FZE31" s="242"/>
      <c r="FZF31" s="242"/>
      <c r="FZG31" s="242"/>
      <c r="FZH31" s="242"/>
      <c r="FZI31" s="242"/>
      <c r="FZJ31" s="242"/>
      <c r="FZK31" s="242"/>
      <c r="FZL31" s="242"/>
      <c r="FZM31" s="242"/>
      <c r="FZN31" s="242"/>
      <c r="FZO31" s="242"/>
      <c r="FZP31" s="242"/>
      <c r="FZQ31" s="242"/>
      <c r="FZR31" s="242"/>
      <c r="FZS31" s="242"/>
      <c r="FZT31" s="242"/>
      <c r="FZU31" s="242"/>
      <c r="FZV31" s="242"/>
      <c r="FZW31" s="242"/>
      <c r="FZX31" s="242"/>
      <c r="FZY31" s="242"/>
      <c r="FZZ31" s="242"/>
      <c r="GAA31" s="242"/>
      <c r="GAB31" s="242"/>
      <c r="GAC31" s="242"/>
      <c r="GAD31" s="242"/>
      <c r="GAE31" s="242"/>
      <c r="GAF31" s="242"/>
      <c r="GAG31" s="242"/>
      <c r="GAH31" s="242"/>
      <c r="GAI31" s="242"/>
      <c r="GAJ31" s="242"/>
      <c r="GAK31" s="242"/>
      <c r="GAL31" s="242"/>
      <c r="GAM31" s="242"/>
      <c r="GAN31" s="242"/>
      <c r="GAO31" s="242"/>
      <c r="GAP31" s="242"/>
      <c r="GAQ31" s="242"/>
      <c r="GAR31" s="242"/>
      <c r="GAS31" s="242"/>
      <c r="GAT31" s="242"/>
      <c r="GAU31" s="242"/>
      <c r="GAV31" s="242"/>
      <c r="GAW31" s="242"/>
      <c r="GAX31" s="242"/>
      <c r="GAY31" s="242"/>
      <c r="GAZ31" s="242"/>
      <c r="GBA31" s="242"/>
      <c r="GBB31" s="242"/>
      <c r="GBC31" s="242"/>
      <c r="GBD31" s="242"/>
      <c r="GBE31" s="242"/>
      <c r="GBF31" s="242"/>
      <c r="GBG31" s="242"/>
      <c r="GBH31" s="242"/>
      <c r="GBI31" s="242"/>
      <c r="GBJ31" s="242"/>
      <c r="GBK31" s="242"/>
      <c r="GBL31" s="242"/>
      <c r="GBM31" s="242"/>
      <c r="GBN31" s="242"/>
      <c r="GBO31" s="242"/>
      <c r="GBP31" s="242"/>
      <c r="GBQ31" s="242"/>
      <c r="GBR31" s="242"/>
      <c r="GBS31" s="242"/>
      <c r="GBT31" s="242"/>
      <c r="GBU31" s="242"/>
      <c r="GBV31" s="242"/>
      <c r="GBW31" s="242"/>
      <c r="GBX31" s="242"/>
      <c r="GBY31" s="242"/>
      <c r="GBZ31" s="242"/>
      <c r="GCA31" s="242"/>
      <c r="GCB31" s="242"/>
      <c r="GCC31" s="242"/>
      <c r="GCD31" s="242"/>
      <c r="GCE31" s="242"/>
      <c r="GCF31" s="242"/>
      <c r="GCG31" s="242"/>
      <c r="GCH31" s="242"/>
      <c r="GCI31" s="242"/>
      <c r="GCJ31" s="242"/>
      <c r="GCK31" s="242"/>
      <c r="GCL31" s="242"/>
      <c r="GCM31" s="242"/>
      <c r="GCN31" s="242"/>
      <c r="GCO31" s="242"/>
      <c r="GCP31" s="242"/>
      <c r="GCQ31" s="242"/>
      <c r="GCR31" s="242"/>
      <c r="GCS31" s="242"/>
      <c r="GCT31" s="242"/>
      <c r="GCU31" s="242"/>
      <c r="GCV31" s="242"/>
      <c r="GCW31" s="242"/>
      <c r="GCX31" s="242"/>
      <c r="GCY31" s="242"/>
      <c r="GCZ31" s="242"/>
      <c r="GDA31" s="242"/>
      <c r="GDB31" s="242"/>
      <c r="GDC31" s="242"/>
      <c r="GDD31" s="242"/>
      <c r="GDE31" s="242"/>
      <c r="GDF31" s="242"/>
      <c r="GDG31" s="242"/>
      <c r="GDH31" s="242"/>
      <c r="GDI31" s="242"/>
      <c r="GDJ31" s="242"/>
      <c r="GDK31" s="242"/>
      <c r="GDL31" s="242"/>
      <c r="GDM31" s="242"/>
      <c r="GDN31" s="242"/>
      <c r="GDO31" s="242"/>
      <c r="GDP31" s="242"/>
      <c r="GDQ31" s="242"/>
      <c r="GDR31" s="242"/>
      <c r="GDS31" s="242"/>
      <c r="GDT31" s="242"/>
      <c r="GDU31" s="242"/>
      <c r="GDV31" s="242"/>
      <c r="GDW31" s="242"/>
      <c r="GDX31" s="242"/>
      <c r="GDY31" s="242"/>
      <c r="GDZ31" s="242"/>
      <c r="GEA31" s="242"/>
      <c r="GEB31" s="242"/>
      <c r="GEC31" s="242"/>
      <c r="GED31" s="242"/>
      <c r="GEE31" s="242"/>
      <c r="GEF31" s="242"/>
      <c r="GEG31" s="242"/>
      <c r="GEH31" s="242"/>
      <c r="GEI31" s="242"/>
      <c r="GEJ31" s="242"/>
      <c r="GEK31" s="242"/>
      <c r="GEL31" s="242"/>
      <c r="GEM31" s="242"/>
      <c r="GEN31" s="242"/>
      <c r="GEO31" s="242"/>
      <c r="GEP31" s="242"/>
      <c r="GEQ31" s="242"/>
      <c r="GER31" s="242"/>
      <c r="GES31" s="242"/>
      <c r="GET31" s="242"/>
      <c r="GEU31" s="242"/>
      <c r="GEV31" s="242"/>
      <c r="GEW31" s="242"/>
      <c r="GEX31" s="242"/>
      <c r="GEY31" s="242"/>
      <c r="GEZ31" s="242"/>
      <c r="GFA31" s="242"/>
      <c r="GFB31" s="242"/>
      <c r="GFC31" s="242"/>
      <c r="GFD31" s="242"/>
      <c r="GFE31" s="242"/>
      <c r="GFF31" s="242"/>
      <c r="GFG31" s="242"/>
      <c r="GFH31" s="242"/>
      <c r="GFI31" s="242"/>
      <c r="GFJ31" s="242"/>
      <c r="GFK31" s="242"/>
      <c r="GFL31" s="242"/>
      <c r="GFM31" s="242"/>
      <c r="GFN31" s="242"/>
      <c r="GFO31" s="242"/>
      <c r="GFP31" s="242"/>
      <c r="GFQ31" s="242"/>
      <c r="GFR31" s="242"/>
      <c r="GFS31" s="242"/>
      <c r="GFT31" s="242"/>
      <c r="GFU31" s="242"/>
      <c r="GFV31" s="242"/>
      <c r="GFW31" s="242"/>
      <c r="GFX31" s="242"/>
      <c r="GFY31" s="242"/>
      <c r="GFZ31" s="242"/>
      <c r="GGA31" s="242"/>
      <c r="GGB31" s="242"/>
      <c r="GGC31" s="242"/>
      <c r="GGD31" s="242"/>
      <c r="GGE31" s="242"/>
      <c r="GGF31" s="242"/>
      <c r="GGG31" s="242"/>
      <c r="GGH31" s="242"/>
      <c r="GGI31" s="242"/>
      <c r="GGJ31" s="242"/>
      <c r="GGK31" s="242"/>
      <c r="GGL31" s="242"/>
      <c r="GGM31" s="242"/>
      <c r="GGN31" s="242"/>
      <c r="GGO31" s="242"/>
      <c r="GGP31" s="242"/>
      <c r="GGQ31" s="242"/>
      <c r="GGR31" s="242"/>
      <c r="GGS31" s="242"/>
      <c r="GGT31" s="242"/>
      <c r="GGU31" s="242"/>
      <c r="GGV31" s="242"/>
      <c r="GGW31" s="242"/>
      <c r="GGX31" s="242"/>
      <c r="GGY31" s="242"/>
      <c r="GGZ31" s="242"/>
      <c r="GHA31" s="242"/>
      <c r="GHB31" s="242"/>
      <c r="GHC31" s="242"/>
      <c r="GHD31" s="242"/>
      <c r="GHE31" s="242"/>
      <c r="GHF31" s="242"/>
      <c r="GHG31" s="242"/>
      <c r="GHH31" s="242"/>
      <c r="GHI31" s="242"/>
      <c r="GHJ31" s="242"/>
      <c r="GHK31" s="242"/>
      <c r="GHL31" s="242"/>
      <c r="GHM31" s="242"/>
      <c r="GHN31" s="242"/>
      <c r="GHO31" s="242"/>
      <c r="GHP31" s="242"/>
      <c r="GHQ31" s="242"/>
      <c r="GHR31" s="242"/>
      <c r="GHS31" s="242"/>
      <c r="GHT31" s="242"/>
      <c r="GHU31" s="242"/>
      <c r="GHV31" s="242"/>
      <c r="GHW31" s="242"/>
      <c r="GHX31" s="242"/>
      <c r="GHY31" s="242"/>
      <c r="GHZ31" s="242"/>
      <c r="GIA31" s="242"/>
      <c r="GIB31" s="242"/>
      <c r="GIC31" s="242"/>
      <c r="GID31" s="242"/>
      <c r="GIE31" s="242"/>
      <c r="GIF31" s="242"/>
      <c r="GIG31" s="242"/>
      <c r="GIH31" s="242"/>
      <c r="GII31" s="242"/>
      <c r="GIJ31" s="242"/>
      <c r="GIK31" s="242"/>
      <c r="GIL31" s="242"/>
      <c r="GIM31" s="242"/>
      <c r="GIN31" s="242"/>
      <c r="GIO31" s="242"/>
      <c r="GIP31" s="242"/>
      <c r="GIQ31" s="242"/>
      <c r="GIR31" s="242"/>
      <c r="GIS31" s="242"/>
      <c r="GIT31" s="242"/>
      <c r="GIU31" s="242"/>
      <c r="GIV31" s="242"/>
      <c r="GIW31" s="242"/>
      <c r="GIX31" s="242"/>
      <c r="GIY31" s="242"/>
      <c r="GIZ31" s="242"/>
      <c r="GJA31" s="242"/>
      <c r="GJB31" s="242"/>
      <c r="GJC31" s="242"/>
      <c r="GJD31" s="242"/>
      <c r="GJE31" s="242"/>
      <c r="GJF31" s="242"/>
      <c r="GJG31" s="242"/>
      <c r="GJH31" s="242"/>
      <c r="GJI31" s="242"/>
      <c r="GJJ31" s="242"/>
      <c r="GJK31" s="242"/>
      <c r="GJL31" s="242"/>
      <c r="GJM31" s="242"/>
      <c r="GJN31" s="242"/>
      <c r="GJO31" s="242"/>
      <c r="GJP31" s="242"/>
      <c r="GJQ31" s="242"/>
      <c r="GJR31" s="242"/>
      <c r="GJS31" s="242"/>
      <c r="GJT31" s="242"/>
      <c r="GJU31" s="242"/>
      <c r="GJV31" s="242"/>
      <c r="GJW31" s="242"/>
      <c r="GJX31" s="242"/>
      <c r="GJY31" s="242"/>
      <c r="GJZ31" s="242"/>
      <c r="GKA31" s="242"/>
      <c r="GKB31" s="242"/>
      <c r="GKC31" s="242"/>
      <c r="GKD31" s="242"/>
      <c r="GKE31" s="242"/>
      <c r="GKF31" s="242"/>
      <c r="GKG31" s="242"/>
      <c r="GKH31" s="242"/>
      <c r="GKI31" s="242"/>
      <c r="GKJ31" s="242"/>
      <c r="GKK31" s="242"/>
      <c r="GKL31" s="242"/>
      <c r="GKM31" s="242"/>
      <c r="GKN31" s="242"/>
      <c r="GKO31" s="242"/>
      <c r="GKP31" s="242"/>
      <c r="GKQ31" s="242"/>
      <c r="GKR31" s="242"/>
      <c r="GKS31" s="242"/>
      <c r="GKT31" s="242"/>
      <c r="GKU31" s="242"/>
      <c r="GKV31" s="242"/>
      <c r="GKW31" s="242"/>
      <c r="GKX31" s="242"/>
      <c r="GKY31" s="242"/>
      <c r="GKZ31" s="242"/>
      <c r="GLA31" s="242"/>
      <c r="GLB31" s="242"/>
      <c r="GLC31" s="242"/>
      <c r="GLD31" s="242"/>
      <c r="GLE31" s="242"/>
      <c r="GLF31" s="242"/>
      <c r="GLG31" s="242"/>
      <c r="GLH31" s="242"/>
      <c r="GLI31" s="242"/>
      <c r="GLJ31" s="242"/>
      <c r="GLK31" s="242"/>
      <c r="GLL31" s="242"/>
      <c r="GLM31" s="242"/>
      <c r="GLN31" s="242"/>
      <c r="GLO31" s="242"/>
      <c r="GLP31" s="242"/>
      <c r="GLQ31" s="242"/>
      <c r="GLR31" s="242"/>
      <c r="GLS31" s="242"/>
      <c r="GLT31" s="242"/>
      <c r="GLU31" s="242"/>
      <c r="GLV31" s="242"/>
      <c r="GLW31" s="242"/>
      <c r="GLX31" s="242"/>
      <c r="GLY31" s="242"/>
      <c r="GLZ31" s="242"/>
      <c r="GMA31" s="242"/>
      <c r="GMB31" s="242"/>
      <c r="GMC31" s="242"/>
      <c r="GMD31" s="242"/>
      <c r="GME31" s="242"/>
      <c r="GMF31" s="242"/>
      <c r="GMG31" s="242"/>
      <c r="GMH31" s="242"/>
      <c r="GMI31" s="242"/>
      <c r="GMJ31" s="242"/>
      <c r="GMK31" s="242"/>
      <c r="GML31" s="242"/>
      <c r="GMM31" s="242"/>
      <c r="GMN31" s="242"/>
      <c r="GMO31" s="242"/>
      <c r="GMP31" s="242"/>
      <c r="GMQ31" s="242"/>
      <c r="GMR31" s="242"/>
      <c r="GMS31" s="242"/>
      <c r="GMT31" s="242"/>
      <c r="GMU31" s="242"/>
      <c r="GMV31" s="242"/>
      <c r="GMW31" s="242"/>
      <c r="GMX31" s="242"/>
      <c r="GMY31" s="242"/>
      <c r="GMZ31" s="242"/>
      <c r="GNA31" s="242"/>
      <c r="GNB31" s="242"/>
      <c r="GNC31" s="242"/>
      <c r="GND31" s="242"/>
      <c r="GNE31" s="242"/>
      <c r="GNF31" s="242"/>
      <c r="GNG31" s="242"/>
      <c r="GNH31" s="242"/>
      <c r="GNI31" s="242"/>
      <c r="GNJ31" s="242"/>
      <c r="GNK31" s="242"/>
      <c r="GNL31" s="242"/>
      <c r="GNM31" s="242"/>
      <c r="GNN31" s="242"/>
      <c r="GNO31" s="242"/>
      <c r="GNP31" s="242"/>
      <c r="GNQ31" s="242"/>
      <c r="GNR31" s="242"/>
      <c r="GNS31" s="242"/>
      <c r="GNT31" s="242"/>
      <c r="GNU31" s="242"/>
      <c r="GNV31" s="242"/>
      <c r="GNW31" s="242"/>
      <c r="GNX31" s="242"/>
      <c r="GNY31" s="242"/>
      <c r="GNZ31" s="242"/>
      <c r="GOA31" s="242"/>
      <c r="GOB31" s="242"/>
      <c r="GOC31" s="242"/>
      <c r="GOD31" s="242"/>
      <c r="GOE31" s="242"/>
      <c r="GOF31" s="242"/>
      <c r="GOG31" s="242"/>
      <c r="GOH31" s="242"/>
      <c r="GOI31" s="242"/>
      <c r="GOJ31" s="242"/>
      <c r="GOK31" s="242"/>
      <c r="GOL31" s="242"/>
      <c r="GOM31" s="242"/>
      <c r="GON31" s="242"/>
      <c r="GOO31" s="242"/>
      <c r="GOP31" s="242"/>
      <c r="GOQ31" s="242"/>
      <c r="GOR31" s="242"/>
      <c r="GOS31" s="242"/>
      <c r="GOT31" s="242"/>
      <c r="GOU31" s="242"/>
      <c r="GOV31" s="242"/>
      <c r="GOW31" s="242"/>
      <c r="GOX31" s="242"/>
      <c r="GOY31" s="242"/>
      <c r="GOZ31" s="242"/>
      <c r="GPA31" s="242"/>
      <c r="GPB31" s="242"/>
      <c r="GPC31" s="242"/>
      <c r="GPD31" s="242"/>
      <c r="GPE31" s="242"/>
      <c r="GPF31" s="242"/>
      <c r="GPG31" s="242"/>
      <c r="GPH31" s="242"/>
      <c r="GPI31" s="242"/>
      <c r="GPJ31" s="242"/>
      <c r="GPK31" s="242"/>
      <c r="GPL31" s="242"/>
      <c r="GPM31" s="242"/>
      <c r="GPN31" s="242"/>
      <c r="GPO31" s="242"/>
      <c r="GPP31" s="242"/>
      <c r="GPQ31" s="242"/>
      <c r="GPR31" s="242"/>
      <c r="GPS31" s="242"/>
      <c r="GPT31" s="242"/>
      <c r="GPU31" s="242"/>
      <c r="GPV31" s="242"/>
      <c r="GPW31" s="242"/>
      <c r="GPX31" s="242"/>
      <c r="GPY31" s="242"/>
      <c r="GPZ31" s="242"/>
      <c r="GQA31" s="242"/>
      <c r="GQB31" s="242"/>
      <c r="GQC31" s="242"/>
      <c r="GQD31" s="242"/>
      <c r="GQE31" s="242"/>
      <c r="GQF31" s="242"/>
      <c r="GQG31" s="242"/>
      <c r="GQH31" s="242"/>
      <c r="GQI31" s="242"/>
      <c r="GQJ31" s="242"/>
      <c r="GQK31" s="242"/>
      <c r="GQL31" s="242"/>
      <c r="GQM31" s="242"/>
      <c r="GQN31" s="242"/>
      <c r="GQO31" s="242"/>
      <c r="GQP31" s="242"/>
      <c r="GQQ31" s="242"/>
      <c r="GQR31" s="242"/>
      <c r="GQS31" s="242"/>
      <c r="GQT31" s="242"/>
      <c r="GQU31" s="242"/>
      <c r="GQV31" s="242"/>
      <c r="GQW31" s="242"/>
      <c r="GQX31" s="242"/>
      <c r="GQY31" s="242"/>
      <c r="GQZ31" s="242"/>
      <c r="GRA31" s="242"/>
      <c r="GRB31" s="242"/>
      <c r="GRC31" s="242"/>
      <c r="GRD31" s="242"/>
      <c r="GRE31" s="242"/>
      <c r="GRF31" s="242"/>
      <c r="GRG31" s="242"/>
      <c r="GRH31" s="242"/>
      <c r="GRI31" s="242"/>
      <c r="GRJ31" s="242"/>
      <c r="GRK31" s="242"/>
      <c r="GRL31" s="242"/>
      <c r="GRM31" s="242"/>
      <c r="GRN31" s="242"/>
      <c r="GRO31" s="242"/>
      <c r="GRP31" s="242"/>
      <c r="GRQ31" s="242"/>
      <c r="GRR31" s="242"/>
      <c r="GRS31" s="242"/>
      <c r="GRT31" s="242"/>
      <c r="GRU31" s="242"/>
      <c r="GRV31" s="242"/>
      <c r="GRW31" s="242"/>
      <c r="GRX31" s="242"/>
      <c r="GRY31" s="242"/>
      <c r="GRZ31" s="242"/>
      <c r="GSA31" s="242"/>
      <c r="GSB31" s="242"/>
      <c r="GSC31" s="242"/>
      <c r="GSD31" s="242"/>
      <c r="GSE31" s="242"/>
      <c r="GSF31" s="242"/>
      <c r="GSG31" s="242"/>
      <c r="GSH31" s="242"/>
      <c r="GSI31" s="242"/>
      <c r="GSJ31" s="242"/>
      <c r="GSK31" s="242"/>
      <c r="GSL31" s="242"/>
      <c r="GSM31" s="242"/>
      <c r="GSN31" s="242"/>
      <c r="GSO31" s="242"/>
      <c r="GSP31" s="242"/>
      <c r="GSQ31" s="242"/>
      <c r="GSR31" s="242"/>
      <c r="GSS31" s="242"/>
      <c r="GST31" s="242"/>
      <c r="GSU31" s="242"/>
      <c r="GSV31" s="242"/>
      <c r="GSW31" s="242"/>
      <c r="GSX31" s="242"/>
      <c r="GSY31" s="242"/>
      <c r="GSZ31" s="242"/>
      <c r="GTA31" s="242"/>
      <c r="GTB31" s="242"/>
      <c r="GTC31" s="242"/>
      <c r="GTD31" s="242"/>
      <c r="GTE31" s="242"/>
      <c r="GTF31" s="242"/>
      <c r="GTG31" s="242"/>
      <c r="GTH31" s="242"/>
      <c r="GTI31" s="242"/>
      <c r="GTJ31" s="242"/>
      <c r="GTK31" s="242"/>
      <c r="GTL31" s="242"/>
      <c r="GTM31" s="242"/>
      <c r="GTN31" s="242"/>
      <c r="GTO31" s="242"/>
      <c r="GTP31" s="242"/>
      <c r="GTQ31" s="242"/>
      <c r="GTR31" s="242"/>
      <c r="GTS31" s="242"/>
      <c r="GTT31" s="242"/>
      <c r="GTU31" s="242"/>
      <c r="GTV31" s="242"/>
      <c r="GTW31" s="242"/>
      <c r="GTX31" s="242"/>
      <c r="GTY31" s="242"/>
      <c r="GTZ31" s="242"/>
      <c r="GUA31" s="242"/>
      <c r="GUB31" s="242"/>
      <c r="GUC31" s="242"/>
      <c r="GUD31" s="242"/>
      <c r="GUE31" s="242"/>
      <c r="GUF31" s="242"/>
      <c r="GUG31" s="242"/>
      <c r="GUH31" s="242"/>
      <c r="GUI31" s="242"/>
      <c r="GUJ31" s="242"/>
      <c r="GUK31" s="242"/>
      <c r="GUL31" s="242"/>
      <c r="GUM31" s="242"/>
      <c r="GUN31" s="242"/>
      <c r="GUO31" s="242"/>
      <c r="GUP31" s="242"/>
      <c r="GUQ31" s="242"/>
      <c r="GUR31" s="242"/>
      <c r="GUS31" s="242"/>
      <c r="GUT31" s="242"/>
      <c r="GUU31" s="242"/>
      <c r="GUV31" s="242"/>
      <c r="GUW31" s="242"/>
      <c r="GUX31" s="242"/>
      <c r="GUY31" s="242"/>
      <c r="GUZ31" s="242"/>
      <c r="GVA31" s="242"/>
      <c r="GVB31" s="242"/>
      <c r="GVC31" s="242"/>
      <c r="GVD31" s="242"/>
      <c r="GVE31" s="242"/>
      <c r="GVF31" s="242"/>
      <c r="GVG31" s="242"/>
      <c r="GVH31" s="242"/>
      <c r="GVI31" s="242"/>
      <c r="GVJ31" s="242"/>
      <c r="GVK31" s="242"/>
      <c r="GVL31" s="242"/>
      <c r="GVM31" s="242"/>
      <c r="GVN31" s="242"/>
      <c r="GVO31" s="242"/>
      <c r="GVP31" s="242"/>
      <c r="GVQ31" s="242"/>
      <c r="GVR31" s="242"/>
      <c r="GVS31" s="242"/>
      <c r="GVT31" s="242"/>
      <c r="GVU31" s="242"/>
      <c r="GVV31" s="242"/>
      <c r="GVW31" s="242"/>
      <c r="GVX31" s="242"/>
      <c r="GVY31" s="242"/>
      <c r="GVZ31" s="242"/>
      <c r="GWA31" s="242"/>
      <c r="GWB31" s="242"/>
      <c r="GWC31" s="242"/>
      <c r="GWD31" s="242"/>
      <c r="GWE31" s="242"/>
      <c r="GWF31" s="242"/>
      <c r="GWG31" s="242"/>
      <c r="GWH31" s="242"/>
      <c r="GWI31" s="242"/>
      <c r="GWJ31" s="242"/>
      <c r="GWK31" s="242"/>
      <c r="GWL31" s="242"/>
      <c r="GWM31" s="242"/>
      <c r="GWN31" s="242"/>
      <c r="GWO31" s="242"/>
      <c r="GWP31" s="242"/>
      <c r="GWQ31" s="242"/>
      <c r="GWR31" s="242"/>
      <c r="GWS31" s="242"/>
      <c r="GWT31" s="242"/>
      <c r="GWU31" s="242"/>
      <c r="GWV31" s="242"/>
      <c r="GWW31" s="242"/>
      <c r="GWX31" s="242"/>
      <c r="GWY31" s="242"/>
      <c r="GWZ31" s="242"/>
      <c r="GXA31" s="242"/>
      <c r="GXB31" s="242"/>
      <c r="GXC31" s="242"/>
      <c r="GXD31" s="242"/>
      <c r="GXE31" s="242"/>
      <c r="GXF31" s="242"/>
      <c r="GXG31" s="242"/>
      <c r="GXH31" s="242"/>
      <c r="GXI31" s="242"/>
      <c r="GXJ31" s="242"/>
      <c r="GXK31" s="242"/>
      <c r="GXL31" s="242"/>
      <c r="GXM31" s="242"/>
      <c r="GXN31" s="242"/>
      <c r="GXO31" s="242"/>
      <c r="GXP31" s="242"/>
      <c r="GXQ31" s="242"/>
      <c r="GXR31" s="242"/>
      <c r="GXS31" s="242"/>
      <c r="GXT31" s="242"/>
      <c r="GXU31" s="242"/>
      <c r="GXV31" s="242"/>
      <c r="GXW31" s="242"/>
      <c r="GXX31" s="242"/>
      <c r="GXY31" s="242"/>
      <c r="GXZ31" s="242"/>
      <c r="GYA31" s="242"/>
      <c r="GYB31" s="242"/>
      <c r="GYC31" s="242"/>
      <c r="GYD31" s="242"/>
      <c r="GYE31" s="242"/>
      <c r="GYF31" s="242"/>
      <c r="GYG31" s="242"/>
      <c r="GYH31" s="242"/>
      <c r="GYI31" s="242"/>
      <c r="GYJ31" s="242"/>
      <c r="GYK31" s="242"/>
      <c r="GYL31" s="242"/>
      <c r="GYM31" s="242"/>
      <c r="GYN31" s="242"/>
      <c r="GYO31" s="242"/>
      <c r="GYP31" s="242"/>
      <c r="GYQ31" s="242"/>
      <c r="GYR31" s="242"/>
      <c r="GYS31" s="242"/>
      <c r="GYT31" s="242"/>
      <c r="GYU31" s="242"/>
      <c r="GYV31" s="242"/>
      <c r="GYW31" s="242"/>
      <c r="GYX31" s="242"/>
      <c r="GYY31" s="242"/>
      <c r="GYZ31" s="242"/>
      <c r="GZA31" s="242"/>
      <c r="GZB31" s="242"/>
      <c r="GZC31" s="242"/>
      <c r="GZD31" s="242"/>
      <c r="GZE31" s="242"/>
      <c r="GZF31" s="242"/>
      <c r="GZG31" s="242"/>
      <c r="GZH31" s="242"/>
      <c r="GZI31" s="242"/>
      <c r="GZJ31" s="242"/>
      <c r="GZK31" s="242"/>
      <c r="GZL31" s="242"/>
      <c r="GZM31" s="242"/>
      <c r="GZN31" s="242"/>
      <c r="GZO31" s="242"/>
      <c r="GZP31" s="242"/>
      <c r="GZQ31" s="242"/>
      <c r="GZR31" s="242"/>
      <c r="GZS31" s="242"/>
      <c r="GZT31" s="242"/>
      <c r="GZU31" s="242"/>
      <c r="GZV31" s="242"/>
      <c r="GZW31" s="242"/>
      <c r="GZX31" s="242"/>
      <c r="GZY31" s="242"/>
      <c r="GZZ31" s="242"/>
      <c r="HAA31" s="242"/>
      <c r="HAB31" s="242"/>
      <c r="HAC31" s="242"/>
      <c r="HAD31" s="242"/>
      <c r="HAE31" s="242"/>
      <c r="HAF31" s="242"/>
      <c r="HAG31" s="242"/>
      <c r="HAH31" s="242"/>
      <c r="HAI31" s="242"/>
      <c r="HAJ31" s="242"/>
      <c r="HAK31" s="242"/>
      <c r="HAL31" s="242"/>
      <c r="HAM31" s="242"/>
      <c r="HAN31" s="242"/>
      <c r="HAO31" s="242"/>
      <c r="HAP31" s="242"/>
      <c r="HAQ31" s="242"/>
      <c r="HAR31" s="242"/>
      <c r="HAS31" s="242"/>
      <c r="HAT31" s="242"/>
      <c r="HAU31" s="242"/>
      <c r="HAV31" s="242"/>
      <c r="HAW31" s="242"/>
      <c r="HAX31" s="242"/>
      <c r="HAY31" s="242"/>
      <c r="HAZ31" s="242"/>
      <c r="HBA31" s="242"/>
      <c r="HBB31" s="242"/>
      <c r="HBC31" s="242"/>
      <c r="HBD31" s="242"/>
      <c r="HBE31" s="242"/>
      <c r="HBF31" s="242"/>
      <c r="HBG31" s="242"/>
      <c r="HBH31" s="242"/>
      <c r="HBI31" s="242"/>
      <c r="HBJ31" s="242"/>
      <c r="HBK31" s="242"/>
      <c r="HBL31" s="242"/>
      <c r="HBM31" s="242"/>
      <c r="HBN31" s="242"/>
      <c r="HBO31" s="242"/>
      <c r="HBP31" s="242"/>
      <c r="HBQ31" s="242"/>
      <c r="HBR31" s="242"/>
      <c r="HBS31" s="242"/>
      <c r="HBT31" s="242"/>
      <c r="HBU31" s="242"/>
      <c r="HBV31" s="242"/>
      <c r="HBW31" s="242"/>
      <c r="HBX31" s="242"/>
      <c r="HBY31" s="242"/>
      <c r="HBZ31" s="242"/>
      <c r="HCA31" s="242"/>
      <c r="HCB31" s="242"/>
      <c r="HCC31" s="242"/>
      <c r="HCD31" s="242"/>
      <c r="HCE31" s="242"/>
      <c r="HCF31" s="242"/>
      <c r="HCG31" s="242"/>
      <c r="HCH31" s="242"/>
      <c r="HCI31" s="242"/>
      <c r="HCJ31" s="242"/>
      <c r="HCK31" s="242"/>
      <c r="HCL31" s="242"/>
      <c r="HCM31" s="242"/>
      <c r="HCN31" s="242"/>
      <c r="HCO31" s="242"/>
      <c r="HCP31" s="242"/>
      <c r="HCQ31" s="242"/>
      <c r="HCR31" s="242"/>
      <c r="HCS31" s="242"/>
      <c r="HCT31" s="242"/>
      <c r="HCU31" s="242"/>
      <c r="HCV31" s="242"/>
      <c r="HCW31" s="242"/>
      <c r="HCX31" s="242"/>
      <c r="HCY31" s="242"/>
      <c r="HCZ31" s="242"/>
      <c r="HDA31" s="242"/>
      <c r="HDB31" s="242"/>
      <c r="HDC31" s="242"/>
      <c r="HDD31" s="242"/>
      <c r="HDE31" s="242"/>
      <c r="HDF31" s="242"/>
      <c r="HDG31" s="242"/>
      <c r="HDH31" s="242"/>
      <c r="HDI31" s="242"/>
      <c r="HDJ31" s="242"/>
      <c r="HDK31" s="242"/>
      <c r="HDL31" s="242"/>
      <c r="HDM31" s="242"/>
      <c r="HDN31" s="242"/>
      <c r="HDO31" s="242"/>
      <c r="HDP31" s="242"/>
      <c r="HDQ31" s="242"/>
      <c r="HDR31" s="242"/>
      <c r="HDS31" s="242"/>
      <c r="HDT31" s="242"/>
      <c r="HDU31" s="242"/>
      <c r="HDV31" s="242"/>
      <c r="HDW31" s="242"/>
      <c r="HDX31" s="242"/>
      <c r="HDY31" s="242"/>
      <c r="HDZ31" s="242"/>
      <c r="HEA31" s="242"/>
      <c r="HEB31" s="242"/>
      <c r="HEC31" s="242"/>
      <c r="HED31" s="242"/>
      <c r="HEE31" s="242"/>
      <c r="HEF31" s="242"/>
      <c r="HEG31" s="242"/>
      <c r="HEH31" s="242"/>
      <c r="HEI31" s="242"/>
      <c r="HEJ31" s="242"/>
      <c r="HEK31" s="242"/>
      <c r="HEL31" s="242"/>
      <c r="HEM31" s="242"/>
      <c r="HEN31" s="242"/>
      <c r="HEO31" s="242"/>
      <c r="HEP31" s="242"/>
      <c r="HEQ31" s="242"/>
      <c r="HER31" s="242"/>
      <c r="HES31" s="242"/>
      <c r="HET31" s="242"/>
      <c r="HEU31" s="242"/>
      <c r="HEV31" s="242"/>
      <c r="HEW31" s="242"/>
      <c r="HEX31" s="242"/>
      <c r="HEY31" s="242"/>
      <c r="HEZ31" s="242"/>
      <c r="HFA31" s="242"/>
      <c r="HFB31" s="242"/>
      <c r="HFC31" s="242"/>
      <c r="HFD31" s="242"/>
      <c r="HFE31" s="242"/>
      <c r="HFF31" s="242"/>
      <c r="HFG31" s="242"/>
      <c r="HFH31" s="242"/>
      <c r="HFI31" s="242"/>
      <c r="HFJ31" s="242"/>
      <c r="HFK31" s="242"/>
      <c r="HFL31" s="242"/>
      <c r="HFM31" s="242"/>
      <c r="HFN31" s="242"/>
      <c r="HFO31" s="242"/>
      <c r="HFP31" s="242"/>
      <c r="HFQ31" s="242"/>
      <c r="HFR31" s="242"/>
      <c r="HFS31" s="242"/>
      <c r="HFT31" s="242"/>
      <c r="HFU31" s="242"/>
      <c r="HFV31" s="242"/>
      <c r="HFW31" s="242"/>
      <c r="HFX31" s="242"/>
      <c r="HFY31" s="242"/>
      <c r="HFZ31" s="242"/>
      <c r="HGA31" s="242"/>
      <c r="HGB31" s="242"/>
      <c r="HGC31" s="242"/>
      <c r="HGD31" s="242"/>
      <c r="HGE31" s="242"/>
      <c r="HGF31" s="242"/>
      <c r="HGG31" s="242"/>
      <c r="HGH31" s="242"/>
      <c r="HGI31" s="242"/>
      <c r="HGJ31" s="242"/>
      <c r="HGK31" s="242"/>
      <c r="HGL31" s="242"/>
      <c r="HGM31" s="242"/>
      <c r="HGN31" s="242"/>
      <c r="HGO31" s="242"/>
      <c r="HGP31" s="242"/>
      <c r="HGQ31" s="242"/>
      <c r="HGR31" s="242"/>
      <c r="HGS31" s="242"/>
      <c r="HGT31" s="242"/>
      <c r="HGU31" s="242"/>
      <c r="HGV31" s="242"/>
      <c r="HGW31" s="242"/>
      <c r="HGX31" s="242"/>
      <c r="HGY31" s="242"/>
      <c r="HGZ31" s="242"/>
      <c r="HHA31" s="242"/>
      <c r="HHB31" s="242"/>
      <c r="HHC31" s="242"/>
      <c r="HHD31" s="242"/>
      <c r="HHE31" s="242"/>
      <c r="HHF31" s="242"/>
      <c r="HHG31" s="242"/>
      <c r="HHH31" s="242"/>
      <c r="HHI31" s="242"/>
      <c r="HHJ31" s="242"/>
      <c r="HHK31" s="242"/>
      <c r="HHL31" s="242"/>
      <c r="HHM31" s="242"/>
      <c r="HHN31" s="242"/>
      <c r="HHO31" s="242"/>
      <c r="HHP31" s="242"/>
      <c r="HHQ31" s="242"/>
      <c r="HHR31" s="242"/>
      <c r="HHS31" s="242"/>
      <c r="HHT31" s="242"/>
      <c r="HHU31" s="242"/>
      <c r="HHV31" s="242"/>
      <c r="HHW31" s="242"/>
      <c r="HHX31" s="242"/>
      <c r="HHY31" s="242"/>
      <c r="HHZ31" s="242"/>
      <c r="HIA31" s="242"/>
      <c r="HIB31" s="242"/>
      <c r="HIC31" s="242"/>
      <c r="HID31" s="242"/>
      <c r="HIE31" s="242"/>
      <c r="HIF31" s="242"/>
      <c r="HIG31" s="242"/>
      <c r="HIH31" s="242"/>
      <c r="HII31" s="242"/>
      <c r="HIJ31" s="242"/>
      <c r="HIK31" s="242"/>
      <c r="HIL31" s="242"/>
      <c r="HIM31" s="242"/>
      <c r="HIN31" s="242"/>
      <c r="HIO31" s="242"/>
      <c r="HIP31" s="242"/>
      <c r="HIQ31" s="242"/>
      <c r="HIR31" s="242"/>
      <c r="HIS31" s="242"/>
      <c r="HIT31" s="242"/>
      <c r="HIU31" s="242"/>
      <c r="HIV31" s="242"/>
      <c r="HIW31" s="242"/>
      <c r="HIX31" s="242"/>
      <c r="HIY31" s="242"/>
      <c r="HIZ31" s="242"/>
      <c r="HJA31" s="242"/>
      <c r="HJB31" s="242"/>
      <c r="HJC31" s="242"/>
      <c r="HJD31" s="242"/>
      <c r="HJE31" s="242"/>
      <c r="HJF31" s="242"/>
      <c r="HJG31" s="242"/>
      <c r="HJH31" s="242"/>
      <c r="HJI31" s="242"/>
      <c r="HJJ31" s="242"/>
      <c r="HJK31" s="242"/>
      <c r="HJL31" s="242"/>
      <c r="HJM31" s="242"/>
      <c r="HJN31" s="242"/>
      <c r="HJO31" s="242"/>
      <c r="HJP31" s="242"/>
      <c r="HJQ31" s="242"/>
      <c r="HJR31" s="242"/>
      <c r="HJS31" s="242"/>
      <c r="HJT31" s="242"/>
      <c r="HJU31" s="242"/>
      <c r="HJV31" s="242"/>
      <c r="HJW31" s="242"/>
      <c r="HJX31" s="242"/>
      <c r="HJY31" s="242"/>
      <c r="HJZ31" s="242"/>
      <c r="HKA31" s="242"/>
      <c r="HKB31" s="242"/>
      <c r="HKC31" s="242"/>
      <c r="HKD31" s="242"/>
      <c r="HKE31" s="242"/>
      <c r="HKF31" s="242"/>
      <c r="HKG31" s="242"/>
      <c r="HKH31" s="242"/>
      <c r="HKI31" s="242"/>
      <c r="HKJ31" s="242"/>
      <c r="HKK31" s="242"/>
      <c r="HKL31" s="242"/>
      <c r="HKM31" s="242"/>
      <c r="HKN31" s="242"/>
      <c r="HKO31" s="242"/>
      <c r="HKP31" s="242"/>
      <c r="HKQ31" s="242"/>
      <c r="HKR31" s="242"/>
      <c r="HKS31" s="242"/>
      <c r="HKT31" s="242"/>
      <c r="HKU31" s="242"/>
      <c r="HKV31" s="242"/>
      <c r="HKW31" s="242"/>
      <c r="HKX31" s="242"/>
      <c r="HKY31" s="242"/>
      <c r="HKZ31" s="242"/>
      <c r="HLA31" s="242"/>
      <c r="HLB31" s="242"/>
      <c r="HLC31" s="242"/>
      <c r="HLD31" s="242"/>
      <c r="HLE31" s="242"/>
      <c r="HLF31" s="242"/>
      <c r="HLG31" s="242"/>
      <c r="HLH31" s="242"/>
      <c r="HLI31" s="242"/>
      <c r="HLJ31" s="242"/>
      <c r="HLK31" s="242"/>
      <c r="HLL31" s="242"/>
      <c r="HLM31" s="242"/>
      <c r="HLN31" s="242"/>
      <c r="HLO31" s="242"/>
      <c r="HLP31" s="242"/>
      <c r="HLQ31" s="242"/>
      <c r="HLR31" s="242"/>
      <c r="HLS31" s="242"/>
      <c r="HLT31" s="242"/>
      <c r="HLU31" s="242"/>
      <c r="HLV31" s="242"/>
      <c r="HLW31" s="242"/>
      <c r="HLX31" s="242"/>
      <c r="HLY31" s="242"/>
      <c r="HLZ31" s="242"/>
      <c r="HMA31" s="242"/>
      <c r="HMB31" s="242"/>
      <c r="HMC31" s="242"/>
      <c r="HMD31" s="242"/>
      <c r="HME31" s="242"/>
      <c r="HMF31" s="242"/>
      <c r="HMG31" s="242"/>
      <c r="HMH31" s="242"/>
      <c r="HMI31" s="242"/>
      <c r="HMJ31" s="242"/>
      <c r="HMK31" s="242"/>
      <c r="HML31" s="242"/>
      <c r="HMM31" s="242"/>
      <c r="HMN31" s="242"/>
      <c r="HMO31" s="242"/>
      <c r="HMP31" s="242"/>
      <c r="HMQ31" s="242"/>
      <c r="HMR31" s="242"/>
      <c r="HMS31" s="242"/>
      <c r="HMT31" s="242"/>
      <c r="HMU31" s="242"/>
      <c r="HMV31" s="242"/>
      <c r="HMW31" s="242"/>
      <c r="HMX31" s="242"/>
      <c r="HMY31" s="242"/>
      <c r="HMZ31" s="242"/>
      <c r="HNA31" s="242"/>
      <c r="HNB31" s="242"/>
      <c r="HNC31" s="242"/>
      <c r="HND31" s="242"/>
      <c r="HNE31" s="242"/>
      <c r="HNF31" s="242"/>
      <c r="HNG31" s="242"/>
      <c r="HNH31" s="242"/>
      <c r="HNI31" s="242"/>
      <c r="HNJ31" s="242"/>
      <c r="HNK31" s="242"/>
      <c r="HNL31" s="242"/>
      <c r="HNM31" s="242"/>
      <c r="HNN31" s="242"/>
      <c r="HNO31" s="242"/>
      <c r="HNP31" s="242"/>
      <c r="HNQ31" s="242"/>
      <c r="HNR31" s="242"/>
      <c r="HNS31" s="242"/>
      <c r="HNT31" s="242"/>
      <c r="HNU31" s="242"/>
      <c r="HNV31" s="242"/>
      <c r="HNW31" s="242"/>
      <c r="HNX31" s="242"/>
      <c r="HNY31" s="242"/>
      <c r="HNZ31" s="242"/>
      <c r="HOA31" s="242"/>
      <c r="HOB31" s="242"/>
      <c r="HOC31" s="242"/>
      <c r="HOD31" s="242"/>
      <c r="HOE31" s="242"/>
      <c r="HOF31" s="242"/>
      <c r="HOG31" s="242"/>
      <c r="HOH31" s="242"/>
      <c r="HOI31" s="242"/>
      <c r="HOJ31" s="242"/>
      <c r="HOK31" s="242"/>
      <c r="HOL31" s="242"/>
      <c r="HOM31" s="242"/>
      <c r="HON31" s="242"/>
      <c r="HOO31" s="242"/>
      <c r="HOP31" s="242"/>
      <c r="HOQ31" s="242"/>
      <c r="HOR31" s="242"/>
      <c r="HOS31" s="242"/>
      <c r="HOT31" s="242"/>
      <c r="HOU31" s="242"/>
      <c r="HOV31" s="242"/>
      <c r="HOW31" s="242"/>
      <c r="HOX31" s="242"/>
      <c r="HOY31" s="242"/>
      <c r="HOZ31" s="242"/>
      <c r="HPA31" s="242"/>
      <c r="HPB31" s="242"/>
      <c r="HPC31" s="242"/>
      <c r="HPD31" s="242"/>
      <c r="HPE31" s="242"/>
      <c r="HPF31" s="242"/>
      <c r="HPG31" s="242"/>
      <c r="HPH31" s="242"/>
      <c r="HPI31" s="242"/>
      <c r="HPJ31" s="242"/>
      <c r="HPK31" s="242"/>
      <c r="HPL31" s="242"/>
      <c r="HPM31" s="242"/>
      <c r="HPN31" s="242"/>
      <c r="HPO31" s="242"/>
      <c r="HPP31" s="242"/>
      <c r="HPQ31" s="242"/>
      <c r="HPR31" s="242"/>
      <c r="HPS31" s="242"/>
      <c r="HPT31" s="242"/>
      <c r="HPU31" s="242"/>
      <c r="HPV31" s="242"/>
      <c r="HPW31" s="242"/>
      <c r="HPX31" s="242"/>
      <c r="HPY31" s="242"/>
      <c r="HPZ31" s="242"/>
      <c r="HQA31" s="242"/>
      <c r="HQB31" s="242"/>
      <c r="HQC31" s="242"/>
      <c r="HQD31" s="242"/>
      <c r="HQE31" s="242"/>
      <c r="HQF31" s="242"/>
      <c r="HQG31" s="242"/>
      <c r="HQH31" s="242"/>
      <c r="HQI31" s="242"/>
      <c r="HQJ31" s="242"/>
      <c r="HQK31" s="242"/>
      <c r="HQL31" s="242"/>
      <c r="HQM31" s="242"/>
      <c r="HQN31" s="242"/>
      <c r="HQO31" s="242"/>
      <c r="HQP31" s="242"/>
      <c r="HQQ31" s="242"/>
      <c r="HQR31" s="242"/>
      <c r="HQS31" s="242"/>
      <c r="HQT31" s="242"/>
      <c r="HQU31" s="242"/>
      <c r="HQV31" s="242"/>
      <c r="HQW31" s="242"/>
      <c r="HQX31" s="242"/>
      <c r="HQY31" s="242"/>
      <c r="HQZ31" s="242"/>
      <c r="HRA31" s="242"/>
      <c r="HRB31" s="242"/>
      <c r="HRC31" s="242"/>
      <c r="HRD31" s="242"/>
      <c r="HRE31" s="242"/>
      <c r="HRF31" s="242"/>
      <c r="HRG31" s="242"/>
      <c r="HRH31" s="242"/>
      <c r="HRI31" s="242"/>
      <c r="HRJ31" s="242"/>
      <c r="HRK31" s="242"/>
      <c r="HRL31" s="242"/>
      <c r="HRM31" s="242"/>
      <c r="HRN31" s="242"/>
      <c r="HRO31" s="242"/>
      <c r="HRP31" s="242"/>
      <c r="HRQ31" s="242"/>
      <c r="HRR31" s="242"/>
      <c r="HRS31" s="242"/>
      <c r="HRT31" s="242"/>
      <c r="HRU31" s="242"/>
      <c r="HRV31" s="242"/>
      <c r="HRW31" s="242"/>
      <c r="HRX31" s="242"/>
      <c r="HRY31" s="242"/>
      <c r="HRZ31" s="242"/>
      <c r="HSA31" s="242"/>
      <c r="HSB31" s="242"/>
      <c r="HSC31" s="242"/>
      <c r="HSD31" s="242"/>
      <c r="HSE31" s="242"/>
      <c r="HSF31" s="242"/>
      <c r="HSG31" s="242"/>
      <c r="HSH31" s="242"/>
      <c r="HSI31" s="242"/>
      <c r="HSJ31" s="242"/>
      <c r="HSK31" s="242"/>
      <c r="HSL31" s="242"/>
      <c r="HSM31" s="242"/>
      <c r="HSN31" s="242"/>
      <c r="HSO31" s="242"/>
      <c r="HSP31" s="242"/>
      <c r="HSQ31" s="242"/>
      <c r="HSR31" s="242"/>
      <c r="HSS31" s="242"/>
      <c r="HST31" s="242"/>
      <c r="HSU31" s="242"/>
      <c r="HSV31" s="242"/>
      <c r="HSW31" s="242"/>
      <c r="HSX31" s="242"/>
      <c r="HSY31" s="242"/>
      <c r="HSZ31" s="242"/>
      <c r="HTA31" s="242"/>
      <c r="HTB31" s="242"/>
      <c r="HTC31" s="242"/>
      <c r="HTD31" s="242"/>
      <c r="HTE31" s="242"/>
      <c r="HTF31" s="242"/>
      <c r="HTG31" s="242"/>
      <c r="HTH31" s="242"/>
      <c r="HTI31" s="242"/>
      <c r="HTJ31" s="242"/>
      <c r="HTK31" s="242"/>
      <c r="HTL31" s="242"/>
      <c r="HTM31" s="242"/>
      <c r="HTN31" s="242"/>
      <c r="HTO31" s="242"/>
      <c r="HTP31" s="242"/>
      <c r="HTQ31" s="242"/>
      <c r="HTR31" s="242"/>
      <c r="HTS31" s="242"/>
      <c r="HTT31" s="242"/>
      <c r="HTU31" s="242"/>
      <c r="HTV31" s="242"/>
      <c r="HTW31" s="242"/>
      <c r="HTX31" s="242"/>
      <c r="HTY31" s="242"/>
      <c r="HTZ31" s="242"/>
      <c r="HUA31" s="242"/>
      <c r="HUB31" s="242"/>
      <c r="HUC31" s="242"/>
      <c r="HUD31" s="242"/>
      <c r="HUE31" s="242"/>
      <c r="HUF31" s="242"/>
      <c r="HUG31" s="242"/>
      <c r="HUH31" s="242"/>
      <c r="HUI31" s="242"/>
      <c r="HUJ31" s="242"/>
      <c r="HUK31" s="242"/>
      <c r="HUL31" s="242"/>
      <c r="HUM31" s="242"/>
      <c r="HUN31" s="242"/>
      <c r="HUO31" s="242"/>
      <c r="HUP31" s="242"/>
      <c r="HUQ31" s="242"/>
      <c r="HUR31" s="242"/>
      <c r="HUS31" s="242"/>
      <c r="HUT31" s="242"/>
      <c r="HUU31" s="242"/>
      <c r="HUV31" s="242"/>
      <c r="HUW31" s="242"/>
      <c r="HUX31" s="242"/>
      <c r="HUY31" s="242"/>
      <c r="HUZ31" s="242"/>
      <c r="HVA31" s="242"/>
      <c r="HVB31" s="242"/>
      <c r="HVC31" s="242"/>
      <c r="HVD31" s="242"/>
      <c r="HVE31" s="242"/>
      <c r="HVF31" s="242"/>
      <c r="HVG31" s="242"/>
      <c r="HVH31" s="242"/>
      <c r="HVI31" s="242"/>
      <c r="HVJ31" s="242"/>
      <c r="HVK31" s="242"/>
      <c r="HVL31" s="242"/>
      <c r="HVM31" s="242"/>
      <c r="HVN31" s="242"/>
      <c r="HVO31" s="242"/>
      <c r="HVP31" s="242"/>
      <c r="HVQ31" s="242"/>
      <c r="HVR31" s="242"/>
      <c r="HVS31" s="242"/>
      <c r="HVT31" s="242"/>
      <c r="HVU31" s="242"/>
      <c r="HVV31" s="242"/>
      <c r="HVW31" s="242"/>
      <c r="HVX31" s="242"/>
      <c r="HVY31" s="242"/>
      <c r="HVZ31" s="242"/>
      <c r="HWA31" s="242"/>
      <c r="HWB31" s="242"/>
      <c r="HWC31" s="242"/>
      <c r="HWD31" s="242"/>
      <c r="HWE31" s="242"/>
      <c r="HWF31" s="242"/>
      <c r="HWG31" s="242"/>
      <c r="HWH31" s="242"/>
      <c r="HWI31" s="242"/>
      <c r="HWJ31" s="242"/>
      <c r="HWK31" s="242"/>
      <c r="HWL31" s="242"/>
      <c r="HWM31" s="242"/>
      <c r="HWN31" s="242"/>
      <c r="HWO31" s="242"/>
      <c r="HWP31" s="242"/>
      <c r="HWQ31" s="242"/>
      <c r="HWR31" s="242"/>
      <c r="HWS31" s="242"/>
      <c r="HWT31" s="242"/>
      <c r="HWU31" s="242"/>
      <c r="HWV31" s="242"/>
      <c r="HWW31" s="242"/>
      <c r="HWX31" s="242"/>
      <c r="HWY31" s="242"/>
      <c r="HWZ31" s="242"/>
      <c r="HXA31" s="242"/>
      <c r="HXB31" s="242"/>
      <c r="HXC31" s="242"/>
      <c r="HXD31" s="242"/>
      <c r="HXE31" s="242"/>
      <c r="HXF31" s="242"/>
      <c r="HXG31" s="242"/>
      <c r="HXH31" s="242"/>
      <c r="HXI31" s="242"/>
      <c r="HXJ31" s="242"/>
      <c r="HXK31" s="242"/>
      <c r="HXL31" s="242"/>
      <c r="HXM31" s="242"/>
      <c r="HXN31" s="242"/>
      <c r="HXO31" s="242"/>
      <c r="HXP31" s="242"/>
      <c r="HXQ31" s="242"/>
      <c r="HXR31" s="242"/>
      <c r="HXS31" s="242"/>
      <c r="HXT31" s="242"/>
      <c r="HXU31" s="242"/>
      <c r="HXV31" s="242"/>
      <c r="HXW31" s="242"/>
      <c r="HXX31" s="242"/>
      <c r="HXY31" s="242"/>
      <c r="HXZ31" s="242"/>
      <c r="HYA31" s="242"/>
      <c r="HYB31" s="242"/>
      <c r="HYC31" s="242"/>
      <c r="HYD31" s="242"/>
      <c r="HYE31" s="242"/>
      <c r="HYF31" s="242"/>
      <c r="HYG31" s="242"/>
      <c r="HYH31" s="242"/>
      <c r="HYI31" s="242"/>
      <c r="HYJ31" s="242"/>
      <c r="HYK31" s="242"/>
      <c r="HYL31" s="242"/>
      <c r="HYM31" s="242"/>
      <c r="HYN31" s="242"/>
      <c r="HYO31" s="242"/>
      <c r="HYP31" s="242"/>
      <c r="HYQ31" s="242"/>
      <c r="HYR31" s="242"/>
      <c r="HYS31" s="242"/>
      <c r="HYT31" s="242"/>
      <c r="HYU31" s="242"/>
      <c r="HYV31" s="242"/>
      <c r="HYW31" s="242"/>
      <c r="HYX31" s="242"/>
      <c r="HYY31" s="242"/>
      <c r="HYZ31" s="242"/>
      <c r="HZA31" s="242"/>
      <c r="HZB31" s="242"/>
      <c r="HZC31" s="242"/>
      <c r="HZD31" s="242"/>
      <c r="HZE31" s="242"/>
      <c r="HZF31" s="242"/>
      <c r="HZG31" s="242"/>
      <c r="HZH31" s="242"/>
      <c r="HZI31" s="242"/>
      <c r="HZJ31" s="242"/>
      <c r="HZK31" s="242"/>
      <c r="HZL31" s="242"/>
      <c r="HZM31" s="242"/>
      <c r="HZN31" s="242"/>
      <c r="HZO31" s="242"/>
      <c r="HZP31" s="242"/>
      <c r="HZQ31" s="242"/>
      <c r="HZR31" s="242"/>
      <c r="HZS31" s="242"/>
      <c r="HZT31" s="242"/>
      <c r="HZU31" s="242"/>
      <c r="HZV31" s="242"/>
      <c r="HZW31" s="242"/>
      <c r="HZX31" s="242"/>
      <c r="HZY31" s="242"/>
      <c r="HZZ31" s="242"/>
      <c r="IAA31" s="242"/>
      <c r="IAB31" s="242"/>
      <c r="IAC31" s="242"/>
      <c r="IAD31" s="242"/>
      <c r="IAE31" s="242"/>
      <c r="IAF31" s="242"/>
      <c r="IAG31" s="242"/>
      <c r="IAH31" s="242"/>
      <c r="IAI31" s="242"/>
      <c r="IAJ31" s="242"/>
      <c r="IAK31" s="242"/>
      <c r="IAL31" s="242"/>
      <c r="IAM31" s="242"/>
      <c r="IAN31" s="242"/>
      <c r="IAO31" s="242"/>
      <c r="IAP31" s="242"/>
      <c r="IAQ31" s="242"/>
      <c r="IAR31" s="242"/>
      <c r="IAS31" s="242"/>
      <c r="IAT31" s="242"/>
      <c r="IAU31" s="242"/>
      <c r="IAV31" s="242"/>
      <c r="IAW31" s="242"/>
      <c r="IAX31" s="242"/>
      <c r="IAY31" s="242"/>
      <c r="IAZ31" s="242"/>
      <c r="IBA31" s="242"/>
      <c r="IBB31" s="242"/>
      <c r="IBC31" s="242"/>
      <c r="IBD31" s="242"/>
      <c r="IBE31" s="242"/>
      <c r="IBF31" s="242"/>
      <c r="IBG31" s="242"/>
      <c r="IBH31" s="242"/>
      <c r="IBI31" s="242"/>
      <c r="IBJ31" s="242"/>
      <c r="IBK31" s="242"/>
      <c r="IBL31" s="242"/>
      <c r="IBM31" s="242"/>
      <c r="IBN31" s="242"/>
      <c r="IBO31" s="242"/>
      <c r="IBP31" s="242"/>
      <c r="IBQ31" s="242"/>
      <c r="IBR31" s="242"/>
      <c r="IBS31" s="242"/>
      <c r="IBT31" s="242"/>
      <c r="IBU31" s="242"/>
      <c r="IBV31" s="242"/>
      <c r="IBW31" s="242"/>
      <c r="IBX31" s="242"/>
      <c r="IBY31" s="242"/>
      <c r="IBZ31" s="242"/>
      <c r="ICA31" s="242"/>
      <c r="ICB31" s="242"/>
      <c r="ICC31" s="242"/>
      <c r="ICD31" s="242"/>
      <c r="ICE31" s="242"/>
      <c r="ICF31" s="242"/>
      <c r="ICG31" s="242"/>
      <c r="ICH31" s="242"/>
      <c r="ICI31" s="242"/>
      <c r="ICJ31" s="242"/>
      <c r="ICK31" s="242"/>
      <c r="ICL31" s="242"/>
      <c r="ICM31" s="242"/>
      <c r="ICN31" s="242"/>
      <c r="ICO31" s="242"/>
      <c r="ICP31" s="242"/>
      <c r="ICQ31" s="242"/>
      <c r="ICR31" s="242"/>
      <c r="ICS31" s="242"/>
      <c r="ICT31" s="242"/>
      <c r="ICU31" s="242"/>
      <c r="ICV31" s="242"/>
      <c r="ICW31" s="242"/>
      <c r="ICX31" s="242"/>
      <c r="ICY31" s="242"/>
      <c r="ICZ31" s="242"/>
      <c r="IDA31" s="242"/>
      <c r="IDB31" s="242"/>
      <c r="IDC31" s="242"/>
      <c r="IDD31" s="242"/>
      <c r="IDE31" s="242"/>
      <c r="IDF31" s="242"/>
      <c r="IDG31" s="242"/>
      <c r="IDH31" s="242"/>
      <c r="IDI31" s="242"/>
      <c r="IDJ31" s="242"/>
      <c r="IDK31" s="242"/>
      <c r="IDL31" s="242"/>
      <c r="IDM31" s="242"/>
      <c r="IDN31" s="242"/>
      <c r="IDO31" s="242"/>
      <c r="IDP31" s="242"/>
      <c r="IDQ31" s="242"/>
      <c r="IDR31" s="242"/>
      <c r="IDS31" s="242"/>
      <c r="IDT31" s="242"/>
      <c r="IDU31" s="242"/>
      <c r="IDV31" s="242"/>
      <c r="IDW31" s="242"/>
      <c r="IDX31" s="242"/>
      <c r="IDY31" s="242"/>
      <c r="IDZ31" s="242"/>
      <c r="IEA31" s="242"/>
      <c r="IEB31" s="242"/>
      <c r="IEC31" s="242"/>
      <c r="IED31" s="242"/>
      <c r="IEE31" s="242"/>
      <c r="IEF31" s="242"/>
      <c r="IEG31" s="242"/>
      <c r="IEH31" s="242"/>
      <c r="IEI31" s="242"/>
      <c r="IEJ31" s="242"/>
      <c r="IEK31" s="242"/>
      <c r="IEL31" s="242"/>
      <c r="IEM31" s="242"/>
      <c r="IEN31" s="242"/>
      <c r="IEO31" s="242"/>
      <c r="IEP31" s="242"/>
      <c r="IEQ31" s="242"/>
      <c r="IER31" s="242"/>
      <c r="IES31" s="242"/>
      <c r="IET31" s="242"/>
      <c r="IEU31" s="242"/>
      <c r="IEV31" s="242"/>
      <c r="IEW31" s="242"/>
      <c r="IEX31" s="242"/>
      <c r="IEY31" s="242"/>
      <c r="IEZ31" s="242"/>
      <c r="IFA31" s="242"/>
      <c r="IFB31" s="242"/>
      <c r="IFC31" s="242"/>
      <c r="IFD31" s="242"/>
      <c r="IFE31" s="242"/>
      <c r="IFF31" s="242"/>
      <c r="IFG31" s="242"/>
      <c r="IFH31" s="242"/>
      <c r="IFI31" s="242"/>
      <c r="IFJ31" s="242"/>
      <c r="IFK31" s="242"/>
      <c r="IFL31" s="242"/>
      <c r="IFM31" s="242"/>
      <c r="IFN31" s="242"/>
      <c r="IFO31" s="242"/>
      <c r="IFP31" s="242"/>
      <c r="IFQ31" s="242"/>
      <c r="IFR31" s="242"/>
      <c r="IFS31" s="242"/>
      <c r="IFT31" s="242"/>
      <c r="IFU31" s="242"/>
      <c r="IFV31" s="242"/>
      <c r="IFW31" s="242"/>
      <c r="IFX31" s="242"/>
      <c r="IFY31" s="242"/>
      <c r="IFZ31" s="242"/>
      <c r="IGA31" s="242"/>
      <c r="IGB31" s="242"/>
      <c r="IGC31" s="242"/>
      <c r="IGD31" s="242"/>
      <c r="IGE31" s="242"/>
      <c r="IGF31" s="242"/>
      <c r="IGG31" s="242"/>
      <c r="IGH31" s="242"/>
      <c r="IGI31" s="242"/>
      <c r="IGJ31" s="242"/>
      <c r="IGK31" s="242"/>
      <c r="IGL31" s="242"/>
      <c r="IGM31" s="242"/>
      <c r="IGN31" s="242"/>
      <c r="IGO31" s="242"/>
      <c r="IGP31" s="242"/>
      <c r="IGQ31" s="242"/>
      <c r="IGR31" s="242"/>
      <c r="IGS31" s="242"/>
      <c r="IGT31" s="242"/>
      <c r="IGU31" s="242"/>
      <c r="IGV31" s="242"/>
      <c r="IGW31" s="242"/>
      <c r="IGX31" s="242"/>
      <c r="IGY31" s="242"/>
      <c r="IGZ31" s="242"/>
      <c r="IHA31" s="242"/>
      <c r="IHB31" s="242"/>
      <c r="IHC31" s="242"/>
      <c r="IHD31" s="242"/>
      <c r="IHE31" s="242"/>
      <c r="IHF31" s="242"/>
      <c r="IHG31" s="242"/>
      <c r="IHH31" s="242"/>
      <c r="IHI31" s="242"/>
      <c r="IHJ31" s="242"/>
      <c r="IHK31" s="242"/>
      <c r="IHL31" s="242"/>
      <c r="IHM31" s="242"/>
      <c r="IHN31" s="242"/>
      <c r="IHO31" s="242"/>
      <c r="IHP31" s="242"/>
      <c r="IHQ31" s="242"/>
      <c r="IHR31" s="242"/>
      <c r="IHS31" s="242"/>
      <c r="IHT31" s="242"/>
      <c r="IHU31" s="242"/>
      <c r="IHV31" s="242"/>
      <c r="IHW31" s="242"/>
      <c r="IHX31" s="242"/>
      <c r="IHY31" s="242"/>
      <c r="IHZ31" s="242"/>
      <c r="IIA31" s="242"/>
      <c r="IIB31" s="242"/>
      <c r="IIC31" s="242"/>
      <c r="IID31" s="242"/>
      <c r="IIE31" s="242"/>
      <c r="IIF31" s="242"/>
      <c r="IIG31" s="242"/>
      <c r="IIH31" s="242"/>
      <c r="III31" s="242"/>
      <c r="IIJ31" s="242"/>
      <c r="IIK31" s="242"/>
      <c r="IIL31" s="242"/>
      <c r="IIM31" s="242"/>
      <c r="IIN31" s="242"/>
      <c r="IIO31" s="242"/>
      <c r="IIP31" s="242"/>
      <c r="IIQ31" s="242"/>
      <c r="IIR31" s="242"/>
      <c r="IIS31" s="242"/>
      <c r="IIT31" s="242"/>
      <c r="IIU31" s="242"/>
      <c r="IIV31" s="242"/>
      <c r="IIW31" s="242"/>
      <c r="IIX31" s="242"/>
      <c r="IIY31" s="242"/>
      <c r="IIZ31" s="242"/>
      <c r="IJA31" s="242"/>
      <c r="IJB31" s="242"/>
      <c r="IJC31" s="242"/>
      <c r="IJD31" s="242"/>
      <c r="IJE31" s="242"/>
      <c r="IJF31" s="242"/>
      <c r="IJG31" s="242"/>
      <c r="IJH31" s="242"/>
      <c r="IJI31" s="242"/>
      <c r="IJJ31" s="242"/>
      <c r="IJK31" s="242"/>
      <c r="IJL31" s="242"/>
      <c r="IJM31" s="242"/>
      <c r="IJN31" s="242"/>
      <c r="IJO31" s="242"/>
      <c r="IJP31" s="242"/>
      <c r="IJQ31" s="242"/>
      <c r="IJR31" s="242"/>
      <c r="IJS31" s="242"/>
      <c r="IJT31" s="242"/>
      <c r="IJU31" s="242"/>
      <c r="IJV31" s="242"/>
      <c r="IJW31" s="242"/>
      <c r="IJX31" s="242"/>
      <c r="IJY31" s="242"/>
      <c r="IJZ31" s="242"/>
      <c r="IKA31" s="242"/>
      <c r="IKB31" s="242"/>
      <c r="IKC31" s="242"/>
      <c r="IKD31" s="242"/>
      <c r="IKE31" s="242"/>
      <c r="IKF31" s="242"/>
      <c r="IKG31" s="242"/>
      <c r="IKH31" s="242"/>
      <c r="IKI31" s="242"/>
      <c r="IKJ31" s="242"/>
      <c r="IKK31" s="242"/>
      <c r="IKL31" s="242"/>
      <c r="IKM31" s="242"/>
      <c r="IKN31" s="242"/>
      <c r="IKO31" s="242"/>
      <c r="IKP31" s="242"/>
      <c r="IKQ31" s="242"/>
      <c r="IKR31" s="242"/>
      <c r="IKS31" s="242"/>
      <c r="IKT31" s="242"/>
      <c r="IKU31" s="242"/>
      <c r="IKV31" s="242"/>
      <c r="IKW31" s="242"/>
      <c r="IKX31" s="242"/>
      <c r="IKY31" s="242"/>
      <c r="IKZ31" s="242"/>
      <c r="ILA31" s="242"/>
      <c r="ILB31" s="242"/>
      <c r="ILC31" s="242"/>
      <c r="ILD31" s="242"/>
      <c r="ILE31" s="242"/>
      <c r="ILF31" s="242"/>
      <c r="ILG31" s="242"/>
      <c r="ILH31" s="242"/>
      <c r="ILI31" s="242"/>
      <c r="ILJ31" s="242"/>
      <c r="ILK31" s="242"/>
      <c r="ILL31" s="242"/>
      <c r="ILM31" s="242"/>
      <c r="ILN31" s="242"/>
      <c r="ILO31" s="242"/>
      <c r="ILP31" s="242"/>
      <c r="ILQ31" s="242"/>
      <c r="ILR31" s="242"/>
      <c r="ILS31" s="242"/>
      <c r="ILT31" s="242"/>
      <c r="ILU31" s="242"/>
      <c r="ILV31" s="242"/>
      <c r="ILW31" s="242"/>
      <c r="ILX31" s="242"/>
      <c r="ILY31" s="242"/>
      <c r="ILZ31" s="242"/>
      <c r="IMA31" s="242"/>
      <c r="IMB31" s="242"/>
      <c r="IMC31" s="242"/>
      <c r="IMD31" s="242"/>
      <c r="IME31" s="242"/>
      <c r="IMF31" s="242"/>
      <c r="IMG31" s="242"/>
      <c r="IMH31" s="242"/>
      <c r="IMI31" s="242"/>
      <c r="IMJ31" s="242"/>
      <c r="IMK31" s="242"/>
      <c r="IML31" s="242"/>
      <c r="IMM31" s="242"/>
      <c r="IMN31" s="242"/>
      <c r="IMO31" s="242"/>
      <c r="IMP31" s="242"/>
      <c r="IMQ31" s="242"/>
      <c r="IMR31" s="242"/>
      <c r="IMS31" s="242"/>
      <c r="IMT31" s="242"/>
      <c r="IMU31" s="242"/>
      <c r="IMV31" s="242"/>
      <c r="IMW31" s="242"/>
      <c r="IMX31" s="242"/>
      <c r="IMY31" s="242"/>
      <c r="IMZ31" s="242"/>
      <c r="INA31" s="242"/>
      <c r="INB31" s="242"/>
      <c r="INC31" s="242"/>
      <c r="IND31" s="242"/>
      <c r="INE31" s="242"/>
      <c r="INF31" s="242"/>
      <c r="ING31" s="242"/>
      <c r="INH31" s="242"/>
      <c r="INI31" s="242"/>
      <c r="INJ31" s="242"/>
      <c r="INK31" s="242"/>
      <c r="INL31" s="242"/>
      <c r="INM31" s="242"/>
      <c r="INN31" s="242"/>
      <c r="INO31" s="242"/>
      <c r="INP31" s="242"/>
      <c r="INQ31" s="242"/>
      <c r="INR31" s="242"/>
      <c r="INS31" s="242"/>
      <c r="INT31" s="242"/>
      <c r="INU31" s="242"/>
      <c r="INV31" s="242"/>
      <c r="INW31" s="242"/>
      <c r="INX31" s="242"/>
      <c r="INY31" s="242"/>
      <c r="INZ31" s="242"/>
      <c r="IOA31" s="242"/>
      <c r="IOB31" s="242"/>
      <c r="IOC31" s="242"/>
      <c r="IOD31" s="242"/>
      <c r="IOE31" s="242"/>
      <c r="IOF31" s="242"/>
      <c r="IOG31" s="242"/>
      <c r="IOH31" s="242"/>
      <c r="IOI31" s="242"/>
      <c r="IOJ31" s="242"/>
      <c r="IOK31" s="242"/>
      <c r="IOL31" s="242"/>
      <c r="IOM31" s="242"/>
      <c r="ION31" s="242"/>
      <c r="IOO31" s="242"/>
      <c r="IOP31" s="242"/>
      <c r="IOQ31" s="242"/>
      <c r="IOR31" s="242"/>
      <c r="IOS31" s="242"/>
      <c r="IOT31" s="242"/>
      <c r="IOU31" s="242"/>
      <c r="IOV31" s="242"/>
      <c r="IOW31" s="242"/>
      <c r="IOX31" s="242"/>
      <c r="IOY31" s="242"/>
      <c r="IOZ31" s="242"/>
      <c r="IPA31" s="242"/>
      <c r="IPB31" s="242"/>
      <c r="IPC31" s="242"/>
      <c r="IPD31" s="242"/>
      <c r="IPE31" s="242"/>
      <c r="IPF31" s="242"/>
      <c r="IPG31" s="242"/>
      <c r="IPH31" s="242"/>
      <c r="IPI31" s="242"/>
      <c r="IPJ31" s="242"/>
      <c r="IPK31" s="242"/>
      <c r="IPL31" s="242"/>
      <c r="IPM31" s="242"/>
      <c r="IPN31" s="242"/>
      <c r="IPO31" s="242"/>
      <c r="IPP31" s="242"/>
      <c r="IPQ31" s="242"/>
      <c r="IPR31" s="242"/>
      <c r="IPS31" s="242"/>
      <c r="IPT31" s="242"/>
      <c r="IPU31" s="242"/>
      <c r="IPV31" s="242"/>
      <c r="IPW31" s="242"/>
      <c r="IPX31" s="242"/>
      <c r="IPY31" s="242"/>
      <c r="IPZ31" s="242"/>
      <c r="IQA31" s="242"/>
      <c r="IQB31" s="242"/>
      <c r="IQC31" s="242"/>
      <c r="IQD31" s="242"/>
      <c r="IQE31" s="242"/>
      <c r="IQF31" s="242"/>
      <c r="IQG31" s="242"/>
      <c r="IQH31" s="242"/>
      <c r="IQI31" s="242"/>
      <c r="IQJ31" s="242"/>
      <c r="IQK31" s="242"/>
      <c r="IQL31" s="242"/>
      <c r="IQM31" s="242"/>
      <c r="IQN31" s="242"/>
      <c r="IQO31" s="242"/>
      <c r="IQP31" s="242"/>
      <c r="IQQ31" s="242"/>
      <c r="IQR31" s="242"/>
      <c r="IQS31" s="242"/>
      <c r="IQT31" s="242"/>
      <c r="IQU31" s="242"/>
      <c r="IQV31" s="242"/>
      <c r="IQW31" s="242"/>
      <c r="IQX31" s="242"/>
      <c r="IQY31" s="242"/>
      <c r="IQZ31" s="242"/>
      <c r="IRA31" s="242"/>
      <c r="IRB31" s="242"/>
      <c r="IRC31" s="242"/>
      <c r="IRD31" s="242"/>
      <c r="IRE31" s="242"/>
      <c r="IRF31" s="242"/>
      <c r="IRG31" s="242"/>
      <c r="IRH31" s="242"/>
      <c r="IRI31" s="242"/>
      <c r="IRJ31" s="242"/>
      <c r="IRK31" s="242"/>
      <c r="IRL31" s="242"/>
      <c r="IRM31" s="242"/>
      <c r="IRN31" s="242"/>
      <c r="IRO31" s="242"/>
      <c r="IRP31" s="242"/>
      <c r="IRQ31" s="242"/>
      <c r="IRR31" s="242"/>
      <c r="IRS31" s="242"/>
      <c r="IRT31" s="242"/>
      <c r="IRU31" s="242"/>
      <c r="IRV31" s="242"/>
      <c r="IRW31" s="242"/>
      <c r="IRX31" s="242"/>
      <c r="IRY31" s="242"/>
      <c r="IRZ31" s="242"/>
      <c r="ISA31" s="242"/>
      <c r="ISB31" s="242"/>
      <c r="ISC31" s="242"/>
      <c r="ISD31" s="242"/>
      <c r="ISE31" s="242"/>
      <c r="ISF31" s="242"/>
      <c r="ISG31" s="242"/>
      <c r="ISH31" s="242"/>
      <c r="ISI31" s="242"/>
      <c r="ISJ31" s="242"/>
      <c r="ISK31" s="242"/>
      <c r="ISL31" s="242"/>
      <c r="ISM31" s="242"/>
      <c r="ISN31" s="242"/>
      <c r="ISO31" s="242"/>
      <c r="ISP31" s="242"/>
      <c r="ISQ31" s="242"/>
      <c r="ISR31" s="242"/>
      <c r="ISS31" s="242"/>
      <c r="IST31" s="242"/>
      <c r="ISU31" s="242"/>
      <c r="ISV31" s="242"/>
      <c r="ISW31" s="242"/>
      <c r="ISX31" s="242"/>
      <c r="ISY31" s="242"/>
      <c r="ISZ31" s="242"/>
      <c r="ITA31" s="242"/>
      <c r="ITB31" s="242"/>
      <c r="ITC31" s="242"/>
      <c r="ITD31" s="242"/>
      <c r="ITE31" s="242"/>
      <c r="ITF31" s="242"/>
      <c r="ITG31" s="242"/>
      <c r="ITH31" s="242"/>
      <c r="ITI31" s="242"/>
      <c r="ITJ31" s="242"/>
      <c r="ITK31" s="242"/>
      <c r="ITL31" s="242"/>
      <c r="ITM31" s="242"/>
      <c r="ITN31" s="242"/>
      <c r="ITO31" s="242"/>
      <c r="ITP31" s="242"/>
      <c r="ITQ31" s="242"/>
      <c r="ITR31" s="242"/>
      <c r="ITS31" s="242"/>
      <c r="ITT31" s="242"/>
      <c r="ITU31" s="242"/>
      <c r="ITV31" s="242"/>
      <c r="ITW31" s="242"/>
      <c r="ITX31" s="242"/>
      <c r="ITY31" s="242"/>
      <c r="ITZ31" s="242"/>
      <c r="IUA31" s="242"/>
      <c r="IUB31" s="242"/>
      <c r="IUC31" s="242"/>
      <c r="IUD31" s="242"/>
      <c r="IUE31" s="242"/>
      <c r="IUF31" s="242"/>
      <c r="IUG31" s="242"/>
      <c r="IUH31" s="242"/>
      <c r="IUI31" s="242"/>
      <c r="IUJ31" s="242"/>
      <c r="IUK31" s="242"/>
      <c r="IUL31" s="242"/>
      <c r="IUM31" s="242"/>
      <c r="IUN31" s="242"/>
      <c r="IUO31" s="242"/>
      <c r="IUP31" s="242"/>
      <c r="IUQ31" s="242"/>
      <c r="IUR31" s="242"/>
      <c r="IUS31" s="242"/>
      <c r="IUT31" s="242"/>
      <c r="IUU31" s="242"/>
      <c r="IUV31" s="242"/>
      <c r="IUW31" s="242"/>
      <c r="IUX31" s="242"/>
      <c r="IUY31" s="242"/>
      <c r="IUZ31" s="242"/>
      <c r="IVA31" s="242"/>
      <c r="IVB31" s="242"/>
      <c r="IVC31" s="242"/>
      <c r="IVD31" s="242"/>
      <c r="IVE31" s="242"/>
      <c r="IVF31" s="242"/>
      <c r="IVG31" s="242"/>
      <c r="IVH31" s="242"/>
      <c r="IVI31" s="242"/>
      <c r="IVJ31" s="242"/>
      <c r="IVK31" s="242"/>
      <c r="IVL31" s="242"/>
      <c r="IVM31" s="242"/>
      <c r="IVN31" s="242"/>
      <c r="IVO31" s="242"/>
      <c r="IVP31" s="242"/>
      <c r="IVQ31" s="242"/>
      <c r="IVR31" s="242"/>
      <c r="IVS31" s="242"/>
      <c r="IVT31" s="242"/>
      <c r="IVU31" s="242"/>
      <c r="IVV31" s="242"/>
      <c r="IVW31" s="242"/>
      <c r="IVX31" s="242"/>
      <c r="IVY31" s="242"/>
      <c r="IVZ31" s="242"/>
      <c r="IWA31" s="242"/>
      <c r="IWB31" s="242"/>
      <c r="IWC31" s="242"/>
      <c r="IWD31" s="242"/>
      <c r="IWE31" s="242"/>
      <c r="IWF31" s="242"/>
      <c r="IWG31" s="242"/>
      <c r="IWH31" s="242"/>
      <c r="IWI31" s="242"/>
      <c r="IWJ31" s="242"/>
      <c r="IWK31" s="242"/>
      <c r="IWL31" s="242"/>
      <c r="IWM31" s="242"/>
      <c r="IWN31" s="242"/>
      <c r="IWO31" s="242"/>
      <c r="IWP31" s="242"/>
      <c r="IWQ31" s="242"/>
      <c r="IWR31" s="242"/>
      <c r="IWS31" s="242"/>
      <c r="IWT31" s="242"/>
      <c r="IWU31" s="242"/>
      <c r="IWV31" s="242"/>
      <c r="IWW31" s="242"/>
      <c r="IWX31" s="242"/>
      <c r="IWY31" s="242"/>
      <c r="IWZ31" s="242"/>
      <c r="IXA31" s="242"/>
      <c r="IXB31" s="242"/>
      <c r="IXC31" s="242"/>
      <c r="IXD31" s="242"/>
      <c r="IXE31" s="242"/>
      <c r="IXF31" s="242"/>
      <c r="IXG31" s="242"/>
      <c r="IXH31" s="242"/>
      <c r="IXI31" s="242"/>
      <c r="IXJ31" s="242"/>
      <c r="IXK31" s="242"/>
      <c r="IXL31" s="242"/>
      <c r="IXM31" s="242"/>
      <c r="IXN31" s="242"/>
      <c r="IXO31" s="242"/>
      <c r="IXP31" s="242"/>
      <c r="IXQ31" s="242"/>
      <c r="IXR31" s="242"/>
      <c r="IXS31" s="242"/>
      <c r="IXT31" s="242"/>
      <c r="IXU31" s="242"/>
      <c r="IXV31" s="242"/>
      <c r="IXW31" s="242"/>
      <c r="IXX31" s="242"/>
      <c r="IXY31" s="242"/>
      <c r="IXZ31" s="242"/>
      <c r="IYA31" s="242"/>
      <c r="IYB31" s="242"/>
      <c r="IYC31" s="242"/>
      <c r="IYD31" s="242"/>
      <c r="IYE31" s="242"/>
      <c r="IYF31" s="242"/>
      <c r="IYG31" s="242"/>
      <c r="IYH31" s="242"/>
      <c r="IYI31" s="242"/>
      <c r="IYJ31" s="242"/>
      <c r="IYK31" s="242"/>
      <c r="IYL31" s="242"/>
      <c r="IYM31" s="242"/>
      <c r="IYN31" s="242"/>
      <c r="IYO31" s="242"/>
      <c r="IYP31" s="242"/>
      <c r="IYQ31" s="242"/>
      <c r="IYR31" s="242"/>
      <c r="IYS31" s="242"/>
      <c r="IYT31" s="242"/>
      <c r="IYU31" s="242"/>
      <c r="IYV31" s="242"/>
      <c r="IYW31" s="242"/>
      <c r="IYX31" s="242"/>
      <c r="IYY31" s="242"/>
      <c r="IYZ31" s="242"/>
      <c r="IZA31" s="242"/>
      <c r="IZB31" s="242"/>
      <c r="IZC31" s="242"/>
      <c r="IZD31" s="242"/>
      <c r="IZE31" s="242"/>
      <c r="IZF31" s="242"/>
      <c r="IZG31" s="242"/>
      <c r="IZH31" s="242"/>
      <c r="IZI31" s="242"/>
      <c r="IZJ31" s="242"/>
      <c r="IZK31" s="242"/>
      <c r="IZL31" s="242"/>
      <c r="IZM31" s="242"/>
      <c r="IZN31" s="242"/>
      <c r="IZO31" s="242"/>
      <c r="IZP31" s="242"/>
      <c r="IZQ31" s="242"/>
      <c r="IZR31" s="242"/>
      <c r="IZS31" s="242"/>
      <c r="IZT31" s="242"/>
      <c r="IZU31" s="242"/>
      <c r="IZV31" s="242"/>
      <c r="IZW31" s="242"/>
      <c r="IZX31" s="242"/>
      <c r="IZY31" s="242"/>
      <c r="IZZ31" s="242"/>
      <c r="JAA31" s="242"/>
      <c r="JAB31" s="242"/>
      <c r="JAC31" s="242"/>
      <c r="JAD31" s="242"/>
      <c r="JAE31" s="242"/>
      <c r="JAF31" s="242"/>
      <c r="JAG31" s="242"/>
      <c r="JAH31" s="242"/>
      <c r="JAI31" s="242"/>
      <c r="JAJ31" s="242"/>
      <c r="JAK31" s="242"/>
      <c r="JAL31" s="242"/>
      <c r="JAM31" s="242"/>
      <c r="JAN31" s="242"/>
      <c r="JAO31" s="242"/>
      <c r="JAP31" s="242"/>
      <c r="JAQ31" s="242"/>
      <c r="JAR31" s="242"/>
      <c r="JAS31" s="242"/>
      <c r="JAT31" s="242"/>
      <c r="JAU31" s="242"/>
      <c r="JAV31" s="242"/>
      <c r="JAW31" s="242"/>
      <c r="JAX31" s="242"/>
      <c r="JAY31" s="242"/>
      <c r="JAZ31" s="242"/>
      <c r="JBA31" s="242"/>
      <c r="JBB31" s="242"/>
      <c r="JBC31" s="242"/>
      <c r="JBD31" s="242"/>
      <c r="JBE31" s="242"/>
      <c r="JBF31" s="242"/>
      <c r="JBG31" s="242"/>
      <c r="JBH31" s="242"/>
      <c r="JBI31" s="242"/>
      <c r="JBJ31" s="242"/>
      <c r="JBK31" s="242"/>
      <c r="JBL31" s="242"/>
      <c r="JBM31" s="242"/>
      <c r="JBN31" s="242"/>
      <c r="JBO31" s="242"/>
      <c r="JBP31" s="242"/>
      <c r="JBQ31" s="242"/>
      <c r="JBR31" s="242"/>
      <c r="JBS31" s="242"/>
      <c r="JBT31" s="242"/>
      <c r="JBU31" s="242"/>
      <c r="JBV31" s="242"/>
      <c r="JBW31" s="242"/>
      <c r="JBX31" s="242"/>
      <c r="JBY31" s="242"/>
      <c r="JBZ31" s="242"/>
      <c r="JCA31" s="242"/>
      <c r="JCB31" s="242"/>
      <c r="JCC31" s="242"/>
      <c r="JCD31" s="242"/>
      <c r="JCE31" s="242"/>
      <c r="JCF31" s="242"/>
      <c r="JCG31" s="242"/>
      <c r="JCH31" s="242"/>
      <c r="JCI31" s="242"/>
      <c r="JCJ31" s="242"/>
      <c r="JCK31" s="242"/>
      <c r="JCL31" s="242"/>
      <c r="JCM31" s="242"/>
      <c r="JCN31" s="242"/>
      <c r="JCO31" s="242"/>
      <c r="JCP31" s="242"/>
      <c r="JCQ31" s="242"/>
      <c r="JCR31" s="242"/>
      <c r="JCS31" s="242"/>
      <c r="JCT31" s="242"/>
      <c r="JCU31" s="242"/>
      <c r="JCV31" s="242"/>
      <c r="JCW31" s="242"/>
      <c r="JCX31" s="242"/>
      <c r="JCY31" s="242"/>
      <c r="JCZ31" s="242"/>
      <c r="JDA31" s="242"/>
      <c r="JDB31" s="242"/>
      <c r="JDC31" s="242"/>
      <c r="JDD31" s="242"/>
      <c r="JDE31" s="242"/>
      <c r="JDF31" s="242"/>
      <c r="JDG31" s="242"/>
      <c r="JDH31" s="242"/>
      <c r="JDI31" s="242"/>
      <c r="JDJ31" s="242"/>
      <c r="JDK31" s="242"/>
      <c r="JDL31" s="242"/>
      <c r="JDM31" s="242"/>
      <c r="JDN31" s="242"/>
      <c r="JDO31" s="242"/>
      <c r="JDP31" s="242"/>
      <c r="JDQ31" s="242"/>
      <c r="JDR31" s="242"/>
      <c r="JDS31" s="242"/>
      <c r="JDT31" s="242"/>
      <c r="JDU31" s="242"/>
      <c r="JDV31" s="242"/>
      <c r="JDW31" s="242"/>
      <c r="JDX31" s="242"/>
      <c r="JDY31" s="242"/>
      <c r="JDZ31" s="242"/>
      <c r="JEA31" s="242"/>
      <c r="JEB31" s="242"/>
      <c r="JEC31" s="242"/>
      <c r="JED31" s="242"/>
      <c r="JEE31" s="242"/>
      <c r="JEF31" s="242"/>
      <c r="JEG31" s="242"/>
      <c r="JEH31" s="242"/>
      <c r="JEI31" s="242"/>
      <c r="JEJ31" s="242"/>
      <c r="JEK31" s="242"/>
      <c r="JEL31" s="242"/>
      <c r="JEM31" s="242"/>
      <c r="JEN31" s="242"/>
      <c r="JEO31" s="242"/>
      <c r="JEP31" s="242"/>
      <c r="JEQ31" s="242"/>
      <c r="JER31" s="242"/>
      <c r="JES31" s="242"/>
      <c r="JET31" s="242"/>
      <c r="JEU31" s="242"/>
      <c r="JEV31" s="242"/>
      <c r="JEW31" s="242"/>
      <c r="JEX31" s="242"/>
      <c r="JEY31" s="242"/>
      <c r="JEZ31" s="242"/>
      <c r="JFA31" s="242"/>
      <c r="JFB31" s="242"/>
      <c r="JFC31" s="242"/>
      <c r="JFD31" s="242"/>
      <c r="JFE31" s="242"/>
      <c r="JFF31" s="242"/>
      <c r="JFG31" s="242"/>
      <c r="JFH31" s="242"/>
      <c r="JFI31" s="242"/>
      <c r="JFJ31" s="242"/>
      <c r="JFK31" s="242"/>
      <c r="JFL31" s="242"/>
      <c r="JFM31" s="242"/>
      <c r="JFN31" s="242"/>
      <c r="JFO31" s="242"/>
      <c r="JFP31" s="242"/>
      <c r="JFQ31" s="242"/>
      <c r="JFR31" s="242"/>
      <c r="JFS31" s="242"/>
      <c r="JFT31" s="242"/>
      <c r="JFU31" s="242"/>
      <c r="JFV31" s="242"/>
      <c r="JFW31" s="242"/>
      <c r="JFX31" s="242"/>
      <c r="JFY31" s="242"/>
      <c r="JFZ31" s="242"/>
      <c r="JGA31" s="242"/>
      <c r="JGB31" s="242"/>
      <c r="JGC31" s="242"/>
      <c r="JGD31" s="242"/>
      <c r="JGE31" s="242"/>
      <c r="JGF31" s="242"/>
      <c r="JGG31" s="242"/>
      <c r="JGH31" s="242"/>
      <c r="JGI31" s="242"/>
      <c r="JGJ31" s="242"/>
      <c r="JGK31" s="242"/>
      <c r="JGL31" s="242"/>
      <c r="JGM31" s="242"/>
      <c r="JGN31" s="242"/>
      <c r="JGO31" s="242"/>
      <c r="JGP31" s="242"/>
      <c r="JGQ31" s="242"/>
      <c r="JGR31" s="242"/>
      <c r="JGS31" s="242"/>
      <c r="JGT31" s="242"/>
      <c r="JGU31" s="242"/>
      <c r="JGV31" s="242"/>
      <c r="JGW31" s="242"/>
      <c r="JGX31" s="242"/>
      <c r="JGY31" s="242"/>
      <c r="JGZ31" s="242"/>
      <c r="JHA31" s="242"/>
      <c r="JHB31" s="242"/>
      <c r="JHC31" s="242"/>
      <c r="JHD31" s="242"/>
      <c r="JHE31" s="242"/>
      <c r="JHF31" s="242"/>
      <c r="JHG31" s="242"/>
      <c r="JHH31" s="242"/>
      <c r="JHI31" s="242"/>
      <c r="JHJ31" s="242"/>
      <c r="JHK31" s="242"/>
      <c r="JHL31" s="242"/>
      <c r="JHM31" s="242"/>
      <c r="JHN31" s="242"/>
      <c r="JHO31" s="242"/>
      <c r="JHP31" s="242"/>
      <c r="JHQ31" s="242"/>
      <c r="JHR31" s="242"/>
      <c r="JHS31" s="242"/>
      <c r="JHT31" s="242"/>
      <c r="JHU31" s="242"/>
      <c r="JHV31" s="242"/>
      <c r="JHW31" s="242"/>
      <c r="JHX31" s="242"/>
      <c r="JHY31" s="242"/>
      <c r="JHZ31" s="242"/>
      <c r="JIA31" s="242"/>
      <c r="JIB31" s="242"/>
      <c r="JIC31" s="242"/>
      <c r="JID31" s="242"/>
      <c r="JIE31" s="242"/>
      <c r="JIF31" s="242"/>
      <c r="JIG31" s="242"/>
      <c r="JIH31" s="242"/>
      <c r="JII31" s="242"/>
      <c r="JIJ31" s="242"/>
      <c r="JIK31" s="242"/>
      <c r="JIL31" s="242"/>
      <c r="JIM31" s="242"/>
      <c r="JIN31" s="242"/>
      <c r="JIO31" s="242"/>
      <c r="JIP31" s="242"/>
      <c r="JIQ31" s="242"/>
      <c r="JIR31" s="242"/>
      <c r="JIS31" s="242"/>
      <c r="JIT31" s="242"/>
      <c r="JIU31" s="242"/>
      <c r="JIV31" s="242"/>
      <c r="JIW31" s="242"/>
      <c r="JIX31" s="242"/>
      <c r="JIY31" s="242"/>
      <c r="JIZ31" s="242"/>
      <c r="JJA31" s="242"/>
      <c r="JJB31" s="242"/>
      <c r="JJC31" s="242"/>
      <c r="JJD31" s="242"/>
      <c r="JJE31" s="242"/>
      <c r="JJF31" s="242"/>
      <c r="JJG31" s="242"/>
      <c r="JJH31" s="242"/>
      <c r="JJI31" s="242"/>
      <c r="JJJ31" s="242"/>
      <c r="JJK31" s="242"/>
      <c r="JJL31" s="242"/>
      <c r="JJM31" s="242"/>
      <c r="JJN31" s="242"/>
      <c r="JJO31" s="242"/>
      <c r="JJP31" s="242"/>
      <c r="JJQ31" s="242"/>
      <c r="JJR31" s="242"/>
      <c r="JJS31" s="242"/>
      <c r="JJT31" s="242"/>
      <c r="JJU31" s="242"/>
      <c r="JJV31" s="242"/>
      <c r="JJW31" s="242"/>
      <c r="JJX31" s="242"/>
      <c r="JJY31" s="242"/>
      <c r="JJZ31" s="242"/>
      <c r="JKA31" s="242"/>
      <c r="JKB31" s="242"/>
      <c r="JKC31" s="242"/>
      <c r="JKD31" s="242"/>
      <c r="JKE31" s="242"/>
      <c r="JKF31" s="242"/>
      <c r="JKG31" s="242"/>
      <c r="JKH31" s="242"/>
      <c r="JKI31" s="242"/>
      <c r="JKJ31" s="242"/>
      <c r="JKK31" s="242"/>
      <c r="JKL31" s="242"/>
      <c r="JKM31" s="242"/>
      <c r="JKN31" s="242"/>
      <c r="JKO31" s="242"/>
      <c r="JKP31" s="242"/>
      <c r="JKQ31" s="242"/>
      <c r="JKR31" s="242"/>
      <c r="JKS31" s="242"/>
      <c r="JKT31" s="242"/>
      <c r="JKU31" s="242"/>
      <c r="JKV31" s="242"/>
      <c r="JKW31" s="242"/>
      <c r="JKX31" s="242"/>
      <c r="JKY31" s="242"/>
      <c r="JKZ31" s="242"/>
      <c r="JLA31" s="242"/>
      <c r="JLB31" s="242"/>
      <c r="JLC31" s="242"/>
      <c r="JLD31" s="242"/>
      <c r="JLE31" s="242"/>
      <c r="JLF31" s="242"/>
      <c r="JLG31" s="242"/>
      <c r="JLH31" s="242"/>
      <c r="JLI31" s="242"/>
      <c r="JLJ31" s="242"/>
      <c r="JLK31" s="242"/>
      <c r="JLL31" s="242"/>
      <c r="JLM31" s="242"/>
      <c r="JLN31" s="242"/>
      <c r="JLO31" s="242"/>
      <c r="JLP31" s="242"/>
      <c r="JLQ31" s="242"/>
      <c r="JLR31" s="242"/>
      <c r="JLS31" s="242"/>
      <c r="JLT31" s="242"/>
      <c r="JLU31" s="242"/>
      <c r="JLV31" s="242"/>
      <c r="JLW31" s="242"/>
      <c r="JLX31" s="242"/>
      <c r="JLY31" s="242"/>
      <c r="JLZ31" s="242"/>
      <c r="JMA31" s="242"/>
      <c r="JMB31" s="242"/>
      <c r="JMC31" s="242"/>
      <c r="JMD31" s="242"/>
      <c r="JME31" s="242"/>
      <c r="JMF31" s="242"/>
      <c r="JMG31" s="242"/>
      <c r="JMH31" s="242"/>
      <c r="JMI31" s="242"/>
      <c r="JMJ31" s="242"/>
      <c r="JMK31" s="242"/>
      <c r="JML31" s="242"/>
      <c r="JMM31" s="242"/>
      <c r="JMN31" s="242"/>
      <c r="JMO31" s="242"/>
      <c r="JMP31" s="242"/>
      <c r="JMQ31" s="242"/>
      <c r="JMR31" s="242"/>
      <c r="JMS31" s="242"/>
      <c r="JMT31" s="242"/>
      <c r="JMU31" s="242"/>
      <c r="JMV31" s="242"/>
      <c r="JMW31" s="242"/>
      <c r="JMX31" s="242"/>
      <c r="JMY31" s="242"/>
      <c r="JMZ31" s="242"/>
      <c r="JNA31" s="242"/>
      <c r="JNB31" s="242"/>
      <c r="JNC31" s="242"/>
      <c r="JND31" s="242"/>
      <c r="JNE31" s="242"/>
      <c r="JNF31" s="242"/>
      <c r="JNG31" s="242"/>
      <c r="JNH31" s="242"/>
      <c r="JNI31" s="242"/>
      <c r="JNJ31" s="242"/>
      <c r="JNK31" s="242"/>
      <c r="JNL31" s="242"/>
      <c r="JNM31" s="242"/>
      <c r="JNN31" s="242"/>
      <c r="JNO31" s="242"/>
      <c r="JNP31" s="242"/>
      <c r="JNQ31" s="242"/>
      <c r="JNR31" s="242"/>
      <c r="JNS31" s="242"/>
      <c r="JNT31" s="242"/>
      <c r="JNU31" s="242"/>
      <c r="JNV31" s="242"/>
      <c r="JNW31" s="242"/>
      <c r="JNX31" s="242"/>
      <c r="JNY31" s="242"/>
      <c r="JNZ31" s="242"/>
      <c r="JOA31" s="242"/>
      <c r="JOB31" s="242"/>
      <c r="JOC31" s="242"/>
      <c r="JOD31" s="242"/>
      <c r="JOE31" s="242"/>
      <c r="JOF31" s="242"/>
      <c r="JOG31" s="242"/>
      <c r="JOH31" s="242"/>
      <c r="JOI31" s="242"/>
      <c r="JOJ31" s="242"/>
      <c r="JOK31" s="242"/>
      <c r="JOL31" s="242"/>
      <c r="JOM31" s="242"/>
      <c r="JON31" s="242"/>
      <c r="JOO31" s="242"/>
      <c r="JOP31" s="242"/>
      <c r="JOQ31" s="242"/>
      <c r="JOR31" s="242"/>
      <c r="JOS31" s="242"/>
      <c r="JOT31" s="242"/>
      <c r="JOU31" s="242"/>
      <c r="JOV31" s="242"/>
      <c r="JOW31" s="242"/>
      <c r="JOX31" s="242"/>
      <c r="JOY31" s="242"/>
      <c r="JOZ31" s="242"/>
      <c r="JPA31" s="242"/>
      <c r="JPB31" s="242"/>
      <c r="JPC31" s="242"/>
      <c r="JPD31" s="242"/>
      <c r="JPE31" s="242"/>
      <c r="JPF31" s="242"/>
      <c r="JPG31" s="242"/>
      <c r="JPH31" s="242"/>
      <c r="JPI31" s="242"/>
      <c r="JPJ31" s="242"/>
      <c r="JPK31" s="242"/>
      <c r="JPL31" s="242"/>
      <c r="JPM31" s="242"/>
      <c r="JPN31" s="242"/>
      <c r="JPO31" s="242"/>
      <c r="JPP31" s="242"/>
      <c r="JPQ31" s="242"/>
      <c r="JPR31" s="242"/>
      <c r="JPS31" s="242"/>
      <c r="JPT31" s="242"/>
      <c r="JPU31" s="242"/>
      <c r="JPV31" s="242"/>
      <c r="JPW31" s="242"/>
      <c r="JPX31" s="242"/>
      <c r="JPY31" s="242"/>
      <c r="JPZ31" s="242"/>
      <c r="JQA31" s="242"/>
      <c r="JQB31" s="242"/>
      <c r="JQC31" s="242"/>
      <c r="JQD31" s="242"/>
      <c r="JQE31" s="242"/>
      <c r="JQF31" s="242"/>
      <c r="JQG31" s="242"/>
      <c r="JQH31" s="242"/>
      <c r="JQI31" s="242"/>
      <c r="JQJ31" s="242"/>
      <c r="JQK31" s="242"/>
      <c r="JQL31" s="242"/>
      <c r="JQM31" s="242"/>
      <c r="JQN31" s="242"/>
      <c r="JQO31" s="242"/>
      <c r="JQP31" s="242"/>
      <c r="JQQ31" s="242"/>
      <c r="JQR31" s="242"/>
      <c r="JQS31" s="242"/>
      <c r="JQT31" s="242"/>
      <c r="JQU31" s="242"/>
      <c r="JQV31" s="242"/>
      <c r="JQW31" s="242"/>
      <c r="JQX31" s="242"/>
      <c r="JQY31" s="242"/>
      <c r="JQZ31" s="242"/>
      <c r="JRA31" s="242"/>
      <c r="JRB31" s="242"/>
      <c r="JRC31" s="242"/>
      <c r="JRD31" s="242"/>
      <c r="JRE31" s="242"/>
      <c r="JRF31" s="242"/>
      <c r="JRG31" s="242"/>
      <c r="JRH31" s="242"/>
      <c r="JRI31" s="242"/>
      <c r="JRJ31" s="242"/>
      <c r="JRK31" s="242"/>
      <c r="JRL31" s="242"/>
      <c r="JRM31" s="242"/>
      <c r="JRN31" s="242"/>
      <c r="JRO31" s="242"/>
      <c r="JRP31" s="242"/>
      <c r="JRQ31" s="242"/>
      <c r="JRR31" s="242"/>
      <c r="JRS31" s="242"/>
      <c r="JRT31" s="242"/>
      <c r="JRU31" s="242"/>
      <c r="JRV31" s="242"/>
      <c r="JRW31" s="242"/>
      <c r="JRX31" s="242"/>
      <c r="JRY31" s="242"/>
      <c r="JRZ31" s="242"/>
      <c r="JSA31" s="242"/>
      <c r="JSB31" s="242"/>
      <c r="JSC31" s="242"/>
      <c r="JSD31" s="242"/>
      <c r="JSE31" s="242"/>
      <c r="JSF31" s="242"/>
      <c r="JSG31" s="242"/>
      <c r="JSH31" s="242"/>
      <c r="JSI31" s="242"/>
      <c r="JSJ31" s="242"/>
      <c r="JSK31" s="242"/>
      <c r="JSL31" s="242"/>
      <c r="JSM31" s="242"/>
      <c r="JSN31" s="242"/>
      <c r="JSO31" s="242"/>
      <c r="JSP31" s="242"/>
      <c r="JSQ31" s="242"/>
      <c r="JSR31" s="242"/>
      <c r="JSS31" s="242"/>
      <c r="JST31" s="242"/>
      <c r="JSU31" s="242"/>
      <c r="JSV31" s="242"/>
      <c r="JSW31" s="242"/>
      <c r="JSX31" s="242"/>
      <c r="JSY31" s="242"/>
      <c r="JSZ31" s="242"/>
      <c r="JTA31" s="242"/>
      <c r="JTB31" s="242"/>
      <c r="JTC31" s="242"/>
      <c r="JTD31" s="242"/>
      <c r="JTE31" s="242"/>
      <c r="JTF31" s="242"/>
      <c r="JTG31" s="242"/>
      <c r="JTH31" s="242"/>
      <c r="JTI31" s="242"/>
      <c r="JTJ31" s="242"/>
      <c r="JTK31" s="242"/>
      <c r="JTL31" s="242"/>
      <c r="JTM31" s="242"/>
      <c r="JTN31" s="242"/>
      <c r="JTO31" s="242"/>
      <c r="JTP31" s="242"/>
      <c r="JTQ31" s="242"/>
      <c r="JTR31" s="242"/>
      <c r="JTS31" s="242"/>
      <c r="JTT31" s="242"/>
      <c r="JTU31" s="242"/>
      <c r="JTV31" s="242"/>
      <c r="JTW31" s="242"/>
      <c r="JTX31" s="242"/>
      <c r="JTY31" s="242"/>
      <c r="JTZ31" s="242"/>
      <c r="JUA31" s="242"/>
      <c r="JUB31" s="242"/>
      <c r="JUC31" s="242"/>
      <c r="JUD31" s="242"/>
      <c r="JUE31" s="242"/>
      <c r="JUF31" s="242"/>
      <c r="JUG31" s="242"/>
      <c r="JUH31" s="242"/>
      <c r="JUI31" s="242"/>
      <c r="JUJ31" s="242"/>
      <c r="JUK31" s="242"/>
      <c r="JUL31" s="242"/>
      <c r="JUM31" s="242"/>
      <c r="JUN31" s="242"/>
      <c r="JUO31" s="242"/>
      <c r="JUP31" s="242"/>
      <c r="JUQ31" s="242"/>
      <c r="JUR31" s="242"/>
      <c r="JUS31" s="242"/>
      <c r="JUT31" s="242"/>
      <c r="JUU31" s="242"/>
      <c r="JUV31" s="242"/>
      <c r="JUW31" s="242"/>
      <c r="JUX31" s="242"/>
      <c r="JUY31" s="242"/>
      <c r="JUZ31" s="242"/>
      <c r="JVA31" s="242"/>
      <c r="JVB31" s="242"/>
      <c r="JVC31" s="242"/>
      <c r="JVD31" s="242"/>
      <c r="JVE31" s="242"/>
      <c r="JVF31" s="242"/>
      <c r="JVG31" s="242"/>
      <c r="JVH31" s="242"/>
      <c r="JVI31" s="242"/>
      <c r="JVJ31" s="242"/>
      <c r="JVK31" s="242"/>
      <c r="JVL31" s="242"/>
      <c r="JVM31" s="242"/>
      <c r="JVN31" s="242"/>
      <c r="JVO31" s="242"/>
      <c r="JVP31" s="242"/>
      <c r="JVQ31" s="242"/>
      <c r="JVR31" s="242"/>
      <c r="JVS31" s="242"/>
      <c r="JVT31" s="242"/>
      <c r="JVU31" s="242"/>
      <c r="JVV31" s="242"/>
      <c r="JVW31" s="242"/>
      <c r="JVX31" s="242"/>
      <c r="JVY31" s="242"/>
      <c r="JVZ31" s="242"/>
      <c r="JWA31" s="242"/>
      <c r="JWB31" s="242"/>
      <c r="JWC31" s="242"/>
      <c r="JWD31" s="242"/>
      <c r="JWE31" s="242"/>
      <c r="JWF31" s="242"/>
      <c r="JWG31" s="242"/>
      <c r="JWH31" s="242"/>
      <c r="JWI31" s="242"/>
      <c r="JWJ31" s="242"/>
      <c r="JWK31" s="242"/>
      <c r="JWL31" s="242"/>
      <c r="JWM31" s="242"/>
      <c r="JWN31" s="242"/>
      <c r="JWO31" s="242"/>
      <c r="JWP31" s="242"/>
      <c r="JWQ31" s="242"/>
      <c r="JWR31" s="242"/>
      <c r="JWS31" s="242"/>
      <c r="JWT31" s="242"/>
      <c r="JWU31" s="242"/>
      <c r="JWV31" s="242"/>
      <c r="JWW31" s="242"/>
      <c r="JWX31" s="242"/>
      <c r="JWY31" s="242"/>
      <c r="JWZ31" s="242"/>
      <c r="JXA31" s="242"/>
      <c r="JXB31" s="242"/>
      <c r="JXC31" s="242"/>
      <c r="JXD31" s="242"/>
      <c r="JXE31" s="242"/>
      <c r="JXF31" s="242"/>
      <c r="JXG31" s="242"/>
      <c r="JXH31" s="242"/>
      <c r="JXI31" s="242"/>
      <c r="JXJ31" s="242"/>
      <c r="JXK31" s="242"/>
      <c r="JXL31" s="242"/>
      <c r="JXM31" s="242"/>
      <c r="JXN31" s="242"/>
      <c r="JXO31" s="242"/>
      <c r="JXP31" s="242"/>
      <c r="JXQ31" s="242"/>
      <c r="JXR31" s="242"/>
      <c r="JXS31" s="242"/>
      <c r="JXT31" s="242"/>
      <c r="JXU31" s="242"/>
      <c r="JXV31" s="242"/>
      <c r="JXW31" s="242"/>
      <c r="JXX31" s="242"/>
      <c r="JXY31" s="242"/>
      <c r="JXZ31" s="242"/>
      <c r="JYA31" s="242"/>
      <c r="JYB31" s="242"/>
      <c r="JYC31" s="242"/>
      <c r="JYD31" s="242"/>
      <c r="JYE31" s="242"/>
      <c r="JYF31" s="242"/>
      <c r="JYG31" s="242"/>
      <c r="JYH31" s="242"/>
      <c r="JYI31" s="242"/>
      <c r="JYJ31" s="242"/>
      <c r="JYK31" s="242"/>
      <c r="JYL31" s="242"/>
      <c r="JYM31" s="242"/>
      <c r="JYN31" s="242"/>
      <c r="JYO31" s="242"/>
      <c r="JYP31" s="242"/>
      <c r="JYQ31" s="242"/>
      <c r="JYR31" s="242"/>
      <c r="JYS31" s="242"/>
      <c r="JYT31" s="242"/>
      <c r="JYU31" s="242"/>
      <c r="JYV31" s="242"/>
      <c r="JYW31" s="242"/>
      <c r="JYX31" s="242"/>
      <c r="JYY31" s="242"/>
      <c r="JYZ31" s="242"/>
      <c r="JZA31" s="242"/>
      <c r="JZB31" s="242"/>
      <c r="JZC31" s="242"/>
      <c r="JZD31" s="242"/>
      <c r="JZE31" s="242"/>
      <c r="JZF31" s="242"/>
      <c r="JZG31" s="242"/>
      <c r="JZH31" s="242"/>
      <c r="JZI31" s="242"/>
      <c r="JZJ31" s="242"/>
      <c r="JZK31" s="242"/>
      <c r="JZL31" s="242"/>
      <c r="JZM31" s="242"/>
      <c r="JZN31" s="242"/>
      <c r="JZO31" s="242"/>
      <c r="JZP31" s="242"/>
      <c r="JZQ31" s="242"/>
      <c r="JZR31" s="242"/>
      <c r="JZS31" s="242"/>
      <c r="JZT31" s="242"/>
      <c r="JZU31" s="242"/>
      <c r="JZV31" s="242"/>
      <c r="JZW31" s="242"/>
      <c r="JZX31" s="242"/>
      <c r="JZY31" s="242"/>
      <c r="JZZ31" s="242"/>
      <c r="KAA31" s="242"/>
      <c r="KAB31" s="242"/>
      <c r="KAC31" s="242"/>
      <c r="KAD31" s="242"/>
      <c r="KAE31" s="242"/>
      <c r="KAF31" s="242"/>
      <c r="KAG31" s="242"/>
      <c r="KAH31" s="242"/>
      <c r="KAI31" s="242"/>
      <c r="KAJ31" s="242"/>
      <c r="KAK31" s="242"/>
      <c r="KAL31" s="242"/>
      <c r="KAM31" s="242"/>
      <c r="KAN31" s="242"/>
      <c r="KAO31" s="242"/>
      <c r="KAP31" s="242"/>
      <c r="KAQ31" s="242"/>
      <c r="KAR31" s="242"/>
      <c r="KAS31" s="242"/>
      <c r="KAT31" s="242"/>
      <c r="KAU31" s="242"/>
      <c r="KAV31" s="242"/>
      <c r="KAW31" s="242"/>
      <c r="KAX31" s="242"/>
      <c r="KAY31" s="242"/>
      <c r="KAZ31" s="242"/>
      <c r="KBA31" s="242"/>
      <c r="KBB31" s="242"/>
      <c r="KBC31" s="242"/>
      <c r="KBD31" s="242"/>
      <c r="KBE31" s="242"/>
      <c r="KBF31" s="242"/>
      <c r="KBG31" s="242"/>
      <c r="KBH31" s="242"/>
      <c r="KBI31" s="242"/>
      <c r="KBJ31" s="242"/>
      <c r="KBK31" s="242"/>
      <c r="KBL31" s="242"/>
      <c r="KBM31" s="242"/>
      <c r="KBN31" s="242"/>
      <c r="KBO31" s="242"/>
      <c r="KBP31" s="242"/>
      <c r="KBQ31" s="242"/>
      <c r="KBR31" s="242"/>
      <c r="KBS31" s="242"/>
      <c r="KBT31" s="242"/>
      <c r="KBU31" s="242"/>
      <c r="KBV31" s="242"/>
      <c r="KBW31" s="242"/>
      <c r="KBX31" s="242"/>
      <c r="KBY31" s="242"/>
      <c r="KBZ31" s="242"/>
      <c r="KCA31" s="242"/>
      <c r="KCB31" s="242"/>
      <c r="KCC31" s="242"/>
      <c r="KCD31" s="242"/>
      <c r="KCE31" s="242"/>
      <c r="KCF31" s="242"/>
      <c r="KCG31" s="242"/>
      <c r="KCH31" s="242"/>
      <c r="KCI31" s="242"/>
      <c r="KCJ31" s="242"/>
      <c r="KCK31" s="242"/>
      <c r="KCL31" s="242"/>
      <c r="KCM31" s="242"/>
      <c r="KCN31" s="242"/>
      <c r="KCO31" s="242"/>
      <c r="KCP31" s="242"/>
      <c r="KCQ31" s="242"/>
      <c r="KCR31" s="242"/>
      <c r="KCS31" s="242"/>
      <c r="KCT31" s="242"/>
      <c r="KCU31" s="242"/>
      <c r="KCV31" s="242"/>
      <c r="KCW31" s="242"/>
      <c r="KCX31" s="242"/>
      <c r="KCY31" s="242"/>
      <c r="KCZ31" s="242"/>
      <c r="KDA31" s="242"/>
      <c r="KDB31" s="242"/>
      <c r="KDC31" s="242"/>
      <c r="KDD31" s="242"/>
      <c r="KDE31" s="242"/>
      <c r="KDF31" s="242"/>
      <c r="KDG31" s="242"/>
      <c r="KDH31" s="242"/>
      <c r="KDI31" s="242"/>
      <c r="KDJ31" s="242"/>
      <c r="KDK31" s="242"/>
      <c r="KDL31" s="242"/>
      <c r="KDM31" s="242"/>
      <c r="KDN31" s="242"/>
      <c r="KDO31" s="242"/>
      <c r="KDP31" s="242"/>
      <c r="KDQ31" s="242"/>
      <c r="KDR31" s="242"/>
      <c r="KDS31" s="242"/>
      <c r="KDT31" s="242"/>
      <c r="KDU31" s="242"/>
      <c r="KDV31" s="242"/>
      <c r="KDW31" s="242"/>
      <c r="KDX31" s="242"/>
      <c r="KDY31" s="242"/>
      <c r="KDZ31" s="242"/>
      <c r="KEA31" s="242"/>
      <c r="KEB31" s="242"/>
      <c r="KEC31" s="242"/>
      <c r="KED31" s="242"/>
      <c r="KEE31" s="242"/>
      <c r="KEF31" s="242"/>
      <c r="KEG31" s="242"/>
      <c r="KEH31" s="242"/>
      <c r="KEI31" s="242"/>
      <c r="KEJ31" s="242"/>
      <c r="KEK31" s="242"/>
      <c r="KEL31" s="242"/>
      <c r="KEM31" s="242"/>
      <c r="KEN31" s="242"/>
      <c r="KEO31" s="242"/>
      <c r="KEP31" s="242"/>
      <c r="KEQ31" s="242"/>
      <c r="KER31" s="242"/>
      <c r="KES31" s="242"/>
      <c r="KET31" s="242"/>
      <c r="KEU31" s="242"/>
      <c r="KEV31" s="242"/>
      <c r="KEW31" s="242"/>
      <c r="KEX31" s="242"/>
      <c r="KEY31" s="242"/>
      <c r="KEZ31" s="242"/>
      <c r="KFA31" s="242"/>
      <c r="KFB31" s="242"/>
      <c r="KFC31" s="242"/>
      <c r="KFD31" s="242"/>
      <c r="KFE31" s="242"/>
      <c r="KFF31" s="242"/>
      <c r="KFG31" s="242"/>
      <c r="KFH31" s="242"/>
      <c r="KFI31" s="242"/>
      <c r="KFJ31" s="242"/>
      <c r="KFK31" s="242"/>
      <c r="KFL31" s="242"/>
      <c r="KFM31" s="242"/>
      <c r="KFN31" s="242"/>
      <c r="KFO31" s="242"/>
      <c r="KFP31" s="242"/>
      <c r="KFQ31" s="242"/>
      <c r="KFR31" s="242"/>
      <c r="KFS31" s="242"/>
      <c r="KFT31" s="242"/>
      <c r="KFU31" s="242"/>
      <c r="KFV31" s="242"/>
      <c r="KFW31" s="242"/>
      <c r="KFX31" s="242"/>
      <c r="KFY31" s="242"/>
      <c r="KFZ31" s="242"/>
      <c r="KGA31" s="242"/>
      <c r="KGB31" s="242"/>
      <c r="KGC31" s="242"/>
      <c r="KGD31" s="242"/>
      <c r="KGE31" s="242"/>
      <c r="KGF31" s="242"/>
      <c r="KGG31" s="242"/>
      <c r="KGH31" s="242"/>
      <c r="KGI31" s="242"/>
      <c r="KGJ31" s="242"/>
      <c r="KGK31" s="242"/>
      <c r="KGL31" s="242"/>
      <c r="KGM31" s="242"/>
      <c r="KGN31" s="242"/>
      <c r="KGO31" s="242"/>
      <c r="KGP31" s="242"/>
      <c r="KGQ31" s="242"/>
      <c r="KGR31" s="242"/>
      <c r="KGS31" s="242"/>
      <c r="KGT31" s="242"/>
      <c r="KGU31" s="242"/>
      <c r="KGV31" s="242"/>
      <c r="KGW31" s="242"/>
      <c r="KGX31" s="242"/>
      <c r="KGY31" s="242"/>
      <c r="KGZ31" s="242"/>
      <c r="KHA31" s="242"/>
      <c r="KHB31" s="242"/>
      <c r="KHC31" s="242"/>
      <c r="KHD31" s="242"/>
      <c r="KHE31" s="242"/>
      <c r="KHF31" s="242"/>
      <c r="KHG31" s="242"/>
      <c r="KHH31" s="242"/>
      <c r="KHI31" s="242"/>
      <c r="KHJ31" s="242"/>
      <c r="KHK31" s="242"/>
      <c r="KHL31" s="242"/>
      <c r="KHM31" s="242"/>
      <c r="KHN31" s="242"/>
      <c r="KHO31" s="242"/>
      <c r="KHP31" s="242"/>
      <c r="KHQ31" s="242"/>
      <c r="KHR31" s="242"/>
      <c r="KHS31" s="242"/>
      <c r="KHT31" s="242"/>
      <c r="KHU31" s="242"/>
      <c r="KHV31" s="242"/>
      <c r="KHW31" s="242"/>
      <c r="KHX31" s="242"/>
      <c r="KHY31" s="242"/>
      <c r="KHZ31" s="242"/>
      <c r="KIA31" s="242"/>
      <c r="KIB31" s="242"/>
      <c r="KIC31" s="242"/>
      <c r="KID31" s="242"/>
      <c r="KIE31" s="242"/>
      <c r="KIF31" s="242"/>
      <c r="KIG31" s="242"/>
      <c r="KIH31" s="242"/>
      <c r="KII31" s="242"/>
      <c r="KIJ31" s="242"/>
      <c r="KIK31" s="242"/>
      <c r="KIL31" s="242"/>
      <c r="KIM31" s="242"/>
      <c r="KIN31" s="242"/>
      <c r="KIO31" s="242"/>
      <c r="KIP31" s="242"/>
      <c r="KIQ31" s="242"/>
      <c r="KIR31" s="242"/>
      <c r="KIS31" s="242"/>
      <c r="KIT31" s="242"/>
      <c r="KIU31" s="242"/>
      <c r="KIV31" s="242"/>
      <c r="KIW31" s="242"/>
      <c r="KIX31" s="242"/>
      <c r="KIY31" s="242"/>
      <c r="KIZ31" s="242"/>
      <c r="KJA31" s="242"/>
      <c r="KJB31" s="242"/>
      <c r="KJC31" s="242"/>
      <c r="KJD31" s="242"/>
      <c r="KJE31" s="242"/>
      <c r="KJF31" s="242"/>
      <c r="KJG31" s="242"/>
      <c r="KJH31" s="242"/>
      <c r="KJI31" s="242"/>
      <c r="KJJ31" s="242"/>
      <c r="KJK31" s="242"/>
      <c r="KJL31" s="242"/>
      <c r="KJM31" s="242"/>
      <c r="KJN31" s="242"/>
      <c r="KJO31" s="242"/>
      <c r="KJP31" s="242"/>
      <c r="KJQ31" s="242"/>
      <c r="KJR31" s="242"/>
      <c r="KJS31" s="242"/>
      <c r="KJT31" s="242"/>
      <c r="KJU31" s="242"/>
      <c r="KJV31" s="242"/>
      <c r="KJW31" s="242"/>
      <c r="KJX31" s="242"/>
      <c r="KJY31" s="242"/>
      <c r="KJZ31" s="242"/>
      <c r="KKA31" s="242"/>
      <c r="KKB31" s="242"/>
      <c r="KKC31" s="242"/>
      <c r="KKD31" s="242"/>
      <c r="KKE31" s="242"/>
      <c r="KKF31" s="242"/>
      <c r="KKG31" s="242"/>
      <c r="KKH31" s="242"/>
      <c r="KKI31" s="242"/>
      <c r="KKJ31" s="242"/>
      <c r="KKK31" s="242"/>
      <c r="KKL31" s="242"/>
      <c r="KKM31" s="242"/>
      <c r="KKN31" s="242"/>
      <c r="KKO31" s="242"/>
      <c r="KKP31" s="242"/>
      <c r="KKQ31" s="242"/>
      <c r="KKR31" s="242"/>
      <c r="KKS31" s="242"/>
      <c r="KKT31" s="242"/>
      <c r="KKU31" s="242"/>
      <c r="KKV31" s="242"/>
      <c r="KKW31" s="242"/>
      <c r="KKX31" s="242"/>
      <c r="KKY31" s="242"/>
      <c r="KKZ31" s="242"/>
      <c r="KLA31" s="242"/>
      <c r="KLB31" s="242"/>
      <c r="KLC31" s="242"/>
      <c r="KLD31" s="242"/>
      <c r="KLE31" s="242"/>
      <c r="KLF31" s="242"/>
      <c r="KLG31" s="242"/>
      <c r="KLH31" s="242"/>
      <c r="KLI31" s="242"/>
      <c r="KLJ31" s="242"/>
      <c r="KLK31" s="242"/>
      <c r="KLL31" s="242"/>
      <c r="KLM31" s="242"/>
      <c r="KLN31" s="242"/>
      <c r="KLO31" s="242"/>
      <c r="KLP31" s="242"/>
      <c r="KLQ31" s="242"/>
      <c r="KLR31" s="242"/>
      <c r="KLS31" s="242"/>
      <c r="KLT31" s="242"/>
      <c r="KLU31" s="242"/>
      <c r="KLV31" s="242"/>
      <c r="KLW31" s="242"/>
      <c r="KLX31" s="242"/>
      <c r="KLY31" s="242"/>
      <c r="KLZ31" s="242"/>
      <c r="KMA31" s="242"/>
      <c r="KMB31" s="242"/>
      <c r="KMC31" s="242"/>
      <c r="KMD31" s="242"/>
      <c r="KME31" s="242"/>
      <c r="KMF31" s="242"/>
      <c r="KMG31" s="242"/>
      <c r="KMH31" s="242"/>
      <c r="KMI31" s="242"/>
      <c r="KMJ31" s="242"/>
      <c r="KMK31" s="242"/>
      <c r="KML31" s="242"/>
      <c r="KMM31" s="242"/>
      <c r="KMN31" s="242"/>
      <c r="KMO31" s="242"/>
      <c r="KMP31" s="242"/>
      <c r="KMQ31" s="242"/>
      <c r="KMR31" s="242"/>
      <c r="KMS31" s="242"/>
      <c r="KMT31" s="242"/>
      <c r="KMU31" s="242"/>
      <c r="KMV31" s="242"/>
      <c r="KMW31" s="242"/>
      <c r="KMX31" s="242"/>
      <c r="KMY31" s="242"/>
      <c r="KMZ31" s="242"/>
      <c r="KNA31" s="242"/>
      <c r="KNB31" s="242"/>
      <c r="KNC31" s="242"/>
      <c r="KND31" s="242"/>
      <c r="KNE31" s="242"/>
      <c r="KNF31" s="242"/>
      <c r="KNG31" s="242"/>
      <c r="KNH31" s="242"/>
      <c r="KNI31" s="242"/>
      <c r="KNJ31" s="242"/>
      <c r="KNK31" s="242"/>
      <c r="KNL31" s="242"/>
      <c r="KNM31" s="242"/>
      <c r="KNN31" s="242"/>
      <c r="KNO31" s="242"/>
      <c r="KNP31" s="242"/>
      <c r="KNQ31" s="242"/>
      <c r="KNR31" s="242"/>
      <c r="KNS31" s="242"/>
      <c r="KNT31" s="242"/>
      <c r="KNU31" s="242"/>
      <c r="KNV31" s="242"/>
      <c r="KNW31" s="242"/>
      <c r="KNX31" s="242"/>
      <c r="KNY31" s="242"/>
      <c r="KNZ31" s="242"/>
      <c r="KOA31" s="242"/>
      <c r="KOB31" s="242"/>
      <c r="KOC31" s="242"/>
      <c r="KOD31" s="242"/>
      <c r="KOE31" s="242"/>
      <c r="KOF31" s="242"/>
      <c r="KOG31" s="242"/>
      <c r="KOH31" s="242"/>
      <c r="KOI31" s="242"/>
      <c r="KOJ31" s="242"/>
      <c r="KOK31" s="242"/>
      <c r="KOL31" s="242"/>
      <c r="KOM31" s="242"/>
      <c r="KON31" s="242"/>
      <c r="KOO31" s="242"/>
      <c r="KOP31" s="242"/>
      <c r="KOQ31" s="242"/>
      <c r="KOR31" s="242"/>
      <c r="KOS31" s="242"/>
      <c r="KOT31" s="242"/>
      <c r="KOU31" s="242"/>
      <c r="KOV31" s="242"/>
      <c r="KOW31" s="242"/>
      <c r="KOX31" s="242"/>
      <c r="KOY31" s="242"/>
      <c r="KOZ31" s="242"/>
      <c r="KPA31" s="242"/>
      <c r="KPB31" s="242"/>
      <c r="KPC31" s="242"/>
      <c r="KPD31" s="242"/>
      <c r="KPE31" s="242"/>
      <c r="KPF31" s="242"/>
      <c r="KPG31" s="242"/>
      <c r="KPH31" s="242"/>
      <c r="KPI31" s="242"/>
      <c r="KPJ31" s="242"/>
      <c r="KPK31" s="242"/>
      <c r="KPL31" s="242"/>
      <c r="KPM31" s="242"/>
      <c r="KPN31" s="242"/>
      <c r="KPO31" s="242"/>
      <c r="KPP31" s="242"/>
      <c r="KPQ31" s="242"/>
      <c r="KPR31" s="242"/>
      <c r="KPS31" s="242"/>
      <c r="KPT31" s="242"/>
      <c r="KPU31" s="242"/>
      <c r="KPV31" s="242"/>
      <c r="KPW31" s="242"/>
      <c r="KPX31" s="242"/>
      <c r="KPY31" s="242"/>
      <c r="KPZ31" s="242"/>
      <c r="KQA31" s="242"/>
      <c r="KQB31" s="242"/>
      <c r="KQC31" s="242"/>
      <c r="KQD31" s="242"/>
      <c r="KQE31" s="242"/>
      <c r="KQF31" s="242"/>
      <c r="KQG31" s="242"/>
      <c r="KQH31" s="242"/>
      <c r="KQI31" s="242"/>
      <c r="KQJ31" s="242"/>
      <c r="KQK31" s="242"/>
      <c r="KQL31" s="242"/>
      <c r="KQM31" s="242"/>
      <c r="KQN31" s="242"/>
      <c r="KQO31" s="242"/>
      <c r="KQP31" s="242"/>
      <c r="KQQ31" s="242"/>
      <c r="KQR31" s="242"/>
      <c r="KQS31" s="242"/>
      <c r="KQT31" s="242"/>
      <c r="KQU31" s="242"/>
      <c r="KQV31" s="242"/>
      <c r="KQW31" s="242"/>
      <c r="KQX31" s="242"/>
      <c r="KQY31" s="242"/>
      <c r="KQZ31" s="242"/>
      <c r="KRA31" s="242"/>
      <c r="KRB31" s="242"/>
      <c r="KRC31" s="242"/>
      <c r="KRD31" s="242"/>
      <c r="KRE31" s="242"/>
      <c r="KRF31" s="242"/>
      <c r="KRG31" s="242"/>
      <c r="KRH31" s="242"/>
      <c r="KRI31" s="242"/>
      <c r="KRJ31" s="242"/>
      <c r="KRK31" s="242"/>
      <c r="KRL31" s="242"/>
      <c r="KRM31" s="242"/>
      <c r="KRN31" s="242"/>
      <c r="KRO31" s="242"/>
      <c r="KRP31" s="242"/>
      <c r="KRQ31" s="242"/>
      <c r="KRR31" s="242"/>
      <c r="KRS31" s="242"/>
      <c r="KRT31" s="242"/>
      <c r="KRU31" s="242"/>
      <c r="KRV31" s="242"/>
      <c r="KRW31" s="242"/>
      <c r="KRX31" s="242"/>
      <c r="KRY31" s="242"/>
      <c r="KRZ31" s="242"/>
      <c r="KSA31" s="242"/>
      <c r="KSB31" s="242"/>
      <c r="KSC31" s="242"/>
      <c r="KSD31" s="242"/>
      <c r="KSE31" s="242"/>
      <c r="KSF31" s="242"/>
      <c r="KSG31" s="242"/>
      <c r="KSH31" s="242"/>
      <c r="KSI31" s="242"/>
      <c r="KSJ31" s="242"/>
      <c r="KSK31" s="242"/>
      <c r="KSL31" s="242"/>
      <c r="KSM31" s="242"/>
      <c r="KSN31" s="242"/>
      <c r="KSO31" s="242"/>
      <c r="KSP31" s="242"/>
      <c r="KSQ31" s="242"/>
      <c r="KSR31" s="242"/>
      <c r="KSS31" s="242"/>
      <c r="KST31" s="242"/>
      <c r="KSU31" s="242"/>
      <c r="KSV31" s="242"/>
      <c r="KSW31" s="242"/>
      <c r="KSX31" s="242"/>
      <c r="KSY31" s="242"/>
      <c r="KSZ31" s="242"/>
      <c r="KTA31" s="242"/>
      <c r="KTB31" s="242"/>
      <c r="KTC31" s="242"/>
      <c r="KTD31" s="242"/>
      <c r="KTE31" s="242"/>
      <c r="KTF31" s="242"/>
      <c r="KTG31" s="242"/>
      <c r="KTH31" s="242"/>
      <c r="KTI31" s="242"/>
      <c r="KTJ31" s="242"/>
      <c r="KTK31" s="242"/>
      <c r="KTL31" s="242"/>
      <c r="KTM31" s="242"/>
      <c r="KTN31" s="242"/>
      <c r="KTO31" s="242"/>
      <c r="KTP31" s="242"/>
      <c r="KTQ31" s="242"/>
      <c r="KTR31" s="242"/>
      <c r="KTS31" s="242"/>
      <c r="KTT31" s="242"/>
      <c r="KTU31" s="242"/>
      <c r="KTV31" s="242"/>
      <c r="KTW31" s="242"/>
      <c r="KTX31" s="242"/>
      <c r="KTY31" s="242"/>
      <c r="KTZ31" s="242"/>
      <c r="KUA31" s="242"/>
      <c r="KUB31" s="242"/>
      <c r="KUC31" s="242"/>
      <c r="KUD31" s="242"/>
      <c r="KUE31" s="242"/>
      <c r="KUF31" s="242"/>
      <c r="KUG31" s="242"/>
      <c r="KUH31" s="242"/>
      <c r="KUI31" s="242"/>
      <c r="KUJ31" s="242"/>
      <c r="KUK31" s="242"/>
      <c r="KUL31" s="242"/>
      <c r="KUM31" s="242"/>
      <c r="KUN31" s="242"/>
      <c r="KUO31" s="242"/>
      <c r="KUP31" s="242"/>
      <c r="KUQ31" s="242"/>
      <c r="KUR31" s="242"/>
      <c r="KUS31" s="242"/>
      <c r="KUT31" s="242"/>
      <c r="KUU31" s="242"/>
      <c r="KUV31" s="242"/>
      <c r="KUW31" s="242"/>
      <c r="KUX31" s="242"/>
      <c r="KUY31" s="242"/>
      <c r="KUZ31" s="242"/>
      <c r="KVA31" s="242"/>
      <c r="KVB31" s="242"/>
      <c r="KVC31" s="242"/>
      <c r="KVD31" s="242"/>
      <c r="KVE31" s="242"/>
      <c r="KVF31" s="242"/>
      <c r="KVG31" s="242"/>
      <c r="KVH31" s="242"/>
      <c r="KVI31" s="242"/>
      <c r="KVJ31" s="242"/>
      <c r="KVK31" s="242"/>
      <c r="KVL31" s="242"/>
      <c r="KVM31" s="242"/>
      <c r="KVN31" s="242"/>
      <c r="KVO31" s="242"/>
      <c r="KVP31" s="242"/>
      <c r="KVQ31" s="242"/>
      <c r="KVR31" s="242"/>
      <c r="KVS31" s="242"/>
      <c r="KVT31" s="242"/>
      <c r="KVU31" s="242"/>
      <c r="KVV31" s="242"/>
      <c r="KVW31" s="242"/>
      <c r="KVX31" s="242"/>
      <c r="KVY31" s="242"/>
      <c r="KVZ31" s="242"/>
      <c r="KWA31" s="242"/>
      <c r="KWB31" s="242"/>
      <c r="KWC31" s="242"/>
      <c r="KWD31" s="242"/>
      <c r="KWE31" s="242"/>
      <c r="KWF31" s="242"/>
      <c r="KWG31" s="242"/>
      <c r="KWH31" s="242"/>
      <c r="KWI31" s="242"/>
      <c r="KWJ31" s="242"/>
      <c r="KWK31" s="242"/>
      <c r="KWL31" s="242"/>
      <c r="KWM31" s="242"/>
      <c r="KWN31" s="242"/>
      <c r="KWO31" s="242"/>
      <c r="KWP31" s="242"/>
      <c r="KWQ31" s="242"/>
      <c r="KWR31" s="242"/>
      <c r="KWS31" s="242"/>
      <c r="KWT31" s="242"/>
      <c r="KWU31" s="242"/>
      <c r="KWV31" s="242"/>
      <c r="KWW31" s="242"/>
      <c r="KWX31" s="242"/>
      <c r="KWY31" s="242"/>
      <c r="KWZ31" s="242"/>
      <c r="KXA31" s="242"/>
      <c r="KXB31" s="242"/>
      <c r="KXC31" s="242"/>
      <c r="KXD31" s="242"/>
      <c r="KXE31" s="242"/>
      <c r="KXF31" s="242"/>
      <c r="KXG31" s="242"/>
      <c r="KXH31" s="242"/>
      <c r="KXI31" s="242"/>
      <c r="KXJ31" s="242"/>
      <c r="KXK31" s="242"/>
      <c r="KXL31" s="242"/>
      <c r="KXM31" s="242"/>
      <c r="KXN31" s="242"/>
      <c r="KXO31" s="242"/>
      <c r="KXP31" s="242"/>
      <c r="KXQ31" s="242"/>
      <c r="KXR31" s="242"/>
      <c r="KXS31" s="242"/>
      <c r="KXT31" s="242"/>
      <c r="KXU31" s="242"/>
      <c r="KXV31" s="242"/>
      <c r="KXW31" s="242"/>
      <c r="KXX31" s="242"/>
      <c r="KXY31" s="242"/>
      <c r="KXZ31" s="242"/>
      <c r="KYA31" s="242"/>
      <c r="KYB31" s="242"/>
      <c r="KYC31" s="242"/>
      <c r="KYD31" s="242"/>
      <c r="KYE31" s="242"/>
      <c r="KYF31" s="242"/>
      <c r="KYG31" s="242"/>
      <c r="KYH31" s="242"/>
      <c r="KYI31" s="242"/>
      <c r="KYJ31" s="242"/>
      <c r="KYK31" s="242"/>
      <c r="KYL31" s="242"/>
      <c r="KYM31" s="242"/>
      <c r="KYN31" s="242"/>
      <c r="KYO31" s="242"/>
      <c r="KYP31" s="242"/>
      <c r="KYQ31" s="242"/>
      <c r="KYR31" s="242"/>
      <c r="KYS31" s="242"/>
      <c r="KYT31" s="242"/>
      <c r="KYU31" s="242"/>
      <c r="KYV31" s="242"/>
      <c r="KYW31" s="242"/>
      <c r="KYX31" s="242"/>
      <c r="KYY31" s="242"/>
      <c r="KYZ31" s="242"/>
      <c r="KZA31" s="242"/>
      <c r="KZB31" s="242"/>
      <c r="KZC31" s="242"/>
      <c r="KZD31" s="242"/>
      <c r="KZE31" s="242"/>
      <c r="KZF31" s="242"/>
      <c r="KZG31" s="242"/>
      <c r="KZH31" s="242"/>
      <c r="KZI31" s="242"/>
      <c r="KZJ31" s="242"/>
      <c r="KZK31" s="242"/>
      <c r="KZL31" s="242"/>
      <c r="KZM31" s="242"/>
      <c r="KZN31" s="242"/>
      <c r="KZO31" s="242"/>
      <c r="KZP31" s="242"/>
      <c r="KZQ31" s="242"/>
      <c r="KZR31" s="242"/>
      <c r="KZS31" s="242"/>
      <c r="KZT31" s="242"/>
      <c r="KZU31" s="242"/>
      <c r="KZV31" s="242"/>
      <c r="KZW31" s="242"/>
      <c r="KZX31" s="242"/>
      <c r="KZY31" s="242"/>
      <c r="KZZ31" s="242"/>
      <c r="LAA31" s="242"/>
      <c r="LAB31" s="242"/>
      <c r="LAC31" s="242"/>
      <c r="LAD31" s="242"/>
      <c r="LAE31" s="242"/>
      <c r="LAF31" s="242"/>
      <c r="LAG31" s="242"/>
      <c r="LAH31" s="242"/>
      <c r="LAI31" s="242"/>
      <c r="LAJ31" s="242"/>
      <c r="LAK31" s="242"/>
      <c r="LAL31" s="242"/>
      <c r="LAM31" s="242"/>
      <c r="LAN31" s="242"/>
      <c r="LAO31" s="242"/>
      <c r="LAP31" s="242"/>
      <c r="LAQ31" s="242"/>
      <c r="LAR31" s="242"/>
      <c r="LAS31" s="242"/>
      <c r="LAT31" s="242"/>
      <c r="LAU31" s="242"/>
      <c r="LAV31" s="242"/>
      <c r="LAW31" s="242"/>
      <c r="LAX31" s="242"/>
      <c r="LAY31" s="242"/>
      <c r="LAZ31" s="242"/>
      <c r="LBA31" s="242"/>
      <c r="LBB31" s="242"/>
      <c r="LBC31" s="242"/>
      <c r="LBD31" s="242"/>
      <c r="LBE31" s="242"/>
      <c r="LBF31" s="242"/>
      <c r="LBG31" s="242"/>
      <c r="LBH31" s="242"/>
      <c r="LBI31" s="242"/>
      <c r="LBJ31" s="242"/>
      <c r="LBK31" s="242"/>
      <c r="LBL31" s="242"/>
      <c r="LBM31" s="242"/>
      <c r="LBN31" s="242"/>
      <c r="LBO31" s="242"/>
      <c r="LBP31" s="242"/>
      <c r="LBQ31" s="242"/>
      <c r="LBR31" s="242"/>
      <c r="LBS31" s="242"/>
      <c r="LBT31" s="242"/>
      <c r="LBU31" s="242"/>
      <c r="LBV31" s="242"/>
      <c r="LBW31" s="242"/>
      <c r="LBX31" s="242"/>
      <c r="LBY31" s="242"/>
      <c r="LBZ31" s="242"/>
      <c r="LCA31" s="242"/>
      <c r="LCB31" s="242"/>
      <c r="LCC31" s="242"/>
      <c r="LCD31" s="242"/>
      <c r="LCE31" s="242"/>
      <c r="LCF31" s="242"/>
      <c r="LCG31" s="242"/>
      <c r="LCH31" s="242"/>
      <c r="LCI31" s="242"/>
      <c r="LCJ31" s="242"/>
      <c r="LCK31" s="242"/>
      <c r="LCL31" s="242"/>
      <c r="LCM31" s="242"/>
      <c r="LCN31" s="242"/>
      <c r="LCO31" s="242"/>
      <c r="LCP31" s="242"/>
      <c r="LCQ31" s="242"/>
      <c r="LCR31" s="242"/>
      <c r="LCS31" s="242"/>
      <c r="LCT31" s="242"/>
      <c r="LCU31" s="242"/>
      <c r="LCV31" s="242"/>
      <c r="LCW31" s="242"/>
      <c r="LCX31" s="242"/>
      <c r="LCY31" s="242"/>
      <c r="LCZ31" s="242"/>
      <c r="LDA31" s="242"/>
      <c r="LDB31" s="242"/>
      <c r="LDC31" s="242"/>
      <c r="LDD31" s="242"/>
      <c r="LDE31" s="242"/>
      <c r="LDF31" s="242"/>
      <c r="LDG31" s="242"/>
      <c r="LDH31" s="242"/>
      <c r="LDI31" s="242"/>
      <c r="LDJ31" s="242"/>
      <c r="LDK31" s="242"/>
      <c r="LDL31" s="242"/>
      <c r="LDM31" s="242"/>
      <c r="LDN31" s="242"/>
      <c r="LDO31" s="242"/>
      <c r="LDP31" s="242"/>
      <c r="LDQ31" s="242"/>
      <c r="LDR31" s="242"/>
      <c r="LDS31" s="242"/>
      <c r="LDT31" s="242"/>
      <c r="LDU31" s="242"/>
      <c r="LDV31" s="242"/>
      <c r="LDW31" s="242"/>
      <c r="LDX31" s="242"/>
      <c r="LDY31" s="242"/>
      <c r="LDZ31" s="242"/>
      <c r="LEA31" s="242"/>
      <c r="LEB31" s="242"/>
      <c r="LEC31" s="242"/>
      <c r="LED31" s="242"/>
      <c r="LEE31" s="242"/>
      <c r="LEF31" s="242"/>
      <c r="LEG31" s="242"/>
      <c r="LEH31" s="242"/>
      <c r="LEI31" s="242"/>
      <c r="LEJ31" s="242"/>
      <c r="LEK31" s="242"/>
      <c r="LEL31" s="242"/>
      <c r="LEM31" s="242"/>
      <c r="LEN31" s="242"/>
      <c r="LEO31" s="242"/>
      <c r="LEP31" s="242"/>
      <c r="LEQ31" s="242"/>
      <c r="LER31" s="242"/>
      <c r="LES31" s="242"/>
      <c r="LET31" s="242"/>
      <c r="LEU31" s="242"/>
      <c r="LEV31" s="242"/>
      <c r="LEW31" s="242"/>
      <c r="LEX31" s="242"/>
      <c r="LEY31" s="242"/>
      <c r="LEZ31" s="242"/>
      <c r="LFA31" s="242"/>
      <c r="LFB31" s="242"/>
      <c r="LFC31" s="242"/>
      <c r="LFD31" s="242"/>
      <c r="LFE31" s="242"/>
      <c r="LFF31" s="242"/>
      <c r="LFG31" s="242"/>
      <c r="LFH31" s="242"/>
      <c r="LFI31" s="242"/>
      <c r="LFJ31" s="242"/>
      <c r="LFK31" s="242"/>
      <c r="LFL31" s="242"/>
      <c r="LFM31" s="242"/>
      <c r="LFN31" s="242"/>
      <c r="LFO31" s="242"/>
      <c r="LFP31" s="242"/>
      <c r="LFQ31" s="242"/>
      <c r="LFR31" s="242"/>
      <c r="LFS31" s="242"/>
      <c r="LFT31" s="242"/>
      <c r="LFU31" s="242"/>
      <c r="LFV31" s="242"/>
      <c r="LFW31" s="242"/>
      <c r="LFX31" s="242"/>
      <c r="LFY31" s="242"/>
      <c r="LFZ31" s="242"/>
      <c r="LGA31" s="242"/>
      <c r="LGB31" s="242"/>
      <c r="LGC31" s="242"/>
      <c r="LGD31" s="242"/>
      <c r="LGE31" s="242"/>
      <c r="LGF31" s="242"/>
      <c r="LGG31" s="242"/>
      <c r="LGH31" s="242"/>
      <c r="LGI31" s="242"/>
      <c r="LGJ31" s="242"/>
      <c r="LGK31" s="242"/>
      <c r="LGL31" s="242"/>
      <c r="LGM31" s="242"/>
      <c r="LGN31" s="242"/>
      <c r="LGO31" s="242"/>
      <c r="LGP31" s="242"/>
      <c r="LGQ31" s="242"/>
      <c r="LGR31" s="242"/>
      <c r="LGS31" s="242"/>
      <c r="LGT31" s="242"/>
      <c r="LGU31" s="242"/>
      <c r="LGV31" s="242"/>
      <c r="LGW31" s="242"/>
      <c r="LGX31" s="242"/>
      <c r="LGY31" s="242"/>
      <c r="LGZ31" s="242"/>
      <c r="LHA31" s="242"/>
      <c r="LHB31" s="242"/>
      <c r="LHC31" s="242"/>
      <c r="LHD31" s="242"/>
      <c r="LHE31" s="242"/>
      <c r="LHF31" s="242"/>
      <c r="LHG31" s="242"/>
      <c r="LHH31" s="242"/>
      <c r="LHI31" s="242"/>
      <c r="LHJ31" s="242"/>
      <c r="LHK31" s="242"/>
      <c r="LHL31" s="242"/>
      <c r="LHM31" s="242"/>
      <c r="LHN31" s="242"/>
      <c r="LHO31" s="242"/>
      <c r="LHP31" s="242"/>
      <c r="LHQ31" s="242"/>
      <c r="LHR31" s="242"/>
      <c r="LHS31" s="242"/>
      <c r="LHT31" s="242"/>
      <c r="LHU31" s="242"/>
      <c r="LHV31" s="242"/>
      <c r="LHW31" s="242"/>
      <c r="LHX31" s="242"/>
      <c r="LHY31" s="242"/>
      <c r="LHZ31" s="242"/>
      <c r="LIA31" s="242"/>
      <c r="LIB31" s="242"/>
      <c r="LIC31" s="242"/>
      <c r="LID31" s="242"/>
      <c r="LIE31" s="242"/>
      <c r="LIF31" s="242"/>
      <c r="LIG31" s="242"/>
      <c r="LIH31" s="242"/>
      <c r="LII31" s="242"/>
      <c r="LIJ31" s="242"/>
      <c r="LIK31" s="242"/>
      <c r="LIL31" s="242"/>
      <c r="LIM31" s="242"/>
      <c r="LIN31" s="242"/>
      <c r="LIO31" s="242"/>
      <c r="LIP31" s="242"/>
      <c r="LIQ31" s="242"/>
      <c r="LIR31" s="242"/>
      <c r="LIS31" s="242"/>
      <c r="LIT31" s="242"/>
      <c r="LIU31" s="242"/>
      <c r="LIV31" s="242"/>
      <c r="LIW31" s="242"/>
      <c r="LIX31" s="242"/>
      <c r="LIY31" s="242"/>
      <c r="LIZ31" s="242"/>
      <c r="LJA31" s="242"/>
      <c r="LJB31" s="242"/>
      <c r="LJC31" s="242"/>
      <c r="LJD31" s="242"/>
      <c r="LJE31" s="242"/>
      <c r="LJF31" s="242"/>
      <c r="LJG31" s="242"/>
      <c r="LJH31" s="242"/>
      <c r="LJI31" s="242"/>
      <c r="LJJ31" s="242"/>
      <c r="LJK31" s="242"/>
      <c r="LJL31" s="242"/>
      <c r="LJM31" s="242"/>
      <c r="LJN31" s="242"/>
      <c r="LJO31" s="242"/>
      <c r="LJP31" s="242"/>
      <c r="LJQ31" s="242"/>
      <c r="LJR31" s="242"/>
      <c r="LJS31" s="242"/>
      <c r="LJT31" s="242"/>
      <c r="LJU31" s="242"/>
      <c r="LJV31" s="242"/>
      <c r="LJW31" s="242"/>
      <c r="LJX31" s="242"/>
      <c r="LJY31" s="242"/>
      <c r="LJZ31" s="242"/>
      <c r="LKA31" s="242"/>
      <c r="LKB31" s="242"/>
      <c r="LKC31" s="242"/>
      <c r="LKD31" s="242"/>
      <c r="LKE31" s="242"/>
      <c r="LKF31" s="242"/>
      <c r="LKG31" s="242"/>
      <c r="LKH31" s="242"/>
      <c r="LKI31" s="242"/>
      <c r="LKJ31" s="242"/>
      <c r="LKK31" s="242"/>
      <c r="LKL31" s="242"/>
      <c r="LKM31" s="242"/>
      <c r="LKN31" s="242"/>
      <c r="LKO31" s="242"/>
      <c r="LKP31" s="242"/>
      <c r="LKQ31" s="242"/>
      <c r="LKR31" s="242"/>
      <c r="LKS31" s="242"/>
      <c r="LKT31" s="242"/>
      <c r="LKU31" s="242"/>
      <c r="LKV31" s="242"/>
      <c r="LKW31" s="242"/>
      <c r="LKX31" s="242"/>
      <c r="LKY31" s="242"/>
      <c r="LKZ31" s="242"/>
      <c r="LLA31" s="242"/>
      <c r="LLB31" s="242"/>
      <c r="LLC31" s="242"/>
      <c r="LLD31" s="242"/>
      <c r="LLE31" s="242"/>
      <c r="LLF31" s="242"/>
      <c r="LLG31" s="242"/>
      <c r="LLH31" s="242"/>
      <c r="LLI31" s="242"/>
      <c r="LLJ31" s="242"/>
      <c r="LLK31" s="242"/>
      <c r="LLL31" s="242"/>
      <c r="LLM31" s="242"/>
      <c r="LLN31" s="242"/>
      <c r="LLO31" s="242"/>
      <c r="LLP31" s="242"/>
      <c r="LLQ31" s="242"/>
      <c r="LLR31" s="242"/>
      <c r="LLS31" s="242"/>
      <c r="LLT31" s="242"/>
      <c r="LLU31" s="242"/>
      <c r="LLV31" s="242"/>
      <c r="LLW31" s="242"/>
      <c r="LLX31" s="242"/>
      <c r="LLY31" s="242"/>
      <c r="LLZ31" s="242"/>
      <c r="LMA31" s="242"/>
      <c r="LMB31" s="242"/>
      <c r="LMC31" s="242"/>
      <c r="LMD31" s="242"/>
      <c r="LME31" s="242"/>
      <c r="LMF31" s="242"/>
      <c r="LMG31" s="242"/>
      <c r="LMH31" s="242"/>
      <c r="LMI31" s="242"/>
      <c r="LMJ31" s="242"/>
      <c r="LMK31" s="242"/>
      <c r="LML31" s="242"/>
      <c r="LMM31" s="242"/>
      <c r="LMN31" s="242"/>
      <c r="LMO31" s="242"/>
      <c r="LMP31" s="242"/>
      <c r="LMQ31" s="242"/>
      <c r="LMR31" s="242"/>
      <c r="LMS31" s="242"/>
      <c r="LMT31" s="242"/>
      <c r="LMU31" s="242"/>
      <c r="LMV31" s="242"/>
      <c r="LMW31" s="242"/>
      <c r="LMX31" s="242"/>
      <c r="LMY31" s="242"/>
      <c r="LMZ31" s="242"/>
      <c r="LNA31" s="242"/>
      <c r="LNB31" s="242"/>
      <c r="LNC31" s="242"/>
      <c r="LND31" s="242"/>
      <c r="LNE31" s="242"/>
      <c r="LNF31" s="242"/>
      <c r="LNG31" s="242"/>
      <c r="LNH31" s="242"/>
      <c r="LNI31" s="242"/>
      <c r="LNJ31" s="242"/>
      <c r="LNK31" s="242"/>
      <c r="LNL31" s="242"/>
      <c r="LNM31" s="242"/>
      <c r="LNN31" s="242"/>
      <c r="LNO31" s="242"/>
      <c r="LNP31" s="242"/>
      <c r="LNQ31" s="242"/>
      <c r="LNR31" s="242"/>
      <c r="LNS31" s="242"/>
      <c r="LNT31" s="242"/>
      <c r="LNU31" s="242"/>
      <c r="LNV31" s="242"/>
      <c r="LNW31" s="242"/>
      <c r="LNX31" s="242"/>
      <c r="LNY31" s="242"/>
      <c r="LNZ31" s="242"/>
      <c r="LOA31" s="242"/>
      <c r="LOB31" s="242"/>
      <c r="LOC31" s="242"/>
      <c r="LOD31" s="242"/>
      <c r="LOE31" s="242"/>
      <c r="LOF31" s="242"/>
      <c r="LOG31" s="242"/>
      <c r="LOH31" s="242"/>
      <c r="LOI31" s="242"/>
      <c r="LOJ31" s="242"/>
      <c r="LOK31" s="242"/>
      <c r="LOL31" s="242"/>
      <c r="LOM31" s="242"/>
      <c r="LON31" s="242"/>
      <c r="LOO31" s="242"/>
      <c r="LOP31" s="242"/>
      <c r="LOQ31" s="242"/>
      <c r="LOR31" s="242"/>
      <c r="LOS31" s="242"/>
      <c r="LOT31" s="242"/>
      <c r="LOU31" s="242"/>
      <c r="LOV31" s="242"/>
      <c r="LOW31" s="242"/>
      <c r="LOX31" s="242"/>
      <c r="LOY31" s="242"/>
      <c r="LOZ31" s="242"/>
      <c r="LPA31" s="242"/>
      <c r="LPB31" s="242"/>
      <c r="LPC31" s="242"/>
      <c r="LPD31" s="242"/>
      <c r="LPE31" s="242"/>
      <c r="LPF31" s="242"/>
      <c r="LPG31" s="242"/>
      <c r="LPH31" s="242"/>
      <c r="LPI31" s="242"/>
      <c r="LPJ31" s="242"/>
      <c r="LPK31" s="242"/>
      <c r="LPL31" s="242"/>
      <c r="LPM31" s="242"/>
      <c r="LPN31" s="242"/>
      <c r="LPO31" s="242"/>
      <c r="LPP31" s="242"/>
      <c r="LPQ31" s="242"/>
      <c r="LPR31" s="242"/>
      <c r="LPS31" s="242"/>
      <c r="LPT31" s="242"/>
      <c r="LPU31" s="242"/>
      <c r="LPV31" s="242"/>
      <c r="LPW31" s="242"/>
      <c r="LPX31" s="242"/>
      <c r="LPY31" s="242"/>
      <c r="LPZ31" s="242"/>
      <c r="LQA31" s="242"/>
      <c r="LQB31" s="242"/>
      <c r="LQC31" s="242"/>
      <c r="LQD31" s="242"/>
      <c r="LQE31" s="242"/>
      <c r="LQF31" s="242"/>
      <c r="LQG31" s="242"/>
      <c r="LQH31" s="242"/>
      <c r="LQI31" s="242"/>
      <c r="LQJ31" s="242"/>
      <c r="LQK31" s="242"/>
      <c r="LQL31" s="242"/>
      <c r="LQM31" s="242"/>
      <c r="LQN31" s="242"/>
      <c r="LQO31" s="242"/>
      <c r="LQP31" s="242"/>
      <c r="LQQ31" s="242"/>
      <c r="LQR31" s="242"/>
      <c r="LQS31" s="242"/>
      <c r="LQT31" s="242"/>
      <c r="LQU31" s="242"/>
      <c r="LQV31" s="242"/>
      <c r="LQW31" s="242"/>
      <c r="LQX31" s="242"/>
      <c r="LQY31" s="242"/>
      <c r="LQZ31" s="242"/>
      <c r="LRA31" s="242"/>
      <c r="LRB31" s="242"/>
      <c r="LRC31" s="242"/>
      <c r="LRD31" s="242"/>
      <c r="LRE31" s="242"/>
      <c r="LRF31" s="242"/>
      <c r="LRG31" s="242"/>
      <c r="LRH31" s="242"/>
      <c r="LRI31" s="242"/>
      <c r="LRJ31" s="242"/>
      <c r="LRK31" s="242"/>
      <c r="LRL31" s="242"/>
      <c r="LRM31" s="242"/>
      <c r="LRN31" s="242"/>
      <c r="LRO31" s="242"/>
      <c r="LRP31" s="242"/>
      <c r="LRQ31" s="242"/>
      <c r="LRR31" s="242"/>
      <c r="LRS31" s="242"/>
      <c r="LRT31" s="242"/>
      <c r="LRU31" s="242"/>
      <c r="LRV31" s="242"/>
      <c r="LRW31" s="242"/>
      <c r="LRX31" s="242"/>
      <c r="LRY31" s="242"/>
      <c r="LRZ31" s="242"/>
      <c r="LSA31" s="242"/>
      <c r="LSB31" s="242"/>
      <c r="LSC31" s="242"/>
      <c r="LSD31" s="242"/>
      <c r="LSE31" s="242"/>
      <c r="LSF31" s="242"/>
      <c r="LSG31" s="242"/>
      <c r="LSH31" s="242"/>
      <c r="LSI31" s="242"/>
      <c r="LSJ31" s="242"/>
      <c r="LSK31" s="242"/>
      <c r="LSL31" s="242"/>
      <c r="LSM31" s="242"/>
      <c r="LSN31" s="242"/>
      <c r="LSO31" s="242"/>
      <c r="LSP31" s="242"/>
      <c r="LSQ31" s="242"/>
      <c r="LSR31" s="242"/>
      <c r="LSS31" s="242"/>
      <c r="LST31" s="242"/>
      <c r="LSU31" s="242"/>
      <c r="LSV31" s="242"/>
      <c r="LSW31" s="242"/>
      <c r="LSX31" s="242"/>
      <c r="LSY31" s="242"/>
      <c r="LSZ31" s="242"/>
      <c r="LTA31" s="242"/>
      <c r="LTB31" s="242"/>
      <c r="LTC31" s="242"/>
      <c r="LTD31" s="242"/>
      <c r="LTE31" s="242"/>
      <c r="LTF31" s="242"/>
      <c r="LTG31" s="242"/>
      <c r="LTH31" s="242"/>
      <c r="LTI31" s="242"/>
      <c r="LTJ31" s="242"/>
      <c r="LTK31" s="242"/>
      <c r="LTL31" s="242"/>
      <c r="LTM31" s="242"/>
      <c r="LTN31" s="242"/>
      <c r="LTO31" s="242"/>
      <c r="LTP31" s="242"/>
      <c r="LTQ31" s="242"/>
      <c r="LTR31" s="242"/>
      <c r="LTS31" s="242"/>
      <c r="LTT31" s="242"/>
      <c r="LTU31" s="242"/>
      <c r="LTV31" s="242"/>
      <c r="LTW31" s="242"/>
      <c r="LTX31" s="242"/>
      <c r="LTY31" s="242"/>
      <c r="LTZ31" s="242"/>
      <c r="LUA31" s="242"/>
      <c r="LUB31" s="242"/>
      <c r="LUC31" s="242"/>
      <c r="LUD31" s="242"/>
      <c r="LUE31" s="242"/>
      <c r="LUF31" s="242"/>
      <c r="LUG31" s="242"/>
      <c r="LUH31" s="242"/>
      <c r="LUI31" s="242"/>
      <c r="LUJ31" s="242"/>
      <c r="LUK31" s="242"/>
      <c r="LUL31" s="242"/>
      <c r="LUM31" s="242"/>
      <c r="LUN31" s="242"/>
      <c r="LUO31" s="242"/>
      <c r="LUP31" s="242"/>
      <c r="LUQ31" s="242"/>
      <c r="LUR31" s="242"/>
      <c r="LUS31" s="242"/>
      <c r="LUT31" s="242"/>
      <c r="LUU31" s="242"/>
      <c r="LUV31" s="242"/>
      <c r="LUW31" s="242"/>
      <c r="LUX31" s="242"/>
      <c r="LUY31" s="242"/>
      <c r="LUZ31" s="242"/>
      <c r="LVA31" s="242"/>
      <c r="LVB31" s="242"/>
      <c r="LVC31" s="242"/>
      <c r="LVD31" s="242"/>
      <c r="LVE31" s="242"/>
      <c r="LVF31" s="242"/>
      <c r="LVG31" s="242"/>
      <c r="LVH31" s="242"/>
      <c r="LVI31" s="242"/>
      <c r="LVJ31" s="242"/>
      <c r="LVK31" s="242"/>
      <c r="LVL31" s="242"/>
      <c r="LVM31" s="242"/>
      <c r="LVN31" s="242"/>
      <c r="LVO31" s="242"/>
      <c r="LVP31" s="242"/>
      <c r="LVQ31" s="242"/>
      <c r="LVR31" s="242"/>
      <c r="LVS31" s="242"/>
      <c r="LVT31" s="242"/>
      <c r="LVU31" s="242"/>
      <c r="LVV31" s="242"/>
      <c r="LVW31" s="242"/>
      <c r="LVX31" s="242"/>
      <c r="LVY31" s="242"/>
      <c r="LVZ31" s="242"/>
      <c r="LWA31" s="242"/>
      <c r="LWB31" s="242"/>
      <c r="LWC31" s="242"/>
      <c r="LWD31" s="242"/>
      <c r="LWE31" s="242"/>
      <c r="LWF31" s="242"/>
      <c r="LWG31" s="242"/>
      <c r="LWH31" s="242"/>
      <c r="LWI31" s="242"/>
      <c r="LWJ31" s="242"/>
      <c r="LWK31" s="242"/>
      <c r="LWL31" s="242"/>
      <c r="LWM31" s="242"/>
      <c r="LWN31" s="242"/>
      <c r="LWO31" s="242"/>
      <c r="LWP31" s="242"/>
      <c r="LWQ31" s="242"/>
      <c r="LWR31" s="242"/>
      <c r="LWS31" s="242"/>
      <c r="LWT31" s="242"/>
      <c r="LWU31" s="242"/>
      <c r="LWV31" s="242"/>
      <c r="LWW31" s="242"/>
      <c r="LWX31" s="242"/>
      <c r="LWY31" s="242"/>
      <c r="LWZ31" s="242"/>
      <c r="LXA31" s="242"/>
      <c r="LXB31" s="242"/>
      <c r="LXC31" s="242"/>
      <c r="LXD31" s="242"/>
      <c r="LXE31" s="242"/>
      <c r="LXF31" s="242"/>
      <c r="LXG31" s="242"/>
      <c r="LXH31" s="242"/>
      <c r="LXI31" s="242"/>
      <c r="LXJ31" s="242"/>
      <c r="LXK31" s="242"/>
      <c r="LXL31" s="242"/>
      <c r="LXM31" s="242"/>
      <c r="LXN31" s="242"/>
      <c r="LXO31" s="242"/>
      <c r="LXP31" s="242"/>
      <c r="LXQ31" s="242"/>
      <c r="LXR31" s="242"/>
      <c r="LXS31" s="242"/>
      <c r="LXT31" s="242"/>
      <c r="LXU31" s="242"/>
      <c r="LXV31" s="242"/>
      <c r="LXW31" s="242"/>
      <c r="LXX31" s="242"/>
      <c r="LXY31" s="242"/>
      <c r="LXZ31" s="242"/>
      <c r="LYA31" s="242"/>
      <c r="LYB31" s="242"/>
      <c r="LYC31" s="242"/>
      <c r="LYD31" s="242"/>
      <c r="LYE31" s="242"/>
      <c r="LYF31" s="242"/>
      <c r="LYG31" s="242"/>
      <c r="LYH31" s="242"/>
      <c r="LYI31" s="242"/>
      <c r="LYJ31" s="242"/>
      <c r="LYK31" s="242"/>
      <c r="LYL31" s="242"/>
      <c r="LYM31" s="242"/>
      <c r="LYN31" s="242"/>
      <c r="LYO31" s="242"/>
      <c r="LYP31" s="242"/>
      <c r="LYQ31" s="242"/>
      <c r="LYR31" s="242"/>
      <c r="LYS31" s="242"/>
      <c r="LYT31" s="242"/>
      <c r="LYU31" s="242"/>
      <c r="LYV31" s="242"/>
      <c r="LYW31" s="242"/>
      <c r="LYX31" s="242"/>
      <c r="LYY31" s="242"/>
      <c r="LYZ31" s="242"/>
      <c r="LZA31" s="242"/>
      <c r="LZB31" s="242"/>
      <c r="LZC31" s="242"/>
      <c r="LZD31" s="242"/>
      <c r="LZE31" s="242"/>
      <c r="LZF31" s="242"/>
      <c r="LZG31" s="242"/>
      <c r="LZH31" s="242"/>
      <c r="LZI31" s="242"/>
      <c r="LZJ31" s="242"/>
      <c r="LZK31" s="242"/>
      <c r="LZL31" s="242"/>
      <c r="LZM31" s="242"/>
      <c r="LZN31" s="242"/>
      <c r="LZO31" s="242"/>
      <c r="LZP31" s="242"/>
      <c r="LZQ31" s="242"/>
      <c r="LZR31" s="242"/>
      <c r="LZS31" s="242"/>
      <c r="LZT31" s="242"/>
      <c r="LZU31" s="242"/>
      <c r="LZV31" s="242"/>
      <c r="LZW31" s="242"/>
      <c r="LZX31" s="242"/>
      <c r="LZY31" s="242"/>
      <c r="LZZ31" s="242"/>
      <c r="MAA31" s="242"/>
      <c r="MAB31" s="242"/>
      <c r="MAC31" s="242"/>
      <c r="MAD31" s="242"/>
      <c r="MAE31" s="242"/>
      <c r="MAF31" s="242"/>
      <c r="MAG31" s="242"/>
      <c r="MAH31" s="242"/>
      <c r="MAI31" s="242"/>
      <c r="MAJ31" s="242"/>
      <c r="MAK31" s="242"/>
      <c r="MAL31" s="242"/>
      <c r="MAM31" s="242"/>
      <c r="MAN31" s="242"/>
      <c r="MAO31" s="242"/>
      <c r="MAP31" s="242"/>
      <c r="MAQ31" s="242"/>
      <c r="MAR31" s="242"/>
      <c r="MAS31" s="242"/>
      <c r="MAT31" s="242"/>
      <c r="MAU31" s="242"/>
      <c r="MAV31" s="242"/>
      <c r="MAW31" s="242"/>
      <c r="MAX31" s="242"/>
      <c r="MAY31" s="242"/>
      <c r="MAZ31" s="242"/>
      <c r="MBA31" s="242"/>
      <c r="MBB31" s="242"/>
      <c r="MBC31" s="242"/>
      <c r="MBD31" s="242"/>
      <c r="MBE31" s="242"/>
      <c r="MBF31" s="242"/>
      <c r="MBG31" s="242"/>
      <c r="MBH31" s="242"/>
      <c r="MBI31" s="242"/>
      <c r="MBJ31" s="242"/>
      <c r="MBK31" s="242"/>
      <c r="MBL31" s="242"/>
      <c r="MBM31" s="242"/>
      <c r="MBN31" s="242"/>
      <c r="MBO31" s="242"/>
      <c r="MBP31" s="242"/>
      <c r="MBQ31" s="242"/>
      <c r="MBR31" s="242"/>
      <c r="MBS31" s="242"/>
      <c r="MBT31" s="242"/>
      <c r="MBU31" s="242"/>
      <c r="MBV31" s="242"/>
      <c r="MBW31" s="242"/>
      <c r="MBX31" s="242"/>
      <c r="MBY31" s="242"/>
      <c r="MBZ31" s="242"/>
      <c r="MCA31" s="242"/>
      <c r="MCB31" s="242"/>
      <c r="MCC31" s="242"/>
      <c r="MCD31" s="242"/>
      <c r="MCE31" s="242"/>
      <c r="MCF31" s="242"/>
      <c r="MCG31" s="242"/>
      <c r="MCH31" s="242"/>
      <c r="MCI31" s="242"/>
      <c r="MCJ31" s="242"/>
      <c r="MCK31" s="242"/>
      <c r="MCL31" s="242"/>
      <c r="MCM31" s="242"/>
      <c r="MCN31" s="242"/>
      <c r="MCO31" s="242"/>
      <c r="MCP31" s="242"/>
      <c r="MCQ31" s="242"/>
      <c r="MCR31" s="242"/>
      <c r="MCS31" s="242"/>
      <c r="MCT31" s="242"/>
      <c r="MCU31" s="242"/>
      <c r="MCV31" s="242"/>
      <c r="MCW31" s="242"/>
      <c r="MCX31" s="242"/>
      <c r="MCY31" s="242"/>
      <c r="MCZ31" s="242"/>
      <c r="MDA31" s="242"/>
      <c r="MDB31" s="242"/>
      <c r="MDC31" s="242"/>
      <c r="MDD31" s="242"/>
      <c r="MDE31" s="242"/>
      <c r="MDF31" s="242"/>
      <c r="MDG31" s="242"/>
      <c r="MDH31" s="242"/>
      <c r="MDI31" s="242"/>
      <c r="MDJ31" s="242"/>
      <c r="MDK31" s="242"/>
      <c r="MDL31" s="242"/>
      <c r="MDM31" s="242"/>
      <c r="MDN31" s="242"/>
      <c r="MDO31" s="242"/>
      <c r="MDP31" s="242"/>
      <c r="MDQ31" s="242"/>
      <c r="MDR31" s="242"/>
      <c r="MDS31" s="242"/>
      <c r="MDT31" s="242"/>
      <c r="MDU31" s="242"/>
      <c r="MDV31" s="242"/>
      <c r="MDW31" s="242"/>
      <c r="MDX31" s="242"/>
      <c r="MDY31" s="242"/>
      <c r="MDZ31" s="242"/>
      <c r="MEA31" s="242"/>
      <c r="MEB31" s="242"/>
      <c r="MEC31" s="242"/>
      <c r="MED31" s="242"/>
      <c r="MEE31" s="242"/>
      <c r="MEF31" s="242"/>
      <c r="MEG31" s="242"/>
      <c r="MEH31" s="242"/>
      <c r="MEI31" s="242"/>
      <c r="MEJ31" s="242"/>
      <c r="MEK31" s="242"/>
      <c r="MEL31" s="242"/>
      <c r="MEM31" s="242"/>
      <c r="MEN31" s="242"/>
      <c r="MEO31" s="242"/>
      <c r="MEP31" s="242"/>
      <c r="MEQ31" s="242"/>
      <c r="MER31" s="242"/>
      <c r="MES31" s="242"/>
      <c r="MET31" s="242"/>
      <c r="MEU31" s="242"/>
      <c r="MEV31" s="242"/>
      <c r="MEW31" s="242"/>
      <c r="MEX31" s="242"/>
      <c r="MEY31" s="242"/>
      <c r="MEZ31" s="242"/>
      <c r="MFA31" s="242"/>
      <c r="MFB31" s="242"/>
      <c r="MFC31" s="242"/>
      <c r="MFD31" s="242"/>
      <c r="MFE31" s="242"/>
      <c r="MFF31" s="242"/>
      <c r="MFG31" s="242"/>
      <c r="MFH31" s="242"/>
      <c r="MFI31" s="242"/>
      <c r="MFJ31" s="242"/>
      <c r="MFK31" s="242"/>
      <c r="MFL31" s="242"/>
      <c r="MFM31" s="242"/>
      <c r="MFN31" s="242"/>
      <c r="MFO31" s="242"/>
      <c r="MFP31" s="242"/>
      <c r="MFQ31" s="242"/>
      <c r="MFR31" s="242"/>
      <c r="MFS31" s="242"/>
      <c r="MFT31" s="242"/>
      <c r="MFU31" s="242"/>
      <c r="MFV31" s="242"/>
      <c r="MFW31" s="242"/>
      <c r="MFX31" s="242"/>
      <c r="MFY31" s="242"/>
      <c r="MFZ31" s="242"/>
      <c r="MGA31" s="242"/>
      <c r="MGB31" s="242"/>
      <c r="MGC31" s="242"/>
      <c r="MGD31" s="242"/>
      <c r="MGE31" s="242"/>
      <c r="MGF31" s="242"/>
      <c r="MGG31" s="242"/>
      <c r="MGH31" s="242"/>
      <c r="MGI31" s="242"/>
      <c r="MGJ31" s="242"/>
      <c r="MGK31" s="242"/>
      <c r="MGL31" s="242"/>
      <c r="MGM31" s="242"/>
      <c r="MGN31" s="242"/>
      <c r="MGO31" s="242"/>
      <c r="MGP31" s="242"/>
      <c r="MGQ31" s="242"/>
      <c r="MGR31" s="242"/>
      <c r="MGS31" s="242"/>
      <c r="MGT31" s="242"/>
      <c r="MGU31" s="242"/>
      <c r="MGV31" s="242"/>
      <c r="MGW31" s="242"/>
      <c r="MGX31" s="242"/>
      <c r="MGY31" s="242"/>
      <c r="MGZ31" s="242"/>
      <c r="MHA31" s="242"/>
      <c r="MHB31" s="242"/>
      <c r="MHC31" s="242"/>
      <c r="MHD31" s="242"/>
      <c r="MHE31" s="242"/>
      <c r="MHF31" s="242"/>
      <c r="MHG31" s="242"/>
      <c r="MHH31" s="242"/>
      <c r="MHI31" s="242"/>
      <c r="MHJ31" s="242"/>
      <c r="MHK31" s="242"/>
      <c r="MHL31" s="242"/>
      <c r="MHM31" s="242"/>
      <c r="MHN31" s="242"/>
      <c r="MHO31" s="242"/>
      <c r="MHP31" s="242"/>
      <c r="MHQ31" s="242"/>
      <c r="MHR31" s="242"/>
      <c r="MHS31" s="242"/>
      <c r="MHT31" s="242"/>
      <c r="MHU31" s="242"/>
      <c r="MHV31" s="242"/>
      <c r="MHW31" s="242"/>
      <c r="MHX31" s="242"/>
      <c r="MHY31" s="242"/>
      <c r="MHZ31" s="242"/>
      <c r="MIA31" s="242"/>
      <c r="MIB31" s="242"/>
      <c r="MIC31" s="242"/>
      <c r="MID31" s="242"/>
      <c r="MIE31" s="242"/>
      <c r="MIF31" s="242"/>
      <c r="MIG31" s="242"/>
      <c r="MIH31" s="242"/>
      <c r="MII31" s="242"/>
      <c r="MIJ31" s="242"/>
      <c r="MIK31" s="242"/>
      <c r="MIL31" s="242"/>
      <c r="MIM31" s="242"/>
      <c r="MIN31" s="242"/>
      <c r="MIO31" s="242"/>
      <c r="MIP31" s="242"/>
      <c r="MIQ31" s="242"/>
      <c r="MIR31" s="242"/>
      <c r="MIS31" s="242"/>
      <c r="MIT31" s="242"/>
      <c r="MIU31" s="242"/>
      <c r="MIV31" s="242"/>
      <c r="MIW31" s="242"/>
      <c r="MIX31" s="242"/>
      <c r="MIY31" s="242"/>
      <c r="MIZ31" s="242"/>
      <c r="MJA31" s="242"/>
      <c r="MJB31" s="242"/>
      <c r="MJC31" s="242"/>
      <c r="MJD31" s="242"/>
      <c r="MJE31" s="242"/>
      <c r="MJF31" s="242"/>
      <c r="MJG31" s="242"/>
      <c r="MJH31" s="242"/>
      <c r="MJI31" s="242"/>
      <c r="MJJ31" s="242"/>
      <c r="MJK31" s="242"/>
      <c r="MJL31" s="242"/>
      <c r="MJM31" s="242"/>
      <c r="MJN31" s="242"/>
      <c r="MJO31" s="242"/>
      <c r="MJP31" s="242"/>
      <c r="MJQ31" s="242"/>
      <c r="MJR31" s="242"/>
      <c r="MJS31" s="242"/>
      <c r="MJT31" s="242"/>
      <c r="MJU31" s="242"/>
      <c r="MJV31" s="242"/>
      <c r="MJW31" s="242"/>
      <c r="MJX31" s="242"/>
      <c r="MJY31" s="242"/>
      <c r="MJZ31" s="242"/>
      <c r="MKA31" s="242"/>
      <c r="MKB31" s="242"/>
      <c r="MKC31" s="242"/>
      <c r="MKD31" s="242"/>
      <c r="MKE31" s="242"/>
      <c r="MKF31" s="242"/>
      <c r="MKG31" s="242"/>
      <c r="MKH31" s="242"/>
      <c r="MKI31" s="242"/>
      <c r="MKJ31" s="242"/>
      <c r="MKK31" s="242"/>
      <c r="MKL31" s="242"/>
      <c r="MKM31" s="242"/>
      <c r="MKN31" s="242"/>
      <c r="MKO31" s="242"/>
      <c r="MKP31" s="242"/>
      <c r="MKQ31" s="242"/>
      <c r="MKR31" s="242"/>
      <c r="MKS31" s="242"/>
      <c r="MKT31" s="242"/>
      <c r="MKU31" s="242"/>
      <c r="MKV31" s="242"/>
      <c r="MKW31" s="242"/>
      <c r="MKX31" s="242"/>
      <c r="MKY31" s="242"/>
      <c r="MKZ31" s="242"/>
      <c r="MLA31" s="242"/>
      <c r="MLB31" s="242"/>
      <c r="MLC31" s="242"/>
      <c r="MLD31" s="242"/>
      <c r="MLE31" s="242"/>
      <c r="MLF31" s="242"/>
      <c r="MLG31" s="242"/>
      <c r="MLH31" s="242"/>
      <c r="MLI31" s="242"/>
      <c r="MLJ31" s="242"/>
      <c r="MLK31" s="242"/>
      <c r="MLL31" s="242"/>
      <c r="MLM31" s="242"/>
      <c r="MLN31" s="242"/>
      <c r="MLO31" s="242"/>
      <c r="MLP31" s="242"/>
      <c r="MLQ31" s="242"/>
      <c r="MLR31" s="242"/>
      <c r="MLS31" s="242"/>
      <c r="MLT31" s="242"/>
      <c r="MLU31" s="242"/>
      <c r="MLV31" s="242"/>
      <c r="MLW31" s="242"/>
      <c r="MLX31" s="242"/>
      <c r="MLY31" s="242"/>
      <c r="MLZ31" s="242"/>
      <c r="MMA31" s="242"/>
      <c r="MMB31" s="242"/>
      <c r="MMC31" s="242"/>
      <c r="MMD31" s="242"/>
      <c r="MME31" s="242"/>
      <c r="MMF31" s="242"/>
      <c r="MMG31" s="242"/>
      <c r="MMH31" s="242"/>
      <c r="MMI31" s="242"/>
      <c r="MMJ31" s="242"/>
      <c r="MMK31" s="242"/>
      <c r="MML31" s="242"/>
      <c r="MMM31" s="242"/>
      <c r="MMN31" s="242"/>
      <c r="MMO31" s="242"/>
      <c r="MMP31" s="242"/>
      <c r="MMQ31" s="242"/>
      <c r="MMR31" s="242"/>
      <c r="MMS31" s="242"/>
      <c r="MMT31" s="242"/>
      <c r="MMU31" s="242"/>
      <c r="MMV31" s="242"/>
      <c r="MMW31" s="242"/>
      <c r="MMX31" s="242"/>
      <c r="MMY31" s="242"/>
      <c r="MMZ31" s="242"/>
      <c r="MNA31" s="242"/>
      <c r="MNB31" s="242"/>
      <c r="MNC31" s="242"/>
      <c r="MND31" s="242"/>
      <c r="MNE31" s="242"/>
      <c r="MNF31" s="242"/>
      <c r="MNG31" s="242"/>
      <c r="MNH31" s="242"/>
      <c r="MNI31" s="242"/>
      <c r="MNJ31" s="242"/>
      <c r="MNK31" s="242"/>
      <c r="MNL31" s="242"/>
      <c r="MNM31" s="242"/>
      <c r="MNN31" s="242"/>
      <c r="MNO31" s="242"/>
      <c r="MNP31" s="242"/>
      <c r="MNQ31" s="242"/>
      <c r="MNR31" s="242"/>
      <c r="MNS31" s="242"/>
      <c r="MNT31" s="242"/>
      <c r="MNU31" s="242"/>
      <c r="MNV31" s="242"/>
      <c r="MNW31" s="242"/>
      <c r="MNX31" s="242"/>
      <c r="MNY31" s="242"/>
      <c r="MNZ31" s="242"/>
      <c r="MOA31" s="242"/>
      <c r="MOB31" s="242"/>
      <c r="MOC31" s="242"/>
      <c r="MOD31" s="242"/>
      <c r="MOE31" s="242"/>
      <c r="MOF31" s="242"/>
      <c r="MOG31" s="242"/>
      <c r="MOH31" s="242"/>
      <c r="MOI31" s="242"/>
      <c r="MOJ31" s="242"/>
      <c r="MOK31" s="242"/>
      <c r="MOL31" s="242"/>
      <c r="MOM31" s="242"/>
      <c r="MON31" s="242"/>
      <c r="MOO31" s="242"/>
      <c r="MOP31" s="242"/>
      <c r="MOQ31" s="242"/>
      <c r="MOR31" s="242"/>
      <c r="MOS31" s="242"/>
      <c r="MOT31" s="242"/>
      <c r="MOU31" s="242"/>
      <c r="MOV31" s="242"/>
      <c r="MOW31" s="242"/>
      <c r="MOX31" s="242"/>
      <c r="MOY31" s="242"/>
      <c r="MOZ31" s="242"/>
      <c r="MPA31" s="242"/>
      <c r="MPB31" s="242"/>
      <c r="MPC31" s="242"/>
      <c r="MPD31" s="242"/>
      <c r="MPE31" s="242"/>
      <c r="MPF31" s="242"/>
      <c r="MPG31" s="242"/>
      <c r="MPH31" s="242"/>
      <c r="MPI31" s="242"/>
      <c r="MPJ31" s="242"/>
      <c r="MPK31" s="242"/>
      <c r="MPL31" s="242"/>
      <c r="MPM31" s="242"/>
      <c r="MPN31" s="242"/>
      <c r="MPO31" s="242"/>
      <c r="MPP31" s="242"/>
      <c r="MPQ31" s="242"/>
      <c r="MPR31" s="242"/>
      <c r="MPS31" s="242"/>
      <c r="MPT31" s="242"/>
      <c r="MPU31" s="242"/>
      <c r="MPV31" s="242"/>
      <c r="MPW31" s="242"/>
      <c r="MPX31" s="242"/>
      <c r="MPY31" s="242"/>
      <c r="MPZ31" s="242"/>
      <c r="MQA31" s="242"/>
      <c r="MQB31" s="242"/>
      <c r="MQC31" s="242"/>
      <c r="MQD31" s="242"/>
      <c r="MQE31" s="242"/>
      <c r="MQF31" s="242"/>
      <c r="MQG31" s="242"/>
      <c r="MQH31" s="242"/>
      <c r="MQI31" s="242"/>
      <c r="MQJ31" s="242"/>
      <c r="MQK31" s="242"/>
      <c r="MQL31" s="242"/>
      <c r="MQM31" s="242"/>
      <c r="MQN31" s="242"/>
      <c r="MQO31" s="242"/>
      <c r="MQP31" s="242"/>
      <c r="MQQ31" s="242"/>
      <c r="MQR31" s="242"/>
      <c r="MQS31" s="242"/>
      <c r="MQT31" s="242"/>
      <c r="MQU31" s="242"/>
      <c r="MQV31" s="242"/>
      <c r="MQW31" s="242"/>
      <c r="MQX31" s="242"/>
      <c r="MQY31" s="242"/>
      <c r="MQZ31" s="242"/>
      <c r="MRA31" s="242"/>
      <c r="MRB31" s="242"/>
      <c r="MRC31" s="242"/>
      <c r="MRD31" s="242"/>
      <c r="MRE31" s="242"/>
      <c r="MRF31" s="242"/>
      <c r="MRG31" s="242"/>
      <c r="MRH31" s="242"/>
      <c r="MRI31" s="242"/>
      <c r="MRJ31" s="242"/>
      <c r="MRK31" s="242"/>
      <c r="MRL31" s="242"/>
      <c r="MRM31" s="242"/>
      <c r="MRN31" s="242"/>
      <c r="MRO31" s="242"/>
      <c r="MRP31" s="242"/>
      <c r="MRQ31" s="242"/>
      <c r="MRR31" s="242"/>
      <c r="MRS31" s="242"/>
      <c r="MRT31" s="242"/>
      <c r="MRU31" s="242"/>
      <c r="MRV31" s="242"/>
      <c r="MRW31" s="242"/>
      <c r="MRX31" s="242"/>
      <c r="MRY31" s="242"/>
      <c r="MRZ31" s="242"/>
      <c r="MSA31" s="242"/>
      <c r="MSB31" s="242"/>
      <c r="MSC31" s="242"/>
      <c r="MSD31" s="242"/>
      <c r="MSE31" s="242"/>
      <c r="MSF31" s="242"/>
      <c r="MSG31" s="242"/>
      <c r="MSH31" s="242"/>
      <c r="MSI31" s="242"/>
      <c r="MSJ31" s="242"/>
      <c r="MSK31" s="242"/>
      <c r="MSL31" s="242"/>
      <c r="MSM31" s="242"/>
      <c r="MSN31" s="242"/>
      <c r="MSO31" s="242"/>
      <c r="MSP31" s="242"/>
      <c r="MSQ31" s="242"/>
      <c r="MSR31" s="242"/>
      <c r="MSS31" s="242"/>
      <c r="MST31" s="242"/>
      <c r="MSU31" s="242"/>
      <c r="MSV31" s="242"/>
      <c r="MSW31" s="242"/>
      <c r="MSX31" s="242"/>
      <c r="MSY31" s="242"/>
      <c r="MSZ31" s="242"/>
      <c r="MTA31" s="242"/>
      <c r="MTB31" s="242"/>
      <c r="MTC31" s="242"/>
      <c r="MTD31" s="242"/>
      <c r="MTE31" s="242"/>
      <c r="MTF31" s="242"/>
      <c r="MTG31" s="242"/>
      <c r="MTH31" s="242"/>
      <c r="MTI31" s="242"/>
      <c r="MTJ31" s="242"/>
      <c r="MTK31" s="242"/>
      <c r="MTL31" s="242"/>
      <c r="MTM31" s="242"/>
      <c r="MTN31" s="242"/>
      <c r="MTO31" s="242"/>
      <c r="MTP31" s="242"/>
      <c r="MTQ31" s="242"/>
      <c r="MTR31" s="242"/>
      <c r="MTS31" s="242"/>
      <c r="MTT31" s="242"/>
      <c r="MTU31" s="242"/>
      <c r="MTV31" s="242"/>
      <c r="MTW31" s="242"/>
      <c r="MTX31" s="242"/>
      <c r="MTY31" s="242"/>
      <c r="MTZ31" s="242"/>
      <c r="MUA31" s="242"/>
      <c r="MUB31" s="242"/>
      <c r="MUC31" s="242"/>
      <c r="MUD31" s="242"/>
      <c r="MUE31" s="242"/>
      <c r="MUF31" s="242"/>
      <c r="MUG31" s="242"/>
      <c r="MUH31" s="242"/>
      <c r="MUI31" s="242"/>
      <c r="MUJ31" s="242"/>
      <c r="MUK31" s="242"/>
      <c r="MUL31" s="242"/>
      <c r="MUM31" s="242"/>
      <c r="MUN31" s="242"/>
      <c r="MUO31" s="242"/>
      <c r="MUP31" s="242"/>
      <c r="MUQ31" s="242"/>
      <c r="MUR31" s="242"/>
      <c r="MUS31" s="242"/>
      <c r="MUT31" s="242"/>
      <c r="MUU31" s="242"/>
      <c r="MUV31" s="242"/>
      <c r="MUW31" s="242"/>
      <c r="MUX31" s="242"/>
      <c r="MUY31" s="242"/>
      <c r="MUZ31" s="242"/>
      <c r="MVA31" s="242"/>
      <c r="MVB31" s="242"/>
      <c r="MVC31" s="242"/>
      <c r="MVD31" s="242"/>
      <c r="MVE31" s="242"/>
      <c r="MVF31" s="242"/>
      <c r="MVG31" s="242"/>
      <c r="MVH31" s="242"/>
      <c r="MVI31" s="242"/>
      <c r="MVJ31" s="242"/>
      <c r="MVK31" s="242"/>
      <c r="MVL31" s="242"/>
      <c r="MVM31" s="242"/>
      <c r="MVN31" s="242"/>
      <c r="MVO31" s="242"/>
      <c r="MVP31" s="242"/>
      <c r="MVQ31" s="242"/>
      <c r="MVR31" s="242"/>
      <c r="MVS31" s="242"/>
      <c r="MVT31" s="242"/>
      <c r="MVU31" s="242"/>
      <c r="MVV31" s="242"/>
      <c r="MVW31" s="242"/>
      <c r="MVX31" s="242"/>
      <c r="MVY31" s="242"/>
      <c r="MVZ31" s="242"/>
      <c r="MWA31" s="242"/>
      <c r="MWB31" s="242"/>
      <c r="MWC31" s="242"/>
      <c r="MWD31" s="242"/>
      <c r="MWE31" s="242"/>
      <c r="MWF31" s="242"/>
      <c r="MWG31" s="242"/>
      <c r="MWH31" s="242"/>
      <c r="MWI31" s="242"/>
      <c r="MWJ31" s="242"/>
      <c r="MWK31" s="242"/>
      <c r="MWL31" s="242"/>
      <c r="MWM31" s="242"/>
      <c r="MWN31" s="242"/>
      <c r="MWO31" s="242"/>
      <c r="MWP31" s="242"/>
      <c r="MWQ31" s="242"/>
      <c r="MWR31" s="242"/>
      <c r="MWS31" s="242"/>
      <c r="MWT31" s="242"/>
      <c r="MWU31" s="242"/>
      <c r="MWV31" s="242"/>
      <c r="MWW31" s="242"/>
      <c r="MWX31" s="242"/>
      <c r="MWY31" s="242"/>
      <c r="MWZ31" s="242"/>
      <c r="MXA31" s="242"/>
      <c r="MXB31" s="242"/>
      <c r="MXC31" s="242"/>
      <c r="MXD31" s="242"/>
      <c r="MXE31" s="242"/>
      <c r="MXF31" s="242"/>
      <c r="MXG31" s="242"/>
      <c r="MXH31" s="242"/>
      <c r="MXI31" s="242"/>
      <c r="MXJ31" s="242"/>
      <c r="MXK31" s="242"/>
      <c r="MXL31" s="242"/>
      <c r="MXM31" s="242"/>
      <c r="MXN31" s="242"/>
      <c r="MXO31" s="242"/>
      <c r="MXP31" s="242"/>
      <c r="MXQ31" s="242"/>
      <c r="MXR31" s="242"/>
      <c r="MXS31" s="242"/>
      <c r="MXT31" s="242"/>
      <c r="MXU31" s="242"/>
      <c r="MXV31" s="242"/>
      <c r="MXW31" s="242"/>
      <c r="MXX31" s="242"/>
      <c r="MXY31" s="242"/>
      <c r="MXZ31" s="242"/>
      <c r="MYA31" s="242"/>
      <c r="MYB31" s="242"/>
      <c r="MYC31" s="242"/>
      <c r="MYD31" s="242"/>
      <c r="MYE31" s="242"/>
      <c r="MYF31" s="242"/>
      <c r="MYG31" s="242"/>
      <c r="MYH31" s="242"/>
      <c r="MYI31" s="242"/>
      <c r="MYJ31" s="242"/>
      <c r="MYK31" s="242"/>
      <c r="MYL31" s="242"/>
      <c r="MYM31" s="242"/>
      <c r="MYN31" s="242"/>
      <c r="MYO31" s="242"/>
      <c r="MYP31" s="242"/>
      <c r="MYQ31" s="242"/>
      <c r="MYR31" s="242"/>
      <c r="MYS31" s="242"/>
      <c r="MYT31" s="242"/>
      <c r="MYU31" s="242"/>
      <c r="MYV31" s="242"/>
      <c r="MYW31" s="242"/>
      <c r="MYX31" s="242"/>
      <c r="MYY31" s="242"/>
      <c r="MYZ31" s="242"/>
      <c r="MZA31" s="242"/>
      <c r="MZB31" s="242"/>
      <c r="MZC31" s="242"/>
      <c r="MZD31" s="242"/>
      <c r="MZE31" s="242"/>
      <c r="MZF31" s="242"/>
      <c r="MZG31" s="242"/>
      <c r="MZH31" s="242"/>
      <c r="MZI31" s="242"/>
      <c r="MZJ31" s="242"/>
      <c r="MZK31" s="242"/>
      <c r="MZL31" s="242"/>
      <c r="MZM31" s="242"/>
      <c r="MZN31" s="242"/>
      <c r="MZO31" s="242"/>
      <c r="MZP31" s="242"/>
      <c r="MZQ31" s="242"/>
      <c r="MZR31" s="242"/>
      <c r="MZS31" s="242"/>
      <c r="MZT31" s="242"/>
      <c r="MZU31" s="242"/>
      <c r="MZV31" s="242"/>
      <c r="MZW31" s="242"/>
      <c r="MZX31" s="242"/>
      <c r="MZY31" s="242"/>
      <c r="MZZ31" s="242"/>
      <c r="NAA31" s="242"/>
      <c r="NAB31" s="242"/>
      <c r="NAC31" s="242"/>
      <c r="NAD31" s="242"/>
      <c r="NAE31" s="242"/>
      <c r="NAF31" s="242"/>
      <c r="NAG31" s="242"/>
      <c r="NAH31" s="242"/>
      <c r="NAI31" s="242"/>
      <c r="NAJ31" s="242"/>
      <c r="NAK31" s="242"/>
      <c r="NAL31" s="242"/>
      <c r="NAM31" s="242"/>
      <c r="NAN31" s="242"/>
      <c r="NAO31" s="242"/>
      <c r="NAP31" s="242"/>
      <c r="NAQ31" s="242"/>
      <c r="NAR31" s="242"/>
      <c r="NAS31" s="242"/>
      <c r="NAT31" s="242"/>
      <c r="NAU31" s="242"/>
      <c r="NAV31" s="242"/>
      <c r="NAW31" s="242"/>
      <c r="NAX31" s="242"/>
      <c r="NAY31" s="242"/>
      <c r="NAZ31" s="242"/>
      <c r="NBA31" s="242"/>
      <c r="NBB31" s="242"/>
      <c r="NBC31" s="242"/>
      <c r="NBD31" s="242"/>
      <c r="NBE31" s="242"/>
      <c r="NBF31" s="242"/>
      <c r="NBG31" s="242"/>
      <c r="NBH31" s="242"/>
      <c r="NBI31" s="242"/>
      <c r="NBJ31" s="242"/>
      <c r="NBK31" s="242"/>
      <c r="NBL31" s="242"/>
      <c r="NBM31" s="242"/>
      <c r="NBN31" s="242"/>
      <c r="NBO31" s="242"/>
      <c r="NBP31" s="242"/>
      <c r="NBQ31" s="242"/>
      <c r="NBR31" s="242"/>
      <c r="NBS31" s="242"/>
      <c r="NBT31" s="242"/>
      <c r="NBU31" s="242"/>
      <c r="NBV31" s="242"/>
      <c r="NBW31" s="242"/>
      <c r="NBX31" s="242"/>
      <c r="NBY31" s="242"/>
      <c r="NBZ31" s="242"/>
      <c r="NCA31" s="242"/>
      <c r="NCB31" s="242"/>
      <c r="NCC31" s="242"/>
      <c r="NCD31" s="242"/>
      <c r="NCE31" s="242"/>
      <c r="NCF31" s="242"/>
      <c r="NCG31" s="242"/>
      <c r="NCH31" s="242"/>
      <c r="NCI31" s="242"/>
      <c r="NCJ31" s="242"/>
      <c r="NCK31" s="242"/>
      <c r="NCL31" s="242"/>
      <c r="NCM31" s="242"/>
      <c r="NCN31" s="242"/>
      <c r="NCO31" s="242"/>
      <c r="NCP31" s="242"/>
      <c r="NCQ31" s="242"/>
      <c r="NCR31" s="242"/>
      <c r="NCS31" s="242"/>
      <c r="NCT31" s="242"/>
      <c r="NCU31" s="242"/>
      <c r="NCV31" s="242"/>
      <c r="NCW31" s="242"/>
      <c r="NCX31" s="242"/>
      <c r="NCY31" s="242"/>
      <c r="NCZ31" s="242"/>
      <c r="NDA31" s="242"/>
      <c r="NDB31" s="242"/>
      <c r="NDC31" s="242"/>
      <c r="NDD31" s="242"/>
      <c r="NDE31" s="242"/>
      <c r="NDF31" s="242"/>
      <c r="NDG31" s="242"/>
      <c r="NDH31" s="242"/>
      <c r="NDI31" s="242"/>
      <c r="NDJ31" s="242"/>
      <c r="NDK31" s="242"/>
      <c r="NDL31" s="242"/>
      <c r="NDM31" s="242"/>
      <c r="NDN31" s="242"/>
      <c r="NDO31" s="242"/>
      <c r="NDP31" s="242"/>
      <c r="NDQ31" s="242"/>
      <c r="NDR31" s="242"/>
      <c r="NDS31" s="242"/>
      <c r="NDT31" s="242"/>
      <c r="NDU31" s="242"/>
      <c r="NDV31" s="242"/>
      <c r="NDW31" s="242"/>
      <c r="NDX31" s="242"/>
      <c r="NDY31" s="242"/>
      <c r="NDZ31" s="242"/>
      <c r="NEA31" s="242"/>
      <c r="NEB31" s="242"/>
      <c r="NEC31" s="242"/>
      <c r="NED31" s="242"/>
      <c r="NEE31" s="242"/>
      <c r="NEF31" s="242"/>
      <c r="NEG31" s="242"/>
      <c r="NEH31" s="242"/>
      <c r="NEI31" s="242"/>
      <c r="NEJ31" s="242"/>
      <c r="NEK31" s="242"/>
      <c r="NEL31" s="242"/>
      <c r="NEM31" s="242"/>
      <c r="NEN31" s="242"/>
      <c r="NEO31" s="242"/>
      <c r="NEP31" s="242"/>
      <c r="NEQ31" s="242"/>
      <c r="NER31" s="242"/>
      <c r="NES31" s="242"/>
      <c r="NET31" s="242"/>
      <c r="NEU31" s="242"/>
      <c r="NEV31" s="242"/>
      <c r="NEW31" s="242"/>
      <c r="NEX31" s="242"/>
      <c r="NEY31" s="242"/>
      <c r="NEZ31" s="242"/>
      <c r="NFA31" s="242"/>
      <c r="NFB31" s="242"/>
      <c r="NFC31" s="242"/>
      <c r="NFD31" s="242"/>
      <c r="NFE31" s="242"/>
      <c r="NFF31" s="242"/>
      <c r="NFG31" s="242"/>
      <c r="NFH31" s="242"/>
      <c r="NFI31" s="242"/>
      <c r="NFJ31" s="242"/>
      <c r="NFK31" s="242"/>
      <c r="NFL31" s="242"/>
      <c r="NFM31" s="242"/>
      <c r="NFN31" s="242"/>
      <c r="NFO31" s="242"/>
      <c r="NFP31" s="242"/>
      <c r="NFQ31" s="242"/>
      <c r="NFR31" s="242"/>
      <c r="NFS31" s="242"/>
      <c r="NFT31" s="242"/>
      <c r="NFU31" s="242"/>
      <c r="NFV31" s="242"/>
      <c r="NFW31" s="242"/>
      <c r="NFX31" s="242"/>
      <c r="NFY31" s="242"/>
      <c r="NFZ31" s="242"/>
      <c r="NGA31" s="242"/>
      <c r="NGB31" s="242"/>
      <c r="NGC31" s="242"/>
      <c r="NGD31" s="242"/>
      <c r="NGE31" s="242"/>
      <c r="NGF31" s="242"/>
      <c r="NGG31" s="242"/>
      <c r="NGH31" s="242"/>
      <c r="NGI31" s="242"/>
      <c r="NGJ31" s="242"/>
      <c r="NGK31" s="242"/>
      <c r="NGL31" s="242"/>
      <c r="NGM31" s="242"/>
      <c r="NGN31" s="242"/>
      <c r="NGO31" s="242"/>
      <c r="NGP31" s="242"/>
      <c r="NGQ31" s="242"/>
      <c r="NGR31" s="242"/>
      <c r="NGS31" s="242"/>
      <c r="NGT31" s="242"/>
      <c r="NGU31" s="242"/>
      <c r="NGV31" s="242"/>
      <c r="NGW31" s="242"/>
      <c r="NGX31" s="242"/>
      <c r="NGY31" s="242"/>
      <c r="NGZ31" s="242"/>
      <c r="NHA31" s="242"/>
      <c r="NHB31" s="242"/>
      <c r="NHC31" s="242"/>
      <c r="NHD31" s="242"/>
      <c r="NHE31" s="242"/>
      <c r="NHF31" s="242"/>
      <c r="NHG31" s="242"/>
      <c r="NHH31" s="242"/>
      <c r="NHI31" s="242"/>
      <c r="NHJ31" s="242"/>
      <c r="NHK31" s="242"/>
      <c r="NHL31" s="242"/>
      <c r="NHM31" s="242"/>
      <c r="NHN31" s="242"/>
      <c r="NHO31" s="242"/>
      <c r="NHP31" s="242"/>
      <c r="NHQ31" s="242"/>
      <c r="NHR31" s="242"/>
      <c r="NHS31" s="242"/>
      <c r="NHT31" s="242"/>
      <c r="NHU31" s="242"/>
      <c r="NHV31" s="242"/>
      <c r="NHW31" s="242"/>
      <c r="NHX31" s="242"/>
      <c r="NHY31" s="242"/>
      <c r="NHZ31" s="242"/>
      <c r="NIA31" s="242"/>
      <c r="NIB31" s="242"/>
      <c r="NIC31" s="242"/>
      <c r="NID31" s="242"/>
      <c r="NIE31" s="242"/>
      <c r="NIF31" s="242"/>
      <c r="NIG31" s="242"/>
      <c r="NIH31" s="242"/>
      <c r="NII31" s="242"/>
      <c r="NIJ31" s="242"/>
      <c r="NIK31" s="242"/>
      <c r="NIL31" s="242"/>
      <c r="NIM31" s="242"/>
      <c r="NIN31" s="242"/>
      <c r="NIO31" s="242"/>
      <c r="NIP31" s="242"/>
      <c r="NIQ31" s="242"/>
      <c r="NIR31" s="242"/>
      <c r="NIS31" s="242"/>
      <c r="NIT31" s="242"/>
      <c r="NIU31" s="242"/>
      <c r="NIV31" s="242"/>
      <c r="NIW31" s="242"/>
      <c r="NIX31" s="242"/>
      <c r="NIY31" s="242"/>
      <c r="NIZ31" s="242"/>
      <c r="NJA31" s="242"/>
      <c r="NJB31" s="242"/>
      <c r="NJC31" s="242"/>
      <c r="NJD31" s="242"/>
      <c r="NJE31" s="242"/>
      <c r="NJF31" s="242"/>
      <c r="NJG31" s="242"/>
      <c r="NJH31" s="242"/>
      <c r="NJI31" s="242"/>
      <c r="NJJ31" s="242"/>
      <c r="NJK31" s="242"/>
      <c r="NJL31" s="242"/>
      <c r="NJM31" s="242"/>
      <c r="NJN31" s="242"/>
      <c r="NJO31" s="242"/>
      <c r="NJP31" s="242"/>
      <c r="NJQ31" s="242"/>
      <c r="NJR31" s="242"/>
      <c r="NJS31" s="242"/>
      <c r="NJT31" s="242"/>
      <c r="NJU31" s="242"/>
      <c r="NJV31" s="242"/>
      <c r="NJW31" s="242"/>
      <c r="NJX31" s="242"/>
      <c r="NJY31" s="242"/>
      <c r="NJZ31" s="242"/>
      <c r="NKA31" s="242"/>
      <c r="NKB31" s="242"/>
      <c r="NKC31" s="242"/>
      <c r="NKD31" s="242"/>
      <c r="NKE31" s="242"/>
      <c r="NKF31" s="242"/>
      <c r="NKG31" s="242"/>
      <c r="NKH31" s="242"/>
      <c r="NKI31" s="242"/>
      <c r="NKJ31" s="242"/>
      <c r="NKK31" s="242"/>
      <c r="NKL31" s="242"/>
      <c r="NKM31" s="242"/>
      <c r="NKN31" s="242"/>
      <c r="NKO31" s="242"/>
      <c r="NKP31" s="242"/>
      <c r="NKQ31" s="242"/>
      <c r="NKR31" s="242"/>
      <c r="NKS31" s="242"/>
      <c r="NKT31" s="242"/>
      <c r="NKU31" s="242"/>
      <c r="NKV31" s="242"/>
      <c r="NKW31" s="242"/>
      <c r="NKX31" s="242"/>
      <c r="NKY31" s="242"/>
      <c r="NKZ31" s="242"/>
      <c r="NLA31" s="242"/>
      <c r="NLB31" s="242"/>
      <c r="NLC31" s="242"/>
      <c r="NLD31" s="242"/>
      <c r="NLE31" s="242"/>
      <c r="NLF31" s="242"/>
      <c r="NLG31" s="242"/>
      <c r="NLH31" s="242"/>
      <c r="NLI31" s="242"/>
      <c r="NLJ31" s="242"/>
      <c r="NLK31" s="242"/>
      <c r="NLL31" s="242"/>
      <c r="NLM31" s="242"/>
      <c r="NLN31" s="242"/>
      <c r="NLO31" s="242"/>
      <c r="NLP31" s="242"/>
      <c r="NLQ31" s="242"/>
      <c r="NLR31" s="242"/>
      <c r="NLS31" s="242"/>
      <c r="NLT31" s="242"/>
      <c r="NLU31" s="242"/>
      <c r="NLV31" s="242"/>
      <c r="NLW31" s="242"/>
      <c r="NLX31" s="242"/>
      <c r="NLY31" s="242"/>
      <c r="NLZ31" s="242"/>
      <c r="NMA31" s="242"/>
      <c r="NMB31" s="242"/>
      <c r="NMC31" s="242"/>
      <c r="NMD31" s="242"/>
      <c r="NME31" s="242"/>
      <c r="NMF31" s="242"/>
      <c r="NMG31" s="242"/>
      <c r="NMH31" s="242"/>
      <c r="NMI31" s="242"/>
      <c r="NMJ31" s="242"/>
      <c r="NMK31" s="242"/>
      <c r="NML31" s="242"/>
      <c r="NMM31" s="242"/>
      <c r="NMN31" s="242"/>
      <c r="NMO31" s="242"/>
      <c r="NMP31" s="242"/>
      <c r="NMQ31" s="242"/>
      <c r="NMR31" s="242"/>
      <c r="NMS31" s="242"/>
      <c r="NMT31" s="242"/>
      <c r="NMU31" s="242"/>
      <c r="NMV31" s="242"/>
      <c r="NMW31" s="242"/>
      <c r="NMX31" s="242"/>
      <c r="NMY31" s="242"/>
      <c r="NMZ31" s="242"/>
      <c r="NNA31" s="242"/>
      <c r="NNB31" s="242"/>
      <c r="NNC31" s="242"/>
      <c r="NND31" s="242"/>
      <c r="NNE31" s="242"/>
      <c r="NNF31" s="242"/>
      <c r="NNG31" s="242"/>
      <c r="NNH31" s="242"/>
      <c r="NNI31" s="242"/>
      <c r="NNJ31" s="242"/>
      <c r="NNK31" s="242"/>
      <c r="NNL31" s="242"/>
      <c r="NNM31" s="242"/>
      <c r="NNN31" s="242"/>
      <c r="NNO31" s="242"/>
      <c r="NNP31" s="242"/>
      <c r="NNQ31" s="242"/>
      <c r="NNR31" s="242"/>
      <c r="NNS31" s="242"/>
      <c r="NNT31" s="242"/>
      <c r="NNU31" s="242"/>
      <c r="NNV31" s="242"/>
      <c r="NNW31" s="242"/>
      <c r="NNX31" s="242"/>
      <c r="NNY31" s="242"/>
      <c r="NNZ31" s="242"/>
      <c r="NOA31" s="242"/>
      <c r="NOB31" s="242"/>
      <c r="NOC31" s="242"/>
      <c r="NOD31" s="242"/>
      <c r="NOE31" s="242"/>
      <c r="NOF31" s="242"/>
      <c r="NOG31" s="242"/>
      <c r="NOH31" s="242"/>
      <c r="NOI31" s="242"/>
      <c r="NOJ31" s="242"/>
      <c r="NOK31" s="242"/>
      <c r="NOL31" s="242"/>
      <c r="NOM31" s="242"/>
      <c r="NON31" s="242"/>
      <c r="NOO31" s="242"/>
      <c r="NOP31" s="242"/>
      <c r="NOQ31" s="242"/>
      <c r="NOR31" s="242"/>
      <c r="NOS31" s="242"/>
      <c r="NOT31" s="242"/>
      <c r="NOU31" s="242"/>
      <c r="NOV31" s="242"/>
      <c r="NOW31" s="242"/>
      <c r="NOX31" s="242"/>
      <c r="NOY31" s="242"/>
      <c r="NOZ31" s="242"/>
      <c r="NPA31" s="242"/>
      <c r="NPB31" s="242"/>
      <c r="NPC31" s="242"/>
      <c r="NPD31" s="242"/>
      <c r="NPE31" s="242"/>
      <c r="NPF31" s="242"/>
      <c r="NPG31" s="242"/>
      <c r="NPH31" s="242"/>
      <c r="NPI31" s="242"/>
      <c r="NPJ31" s="242"/>
      <c r="NPK31" s="242"/>
      <c r="NPL31" s="242"/>
      <c r="NPM31" s="242"/>
      <c r="NPN31" s="242"/>
      <c r="NPO31" s="242"/>
      <c r="NPP31" s="242"/>
      <c r="NPQ31" s="242"/>
      <c r="NPR31" s="242"/>
      <c r="NPS31" s="242"/>
      <c r="NPT31" s="242"/>
      <c r="NPU31" s="242"/>
      <c r="NPV31" s="242"/>
      <c r="NPW31" s="242"/>
      <c r="NPX31" s="242"/>
      <c r="NPY31" s="242"/>
      <c r="NPZ31" s="242"/>
      <c r="NQA31" s="242"/>
      <c r="NQB31" s="242"/>
      <c r="NQC31" s="242"/>
      <c r="NQD31" s="242"/>
      <c r="NQE31" s="242"/>
      <c r="NQF31" s="242"/>
      <c r="NQG31" s="242"/>
      <c r="NQH31" s="242"/>
      <c r="NQI31" s="242"/>
      <c r="NQJ31" s="242"/>
      <c r="NQK31" s="242"/>
      <c r="NQL31" s="242"/>
      <c r="NQM31" s="242"/>
      <c r="NQN31" s="242"/>
      <c r="NQO31" s="242"/>
      <c r="NQP31" s="242"/>
      <c r="NQQ31" s="242"/>
      <c r="NQR31" s="242"/>
      <c r="NQS31" s="242"/>
      <c r="NQT31" s="242"/>
      <c r="NQU31" s="242"/>
      <c r="NQV31" s="242"/>
      <c r="NQW31" s="242"/>
      <c r="NQX31" s="242"/>
      <c r="NQY31" s="242"/>
      <c r="NQZ31" s="242"/>
      <c r="NRA31" s="242"/>
      <c r="NRB31" s="242"/>
      <c r="NRC31" s="242"/>
      <c r="NRD31" s="242"/>
      <c r="NRE31" s="242"/>
      <c r="NRF31" s="242"/>
      <c r="NRG31" s="242"/>
      <c r="NRH31" s="242"/>
      <c r="NRI31" s="242"/>
      <c r="NRJ31" s="242"/>
      <c r="NRK31" s="242"/>
      <c r="NRL31" s="242"/>
      <c r="NRM31" s="242"/>
      <c r="NRN31" s="242"/>
      <c r="NRO31" s="242"/>
      <c r="NRP31" s="242"/>
      <c r="NRQ31" s="242"/>
      <c r="NRR31" s="242"/>
      <c r="NRS31" s="242"/>
      <c r="NRT31" s="242"/>
      <c r="NRU31" s="242"/>
      <c r="NRV31" s="242"/>
      <c r="NRW31" s="242"/>
      <c r="NRX31" s="242"/>
      <c r="NRY31" s="242"/>
      <c r="NRZ31" s="242"/>
      <c r="NSA31" s="242"/>
      <c r="NSB31" s="242"/>
      <c r="NSC31" s="242"/>
      <c r="NSD31" s="242"/>
      <c r="NSE31" s="242"/>
      <c r="NSF31" s="242"/>
      <c r="NSG31" s="242"/>
      <c r="NSH31" s="242"/>
      <c r="NSI31" s="242"/>
      <c r="NSJ31" s="242"/>
      <c r="NSK31" s="242"/>
      <c r="NSL31" s="242"/>
      <c r="NSM31" s="242"/>
      <c r="NSN31" s="242"/>
      <c r="NSO31" s="242"/>
      <c r="NSP31" s="242"/>
      <c r="NSQ31" s="242"/>
      <c r="NSR31" s="242"/>
      <c r="NSS31" s="242"/>
      <c r="NST31" s="242"/>
      <c r="NSU31" s="242"/>
      <c r="NSV31" s="242"/>
      <c r="NSW31" s="242"/>
      <c r="NSX31" s="242"/>
      <c r="NSY31" s="242"/>
      <c r="NSZ31" s="242"/>
      <c r="NTA31" s="242"/>
      <c r="NTB31" s="242"/>
      <c r="NTC31" s="242"/>
      <c r="NTD31" s="242"/>
      <c r="NTE31" s="242"/>
      <c r="NTF31" s="242"/>
      <c r="NTG31" s="242"/>
      <c r="NTH31" s="242"/>
      <c r="NTI31" s="242"/>
      <c r="NTJ31" s="242"/>
      <c r="NTK31" s="242"/>
      <c r="NTL31" s="242"/>
      <c r="NTM31" s="242"/>
      <c r="NTN31" s="242"/>
      <c r="NTO31" s="242"/>
      <c r="NTP31" s="242"/>
      <c r="NTQ31" s="242"/>
      <c r="NTR31" s="242"/>
      <c r="NTS31" s="242"/>
      <c r="NTT31" s="242"/>
      <c r="NTU31" s="242"/>
      <c r="NTV31" s="242"/>
      <c r="NTW31" s="242"/>
      <c r="NTX31" s="242"/>
      <c r="NTY31" s="242"/>
      <c r="NTZ31" s="242"/>
      <c r="NUA31" s="242"/>
      <c r="NUB31" s="242"/>
      <c r="NUC31" s="242"/>
      <c r="NUD31" s="242"/>
      <c r="NUE31" s="242"/>
      <c r="NUF31" s="242"/>
      <c r="NUG31" s="242"/>
      <c r="NUH31" s="242"/>
      <c r="NUI31" s="242"/>
      <c r="NUJ31" s="242"/>
      <c r="NUK31" s="242"/>
      <c r="NUL31" s="242"/>
      <c r="NUM31" s="242"/>
      <c r="NUN31" s="242"/>
      <c r="NUO31" s="242"/>
      <c r="NUP31" s="242"/>
      <c r="NUQ31" s="242"/>
      <c r="NUR31" s="242"/>
      <c r="NUS31" s="242"/>
      <c r="NUT31" s="242"/>
      <c r="NUU31" s="242"/>
      <c r="NUV31" s="242"/>
      <c r="NUW31" s="242"/>
      <c r="NUX31" s="242"/>
      <c r="NUY31" s="242"/>
      <c r="NUZ31" s="242"/>
      <c r="NVA31" s="242"/>
      <c r="NVB31" s="242"/>
      <c r="NVC31" s="242"/>
      <c r="NVD31" s="242"/>
      <c r="NVE31" s="242"/>
      <c r="NVF31" s="242"/>
      <c r="NVG31" s="242"/>
      <c r="NVH31" s="242"/>
      <c r="NVI31" s="242"/>
      <c r="NVJ31" s="242"/>
      <c r="NVK31" s="242"/>
      <c r="NVL31" s="242"/>
      <c r="NVM31" s="242"/>
      <c r="NVN31" s="242"/>
      <c r="NVO31" s="242"/>
      <c r="NVP31" s="242"/>
      <c r="NVQ31" s="242"/>
      <c r="NVR31" s="242"/>
      <c r="NVS31" s="242"/>
      <c r="NVT31" s="242"/>
      <c r="NVU31" s="242"/>
      <c r="NVV31" s="242"/>
      <c r="NVW31" s="242"/>
      <c r="NVX31" s="242"/>
      <c r="NVY31" s="242"/>
      <c r="NVZ31" s="242"/>
      <c r="NWA31" s="242"/>
      <c r="NWB31" s="242"/>
      <c r="NWC31" s="242"/>
      <c r="NWD31" s="242"/>
      <c r="NWE31" s="242"/>
      <c r="NWF31" s="242"/>
      <c r="NWG31" s="242"/>
      <c r="NWH31" s="242"/>
      <c r="NWI31" s="242"/>
      <c r="NWJ31" s="242"/>
      <c r="NWK31" s="242"/>
      <c r="NWL31" s="242"/>
      <c r="NWM31" s="242"/>
      <c r="NWN31" s="242"/>
      <c r="NWO31" s="242"/>
      <c r="NWP31" s="242"/>
      <c r="NWQ31" s="242"/>
      <c r="NWR31" s="242"/>
      <c r="NWS31" s="242"/>
      <c r="NWT31" s="242"/>
      <c r="NWU31" s="242"/>
      <c r="NWV31" s="242"/>
      <c r="NWW31" s="242"/>
      <c r="NWX31" s="242"/>
      <c r="NWY31" s="242"/>
      <c r="NWZ31" s="242"/>
      <c r="NXA31" s="242"/>
      <c r="NXB31" s="242"/>
      <c r="NXC31" s="242"/>
      <c r="NXD31" s="242"/>
      <c r="NXE31" s="242"/>
      <c r="NXF31" s="242"/>
      <c r="NXG31" s="242"/>
      <c r="NXH31" s="242"/>
      <c r="NXI31" s="242"/>
      <c r="NXJ31" s="242"/>
      <c r="NXK31" s="242"/>
      <c r="NXL31" s="242"/>
      <c r="NXM31" s="242"/>
      <c r="NXN31" s="242"/>
      <c r="NXO31" s="242"/>
      <c r="NXP31" s="242"/>
      <c r="NXQ31" s="242"/>
      <c r="NXR31" s="242"/>
      <c r="NXS31" s="242"/>
      <c r="NXT31" s="242"/>
      <c r="NXU31" s="242"/>
      <c r="NXV31" s="242"/>
      <c r="NXW31" s="242"/>
      <c r="NXX31" s="242"/>
      <c r="NXY31" s="242"/>
      <c r="NXZ31" s="242"/>
      <c r="NYA31" s="242"/>
      <c r="NYB31" s="242"/>
      <c r="NYC31" s="242"/>
      <c r="NYD31" s="242"/>
      <c r="NYE31" s="242"/>
      <c r="NYF31" s="242"/>
      <c r="NYG31" s="242"/>
      <c r="NYH31" s="242"/>
      <c r="NYI31" s="242"/>
      <c r="NYJ31" s="242"/>
      <c r="NYK31" s="242"/>
      <c r="NYL31" s="242"/>
      <c r="NYM31" s="242"/>
      <c r="NYN31" s="242"/>
      <c r="NYO31" s="242"/>
      <c r="NYP31" s="242"/>
      <c r="NYQ31" s="242"/>
      <c r="NYR31" s="242"/>
      <c r="NYS31" s="242"/>
      <c r="NYT31" s="242"/>
      <c r="NYU31" s="242"/>
      <c r="NYV31" s="242"/>
      <c r="NYW31" s="242"/>
      <c r="NYX31" s="242"/>
      <c r="NYY31" s="242"/>
      <c r="NYZ31" s="242"/>
      <c r="NZA31" s="242"/>
      <c r="NZB31" s="242"/>
      <c r="NZC31" s="242"/>
      <c r="NZD31" s="242"/>
      <c r="NZE31" s="242"/>
      <c r="NZF31" s="242"/>
      <c r="NZG31" s="242"/>
      <c r="NZH31" s="242"/>
      <c r="NZI31" s="242"/>
      <c r="NZJ31" s="242"/>
      <c r="NZK31" s="242"/>
      <c r="NZL31" s="242"/>
      <c r="NZM31" s="242"/>
      <c r="NZN31" s="242"/>
      <c r="NZO31" s="242"/>
      <c r="NZP31" s="242"/>
      <c r="NZQ31" s="242"/>
      <c r="NZR31" s="242"/>
      <c r="NZS31" s="242"/>
      <c r="NZT31" s="242"/>
      <c r="NZU31" s="242"/>
      <c r="NZV31" s="242"/>
      <c r="NZW31" s="242"/>
      <c r="NZX31" s="242"/>
      <c r="NZY31" s="242"/>
      <c r="NZZ31" s="242"/>
      <c r="OAA31" s="242"/>
      <c r="OAB31" s="242"/>
      <c r="OAC31" s="242"/>
      <c r="OAD31" s="242"/>
      <c r="OAE31" s="242"/>
      <c r="OAF31" s="242"/>
      <c r="OAG31" s="242"/>
      <c r="OAH31" s="242"/>
      <c r="OAI31" s="242"/>
      <c r="OAJ31" s="242"/>
      <c r="OAK31" s="242"/>
      <c r="OAL31" s="242"/>
      <c r="OAM31" s="242"/>
      <c r="OAN31" s="242"/>
      <c r="OAO31" s="242"/>
      <c r="OAP31" s="242"/>
      <c r="OAQ31" s="242"/>
      <c r="OAR31" s="242"/>
      <c r="OAS31" s="242"/>
      <c r="OAT31" s="242"/>
      <c r="OAU31" s="242"/>
      <c r="OAV31" s="242"/>
      <c r="OAW31" s="242"/>
      <c r="OAX31" s="242"/>
      <c r="OAY31" s="242"/>
      <c r="OAZ31" s="242"/>
      <c r="OBA31" s="242"/>
      <c r="OBB31" s="242"/>
      <c r="OBC31" s="242"/>
      <c r="OBD31" s="242"/>
      <c r="OBE31" s="242"/>
      <c r="OBF31" s="242"/>
      <c r="OBG31" s="242"/>
      <c r="OBH31" s="242"/>
      <c r="OBI31" s="242"/>
      <c r="OBJ31" s="242"/>
      <c r="OBK31" s="242"/>
      <c r="OBL31" s="242"/>
      <c r="OBM31" s="242"/>
      <c r="OBN31" s="242"/>
      <c r="OBO31" s="242"/>
      <c r="OBP31" s="242"/>
      <c r="OBQ31" s="242"/>
      <c r="OBR31" s="242"/>
      <c r="OBS31" s="242"/>
      <c r="OBT31" s="242"/>
      <c r="OBU31" s="242"/>
      <c r="OBV31" s="242"/>
      <c r="OBW31" s="242"/>
      <c r="OBX31" s="242"/>
      <c r="OBY31" s="242"/>
      <c r="OBZ31" s="242"/>
      <c r="OCA31" s="242"/>
      <c r="OCB31" s="242"/>
      <c r="OCC31" s="242"/>
      <c r="OCD31" s="242"/>
      <c r="OCE31" s="242"/>
      <c r="OCF31" s="242"/>
      <c r="OCG31" s="242"/>
      <c r="OCH31" s="242"/>
      <c r="OCI31" s="242"/>
      <c r="OCJ31" s="242"/>
      <c r="OCK31" s="242"/>
      <c r="OCL31" s="242"/>
      <c r="OCM31" s="242"/>
      <c r="OCN31" s="242"/>
      <c r="OCO31" s="242"/>
      <c r="OCP31" s="242"/>
      <c r="OCQ31" s="242"/>
      <c r="OCR31" s="242"/>
      <c r="OCS31" s="242"/>
      <c r="OCT31" s="242"/>
      <c r="OCU31" s="242"/>
      <c r="OCV31" s="242"/>
      <c r="OCW31" s="242"/>
      <c r="OCX31" s="242"/>
      <c r="OCY31" s="242"/>
      <c r="OCZ31" s="242"/>
      <c r="ODA31" s="242"/>
      <c r="ODB31" s="242"/>
      <c r="ODC31" s="242"/>
      <c r="ODD31" s="242"/>
      <c r="ODE31" s="242"/>
      <c r="ODF31" s="242"/>
      <c r="ODG31" s="242"/>
      <c r="ODH31" s="242"/>
      <c r="ODI31" s="242"/>
      <c r="ODJ31" s="242"/>
      <c r="ODK31" s="242"/>
      <c r="ODL31" s="242"/>
      <c r="ODM31" s="242"/>
      <c r="ODN31" s="242"/>
      <c r="ODO31" s="242"/>
      <c r="ODP31" s="242"/>
      <c r="ODQ31" s="242"/>
      <c r="ODR31" s="242"/>
      <c r="ODS31" s="242"/>
      <c r="ODT31" s="242"/>
      <c r="ODU31" s="242"/>
      <c r="ODV31" s="242"/>
      <c r="ODW31" s="242"/>
      <c r="ODX31" s="242"/>
      <c r="ODY31" s="242"/>
      <c r="ODZ31" s="242"/>
      <c r="OEA31" s="242"/>
      <c r="OEB31" s="242"/>
      <c r="OEC31" s="242"/>
      <c r="OED31" s="242"/>
      <c r="OEE31" s="242"/>
      <c r="OEF31" s="242"/>
      <c r="OEG31" s="242"/>
      <c r="OEH31" s="242"/>
      <c r="OEI31" s="242"/>
      <c r="OEJ31" s="242"/>
      <c r="OEK31" s="242"/>
      <c r="OEL31" s="242"/>
      <c r="OEM31" s="242"/>
      <c r="OEN31" s="242"/>
      <c r="OEO31" s="242"/>
      <c r="OEP31" s="242"/>
      <c r="OEQ31" s="242"/>
      <c r="OER31" s="242"/>
      <c r="OES31" s="242"/>
      <c r="OET31" s="242"/>
      <c r="OEU31" s="242"/>
      <c r="OEV31" s="242"/>
      <c r="OEW31" s="242"/>
      <c r="OEX31" s="242"/>
      <c r="OEY31" s="242"/>
      <c r="OEZ31" s="242"/>
      <c r="OFA31" s="242"/>
      <c r="OFB31" s="242"/>
      <c r="OFC31" s="242"/>
      <c r="OFD31" s="242"/>
      <c r="OFE31" s="242"/>
      <c r="OFF31" s="242"/>
      <c r="OFG31" s="242"/>
      <c r="OFH31" s="242"/>
      <c r="OFI31" s="242"/>
      <c r="OFJ31" s="242"/>
      <c r="OFK31" s="242"/>
      <c r="OFL31" s="242"/>
      <c r="OFM31" s="242"/>
      <c r="OFN31" s="242"/>
      <c r="OFO31" s="242"/>
      <c r="OFP31" s="242"/>
      <c r="OFQ31" s="242"/>
      <c r="OFR31" s="242"/>
      <c r="OFS31" s="242"/>
      <c r="OFT31" s="242"/>
      <c r="OFU31" s="242"/>
      <c r="OFV31" s="242"/>
      <c r="OFW31" s="242"/>
      <c r="OFX31" s="242"/>
      <c r="OFY31" s="242"/>
      <c r="OFZ31" s="242"/>
      <c r="OGA31" s="242"/>
      <c r="OGB31" s="242"/>
      <c r="OGC31" s="242"/>
      <c r="OGD31" s="242"/>
      <c r="OGE31" s="242"/>
      <c r="OGF31" s="242"/>
      <c r="OGG31" s="242"/>
      <c r="OGH31" s="242"/>
      <c r="OGI31" s="242"/>
      <c r="OGJ31" s="242"/>
      <c r="OGK31" s="242"/>
      <c r="OGL31" s="242"/>
      <c r="OGM31" s="242"/>
      <c r="OGN31" s="242"/>
      <c r="OGO31" s="242"/>
      <c r="OGP31" s="242"/>
      <c r="OGQ31" s="242"/>
      <c r="OGR31" s="242"/>
      <c r="OGS31" s="242"/>
      <c r="OGT31" s="242"/>
      <c r="OGU31" s="242"/>
      <c r="OGV31" s="242"/>
      <c r="OGW31" s="242"/>
      <c r="OGX31" s="242"/>
      <c r="OGY31" s="242"/>
      <c r="OGZ31" s="242"/>
      <c r="OHA31" s="242"/>
      <c r="OHB31" s="242"/>
      <c r="OHC31" s="242"/>
      <c r="OHD31" s="242"/>
      <c r="OHE31" s="242"/>
      <c r="OHF31" s="242"/>
      <c r="OHG31" s="242"/>
      <c r="OHH31" s="242"/>
      <c r="OHI31" s="242"/>
      <c r="OHJ31" s="242"/>
      <c r="OHK31" s="242"/>
      <c r="OHL31" s="242"/>
      <c r="OHM31" s="242"/>
      <c r="OHN31" s="242"/>
      <c r="OHO31" s="242"/>
      <c r="OHP31" s="242"/>
      <c r="OHQ31" s="242"/>
      <c r="OHR31" s="242"/>
      <c r="OHS31" s="242"/>
      <c r="OHT31" s="242"/>
      <c r="OHU31" s="242"/>
      <c r="OHV31" s="242"/>
      <c r="OHW31" s="242"/>
      <c r="OHX31" s="242"/>
      <c r="OHY31" s="242"/>
      <c r="OHZ31" s="242"/>
      <c r="OIA31" s="242"/>
      <c r="OIB31" s="242"/>
      <c r="OIC31" s="242"/>
      <c r="OID31" s="242"/>
      <c r="OIE31" s="242"/>
      <c r="OIF31" s="242"/>
      <c r="OIG31" s="242"/>
      <c r="OIH31" s="242"/>
      <c r="OII31" s="242"/>
      <c r="OIJ31" s="242"/>
      <c r="OIK31" s="242"/>
      <c r="OIL31" s="242"/>
      <c r="OIM31" s="242"/>
      <c r="OIN31" s="242"/>
      <c r="OIO31" s="242"/>
      <c r="OIP31" s="242"/>
      <c r="OIQ31" s="242"/>
      <c r="OIR31" s="242"/>
      <c r="OIS31" s="242"/>
      <c r="OIT31" s="242"/>
      <c r="OIU31" s="242"/>
      <c r="OIV31" s="242"/>
      <c r="OIW31" s="242"/>
      <c r="OIX31" s="242"/>
      <c r="OIY31" s="242"/>
      <c r="OIZ31" s="242"/>
      <c r="OJA31" s="242"/>
      <c r="OJB31" s="242"/>
      <c r="OJC31" s="242"/>
      <c r="OJD31" s="242"/>
      <c r="OJE31" s="242"/>
      <c r="OJF31" s="242"/>
      <c r="OJG31" s="242"/>
      <c r="OJH31" s="242"/>
      <c r="OJI31" s="242"/>
      <c r="OJJ31" s="242"/>
      <c r="OJK31" s="242"/>
      <c r="OJL31" s="242"/>
      <c r="OJM31" s="242"/>
      <c r="OJN31" s="242"/>
      <c r="OJO31" s="242"/>
      <c r="OJP31" s="242"/>
      <c r="OJQ31" s="242"/>
      <c r="OJR31" s="242"/>
      <c r="OJS31" s="242"/>
      <c r="OJT31" s="242"/>
      <c r="OJU31" s="242"/>
      <c r="OJV31" s="242"/>
      <c r="OJW31" s="242"/>
      <c r="OJX31" s="242"/>
      <c r="OJY31" s="242"/>
      <c r="OJZ31" s="242"/>
      <c r="OKA31" s="242"/>
      <c r="OKB31" s="242"/>
      <c r="OKC31" s="242"/>
      <c r="OKD31" s="242"/>
      <c r="OKE31" s="242"/>
      <c r="OKF31" s="242"/>
      <c r="OKG31" s="242"/>
      <c r="OKH31" s="242"/>
      <c r="OKI31" s="242"/>
      <c r="OKJ31" s="242"/>
      <c r="OKK31" s="242"/>
      <c r="OKL31" s="242"/>
      <c r="OKM31" s="242"/>
      <c r="OKN31" s="242"/>
      <c r="OKO31" s="242"/>
      <c r="OKP31" s="242"/>
      <c r="OKQ31" s="242"/>
      <c r="OKR31" s="242"/>
      <c r="OKS31" s="242"/>
      <c r="OKT31" s="242"/>
      <c r="OKU31" s="242"/>
      <c r="OKV31" s="242"/>
      <c r="OKW31" s="242"/>
      <c r="OKX31" s="242"/>
      <c r="OKY31" s="242"/>
      <c r="OKZ31" s="242"/>
      <c r="OLA31" s="242"/>
      <c r="OLB31" s="242"/>
      <c r="OLC31" s="242"/>
      <c r="OLD31" s="242"/>
      <c r="OLE31" s="242"/>
      <c r="OLF31" s="242"/>
      <c r="OLG31" s="242"/>
      <c r="OLH31" s="242"/>
      <c r="OLI31" s="242"/>
      <c r="OLJ31" s="242"/>
      <c r="OLK31" s="242"/>
      <c r="OLL31" s="242"/>
      <c r="OLM31" s="242"/>
      <c r="OLN31" s="242"/>
      <c r="OLO31" s="242"/>
      <c r="OLP31" s="242"/>
      <c r="OLQ31" s="242"/>
      <c r="OLR31" s="242"/>
      <c r="OLS31" s="242"/>
      <c r="OLT31" s="242"/>
      <c r="OLU31" s="242"/>
      <c r="OLV31" s="242"/>
      <c r="OLW31" s="242"/>
      <c r="OLX31" s="242"/>
      <c r="OLY31" s="242"/>
      <c r="OLZ31" s="242"/>
      <c r="OMA31" s="242"/>
      <c r="OMB31" s="242"/>
      <c r="OMC31" s="242"/>
      <c r="OMD31" s="242"/>
      <c r="OME31" s="242"/>
      <c r="OMF31" s="242"/>
      <c r="OMG31" s="242"/>
      <c r="OMH31" s="242"/>
      <c r="OMI31" s="242"/>
      <c r="OMJ31" s="242"/>
      <c r="OMK31" s="242"/>
      <c r="OML31" s="242"/>
      <c r="OMM31" s="242"/>
      <c r="OMN31" s="242"/>
      <c r="OMO31" s="242"/>
      <c r="OMP31" s="242"/>
      <c r="OMQ31" s="242"/>
      <c r="OMR31" s="242"/>
      <c r="OMS31" s="242"/>
      <c r="OMT31" s="242"/>
      <c r="OMU31" s="242"/>
      <c r="OMV31" s="242"/>
      <c r="OMW31" s="242"/>
      <c r="OMX31" s="242"/>
      <c r="OMY31" s="242"/>
      <c r="OMZ31" s="242"/>
      <c r="ONA31" s="242"/>
      <c r="ONB31" s="242"/>
      <c r="ONC31" s="242"/>
      <c r="OND31" s="242"/>
      <c r="ONE31" s="242"/>
      <c r="ONF31" s="242"/>
      <c r="ONG31" s="242"/>
      <c r="ONH31" s="242"/>
      <c r="ONI31" s="242"/>
      <c r="ONJ31" s="242"/>
      <c r="ONK31" s="242"/>
      <c r="ONL31" s="242"/>
      <c r="ONM31" s="242"/>
      <c r="ONN31" s="242"/>
      <c r="ONO31" s="242"/>
      <c r="ONP31" s="242"/>
      <c r="ONQ31" s="242"/>
      <c r="ONR31" s="242"/>
      <c r="ONS31" s="242"/>
      <c r="ONT31" s="242"/>
      <c r="ONU31" s="242"/>
      <c r="ONV31" s="242"/>
      <c r="ONW31" s="242"/>
      <c r="ONX31" s="242"/>
      <c r="ONY31" s="242"/>
      <c r="ONZ31" s="242"/>
      <c r="OOA31" s="242"/>
      <c r="OOB31" s="242"/>
      <c r="OOC31" s="242"/>
      <c r="OOD31" s="242"/>
      <c r="OOE31" s="242"/>
      <c r="OOF31" s="242"/>
      <c r="OOG31" s="242"/>
      <c r="OOH31" s="242"/>
      <c r="OOI31" s="242"/>
      <c r="OOJ31" s="242"/>
      <c r="OOK31" s="242"/>
      <c r="OOL31" s="242"/>
      <c r="OOM31" s="242"/>
      <c r="OON31" s="242"/>
      <c r="OOO31" s="242"/>
      <c r="OOP31" s="242"/>
      <c r="OOQ31" s="242"/>
      <c r="OOR31" s="242"/>
      <c r="OOS31" s="242"/>
      <c r="OOT31" s="242"/>
      <c r="OOU31" s="242"/>
      <c r="OOV31" s="242"/>
      <c r="OOW31" s="242"/>
      <c r="OOX31" s="242"/>
      <c r="OOY31" s="242"/>
      <c r="OOZ31" s="242"/>
      <c r="OPA31" s="242"/>
      <c r="OPB31" s="242"/>
      <c r="OPC31" s="242"/>
      <c r="OPD31" s="242"/>
      <c r="OPE31" s="242"/>
      <c r="OPF31" s="242"/>
      <c r="OPG31" s="242"/>
      <c r="OPH31" s="242"/>
      <c r="OPI31" s="242"/>
      <c r="OPJ31" s="242"/>
      <c r="OPK31" s="242"/>
      <c r="OPL31" s="242"/>
      <c r="OPM31" s="242"/>
      <c r="OPN31" s="242"/>
      <c r="OPO31" s="242"/>
      <c r="OPP31" s="242"/>
      <c r="OPQ31" s="242"/>
      <c r="OPR31" s="242"/>
      <c r="OPS31" s="242"/>
      <c r="OPT31" s="242"/>
      <c r="OPU31" s="242"/>
      <c r="OPV31" s="242"/>
      <c r="OPW31" s="242"/>
      <c r="OPX31" s="242"/>
      <c r="OPY31" s="242"/>
      <c r="OPZ31" s="242"/>
      <c r="OQA31" s="242"/>
      <c r="OQB31" s="242"/>
      <c r="OQC31" s="242"/>
      <c r="OQD31" s="242"/>
      <c r="OQE31" s="242"/>
      <c r="OQF31" s="242"/>
      <c r="OQG31" s="242"/>
      <c r="OQH31" s="242"/>
      <c r="OQI31" s="242"/>
      <c r="OQJ31" s="242"/>
      <c r="OQK31" s="242"/>
      <c r="OQL31" s="242"/>
      <c r="OQM31" s="242"/>
      <c r="OQN31" s="242"/>
      <c r="OQO31" s="242"/>
      <c r="OQP31" s="242"/>
      <c r="OQQ31" s="242"/>
      <c r="OQR31" s="242"/>
      <c r="OQS31" s="242"/>
      <c r="OQT31" s="242"/>
      <c r="OQU31" s="242"/>
      <c r="OQV31" s="242"/>
      <c r="OQW31" s="242"/>
      <c r="OQX31" s="242"/>
      <c r="OQY31" s="242"/>
      <c r="OQZ31" s="242"/>
      <c r="ORA31" s="242"/>
      <c r="ORB31" s="242"/>
      <c r="ORC31" s="242"/>
      <c r="ORD31" s="242"/>
      <c r="ORE31" s="242"/>
      <c r="ORF31" s="242"/>
      <c r="ORG31" s="242"/>
      <c r="ORH31" s="242"/>
      <c r="ORI31" s="242"/>
      <c r="ORJ31" s="242"/>
      <c r="ORK31" s="242"/>
      <c r="ORL31" s="242"/>
      <c r="ORM31" s="242"/>
      <c r="ORN31" s="242"/>
      <c r="ORO31" s="242"/>
      <c r="ORP31" s="242"/>
      <c r="ORQ31" s="242"/>
      <c r="ORR31" s="242"/>
      <c r="ORS31" s="242"/>
      <c r="ORT31" s="242"/>
      <c r="ORU31" s="242"/>
      <c r="ORV31" s="242"/>
      <c r="ORW31" s="242"/>
      <c r="ORX31" s="242"/>
      <c r="ORY31" s="242"/>
      <c r="ORZ31" s="242"/>
      <c r="OSA31" s="242"/>
      <c r="OSB31" s="242"/>
      <c r="OSC31" s="242"/>
      <c r="OSD31" s="242"/>
      <c r="OSE31" s="242"/>
      <c r="OSF31" s="242"/>
      <c r="OSG31" s="242"/>
      <c r="OSH31" s="242"/>
      <c r="OSI31" s="242"/>
      <c r="OSJ31" s="242"/>
      <c r="OSK31" s="242"/>
      <c r="OSL31" s="242"/>
      <c r="OSM31" s="242"/>
      <c r="OSN31" s="242"/>
      <c r="OSO31" s="242"/>
      <c r="OSP31" s="242"/>
      <c r="OSQ31" s="242"/>
      <c r="OSR31" s="242"/>
      <c r="OSS31" s="242"/>
      <c r="OST31" s="242"/>
      <c r="OSU31" s="242"/>
      <c r="OSV31" s="242"/>
      <c r="OSW31" s="242"/>
      <c r="OSX31" s="242"/>
      <c r="OSY31" s="242"/>
      <c r="OSZ31" s="242"/>
      <c r="OTA31" s="242"/>
      <c r="OTB31" s="242"/>
      <c r="OTC31" s="242"/>
      <c r="OTD31" s="242"/>
      <c r="OTE31" s="242"/>
      <c r="OTF31" s="242"/>
      <c r="OTG31" s="242"/>
      <c r="OTH31" s="242"/>
      <c r="OTI31" s="242"/>
      <c r="OTJ31" s="242"/>
      <c r="OTK31" s="242"/>
      <c r="OTL31" s="242"/>
      <c r="OTM31" s="242"/>
      <c r="OTN31" s="242"/>
      <c r="OTO31" s="242"/>
      <c r="OTP31" s="242"/>
      <c r="OTQ31" s="242"/>
      <c r="OTR31" s="242"/>
      <c r="OTS31" s="242"/>
      <c r="OTT31" s="242"/>
      <c r="OTU31" s="242"/>
      <c r="OTV31" s="242"/>
      <c r="OTW31" s="242"/>
      <c r="OTX31" s="242"/>
      <c r="OTY31" s="242"/>
      <c r="OTZ31" s="242"/>
      <c r="OUA31" s="242"/>
      <c r="OUB31" s="242"/>
      <c r="OUC31" s="242"/>
      <c r="OUD31" s="242"/>
      <c r="OUE31" s="242"/>
      <c r="OUF31" s="242"/>
      <c r="OUG31" s="242"/>
      <c r="OUH31" s="242"/>
      <c r="OUI31" s="242"/>
      <c r="OUJ31" s="242"/>
      <c r="OUK31" s="242"/>
      <c r="OUL31" s="242"/>
      <c r="OUM31" s="242"/>
      <c r="OUN31" s="242"/>
      <c r="OUO31" s="242"/>
      <c r="OUP31" s="242"/>
      <c r="OUQ31" s="242"/>
      <c r="OUR31" s="242"/>
      <c r="OUS31" s="242"/>
      <c r="OUT31" s="242"/>
      <c r="OUU31" s="242"/>
      <c r="OUV31" s="242"/>
      <c r="OUW31" s="242"/>
      <c r="OUX31" s="242"/>
      <c r="OUY31" s="242"/>
      <c r="OUZ31" s="242"/>
      <c r="OVA31" s="242"/>
      <c r="OVB31" s="242"/>
      <c r="OVC31" s="242"/>
      <c r="OVD31" s="242"/>
      <c r="OVE31" s="242"/>
      <c r="OVF31" s="242"/>
      <c r="OVG31" s="242"/>
      <c r="OVH31" s="242"/>
      <c r="OVI31" s="242"/>
      <c r="OVJ31" s="242"/>
      <c r="OVK31" s="242"/>
      <c r="OVL31" s="242"/>
      <c r="OVM31" s="242"/>
      <c r="OVN31" s="242"/>
      <c r="OVO31" s="242"/>
      <c r="OVP31" s="242"/>
      <c r="OVQ31" s="242"/>
      <c r="OVR31" s="242"/>
      <c r="OVS31" s="242"/>
      <c r="OVT31" s="242"/>
      <c r="OVU31" s="242"/>
      <c r="OVV31" s="242"/>
      <c r="OVW31" s="242"/>
      <c r="OVX31" s="242"/>
      <c r="OVY31" s="242"/>
      <c r="OVZ31" s="242"/>
      <c r="OWA31" s="242"/>
      <c r="OWB31" s="242"/>
      <c r="OWC31" s="242"/>
      <c r="OWD31" s="242"/>
      <c r="OWE31" s="242"/>
      <c r="OWF31" s="242"/>
      <c r="OWG31" s="242"/>
      <c r="OWH31" s="242"/>
      <c r="OWI31" s="242"/>
      <c r="OWJ31" s="242"/>
      <c r="OWK31" s="242"/>
      <c r="OWL31" s="242"/>
      <c r="OWM31" s="242"/>
      <c r="OWN31" s="242"/>
      <c r="OWO31" s="242"/>
      <c r="OWP31" s="242"/>
      <c r="OWQ31" s="242"/>
      <c r="OWR31" s="242"/>
      <c r="OWS31" s="242"/>
      <c r="OWT31" s="242"/>
      <c r="OWU31" s="242"/>
      <c r="OWV31" s="242"/>
      <c r="OWW31" s="242"/>
      <c r="OWX31" s="242"/>
      <c r="OWY31" s="242"/>
      <c r="OWZ31" s="242"/>
      <c r="OXA31" s="242"/>
      <c r="OXB31" s="242"/>
      <c r="OXC31" s="242"/>
      <c r="OXD31" s="242"/>
      <c r="OXE31" s="242"/>
      <c r="OXF31" s="242"/>
      <c r="OXG31" s="242"/>
      <c r="OXH31" s="242"/>
      <c r="OXI31" s="242"/>
      <c r="OXJ31" s="242"/>
      <c r="OXK31" s="242"/>
      <c r="OXL31" s="242"/>
      <c r="OXM31" s="242"/>
      <c r="OXN31" s="242"/>
      <c r="OXO31" s="242"/>
      <c r="OXP31" s="242"/>
      <c r="OXQ31" s="242"/>
      <c r="OXR31" s="242"/>
      <c r="OXS31" s="242"/>
      <c r="OXT31" s="242"/>
      <c r="OXU31" s="242"/>
      <c r="OXV31" s="242"/>
      <c r="OXW31" s="242"/>
      <c r="OXX31" s="242"/>
      <c r="OXY31" s="242"/>
      <c r="OXZ31" s="242"/>
      <c r="OYA31" s="242"/>
      <c r="OYB31" s="242"/>
      <c r="OYC31" s="242"/>
      <c r="OYD31" s="242"/>
      <c r="OYE31" s="242"/>
      <c r="OYF31" s="242"/>
      <c r="OYG31" s="242"/>
      <c r="OYH31" s="242"/>
      <c r="OYI31" s="242"/>
      <c r="OYJ31" s="242"/>
      <c r="OYK31" s="242"/>
      <c r="OYL31" s="242"/>
      <c r="OYM31" s="242"/>
      <c r="OYN31" s="242"/>
      <c r="OYO31" s="242"/>
      <c r="OYP31" s="242"/>
      <c r="OYQ31" s="242"/>
      <c r="OYR31" s="242"/>
      <c r="OYS31" s="242"/>
      <c r="OYT31" s="242"/>
      <c r="OYU31" s="242"/>
      <c r="OYV31" s="242"/>
      <c r="OYW31" s="242"/>
      <c r="OYX31" s="242"/>
      <c r="OYY31" s="242"/>
      <c r="OYZ31" s="242"/>
      <c r="OZA31" s="242"/>
      <c r="OZB31" s="242"/>
      <c r="OZC31" s="242"/>
      <c r="OZD31" s="242"/>
      <c r="OZE31" s="242"/>
      <c r="OZF31" s="242"/>
      <c r="OZG31" s="242"/>
      <c r="OZH31" s="242"/>
      <c r="OZI31" s="242"/>
      <c r="OZJ31" s="242"/>
      <c r="OZK31" s="242"/>
      <c r="OZL31" s="242"/>
      <c r="OZM31" s="242"/>
      <c r="OZN31" s="242"/>
      <c r="OZO31" s="242"/>
      <c r="OZP31" s="242"/>
      <c r="OZQ31" s="242"/>
      <c r="OZR31" s="242"/>
      <c r="OZS31" s="242"/>
      <c r="OZT31" s="242"/>
      <c r="OZU31" s="242"/>
      <c r="OZV31" s="242"/>
      <c r="OZW31" s="242"/>
      <c r="OZX31" s="242"/>
      <c r="OZY31" s="242"/>
      <c r="OZZ31" s="242"/>
      <c r="PAA31" s="242"/>
      <c r="PAB31" s="242"/>
      <c r="PAC31" s="242"/>
      <c r="PAD31" s="242"/>
      <c r="PAE31" s="242"/>
      <c r="PAF31" s="242"/>
      <c r="PAG31" s="242"/>
      <c r="PAH31" s="242"/>
      <c r="PAI31" s="242"/>
      <c r="PAJ31" s="242"/>
      <c r="PAK31" s="242"/>
      <c r="PAL31" s="242"/>
      <c r="PAM31" s="242"/>
      <c r="PAN31" s="242"/>
      <c r="PAO31" s="242"/>
      <c r="PAP31" s="242"/>
      <c r="PAQ31" s="242"/>
      <c r="PAR31" s="242"/>
      <c r="PAS31" s="242"/>
      <c r="PAT31" s="242"/>
      <c r="PAU31" s="242"/>
      <c r="PAV31" s="242"/>
      <c r="PAW31" s="242"/>
      <c r="PAX31" s="242"/>
      <c r="PAY31" s="242"/>
      <c r="PAZ31" s="242"/>
      <c r="PBA31" s="242"/>
      <c r="PBB31" s="242"/>
      <c r="PBC31" s="242"/>
      <c r="PBD31" s="242"/>
      <c r="PBE31" s="242"/>
      <c r="PBF31" s="242"/>
      <c r="PBG31" s="242"/>
      <c r="PBH31" s="242"/>
      <c r="PBI31" s="242"/>
      <c r="PBJ31" s="242"/>
      <c r="PBK31" s="242"/>
      <c r="PBL31" s="242"/>
      <c r="PBM31" s="242"/>
      <c r="PBN31" s="242"/>
      <c r="PBO31" s="242"/>
      <c r="PBP31" s="242"/>
      <c r="PBQ31" s="242"/>
      <c r="PBR31" s="242"/>
      <c r="PBS31" s="242"/>
      <c r="PBT31" s="242"/>
      <c r="PBU31" s="242"/>
      <c r="PBV31" s="242"/>
      <c r="PBW31" s="242"/>
      <c r="PBX31" s="242"/>
      <c r="PBY31" s="242"/>
      <c r="PBZ31" s="242"/>
      <c r="PCA31" s="242"/>
      <c r="PCB31" s="242"/>
      <c r="PCC31" s="242"/>
      <c r="PCD31" s="242"/>
      <c r="PCE31" s="242"/>
      <c r="PCF31" s="242"/>
      <c r="PCG31" s="242"/>
      <c r="PCH31" s="242"/>
      <c r="PCI31" s="242"/>
      <c r="PCJ31" s="242"/>
      <c r="PCK31" s="242"/>
      <c r="PCL31" s="242"/>
      <c r="PCM31" s="242"/>
      <c r="PCN31" s="242"/>
      <c r="PCO31" s="242"/>
      <c r="PCP31" s="242"/>
      <c r="PCQ31" s="242"/>
      <c r="PCR31" s="242"/>
      <c r="PCS31" s="242"/>
      <c r="PCT31" s="242"/>
      <c r="PCU31" s="242"/>
      <c r="PCV31" s="242"/>
      <c r="PCW31" s="242"/>
      <c r="PCX31" s="242"/>
      <c r="PCY31" s="242"/>
      <c r="PCZ31" s="242"/>
      <c r="PDA31" s="242"/>
      <c r="PDB31" s="242"/>
      <c r="PDC31" s="242"/>
      <c r="PDD31" s="242"/>
      <c r="PDE31" s="242"/>
      <c r="PDF31" s="242"/>
      <c r="PDG31" s="242"/>
      <c r="PDH31" s="242"/>
      <c r="PDI31" s="242"/>
      <c r="PDJ31" s="242"/>
      <c r="PDK31" s="242"/>
      <c r="PDL31" s="242"/>
      <c r="PDM31" s="242"/>
      <c r="PDN31" s="242"/>
      <c r="PDO31" s="242"/>
      <c r="PDP31" s="242"/>
      <c r="PDQ31" s="242"/>
      <c r="PDR31" s="242"/>
      <c r="PDS31" s="242"/>
      <c r="PDT31" s="242"/>
      <c r="PDU31" s="242"/>
      <c r="PDV31" s="242"/>
      <c r="PDW31" s="242"/>
      <c r="PDX31" s="242"/>
      <c r="PDY31" s="242"/>
      <c r="PDZ31" s="242"/>
      <c r="PEA31" s="242"/>
      <c r="PEB31" s="242"/>
      <c r="PEC31" s="242"/>
      <c r="PED31" s="242"/>
      <c r="PEE31" s="242"/>
      <c r="PEF31" s="242"/>
      <c r="PEG31" s="242"/>
      <c r="PEH31" s="242"/>
      <c r="PEI31" s="242"/>
      <c r="PEJ31" s="242"/>
      <c r="PEK31" s="242"/>
      <c r="PEL31" s="242"/>
      <c r="PEM31" s="242"/>
      <c r="PEN31" s="242"/>
      <c r="PEO31" s="242"/>
      <c r="PEP31" s="242"/>
      <c r="PEQ31" s="242"/>
      <c r="PER31" s="242"/>
      <c r="PES31" s="242"/>
      <c r="PET31" s="242"/>
      <c r="PEU31" s="242"/>
      <c r="PEV31" s="242"/>
      <c r="PEW31" s="242"/>
      <c r="PEX31" s="242"/>
      <c r="PEY31" s="242"/>
      <c r="PEZ31" s="242"/>
      <c r="PFA31" s="242"/>
      <c r="PFB31" s="242"/>
      <c r="PFC31" s="242"/>
      <c r="PFD31" s="242"/>
      <c r="PFE31" s="242"/>
      <c r="PFF31" s="242"/>
      <c r="PFG31" s="242"/>
      <c r="PFH31" s="242"/>
      <c r="PFI31" s="242"/>
      <c r="PFJ31" s="242"/>
      <c r="PFK31" s="242"/>
      <c r="PFL31" s="242"/>
      <c r="PFM31" s="242"/>
      <c r="PFN31" s="242"/>
      <c r="PFO31" s="242"/>
      <c r="PFP31" s="242"/>
      <c r="PFQ31" s="242"/>
      <c r="PFR31" s="242"/>
      <c r="PFS31" s="242"/>
      <c r="PFT31" s="242"/>
      <c r="PFU31" s="242"/>
      <c r="PFV31" s="242"/>
      <c r="PFW31" s="242"/>
      <c r="PFX31" s="242"/>
      <c r="PFY31" s="242"/>
      <c r="PFZ31" s="242"/>
      <c r="PGA31" s="242"/>
      <c r="PGB31" s="242"/>
      <c r="PGC31" s="242"/>
      <c r="PGD31" s="242"/>
      <c r="PGE31" s="242"/>
      <c r="PGF31" s="242"/>
      <c r="PGG31" s="242"/>
      <c r="PGH31" s="242"/>
      <c r="PGI31" s="242"/>
      <c r="PGJ31" s="242"/>
      <c r="PGK31" s="242"/>
      <c r="PGL31" s="242"/>
      <c r="PGM31" s="242"/>
      <c r="PGN31" s="242"/>
      <c r="PGO31" s="242"/>
      <c r="PGP31" s="242"/>
      <c r="PGQ31" s="242"/>
      <c r="PGR31" s="242"/>
      <c r="PGS31" s="242"/>
      <c r="PGT31" s="242"/>
      <c r="PGU31" s="242"/>
      <c r="PGV31" s="242"/>
      <c r="PGW31" s="242"/>
      <c r="PGX31" s="242"/>
      <c r="PGY31" s="242"/>
      <c r="PGZ31" s="242"/>
      <c r="PHA31" s="242"/>
      <c r="PHB31" s="242"/>
      <c r="PHC31" s="242"/>
      <c r="PHD31" s="242"/>
      <c r="PHE31" s="242"/>
      <c r="PHF31" s="242"/>
      <c r="PHG31" s="242"/>
      <c r="PHH31" s="242"/>
      <c r="PHI31" s="242"/>
      <c r="PHJ31" s="242"/>
      <c r="PHK31" s="242"/>
      <c r="PHL31" s="242"/>
      <c r="PHM31" s="242"/>
      <c r="PHN31" s="242"/>
      <c r="PHO31" s="242"/>
      <c r="PHP31" s="242"/>
      <c r="PHQ31" s="242"/>
      <c r="PHR31" s="242"/>
      <c r="PHS31" s="242"/>
      <c r="PHT31" s="242"/>
      <c r="PHU31" s="242"/>
      <c r="PHV31" s="242"/>
      <c r="PHW31" s="242"/>
      <c r="PHX31" s="242"/>
      <c r="PHY31" s="242"/>
      <c r="PHZ31" s="242"/>
      <c r="PIA31" s="242"/>
      <c r="PIB31" s="242"/>
      <c r="PIC31" s="242"/>
      <c r="PID31" s="242"/>
      <c r="PIE31" s="242"/>
      <c r="PIF31" s="242"/>
      <c r="PIG31" s="242"/>
      <c r="PIH31" s="242"/>
      <c r="PII31" s="242"/>
      <c r="PIJ31" s="242"/>
      <c r="PIK31" s="242"/>
      <c r="PIL31" s="242"/>
      <c r="PIM31" s="242"/>
      <c r="PIN31" s="242"/>
      <c r="PIO31" s="242"/>
      <c r="PIP31" s="242"/>
      <c r="PIQ31" s="242"/>
      <c r="PIR31" s="242"/>
      <c r="PIS31" s="242"/>
      <c r="PIT31" s="242"/>
      <c r="PIU31" s="242"/>
      <c r="PIV31" s="242"/>
      <c r="PIW31" s="242"/>
      <c r="PIX31" s="242"/>
      <c r="PIY31" s="242"/>
      <c r="PIZ31" s="242"/>
      <c r="PJA31" s="242"/>
      <c r="PJB31" s="242"/>
      <c r="PJC31" s="242"/>
      <c r="PJD31" s="242"/>
      <c r="PJE31" s="242"/>
      <c r="PJF31" s="242"/>
      <c r="PJG31" s="242"/>
      <c r="PJH31" s="242"/>
      <c r="PJI31" s="242"/>
      <c r="PJJ31" s="242"/>
      <c r="PJK31" s="242"/>
      <c r="PJL31" s="242"/>
      <c r="PJM31" s="242"/>
      <c r="PJN31" s="242"/>
      <c r="PJO31" s="242"/>
      <c r="PJP31" s="242"/>
      <c r="PJQ31" s="242"/>
      <c r="PJR31" s="242"/>
      <c r="PJS31" s="242"/>
      <c r="PJT31" s="242"/>
      <c r="PJU31" s="242"/>
      <c r="PJV31" s="242"/>
      <c r="PJW31" s="242"/>
      <c r="PJX31" s="242"/>
      <c r="PJY31" s="242"/>
      <c r="PJZ31" s="242"/>
      <c r="PKA31" s="242"/>
      <c r="PKB31" s="242"/>
      <c r="PKC31" s="242"/>
      <c r="PKD31" s="242"/>
      <c r="PKE31" s="242"/>
      <c r="PKF31" s="242"/>
      <c r="PKG31" s="242"/>
      <c r="PKH31" s="242"/>
      <c r="PKI31" s="242"/>
      <c r="PKJ31" s="242"/>
      <c r="PKK31" s="242"/>
      <c r="PKL31" s="242"/>
      <c r="PKM31" s="242"/>
      <c r="PKN31" s="242"/>
      <c r="PKO31" s="242"/>
      <c r="PKP31" s="242"/>
      <c r="PKQ31" s="242"/>
      <c r="PKR31" s="242"/>
      <c r="PKS31" s="242"/>
      <c r="PKT31" s="242"/>
      <c r="PKU31" s="242"/>
      <c r="PKV31" s="242"/>
      <c r="PKW31" s="242"/>
      <c r="PKX31" s="242"/>
      <c r="PKY31" s="242"/>
      <c r="PKZ31" s="242"/>
      <c r="PLA31" s="242"/>
      <c r="PLB31" s="242"/>
      <c r="PLC31" s="242"/>
      <c r="PLD31" s="242"/>
      <c r="PLE31" s="242"/>
      <c r="PLF31" s="242"/>
      <c r="PLG31" s="242"/>
      <c r="PLH31" s="242"/>
      <c r="PLI31" s="242"/>
      <c r="PLJ31" s="242"/>
      <c r="PLK31" s="242"/>
      <c r="PLL31" s="242"/>
      <c r="PLM31" s="242"/>
      <c r="PLN31" s="242"/>
      <c r="PLO31" s="242"/>
      <c r="PLP31" s="242"/>
      <c r="PLQ31" s="242"/>
      <c r="PLR31" s="242"/>
      <c r="PLS31" s="242"/>
      <c r="PLT31" s="242"/>
      <c r="PLU31" s="242"/>
      <c r="PLV31" s="242"/>
      <c r="PLW31" s="242"/>
      <c r="PLX31" s="242"/>
      <c r="PLY31" s="242"/>
      <c r="PLZ31" s="242"/>
      <c r="PMA31" s="242"/>
      <c r="PMB31" s="242"/>
      <c r="PMC31" s="242"/>
      <c r="PMD31" s="242"/>
      <c r="PME31" s="242"/>
      <c r="PMF31" s="242"/>
      <c r="PMG31" s="242"/>
      <c r="PMH31" s="242"/>
      <c r="PMI31" s="242"/>
      <c r="PMJ31" s="242"/>
      <c r="PMK31" s="242"/>
      <c r="PML31" s="242"/>
      <c r="PMM31" s="242"/>
      <c r="PMN31" s="242"/>
      <c r="PMO31" s="242"/>
      <c r="PMP31" s="242"/>
      <c r="PMQ31" s="242"/>
      <c r="PMR31" s="242"/>
      <c r="PMS31" s="242"/>
      <c r="PMT31" s="242"/>
      <c r="PMU31" s="242"/>
      <c r="PMV31" s="242"/>
      <c r="PMW31" s="242"/>
      <c r="PMX31" s="242"/>
      <c r="PMY31" s="242"/>
      <c r="PMZ31" s="242"/>
      <c r="PNA31" s="242"/>
      <c r="PNB31" s="242"/>
      <c r="PNC31" s="242"/>
      <c r="PND31" s="242"/>
      <c r="PNE31" s="242"/>
      <c r="PNF31" s="242"/>
      <c r="PNG31" s="242"/>
      <c r="PNH31" s="242"/>
      <c r="PNI31" s="242"/>
      <c r="PNJ31" s="242"/>
      <c r="PNK31" s="242"/>
      <c r="PNL31" s="242"/>
      <c r="PNM31" s="242"/>
      <c r="PNN31" s="242"/>
      <c r="PNO31" s="242"/>
      <c r="PNP31" s="242"/>
      <c r="PNQ31" s="242"/>
      <c r="PNR31" s="242"/>
      <c r="PNS31" s="242"/>
      <c r="PNT31" s="242"/>
      <c r="PNU31" s="242"/>
      <c r="PNV31" s="242"/>
      <c r="PNW31" s="242"/>
      <c r="PNX31" s="242"/>
      <c r="PNY31" s="242"/>
      <c r="PNZ31" s="242"/>
      <c r="POA31" s="242"/>
      <c r="POB31" s="242"/>
      <c r="POC31" s="242"/>
      <c r="POD31" s="242"/>
      <c r="POE31" s="242"/>
      <c r="POF31" s="242"/>
      <c r="POG31" s="242"/>
      <c r="POH31" s="242"/>
      <c r="POI31" s="242"/>
      <c r="POJ31" s="242"/>
      <c r="POK31" s="242"/>
      <c r="POL31" s="242"/>
      <c r="POM31" s="242"/>
      <c r="PON31" s="242"/>
      <c r="POO31" s="242"/>
      <c r="POP31" s="242"/>
      <c r="POQ31" s="242"/>
      <c r="POR31" s="242"/>
      <c r="POS31" s="242"/>
      <c r="POT31" s="242"/>
      <c r="POU31" s="242"/>
      <c r="POV31" s="242"/>
      <c r="POW31" s="242"/>
      <c r="POX31" s="242"/>
      <c r="POY31" s="242"/>
      <c r="POZ31" s="242"/>
      <c r="PPA31" s="242"/>
      <c r="PPB31" s="242"/>
      <c r="PPC31" s="242"/>
      <c r="PPD31" s="242"/>
      <c r="PPE31" s="242"/>
      <c r="PPF31" s="242"/>
      <c r="PPG31" s="242"/>
      <c r="PPH31" s="242"/>
      <c r="PPI31" s="242"/>
      <c r="PPJ31" s="242"/>
      <c r="PPK31" s="242"/>
      <c r="PPL31" s="242"/>
      <c r="PPM31" s="242"/>
      <c r="PPN31" s="242"/>
      <c r="PPO31" s="242"/>
      <c r="PPP31" s="242"/>
      <c r="PPQ31" s="242"/>
      <c r="PPR31" s="242"/>
      <c r="PPS31" s="242"/>
      <c r="PPT31" s="242"/>
      <c r="PPU31" s="242"/>
      <c r="PPV31" s="242"/>
      <c r="PPW31" s="242"/>
      <c r="PPX31" s="242"/>
      <c r="PPY31" s="242"/>
      <c r="PPZ31" s="242"/>
      <c r="PQA31" s="242"/>
      <c r="PQB31" s="242"/>
      <c r="PQC31" s="242"/>
      <c r="PQD31" s="242"/>
      <c r="PQE31" s="242"/>
      <c r="PQF31" s="242"/>
      <c r="PQG31" s="242"/>
      <c r="PQH31" s="242"/>
      <c r="PQI31" s="242"/>
      <c r="PQJ31" s="242"/>
      <c r="PQK31" s="242"/>
      <c r="PQL31" s="242"/>
      <c r="PQM31" s="242"/>
      <c r="PQN31" s="242"/>
      <c r="PQO31" s="242"/>
      <c r="PQP31" s="242"/>
      <c r="PQQ31" s="242"/>
      <c r="PQR31" s="242"/>
      <c r="PQS31" s="242"/>
      <c r="PQT31" s="242"/>
      <c r="PQU31" s="242"/>
      <c r="PQV31" s="242"/>
      <c r="PQW31" s="242"/>
      <c r="PQX31" s="242"/>
      <c r="PQY31" s="242"/>
      <c r="PQZ31" s="242"/>
      <c r="PRA31" s="242"/>
      <c r="PRB31" s="242"/>
      <c r="PRC31" s="242"/>
      <c r="PRD31" s="242"/>
      <c r="PRE31" s="242"/>
      <c r="PRF31" s="242"/>
      <c r="PRG31" s="242"/>
      <c r="PRH31" s="242"/>
      <c r="PRI31" s="242"/>
      <c r="PRJ31" s="242"/>
      <c r="PRK31" s="242"/>
      <c r="PRL31" s="242"/>
      <c r="PRM31" s="242"/>
      <c r="PRN31" s="242"/>
      <c r="PRO31" s="242"/>
      <c r="PRP31" s="242"/>
      <c r="PRQ31" s="242"/>
      <c r="PRR31" s="242"/>
      <c r="PRS31" s="242"/>
      <c r="PRT31" s="242"/>
      <c r="PRU31" s="242"/>
      <c r="PRV31" s="242"/>
      <c r="PRW31" s="242"/>
      <c r="PRX31" s="242"/>
      <c r="PRY31" s="242"/>
      <c r="PRZ31" s="242"/>
      <c r="PSA31" s="242"/>
      <c r="PSB31" s="242"/>
      <c r="PSC31" s="242"/>
      <c r="PSD31" s="242"/>
      <c r="PSE31" s="242"/>
      <c r="PSF31" s="242"/>
      <c r="PSG31" s="242"/>
      <c r="PSH31" s="242"/>
      <c r="PSI31" s="242"/>
      <c r="PSJ31" s="242"/>
      <c r="PSK31" s="242"/>
      <c r="PSL31" s="242"/>
      <c r="PSM31" s="242"/>
      <c r="PSN31" s="242"/>
      <c r="PSO31" s="242"/>
      <c r="PSP31" s="242"/>
      <c r="PSQ31" s="242"/>
      <c r="PSR31" s="242"/>
      <c r="PSS31" s="242"/>
      <c r="PST31" s="242"/>
      <c r="PSU31" s="242"/>
      <c r="PSV31" s="242"/>
      <c r="PSW31" s="242"/>
      <c r="PSX31" s="242"/>
      <c r="PSY31" s="242"/>
      <c r="PSZ31" s="242"/>
      <c r="PTA31" s="242"/>
      <c r="PTB31" s="242"/>
      <c r="PTC31" s="242"/>
      <c r="PTD31" s="242"/>
      <c r="PTE31" s="242"/>
      <c r="PTF31" s="242"/>
      <c r="PTG31" s="242"/>
      <c r="PTH31" s="242"/>
      <c r="PTI31" s="242"/>
      <c r="PTJ31" s="242"/>
      <c r="PTK31" s="242"/>
      <c r="PTL31" s="242"/>
      <c r="PTM31" s="242"/>
      <c r="PTN31" s="242"/>
      <c r="PTO31" s="242"/>
      <c r="PTP31" s="242"/>
      <c r="PTQ31" s="242"/>
      <c r="PTR31" s="242"/>
      <c r="PTS31" s="242"/>
      <c r="PTT31" s="242"/>
      <c r="PTU31" s="242"/>
      <c r="PTV31" s="242"/>
      <c r="PTW31" s="242"/>
      <c r="PTX31" s="242"/>
      <c r="PTY31" s="242"/>
      <c r="PTZ31" s="242"/>
      <c r="PUA31" s="242"/>
      <c r="PUB31" s="242"/>
      <c r="PUC31" s="242"/>
      <c r="PUD31" s="242"/>
      <c r="PUE31" s="242"/>
      <c r="PUF31" s="242"/>
      <c r="PUG31" s="242"/>
      <c r="PUH31" s="242"/>
      <c r="PUI31" s="242"/>
      <c r="PUJ31" s="242"/>
      <c r="PUK31" s="242"/>
      <c r="PUL31" s="242"/>
      <c r="PUM31" s="242"/>
      <c r="PUN31" s="242"/>
      <c r="PUO31" s="242"/>
      <c r="PUP31" s="242"/>
      <c r="PUQ31" s="242"/>
      <c r="PUR31" s="242"/>
      <c r="PUS31" s="242"/>
      <c r="PUT31" s="242"/>
      <c r="PUU31" s="242"/>
      <c r="PUV31" s="242"/>
      <c r="PUW31" s="242"/>
      <c r="PUX31" s="242"/>
      <c r="PUY31" s="242"/>
      <c r="PUZ31" s="242"/>
      <c r="PVA31" s="242"/>
      <c r="PVB31" s="242"/>
      <c r="PVC31" s="242"/>
      <c r="PVD31" s="242"/>
      <c r="PVE31" s="242"/>
      <c r="PVF31" s="242"/>
      <c r="PVG31" s="242"/>
      <c r="PVH31" s="242"/>
      <c r="PVI31" s="242"/>
      <c r="PVJ31" s="242"/>
      <c r="PVK31" s="242"/>
      <c r="PVL31" s="242"/>
      <c r="PVM31" s="242"/>
      <c r="PVN31" s="242"/>
      <c r="PVO31" s="242"/>
      <c r="PVP31" s="242"/>
      <c r="PVQ31" s="242"/>
      <c r="PVR31" s="242"/>
      <c r="PVS31" s="242"/>
      <c r="PVT31" s="242"/>
      <c r="PVU31" s="242"/>
      <c r="PVV31" s="242"/>
      <c r="PVW31" s="242"/>
      <c r="PVX31" s="242"/>
      <c r="PVY31" s="242"/>
      <c r="PVZ31" s="242"/>
      <c r="PWA31" s="242"/>
      <c r="PWB31" s="242"/>
      <c r="PWC31" s="242"/>
      <c r="PWD31" s="242"/>
      <c r="PWE31" s="242"/>
      <c r="PWF31" s="242"/>
      <c r="PWG31" s="242"/>
      <c r="PWH31" s="242"/>
      <c r="PWI31" s="242"/>
      <c r="PWJ31" s="242"/>
      <c r="PWK31" s="242"/>
      <c r="PWL31" s="242"/>
      <c r="PWM31" s="242"/>
      <c r="PWN31" s="242"/>
      <c r="PWO31" s="242"/>
      <c r="PWP31" s="242"/>
      <c r="PWQ31" s="242"/>
      <c r="PWR31" s="242"/>
      <c r="PWS31" s="242"/>
      <c r="PWT31" s="242"/>
      <c r="PWU31" s="242"/>
      <c r="PWV31" s="242"/>
      <c r="PWW31" s="242"/>
      <c r="PWX31" s="242"/>
      <c r="PWY31" s="242"/>
      <c r="PWZ31" s="242"/>
      <c r="PXA31" s="242"/>
      <c r="PXB31" s="242"/>
      <c r="PXC31" s="242"/>
      <c r="PXD31" s="242"/>
      <c r="PXE31" s="242"/>
      <c r="PXF31" s="242"/>
      <c r="PXG31" s="242"/>
      <c r="PXH31" s="242"/>
      <c r="PXI31" s="242"/>
      <c r="PXJ31" s="242"/>
      <c r="PXK31" s="242"/>
      <c r="PXL31" s="242"/>
      <c r="PXM31" s="242"/>
      <c r="PXN31" s="242"/>
      <c r="PXO31" s="242"/>
      <c r="PXP31" s="242"/>
      <c r="PXQ31" s="242"/>
      <c r="PXR31" s="242"/>
      <c r="PXS31" s="242"/>
      <c r="PXT31" s="242"/>
      <c r="PXU31" s="242"/>
      <c r="PXV31" s="242"/>
      <c r="PXW31" s="242"/>
      <c r="PXX31" s="242"/>
      <c r="PXY31" s="242"/>
      <c r="PXZ31" s="242"/>
      <c r="PYA31" s="242"/>
      <c r="PYB31" s="242"/>
      <c r="PYC31" s="242"/>
      <c r="PYD31" s="242"/>
      <c r="PYE31" s="242"/>
      <c r="PYF31" s="242"/>
      <c r="PYG31" s="242"/>
      <c r="PYH31" s="242"/>
      <c r="PYI31" s="242"/>
      <c r="PYJ31" s="242"/>
      <c r="PYK31" s="242"/>
      <c r="PYL31" s="242"/>
      <c r="PYM31" s="242"/>
      <c r="PYN31" s="242"/>
      <c r="PYO31" s="242"/>
      <c r="PYP31" s="242"/>
      <c r="PYQ31" s="242"/>
      <c r="PYR31" s="242"/>
      <c r="PYS31" s="242"/>
      <c r="PYT31" s="242"/>
      <c r="PYU31" s="242"/>
      <c r="PYV31" s="242"/>
      <c r="PYW31" s="242"/>
      <c r="PYX31" s="242"/>
      <c r="PYY31" s="242"/>
      <c r="PYZ31" s="242"/>
      <c r="PZA31" s="242"/>
      <c r="PZB31" s="242"/>
      <c r="PZC31" s="242"/>
      <c r="PZD31" s="242"/>
      <c r="PZE31" s="242"/>
      <c r="PZF31" s="242"/>
      <c r="PZG31" s="242"/>
      <c r="PZH31" s="242"/>
      <c r="PZI31" s="242"/>
      <c r="PZJ31" s="242"/>
      <c r="PZK31" s="242"/>
      <c r="PZL31" s="242"/>
      <c r="PZM31" s="242"/>
      <c r="PZN31" s="242"/>
      <c r="PZO31" s="242"/>
      <c r="PZP31" s="242"/>
      <c r="PZQ31" s="242"/>
      <c r="PZR31" s="242"/>
      <c r="PZS31" s="242"/>
      <c r="PZT31" s="242"/>
      <c r="PZU31" s="242"/>
      <c r="PZV31" s="242"/>
      <c r="PZW31" s="242"/>
      <c r="PZX31" s="242"/>
      <c r="PZY31" s="242"/>
      <c r="PZZ31" s="242"/>
      <c r="QAA31" s="242"/>
      <c r="QAB31" s="242"/>
      <c r="QAC31" s="242"/>
      <c r="QAD31" s="242"/>
      <c r="QAE31" s="242"/>
      <c r="QAF31" s="242"/>
      <c r="QAG31" s="242"/>
      <c r="QAH31" s="242"/>
      <c r="QAI31" s="242"/>
      <c r="QAJ31" s="242"/>
      <c r="QAK31" s="242"/>
      <c r="QAL31" s="242"/>
      <c r="QAM31" s="242"/>
      <c r="QAN31" s="242"/>
      <c r="QAO31" s="242"/>
      <c r="QAP31" s="242"/>
      <c r="QAQ31" s="242"/>
      <c r="QAR31" s="242"/>
      <c r="QAS31" s="242"/>
      <c r="QAT31" s="242"/>
      <c r="QAU31" s="242"/>
      <c r="QAV31" s="242"/>
      <c r="QAW31" s="242"/>
      <c r="QAX31" s="242"/>
      <c r="QAY31" s="242"/>
      <c r="QAZ31" s="242"/>
      <c r="QBA31" s="242"/>
      <c r="QBB31" s="242"/>
      <c r="QBC31" s="242"/>
      <c r="QBD31" s="242"/>
      <c r="QBE31" s="242"/>
      <c r="QBF31" s="242"/>
      <c r="QBG31" s="242"/>
      <c r="QBH31" s="242"/>
      <c r="QBI31" s="242"/>
      <c r="QBJ31" s="242"/>
      <c r="QBK31" s="242"/>
      <c r="QBL31" s="242"/>
      <c r="QBM31" s="242"/>
      <c r="QBN31" s="242"/>
      <c r="QBO31" s="242"/>
      <c r="QBP31" s="242"/>
      <c r="QBQ31" s="242"/>
      <c r="QBR31" s="242"/>
      <c r="QBS31" s="242"/>
      <c r="QBT31" s="242"/>
      <c r="QBU31" s="242"/>
      <c r="QBV31" s="242"/>
      <c r="QBW31" s="242"/>
      <c r="QBX31" s="242"/>
      <c r="QBY31" s="242"/>
      <c r="QBZ31" s="242"/>
      <c r="QCA31" s="242"/>
      <c r="QCB31" s="242"/>
      <c r="QCC31" s="242"/>
      <c r="QCD31" s="242"/>
      <c r="QCE31" s="242"/>
      <c r="QCF31" s="242"/>
      <c r="QCG31" s="242"/>
      <c r="QCH31" s="242"/>
      <c r="QCI31" s="242"/>
      <c r="QCJ31" s="242"/>
      <c r="QCK31" s="242"/>
      <c r="QCL31" s="242"/>
      <c r="QCM31" s="242"/>
      <c r="QCN31" s="242"/>
      <c r="QCO31" s="242"/>
      <c r="QCP31" s="242"/>
      <c r="QCQ31" s="242"/>
      <c r="QCR31" s="242"/>
      <c r="QCS31" s="242"/>
      <c r="QCT31" s="242"/>
      <c r="QCU31" s="242"/>
      <c r="QCV31" s="242"/>
      <c r="QCW31" s="242"/>
      <c r="QCX31" s="242"/>
      <c r="QCY31" s="242"/>
      <c r="QCZ31" s="242"/>
      <c r="QDA31" s="242"/>
      <c r="QDB31" s="242"/>
      <c r="QDC31" s="242"/>
      <c r="QDD31" s="242"/>
      <c r="QDE31" s="242"/>
      <c r="QDF31" s="242"/>
      <c r="QDG31" s="242"/>
      <c r="QDH31" s="242"/>
      <c r="QDI31" s="242"/>
      <c r="QDJ31" s="242"/>
      <c r="QDK31" s="242"/>
      <c r="QDL31" s="242"/>
      <c r="QDM31" s="242"/>
      <c r="QDN31" s="242"/>
      <c r="QDO31" s="242"/>
      <c r="QDP31" s="242"/>
      <c r="QDQ31" s="242"/>
      <c r="QDR31" s="242"/>
      <c r="QDS31" s="242"/>
      <c r="QDT31" s="242"/>
      <c r="QDU31" s="242"/>
      <c r="QDV31" s="242"/>
      <c r="QDW31" s="242"/>
      <c r="QDX31" s="242"/>
      <c r="QDY31" s="242"/>
      <c r="QDZ31" s="242"/>
      <c r="QEA31" s="242"/>
      <c r="QEB31" s="242"/>
      <c r="QEC31" s="242"/>
      <c r="QED31" s="242"/>
      <c r="QEE31" s="242"/>
      <c r="QEF31" s="242"/>
      <c r="QEG31" s="242"/>
      <c r="QEH31" s="242"/>
      <c r="QEI31" s="242"/>
      <c r="QEJ31" s="242"/>
      <c r="QEK31" s="242"/>
      <c r="QEL31" s="242"/>
      <c r="QEM31" s="242"/>
      <c r="QEN31" s="242"/>
      <c r="QEO31" s="242"/>
      <c r="QEP31" s="242"/>
      <c r="QEQ31" s="242"/>
      <c r="QER31" s="242"/>
      <c r="QES31" s="242"/>
      <c r="QET31" s="242"/>
      <c r="QEU31" s="242"/>
      <c r="QEV31" s="242"/>
      <c r="QEW31" s="242"/>
      <c r="QEX31" s="242"/>
      <c r="QEY31" s="242"/>
      <c r="QEZ31" s="242"/>
      <c r="QFA31" s="242"/>
      <c r="QFB31" s="242"/>
      <c r="QFC31" s="242"/>
      <c r="QFD31" s="242"/>
      <c r="QFE31" s="242"/>
      <c r="QFF31" s="242"/>
      <c r="QFG31" s="242"/>
      <c r="QFH31" s="242"/>
      <c r="QFI31" s="242"/>
      <c r="QFJ31" s="242"/>
      <c r="QFK31" s="242"/>
      <c r="QFL31" s="242"/>
      <c r="QFM31" s="242"/>
      <c r="QFN31" s="242"/>
      <c r="QFO31" s="242"/>
      <c r="QFP31" s="242"/>
      <c r="QFQ31" s="242"/>
      <c r="QFR31" s="242"/>
      <c r="QFS31" s="242"/>
      <c r="QFT31" s="242"/>
      <c r="QFU31" s="242"/>
      <c r="QFV31" s="242"/>
      <c r="QFW31" s="242"/>
      <c r="QFX31" s="242"/>
      <c r="QFY31" s="242"/>
      <c r="QFZ31" s="242"/>
      <c r="QGA31" s="242"/>
      <c r="QGB31" s="242"/>
      <c r="QGC31" s="242"/>
      <c r="QGD31" s="242"/>
      <c r="QGE31" s="242"/>
      <c r="QGF31" s="242"/>
      <c r="QGG31" s="242"/>
      <c r="QGH31" s="242"/>
      <c r="QGI31" s="242"/>
      <c r="QGJ31" s="242"/>
      <c r="QGK31" s="242"/>
      <c r="QGL31" s="242"/>
      <c r="QGM31" s="242"/>
      <c r="QGN31" s="242"/>
      <c r="QGO31" s="242"/>
      <c r="QGP31" s="242"/>
      <c r="QGQ31" s="242"/>
      <c r="QGR31" s="242"/>
      <c r="QGS31" s="242"/>
      <c r="QGT31" s="242"/>
      <c r="QGU31" s="242"/>
      <c r="QGV31" s="242"/>
      <c r="QGW31" s="242"/>
      <c r="QGX31" s="242"/>
      <c r="QGY31" s="242"/>
      <c r="QGZ31" s="242"/>
      <c r="QHA31" s="242"/>
      <c r="QHB31" s="242"/>
      <c r="QHC31" s="242"/>
      <c r="QHD31" s="242"/>
      <c r="QHE31" s="242"/>
      <c r="QHF31" s="242"/>
      <c r="QHG31" s="242"/>
      <c r="QHH31" s="242"/>
      <c r="QHI31" s="242"/>
      <c r="QHJ31" s="242"/>
      <c r="QHK31" s="242"/>
      <c r="QHL31" s="242"/>
      <c r="QHM31" s="242"/>
      <c r="QHN31" s="242"/>
      <c r="QHO31" s="242"/>
      <c r="QHP31" s="242"/>
      <c r="QHQ31" s="242"/>
      <c r="QHR31" s="242"/>
      <c r="QHS31" s="242"/>
      <c r="QHT31" s="242"/>
      <c r="QHU31" s="242"/>
      <c r="QHV31" s="242"/>
      <c r="QHW31" s="242"/>
      <c r="QHX31" s="242"/>
      <c r="QHY31" s="242"/>
      <c r="QHZ31" s="242"/>
      <c r="QIA31" s="242"/>
      <c r="QIB31" s="242"/>
      <c r="QIC31" s="242"/>
      <c r="QID31" s="242"/>
      <c r="QIE31" s="242"/>
      <c r="QIF31" s="242"/>
      <c r="QIG31" s="242"/>
      <c r="QIH31" s="242"/>
      <c r="QII31" s="242"/>
      <c r="QIJ31" s="242"/>
      <c r="QIK31" s="242"/>
      <c r="QIL31" s="242"/>
      <c r="QIM31" s="242"/>
      <c r="QIN31" s="242"/>
      <c r="QIO31" s="242"/>
      <c r="QIP31" s="242"/>
      <c r="QIQ31" s="242"/>
      <c r="QIR31" s="242"/>
      <c r="QIS31" s="242"/>
      <c r="QIT31" s="242"/>
      <c r="QIU31" s="242"/>
      <c r="QIV31" s="242"/>
      <c r="QIW31" s="242"/>
      <c r="QIX31" s="242"/>
      <c r="QIY31" s="242"/>
      <c r="QIZ31" s="242"/>
      <c r="QJA31" s="242"/>
      <c r="QJB31" s="242"/>
      <c r="QJC31" s="242"/>
      <c r="QJD31" s="242"/>
      <c r="QJE31" s="242"/>
      <c r="QJF31" s="242"/>
      <c r="QJG31" s="242"/>
      <c r="QJH31" s="242"/>
      <c r="QJI31" s="242"/>
      <c r="QJJ31" s="242"/>
      <c r="QJK31" s="242"/>
      <c r="QJL31" s="242"/>
      <c r="QJM31" s="242"/>
      <c r="QJN31" s="242"/>
      <c r="QJO31" s="242"/>
      <c r="QJP31" s="242"/>
      <c r="QJQ31" s="242"/>
      <c r="QJR31" s="242"/>
      <c r="QJS31" s="242"/>
      <c r="QJT31" s="242"/>
      <c r="QJU31" s="242"/>
      <c r="QJV31" s="242"/>
      <c r="QJW31" s="242"/>
      <c r="QJX31" s="242"/>
      <c r="QJY31" s="242"/>
      <c r="QJZ31" s="242"/>
      <c r="QKA31" s="242"/>
      <c r="QKB31" s="242"/>
      <c r="QKC31" s="242"/>
      <c r="QKD31" s="242"/>
      <c r="QKE31" s="242"/>
      <c r="QKF31" s="242"/>
      <c r="QKG31" s="242"/>
      <c r="QKH31" s="242"/>
      <c r="QKI31" s="242"/>
      <c r="QKJ31" s="242"/>
      <c r="QKK31" s="242"/>
      <c r="QKL31" s="242"/>
      <c r="QKM31" s="242"/>
      <c r="QKN31" s="242"/>
      <c r="QKO31" s="242"/>
      <c r="QKP31" s="242"/>
      <c r="QKQ31" s="242"/>
      <c r="QKR31" s="242"/>
      <c r="QKS31" s="242"/>
      <c r="QKT31" s="242"/>
      <c r="QKU31" s="242"/>
      <c r="QKV31" s="242"/>
      <c r="QKW31" s="242"/>
      <c r="QKX31" s="242"/>
      <c r="QKY31" s="242"/>
      <c r="QKZ31" s="242"/>
      <c r="QLA31" s="242"/>
      <c r="QLB31" s="242"/>
      <c r="QLC31" s="242"/>
      <c r="QLD31" s="242"/>
      <c r="QLE31" s="242"/>
      <c r="QLF31" s="242"/>
      <c r="QLG31" s="242"/>
      <c r="QLH31" s="242"/>
      <c r="QLI31" s="242"/>
      <c r="QLJ31" s="242"/>
      <c r="QLK31" s="242"/>
      <c r="QLL31" s="242"/>
      <c r="QLM31" s="242"/>
      <c r="QLN31" s="242"/>
      <c r="QLO31" s="242"/>
      <c r="QLP31" s="242"/>
      <c r="QLQ31" s="242"/>
      <c r="QLR31" s="242"/>
      <c r="QLS31" s="242"/>
      <c r="QLT31" s="242"/>
      <c r="QLU31" s="242"/>
      <c r="QLV31" s="242"/>
      <c r="QLW31" s="242"/>
      <c r="QLX31" s="242"/>
      <c r="QLY31" s="242"/>
      <c r="QLZ31" s="242"/>
      <c r="QMA31" s="242"/>
      <c r="QMB31" s="242"/>
      <c r="QMC31" s="242"/>
      <c r="QMD31" s="242"/>
      <c r="QME31" s="242"/>
      <c r="QMF31" s="242"/>
      <c r="QMG31" s="242"/>
      <c r="QMH31" s="242"/>
      <c r="QMI31" s="242"/>
      <c r="QMJ31" s="242"/>
      <c r="QMK31" s="242"/>
      <c r="QML31" s="242"/>
      <c r="QMM31" s="242"/>
      <c r="QMN31" s="242"/>
      <c r="QMO31" s="242"/>
      <c r="QMP31" s="242"/>
      <c r="QMQ31" s="242"/>
      <c r="QMR31" s="242"/>
      <c r="QMS31" s="242"/>
      <c r="QMT31" s="242"/>
      <c r="QMU31" s="242"/>
      <c r="QMV31" s="242"/>
      <c r="QMW31" s="242"/>
      <c r="QMX31" s="242"/>
      <c r="QMY31" s="242"/>
      <c r="QMZ31" s="242"/>
      <c r="QNA31" s="242"/>
      <c r="QNB31" s="242"/>
      <c r="QNC31" s="242"/>
      <c r="QND31" s="242"/>
      <c r="QNE31" s="242"/>
      <c r="QNF31" s="242"/>
      <c r="QNG31" s="242"/>
      <c r="QNH31" s="242"/>
      <c r="QNI31" s="242"/>
      <c r="QNJ31" s="242"/>
      <c r="QNK31" s="242"/>
      <c r="QNL31" s="242"/>
      <c r="QNM31" s="242"/>
      <c r="QNN31" s="242"/>
      <c r="QNO31" s="242"/>
      <c r="QNP31" s="242"/>
      <c r="QNQ31" s="242"/>
      <c r="QNR31" s="242"/>
      <c r="QNS31" s="242"/>
      <c r="QNT31" s="242"/>
      <c r="QNU31" s="242"/>
      <c r="QNV31" s="242"/>
      <c r="QNW31" s="242"/>
      <c r="QNX31" s="242"/>
      <c r="QNY31" s="242"/>
      <c r="QNZ31" s="242"/>
      <c r="QOA31" s="242"/>
      <c r="QOB31" s="242"/>
      <c r="QOC31" s="242"/>
      <c r="QOD31" s="242"/>
      <c r="QOE31" s="242"/>
      <c r="QOF31" s="242"/>
      <c r="QOG31" s="242"/>
      <c r="QOH31" s="242"/>
      <c r="QOI31" s="242"/>
      <c r="QOJ31" s="242"/>
      <c r="QOK31" s="242"/>
      <c r="QOL31" s="242"/>
      <c r="QOM31" s="242"/>
      <c r="QON31" s="242"/>
      <c r="QOO31" s="242"/>
      <c r="QOP31" s="242"/>
      <c r="QOQ31" s="242"/>
      <c r="QOR31" s="242"/>
      <c r="QOS31" s="242"/>
      <c r="QOT31" s="242"/>
      <c r="QOU31" s="242"/>
      <c r="QOV31" s="242"/>
      <c r="QOW31" s="242"/>
      <c r="QOX31" s="242"/>
      <c r="QOY31" s="242"/>
      <c r="QOZ31" s="242"/>
      <c r="QPA31" s="242"/>
      <c r="QPB31" s="242"/>
      <c r="QPC31" s="242"/>
      <c r="QPD31" s="242"/>
      <c r="QPE31" s="242"/>
      <c r="QPF31" s="242"/>
      <c r="QPG31" s="242"/>
      <c r="QPH31" s="242"/>
      <c r="QPI31" s="242"/>
      <c r="QPJ31" s="242"/>
      <c r="QPK31" s="242"/>
      <c r="QPL31" s="242"/>
      <c r="QPM31" s="242"/>
      <c r="QPN31" s="242"/>
      <c r="QPO31" s="242"/>
      <c r="QPP31" s="242"/>
      <c r="QPQ31" s="242"/>
      <c r="QPR31" s="242"/>
      <c r="QPS31" s="242"/>
      <c r="QPT31" s="242"/>
      <c r="QPU31" s="242"/>
      <c r="QPV31" s="242"/>
      <c r="QPW31" s="242"/>
      <c r="QPX31" s="242"/>
      <c r="QPY31" s="242"/>
      <c r="QPZ31" s="242"/>
      <c r="QQA31" s="242"/>
      <c r="QQB31" s="242"/>
      <c r="QQC31" s="242"/>
      <c r="QQD31" s="242"/>
      <c r="QQE31" s="242"/>
      <c r="QQF31" s="242"/>
      <c r="QQG31" s="242"/>
      <c r="QQH31" s="242"/>
      <c r="QQI31" s="242"/>
      <c r="QQJ31" s="242"/>
      <c r="QQK31" s="242"/>
      <c r="QQL31" s="242"/>
      <c r="QQM31" s="242"/>
      <c r="QQN31" s="242"/>
      <c r="QQO31" s="242"/>
      <c r="QQP31" s="242"/>
      <c r="QQQ31" s="242"/>
      <c r="QQR31" s="242"/>
      <c r="QQS31" s="242"/>
      <c r="QQT31" s="242"/>
      <c r="QQU31" s="242"/>
      <c r="QQV31" s="242"/>
      <c r="QQW31" s="242"/>
      <c r="QQX31" s="242"/>
      <c r="QQY31" s="242"/>
      <c r="QQZ31" s="242"/>
      <c r="QRA31" s="242"/>
      <c r="QRB31" s="242"/>
      <c r="QRC31" s="242"/>
      <c r="QRD31" s="242"/>
      <c r="QRE31" s="242"/>
      <c r="QRF31" s="242"/>
      <c r="QRG31" s="242"/>
      <c r="QRH31" s="242"/>
      <c r="QRI31" s="242"/>
      <c r="QRJ31" s="242"/>
      <c r="QRK31" s="242"/>
      <c r="QRL31" s="242"/>
      <c r="QRM31" s="242"/>
      <c r="QRN31" s="242"/>
      <c r="QRO31" s="242"/>
      <c r="QRP31" s="242"/>
      <c r="QRQ31" s="242"/>
      <c r="QRR31" s="242"/>
      <c r="QRS31" s="242"/>
      <c r="QRT31" s="242"/>
      <c r="QRU31" s="242"/>
      <c r="QRV31" s="242"/>
      <c r="QRW31" s="242"/>
      <c r="QRX31" s="242"/>
      <c r="QRY31" s="242"/>
      <c r="QRZ31" s="242"/>
      <c r="QSA31" s="242"/>
      <c r="QSB31" s="242"/>
      <c r="QSC31" s="242"/>
      <c r="QSD31" s="242"/>
      <c r="QSE31" s="242"/>
      <c r="QSF31" s="242"/>
      <c r="QSG31" s="242"/>
      <c r="QSH31" s="242"/>
      <c r="QSI31" s="242"/>
      <c r="QSJ31" s="242"/>
      <c r="QSK31" s="242"/>
      <c r="QSL31" s="242"/>
      <c r="QSM31" s="242"/>
      <c r="QSN31" s="242"/>
      <c r="QSO31" s="242"/>
      <c r="QSP31" s="242"/>
      <c r="QSQ31" s="242"/>
      <c r="QSR31" s="242"/>
      <c r="QSS31" s="242"/>
      <c r="QST31" s="242"/>
      <c r="QSU31" s="242"/>
      <c r="QSV31" s="242"/>
      <c r="QSW31" s="242"/>
      <c r="QSX31" s="242"/>
      <c r="QSY31" s="242"/>
      <c r="QSZ31" s="242"/>
      <c r="QTA31" s="242"/>
      <c r="QTB31" s="242"/>
      <c r="QTC31" s="242"/>
      <c r="QTD31" s="242"/>
      <c r="QTE31" s="242"/>
      <c r="QTF31" s="242"/>
      <c r="QTG31" s="242"/>
      <c r="QTH31" s="242"/>
      <c r="QTI31" s="242"/>
      <c r="QTJ31" s="242"/>
      <c r="QTK31" s="242"/>
      <c r="QTL31" s="242"/>
      <c r="QTM31" s="242"/>
      <c r="QTN31" s="242"/>
      <c r="QTO31" s="242"/>
      <c r="QTP31" s="242"/>
      <c r="QTQ31" s="242"/>
      <c r="QTR31" s="242"/>
      <c r="QTS31" s="242"/>
      <c r="QTT31" s="242"/>
      <c r="QTU31" s="242"/>
      <c r="QTV31" s="242"/>
      <c r="QTW31" s="242"/>
      <c r="QTX31" s="242"/>
      <c r="QTY31" s="242"/>
      <c r="QTZ31" s="242"/>
      <c r="QUA31" s="242"/>
      <c r="QUB31" s="242"/>
      <c r="QUC31" s="242"/>
      <c r="QUD31" s="242"/>
      <c r="QUE31" s="242"/>
      <c r="QUF31" s="242"/>
      <c r="QUG31" s="242"/>
      <c r="QUH31" s="242"/>
      <c r="QUI31" s="242"/>
      <c r="QUJ31" s="242"/>
      <c r="QUK31" s="242"/>
      <c r="QUL31" s="242"/>
      <c r="QUM31" s="242"/>
      <c r="QUN31" s="242"/>
      <c r="QUO31" s="242"/>
      <c r="QUP31" s="242"/>
      <c r="QUQ31" s="242"/>
      <c r="QUR31" s="242"/>
      <c r="QUS31" s="242"/>
      <c r="QUT31" s="242"/>
      <c r="QUU31" s="242"/>
      <c r="QUV31" s="242"/>
      <c r="QUW31" s="242"/>
      <c r="QUX31" s="242"/>
      <c r="QUY31" s="242"/>
      <c r="QUZ31" s="242"/>
      <c r="QVA31" s="242"/>
      <c r="QVB31" s="242"/>
      <c r="QVC31" s="242"/>
      <c r="QVD31" s="242"/>
      <c r="QVE31" s="242"/>
      <c r="QVF31" s="242"/>
      <c r="QVG31" s="242"/>
      <c r="QVH31" s="242"/>
      <c r="QVI31" s="242"/>
      <c r="QVJ31" s="242"/>
      <c r="QVK31" s="242"/>
      <c r="QVL31" s="242"/>
      <c r="QVM31" s="242"/>
      <c r="QVN31" s="242"/>
      <c r="QVO31" s="242"/>
      <c r="QVP31" s="242"/>
      <c r="QVQ31" s="242"/>
      <c r="QVR31" s="242"/>
      <c r="QVS31" s="242"/>
      <c r="QVT31" s="242"/>
      <c r="QVU31" s="242"/>
      <c r="QVV31" s="242"/>
      <c r="QVW31" s="242"/>
      <c r="QVX31" s="242"/>
      <c r="QVY31" s="242"/>
      <c r="QVZ31" s="242"/>
      <c r="QWA31" s="242"/>
      <c r="QWB31" s="242"/>
      <c r="QWC31" s="242"/>
      <c r="QWD31" s="242"/>
      <c r="QWE31" s="242"/>
      <c r="QWF31" s="242"/>
      <c r="QWG31" s="242"/>
      <c r="QWH31" s="242"/>
      <c r="QWI31" s="242"/>
      <c r="QWJ31" s="242"/>
      <c r="QWK31" s="242"/>
      <c r="QWL31" s="242"/>
      <c r="QWM31" s="242"/>
      <c r="QWN31" s="242"/>
      <c r="QWO31" s="242"/>
      <c r="QWP31" s="242"/>
      <c r="QWQ31" s="242"/>
      <c r="QWR31" s="242"/>
      <c r="QWS31" s="242"/>
      <c r="QWT31" s="242"/>
      <c r="QWU31" s="242"/>
      <c r="QWV31" s="242"/>
      <c r="QWW31" s="242"/>
      <c r="QWX31" s="242"/>
      <c r="QWY31" s="242"/>
      <c r="QWZ31" s="242"/>
      <c r="QXA31" s="242"/>
      <c r="QXB31" s="242"/>
      <c r="QXC31" s="242"/>
      <c r="QXD31" s="242"/>
      <c r="QXE31" s="242"/>
      <c r="QXF31" s="242"/>
      <c r="QXG31" s="242"/>
      <c r="QXH31" s="242"/>
      <c r="QXI31" s="242"/>
      <c r="QXJ31" s="242"/>
      <c r="QXK31" s="242"/>
      <c r="QXL31" s="242"/>
      <c r="QXM31" s="242"/>
      <c r="QXN31" s="242"/>
      <c r="QXO31" s="242"/>
      <c r="QXP31" s="242"/>
      <c r="QXQ31" s="242"/>
      <c r="QXR31" s="242"/>
      <c r="QXS31" s="242"/>
      <c r="QXT31" s="242"/>
      <c r="QXU31" s="242"/>
      <c r="QXV31" s="242"/>
      <c r="QXW31" s="242"/>
      <c r="QXX31" s="242"/>
      <c r="QXY31" s="242"/>
      <c r="QXZ31" s="242"/>
      <c r="QYA31" s="242"/>
      <c r="QYB31" s="242"/>
      <c r="QYC31" s="242"/>
      <c r="QYD31" s="242"/>
      <c r="QYE31" s="242"/>
      <c r="QYF31" s="242"/>
      <c r="QYG31" s="242"/>
      <c r="QYH31" s="242"/>
      <c r="QYI31" s="242"/>
      <c r="QYJ31" s="242"/>
      <c r="QYK31" s="242"/>
      <c r="QYL31" s="242"/>
      <c r="QYM31" s="242"/>
      <c r="QYN31" s="242"/>
      <c r="QYO31" s="242"/>
      <c r="QYP31" s="242"/>
      <c r="QYQ31" s="242"/>
      <c r="QYR31" s="242"/>
      <c r="QYS31" s="242"/>
      <c r="QYT31" s="242"/>
      <c r="QYU31" s="242"/>
      <c r="QYV31" s="242"/>
      <c r="QYW31" s="242"/>
      <c r="QYX31" s="242"/>
      <c r="QYY31" s="242"/>
      <c r="QYZ31" s="242"/>
      <c r="QZA31" s="242"/>
      <c r="QZB31" s="242"/>
      <c r="QZC31" s="242"/>
      <c r="QZD31" s="242"/>
      <c r="QZE31" s="242"/>
      <c r="QZF31" s="242"/>
      <c r="QZG31" s="242"/>
      <c r="QZH31" s="242"/>
      <c r="QZI31" s="242"/>
      <c r="QZJ31" s="242"/>
      <c r="QZK31" s="242"/>
      <c r="QZL31" s="242"/>
      <c r="QZM31" s="242"/>
      <c r="QZN31" s="242"/>
      <c r="QZO31" s="242"/>
      <c r="QZP31" s="242"/>
      <c r="QZQ31" s="242"/>
      <c r="QZR31" s="242"/>
      <c r="QZS31" s="242"/>
      <c r="QZT31" s="242"/>
      <c r="QZU31" s="242"/>
      <c r="QZV31" s="242"/>
      <c r="QZW31" s="242"/>
      <c r="QZX31" s="242"/>
      <c r="QZY31" s="242"/>
      <c r="QZZ31" s="242"/>
      <c r="RAA31" s="242"/>
      <c r="RAB31" s="242"/>
      <c r="RAC31" s="242"/>
      <c r="RAD31" s="242"/>
      <c r="RAE31" s="242"/>
      <c r="RAF31" s="242"/>
      <c r="RAG31" s="242"/>
      <c r="RAH31" s="242"/>
      <c r="RAI31" s="242"/>
      <c r="RAJ31" s="242"/>
      <c r="RAK31" s="242"/>
      <c r="RAL31" s="242"/>
      <c r="RAM31" s="242"/>
      <c r="RAN31" s="242"/>
      <c r="RAO31" s="242"/>
      <c r="RAP31" s="242"/>
      <c r="RAQ31" s="242"/>
      <c r="RAR31" s="242"/>
      <c r="RAS31" s="242"/>
      <c r="RAT31" s="242"/>
      <c r="RAU31" s="242"/>
      <c r="RAV31" s="242"/>
      <c r="RAW31" s="242"/>
      <c r="RAX31" s="242"/>
      <c r="RAY31" s="242"/>
      <c r="RAZ31" s="242"/>
      <c r="RBA31" s="242"/>
      <c r="RBB31" s="242"/>
      <c r="RBC31" s="242"/>
      <c r="RBD31" s="242"/>
      <c r="RBE31" s="242"/>
      <c r="RBF31" s="242"/>
      <c r="RBG31" s="242"/>
      <c r="RBH31" s="242"/>
      <c r="RBI31" s="242"/>
      <c r="RBJ31" s="242"/>
      <c r="RBK31" s="242"/>
      <c r="RBL31" s="242"/>
      <c r="RBM31" s="242"/>
      <c r="RBN31" s="242"/>
      <c r="RBO31" s="242"/>
      <c r="RBP31" s="242"/>
      <c r="RBQ31" s="242"/>
      <c r="RBR31" s="242"/>
      <c r="RBS31" s="242"/>
      <c r="RBT31" s="242"/>
      <c r="RBU31" s="242"/>
      <c r="RBV31" s="242"/>
      <c r="RBW31" s="242"/>
      <c r="RBX31" s="242"/>
      <c r="RBY31" s="242"/>
      <c r="RBZ31" s="242"/>
      <c r="RCA31" s="242"/>
      <c r="RCB31" s="242"/>
      <c r="RCC31" s="242"/>
      <c r="RCD31" s="242"/>
      <c r="RCE31" s="242"/>
      <c r="RCF31" s="242"/>
      <c r="RCG31" s="242"/>
      <c r="RCH31" s="242"/>
      <c r="RCI31" s="242"/>
      <c r="RCJ31" s="242"/>
      <c r="RCK31" s="242"/>
      <c r="RCL31" s="242"/>
      <c r="RCM31" s="242"/>
      <c r="RCN31" s="242"/>
      <c r="RCO31" s="242"/>
      <c r="RCP31" s="242"/>
      <c r="RCQ31" s="242"/>
      <c r="RCR31" s="242"/>
      <c r="RCS31" s="242"/>
      <c r="RCT31" s="242"/>
      <c r="RCU31" s="242"/>
      <c r="RCV31" s="242"/>
      <c r="RCW31" s="242"/>
      <c r="RCX31" s="242"/>
      <c r="RCY31" s="242"/>
      <c r="RCZ31" s="242"/>
      <c r="RDA31" s="242"/>
      <c r="RDB31" s="242"/>
      <c r="RDC31" s="242"/>
      <c r="RDD31" s="242"/>
      <c r="RDE31" s="242"/>
      <c r="RDF31" s="242"/>
      <c r="RDG31" s="242"/>
      <c r="RDH31" s="242"/>
      <c r="RDI31" s="242"/>
      <c r="RDJ31" s="242"/>
      <c r="RDK31" s="242"/>
      <c r="RDL31" s="242"/>
      <c r="RDM31" s="242"/>
      <c r="RDN31" s="242"/>
      <c r="RDO31" s="242"/>
      <c r="RDP31" s="242"/>
      <c r="RDQ31" s="242"/>
      <c r="RDR31" s="242"/>
      <c r="RDS31" s="242"/>
      <c r="RDT31" s="242"/>
      <c r="RDU31" s="242"/>
      <c r="RDV31" s="242"/>
      <c r="RDW31" s="242"/>
      <c r="RDX31" s="242"/>
      <c r="RDY31" s="242"/>
      <c r="RDZ31" s="242"/>
      <c r="REA31" s="242"/>
      <c r="REB31" s="242"/>
      <c r="REC31" s="242"/>
      <c r="RED31" s="242"/>
      <c r="REE31" s="242"/>
      <c r="REF31" s="242"/>
      <c r="REG31" s="242"/>
      <c r="REH31" s="242"/>
      <c r="REI31" s="242"/>
      <c r="REJ31" s="242"/>
      <c r="REK31" s="242"/>
      <c r="REL31" s="242"/>
      <c r="REM31" s="242"/>
      <c r="REN31" s="242"/>
      <c r="REO31" s="242"/>
      <c r="REP31" s="242"/>
      <c r="REQ31" s="242"/>
      <c r="RER31" s="242"/>
      <c r="RES31" s="242"/>
      <c r="RET31" s="242"/>
      <c r="REU31" s="242"/>
      <c r="REV31" s="242"/>
      <c r="REW31" s="242"/>
      <c r="REX31" s="242"/>
      <c r="REY31" s="242"/>
      <c r="REZ31" s="242"/>
      <c r="RFA31" s="242"/>
      <c r="RFB31" s="242"/>
      <c r="RFC31" s="242"/>
      <c r="RFD31" s="242"/>
      <c r="RFE31" s="242"/>
      <c r="RFF31" s="242"/>
      <c r="RFG31" s="242"/>
      <c r="RFH31" s="242"/>
      <c r="RFI31" s="242"/>
      <c r="RFJ31" s="242"/>
      <c r="RFK31" s="242"/>
      <c r="RFL31" s="242"/>
      <c r="RFM31" s="242"/>
      <c r="RFN31" s="242"/>
      <c r="RFO31" s="242"/>
      <c r="RFP31" s="242"/>
      <c r="RFQ31" s="242"/>
      <c r="RFR31" s="242"/>
      <c r="RFS31" s="242"/>
      <c r="RFT31" s="242"/>
      <c r="RFU31" s="242"/>
      <c r="RFV31" s="242"/>
      <c r="RFW31" s="242"/>
      <c r="RFX31" s="242"/>
      <c r="RFY31" s="242"/>
      <c r="RFZ31" s="242"/>
      <c r="RGA31" s="242"/>
      <c r="RGB31" s="242"/>
      <c r="RGC31" s="242"/>
      <c r="RGD31" s="242"/>
      <c r="RGE31" s="242"/>
      <c r="RGF31" s="242"/>
      <c r="RGG31" s="242"/>
      <c r="RGH31" s="242"/>
      <c r="RGI31" s="242"/>
      <c r="RGJ31" s="242"/>
      <c r="RGK31" s="242"/>
      <c r="RGL31" s="242"/>
      <c r="RGM31" s="242"/>
      <c r="RGN31" s="242"/>
      <c r="RGO31" s="242"/>
      <c r="RGP31" s="242"/>
      <c r="RGQ31" s="242"/>
      <c r="RGR31" s="242"/>
      <c r="RGS31" s="242"/>
      <c r="RGT31" s="242"/>
      <c r="RGU31" s="242"/>
      <c r="RGV31" s="242"/>
      <c r="RGW31" s="242"/>
      <c r="RGX31" s="242"/>
      <c r="RGY31" s="242"/>
      <c r="RGZ31" s="242"/>
      <c r="RHA31" s="242"/>
      <c r="RHB31" s="242"/>
      <c r="RHC31" s="242"/>
      <c r="RHD31" s="242"/>
      <c r="RHE31" s="242"/>
      <c r="RHF31" s="242"/>
      <c r="RHG31" s="242"/>
      <c r="RHH31" s="242"/>
      <c r="RHI31" s="242"/>
      <c r="RHJ31" s="242"/>
      <c r="RHK31" s="242"/>
      <c r="RHL31" s="242"/>
      <c r="RHM31" s="242"/>
      <c r="RHN31" s="242"/>
      <c r="RHO31" s="242"/>
      <c r="RHP31" s="242"/>
      <c r="RHQ31" s="242"/>
      <c r="RHR31" s="242"/>
      <c r="RHS31" s="242"/>
      <c r="RHT31" s="242"/>
      <c r="RHU31" s="242"/>
      <c r="RHV31" s="242"/>
      <c r="RHW31" s="242"/>
      <c r="RHX31" s="242"/>
      <c r="RHY31" s="242"/>
      <c r="RHZ31" s="242"/>
      <c r="RIA31" s="242"/>
      <c r="RIB31" s="242"/>
      <c r="RIC31" s="242"/>
      <c r="RID31" s="242"/>
      <c r="RIE31" s="242"/>
      <c r="RIF31" s="242"/>
      <c r="RIG31" s="242"/>
      <c r="RIH31" s="242"/>
      <c r="RII31" s="242"/>
      <c r="RIJ31" s="242"/>
      <c r="RIK31" s="242"/>
      <c r="RIL31" s="242"/>
      <c r="RIM31" s="242"/>
      <c r="RIN31" s="242"/>
      <c r="RIO31" s="242"/>
      <c r="RIP31" s="242"/>
      <c r="RIQ31" s="242"/>
      <c r="RIR31" s="242"/>
      <c r="RIS31" s="242"/>
      <c r="RIT31" s="242"/>
      <c r="RIU31" s="242"/>
      <c r="RIV31" s="242"/>
      <c r="RIW31" s="242"/>
      <c r="RIX31" s="242"/>
      <c r="RIY31" s="242"/>
      <c r="RIZ31" s="242"/>
      <c r="RJA31" s="242"/>
      <c r="RJB31" s="242"/>
      <c r="RJC31" s="242"/>
      <c r="RJD31" s="242"/>
      <c r="RJE31" s="242"/>
      <c r="RJF31" s="242"/>
      <c r="RJG31" s="242"/>
      <c r="RJH31" s="242"/>
      <c r="RJI31" s="242"/>
      <c r="RJJ31" s="242"/>
      <c r="RJK31" s="242"/>
      <c r="RJL31" s="242"/>
      <c r="RJM31" s="242"/>
      <c r="RJN31" s="242"/>
      <c r="RJO31" s="242"/>
      <c r="RJP31" s="242"/>
      <c r="RJQ31" s="242"/>
      <c r="RJR31" s="242"/>
      <c r="RJS31" s="242"/>
      <c r="RJT31" s="242"/>
      <c r="RJU31" s="242"/>
      <c r="RJV31" s="242"/>
      <c r="RJW31" s="242"/>
      <c r="RJX31" s="242"/>
      <c r="RJY31" s="242"/>
      <c r="RJZ31" s="242"/>
      <c r="RKA31" s="242"/>
      <c r="RKB31" s="242"/>
      <c r="RKC31" s="242"/>
      <c r="RKD31" s="242"/>
      <c r="RKE31" s="242"/>
      <c r="RKF31" s="242"/>
      <c r="RKG31" s="242"/>
      <c r="RKH31" s="242"/>
      <c r="RKI31" s="242"/>
      <c r="RKJ31" s="242"/>
      <c r="RKK31" s="242"/>
      <c r="RKL31" s="242"/>
      <c r="RKM31" s="242"/>
      <c r="RKN31" s="242"/>
      <c r="RKO31" s="242"/>
      <c r="RKP31" s="242"/>
      <c r="RKQ31" s="242"/>
      <c r="RKR31" s="242"/>
      <c r="RKS31" s="242"/>
      <c r="RKT31" s="242"/>
      <c r="RKU31" s="242"/>
      <c r="RKV31" s="242"/>
      <c r="RKW31" s="242"/>
      <c r="RKX31" s="242"/>
      <c r="RKY31" s="242"/>
      <c r="RKZ31" s="242"/>
      <c r="RLA31" s="242"/>
      <c r="RLB31" s="242"/>
      <c r="RLC31" s="242"/>
      <c r="RLD31" s="242"/>
      <c r="RLE31" s="242"/>
      <c r="RLF31" s="242"/>
      <c r="RLG31" s="242"/>
      <c r="RLH31" s="242"/>
      <c r="RLI31" s="242"/>
      <c r="RLJ31" s="242"/>
      <c r="RLK31" s="242"/>
      <c r="RLL31" s="242"/>
      <c r="RLM31" s="242"/>
      <c r="RLN31" s="242"/>
      <c r="RLO31" s="242"/>
      <c r="RLP31" s="242"/>
      <c r="RLQ31" s="242"/>
      <c r="RLR31" s="242"/>
      <c r="RLS31" s="242"/>
      <c r="RLT31" s="242"/>
      <c r="RLU31" s="242"/>
      <c r="RLV31" s="242"/>
      <c r="RLW31" s="242"/>
      <c r="RLX31" s="242"/>
      <c r="RLY31" s="242"/>
      <c r="RLZ31" s="242"/>
      <c r="RMA31" s="242"/>
      <c r="RMB31" s="242"/>
      <c r="RMC31" s="242"/>
      <c r="RMD31" s="242"/>
      <c r="RME31" s="242"/>
      <c r="RMF31" s="242"/>
      <c r="RMG31" s="242"/>
      <c r="RMH31" s="242"/>
      <c r="RMI31" s="242"/>
      <c r="RMJ31" s="242"/>
      <c r="RMK31" s="242"/>
      <c r="RML31" s="242"/>
      <c r="RMM31" s="242"/>
      <c r="RMN31" s="242"/>
      <c r="RMO31" s="242"/>
      <c r="RMP31" s="242"/>
      <c r="RMQ31" s="242"/>
      <c r="RMR31" s="242"/>
      <c r="RMS31" s="242"/>
      <c r="RMT31" s="242"/>
      <c r="RMU31" s="242"/>
      <c r="RMV31" s="242"/>
      <c r="RMW31" s="242"/>
      <c r="RMX31" s="242"/>
      <c r="RMY31" s="242"/>
      <c r="RMZ31" s="242"/>
      <c r="RNA31" s="242"/>
      <c r="RNB31" s="242"/>
      <c r="RNC31" s="242"/>
      <c r="RND31" s="242"/>
      <c r="RNE31" s="242"/>
      <c r="RNF31" s="242"/>
      <c r="RNG31" s="242"/>
      <c r="RNH31" s="242"/>
      <c r="RNI31" s="242"/>
      <c r="RNJ31" s="242"/>
      <c r="RNK31" s="242"/>
      <c r="RNL31" s="242"/>
      <c r="RNM31" s="242"/>
      <c r="RNN31" s="242"/>
      <c r="RNO31" s="242"/>
      <c r="RNP31" s="242"/>
      <c r="RNQ31" s="242"/>
      <c r="RNR31" s="242"/>
      <c r="RNS31" s="242"/>
      <c r="RNT31" s="242"/>
      <c r="RNU31" s="242"/>
      <c r="RNV31" s="242"/>
      <c r="RNW31" s="242"/>
      <c r="RNX31" s="242"/>
      <c r="RNY31" s="242"/>
      <c r="RNZ31" s="242"/>
      <c r="ROA31" s="242"/>
      <c r="ROB31" s="242"/>
      <c r="ROC31" s="242"/>
      <c r="ROD31" s="242"/>
      <c r="ROE31" s="242"/>
      <c r="ROF31" s="242"/>
      <c r="ROG31" s="242"/>
      <c r="ROH31" s="242"/>
      <c r="ROI31" s="242"/>
      <c r="ROJ31" s="242"/>
      <c r="ROK31" s="242"/>
      <c r="ROL31" s="242"/>
      <c r="ROM31" s="242"/>
      <c r="RON31" s="242"/>
      <c r="ROO31" s="242"/>
      <c r="ROP31" s="242"/>
      <c r="ROQ31" s="242"/>
      <c r="ROR31" s="242"/>
      <c r="ROS31" s="242"/>
      <c r="ROT31" s="242"/>
      <c r="ROU31" s="242"/>
      <c r="ROV31" s="242"/>
      <c r="ROW31" s="242"/>
      <c r="ROX31" s="242"/>
      <c r="ROY31" s="242"/>
      <c r="ROZ31" s="242"/>
      <c r="RPA31" s="242"/>
      <c r="RPB31" s="242"/>
      <c r="RPC31" s="242"/>
      <c r="RPD31" s="242"/>
      <c r="RPE31" s="242"/>
      <c r="RPF31" s="242"/>
      <c r="RPG31" s="242"/>
      <c r="RPH31" s="242"/>
      <c r="RPI31" s="242"/>
      <c r="RPJ31" s="242"/>
      <c r="RPK31" s="242"/>
      <c r="RPL31" s="242"/>
      <c r="RPM31" s="242"/>
      <c r="RPN31" s="242"/>
      <c r="RPO31" s="242"/>
      <c r="RPP31" s="242"/>
      <c r="RPQ31" s="242"/>
      <c r="RPR31" s="242"/>
      <c r="RPS31" s="242"/>
      <c r="RPT31" s="242"/>
      <c r="RPU31" s="242"/>
      <c r="RPV31" s="242"/>
      <c r="RPW31" s="242"/>
      <c r="RPX31" s="242"/>
      <c r="RPY31" s="242"/>
      <c r="RPZ31" s="242"/>
      <c r="RQA31" s="242"/>
      <c r="RQB31" s="242"/>
      <c r="RQC31" s="242"/>
      <c r="RQD31" s="242"/>
      <c r="RQE31" s="242"/>
      <c r="RQF31" s="242"/>
      <c r="RQG31" s="242"/>
      <c r="RQH31" s="242"/>
      <c r="RQI31" s="242"/>
      <c r="RQJ31" s="242"/>
      <c r="RQK31" s="242"/>
      <c r="RQL31" s="242"/>
      <c r="RQM31" s="242"/>
      <c r="RQN31" s="242"/>
      <c r="RQO31" s="242"/>
      <c r="RQP31" s="242"/>
      <c r="RQQ31" s="242"/>
      <c r="RQR31" s="242"/>
      <c r="RQS31" s="242"/>
      <c r="RQT31" s="242"/>
      <c r="RQU31" s="242"/>
      <c r="RQV31" s="242"/>
      <c r="RQW31" s="242"/>
      <c r="RQX31" s="242"/>
      <c r="RQY31" s="242"/>
      <c r="RQZ31" s="242"/>
      <c r="RRA31" s="242"/>
      <c r="RRB31" s="242"/>
      <c r="RRC31" s="242"/>
      <c r="RRD31" s="242"/>
      <c r="RRE31" s="242"/>
      <c r="RRF31" s="242"/>
      <c r="RRG31" s="242"/>
      <c r="RRH31" s="242"/>
      <c r="RRI31" s="242"/>
      <c r="RRJ31" s="242"/>
      <c r="RRK31" s="242"/>
      <c r="RRL31" s="242"/>
      <c r="RRM31" s="242"/>
      <c r="RRN31" s="242"/>
      <c r="RRO31" s="242"/>
      <c r="RRP31" s="242"/>
      <c r="RRQ31" s="242"/>
      <c r="RRR31" s="242"/>
      <c r="RRS31" s="242"/>
      <c r="RRT31" s="242"/>
      <c r="RRU31" s="242"/>
      <c r="RRV31" s="242"/>
      <c r="RRW31" s="242"/>
      <c r="RRX31" s="242"/>
      <c r="RRY31" s="242"/>
      <c r="RRZ31" s="242"/>
      <c r="RSA31" s="242"/>
      <c r="RSB31" s="242"/>
      <c r="RSC31" s="242"/>
      <c r="RSD31" s="242"/>
      <c r="RSE31" s="242"/>
      <c r="RSF31" s="242"/>
      <c r="RSG31" s="242"/>
      <c r="RSH31" s="242"/>
      <c r="RSI31" s="242"/>
      <c r="RSJ31" s="242"/>
      <c r="RSK31" s="242"/>
      <c r="RSL31" s="242"/>
      <c r="RSM31" s="242"/>
      <c r="RSN31" s="242"/>
      <c r="RSO31" s="242"/>
      <c r="RSP31" s="242"/>
      <c r="RSQ31" s="242"/>
      <c r="RSR31" s="242"/>
      <c r="RSS31" s="242"/>
      <c r="RST31" s="242"/>
      <c r="RSU31" s="242"/>
      <c r="RSV31" s="242"/>
      <c r="RSW31" s="242"/>
      <c r="RSX31" s="242"/>
      <c r="RSY31" s="242"/>
      <c r="RSZ31" s="242"/>
      <c r="RTA31" s="242"/>
      <c r="RTB31" s="242"/>
      <c r="RTC31" s="242"/>
      <c r="RTD31" s="242"/>
      <c r="RTE31" s="242"/>
      <c r="RTF31" s="242"/>
      <c r="RTG31" s="242"/>
      <c r="RTH31" s="242"/>
      <c r="RTI31" s="242"/>
      <c r="RTJ31" s="242"/>
      <c r="RTK31" s="242"/>
      <c r="RTL31" s="242"/>
      <c r="RTM31" s="242"/>
      <c r="RTN31" s="242"/>
      <c r="RTO31" s="242"/>
      <c r="RTP31" s="242"/>
      <c r="RTQ31" s="242"/>
      <c r="RTR31" s="242"/>
      <c r="RTS31" s="242"/>
      <c r="RTT31" s="242"/>
      <c r="RTU31" s="242"/>
      <c r="RTV31" s="242"/>
      <c r="RTW31" s="242"/>
      <c r="RTX31" s="242"/>
      <c r="RTY31" s="242"/>
      <c r="RTZ31" s="242"/>
      <c r="RUA31" s="242"/>
      <c r="RUB31" s="242"/>
      <c r="RUC31" s="242"/>
      <c r="RUD31" s="242"/>
      <c r="RUE31" s="242"/>
      <c r="RUF31" s="242"/>
      <c r="RUG31" s="242"/>
      <c r="RUH31" s="242"/>
      <c r="RUI31" s="242"/>
      <c r="RUJ31" s="242"/>
      <c r="RUK31" s="242"/>
      <c r="RUL31" s="242"/>
      <c r="RUM31" s="242"/>
      <c r="RUN31" s="242"/>
      <c r="RUO31" s="242"/>
      <c r="RUP31" s="242"/>
      <c r="RUQ31" s="242"/>
      <c r="RUR31" s="242"/>
      <c r="RUS31" s="242"/>
      <c r="RUT31" s="242"/>
      <c r="RUU31" s="242"/>
      <c r="RUV31" s="242"/>
      <c r="RUW31" s="242"/>
      <c r="RUX31" s="242"/>
      <c r="RUY31" s="242"/>
      <c r="RUZ31" s="242"/>
      <c r="RVA31" s="242"/>
      <c r="RVB31" s="242"/>
      <c r="RVC31" s="242"/>
      <c r="RVD31" s="242"/>
      <c r="RVE31" s="242"/>
      <c r="RVF31" s="242"/>
      <c r="RVG31" s="242"/>
      <c r="RVH31" s="242"/>
      <c r="RVI31" s="242"/>
      <c r="RVJ31" s="242"/>
      <c r="RVK31" s="242"/>
      <c r="RVL31" s="242"/>
      <c r="RVM31" s="242"/>
      <c r="RVN31" s="242"/>
      <c r="RVO31" s="242"/>
      <c r="RVP31" s="242"/>
      <c r="RVQ31" s="242"/>
      <c r="RVR31" s="242"/>
      <c r="RVS31" s="242"/>
      <c r="RVT31" s="242"/>
      <c r="RVU31" s="242"/>
      <c r="RVV31" s="242"/>
      <c r="RVW31" s="242"/>
      <c r="RVX31" s="242"/>
      <c r="RVY31" s="242"/>
      <c r="RVZ31" s="242"/>
      <c r="RWA31" s="242"/>
      <c r="RWB31" s="242"/>
      <c r="RWC31" s="242"/>
      <c r="RWD31" s="242"/>
      <c r="RWE31" s="242"/>
      <c r="RWF31" s="242"/>
      <c r="RWG31" s="242"/>
      <c r="RWH31" s="242"/>
      <c r="RWI31" s="242"/>
      <c r="RWJ31" s="242"/>
      <c r="RWK31" s="242"/>
      <c r="RWL31" s="242"/>
      <c r="RWM31" s="242"/>
      <c r="RWN31" s="242"/>
      <c r="RWO31" s="242"/>
      <c r="RWP31" s="242"/>
      <c r="RWQ31" s="242"/>
      <c r="RWR31" s="242"/>
      <c r="RWS31" s="242"/>
      <c r="RWT31" s="242"/>
      <c r="RWU31" s="242"/>
      <c r="RWV31" s="242"/>
      <c r="RWW31" s="242"/>
      <c r="RWX31" s="242"/>
      <c r="RWY31" s="242"/>
      <c r="RWZ31" s="242"/>
      <c r="RXA31" s="242"/>
      <c r="RXB31" s="242"/>
      <c r="RXC31" s="242"/>
      <c r="RXD31" s="242"/>
      <c r="RXE31" s="242"/>
      <c r="RXF31" s="242"/>
      <c r="RXG31" s="242"/>
      <c r="RXH31" s="242"/>
      <c r="RXI31" s="242"/>
      <c r="RXJ31" s="242"/>
      <c r="RXK31" s="242"/>
      <c r="RXL31" s="242"/>
      <c r="RXM31" s="242"/>
      <c r="RXN31" s="242"/>
      <c r="RXO31" s="242"/>
      <c r="RXP31" s="242"/>
      <c r="RXQ31" s="242"/>
      <c r="RXR31" s="242"/>
      <c r="RXS31" s="242"/>
      <c r="RXT31" s="242"/>
      <c r="RXU31" s="242"/>
      <c r="RXV31" s="242"/>
      <c r="RXW31" s="242"/>
      <c r="RXX31" s="242"/>
      <c r="RXY31" s="242"/>
      <c r="RXZ31" s="242"/>
      <c r="RYA31" s="242"/>
      <c r="RYB31" s="242"/>
      <c r="RYC31" s="242"/>
      <c r="RYD31" s="242"/>
      <c r="RYE31" s="242"/>
      <c r="RYF31" s="242"/>
      <c r="RYG31" s="242"/>
      <c r="RYH31" s="242"/>
      <c r="RYI31" s="242"/>
      <c r="RYJ31" s="242"/>
      <c r="RYK31" s="242"/>
      <c r="RYL31" s="242"/>
      <c r="RYM31" s="242"/>
      <c r="RYN31" s="242"/>
      <c r="RYO31" s="242"/>
      <c r="RYP31" s="242"/>
      <c r="RYQ31" s="242"/>
      <c r="RYR31" s="242"/>
      <c r="RYS31" s="242"/>
      <c r="RYT31" s="242"/>
      <c r="RYU31" s="242"/>
      <c r="RYV31" s="242"/>
      <c r="RYW31" s="242"/>
      <c r="RYX31" s="242"/>
      <c r="RYY31" s="242"/>
      <c r="RYZ31" s="242"/>
      <c r="RZA31" s="242"/>
      <c r="RZB31" s="242"/>
      <c r="RZC31" s="242"/>
      <c r="RZD31" s="242"/>
      <c r="RZE31" s="242"/>
      <c r="RZF31" s="242"/>
      <c r="RZG31" s="242"/>
      <c r="RZH31" s="242"/>
      <c r="RZI31" s="242"/>
      <c r="RZJ31" s="242"/>
      <c r="RZK31" s="242"/>
      <c r="RZL31" s="242"/>
      <c r="RZM31" s="242"/>
      <c r="RZN31" s="242"/>
      <c r="RZO31" s="242"/>
      <c r="RZP31" s="242"/>
      <c r="RZQ31" s="242"/>
      <c r="RZR31" s="242"/>
      <c r="RZS31" s="242"/>
      <c r="RZT31" s="242"/>
      <c r="RZU31" s="242"/>
      <c r="RZV31" s="242"/>
      <c r="RZW31" s="242"/>
      <c r="RZX31" s="242"/>
      <c r="RZY31" s="242"/>
      <c r="RZZ31" s="242"/>
      <c r="SAA31" s="242"/>
      <c r="SAB31" s="242"/>
      <c r="SAC31" s="242"/>
      <c r="SAD31" s="242"/>
      <c r="SAE31" s="242"/>
      <c r="SAF31" s="242"/>
      <c r="SAG31" s="242"/>
      <c r="SAH31" s="242"/>
      <c r="SAI31" s="242"/>
      <c r="SAJ31" s="242"/>
      <c r="SAK31" s="242"/>
      <c r="SAL31" s="242"/>
      <c r="SAM31" s="242"/>
      <c r="SAN31" s="242"/>
      <c r="SAO31" s="242"/>
      <c r="SAP31" s="242"/>
      <c r="SAQ31" s="242"/>
      <c r="SAR31" s="242"/>
      <c r="SAS31" s="242"/>
      <c r="SAT31" s="242"/>
      <c r="SAU31" s="242"/>
      <c r="SAV31" s="242"/>
      <c r="SAW31" s="242"/>
      <c r="SAX31" s="242"/>
      <c r="SAY31" s="242"/>
      <c r="SAZ31" s="242"/>
      <c r="SBA31" s="242"/>
      <c r="SBB31" s="242"/>
      <c r="SBC31" s="242"/>
      <c r="SBD31" s="242"/>
      <c r="SBE31" s="242"/>
      <c r="SBF31" s="242"/>
      <c r="SBG31" s="242"/>
      <c r="SBH31" s="242"/>
      <c r="SBI31" s="242"/>
      <c r="SBJ31" s="242"/>
      <c r="SBK31" s="242"/>
      <c r="SBL31" s="242"/>
      <c r="SBM31" s="242"/>
      <c r="SBN31" s="242"/>
      <c r="SBO31" s="242"/>
      <c r="SBP31" s="242"/>
      <c r="SBQ31" s="242"/>
      <c r="SBR31" s="242"/>
      <c r="SBS31" s="242"/>
      <c r="SBT31" s="242"/>
      <c r="SBU31" s="242"/>
      <c r="SBV31" s="242"/>
      <c r="SBW31" s="242"/>
      <c r="SBX31" s="242"/>
      <c r="SBY31" s="242"/>
      <c r="SBZ31" s="242"/>
      <c r="SCA31" s="242"/>
      <c r="SCB31" s="242"/>
      <c r="SCC31" s="242"/>
      <c r="SCD31" s="242"/>
      <c r="SCE31" s="242"/>
      <c r="SCF31" s="242"/>
      <c r="SCG31" s="242"/>
      <c r="SCH31" s="242"/>
      <c r="SCI31" s="242"/>
      <c r="SCJ31" s="242"/>
      <c r="SCK31" s="242"/>
      <c r="SCL31" s="242"/>
      <c r="SCM31" s="242"/>
      <c r="SCN31" s="242"/>
      <c r="SCO31" s="242"/>
      <c r="SCP31" s="242"/>
      <c r="SCQ31" s="242"/>
      <c r="SCR31" s="242"/>
      <c r="SCS31" s="242"/>
      <c r="SCT31" s="242"/>
      <c r="SCU31" s="242"/>
      <c r="SCV31" s="242"/>
      <c r="SCW31" s="242"/>
      <c r="SCX31" s="242"/>
      <c r="SCY31" s="242"/>
      <c r="SCZ31" s="242"/>
      <c r="SDA31" s="242"/>
      <c r="SDB31" s="242"/>
      <c r="SDC31" s="242"/>
      <c r="SDD31" s="242"/>
      <c r="SDE31" s="242"/>
      <c r="SDF31" s="242"/>
      <c r="SDG31" s="242"/>
      <c r="SDH31" s="242"/>
      <c r="SDI31" s="242"/>
      <c r="SDJ31" s="242"/>
      <c r="SDK31" s="242"/>
      <c r="SDL31" s="242"/>
      <c r="SDM31" s="242"/>
      <c r="SDN31" s="242"/>
      <c r="SDO31" s="242"/>
      <c r="SDP31" s="242"/>
      <c r="SDQ31" s="242"/>
      <c r="SDR31" s="242"/>
      <c r="SDS31" s="242"/>
      <c r="SDT31" s="242"/>
      <c r="SDU31" s="242"/>
      <c r="SDV31" s="242"/>
      <c r="SDW31" s="242"/>
      <c r="SDX31" s="242"/>
      <c r="SDY31" s="242"/>
      <c r="SDZ31" s="242"/>
      <c r="SEA31" s="242"/>
      <c r="SEB31" s="242"/>
      <c r="SEC31" s="242"/>
      <c r="SED31" s="242"/>
      <c r="SEE31" s="242"/>
      <c r="SEF31" s="242"/>
      <c r="SEG31" s="242"/>
      <c r="SEH31" s="242"/>
      <c r="SEI31" s="242"/>
      <c r="SEJ31" s="242"/>
      <c r="SEK31" s="242"/>
      <c r="SEL31" s="242"/>
      <c r="SEM31" s="242"/>
      <c r="SEN31" s="242"/>
      <c r="SEO31" s="242"/>
      <c r="SEP31" s="242"/>
      <c r="SEQ31" s="242"/>
      <c r="SER31" s="242"/>
      <c r="SES31" s="242"/>
      <c r="SET31" s="242"/>
      <c r="SEU31" s="242"/>
      <c r="SEV31" s="242"/>
      <c r="SEW31" s="242"/>
      <c r="SEX31" s="242"/>
      <c r="SEY31" s="242"/>
      <c r="SEZ31" s="242"/>
      <c r="SFA31" s="242"/>
      <c r="SFB31" s="242"/>
      <c r="SFC31" s="242"/>
      <c r="SFD31" s="242"/>
      <c r="SFE31" s="242"/>
      <c r="SFF31" s="242"/>
      <c r="SFG31" s="242"/>
      <c r="SFH31" s="242"/>
      <c r="SFI31" s="242"/>
      <c r="SFJ31" s="242"/>
      <c r="SFK31" s="242"/>
      <c r="SFL31" s="242"/>
      <c r="SFM31" s="242"/>
      <c r="SFN31" s="242"/>
      <c r="SFO31" s="242"/>
      <c r="SFP31" s="242"/>
      <c r="SFQ31" s="242"/>
      <c r="SFR31" s="242"/>
      <c r="SFS31" s="242"/>
      <c r="SFT31" s="242"/>
      <c r="SFU31" s="242"/>
      <c r="SFV31" s="242"/>
      <c r="SFW31" s="242"/>
      <c r="SFX31" s="242"/>
      <c r="SFY31" s="242"/>
      <c r="SFZ31" s="242"/>
      <c r="SGA31" s="242"/>
      <c r="SGB31" s="242"/>
      <c r="SGC31" s="242"/>
      <c r="SGD31" s="242"/>
      <c r="SGE31" s="242"/>
      <c r="SGF31" s="242"/>
      <c r="SGG31" s="242"/>
      <c r="SGH31" s="242"/>
      <c r="SGI31" s="242"/>
      <c r="SGJ31" s="242"/>
      <c r="SGK31" s="242"/>
      <c r="SGL31" s="242"/>
      <c r="SGM31" s="242"/>
      <c r="SGN31" s="242"/>
      <c r="SGO31" s="242"/>
      <c r="SGP31" s="242"/>
      <c r="SGQ31" s="242"/>
      <c r="SGR31" s="242"/>
      <c r="SGS31" s="242"/>
      <c r="SGT31" s="242"/>
      <c r="SGU31" s="242"/>
      <c r="SGV31" s="242"/>
      <c r="SGW31" s="242"/>
      <c r="SGX31" s="242"/>
      <c r="SGY31" s="242"/>
      <c r="SGZ31" s="242"/>
      <c r="SHA31" s="242"/>
      <c r="SHB31" s="242"/>
      <c r="SHC31" s="242"/>
      <c r="SHD31" s="242"/>
      <c r="SHE31" s="242"/>
      <c r="SHF31" s="242"/>
      <c r="SHG31" s="242"/>
      <c r="SHH31" s="242"/>
      <c r="SHI31" s="242"/>
      <c r="SHJ31" s="242"/>
      <c r="SHK31" s="242"/>
      <c r="SHL31" s="242"/>
      <c r="SHM31" s="242"/>
      <c r="SHN31" s="242"/>
      <c r="SHO31" s="242"/>
      <c r="SHP31" s="242"/>
      <c r="SHQ31" s="242"/>
      <c r="SHR31" s="242"/>
      <c r="SHS31" s="242"/>
      <c r="SHT31" s="242"/>
      <c r="SHU31" s="242"/>
      <c r="SHV31" s="242"/>
      <c r="SHW31" s="242"/>
      <c r="SHX31" s="242"/>
      <c r="SHY31" s="242"/>
      <c r="SHZ31" s="242"/>
      <c r="SIA31" s="242"/>
      <c r="SIB31" s="242"/>
      <c r="SIC31" s="242"/>
      <c r="SID31" s="242"/>
      <c r="SIE31" s="242"/>
      <c r="SIF31" s="242"/>
      <c r="SIG31" s="242"/>
      <c r="SIH31" s="242"/>
      <c r="SII31" s="242"/>
      <c r="SIJ31" s="242"/>
      <c r="SIK31" s="242"/>
      <c r="SIL31" s="242"/>
      <c r="SIM31" s="242"/>
      <c r="SIN31" s="242"/>
      <c r="SIO31" s="242"/>
      <c r="SIP31" s="242"/>
      <c r="SIQ31" s="242"/>
      <c r="SIR31" s="242"/>
      <c r="SIS31" s="242"/>
      <c r="SIT31" s="242"/>
      <c r="SIU31" s="242"/>
      <c r="SIV31" s="242"/>
      <c r="SIW31" s="242"/>
      <c r="SIX31" s="242"/>
      <c r="SIY31" s="242"/>
      <c r="SIZ31" s="242"/>
      <c r="SJA31" s="242"/>
      <c r="SJB31" s="242"/>
      <c r="SJC31" s="242"/>
      <c r="SJD31" s="242"/>
      <c r="SJE31" s="242"/>
      <c r="SJF31" s="242"/>
      <c r="SJG31" s="242"/>
      <c r="SJH31" s="242"/>
      <c r="SJI31" s="242"/>
      <c r="SJJ31" s="242"/>
      <c r="SJK31" s="242"/>
      <c r="SJL31" s="242"/>
      <c r="SJM31" s="242"/>
      <c r="SJN31" s="242"/>
      <c r="SJO31" s="242"/>
      <c r="SJP31" s="242"/>
      <c r="SJQ31" s="242"/>
      <c r="SJR31" s="242"/>
      <c r="SJS31" s="242"/>
      <c r="SJT31" s="242"/>
      <c r="SJU31" s="242"/>
      <c r="SJV31" s="242"/>
      <c r="SJW31" s="242"/>
      <c r="SJX31" s="242"/>
      <c r="SJY31" s="242"/>
      <c r="SJZ31" s="242"/>
      <c r="SKA31" s="242"/>
      <c r="SKB31" s="242"/>
      <c r="SKC31" s="242"/>
      <c r="SKD31" s="242"/>
      <c r="SKE31" s="242"/>
      <c r="SKF31" s="242"/>
      <c r="SKG31" s="242"/>
      <c r="SKH31" s="242"/>
      <c r="SKI31" s="242"/>
      <c r="SKJ31" s="242"/>
      <c r="SKK31" s="242"/>
      <c r="SKL31" s="242"/>
      <c r="SKM31" s="242"/>
      <c r="SKN31" s="242"/>
      <c r="SKO31" s="242"/>
      <c r="SKP31" s="242"/>
      <c r="SKQ31" s="242"/>
      <c r="SKR31" s="242"/>
      <c r="SKS31" s="242"/>
      <c r="SKT31" s="242"/>
      <c r="SKU31" s="242"/>
      <c r="SKV31" s="242"/>
      <c r="SKW31" s="242"/>
      <c r="SKX31" s="242"/>
      <c r="SKY31" s="242"/>
      <c r="SKZ31" s="242"/>
      <c r="SLA31" s="242"/>
      <c r="SLB31" s="242"/>
      <c r="SLC31" s="242"/>
      <c r="SLD31" s="242"/>
      <c r="SLE31" s="242"/>
      <c r="SLF31" s="242"/>
      <c r="SLG31" s="242"/>
      <c r="SLH31" s="242"/>
      <c r="SLI31" s="242"/>
      <c r="SLJ31" s="242"/>
      <c r="SLK31" s="242"/>
      <c r="SLL31" s="242"/>
      <c r="SLM31" s="242"/>
      <c r="SLN31" s="242"/>
      <c r="SLO31" s="242"/>
      <c r="SLP31" s="242"/>
      <c r="SLQ31" s="242"/>
      <c r="SLR31" s="242"/>
      <c r="SLS31" s="242"/>
      <c r="SLT31" s="242"/>
      <c r="SLU31" s="242"/>
      <c r="SLV31" s="242"/>
      <c r="SLW31" s="242"/>
      <c r="SLX31" s="242"/>
      <c r="SLY31" s="242"/>
      <c r="SLZ31" s="242"/>
      <c r="SMA31" s="242"/>
      <c r="SMB31" s="242"/>
      <c r="SMC31" s="242"/>
      <c r="SMD31" s="242"/>
      <c r="SME31" s="242"/>
      <c r="SMF31" s="242"/>
      <c r="SMG31" s="242"/>
      <c r="SMH31" s="242"/>
      <c r="SMI31" s="242"/>
      <c r="SMJ31" s="242"/>
      <c r="SMK31" s="242"/>
      <c r="SML31" s="242"/>
      <c r="SMM31" s="242"/>
      <c r="SMN31" s="242"/>
      <c r="SMO31" s="242"/>
      <c r="SMP31" s="242"/>
      <c r="SMQ31" s="242"/>
      <c r="SMR31" s="242"/>
      <c r="SMS31" s="242"/>
      <c r="SMT31" s="242"/>
      <c r="SMU31" s="242"/>
      <c r="SMV31" s="242"/>
      <c r="SMW31" s="242"/>
      <c r="SMX31" s="242"/>
      <c r="SMY31" s="242"/>
      <c r="SMZ31" s="242"/>
      <c r="SNA31" s="242"/>
      <c r="SNB31" s="242"/>
      <c r="SNC31" s="242"/>
      <c r="SND31" s="242"/>
      <c r="SNE31" s="242"/>
      <c r="SNF31" s="242"/>
      <c r="SNG31" s="242"/>
      <c r="SNH31" s="242"/>
      <c r="SNI31" s="242"/>
      <c r="SNJ31" s="242"/>
      <c r="SNK31" s="242"/>
      <c r="SNL31" s="242"/>
      <c r="SNM31" s="242"/>
      <c r="SNN31" s="242"/>
      <c r="SNO31" s="242"/>
      <c r="SNP31" s="242"/>
      <c r="SNQ31" s="242"/>
      <c r="SNR31" s="242"/>
      <c r="SNS31" s="242"/>
      <c r="SNT31" s="242"/>
      <c r="SNU31" s="242"/>
      <c r="SNV31" s="242"/>
      <c r="SNW31" s="242"/>
      <c r="SNX31" s="242"/>
      <c r="SNY31" s="242"/>
      <c r="SNZ31" s="242"/>
      <c r="SOA31" s="242"/>
      <c r="SOB31" s="242"/>
      <c r="SOC31" s="242"/>
      <c r="SOD31" s="242"/>
      <c r="SOE31" s="242"/>
      <c r="SOF31" s="242"/>
      <c r="SOG31" s="242"/>
      <c r="SOH31" s="242"/>
      <c r="SOI31" s="242"/>
      <c r="SOJ31" s="242"/>
      <c r="SOK31" s="242"/>
      <c r="SOL31" s="242"/>
      <c r="SOM31" s="242"/>
      <c r="SON31" s="242"/>
      <c r="SOO31" s="242"/>
      <c r="SOP31" s="242"/>
      <c r="SOQ31" s="242"/>
      <c r="SOR31" s="242"/>
      <c r="SOS31" s="242"/>
      <c r="SOT31" s="242"/>
      <c r="SOU31" s="242"/>
      <c r="SOV31" s="242"/>
      <c r="SOW31" s="242"/>
      <c r="SOX31" s="242"/>
      <c r="SOY31" s="242"/>
      <c r="SOZ31" s="242"/>
      <c r="SPA31" s="242"/>
      <c r="SPB31" s="242"/>
      <c r="SPC31" s="242"/>
      <c r="SPD31" s="242"/>
      <c r="SPE31" s="242"/>
      <c r="SPF31" s="242"/>
      <c r="SPG31" s="242"/>
      <c r="SPH31" s="242"/>
      <c r="SPI31" s="242"/>
      <c r="SPJ31" s="242"/>
      <c r="SPK31" s="242"/>
      <c r="SPL31" s="242"/>
      <c r="SPM31" s="242"/>
      <c r="SPN31" s="242"/>
      <c r="SPO31" s="242"/>
      <c r="SPP31" s="242"/>
      <c r="SPQ31" s="242"/>
      <c r="SPR31" s="242"/>
      <c r="SPS31" s="242"/>
      <c r="SPT31" s="242"/>
      <c r="SPU31" s="242"/>
      <c r="SPV31" s="242"/>
      <c r="SPW31" s="242"/>
      <c r="SPX31" s="242"/>
      <c r="SPY31" s="242"/>
      <c r="SPZ31" s="242"/>
      <c r="SQA31" s="242"/>
      <c r="SQB31" s="242"/>
      <c r="SQC31" s="242"/>
      <c r="SQD31" s="242"/>
      <c r="SQE31" s="242"/>
      <c r="SQF31" s="242"/>
      <c r="SQG31" s="242"/>
      <c r="SQH31" s="242"/>
      <c r="SQI31" s="242"/>
      <c r="SQJ31" s="242"/>
      <c r="SQK31" s="242"/>
      <c r="SQL31" s="242"/>
      <c r="SQM31" s="242"/>
      <c r="SQN31" s="242"/>
      <c r="SQO31" s="242"/>
      <c r="SQP31" s="242"/>
      <c r="SQQ31" s="242"/>
      <c r="SQR31" s="242"/>
      <c r="SQS31" s="242"/>
      <c r="SQT31" s="242"/>
      <c r="SQU31" s="242"/>
      <c r="SQV31" s="242"/>
      <c r="SQW31" s="242"/>
      <c r="SQX31" s="242"/>
      <c r="SQY31" s="242"/>
      <c r="SQZ31" s="242"/>
      <c r="SRA31" s="242"/>
      <c r="SRB31" s="242"/>
      <c r="SRC31" s="242"/>
      <c r="SRD31" s="242"/>
      <c r="SRE31" s="242"/>
      <c r="SRF31" s="242"/>
      <c r="SRG31" s="242"/>
      <c r="SRH31" s="242"/>
      <c r="SRI31" s="242"/>
      <c r="SRJ31" s="242"/>
      <c r="SRK31" s="242"/>
      <c r="SRL31" s="242"/>
      <c r="SRM31" s="242"/>
      <c r="SRN31" s="242"/>
      <c r="SRO31" s="242"/>
      <c r="SRP31" s="242"/>
      <c r="SRQ31" s="242"/>
      <c r="SRR31" s="242"/>
      <c r="SRS31" s="242"/>
      <c r="SRT31" s="242"/>
      <c r="SRU31" s="242"/>
      <c r="SRV31" s="242"/>
      <c r="SRW31" s="242"/>
      <c r="SRX31" s="242"/>
      <c r="SRY31" s="242"/>
      <c r="SRZ31" s="242"/>
      <c r="SSA31" s="242"/>
      <c r="SSB31" s="242"/>
      <c r="SSC31" s="242"/>
      <c r="SSD31" s="242"/>
      <c r="SSE31" s="242"/>
      <c r="SSF31" s="242"/>
      <c r="SSG31" s="242"/>
      <c r="SSH31" s="242"/>
      <c r="SSI31" s="242"/>
      <c r="SSJ31" s="242"/>
      <c r="SSK31" s="242"/>
      <c r="SSL31" s="242"/>
      <c r="SSM31" s="242"/>
      <c r="SSN31" s="242"/>
      <c r="SSO31" s="242"/>
      <c r="SSP31" s="242"/>
      <c r="SSQ31" s="242"/>
      <c r="SSR31" s="242"/>
      <c r="SSS31" s="242"/>
      <c r="SST31" s="242"/>
      <c r="SSU31" s="242"/>
      <c r="SSV31" s="242"/>
      <c r="SSW31" s="242"/>
      <c r="SSX31" s="242"/>
      <c r="SSY31" s="242"/>
      <c r="SSZ31" s="242"/>
      <c r="STA31" s="242"/>
      <c r="STB31" s="242"/>
      <c r="STC31" s="242"/>
      <c r="STD31" s="242"/>
      <c r="STE31" s="242"/>
      <c r="STF31" s="242"/>
      <c r="STG31" s="242"/>
      <c r="STH31" s="242"/>
      <c r="STI31" s="242"/>
      <c r="STJ31" s="242"/>
      <c r="STK31" s="242"/>
      <c r="STL31" s="242"/>
      <c r="STM31" s="242"/>
      <c r="STN31" s="242"/>
      <c r="STO31" s="242"/>
      <c r="STP31" s="242"/>
      <c r="STQ31" s="242"/>
      <c r="STR31" s="242"/>
      <c r="STS31" s="242"/>
      <c r="STT31" s="242"/>
      <c r="STU31" s="242"/>
      <c r="STV31" s="242"/>
      <c r="STW31" s="242"/>
      <c r="STX31" s="242"/>
      <c r="STY31" s="242"/>
      <c r="STZ31" s="242"/>
      <c r="SUA31" s="242"/>
      <c r="SUB31" s="242"/>
      <c r="SUC31" s="242"/>
      <c r="SUD31" s="242"/>
      <c r="SUE31" s="242"/>
      <c r="SUF31" s="242"/>
      <c r="SUG31" s="242"/>
      <c r="SUH31" s="242"/>
      <c r="SUI31" s="242"/>
      <c r="SUJ31" s="242"/>
      <c r="SUK31" s="242"/>
      <c r="SUL31" s="242"/>
      <c r="SUM31" s="242"/>
      <c r="SUN31" s="242"/>
      <c r="SUO31" s="242"/>
      <c r="SUP31" s="242"/>
      <c r="SUQ31" s="242"/>
      <c r="SUR31" s="242"/>
      <c r="SUS31" s="242"/>
      <c r="SUT31" s="242"/>
      <c r="SUU31" s="242"/>
      <c r="SUV31" s="242"/>
      <c r="SUW31" s="242"/>
      <c r="SUX31" s="242"/>
      <c r="SUY31" s="242"/>
      <c r="SUZ31" s="242"/>
      <c r="SVA31" s="242"/>
      <c r="SVB31" s="242"/>
      <c r="SVC31" s="242"/>
      <c r="SVD31" s="242"/>
      <c r="SVE31" s="242"/>
      <c r="SVF31" s="242"/>
      <c r="SVG31" s="242"/>
      <c r="SVH31" s="242"/>
      <c r="SVI31" s="242"/>
      <c r="SVJ31" s="242"/>
      <c r="SVK31" s="242"/>
      <c r="SVL31" s="242"/>
      <c r="SVM31" s="242"/>
      <c r="SVN31" s="242"/>
      <c r="SVO31" s="242"/>
      <c r="SVP31" s="242"/>
      <c r="SVQ31" s="242"/>
      <c r="SVR31" s="242"/>
      <c r="SVS31" s="242"/>
      <c r="SVT31" s="242"/>
      <c r="SVU31" s="242"/>
      <c r="SVV31" s="242"/>
      <c r="SVW31" s="242"/>
      <c r="SVX31" s="242"/>
      <c r="SVY31" s="242"/>
      <c r="SVZ31" s="242"/>
      <c r="SWA31" s="242"/>
      <c r="SWB31" s="242"/>
      <c r="SWC31" s="242"/>
      <c r="SWD31" s="242"/>
      <c r="SWE31" s="242"/>
      <c r="SWF31" s="242"/>
      <c r="SWG31" s="242"/>
      <c r="SWH31" s="242"/>
      <c r="SWI31" s="242"/>
      <c r="SWJ31" s="242"/>
      <c r="SWK31" s="242"/>
      <c r="SWL31" s="242"/>
      <c r="SWM31" s="242"/>
      <c r="SWN31" s="242"/>
      <c r="SWO31" s="242"/>
      <c r="SWP31" s="242"/>
      <c r="SWQ31" s="242"/>
      <c r="SWR31" s="242"/>
      <c r="SWS31" s="242"/>
      <c r="SWT31" s="242"/>
      <c r="SWU31" s="242"/>
      <c r="SWV31" s="242"/>
      <c r="SWW31" s="242"/>
      <c r="SWX31" s="242"/>
      <c r="SWY31" s="242"/>
      <c r="SWZ31" s="242"/>
      <c r="SXA31" s="242"/>
      <c r="SXB31" s="242"/>
      <c r="SXC31" s="242"/>
      <c r="SXD31" s="242"/>
      <c r="SXE31" s="242"/>
      <c r="SXF31" s="242"/>
      <c r="SXG31" s="242"/>
      <c r="SXH31" s="242"/>
      <c r="SXI31" s="242"/>
      <c r="SXJ31" s="242"/>
      <c r="SXK31" s="242"/>
      <c r="SXL31" s="242"/>
      <c r="SXM31" s="242"/>
      <c r="SXN31" s="242"/>
      <c r="SXO31" s="242"/>
      <c r="SXP31" s="242"/>
      <c r="SXQ31" s="242"/>
      <c r="SXR31" s="242"/>
      <c r="SXS31" s="242"/>
      <c r="SXT31" s="242"/>
      <c r="SXU31" s="242"/>
      <c r="SXV31" s="242"/>
      <c r="SXW31" s="242"/>
      <c r="SXX31" s="242"/>
      <c r="SXY31" s="242"/>
      <c r="SXZ31" s="242"/>
      <c r="SYA31" s="242"/>
      <c r="SYB31" s="242"/>
      <c r="SYC31" s="242"/>
      <c r="SYD31" s="242"/>
      <c r="SYE31" s="242"/>
      <c r="SYF31" s="242"/>
      <c r="SYG31" s="242"/>
      <c r="SYH31" s="242"/>
      <c r="SYI31" s="242"/>
      <c r="SYJ31" s="242"/>
      <c r="SYK31" s="242"/>
      <c r="SYL31" s="242"/>
      <c r="SYM31" s="242"/>
      <c r="SYN31" s="242"/>
      <c r="SYO31" s="242"/>
      <c r="SYP31" s="242"/>
      <c r="SYQ31" s="242"/>
      <c r="SYR31" s="242"/>
      <c r="SYS31" s="242"/>
      <c r="SYT31" s="242"/>
      <c r="SYU31" s="242"/>
      <c r="SYV31" s="242"/>
      <c r="SYW31" s="242"/>
      <c r="SYX31" s="242"/>
      <c r="SYY31" s="242"/>
      <c r="SYZ31" s="242"/>
      <c r="SZA31" s="242"/>
      <c r="SZB31" s="242"/>
      <c r="SZC31" s="242"/>
      <c r="SZD31" s="242"/>
      <c r="SZE31" s="242"/>
      <c r="SZF31" s="242"/>
      <c r="SZG31" s="242"/>
      <c r="SZH31" s="242"/>
      <c r="SZI31" s="242"/>
      <c r="SZJ31" s="242"/>
      <c r="SZK31" s="242"/>
      <c r="SZL31" s="242"/>
      <c r="SZM31" s="242"/>
      <c r="SZN31" s="242"/>
      <c r="SZO31" s="242"/>
      <c r="SZP31" s="242"/>
      <c r="SZQ31" s="242"/>
      <c r="SZR31" s="242"/>
      <c r="SZS31" s="242"/>
      <c r="SZT31" s="242"/>
      <c r="SZU31" s="242"/>
      <c r="SZV31" s="242"/>
      <c r="SZW31" s="242"/>
      <c r="SZX31" s="242"/>
      <c r="SZY31" s="242"/>
      <c r="SZZ31" s="242"/>
      <c r="TAA31" s="242"/>
      <c r="TAB31" s="242"/>
      <c r="TAC31" s="242"/>
      <c r="TAD31" s="242"/>
      <c r="TAE31" s="242"/>
      <c r="TAF31" s="242"/>
      <c r="TAG31" s="242"/>
      <c r="TAH31" s="242"/>
      <c r="TAI31" s="242"/>
      <c r="TAJ31" s="242"/>
      <c r="TAK31" s="242"/>
      <c r="TAL31" s="242"/>
      <c r="TAM31" s="242"/>
      <c r="TAN31" s="242"/>
      <c r="TAO31" s="242"/>
      <c r="TAP31" s="242"/>
      <c r="TAQ31" s="242"/>
      <c r="TAR31" s="242"/>
      <c r="TAS31" s="242"/>
      <c r="TAT31" s="242"/>
      <c r="TAU31" s="242"/>
      <c r="TAV31" s="242"/>
      <c r="TAW31" s="242"/>
      <c r="TAX31" s="242"/>
      <c r="TAY31" s="242"/>
      <c r="TAZ31" s="242"/>
      <c r="TBA31" s="242"/>
      <c r="TBB31" s="242"/>
      <c r="TBC31" s="242"/>
      <c r="TBD31" s="242"/>
      <c r="TBE31" s="242"/>
      <c r="TBF31" s="242"/>
      <c r="TBG31" s="242"/>
      <c r="TBH31" s="242"/>
      <c r="TBI31" s="242"/>
      <c r="TBJ31" s="242"/>
      <c r="TBK31" s="242"/>
      <c r="TBL31" s="242"/>
      <c r="TBM31" s="242"/>
      <c r="TBN31" s="242"/>
      <c r="TBO31" s="242"/>
      <c r="TBP31" s="242"/>
      <c r="TBQ31" s="242"/>
      <c r="TBR31" s="242"/>
      <c r="TBS31" s="242"/>
      <c r="TBT31" s="242"/>
      <c r="TBU31" s="242"/>
      <c r="TBV31" s="242"/>
      <c r="TBW31" s="242"/>
      <c r="TBX31" s="242"/>
      <c r="TBY31" s="242"/>
      <c r="TBZ31" s="242"/>
      <c r="TCA31" s="242"/>
      <c r="TCB31" s="242"/>
      <c r="TCC31" s="242"/>
      <c r="TCD31" s="242"/>
      <c r="TCE31" s="242"/>
      <c r="TCF31" s="242"/>
      <c r="TCG31" s="242"/>
      <c r="TCH31" s="242"/>
      <c r="TCI31" s="242"/>
      <c r="TCJ31" s="242"/>
      <c r="TCK31" s="242"/>
      <c r="TCL31" s="242"/>
      <c r="TCM31" s="242"/>
      <c r="TCN31" s="242"/>
      <c r="TCO31" s="242"/>
      <c r="TCP31" s="242"/>
      <c r="TCQ31" s="242"/>
      <c r="TCR31" s="242"/>
      <c r="TCS31" s="242"/>
      <c r="TCT31" s="242"/>
      <c r="TCU31" s="242"/>
      <c r="TCV31" s="242"/>
      <c r="TCW31" s="242"/>
      <c r="TCX31" s="242"/>
      <c r="TCY31" s="242"/>
      <c r="TCZ31" s="242"/>
      <c r="TDA31" s="242"/>
      <c r="TDB31" s="242"/>
      <c r="TDC31" s="242"/>
      <c r="TDD31" s="242"/>
      <c r="TDE31" s="242"/>
      <c r="TDF31" s="242"/>
      <c r="TDG31" s="242"/>
      <c r="TDH31" s="242"/>
      <c r="TDI31" s="242"/>
      <c r="TDJ31" s="242"/>
      <c r="TDK31" s="242"/>
      <c r="TDL31" s="242"/>
      <c r="TDM31" s="242"/>
      <c r="TDN31" s="242"/>
      <c r="TDO31" s="242"/>
      <c r="TDP31" s="242"/>
      <c r="TDQ31" s="242"/>
      <c r="TDR31" s="242"/>
      <c r="TDS31" s="242"/>
      <c r="TDT31" s="242"/>
      <c r="TDU31" s="242"/>
      <c r="TDV31" s="242"/>
      <c r="TDW31" s="242"/>
      <c r="TDX31" s="242"/>
      <c r="TDY31" s="242"/>
      <c r="TDZ31" s="242"/>
      <c r="TEA31" s="242"/>
      <c r="TEB31" s="242"/>
      <c r="TEC31" s="242"/>
      <c r="TED31" s="242"/>
      <c r="TEE31" s="242"/>
      <c r="TEF31" s="242"/>
      <c r="TEG31" s="242"/>
      <c r="TEH31" s="242"/>
      <c r="TEI31" s="242"/>
      <c r="TEJ31" s="242"/>
      <c r="TEK31" s="242"/>
      <c r="TEL31" s="242"/>
      <c r="TEM31" s="242"/>
      <c r="TEN31" s="242"/>
      <c r="TEO31" s="242"/>
      <c r="TEP31" s="242"/>
      <c r="TEQ31" s="242"/>
      <c r="TER31" s="242"/>
      <c r="TES31" s="242"/>
      <c r="TET31" s="242"/>
      <c r="TEU31" s="242"/>
      <c r="TEV31" s="242"/>
      <c r="TEW31" s="242"/>
      <c r="TEX31" s="242"/>
      <c r="TEY31" s="242"/>
      <c r="TEZ31" s="242"/>
      <c r="TFA31" s="242"/>
      <c r="TFB31" s="242"/>
      <c r="TFC31" s="242"/>
      <c r="TFD31" s="242"/>
      <c r="TFE31" s="242"/>
      <c r="TFF31" s="242"/>
      <c r="TFG31" s="242"/>
      <c r="TFH31" s="242"/>
      <c r="TFI31" s="242"/>
      <c r="TFJ31" s="242"/>
      <c r="TFK31" s="242"/>
      <c r="TFL31" s="242"/>
      <c r="TFM31" s="242"/>
      <c r="TFN31" s="242"/>
      <c r="TFO31" s="242"/>
      <c r="TFP31" s="242"/>
      <c r="TFQ31" s="242"/>
      <c r="TFR31" s="242"/>
      <c r="TFS31" s="242"/>
      <c r="TFT31" s="242"/>
      <c r="TFU31" s="242"/>
      <c r="TFV31" s="242"/>
      <c r="TFW31" s="242"/>
      <c r="TFX31" s="242"/>
      <c r="TFY31" s="242"/>
      <c r="TFZ31" s="242"/>
      <c r="TGA31" s="242"/>
      <c r="TGB31" s="242"/>
      <c r="TGC31" s="242"/>
      <c r="TGD31" s="242"/>
      <c r="TGE31" s="242"/>
      <c r="TGF31" s="242"/>
      <c r="TGG31" s="242"/>
      <c r="TGH31" s="242"/>
      <c r="TGI31" s="242"/>
      <c r="TGJ31" s="242"/>
      <c r="TGK31" s="242"/>
      <c r="TGL31" s="242"/>
      <c r="TGM31" s="242"/>
      <c r="TGN31" s="242"/>
      <c r="TGO31" s="242"/>
      <c r="TGP31" s="242"/>
      <c r="TGQ31" s="242"/>
      <c r="TGR31" s="242"/>
      <c r="TGS31" s="242"/>
      <c r="TGT31" s="242"/>
      <c r="TGU31" s="242"/>
      <c r="TGV31" s="242"/>
      <c r="TGW31" s="242"/>
      <c r="TGX31" s="242"/>
      <c r="TGY31" s="242"/>
      <c r="TGZ31" s="242"/>
      <c r="THA31" s="242"/>
      <c r="THB31" s="242"/>
      <c r="THC31" s="242"/>
      <c r="THD31" s="242"/>
      <c r="THE31" s="242"/>
      <c r="THF31" s="242"/>
      <c r="THG31" s="242"/>
      <c r="THH31" s="242"/>
      <c r="THI31" s="242"/>
      <c r="THJ31" s="242"/>
      <c r="THK31" s="242"/>
      <c r="THL31" s="242"/>
      <c r="THM31" s="242"/>
      <c r="THN31" s="242"/>
      <c r="THO31" s="242"/>
      <c r="THP31" s="242"/>
      <c r="THQ31" s="242"/>
      <c r="THR31" s="242"/>
      <c r="THS31" s="242"/>
      <c r="THT31" s="242"/>
      <c r="THU31" s="242"/>
      <c r="THV31" s="242"/>
      <c r="THW31" s="242"/>
      <c r="THX31" s="242"/>
      <c r="THY31" s="242"/>
      <c r="THZ31" s="242"/>
      <c r="TIA31" s="242"/>
      <c r="TIB31" s="242"/>
      <c r="TIC31" s="242"/>
      <c r="TID31" s="242"/>
      <c r="TIE31" s="242"/>
      <c r="TIF31" s="242"/>
      <c r="TIG31" s="242"/>
      <c r="TIH31" s="242"/>
      <c r="TII31" s="242"/>
      <c r="TIJ31" s="242"/>
      <c r="TIK31" s="242"/>
      <c r="TIL31" s="242"/>
      <c r="TIM31" s="242"/>
      <c r="TIN31" s="242"/>
      <c r="TIO31" s="242"/>
      <c r="TIP31" s="242"/>
      <c r="TIQ31" s="242"/>
      <c r="TIR31" s="242"/>
      <c r="TIS31" s="242"/>
      <c r="TIT31" s="242"/>
      <c r="TIU31" s="242"/>
      <c r="TIV31" s="242"/>
      <c r="TIW31" s="242"/>
      <c r="TIX31" s="242"/>
      <c r="TIY31" s="242"/>
      <c r="TIZ31" s="242"/>
      <c r="TJA31" s="242"/>
      <c r="TJB31" s="242"/>
      <c r="TJC31" s="242"/>
      <c r="TJD31" s="242"/>
      <c r="TJE31" s="242"/>
      <c r="TJF31" s="242"/>
      <c r="TJG31" s="242"/>
      <c r="TJH31" s="242"/>
      <c r="TJI31" s="242"/>
      <c r="TJJ31" s="242"/>
      <c r="TJK31" s="242"/>
      <c r="TJL31" s="242"/>
      <c r="TJM31" s="242"/>
      <c r="TJN31" s="242"/>
      <c r="TJO31" s="242"/>
      <c r="TJP31" s="242"/>
      <c r="TJQ31" s="242"/>
      <c r="TJR31" s="242"/>
      <c r="TJS31" s="242"/>
      <c r="TJT31" s="242"/>
      <c r="TJU31" s="242"/>
      <c r="TJV31" s="242"/>
      <c r="TJW31" s="242"/>
      <c r="TJX31" s="242"/>
      <c r="TJY31" s="242"/>
      <c r="TJZ31" s="242"/>
      <c r="TKA31" s="242"/>
      <c r="TKB31" s="242"/>
      <c r="TKC31" s="242"/>
      <c r="TKD31" s="242"/>
      <c r="TKE31" s="242"/>
      <c r="TKF31" s="242"/>
      <c r="TKG31" s="242"/>
      <c r="TKH31" s="242"/>
      <c r="TKI31" s="242"/>
      <c r="TKJ31" s="242"/>
      <c r="TKK31" s="242"/>
      <c r="TKL31" s="242"/>
      <c r="TKM31" s="242"/>
      <c r="TKN31" s="242"/>
      <c r="TKO31" s="242"/>
      <c r="TKP31" s="242"/>
      <c r="TKQ31" s="242"/>
      <c r="TKR31" s="242"/>
      <c r="TKS31" s="242"/>
      <c r="TKT31" s="242"/>
      <c r="TKU31" s="242"/>
      <c r="TKV31" s="242"/>
      <c r="TKW31" s="242"/>
      <c r="TKX31" s="242"/>
      <c r="TKY31" s="242"/>
      <c r="TKZ31" s="242"/>
      <c r="TLA31" s="242"/>
      <c r="TLB31" s="242"/>
      <c r="TLC31" s="242"/>
      <c r="TLD31" s="242"/>
      <c r="TLE31" s="242"/>
      <c r="TLF31" s="242"/>
      <c r="TLG31" s="242"/>
      <c r="TLH31" s="242"/>
      <c r="TLI31" s="242"/>
      <c r="TLJ31" s="242"/>
      <c r="TLK31" s="242"/>
      <c r="TLL31" s="242"/>
      <c r="TLM31" s="242"/>
      <c r="TLN31" s="242"/>
      <c r="TLO31" s="242"/>
      <c r="TLP31" s="242"/>
      <c r="TLQ31" s="242"/>
      <c r="TLR31" s="242"/>
      <c r="TLS31" s="242"/>
      <c r="TLT31" s="242"/>
      <c r="TLU31" s="242"/>
      <c r="TLV31" s="242"/>
      <c r="TLW31" s="242"/>
      <c r="TLX31" s="242"/>
      <c r="TLY31" s="242"/>
      <c r="TLZ31" s="242"/>
      <c r="TMA31" s="242"/>
      <c r="TMB31" s="242"/>
      <c r="TMC31" s="242"/>
      <c r="TMD31" s="242"/>
      <c r="TME31" s="242"/>
      <c r="TMF31" s="242"/>
      <c r="TMG31" s="242"/>
      <c r="TMH31" s="242"/>
      <c r="TMI31" s="242"/>
      <c r="TMJ31" s="242"/>
      <c r="TMK31" s="242"/>
      <c r="TML31" s="242"/>
      <c r="TMM31" s="242"/>
      <c r="TMN31" s="242"/>
      <c r="TMO31" s="242"/>
      <c r="TMP31" s="242"/>
      <c r="TMQ31" s="242"/>
      <c r="TMR31" s="242"/>
      <c r="TMS31" s="242"/>
      <c r="TMT31" s="242"/>
      <c r="TMU31" s="242"/>
      <c r="TMV31" s="242"/>
      <c r="TMW31" s="242"/>
      <c r="TMX31" s="242"/>
      <c r="TMY31" s="242"/>
      <c r="TMZ31" s="242"/>
      <c r="TNA31" s="242"/>
      <c r="TNB31" s="242"/>
      <c r="TNC31" s="242"/>
      <c r="TND31" s="242"/>
      <c r="TNE31" s="242"/>
      <c r="TNF31" s="242"/>
      <c r="TNG31" s="242"/>
      <c r="TNH31" s="242"/>
      <c r="TNI31" s="242"/>
      <c r="TNJ31" s="242"/>
      <c r="TNK31" s="242"/>
      <c r="TNL31" s="242"/>
      <c r="TNM31" s="242"/>
      <c r="TNN31" s="242"/>
      <c r="TNO31" s="242"/>
      <c r="TNP31" s="242"/>
      <c r="TNQ31" s="242"/>
      <c r="TNR31" s="242"/>
      <c r="TNS31" s="242"/>
      <c r="TNT31" s="242"/>
      <c r="TNU31" s="242"/>
      <c r="TNV31" s="242"/>
      <c r="TNW31" s="242"/>
      <c r="TNX31" s="242"/>
      <c r="TNY31" s="242"/>
      <c r="TNZ31" s="242"/>
      <c r="TOA31" s="242"/>
      <c r="TOB31" s="242"/>
      <c r="TOC31" s="242"/>
      <c r="TOD31" s="242"/>
      <c r="TOE31" s="242"/>
      <c r="TOF31" s="242"/>
      <c r="TOG31" s="242"/>
      <c r="TOH31" s="242"/>
      <c r="TOI31" s="242"/>
      <c r="TOJ31" s="242"/>
      <c r="TOK31" s="242"/>
      <c r="TOL31" s="242"/>
      <c r="TOM31" s="242"/>
      <c r="TON31" s="242"/>
      <c r="TOO31" s="242"/>
      <c r="TOP31" s="242"/>
      <c r="TOQ31" s="242"/>
      <c r="TOR31" s="242"/>
      <c r="TOS31" s="242"/>
      <c r="TOT31" s="242"/>
      <c r="TOU31" s="242"/>
      <c r="TOV31" s="242"/>
      <c r="TOW31" s="242"/>
      <c r="TOX31" s="242"/>
      <c r="TOY31" s="242"/>
      <c r="TOZ31" s="242"/>
      <c r="TPA31" s="242"/>
      <c r="TPB31" s="242"/>
      <c r="TPC31" s="242"/>
      <c r="TPD31" s="242"/>
      <c r="TPE31" s="242"/>
      <c r="TPF31" s="242"/>
      <c r="TPG31" s="242"/>
      <c r="TPH31" s="242"/>
      <c r="TPI31" s="242"/>
      <c r="TPJ31" s="242"/>
      <c r="TPK31" s="242"/>
      <c r="TPL31" s="242"/>
      <c r="TPM31" s="242"/>
      <c r="TPN31" s="242"/>
      <c r="TPO31" s="242"/>
      <c r="TPP31" s="242"/>
      <c r="TPQ31" s="242"/>
      <c r="TPR31" s="242"/>
      <c r="TPS31" s="242"/>
      <c r="TPT31" s="242"/>
      <c r="TPU31" s="242"/>
      <c r="TPV31" s="242"/>
      <c r="TPW31" s="242"/>
      <c r="TPX31" s="242"/>
      <c r="TPY31" s="242"/>
      <c r="TPZ31" s="242"/>
      <c r="TQA31" s="242"/>
      <c r="TQB31" s="242"/>
      <c r="TQC31" s="242"/>
      <c r="TQD31" s="242"/>
      <c r="TQE31" s="242"/>
      <c r="TQF31" s="242"/>
      <c r="TQG31" s="242"/>
      <c r="TQH31" s="242"/>
      <c r="TQI31" s="242"/>
      <c r="TQJ31" s="242"/>
      <c r="TQK31" s="242"/>
      <c r="TQL31" s="242"/>
      <c r="TQM31" s="242"/>
      <c r="TQN31" s="242"/>
      <c r="TQO31" s="242"/>
      <c r="TQP31" s="242"/>
      <c r="TQQ31" s="242"/>
      <c r="TQR31" s="242"/>
      <c r="TQS31" s="242"/>
      <c r="TQT31" s="242"/>
      <c r="TQU31" s="242"/>
      <c r="TQV31" s="242"/>
      <c r="TQW31" s="242"/>
      <c r="TQX31" s="242"/>
      <c r="TQY31" s="242"/>
      <c r="TQZ31" s="242"/>
      <c r="TRA31" s="242"/>
      <c r="TRB31" s="242"/>
      <c r="TRC31" s="242"/>
      <c r="TRD31" s="242"/>
      <c r="TRE31" s="242"/>
      <c r="TRF31" s="242"/>
      <c r="TRG31" s="242"/>
      <c r="TRH31" s="242"/>
      <c r="TRI31" s="242"/>
      <c r="TRJ31" s="242"/>
      <c r="TRK31" s="242"/>
      <c r="TRL31" s="242"/>
      <c r="TRM31" s="242"/>
      <c r="TRN31" s="242"/>
      <c r="TRO31" s="242"/>
      <c r="TRP31" s="242"/>
      <c r="TRQ31" s="242"/>
      <c r="TRR31" s="242"/>
      <c r="TRS31" s="242"/>
      <c r="TRT31" s="242"/>
      <c r="TRU31" s="242"/>
      <c r="TRV31" s="242"/>
      <c r="TRW31" s="242"/>
      <c r="TRX31" s="242"/>
      <c r="TRY31" s="242"/>
      <c r="TRZ31" s="242"/>
      <c r="TSA31" s="242"/>
      <c r="TSB31" s="242"/>
      <c r="TSC31" s="242"/>
      <c r="TSD31" s="242"/>
      <c r="TSE31" s="242"/>
      <c r="TSF31" s="242"/>
      <c r="TSG31" s="242"/>
      <c r="TSH31" s="242"/>
      <c r="TSI31" s="242"/>
      <c r="TSJ31" s="242"/>
      <c r="TSK31" s="242"/>
      <c r="TSL31" s="242"/>
      <c r="TSM31" s="242"/>
      <c r="TSN31" s="242"/>
      <c r="TSO31" s="242"/>
      <c r="TSP31" s="242"/>
      <c r="TSQ31" s="242"/>
      <c r="TSR31" s="242"/>
      <c r="TSS31" s="242"/>
      <c r="TST31" s="242"/>
      <c r="TSU31" s="242"/>
      <c r="TSV31" s="242"/>
      <c r="TSW31" s="242"/>
      <c r="TSX31" s="242"/>
      <c r="TSY31" s="242"/>
      <c r="TSZ31" s="242"/>
      <c r="TTA31" s="242"/>
      <c r="TTB31" s="242"/>
      <c r="TTC31" s="242"/>
      <c r="TTD31" s="242"/>
      <c r="TTE31" s="242"/>
      <c r="TTF31" s="242"/>
      <c r="TTG31" s="242"/>
      <c r="TTH31" s="242"/>
      <c r="TTI31" s="242"/>
      <c r="TTJ31" s="242"/>
      <c r="TTK31" s="242"/>
      <c r="TTL31" s="242"/>
      <c r="TTM31" s="242"/>
      <c r="TTN31" s="242"/>
      <c r="TTO31" s="242"/>
      <c r="TTP31" s="242"/>
      <c r="TTQ31" s="242"/>
      <c r="TTR31" s="242"/>
      <c r="TTS31" s="242"/>
      <c r="TTT31" s="242"/>
      <c r="TTU31" s="242"/>
      <c r="TTV31" s="242"/>
      <c r="TTW31" s="242"/>
      <c r="TTX31" s="242"/>
      <c r="TTY31" s="242"/>
      <c r="TTZ31" s="242"/>
      <c r="TUA31" s="242"/>
      <c r="TUB31" s="242"/>
      <c r="TUC31" s="242"/>
      <c r="TUD31" s="242"/>
      <c r="TUE31" s="242"/>
      <c r="TUF31" s="242"/>
      <c r="TUG31" s="242"/>
      <c r="TUH31" s="242"/>
      <c r="TUI31" s="242"/>
      <c r="TUJ31" s="242"/>
      <c r="TUK31" s="242"/>
      <c r="TUL31" s="242"/>
      <c r="TUM31" s="242"/>
      <c r="TUN31" s="242"/>
      <c r="TUO31" s="242"/>
      <c r="TUP31" s="242"/>
      <c r="TUQ31" s="242"/>
      <c r="TUR31" s="242"/>
      <c r="TUS31" s="242"/>
      <c r="TUT31" s="242"/>
      <c r="TUU31" s="242"/>
      <c r="TUV31" s="242"/>
      <c r="TUW31" s="242"/>
      <c r="TUX31" s="242"/>
      <c r="TUY31" s="242"/>
      <c r="TUZ31" s="242"/>
      <c r="TVA31" s="242"/>
      <c r="TVB31" s="242"/>
      <c r="TVC31" s="242"/>
      <c r="TVD31" s="242"/>
      <c r="TVE31" s="242"/>
      <c r="TVF31" s="242"/>
      <c r="TVG31" s="242"/>
      <c r="TVH31" s="242"/>
      <c r="TVI31" s="242"/>
      <c r="TVJ31" s="242"/>
      <c r="TVK31" s="242"/>
      <c r="TVL31" s="242"/>
      <c r="TVM31" s="242"/>
      <c r="TVN31" s="242"/>
      <c r="TVO31" s="242"/>
      <c r="TVP31" s="242"/>
      <c r="TVQ31" s="242"/>
      <c r="TVR31" s="242"/>
      <c r="TVS31" s="242"/>
      <c r="TVT31" s="242"/>
      <c r="TVU31" s="242"/>
      <c r="TVV31" s="242"/>
      <c r="TVW31" s="242"/>
      <c r="TVX31" s="242"/>
      <c r="TVY31" s="242"/>
      <c r="TVZ31" s="242"/>
      <c r="TWA31" s="242"/>
      <c r="TWB31" s="242"/>
      <c r="TWC31" s="242"/>
      <c r="TWD31" s="242"/>
      <c r="TWE31" s="242"/>
      <c r="TWF31" s="242"/>
      <c r="TWG31" s="242"/>
      <c r="TWH31" s="242"/>
      <c r="TWI31" s="242"/>
      <c r="TWJ31" s="242"/>
      <c r="TWK31" s="242"/>
      <c r="TWL31" s="242"/>
      <c r="TWM31" s="242"/>
      <c r="TWN31" s="242"/>
      <c r="TWO31" s="242"/>
      <c r="TWP31" s="242"/>
      <c r="TWQ31" s="242"/>
      <c r="TWR31" s="242"/>
      <c r="TWS31" s="242"/>
      <c r="TWT31" s="242"/>
      <c r="TWU31" s="242"/>
      <c r="TWV31" s="242"/>
      <c r="TWW31" s="242"/>
      <c r="TWX31" s="242"/>
      <c r="TWY31" s="242"/>
      <c r="TWZ31" s="242"/>
      <c r="TXA31" s="242"/>
      <c r="TXB31" s="242"/>
      <c r="TXC31" s="242"/>
      <c r="TXD31" s="242"/>
      <c r="TXE31" s="242"/>
      <c r="TXF31" s="242"/>
      <c r="TXG31" s="242"/>
      <c r="TXH31" s="242"/>
      <c r="TXI31" s="242"/>
      <c r="TXJ31" s="242"/>
      <c r="TXK31" s="242"/>
      <c r="TXL31" s="242"/>
      <c r="TXM31" s="242"/>
      <c r="TXN31" s="242"/>
      <c r="TXO31" s="242"/>
      <c r="TXP31" s="242"/>
      <c r="TXQ31" s="242"/>
      <c r="TXR31" s="242"/>
      <c r="TXS31" s="242"/>
      <c r="TXT31" s="242"/>
      <c r="TXU31" s="242"/>
      <c r="TXV31" s="242"/>
      <c r="TXW31" s="242"/>
      <c r="TXX31" s="242"/>
      <c r="TXY31" s="242"/>
      <c r="TXZ31" s="242"/>
      <c r="TYA31" s="242"/>
      <c r="TYB31" s="242"/>
      <c r="TYC31" s="242"/>
      <c r="TYD31" s="242"/>
      <c r="TYE31" s="242"/>
      <c r="TYF31" s="242"/>
      <c r="TYG31" s="242"/>
      <c r="TYH31" s="242"/>
      <c r="TYI31" s="242"/>
      <c r="TYJ31" s="242"/>
      <c r="TYK31" s="242"/>
      <c r="TYL31" s="242"/>
      <c r="TYM31" s="242"/>
      <c r="TYN31" s="242"/>
      <c r="TYO31" s="242"/>
      <c r="TYP31" s="242"/>
      <c r="TYQ31" s="242"/>
      <c r="TYR31" s="242"/>
      <c r="TYS31" s="242"/>
      <c r="TYT31" s="242"/>
      <c r="TYU31" s="242"/>
      <c r="TYV31" s="242"/>
      <c r="TYW31" s="242"/>
      <c r="TYX31" s="242"/>
      <c r="TYY31" s="242"/>
      <c r="TYZ31" s="242"/>
      <c r="TZA31" s="242"/>
      <c r="TZB31" s="242"/>
      <c r="TZC31" s="242"/>
      <c r="TZD31" s="242"/>
      <c r="TZE31" s="242"/>
      <c r="TZF31" s="242"/>
      <c r="TZG31" s="242"/>
      <c r="TZH31" s="242"/>
      <c r="TZI31" s="242"/>
      <c r="TZJ31" s="242"/>
      <c r="TZK31" s="242"/>
      <c r="TZL31" s="242"/>
      <c r="TZM31" s="242"/>
      <c r="TZN31" s="242"/>
      <c r="TZO31" s="242"/>
      <c r="TZP31" s="242"/>
      <c r="TZQ31" s="242"/>
      <c r="TZR31" s="242"/>
      <c r="TZS31" s="242"/>
      <c r="TZT31" s="242"/>
      <c r="TZU31" s="242"/>
      <c r="TZV31" s="242"/>
      <c r="TZW31" s="242"/>
      <c r="TZX31" s="242"/>
      <c r="TZY31" s="242"/>
      <c r="TZZ31" s="242"/>
      <c r="UAA31" s="242"/>
      <c r="UAB31" s="242"/>
      <c r="UAC31" s="242"/>
      <c r="UAD31" s="242"/>
      <c r="UAE31" s="242"/>
      <c r="UAF31" s="242"/>
      <c r="UAG31" s="242"/>
      <c r="UAH31" s="242"/>
      <c r="UAI31" s="242"/>
      <c r="UAJ31" s="242"/>
      <c r="UAK31" s="242"/>
      <c r="UAL31" s="242"/>
      <c r="UAM31" s="242"/>
      <c r="UAN31" s="242"/>
      <c r="UAO31" s="242"/>
      <c r="UAP31" s="242"/>
      <c r="UAQ31" s="242"/>
      <c r="UAR31" s="242"/>
      <c r="UAS31" s="242"/>
      <c r="UAT31" s="242"/>
      <c r="UAU31" s="242"/>
      <c r="UAV31" s="242"/>
      <c r="UAW31" s="242"/>
      <c r="UAX31" s="242"/>
      <c r="UAY31" s="242"/>
      <c r="UAZ31" s="242"/>
      <c r="UBA31" s="242"/>
      <c r="UBB31" s="242"/>
      <c r="UBC31" s="242"/>
      <c r="UBD31" s="242"/>
      <c r="UBE31" s="242"/>
      <c r="UBF31" s="242"/>
      <c r="UBG31" s="242"/>
      <c r="UBH31" s="242"/>
      <c r="UBI31" s="242"/>
      <c r="UBJ31" s="242"/>
      <c r="UBK31" s="242"/>
      <c r="UBL31" s="242"/>
      <c r="UBM31" s="242"/>
      <c r="UBN31" s="242"/>
      <c r="UBO31" s="242"/>
      <c r="UBP31" s="242"/>
      <c r="UBQ31" s="242"/>
      <c r="UBR31" s="242"/>
      <c r="UBS31" s="242"/>
      <c r="UBT31" s="242"/>
      <c r="UBU31" s="242"/>
      <c r="UBV31" s="242"/>
      <c r="UBW31" s="242"/>
      <c r="UBX31" s="242"/>
      <c r="UBY31" s="242"/>
      <c r="UBZ31" s="242"/>
      <c r="UCA31" s="242"/>
      <c r="UCB31" s="242"/>
      <c r="UCC31" s="242"/>
      <c r="UCD31" s="242"/>
      <c r="UCE31" s="242"/>
      <c r="UCF31" s="242"/>
      <c r="UCG31" s="242"/>
      <c r="UCH31" s="242"/>
      <c r="UCI31" s="242"/>
      <c r="UCJ31" s="242"/>
      <c r="UCK31" s="242"/>
      <c r="UCL31" s="242"/>
      <c r="UCM31" s="242"/>
      <c r="UCN31" s="242"/>
      <c r="UCO31" s="242"/>
      <c r="UCP31" s="242"/>
      <c r="UCQ31" s="242"/>
      <c r="UCR31" s="242"/>
      <c r="UCS31" s="242"/>
      <c r="UCT31" s="242"/>
      <c r="UCU31" s="242"/>
      <c r="UCV31" s="242"/>
      <c r="UCW31" s="242"/>
      <c r="UCX31" s="242"/>
      <c r="UCY31" s="242"/>
      <c r="UCZ31" s="242"/>
      <c r="UDA31" s="242"/>
      <c r="UDB31" s="242"/>
      <c r="UDC31" s="242"/>
      <c r="UDD31" s="242"/>
      <c r="UDE31" s="242"/>
      <c r="UDF31" s="242"/>
      <c r="UDG31" s="242"/>
      <c r="UDH31" s="242"/>
      <c r="UDI31" s="242"/>
      <c r="UDJ31" s="242"/>
      <c r="UDK31" s="242"/>
      <c r="UDL31" s="242"/>
      <c r="UDM31" s="242"/>
      <c r="UDN31" s="242"/>
      <c r="UDO31" s="242"/>
      <c r="UDP31" s="242"/>
      <c r="UDQ31" s="242"/>
      <c r="UDR31" s="242"/>
      <c r="UDS31" s="242"/>
      <c r="UDT31" s="242"/>
      <c r="UDU31" s="242"/>
      <c r="UDV31" s="242"/>
      <c r="UDW31" s="242"/>
      <c r="UDX31" s="242"/>
      <c r="UDY31" s="242"/>
      <c r="UDZ31" s="242"/>
      <c r="UEA31" s="242"/>
      <c r="UEB31" s="242"/>
      <c r="UEC31" s="242"/>
      <c r="UED31" s="242"/>
      <c r="UEE31" s="242"/>
      <c r="UEF31" s="242"/>
      <c r="UEG31" s="242"/>
      <c r="UEH31" s="242"/>
      <c r="UEI31" s="242"/>
      <c r="UEJ31" s="242"/>
      <c r="UEK31" s="242"/>
      <c r="UEL31" s="242"/>
      <c r="UEM31" s="242"/>
      <c r="UEN31" s="242"/>
      <c r="UEO31" s="242"/>
      <c r="UEP31" s="242"/>
      <c r="UEQ31" s="242"/>
      <c r="UER31" s="242"/>
      <c r="UES31" s="242"/>
      <c r="UET31" s="242"/>
      <c r="UEU31" s="242"/>
      <c r="UEV31" s="242"/>
      <c r="UEW31" s="242"/>
      <c r="UEX31" s="242"/>
      <c r="UEY31" s="242"/>
      <c r="UEZ31" s="242"/>
      <c r="UFA31" s="242"/>
      <c r="UFB31" s="242"/>
      <c r="UFC31" s="242"/>
      <c r="UFD31" s="242"/>
      <c r="UFE31" s="242"/>
      <c r="UFF31" s="242"/>
      <c r="UFG31" s="242"/>
      <c r="UFH31" s="242"/>
      <c r="UFI31" s="242"/>
      <c r="UFJ31" s="242"/>
      <c r="UFK31" s="242"/>
      <c r="UFL31" s="242"/>
      <c r="UFM31" s="242"/>
      <c r="UFN31" s="242"/>
      <c r="UFO31" s="242"/>
      <c r="UFP31" s="242"/>
      <c r="UFQ31" s="242"/>
      <c r="UFR31" s="242"/>
      <c r="UFS31" s="242"/>
      <c r="UFT31" s="242"/>
      <c r="UFU31" s="242"/>
      <c r="UFV31" s="242"/>
      <c r="UFW31" s="242"/>
      <c r="UFX31" s="242"/>
      <c r="UFY31" s="242"/>
      <c r="UFZ31" s="242"/>
      <c r="UGA31" s="242"/>
      <c r="UGB31" s="242"/>
      <c r="UGC31" s="242"/>
      <c r="UGD31" s="242"/>
      <c r="UGE31" s="242"/>
      <c r="UGF31" s="242"/>
      <c r="UGG31" s="242"/>
      <c r="UGH31" s="242"/>
      <c r="UGI31" s="242"/>
      <c r="UGJ31" s="242"/>
      <c r="UGK31" s="242"/>
      <c r="UGL31" s="242"/>
      <c r="UGM31" s="242"/>
      <c r="UGN31" s="242"/>
      <c r="UGO31" s="242"/>
      <c r="UGP31" s="242"/>
      <c r="UGQ31" s="242"/>
      <c r="UGR31" s="242"/>
      <c r="UGS31" s="242"/>
      <c r="UGT31" s="242"/>
      <c r="UGU31" s="242"/>
      <c r="UGV31" s="242"/>
      <c r="UGW31" s="242"/>
      <c r="UGX31" s="242"/>
      <c r="UGY31" s="242"/>
      <c r="UGZ31" s="242"/>
      <c r="UHA31" s="242"/>
      <c r="UHB31" s="242"/>
      <c r="UHC31" s="242"/>
      <c r="UHD31" s="242"/>
      <c r="UHE31" s="242"/>
      <c r="UHF31" s="242"/>
      <c r="UHG31" s="242"/>
      <c r="UHH31" s="242"/>
      <c r="UHI31" s="242"/>
      <c r="UHJ31" s="242"/>
      <c r="UHK31" s="242"/>
      <c r="UHL31" s="242"/>
      <c r="UHM31" s="242"/>
      <c r="UHN31" s="242"/>
      <c r="UHO31" s="242"/>
      <c r="UHP31" s="242"/>
      <c r="UHQ31" s="242"/>
      <c r="UHR31" s="242"/>
      <c r="UHS31" s="242"/>
      <c r="UHT31" s="242"/>
      <c r="UHU31" s="242"/>
      <c r="UHV31" s="242"/>
      <c r="UHW31" s="242"/>
      <c r="UHX31" s="242"/>
      <c r="UHY31" s="242"/>
      <c r="UHZ31" s="242"/>
      <c r="UIA31" s="242"/>
      <c r="UIB31" s="242"/>
      <c r="UIC31" s="242"/>
      <c r="UID31" s="242"/>
      <c r="UIE31" s="242"/>
      <c r="UIF31" s="242"/>
      <c r="UIG31" s="242"/>
      <c r="UIH31" s="242"/>
      <c r="UII31" s="242"/>
      <c r="UIJ31" s="242"/>
      <c r="UIK31" s="242"/>
      <c r="UIL31" s="242"/>
      <c r="UIM31" s="242"/>
      <c r="UIN31" s="242"/>
      <c r="UIO31" s="242"/>
      <c r="UIP31" s="242"/>
      <c r="UIQ31" s="242"/>
      <c r="UIR31" s="242"/>
      <c r="UIS31" s="242"/>
      <c r="UIT31" s="242"/>
      <c r="UIU31" s="242"/>
      <c r="UIV31" s="242"/>
      <c r="UIW31" s="242"/>
      <c r="UIX31" s="242"/>
      <c r="UIY31" s="242"/>
      <c r="UIZ31" s="242"/>
      <c r="UJA31" s="242"/>
      <c r="UJB31" s="242"/>
      <c r="UJC31" s="242"/>
      <c r="UJD31" s="242"/>
      <c r="UJE31" s="242"/>
      <c r="UJF31" s="242"/>
      <c r="UJG31" s="242"/>
      <c r="UJH31" s="242"/>
      <c r="UJI31" s="242"/>
      <c r="UJJ31" s="242"/>
      <c r="UJK31" s="242"/>
      <c r="UJL31" s="242"/>
      <c r="UJM31" s="242"/>
      <c r="UJN31" s="242"/>
      <c r="UJO31" s="242"/>
      <c r="UJP31" s="242"/>
      <c r="UJQ31" s="242"/>
      <c r="UJR31" s="242"/>
      <c r="UJS31" s="242"/>
      <c r="UJT31" s="242"/>
      <c r="UJU31" s="242"/>
      <c r="UJV31" s="242"/>
      <c r="UJW31" s="242"/>
      <c r="UJX31" s="242"/>
      <c r="UJY31" s="242"/>
      <c r="UJZ31" s="242"/>
      <c r="UKA31" s="242"/>
      <c r="UKB31" s="242"/>
      <c r="UKC31" s="242"/>
      <c r="UKD31" s="242"/>
      <c r="UKE31" s="242"/>
      <c r="UKF31" s="242"/>
      <c r="UKG31" s="242"/>
      <c r="UKH31" s="242"/>
      <c r="UKI31" s="242"/>
      <c r="UKJ31" s="242"/>
      <c r="UKK31" s="242"/>
      <c r="UKL31" s="242"/>
      <c r="UKM31" s="242"/>
      <c r="UKN31" s="242"/>
      <c r="UKO31" s="242"/>
      <c r="UKP31" s="242"/>
      <c r="UKQ31" s="242"/>
      <c r="UKR31" s="242"/>
      <c r="UKS31" s="242"/>
      <c r="UKT31" s="242"/>
      <c r="UKU31" s="242"/>
      <c r="UKV31" s="242"/>
      <c r="UKW31" s="242"/>
      <c r="UKX31" s="242"/>
      <c r="UKY31" s="242"/>
      <c r="UKZ31" s="242"/>
      <c r="ULA31" s="242"/>
      <c r="ULB31" s="242"/>
      <c r="ULC31" s="242"/>
      <c r="ULD31" s="242"/>
      <c r="ULE31" s="242"/>
      <c r="ULF31" s="242"/>
      <c r="ULG31" s="242"/>
      <c r="ULH31" s="242"/>
      <c r="ULI31" s="242"/>
      <c r="ULJ31" s="242"/>
      <c r="ULK31" s="242"/>
      <c r="ULL31" s="242"/>
      <c r="ULM31" s="242"/>
      <c r="ULN31" s="242"/>
      <c r="ULO31" s="242"/>
      <c r="ULP31" s="242"/>
      <c r="ULQ31" s="242"/>
      <c r="ULR31" s="242"/>
      <c r="ULS31" s="242"/>
      <c r="ULT31" s="242"/>
      <c r="ULU31" s="242"/>
      <c r="ULV31" s="242"/>
      <c r="ULW31" s="242"/>
      <c r="ULX31" s="242"/>
      <c r="ULY31" s="242"/>
      <c r="ULZ31" s="242"/>
      <c r="UMA31" s="242"/>
      <c r="UMB31" s="242"/>
      <c r="UMC31" s="242"/>
      <c r="UMD31" s="242"/>
      <c r="UME31" s="242"/>
      <c r="UMF31" s="242"/>
      <c r="UMG31" s="242"/>
      <c r="UMH31" s="242"/>
      <c r="UMI31" s="242"/>
      <c r="UMJ31" s="242"/>
      <c r="UMK31" s="242"/>
      <c r="UML31" s="242"/>
      <c r="UMM31" s="242"/>
      <c r="UMN31" s="242"/>
      <c r="UMO31" s="242"/>
      <c r="UMP31" s="242"/>
      <c r="UMQ31" s="242"/>
      <c r="UMR31" s="242"/>
      <c r="UMS31" s="242"/>
      <c r="UMT31" s="242"/>
      <c r="UMU31" s="242"/>
      <c r="UMV31" s="242"/>
      <c r="UMW31" s="242"/>
      <c r="UMX31" s="242"/>
      <c r="UMY31" s="242"/>
      <c r="UMZ31" s="242"/>
      <c r="UNA31" s="242"/>
      <c r="UNB31" s="242"/>
      <c r="UNC31" s="242"/>
      <c r="UND31" s="242"/>
      <c r="UNE31" s="242"/>
      <c r="UNF31" s="242"/>
      <c r="UNG31" s="242"/>
      <c r="UNH31" s="242"/>
      <c r="UNI31" s="242"/>
      <c r="UNJ31" s="242"/>
      <c r="UNK31" s="242"/>
      <c r="UNL31" s="242"/>
      <c r="UNM31" s="242"/>
      <c r="UNN31" s="242"/>
      <c r="UNO31" s="242"/>
      <c r="UNP31" s="242"/>
      <c r="UNQ31" s="242"/>
      <c r="UNR31" s="242"/>
      <c r="UNS31" s="242"/>
      <c r="UNT31" s="242"/>
      <c r="UNU31" s="242"/>
      <c r="UNV31" s="242"/>
      <c r="UNW31" s="242"/>
      <c r="UNX31" s="242"/>
      <c r="UNY31" s="242"/>
      <c r="UNZ31" s="242"/>
      <c r="UOA31" s="242"/>
      <c r="UOB31" s="242"/>
      <c r="UOC31" s="242"/>
      <c r="UOD31" s="242"/>
      <c r="UOE31" s="242"/>
      <c r="UOF31" s="242"/>
      <c r="UOG31" s="242"/>
      <c r="UOH31" s="242"/>
      <c r="UOI31" s="242"/>
      <c r="UOJ31" s="242"/>
      <c r="UOK31" s="242"/>
      <c r="UOL31" s="242"/>
      <c r="UOM31" s="242"/>
      <c r="UON31" s="242"/>
      <c r="UOO31" s="242"/>
      <c r="UOP31" s="242"/>
      <c r="UOQ31" s="242"/>
      <c r="UOR31" s="242"/>
      <c r="UOS31" s="242"/>
      <c r="UOT31" s="242"/>
      <c r="UOU31" s="242"/>
      <c r="UOV31" s="242"/>
      <c r="UOW31" s="242"/>
      <c r="UOX31" s="242"/>
      <c r="UOY31" s="242"/>
      <c r="UOZ31" s="242"/>
      <c r="UPA31" s="242"/>
      <c r="UPB31" s="242"/>
      <c r="UPC31" s="242"/>
      <c r="UPD31" s="242"/>
      <c r="UPE31" s="242"/>
      <c r="UPF31" s="242"/>
      <c r="UPG31" s="242"/>
      <c r="UPH31" s="242"/>
      <c r="UPI31" s="242"/>
      <c r="UPJ31" s="242"/>
      <c r="UPK31" s="242"/>
      <c r="UPL31" s="242"/>
      <c r="UPM31" s="242"/>
      <c r="UPN31" s="242"/>
      <c r="UPO31" s="242"/>
      <c r="UPP31" s="242"/>
      <c r="UPQ31" s="242"/>
      <c r="UPR31" s="242"/>
      <c r="UPS31" s="242"/>
      <c r="UPT31" s="242"/>
      <c r="UPU31" s="242"/>
      <c r="UPV31" s="242"/>
      <c r="UPW31" s="242"/>
      <c r="UPX31" s="242"/>
      <c r="UPY31" s="242"/>
      <c r="UPZ31" s="242"/>
      <c r="UQA31" s="242"/>
      <c r="UQB31" s="242"/>
      <c r="UQC31" s="242"/>
      <c r="UQD31" s="242"/>
      <c r="UQE31" s="242"/>
      <c r="UQF31" s="242"/>
      <c r="UQG31" s="242"/>
      <c r="UQH31" s="242"/>
      <c r="UQI31" s="242"/>
      <c r="UQJ31" s="242"/>
      <c r="UQK31" s="242"/>
      <c r="UQL31" s="242"/>
      <c r="UQM31" s="242"/>
      <c r="UQN31" s="242"/>
      <c r="UQO31" s="242"/>
      <c r="UQP31" s="242"/>
      <c r="UQQ31" s="242"/>
      <c r="UQR31" s="242"/>
      <c r="UQS31" s="242"/>
      <c r="UQT31" s="242"/>
      <c r="UQU31" s="242"/>
      <c r="UQV31" s="242"/>
      <c r="UQW31" s="242"/>
      <c r="UQX31" s="242"/>
      <c r="UQY31" s="242"/>
      <c r="UQZ31" s="242"/>
      <c r="URA31" s="242"/>
      <c r="URB31" s="242"/>
      <c r="URC31" s="242"/>
      <c r="URD31" s="242"/>
      <c r="URE31" s="242"/>
      <c r="URF31" s="242"/>
      <c r="URG31" s="242"/>
      <c r="URH31" s="242"/>
      <c r="URI31" s="242"/>
      <c r="URJ31" s="242"/>
      <c r="URK31" s="242"/>
      <c r="URL31" s="242"/>
      <c r="URM31" s="242"/>
      <c r="URN31" s="242"/>
      <c r="URO31" s="242"/>
      <c r="URP31" s="242"/>
      <c r="URQ31" s="242"/>
      <c r="URR31" s="242"/>
      <c r="URS31" s="242"/>
      <c r="URT31" s="242"/>
      <c r="URU31" s="242"/>
      <c r="URV31" s="242"/>
      <c r="URW31" s="242"/>
      <c r="URX31" s="242"/>
      <c r="URY31" s="242"/>
      <c r="URZ31" s="242"/>
      <c r="USA31" s="242"/>
      <c r="USB31" s="242"/>
      <c r="USC31" s="242"/>
      <c r="USD31" s="242"/>
      <c r="USE31" s="242"/>
      <c r="USF31" s="242"/>
      <c r="USG31" s="242"/>
      <c r="USH31" s="242"/>
      <c r="USI31" s="242"/>
      <c r="USJ31" s="242"/>
      <c r="USK31" s="242"/>
      <c r="USL31" s="242"/>
      <c r="USM31" s="242"/>
      <c r="USN31" s="242"/>
      <c r="USO31" s="242"/>
      <c r="USP31" s="242"/>
      <c r="USQ31" s="242"/>
      <c r="USR31" s="242"/>
      <c r="USS31" s="242"/>
      <c r="UST31" s="242"/>
      <c r="USU31" s="242"/>
      <c r="USV31" s="242"/>
      <c r="USW31" s="242"/>
      <c r="USX31" s="242"/>
      <c r="USY31" s="242"/>
      <c r="USZ31" s="242"/>
      <c r="UTA31" s="242"/>
      <c r="UTB31" s="242"/>
      <c r="UTC31" s="242"/>
      <c r="UTD31" s="242"/>
      <c r="UTE31" s="242"/>
      <c r="UTF31" s="242"/>
      <c r="UTG31" s="242"/>
      <c r="UTH31" s="242"/>
      <c r="UTI31" s="242"/>
      <c r="UTJ31" s="242"/>
      <c r="UTK31" s="242"/>
      <c r="UTL31" s="242"/>
      <c r="UTM31" s="242"/>
      <c r="UTN31" s="242"/>
      <c r="UTO31" s="242"/>
      <c r="UTP31" s="242"/>
      <c r="UTQ31" s="242"/>
      <c r="UTR31" s="242"/>
      <c r="UTS31" s="242"/>
      <c r="UTT31" s="242"/>
      <c r="UTU31" s="242"/>
      <c r="UTV31" s="242"/>
      <c r="UTW31" s="242"/>
      <c r="UTX31" s="242"/>
      <c r="UTY31" s="242"/>
      <c r="UTZ31" s="242"/>
      <c r="UUA31" s="242"/>
      <c r="UUB31" s="242"/>
      <c r="UUC31" s="242"/>
      <c r="UUD31" s="242"/>
      <c r="UUE31" s="242"/>
      <c r="UUF31" s="242"/>
      <c r="UUG31" s="242"/>
      <c r="UUH31" s="242"/>
      <c r="UUI31" s="242"/>
      <c r="UUJ31" s="242"/>
      <c r="UUK31" s="242"/>
      <c r="UUL31" s="242"/>
      <c r="UUM31" s="242"/>
      <c r="UUN31" s="242"/>
      <c r="UUO31" s="242"/>
      <c r="UUP31" s="242"/>
      <c r="UUQ31" s="242"/>
      <c r="UUR31" s="242"/>
      <c r="UUS31" s="242"/>
      <c r="UUT31" s="242"/>
      <c r="UUU31" s="242"/>
      <c r="UUV31" s="242"/>
      <c r="UUW31" s="242"/>
      <c r="UUX31" s="242"/>
      <c r="UUY31" s="242"/>
      <c r="UUZ31" s="242"/>
      <c r="UVA31" s="242"/>
      <c r="UVB31" s="242"/>
      <c r="UVC31" s="242"/>
      <c r="UVD31" s="242"/>
      <c r="UVE31" s="242"/>
      <c r="UVF31" s="242"/>
      <c r="UVG31" s="242"/>
      <c r="UVH31" s="242"/>
      <c r="UVI31" s="242"/>
      <c r="UVJ31" s="242"/>
      <c r="UVK31" s="242"/>
      <c r="UVL31" s="242"/>
      <c r="UVM31" s="242"/>
      <c r="UVN31" s="242"/>
      <c r="UVO31" s="242"/>
      <c r="UVP31" s="242"/>
      <c r="UVQ31" s="242"/>
      <c r="UVR31" s="242"/>
      <c r="UVS31" s="242"/>
      <c r="UVT31" s="242"/>
      <c r="UVU31" s="242"/>
      <c r="UVV31" s="242"/>
      <c r="UVW31" s="242"/>
      <c r="UVX31" s="242"/>
      <c r="UVY31" s="242"/>
      <c r="UVZ31" s="242"/>
      <c r="UWA31" s="242"/>
      <c r="UWB31" s="242"/>
      <c r="UWC31" s="242"/>
      <c r="UWD31" s="242"/>
      <c r="UWE31" s="242"/>
      <c r="UWF31" s="242"/>
      <c r="UWG31" s="242"/>
      <c r="UWH31" s="242"/>
      <c r="UWI31" s="242"/>
      <c r="UWJ31" s="242"/>
      <c r="UWK31" s="242"/>
      <c r="UWL31" s="242"/>
      <c r="UWM31" s="242"/>
      <c r="UWN31" s="242"/>
      <c r="UWO31" s="242"/>
      <c r="UWP31" s="242"/>
      <c r="UWQ31" s="242"/>
      <c r="UWR31" s="242"/>
      <c r="UWS31" s="242"/>
      <c r="UWT31" s="242"/>
      <c r="UWU31" s="242"/>
      <c r="UWV31" s="242"/>
      <c r="UWW31" s="242"/>
      <c r="UWX31" s="242"/>
      <c r="UWY31" s="242"/>
      <c r="UWZ31" s="242"/>
      <c r="UXA31" s="242"/>
      <c r="UXB31" s="242"/>
      <c r="UXC31" s="242"/>
      <c r="UXD31" s="242"/>
      <c r="UXE31" s="242"/>
      <c r="UXF31" s="242"/>
      <c r="UXG31" s="242"/>
      <c r="UXH31" s="242"/>
      <c r="UXI31" s="242"/>
      <c r="UXJ31" s="242"/>
      <c r="UXK31" s="242"/>
      <c r="UXL31" s="242"/>
      <c r="UXM31" s="242"/>
      <c r="UXN31" s="242"/>
      <c r="UXO31" s="242"/>
      <c r="UXP31" s="242"/>
      <c r="UXQ31" s="242"/>
      <c r="UXR31" s="242"/>
      <c r="UXS31" s="242"/>
      <c r="UXT31" s="242"/>
      <c r="UXU31" s="242"/>
      <c r="UXV31" s="242"/>
      <c r="UXW31" s="242"/>
      <c r="UXX31" s="242"/>
      <c r="UXY31" s="242"/>
      <c r="UXZ31" s="242"/>
      <c r="UYA31" s="242"/>
      <c r="UYB31" s="242"/>
      <c r="UYC31" s="242"/>
      <c r="UYD31" s="242"/>
      <c r="UYE31" s="242"/>
      <c r="UYF31" s="242"/>
      <c r="UYG31" s="242"/>
      <c r="UYH31" s="242"/>
      <c r="UYI31" s="242"/>
      <c r="UYJ31" s="242"/>
      <c r="UYK31" s="242"/>
      <c r="UYL31" s="242"/>
      <c r="UYM31" s="242"/>
      <c r="UYN31" s="242"/>
      <c r="UYO31" s="242"/>
      <c r="UYP31" s="242"/>
      <c r="UYQ31" s="242"/>
      <c r="UYR31" s="242"/>
      <c r="UYS31" s="242"/>
      <c r="UYT31" s="242"/>
      <c r="UYU31" s="242"/>
      <c r="UYV31" s="242"/>
      <c r="UYW31" s="242"/>
      <c r="UYX31" s="242"/>
      <c r="UYY31" s="242"/>
      <c r="UYZ31" s="242"/>
      <c r="UZA31" s="242"/>
      <c r="UZB31" s="242"/>
      <c r="UZC31" s="242"/>
      <c r="UZD31" s="242"/>
      <c r="UZE31" s="242"/>
      <c r="UZF31" s="242"/>
      <c r="UZG31" s="242"/>
      <c r="UZH31" s="242"/>
      <c r="UZI31" s="242"/>
      <c r="UZJ31" s="242"/>
      <c r="UZK31" s="242"/>
      <c r="UZL31" s="242"/>
      <c r="UZM31" s="242"/>
      <c r="UZN31" s="242"/>
      <c r="UZO31" s="242"/>
      <c r="UZP31" s="242"/>
      <c r="UZQ31" s="242"/>
      <c r="UZR31" s="242"/>
      <c r="UZS31" s="242"/>
      <c r="UZT31" s="242"/>
      <c r="UZU31" s="242"/>
      <c r="UZV31" s="242"/>
      <c r="UZW31" s="242"/>
      <c r="UZX31" s="242"/>
      <c r="UZY31" s="242"/>
      <c r="UZZ31" s="242"/>
      <c r="VAA31" s="242"/>
      <c r="VAB31" s="242"/>
      <c r="VAC31" s="242"/>
      <c r="VAD31" s="242"/>
      <c r="VAE31" s="242"/>
      <c r="VAF31" s="242"/>
      <c r="VAG31" s="242"/>
      <c r="VAH31" s="242"/>
      <c r="VAI31" s="242"/>
      <c r="VAJ31" s="242"/>
      <c r="VAK31" s="242"/>
      <c r="VAL31" s="242"/>
      <c r="VAM31" s="242"/>
      <c r="VAN31" s="242"/>
      <c r="VAO31" s="242"/>
      <c r="VAP31" s="242"/>
      <c r="VAQ31" s="242"/>
      <c r="VAR31" s="242"/>
      <c r="VAS31" s="242"/>
      <c r="VAT31" s="242"/>
      <c r="VAU31" s="242"/>
      <c r="VAV31" s="242"/>
      <c r="VAW31" s="242"/>
      <c r="VAX31" s="242"/>
      <c r="VAY31" s="242"/>
      <c r="VAZ31" s="242"/>
      <c r="VBA31" s="242"/>
      <c r="VBB31" s="242"/>
      <c r="VBC31" s="242"/>
      <c r="VBD31" s="242"/>
      <c r="VBE31" s="242"/>
      <c r="VBF31" s="242"/>
      <c r="VBG31" s="242"/>
      <c r="VBH31" s="242"/>
      <c r="VBI31" s="242"/>
      <c r="VBJ31" s="242"/>
      <c r="VBK31" s="242"/>
      <c r="VBL31" s="242"/>
      <c r="VBM31" s="242"/>
      <c r="VBN31" s="242"/>
      <c r="VBO31" s="242"/>
      <c r="VBP31" s="242"/>
      <c r="VBQ31" s="242"/>
      <c r="VBR31" s="242"/>
      <c r="VBS31" s="242"/>
      <c r="VBT31" s="242"/>
      <c r="VBU31" s="242"/>
      <c r="VBV31" s="242"/>
      <c r="VBW31" s="242"/>
      <c r="VBX31" s="242"/>
      <c r="VBY31" s="242"/>
      <c r="VBZ31" s="242"/>
      <c r="VCA31" s="242"/>
      <c r="VCB31" s="242"/>
      <c r="VCC31" s="242"/>
      <c r="VCD31" s="242"/>
      <c r="VCE31" s="242"/>
      <c r="VCF31" s="242"/>
      <c r="VCG31" s="242"/>
      <c r="VCH31" s="242"/>
      <c r="VCI31" s="242"/>
      <c r="VCJ31" s="242"/>
      <c r="VCK31" s="242"/>
      <c r="VCL31" s="242"/>
      <c r="VCM31" s="242"/>
      <c r="VCN31" s="242"/>
      <c r="VCO31" s="242"/>
      <c r="VCP31" s="242"/>
      <c r="VCQ31" s="242"/>
      <c r="VCR31" s="242"/>
      <c r="VCS31" s="242"/>
      <c r="VCT31" s="242"/>
      <c r="VCU31" s="242"/>
      <c r="VCV31" s="242"/>
      <c r="VCW31" s="242"/>
      <c r="VCX31" s="242"/>
      <c r="VCY31" s="242"/>
      <c r="VCZ31" s="242"/>
      <c r="VDA31" s="242"/>
      <c r="VDB31" s="242"/>
      <c r="VDC31" s="242"/>
      <c r="VDD31" s="242"/>
      <c r="VDE31" s="242"/>
      <c r="VDF31" s="242"/>
      <c r="VDG31" s="242"/>
      <c r="VDH31" s="242"/>
      <c r="VDI31" s="242"/>
      <c r="VDJ31" s="242"/>
      <c r="VDK31" s="242"/>
      <c r="VDL31" s="242"/>
      <c r="VDM31" s="242"/>
      <c r="VDN31" s="242"/>
      <c r="VDO31" s="242"/>
      <c r="VDP31" s="242"/>
      <c r="VDQ31" s="242"/>
      <c r="VDR31" s="242"/>
      <c r="VDS31" s="242"/>
      <c r="VDT31" s="242"/>
      <c r="VDU31" s="242"/>
      <c r="VDV31" s="242"/>
      <c r="VDW31" s="242"/>
      <c r="VDX31" s="242"/>
      <c r="VDY31" s="242"/>
      <c r="VDZ31" s="242"/>
      <c r="VEA31" s="242"/>
      <c r="VEB31" s="242"/>
      <c r="VEC31" s="242"/>
      <c r="VED31" s="242"/>
      <c r="VEE31" s="242"/>
      <c r="VEF31" s="242"/>
      <c r="VEG31" s="242"/>
      <c r="VEH31" s="242"/>
      <c r="VEI31" s="242"/>
      <c r="VEJ31" s="242"/>
      <c r="VEK31" s="242"/>
      <c r="VEL31" s="242"/>
      <c r="VEM31" s="242"/>
      <c r="VEN31" s="242"/>
      <c r="VEO31" s="242"/>
      <c r="VEP31" s="242"/>
      <c r="VEQ31" s="242"/>
      <c r="VER31" s="242"/>
      <c r="VES31" s="242"/>
      <c r="VET31" s="242"/>
      <c r="VEU31" s="242"/>
      <c r="VEV31" s="242"/>
      <c r="VEW31" s="242"/>
      <c r="VEX31" s="242"/>
      <c r="VEY31" s="242"/>
      <c r="VEZ31" s="242"/>
      <c r="VFA31" s="242"/>
      <c r="VFB31" s="242"/>
      <c r="VFC31" s="242"/>
      <c r="VFD31" s="242"/>
      <c r="VFE31" s="242"/>
      <c r="VFF31" s="242"/>
      <c r="VFG31" s="242"/>
      <c r="VFH31" s="242"/>
      <c r="VFI31" s="242"/>
      <c r="VFJ31" s="242"/>
      <c r="VFK31" s="242"/>
      <c r="VFL31" s="242"/>
      <c r="VFM31" s="242"/>
      <c r="VFN31" s="242"/>
      <c r="VFO31" s="242"/>
      <c r="VFP31" s="242"/>
      <c r="VFQ31" s="242"/>
      <c r="VFR31" s="242"/>
      <c r="VFS31" s="242"/>
      <c r="VFT31" s="242"/>
      <c r="VFU31" s="242"/>
      <c r="VFV31" s="242"/>
      <c r="VFW31" s="242"/>
      <c r="VFX31" s="242"/>
      <c r="VFY31" s="242"/>
      <c r="VFZ31" s="242"/>
      <c r="VGA31" s="242"/>
      <c r="VGB31" s="242"/>
      <c r="VGC31" s="242"/>
      <c r="VGD31" s="242"/>
      <c r="VGE31" s="242"/>
      <c r="VGF31" s="242"/>
      <c r="VGG31" s="242"/>
      <c r="VGH31" s="242"/>
      <c r="VGI31" s="242"/>
      <c r="VGJ31" s="242"/>
      <c r="VGK31" s="242"/>
      <c r="VGL31" s="242"/>
      <c r="VGM31" s="242"/>
      <c r="VGN31" s="242"/>
      <c r="VGO31" s="242"/>
      <c r="VGP31" s="242"/>
      <c r="VGQ31" s="242"/>
      <c r="VGR31" s="242"/>
      <c r="VGS31" s="242"/>
      <c r="VGT31" s="242"/>
      <c r="VGU31" s="242"/>
      <c r="VGV31" s="242"/>
      <c r="VGW31" s="242"/>
      <c r="VGX31" s="242"/>
      <c r="VGY31" s="242"/>
      <c r="VGZ31" s="242"/>
      <c r="VHA31" s="242"/>
      <c r="VHB31" s="242"/>
      <c r="VHC31" s="242"/>
      <c r="VHD31" s="242"/>
      <c r="VHE31" s="242"/>
      <c r="VHF31" s="242"/>
      <c r="VHG31" s="242"/>
      <c r="VHH31" s="242"/>
      <c r="VHI31" s="242"/>
      <c r="VHJ31" s="242"/>
      <c r="VHK31" s="242"/>
      <c r="VHL31" s="242"/>
      <c r="VHM31" s="242"/>
      <c r="VHN31" s="242"/>
      <c r="VHO31" s="242"/>
      <c r="VHP31" s="242"/>
      <c r="VHQ31" s="242"/>
      <c r="VHR31" s="242"/>
      <c r="VHS31" s="242"/>
      <c r="VHT31" s="242"/>
      <c r="VHU31" s="242"/>
      <c r="VHV31" s="242"/>
      <c r="VHW31" s="242"/>
      <c r="VHX31" s="242"/>
      <c r="VHY31" s="242"/>
      <c r="VHZ31" s="242"/>
      <c r="VIA31" s="242"/>
      <c r="VIB31" s="242"/>
      <c r="VIC31" s="242"/>
      <c r="VID31" s="242"/>
      <c r="VIE31" s="242"/>
      <c r="VIF31" s="242"/>
      <c r="VIG31" s="242"/>
      <c r="VIH31" s="242"/>
      <c r="VII31" s="242"/>
      <c r="VIJ31" s="242"/>
      <c r="VIK31" s="242"/>
      <c r="VIL31" s="242"/>
      <c r="VIM31" s="242"/>
      <c r="VIN31" s="242"/>
      <c r="VIO31" s="242"/>
      <c r="VIP31" s="242"/>
      <c r="VIQ31" s="242"/>
      <c r="VIR31" s="242"/>
      <c r="VIS31" s="242"/>
      <c r="VIT31" s="242"/>
      <c r="VIU31" s="242"/>
      <c r="VIV31" s="242"/>
      <c r="VIW31" s="242"/>
      <c r="VIX31" s="242"/>
      <c r="VIY31" s="242"/>
      <c r="VIZ31" s="242"/>
      <c r="VJA31" s="242"/>
      <c r="VJB31" s="242"/>
      <c r="VJC31" s="242"/>
      <c r="VJD31" s="242"/>
      <c r="VJE31" s="242"/>
      <c r="VJF31" s="242"/>
      <c r="VJG31" s="242"/>
      <c r="VJH31" s="242"/>
      <c r="VJI31" s="242"/>
      <c r="VJJ31" s="242"/>
      <c r="VJK31" s="242"/>
      <c r="VJL31" s="242"/>
      <c r="VJM31" s="242"/>
      <c r="VJN31" s="242"/>
      <c r="VJO31" s="242"/>
      <c r="VJP31" s="242"/>
      <c r="VJQ31" s="242"/>
      <c r="VJR31" s="242"/>
      <c r="VJS31" s="242"/>
      <c r="VJT31" s="242"/>
      <c r="VJU31" s="242"/>
      <c r="VJV31" s="242"/>
      <c r="VJW31" s="242"/>
      <c r="VJX31" s="242"/>
      <c r="VJY31" s="242"/>
      <c r="VJZ31" s="242"/>
      <c r="VKA31" s="242"/>
      <c r="VKB31" s="242"/>
      <c r="VKC31" s="242"/>
      <c r="VKD31" s="242"/>
      <c r="VKE31" s="242"/>
      <c r="VKF31" s="242"/>
      <c r="VKG31" s="242"/>
      <c r="VKH31" s="242"/>
      <c r="VKI31" s="242"/>
      <c r="VKJ31" s="242"/>
      <c r="VKK31" s="242"/>
      <c r="VKL31" s="242"/>
      <c r="VKM31" s="242"/>
      <c r="VKN31" s="242"/>
      <c r="VKO31" s="242"/>
      <c r="VKP31" s="242"/>
      <c r="VKQ31" s="242"/>
      <c r="VKR31" s="242"/>
      <c r="VKS31" s="242"/>
      <c r="VKT31" s="242"/>
      <c r="VKU31" s="242"/>
      <c r="VKV31" s="242"/>
      <c r="VKW31" s="242"/>
      <c r="VKX31" s="242"/>
      <c r="VKY31" s="242"/>
      <c r="VKZ31" s="242"/>
      <c r="VLA31" s="242"/>
      <c r="VLB31" s="242"/>
      <c r="VLC31" s="242"/>
      <c r="VLD31" s="242"/>
      <c r="VLE31" s="242"/>
      <c r="VLF31" s="242"/>
      <c r="VLG31" s="242"/>
      <c r="VLH31" s="242"/>
      <c r="VLI31" s="242"/>
      <c r="VLJ31" s="242"/>
      <c r="VLK31" s="242"/>
      <c r="VLL31" s="242"/>
      <c r="VLM31" s="242"/>
      <c r="VLN31" s="242"/>
      <c r="VLO31" s="242"/>
      <c r="VLP31" s="242"/>
      <c r="VLQ31" s="242"/>
      <c r="VLR31" s="242"/>
      <c r="VLS31" s="242"/>
      <c r="VLT31" s="242"/>
      <c r="VLU31" s="242"/>
      <c r="VLV31" s="242"/>
      <c r="VLW31" s="242"/>
      <c r="VLX31" s="242"/>
      <c r="VLY31" s="242"/>
      <c r="VLZ31" s="242"/>
      <c r="VMA31" s="242"/>
      <c r="VMB31" s="242"/>
      <c r="VMC31" s="242"/>
      <c r="VMD31" s="242"/>
      <c r="VME31" s="242"/>
      <c r="VMF31" s="242"/>
      <c r="VMG31" s="242"/>
      <c r="VMH31" s="242"/>
      <c r="VMI31" s="242"/>
      <c r="VMJ31" s="242"/>
      <c r="VMK31" s="242"/>
      <c r="VML31" s="242"/>
      <c r="VMM31" s="242"/>
      <c r="VMN31" s="242"/>
      <c r="VMO31" s="242"/>
      <c r="VMP31" s="242"/>
      <c r="VMQ31" s="242"/>
      <c r="VMR31" s="242"/>
      <c r="VMS31" s="242"/>
      <c r="VMT31" s="242"/>
      <c r="VMU31" s="242"/>
      <c r="VMV31" s="242"/>
      <c r="VMW31" s="242"/>
      <c r="VMX31" s="242"/>
      <c r="VMY31" s="242"/>
      <c r="VMZ31" s="242"/>
      <c r="VNA31" s="242"/>
      <c r="VNB31" s="242"/>
      <c r="VNC31" s="242"/>
      <c r="VND31" s="242"/>
      <c r="VNE31" s="242"/>
      <c r="VNF31" s="242"/>
      <c r="VNG31" s="242"/>
      <c r="VNH31" s="242"/>
      <c r="VNI31" s="242"/>
      <c r="VNJ31" s="242"/>
      <c r="VNK31" s="242"/>
      <c r="VNL31" s="242"/>
      <c r="VNM31" s="242"/>
      <c r="VNN31" s="242"/>
      <c r="VNO31" s="242"/>
      <c r="VNP31" s="242"/>
      <c r="VNQ31" s="242"/>
      <c r="VNR31" s="242"/>
      <c r="VNS31" s="242"/>
      <c r="VNT31" s="242"/>
      <c r="VNU31" s="242"/>
      <c r="VNV31" s="242"/>
      <c r="VNW31" s="242"/>
      <c r="VNX31" s="242"/>
      <c r="VNY31" s="242"/>
      <c r="VNZ31" s="242"/>
      <c r="VOA31" s="242"/>
      <c r="VOB31" s="242"/>
      <c r="VOC31" s="242"/>
      <c r="VOD31" s="242"/>
      <c r="VOE31" s="242"/>
      <c r="VOF31" s="242"/>
      <c r="VOG31" s="242"/>
      <c r="VOH31" s="242"/>
      <c r="VOI31" s="242"/>
      <c r="VOJ31" s="242"/>
      <c r="VOK31" s="242"/>
      <c r="VOL31" s="242"/>
      <c r="VOM31" s="242"/>
      <c r="VON31" s="242"/>
      <c r="VOO31" s="242"/>
      <c r="VOP31" s="242"/>
      <c r="VOQ31" s="242"/>
      <c r="VOR31" s="242"/>
      <c r="VOS31" s="242"/>
      <c r="VOT31" s="242"/>
      <c r="VOU31" s="242"/>
      <c r="VOV31" s="242"/>
      <c r="VOW31" s="242"/>
      <c r="VOX31" s="242"/>
      <c r="VOY31" s="242"/>
      <c r="VOZ31" s="242"/>
      <c r="VPA31" s="242"/>
      <c r="VPB31" s="242"/>
      <c r="VPC31" s="242"/>
      <c r="VPD31" s="242"/>
      <c r="VPE31" s="242"/>
      <c r="VPF31" s="242"/>
      <c r="VPG31" s="242"/>
      <c r="VPH31" s="242"/>
      <c r="VPI31" s="242"/>
      <c r="VPJ31" s="242"/>
      <c r="VPK31" s="242"/>
      <c r="VPL31" s="242"/>
      <c r="VPM31" s="242"/>
      <c r="VPN31" s="242"/>
      <c r="VPO31" s="242"/>
      <c r="VPP31" s="242"/>
      <c r="VPQ31" s="242"/>
      <c r="VPR31" s="242"/>
      <c r="VPS31" s="242"/>
      <c r="VPT31" s="242"/>
      <c r="VPU31" s="242"/>
      <c r="VPV31" s="242"/>
      <c r="VPW31" s="242"/>
      <c r="VPX31" s="242"/>
      <c r="VPY31" s="242"/>
      <c r="VPZ31" s="242"/>
      <c r="VQA31" s="242"/>
      <c r="VQB31" s="242"/>
      <c r="VQC31" s="242"/>
      <c r="VQD31" s="242"/>
      <c r="VQE31" s="242"/>
      <c r="VQF31" s="242"/>
      <c r="VQG31" s="242"/>
      <c r="VQH31" s="242"/>
      <c r="VQI31" s="242"/>
      <c r="VQJ31" s="242"/>
      <c r="VQK31" s="242"/>
      <c r="VQL31" s="242"/>
      <c r="VQM31" s="242"/>
      <c r="VQN31" s="242"/>
      <c r="VQO31" s="242"/>
      <c r="VQP31" s="242"/>
      <c r="VQQ31" s="242"/>
      <c r="VQR31" s="242"/>
      <c r="VQS31" s="242"/>
      <c r="VQT31" s="242"/>
      <c r="VQU31" s="242"/>
      <c r="VQV31" s="242"/>
      <c r="VQW31" s="242"/>
      <c r="VQX31" s="242"/>
      <c r="VQY31" s="242"/>
      <c r="VQZ31" s="242"/>
      <c r="VRA31" s="242"/>
      <c r="VRB31" s="242"/>
      <c r="VRC31" s="242"/>
      <c r="VRD31" s="242"/>
      <c r="VRE31" s="242"/>
      <c r="VRF31" s="242"/>
      <c r="VRG31" s="242"/>
      <c r="VRH31" s="242"/>
      <c r="VRI31" s="242"/>
      <c r="VRJ31" s="242"/>
      <c r="VRK31" s="242"/>
      <c r="VRL31" s="242"/>
      <c r="VRM31" s="242"/>
      <c r="VRN31" s="242"/>
      <c r="VRO31" s="242"/>
      <c r="VRP31" s="242"/>
      <c r="VRQ31" s="242"/>
      <c r="VRR31" s="242"/>
      <c r="VRS31" s="242"/>
      <c r="VRT31" s="242"/>
      <c r="VRU31" s="242"/>
      <c r="VRV31" s="242"/>
      <c r="VRW31" s="242"/>
      <c r="VRX31" s="242"/>
      <c r="VRY31" s="242"/>
      <c r="VRZ31" s="242"/>
      <c r="VSA31" s="242"/>
      <c r="VSB31" s="242"/>
      <c r="VSC31" s="242"/>
      <c r="VSD31" s="242"/>
      <c r="VSE31" s="242"/>
      <c r="VSF31" s="242"/>
      <c r="VSG31" s="242"/>
      <c r="VSH31" s="242"/>
      <c r="VSI31" s="242"/>
      <c r="VSJ31" s="242"/>
      <c r="VSK31" s="242"/>
      <c r="VSL31" s="242"/>
      <c r="VSM31" s="242"/>
      <c r="VSN31" s="242"/>
      <c r="VSO31" s="242"/>
      <c r="VSP31" s="242"/>
      <c r="VSQ31" s="242"/>
      <c r="VSR31" s="242"/>
      <c r="VSS31" s="242"/>
      <c r="VST31" s="242"/>
      <c r="VSU31" s="242"/>
      <c r="VSV31" s="242"/>
      <c r="VSW31" s="242"/>
      <c r="VSX31" s="242"/>
      <c r="VSY31" s="242"/>
      <c r="VSZ31" s="242"/>
      <c r="VTA31" s="242"/>
      <c r="VTB31" s="242"/>
      <c r="VTC31" s="242"/>
      <c r="VTD31" s="242"/>
      <c r="VTE31" s="242"/>
      <c r="VTF31" s="242"/>
      <c r="VTG31" s="242"/>
      <c r="VTH31" s="242"/>
      <c r="VTI31" s="242"/>
      <c r="VTJ31" s="242"/>
      <c r="VTK31" s="242"/>
      <c r="VTL31" s="242"/>
      <c r="VTM31" s="242"/>
      <c r="VTN31" s="242"/>
      <c r="VTO31" s="242"/>
      <c r="VTP31" s="242"/>
      <c r="VTQ31" s="242"/>
      <c r="VTR31" s="242"/>
      <c r="VTS31" s="242"/>
      <c r="VTT31" s="242"/>
      <c r="VTU31" s="242"/>
      <c r="VTV31" s="242"/>
      <c r="VTW31" s="242"/>
      <c r="VTX31" s="242"/>
      <c r="VTY31" s="242"/>
      <c r="VTZ31" s="242"/>
      <c r="VUA31" s="242"/>
      <c r="VUB31" s="242"/>
      <c r="VUC31" s="242"/>
      <c r="VUD31" s="242"/>
      <c r="VUE31" s="242"/>
      <c r="VUF31" s="242"/>
      <c r="VUG31" s="242"/>
      <c r="VUH31" s="242"/>
      <c r="VUI31" s="242"/>
      <c r="VUJ31" s="242"/>
      <c r="VUK31" s="242"/>
      <c r="VUL31" s="242"/>
      <c r="VUM31" s="242"/>
      <c r="VUN31" s="242"/>
      <c r="VUO31" s="242"/>
      <c r="VUP31" s="242"/>
      <c r="VUQ31" s="242"/>
      <c r="VUR31" s="242"/>
      <c r="VUS31" s="242"/>
      <c r="VUT31" s="242"/>
      <c r="VUU31" s="242"/>
      <c r="VUV31" s="242"/>
      <c r="VUW31" s="242"/>
      <c r="VUX31" s="242"/>
      <c r="VUY31" s="242"/>
      <c r="VUZ31" s="242"/>
      <c r="VVA31" s="242"/>
      <c r="VVB31" s="242"/>
      <c r="VVC31" s="242"/>
      <c r="VVD31" s="242"/>
      <c r="VVE31" s="242"/>
      <c r="VVF31" s="242"/>
      <c r="VVG31" s="242"/>
      <c r="VVH31" s="242"/>
      <c r="VVI31" s="242"/>
      <c r="VVJ31" s="242"/>
      <c r="VVK31" s="242"/>
      <c r="VVL31" s="242"/>
      <c r="VVM31" s="242"/>
      <c r="VVN31" s="242"/>
      <c r="VVO31" s="242"/>
      <c r="VVP31" s="242"/>
      <c r="VVQ31" s="242"/>
      <c r="VVR31" s="242"/>
      <c r="VVS31" s="242"/>
      <c r="VVT31" s="242"/>
      <c r="VVU31" s="242"/>
      <c r="VVV31" s="242"/>
      <c r="VVW31" s="242"/>
      <c r="VVX31" s="242"/>
      <c r="VVY31" s="242"/>
      <c r="VVZ31" s="242"/>
      <c r="VWA31" s="242"/>
      <c r="VWB31" s="242"/>
      <c r="VWC31" s="242"/>
      <c r="VWD31" s="242"/>
      <c r="VWE31" s="242"/>
      <c r="VWF31" s="242"/>
      <c r="VWG31" s="242"/>
      <c r="VWH31" s="242"/>
      <c r="VWI31" s="242"/>
      <c r="VWJ31" s="242"/>
      <c r="VWK31" s="242"/>
      <c r="VWL31" s="242"/>
      <c r="VWM31" s="242"/>
      <c r="VWN31" s="242"/>
      <c r="VWO31" s="242"/>
      <c r="VWP31" s="242"/>
      <c r="VWQ31" s="242"/>
      <c r="VWR31" s="242"/>
      <c r="VWS31" s="242"/>
      <c r="VWT31" s="242"/>
      <c r="VWU31" s="242"/>
      <c r="VWV31" s="242"/>
      <c r="VWW31" s="242"/>
      <c r="VWX31" s="242"/>
      <c r="VWY31" s="242"/>
      <c r="VWZ31" s="242"/>
      <c r="VXA31" s="242"/>
      <c r="VXB31" s="242"/>
      <c r="VXC31" s="242"/>
      <c r="VXD31" s="242"/>
      <c r="VXE31" s="242"/>
      <c r="VXF31" s="242"/>
      <c r="VXG31" s="242"/>
      <c r="VXH31" s="242"/>
      <c r="VXI31" s="242"/>
      <c r="VXJ31" s="242"/>
      <c r="VXK31" s="242"/>
      <c r="VXL31" s="242"/>
      <c r="VXM31" s="242"/>
      <c r="VXN31" s="242"/>
      <c r="VXO31" s="242"/>
      <c r="VXP31" s="242"/>
      <c r="VXQ31" s="242"/>
      <c r="VXR31" s="242"/>
      <c r="VXS31" s="242"/>
      <c r="VXT31" s="242"/>
      <c r="VXU31" s="242"/>
      <c r="VXV31" s="242"/>
      <c r="VXW31" s="242"/>
      <c r="VXX31" s="242"/>
      <c r="VXY31" s="242"/>
      <c r="VXZ31" s="242"/>
      <c r="VYA31" s="242"/>
      <c r="VYB31" s="242"/>
      <c r="VYC31" s="242"/>
      <c r="VYD31" s="242"/>
      <c r="VYE31" s="242"/>
      <c r="VYF31" s="242"/>
      <c r="VYG31" s="242"/>
      <c r="VYH31" s="242"/>
      <c r="VYI31" s="242"/>
      <c r="VYJ31" s="242"/>
      <c r="VYK31" s="242"/>
      <c r="VYL31" s="242"/>
      <c r="VYM31" s="242"/>
      <c r="VYN31" s="242"/>
      <c r="VYO31" s="242"/>
      <c r="VYP31" s="242"/>
      <c r="VYQ31" s="242"/>
      <c r="VYR31" s="242"/>
      <c r="VYS31" s="242"/>
      <c r="VYT31" s="242"/>
      <c r="VYU31" s="242"/>
      <c r="VYV31" s="242"/>
      <c r="VYW31" s="242"/>
      <c r="VYX31" s="242"/>
      <c r="VYY31" s="242"/>
      <c r="VYZ31" s="242"/>
      <c r="VZA31" s="242"/>
      <c r="VZB31" s="242"/>
      <c r="VZC31" s="242"/>
      <c r="VZD31" s="242"/>
      <c r="VZE31" s="242"/>
      <c r="VZF31" s="242"/>
      <c r="VZG31" s="242"/>
      <c r="VZH31" s="242"/>
      <c r="VZI31" s="242"/>
      <c r="VZJ31" s="242"/>
      <c r="VZK31" s="242"/>
      <c r="VZL31" s="242"/>
      <c r="VZM31" s="242"/>
      <c r="VZN31" s="242"/>
      <c r="VZO31" s="242"/>
      <c r="VZP31" s="242"/>
      <c r="VZQ31" s="242"/>
      <c r="VZR31" s="242"/>
      <c r="VZS31" s="242"/>
      <c r="VZT31" s="242"/>
      <c r="VZU31" s="242"/>
      <c r="VZV31" s="242"/>
      <c r="VZW31" s="242"/>
      <c r="VZX31" s="242"/>
      <c r="VZY31" s="242"/>
      <c r="VZZ31" s="242"/>
      <c r="WAA31" s="242"/>
      <c r="WAB31" s="242"/>
      <c r="WAC31" s="242"/>
      <c r="WAD31" s="242"/>
      <c r="WAE31" s="242"/>
      <c r="WAF31" s="242"/>
      <c r="WAG31" s="242"/>
      <c r="WAH31" s="242"/>
      <c r="WAI31" s="242"/>
      <c r="WAJ31" s="242"/>
      <c r="WAK31" s="242"/>
      <c r="WAL31" s="242"/>
      <c r="WAM31" s="242"/>
      <c r="WAN31" s="242"/>
      <c r="WAO31" s="242"/>
      <c r="WAP31" s="242"/>
      <c r="WAQ31" s="242"/>
      <c r="WAR31" s="242"/>
      <c r="WAS31" s="242"/>
      <c r="WAT31" s="242"/>
      <c r="WAU31" s="242"/>
      <c r="WAV31" s="242"/>
      <c r="WAW31" s="242"/>
      <c r="WAX31" s="242"/>
      <c r="WAY31" s="242"/>
      <c r="WAZ31" s="242"/>
      <c r="WBA31" s="242"/>
      <c r="WBB31" s="242"/>
      <c r="WBC31" s="242"/>
      <c r="WBD31" s="242"/>
      <c r="WBE31" s="242"/>
      <c r="WBF31" s="242"/>
      <c r="WBG31" s="242"/>
      <c r="WBH31" s="242"/>
      <c r="WBI31" s="242"/>
      <c r="WBJ31" s="242"/>
      <c r="WBK31" s="242"/>
      <c r="WBL31" s="242"/>
      <c r="WBM31" s="242"/>
      <c r="WBN31" s="242"/>
      <c r="WBO31" s="242"/>
      <c r="WBP31" s="242"/>
      <c r="WBQ31" s="242"/>
      <c r="WBR31" s="242"/>
      <c r="WBS31" s="242"/>
      <c r="WBT31" s="242"/>
      <c r="WBU31" s="242"/>
      <c r="WBV31" s="242"/>
      <c r="WBW31" s="242"/>
      <c r="WBX31" s="242"/>
      <c r="WBY31" s="242"/>
      <c r="WBZ31" s="242"/>
      <c r="WCA31" s="242"/>
      <c r="WCB31" s="242"/>
      <c r="WCC31" s="242"/>
      <c r="WCD31" s="242"/>
      <c r="WCE31" s="242"/>
      <c r="WCF31" s="242"/>
      <c r="WCG31" s="242"/>
      <c r="WCH31" s="242"/>
      <c r="WCI31" s="242"/>
      <c r="WCJ31" s="242"/>
      <c r="WCK31" s="242"/>
      <c r="WCL31" s="242"/>
      <c r="WCM31" s="242"/>
      <c r="WCN31" s="242"/>
      <c r="WCO31" s="242"/>
      <c r="WCP31" s="242"/>
      <c r="WCQ31" s="242"/>
      <c r="WCR31" s="242"/>
      <c r="WCS31" s="242"/>
      <c r="WCT31" s="242"/>
      <c r="WCU31" s="242"/>
      <c r="WCV31" s="242"/>
      <c r="WCW31" s="242"/>
      <c r="WCX31" s="242"/>
      <c r="WCY31" s="242"/>
      <c r="WCZ31" s="242"/>
      <c r="WDA31" s="242"/>
      <c r="WDB31" s="242"/>
      <c r="WDC31" s="242"/>
      <c r="WDD31" s="242"/>
      <c r="WDE31" s="242"/>
      <c r="WDF31" s="242"/>
      <c r="WDG31" s="242"/>
      <c r="WDH31" s="242"/>
      <c r="WDI31" s="242"/>
      <c r="WDJ31" s="242"/>
      <c r="WDK31" s="242"/>
      <c r="WDL31" s="242"/>
      <c r="WDM31" s="242"/>
      <c r="WDN31" s="242"/>
      <c r="WDO31" s="242"/>
      <c r="WDP31" s="242"/>
      <c r="WDQ31" s="242"/>
      <c r="WDR31" s="242"/>
      <c r="WDS31" s="242"/>
      <c r="WDT31" s="242"/>
      <c r="WDU31" s="242"/>
      <c r="WDV31" s="242"/>
      <c r="WDW31" s="242"/>
      <c r="WDX31" s="242"/>
      <c r="WDY31" s="242"/>
      <c r="WDZ31" s="242"/>
      <c r="WEA31" s="242"/>
      <c r="WEB31" s="242"/>
      <c r="WEC31" s="242"/>
      <c r="WED31" s="242"/>
      <c r="WEE31" s="242"/>
      <c r="WEF31" s="242"/>
      <c r="WEG31" s="242"/>
      <c r="WEH31" s="242"/>
      <c r="WEI31" s="242"/>
      <c r="WEJ31" s="242"/>
      <c r="WEK31" s="242"/>
      <c r="WEL31" s="242"/>
      <c r="WEM31" s="242"/>
      <c r="WEN31" s="242"/>
      <c r="WEO31" s="242"/>
      <c r="WEP31" s="242"/>
      <c r="WEQ31" s="242"/>
      <c r="WER31" s="242"/>
      <c r="WES31" s="242"/>
      <c r="WET31" s="242"/>
      <c r="WEU31" s="242"/>
      <c r="WEV31" s="242"/>
      <c r="WEW31" s="242"/>
      <c r="WEX31" s="242"/>
      <c r="WEY31" s="242"/>
      <c r="WEZ31" s="242"/>
      <c r="WFA31" s="242"/>
      <c r="WFB31" s="242"/>
      <c r="WFC31" s="242"/>
      <c r="WFD31" s="242"/>
      <c r="WFE31" s="242"/>
      <c r="WFF31" s="242"/>
      <c r="WFG31" s="242"/>
      <c r="WFH31" s="242"/>
      <c r="WFI31" s="242"/>
      <c r="WFJ31" s="242"/>
      <c r="WFK31" s="242"/>
      <c r="WFL31" s="242"/>
      <c r="WFM31" s="242"/>
      <c r="WFN31" s="242"/>
      <c r="WFO31" s="242"/>
      <c r="WFP31" s="242"/>
      <c r="WFQ31" s="242"/>
      <c r="WFR31" s="242"/>
      <c r="WFS31" s="242"/>
      <c r="WFT31" s="242"/>
      <c r="WFU31" s="242"/>
      <c r="WFV31" s="242"/>
      <c r="WFW31" s="242"/>
      <c r="WFX31" s="242"/>
      <c r="WFY31" s="242"/>
      <c r="WFZ31" s="242"/>
      <c r="WGA31" s="242"/>
      <c r="WGB31" s="242"/>
      <c r="WGC31" s="242"/>
      <c r="WGD31" s="242"/>
      <c r="WGE31" s="242"/>
      <c r="WGF31" s="242"/>
      <c r="WGG31" s="242"/>
      <c r="WGH31" s="242"/>
      <c r="WGI31" s="242"/>
      <c r="WGJ31" s="242"/>
      <c r="WGK31" s="242"/>
      <c r="WGL31" s="242"/>
      <c r="WGM31" s="242"/>
      <c r="WGN31" s="242"/>
      <c r="WGO31" s="242"/>
      <c r="WGP31" s="242"/>
      <c r="WGQ31" s="242"/>
      <c r="WGR31" s="242"/>
      <c r="WGS31" s="242"/>
      <c r="WGT31" s="242"/>
      <c r="WGU31" s="242"/>
      <c r="WGV31" s="242"/>
      <c r="WGW31" s="242"/>
      <c r="WGX31" s="242"/>
      <c r="WGY31" s="242"/>
      <c r="WGZ31" s="242"/>
      <c r="WHA31" s="242"/>
      <c r="WHB31" s="242"/>
      <c r="WHC31" s="242"/>
      <c r="WHD31" s="242"/>
      <c r="WHE31" s="242"/>
      <c r="WHF31" s="242"/>
      <c r="WHG31" s="242"/>
      <c r="WHH31" s="242"/>
      <c r="WHI31" s="242"/>
      <c r="WHJ31" s="242"/>
      <c r="WHK31" s="242"/>
      <c r="WHL31" s="242"/>
      <c r="WHM31" s="242"/>
      <c r="WHN31" s="242"/>
      <c r="WHO31" s="242"/>
      <c r="WHP31" s="242"/>
      <c r="WHQ31" s="242"/>
      <c r="WHR31" s="242"/>
      <c r="WHS31" s="242"/>
      <c r="WHT31" s="242"/>
      <c r="WHU31" s="242"/>
      <c r="WHV31" s="242"/>
      <c r="WHW31" s="242"/>
      <c r="WHX31" s="242"/>
      <c r="WHY31" s="242"/>
      <c r="WHZ31" s="242"/>
      <c r="WIA31" s="242"/>
      <c r="WIB31" s="242"/>
      <c r="WIC31" s="242"/>
      <c r="WID31" s="242"/>
      <c r="WIE31" s="242"/>
      <c r="WIF31" s="242"/>
      <c r="WIG31" s="242"/>
      <c r="WIH31" s="242"/>
      <c r="WII31" s="242"/>
      <c r="WIJ31" s="242"/>
      <c r="WIK31" s="242"/>
      <c r="WIL31" s="242"/>
      <c r="WIM31" s="242"/>
      <c r="WIN31" s="242"/>
      <c r="WIO31" s="242"/>
      <c r="WIP31" s="242"/>
      <c r="WIQ31" s="242"/>
      <c r="WIR31" s="242"/>
      <c r="WIS31" s="242"/>
      <c r="WIT31" s="242"/>
      <c r="WIU31" s="242"/>
      <c r="WIV31" s="242"/>
      <c r="WIW31" s="242"/>
      <c r="WIX31" s="242"/>
      <c r="WIY31" s="242"/>
      <c r="WIZ31" s="242"/>
      <c r="WJA31" s="242"/>
      <c r="WJB31" s="242"/>
      <c r="WJC31" s="242"/>
      <c r="WJD31" s="242"/>
      <c r="WJE31" s="242"/>
      <c r="WJF31" s="242"/>
      <c r="WJG31" s="242"/>
      <c r="WJH31" s="242"/>
      <c r="WJI31" s="242"/>
      <c r="WJJ31" s="242"/>
      <c r="WJK31" s="242"/>
      <c r="WJL31" s="242"/>
      <c r="WJM31" s="242"/>
      <c r="WJN31" s="242"/>
      <c r="WJO31" s="242"/>
      <c r="WJP31" s="242"/>
      <c r="WJQ31" s="242"/>
      <c r="WJR31" s="242"/>
      <c r="WJS31" s="242"/>
      <c r="WJT31" s="242"/>
      <c r="WJU31" s="242"/>
      <c r="WJV31" s="242"/>
      <c r="WJW31" s="242"/>
      <c r="WJX31" s="242"/>
      <c r="WJY31" s="242"/>
      <c r="WJZ31" s="242"/>
      <c r="WKA31" s="242"/>
      <c r="WKB31" s="242"/>
      <c r="WKC31" s="242"/>
      <c r="WKD31" s="242"/>
      <c r="WKE31" s="242"/>
      <c r="WKF31" s="242"/>
      <c r="WKG31" s="242"/>
      <c r="WKH31" s="242"/>
      <c r="WKI31" s="242"/>
      <c r="WKJ31" s="242"/>
      <c r="WKK31" s="242"/>
      <c r="WKL31" s="242"/>
      <c r="WKM31" s="242"/>
      <c r="WKN31" s="242"/>
      <c r="WKO31" s="242"/>
      <c r="WKP31" s="242"/>
      <c r="WKQ31" s="242"/>
      <c r="WKR31" s="242"/>
      <c r="WKS31" s="242"/>
      <c r="WKT31" s="242"/>
      <c r="WKU31" s="242"/>
      <c r="WKV31" s="242"/>
      <c r="WKW31" s="242"/>
      <c r="WKX31" s="242"/>
      <c r="WKY31" s="242"/>
      <c r="WKZ31" s="242"/>
      <c r="WLA31" s="242"/>
      <c r="WLB31" s="242"/>
      <c r="WLC31" s="242"/>
      <c r="WLD31" s="242"/>
      <c r="WLE31" s="242"/>
      <c r="WLF31" s="242"/>
      <c r="WLG31" s="242"/>
      <c r="WLH31" s="242"/>
      <c r="WLI31" s="242"/>
      <c r="WLJ31" s="242"/>
      <c r="WLK31" s="242"/>
      <c r="WLL31" s="242"/>
      <c r="WLM31" s="242"/>
      <c r="WLN31" s="242"/>
      <c r="WLO31" s="242"/>
      <c r="WLP31" s="242"/>
      <c r="WLQ31" s="242"/>
      <c r="WLR31" s="242"/>
      <c r="WLS31" s="242"/>
      <c r="WLT31" s="242"/>
      <c r="WLU31" s="242"/>
      <c r="WLV31" s="242"/>
      <c r="WLW31" s="242"/>
      <c r="WLX31" s="242"/>
      <c r="WLY31" s="242"/>
      <c r="WLZ31" s="242"/>
      <c r="WMA31" s="242"/>
      <c r="WMB31" s="242"/>
      <c r="WMC31" s="242"/>
      <c r="WMD31" s="242"/>
      <c r="WME31" s="242"/>
      <c r="WMF31" s="242"/>
      <c r="WMG31" s="242"/>
      <c r="WMH31" s="242"/>
      <c r="WMI31" s="242"/>
      <c r="WMJ31" s="242"/>
      <c r="WMK31" s="242"/>
      <c r="WML31" s="242"/>
      <c r="WMM31" s="242"/>
      <c r="WMN31" s="242"/>
      <c r="WMO31" s="242"/>
      <c r="WMP31" s="242"/>
      <c r="WMQ31" s="242"/>
      <c r="WMR31" s="242"/>
      <c r="WMS31" s="242"/>
      <c r="WMT31" s="242"/>
      <c r="WMU31" s="242"/>
      <c r="WMV31" s="242"/>
      <c r="WMW31" s="242"/>
      <c r="WMX31" s="242"/>
      <c r="WMY31" s="242"/>
      <c r="WMZ31" s="242"/>
      <c r="WNA31" s="242"/>
      <c r="WNB31" s="242"/>
      <c r="WNC31" s="242"/>
      <c r="WND31" s="242"/>
      <c r="WNE31" s="242"/>
      <c r="WNF31" s="242"/>
      <c r="WNG31" s="242"/>
      <c r="WNH31" s="242"/>
      <c r="WNI31" s="242"/>
      <c r="WNJ31" s="242"/>
      <c r="WNK31" s="242"/>
      <c r="WNL31" s="242"/>
      <c r="WNM31" s="242"/>
      <c r="WNN31" s="242"/>
      <c r="WNO31" s="242"/>
      <c r="WNP31" s="242"/>
      <c r="WNQ31" s="242"/>
      <c r="WNR31" s="242"/>
      <c r="WNS31" s="242"/>
      <c r="WNT31" s="242"/>
      <c r="WNU31" s="242"/>
      <c r="WNV31" s="242"/>
      <c r="WNW31" s="242"/>
      <c r="WNX31" s="242"/>
      <c r="WNY31" s="242"/>
      <c r="WNZ31" s="242"/>
      <c r="WOA31" s="242"/>
      <c r="WOB31" s="242"/>
      <c r="WOC31" s="242"/>
      <c r="WOD31" s="242"/>
      <c r="WOE31" s="242"/>
      <c r="WOF31" s="242"/>
      <c r="WOG31" s="242"/>
      <c r="WOH31" s="242"/>
      <c r="WOI31" s="242"/>
      <c r="WOJ31" s="242"/>
      <c r="WOK31" s="242"/>
      <c r="WOL31" s="242"/>
      <c r="WOM31" s="242"/>
      <c r="WON31" s="242"/>
      <c r="WOO31" s="242"/>
      <c r="WOP31" s="242"/>
      <c r="WOQ31" s="242"/>
      <c r="WOR31" s="242"/>
      <c r="WOS31" s="242"/>
      <c r="WOT31" s="242"/>
      <c r="WOU31" s="242"/>
      <c r="WOV31" s="242"/>
      <c r="WOW31" s="242"/>
      <c r="WOX31" s="242"/>
      <c r="WOY31" s="242"/>
      <c r="WOZ31" s="242"/>
      <c r="WPA31" s="242"/>
      <c r="WPB31" s="242"/>
      <c r="WPC31" s="242"/>
      <c r="WPD31" s="242"/>
      <c r="WPE31" s="242"/>
      <c r="WPF31" s="242"/>
      <c r="WPG31" s="242"/>
      <c r="WPH31" s="242"/>
      <c r="WPI31" s="242"/>
      <c r="WPJ31" s="242"/>
      <c r="WPK31" s="242"/>
      <c r="WPL31" s="242"/>
      <c r="WPM31" s="242"/>
      <c r="WPN31" s="242"/>
      <c r="WPO31" s="242"/>
      <c r="WPP31" s="242"/>
      <c r="WPQ31" s="242"/>
      <c r="WPR31" s="242"/>
      <c r="WPS31" s="242"/>
      <c r="WPT31" s="242"/>
      <c r="WPU31" s="242"/>
      <c r="WPV31" s="242"/>
      <c r="WPW31" s="242"/>
      <c r="WPX31" s="242"/>
      <c r="WPY31" s="242"/>
      <c r="WPZ31" s="242"/>
      <c r="WQA31" s="242"/>
      <c r="WQB31" s="242"/>
      <c r="WQC31" s="242"/>
      <c r="WQD31" s="242"/>
      <c r="WQE31" s="242"/>
      <c r="WQF31" s="242"/>
      <c r="WQG31" s="242"/>
      <c r="WQH31" s="242"/>
      <c r="WQI31" s="242"/>
      <c r="WQJ31" s="242"/>
      <c r="WQK31" s="242"/>
      <c r="WQL31" s="242"/>
      <c r="WQM31" s="242"/>
      <c r="WQN31" s="242"/>
      <c r="WQO31" s="242"/>
      <c r="WQP31" s="242"/>
      <c r="WQQ31" s="242"/>
      <c r="WQR31" s="242"/>
      <c r="WQS31" s="242"/>
      <c r="WQT31" s="242"/>
      <c r="WQU31" s="242"/>
      <c r="WQV31" s="242"/>
      <c r="WQW31" s="242"/>
      <c r="WQX31" s="242"/>
      <c r="WQY31" s="242"/>
      <c r="WQZ31" s="242"/>
      <c r="WRA31" s="242"/>
      <c r="WRB31" s="242"/>
      <c r="WRC31" s="242"/>
      <c r="WRD31" s="242"/>
      <c r="WRE31" s="242"/>
      <c r="WRF31" s="242"/>
      <c r="WRG31" s="242"/>
      <c r="WRH31" s="242"/>
      <c r="WRI31" s="242"/>
      <c r="WRJ31" s="242"/>
      <c r="WRK31" s="242"/>
      <c r="WRL31" s="242"/>
      <c r="WRM31" s="242"/>
      <c r="WRN31" s="242"/>
      <c r="WRO31" s="242"/>
      <c r="WRP31" s="242"/>
      <c r="WRQ31" s="242"/>
      <c r="WRR31" s="242"/>
      <c r="WRS31" s="242"/>
      <c r="WRT31" s="242"/>
      <c r="WRU31" s="242"/>
      <c r="WRV31" s="242"/>
      <c r="WRW31" s="242"/>
      <c r="WRX31" s="242"/>
      <c r="WRY31" s="242"/>
      <c r="WRZ31" s="242"/>
      <c r="WSA31" s="242"/>
      <c r="WSB31" s="242"/>
      <c r="WSC31" s="242"/>
      <c r="WSD31" s="242"/>
      <c r="WSE31" s="242"/>
      <c r="WSF31" s="242"/>
      <c r="WSG31" s="242"/>
      <c r="WSH31" s="242"/>
      <c r="WSI31" s="242"/>
      <c r="WSJ31" s="242"/>
      <c r="WSK31" s="242"/>
      <c r="WSL31" s="242"/>
      <c r="WSM31" s="242"/>
      <c r="WSN31" s="242"/>
      <c r="WSO31" s="242"/>
      <c r="WSP31" s="242"/>
      <c r="WSQ31" s="242"/>
      <c r="WSR31" s="242"/>
      <c r="WSS31" s="242"/>
      <c r="WST31" s="242"/>
      <c r="WSU31" s="242"/>
      <c r="WSV31" s="242"/>
      <c r="WSW31" s="242"/>
      <c r="WSX31" s="242"/>
      <c r="WSY31" s="242"/>
      <c r="WSZ31" s="242"/>
      <c r="WTA31" s="242"/>
      <c r="WTB31" s="242"/>
      <c r="WTC31" s="242"/>
      <c r="WTD31" s="242"/>
      <c r="WTE31" s="242"/>
      <c r="WTF31" s="242"/>
      <c r="WTG31" s="242"/>
      <c r="WTH31" s="242"/>
      <c r="WTI31" s="242"/>
      <c r="WTJ31" s="242"/>
      <c r="WTK31" s="242"/>
      <c r="WTL31" s="242"/>
      <c r="WTM31" s="242"/>
      <c r="WTN31" s="242"/>
      <c r="WTO31" s="242"/>
      <c r="WTP31" s="242"/>
      <c r="WTQ31" s="242"/>
      <c r="WTR31" s="242"/>
      <c r="WTS31" s="242"/>
      <c r="WTT31" s="242"/>
      <c r="WTU31" s="242"/>
      <c r="WTV31" s="242"/>
      <c r="WTW31" s="242"/>
      <c r="WTX31" s="242"/>
      <c r="WTY31" s="242"/>
      <c r="WTZ31" s="242"/>
      <c r="WUA31" s="242"/>
      <c r="WUB31" s="242"/>
      <c r="WUC31" s="242"/>
      <c r="WUD31" s="242"/>
      <c r="WUE31" s="242"/>
      <c r="WUF31" s="242"/>
      <c r="WUG31" s="242"/>
      <c r="WUH31" s="242"/>
      <c r="WUI31" s="242"/>
      <c r="WUJ31" s="242"/>
      <c r="WUK31" s="242"/>
      <c r="WUL31" s="242"/>
      <c r="WUM31" s="242"/>
      <c r="WUN31" s="242"/>
      <c r="WUO31" s="242"/>
      <c r="WUP31" s="242"/>
      <c r="WUQ31" s="242"/>
      <c r="WUR31" s="242"/>
      <c r="WUS31" s="242"/>
      <c r="WUT31" s="242"/>
      <c r="WUU31" s="242"/>
      <c r="WUV31" s="242"/>
      <c r="WUW31" s="242"/>
      <c r="WUX31" s="242"/>
      <c r="WUY31" s="242"/>
      <c r="WUZ31" s="242"/>
      <c r="WVA31" s="242"/>
      <c r="WVB31" s="242"/>
      <c r="WVC31" s="242"/>
      <c r="WVD31" s="242"/>
      <c r="WVE31" s="242"/>
      <c r="WVF31" s="242"/>
      <c r="WVG31" s="242"/>
      <c r="WVH31" s="242"/>
      <c r="WVI31" s="242"/>
      <c r="WVJ31" s="242"/>
      <c r="WVK31" s="242"/>
      <c r="WVL31" s="242"/>
      <c r="WVM31" s="242"/>
      <c r="WVN31" s="242"/>
      <c r="WVO31" s="242"/>
      <c r="WVP31" s="242"/>
      <c r="WVQ31" s="242"/>
      <c r="WVR31" s="242"/>
      <c r="WVS31" s="242"/>
      <c r="WVT31" s="242"/>
      <c r="WVU31" s="242"/>
      <c r="WVV31" s="242"/>
      <c r="WVW31" s="242"/>
      <c r="WVX31" s="242"/>
      <c r="WVY31" s="242"/>
      <c r="WVZ31" s="242"/>
      <c r="WWA31" s="242"/>
      <c r="WWB31" s="242"/>
      <c r="WWC31" s="242"/>
      <c r="WWD31" s="242"/>
      <c r="WWE31" s="242"/>
      <c r="WWF31" s="242"/>
      <c r="WWG31" s="242"/>
      <c r="WWH31" s="242"/>
      <c r="WWI31" s="242"/>
      <c r="WWJ31" s="242"/>
      <c r="WWK31" s="242"/>
      <c r="WWL31" s="242"/>
      <c r="WWM31" s="242"/>
      <c r="WWN31" s="242"/>
      <c r="WWO31" s="242"/>
      <c r="WWP31" s="242"/>
      <c r="WWQ31" s="242"/>
      <c r="WWR31" s="242"/>
      <c r="WWS31" s="242"/>
      <c r="WWT31" s="242"/>
      <c r="WWU31" s="242"/>
      <c r="WWV31" s="242"/>
      <c r="WWW31" s="242"/>
      <c r="WWX31" s="242"/>
      <c r="WWY31" s="242"/>
      <c r="WWZ31" s="242"/>
      <c r="WXA31" s="242"/>
      <c r="WXB31" s="242"/>
      <c r="WXC31" s="242"/>
      <c r="WXD31" s="242"/>
      <c r="WXE31" s="242"/>
      <c r="WXF31" s="242"/>
      <c r="WXG31" s="242"/>
      <c r="WXH31" s="242"/>
      <c r="WXI31" s="242"/>
      <c r="WXJ31" s="242"/>
      <c r="WXK31" s="242"/>
      <c r="WXL31" s="242"/>
      <c r="WXM31" s="242"/>
      <c r="WXN31" s="242"/>
      <c r="WXO31" s="242"/>
      <c r="WXP31" s="242"/>
      <c r="WXQ31" s="242"/>
      <c r="WXR31" s="242"/>
      <c r="WXS31" s="242"/>
      <c r="WXT31" s="242"/>
      <c r="WXU31" s="242"/>
      <c r="WXV31" s="242"/>
      <c r="WXW31" s="242"/>
      <c r="WXX31" s="242"/>
      <c r="WXY31" s="242"/>
      <c r="WXZ31" s="242"/>
      <c r="WYA31" s="242"/>
      <c r="WYB31" s="242"/>
      <c r="WYC31" s="242"/>
      <c r="WYD31" s="242"/>
      <c r="WYE31" s="242"/>
      <c r="WYF31" s="242"/>
      <c r="WYG31" s="242"/>
      <c r="WYH31" s="242"/>
      <c r="WYI31" s="242"/>
      <c r="WYJ31" s="242"/>
      <c r="WYK31" s="242"/>
      <c r="WYL31" s="242"/>
      <c r="WYM31" s="242"/>
      <c r="WYN31" s="242"/>
      <c r="WYO31" s="242"/>
      <c r="WYP31" s="242"/>
      <c r="WYQ31" s="242"/>
      <c r="WYR31" s="242"/>
      <c r="WYS31" s="242"/>
      <c r="WYT31" s="242"/>
      <c r="WYU31" s="242"/>
      <c r="WYV31" s="242"/>
      <c r="WYW31" s="242"/>
      <c r="WYX31" s="242"/>
      <c r="WYY31" s="242"/>
      <c r="WYZ31" s="242"/>
      <c r="WZA31" s="242"/>
      <c r="WZB31" s="242"/>
      <c r="WZC31" s="242"/>
      <c r="WZD31" s="242"/>
      <c r="WZE31" s="242"/>
      <c r="WZF31" s="242"/>
      <c r="WZG31" s="242"/>
      <c r="WZH31" s="242"/>
      <c r="WZI31" s="242"/>
      <c r="WZJ31" s="242"/>
      <c r="WZK31" s="242"/>
      <c r="WZL31" s="242"/>
      <c r="WZM31" s="242"/>
      <c r="WZN31" s="242"/>
      <c r="WZO31" s="242"/>
      <c r="WZP31" s="242"/>
      <c r="WZQ31" s="242"/>
      <c r="WZR31" s="242"/>
      <c r="WZS31" s="242"/>
      <c r="WZT31" s="242"/>
      <c r="WZU31" s="242"/>
      <c r="WZV31" s="242"/>
      <c r="WZW31" s="242"/>
      <c r="WZX31" s="242"/>
      <c r="WZY31" s="242"/>
      <c r="WZZ31" s="242"/>
      <c r="XAA31" s="242"/>
      <c r="XAB31" s="242"/>
      <c r="XAC31" s="242"/>
      <c r="XAD31" s="242"/>
      <c r="XAE31" s="242"/>
      <c r="XAF31" s="242"/>
      <c r="XAG31" s="242"/>
      <c r="XAH31" s="242"/>
      <c r="XAI31" s="242"/>
      <c r="XAJ31" s="242"/>
      <c r="XAK31" s="242"/>
      <c r="XAL31" s="242"/>
      <c r="XAM31" s="242"/>
      <c r="XAN31" s="242"/>
      <c r="XAO31" s="242"/>
      <c r="XAP31" s="242"/>
      <c r="XAQ31" s="242"/>
      <c r="XAR31" s="242"/>
      <c r="XAS31" s="242"/>
      <c r="XAT31" s="242"/>
      <c r="XAU31" s="242"/>
      <c r="XAV31" s="242"/>
      <c r="XAW31" s="242"/>
      <c r="XAX31" s="242"/>
      <c r="XAY31" s="242"/>
      <c r="XAZ31" s="242"/>
      <c r="XBA31" s="242"/>
      <c r="XBB31" s="242"/>
      <c r="XBC31" s="242"/>
      <c r="XBD31" s="242"/>
      <c r="XBE31" s="242"/>
      <c r="XBF31" s="242"/>
      <c r="XBG31" s="242"/>
      <c r="XBH31" s="242"/>
      <c r="XBI31" s="242"/>
      <c r="XBJ31" s="242"/>
      <c r="XBK31" s="242"/>
      <c r="XBL31" s="242"/>
      <c r="XBM31" s="242"/>
      <c r="XBN31" s="242"/>
      <c r="XBO31" s="242"/>
      <c r="XBP31" s="242"/>
      <c r="XBQ31" s="242"/>
      <c r="XBR31" s="242"/>
      <c r="XBS31" s="242"/>
      <c r="XBT31" s="242"/>
      <c r="XBU31" s="242"/>
      <c r="XBV31" s="242"/>
      <c r="XBW31" s="242"/>
      <c r="XBX31" s="242"/>
      <c r="XBY31" s="242"/>
      <c r="XBZ31" s="242"/>
      <c r="XCA31" s="242"/>
      <c r="XCB31" s="242"/>
      <c r="XCC31" s="242"/>
      <c r="XCD31" s="242"/>
      <c r="XCE31" s="242"/>
      <c r="XCF31" s="242"/>
      <c r="XCG31" s="242"/>
      <c r="XCH31" s="242"/>
      <c r="XCI31" s="242"/>
      <c r="XCJ31" s="242"/>
      <c r="XCK31" s="242"/>
      <c r="XCL31" s="242"/>
      <c r="XCM31" s="242"/>
      <c r="XCN31" s="242"/>
      <c r="XCO31" s="242"/>
      <c r="XCP31" s="242"/>
      <c r="XCQ31" s="242"/>
      <c r="XCR31" s="242"/>
      <c r="XCS31" s="242"/>
      <c r="XCT31" s="242"/>
      <c r="XCU31" s="242"/>
      <c r="XCV31" s="242"/>
      <c r="XCW31" s="242"/>
      <c r="XCX31" s="242"/>
      <c r="XCY31" s="242"/>
      <c r="XCZ31" s="242"/>
      <c r="XDA31" s="242"/>
      <c r="XDB31" s="242"/>
      <c r="XDC31" s="242"/>
      <c r="XDD31" s="242"/>
      <c r="XDE31" s="242"/>
      <c r="XDF31" s="242"/>
      <c r="XDG31" s="242"/>
      <c r="XDH31" s="242"/>
      <c r="XDI31" s="242"/>
      <c r="XDJ31" s="242"/>
      <c r="XDK31" s="242"/>
      <c r="XDL31" s="242"/>
      <c r="XDM31" s="242"/>
      <c r="XDN31" s="242"/>
      <c r="XDO31" s="242"/>
      <c r="XDP31" s="242"/>
      <c r="XDQ31" s="242"/>
      <c r="XDR31" s="242"/>
      <c r="XDS31" s="242"/>
      <c r="XDT31" s="242"/>
      <c r="XDU31" s="242"/>
      <c r="XDV31" s="242"/>
      <c r="XDW31" s="242"/>
      <c r="XDX31" s="242"/>
      <c r="XDY31" s="242"/>
      <c r="XDZ31" s="242"/>
      <c r="XEA31" s="242"/>
      <c r="XEB31" s="242"/>
      <c r="XEC31" s="242"/>
      <c r="XED31" s="242"/>
      <c r="XEE31" s="242"/>
      <c r="XEF31" s="242"/>
      <c r="XEG31" s="242"/>
      <c r="XEH31" s="242"/>
      <c r="XEI31" s="242"/>
      <c r="XEJ31" s="242"/>
      <c r="XEK31" s="242"/>
      <c r="XEL31" s="242"/>
      <c r="XEM31" s="242"/>
      <c r="XEN31" s="242"/>
      <c r="XEO31" s="242"/>
      <c r="XEP31" s="242"/>
      <c r="XEQ31" s="242"/>
      <c r="XER31" s="242"/>
      <c r="XES31" s="242"/>
      <c r="XET31" s="242"/>
      <c r="XEU31" s="242"/>
      <c r="XEV31" s="242"/>
      <c r="XEW31" s="242"/>
      <c r="XEX31" s="242"/>
      <c r="XEY31" s="242"/>
      <c r="XEZ31" s="242"/>
      <c r="XFA31" s="242"/>
      <c r="XFB31" s="242"/>
      <c r="XFC31" s="242"/>
      <c r="XFD31" s="242"/>
    </row>
    <row r="32" spans="1:16384" ht="20" hidden="1" customHeight="1">
      <c r="A32" s="706"/>
      <c r="B32" s="230"/>
      <c r="C32" s="231"/>
      <c r="D32" s="230"/>
      <c r="E32" s="232"/>
      <c r="F32" s="232"/>
      <c r="G32" s="233"/>
      <c r="H32" s="234"/>
      <c r="I32" s="234"/>
      <c r="K32" s="236"/>
      <c r="L32" s="237"/>
      <c r="M32" s="238"/>
      <c r="N32" s="239"/>
      <c r="Q32" s="240"/>
      <c r="R32" s="241"/>
      <c r="S32" s="241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2"/>
      <c r="AS32" s="242"/>
      <c r="AT32" s="242"/>
      <c r="AU32" s="242"/>
      <c r="AV32" s="242"/>
      <c r="AW32" s="242"/>
      <c r="AX32" s="242"/>
      <c r="AY32" s="242"/>
      <c r="AZ32" s="242"/>
      <c r="BA32" s="242"/>
      <c r="BB32" s="242"/>
      <c r="BC32" s="242"/>
      <c r="BD32" s="242"/>
      <c r="BE32" s="242"/>
      <c r="BF32" s="242"/>
      <c r="BG32" s="242"/>
      <c r="BH32" s="242"/>
      <c r="BI32" s="242"/>
      <c r="BJ32" s="242"/>
      <c r="BK32" s="242"/>
      <c r="BL32" s="242"/>
      <c r="BM32" s="242"/>
      <c r="BN32" s="242"/>
      <c r="BO32" s="242"/>
      <c r="BP32" s="242"/>
      <c r="BQ32" s="242"/>
      <c r="BR32" s="242"/>
      <c r="BS32" s="242"/>
      <c r="BT32" s="242"/>
      <c r="BU32" s="242"/>
      <c r="BV32" s="242"/>
      <c r="BW32" s="242"/>
      <c r="BX32" s="242"/>
      <c r="BY32" s="242"/>
      <c r="BZ32" s="242"/>
      <c r="CA32" s="242"/>
      <c r="CB32" s="242"/>
      <c r="CC32" s="242"/>
      <c r="CD32" s="242"/>
      <c r="CE32" s="242"/>
      <c r="CF32" s="242"/>
      <c r="CG32" s="242"/>
      <c r="CH32" s="242"/>
      <c r="CI32" s="242"/>
      <c r="CJ32" s="242"/>
      <c r="CK32" s="242"/>
      <c r="CL32" s="242"/>
      <c r="CM32" s="242"/>
      <c r="CN32" s="242"/>
      <c r="CO32" s="242"/>
      <c r="CP32" s="242"/>
      <c r="CQ32" s="242"/>
      <c r="CR32" s="242"/>
      <c r="CS32" s="242"/>
      <c r="CT32" s="242"/>
      <c r="CU32" s="242"/>
      <c r="CV32" s="242"/>
      <c r="CW32" s="242"/>
      <c r="CX32" s="242"/>
      <c r="CY32" s="242"/>
      <c r="CZ32" s="242"/>
      <c r="DA32" s="242"/>
      <c r="DB32" s="242"/>
      <c r="DC32" s="242"/>
      <c r="DD32" s="242"/>
      <c r="DE32" s="242"/>
      <c r="DF32" s="242"/>
      <c r="DG32" s="242"/>
      <c r="DH32" s="242"/>
      <c r="DI32" s="242"/>
      <c r="DJ32" s="242"/>
      <c r="DK32" s="242"/>
      <c r="DL32" s="242"/>
      <c r="DM32" s="242"/>
      <c r="DN32" s="242"/>
      <c r="DO32" s="242"/>
      <c r="DP32" s="242"/>
      <c r="DQ32" s="242"/>
      <c r="DR32" s="242"/>
      <c r="DS32" s="242"/>
      <c r="DT32" s="242"/>
      <c r="DU32" s="242"/>
      <c r="DV32" s="242"/>
      <c r="DW32" s="242"/>
      <c r="DX32" s="242"/>
      <c r="DY32" s="242"/>
      <c r="DZ32" s="242"/>
      <c r="EA32" s="242"/>
      <c r="EB32" s="242"/>
      <c r="EC32" s="242"/>
      <c r="ED32" s="242"/>
      <c r="EE32" s="242"/>
      <c r="EF32" s="242"/>
      <c r="EG32" s="242"/>
      <c r="EH32" s="242"/>
      <c r="EI32" s="242"/>
      <c r="EJ32" s="242"/>
      <c r="EK32" s="242"/>
      <c r="EL32" s="242"/>
      <c r="EM32" s="242"/>
      <c r="EN32" s="242"/>
      <c r="EO32" s="242"/>
      <c r="EP32" s="242"/>
      <c r="EQ32" s="242"/>
      <c r="ER32" s="242"/>
      <c r="ES32" s="242"/>
      <c r="ET32" s="242"/>
      <c r="EU32" s="242"/>
      <c r="EV32" s="242"/>
      <c r="EW32" s="242"/>
      <c r="EX32" s="242"/>
      <c r="EY32" s="242"/>
      <c r="EZ32" s="242"/>
      <c r="FA32" s="242"/>
      <c r="FB32" s="242"/>
      <c r="FC32" s="242"/>
      <c r="FD32" s="242"/>
      <c r="FE32" s="242"/>
      <c r="FF32" s="242"/>
      <c r="FG32" s="242"/>
      <c r="FH32" s="242"/>
      <c r="FI32" s="242"/>
      <c r="FJ32" s="242"/>
      <c r="FK32" s="242"/>
      <c r="FL32" s="242"/>
      <c r="FM32" s="242"/>
      <c r="FN32" s="242"/>
      <c r="FO32" s="242"/>
      <c r="FP32" s="242"/>
      <c r="FQ32" s="242"/>
      <c r="FR32" s="242"/>
      <c r="FS32" s="242"/>
      <c r="FT32" s="242"/>
      <c r="FU32" s="242"/>
      <c r="FV32" s="242"/>
      <c r="FW32" s="242"/>
      <c r="FX32" s="242"/>
      <c r="FY32" s="242"/>
      <c r="FZ32" s="242"/>
      <c r="GA32" s="242"/>
      <c r="GB32" s="242"/>
      <c r="GC32" s="242"/>
      <c r="GD32" s="242"/>
      <c r="GE32" s="242"/>
      <c r="GF32" s="242"/>
      <c r="GG32" s="242"/>
      <c r="GH32" s="242"/>
      <c r="GI32" s="242"/>
      <c r="GJ32" s="242"/>
      <c r="GK32" s="242"/>
      <c r="GL32" s="242"/>
      <c r="GM32" s="242"/>
      <c r="GN32" s="242"/>
      <c r="GO32" s="242"/>
      <c r="GP32" s="242"/>
      <c r="GQ32" s="242"/>
      <c r="GR32" s="242"/>
      <c r="GS32" s="242"/>
      <c r="GT32" s="242"/>
      <c r="GU32" s="242"/>
      <c r="GV32" s="242"/>
      <c r="GW32" s="242"/>
      <c r="GX32" s="242"/>
      <c r="GY32" s="242"/>
      <c r="GZ32" s="242"/>
      <c r="HA32" s="242"/>
      <c r="HB32" s="242"/>
      <c r="HC32" s="242"/>
      <c r="HD32" s="242"/>
      <c r="HE32" s="242"/>
      <c r="HF32" s="242"/>
      <c r="HG32" s="242"/>
      <c r="HH32" s="242"/>
      <c r="HI32" s="242"/>
      <c r="HJ32" s="242"/>
      <c r="HK32" s="242"/>
      <c r="HL32" s="242"/>
      <c r="HM32" s="242"/>
      <c r="HN32" s="242"/>
      <c r="HO32" s="242"/>
      <c r="HP32" s="242"/>
      <c r="HQ32" s="242"/>
      <c r="HR32" s="242"/>
      <c r="HS32" s="242"/>
      <c r="HT32" s="242"/>
      <c r="HU32" s="242"/>
      <c r="HV32" s="242"/>
      <c r="HW32" s="242"/>
      <c r="HX32" s="242"/>
      <c r="HY32" s="242"/>
      <c r="HZ32" s="242"/>
      <c r="IA32" s="242"/>
      <c r="IB32" s="242"/>
      <c r="IC32" s="242"/>
      <c r="ID32" s="242"/>
      <c r="IE32" s="242"/>
      <c r="IF32" s="242"/>
      <c r="IG32" s="242"/>
      <c r="IH32" s="242"/>
      <c r="II32" s="242"/>
      <c r="IJ32" s="242"/>
      <c r="IK32" s="242"/>
      <c r="IL32" s="242"/>
      <c r="IM32" s="242"/>
      <c r="IN32" s="242"/>
      <c r="IO32" s="242"/>
      <c r="IP32" s="242"/>
      <c r="IQ32" s="242"/>
      <c r="IR32" s="242"/>
      <c r="IS32" s="242"/>
      <c r="IT32" s="242"/>
      <c r="IU32" s="242"/>
      <c r="IV32" s="242"/>
      <c r="IW32" s="242"/>
      <c r="IX32" s="242"/>
      <c r="IY32" s="242"/>
      <c r="IZ32" s="242"/>
      <c r="JA32" s="242"/>
      <c r="JB32" s="242"/>
      <c r="JC32" s="242"/>
      <c r="JD32" s="242"/>
      <c r="JE32" s="242"/>
      <c r="JF32" s="242"/>
      <c r="JG32" s="242"/>
      <c r="JH32" s="242"/>
      <c r="JI32" s="242"/>
      <c r="JJ32" s="242"/>
      <c r="JK32" s="242"/>
      <c r="JL32" s="242"/>
      <c r="JM32" s="242"/>
      <c r="JN32" s="242"/>
      <c r="JO32" s="242"/>
      <c r="JP32" s="242"/>
      <c r="JQ32" s="242"/>
      <c r="JR32" s="242"/>
      <c r="JS32" s="242"/>
      <c r="JT32" s="242"/>
      <c r="JU32" s="242"/>
      <c r="JV32" s="242"/>
      <c r="JW32" s="242"/>
      <c r="JX32" s="242"/>
      <c r="JY32" s="242"/>
      <c r="JZ32" s="242"/>
      <c r="KA32" s="242"/>
      <c r="KB32" s="242"/>
      <c r="KC32" s="242"/>
      <c r="KD32" s="242"/>
      <c r="KE32" s="242"/>
      <c r="KF32" s="242"/>
      <c r="KG32" s="242"/>
      <c r="KH32" s="242"/>
      <c r="KI32" s="242"/>
      <c r="KJ32" s="242"/>
      <c r="KK32" s="242"/>
      <c r="KL32" s="242"/>
      <c r="KM32" s="242"/>
      <c r="KN32" s="242"/>
      <c r="KO32" s="242"/>
      <c r="KP32" s="242"/>
      <c r="KQ32" s="242"/>
      <c r="KR32" s="242"/>
      <c r="KS32" s="242"/>
      <c r="KT32" s="242"/>
      <c r="KU32" s="242"/>
      <c r="KV32" s="242"/>
      <c r="KW32" s="242"/>
      <c r="KX32" s="242"/>
      <c r="KY32" s="242"/>
      <c r="KZ32" s="242"/>
      <c r="LA32" s="242"/>
      <c r="LB32" s="242"/>
      <c r="LC32" s="242"/>
      <c r="LD32" s="242"/>
      <c r="LE32" s="242"/>
      <c r="LF32" s="242"/>
      <c r="LG32" s="242"/>
      <c r="LH32" s="242"/>
      <c r="LI32" s="242"/>
      <c r="LJ32" s="242"/>
      <c r="LK32" s="242"/>
      <c r="LL32" s="242"/>
      <c r="LM32" s="242"/>
      <c r="LN32" s="242"/>
      <c r="LO32" s="242"/>
      <c r="LP32" s="242"/>
      <c r="LQ32" s="242"/>
      <c r="LR32" s="242"/>
      <c r="LS32" s="242"/>
      <c r="LT32" s="242"/>
      <c r="LU32" s="242"/>
      <c r="LV32" s="242"/>
      <c r="LW32" s="242"/>
      <c r="LX32" s="242"/>
      <c r="LY32" s="242"/>
      <c r="LZ32" s="242"/>
      <c r="MA32" s="242"/>
      <c r="MB32" s="242"/>
      <c r="MC32" s="242"/>
      <c r="MD32" s="242"/>
      <c r="ME32" s="242"/>
      <c r="MF32" s="242"/>
      <c r="MG32" s="242"/>
      <c r="MH32" s="242"/>
      <c r="MI32" s="242"/>
      <c r="MJ32" s="242"/>
      <c r="MK32" s="242"/>
      <c r="ML32" s="242"/>
      <c r="MM32" s="242"/>
      <c r="MN32" s="242"/>
      <c r="MO32" s="242"/>
      <c r="MP32" s="242"/>
      <c r="MQ32" s="242"/>
      <c r="MR32" s="242"/>
      <c r="MS32" s="242"/>
      <c r="MT32" s="242"/>
      <c r="MU32" s="242"/>
      <c r="MV32" s="242"/>
      <c r="MW32" s="242"/>
      <c r="MX32" s="242"/>
      <c r="MY32" s="242"/>
      <c r="MZ32" s="242"/>
      <c r="NA32" s="242"/>
      <c r="NB32" s="242"/>
      <c r="NC32" s="242"/>
      <c r="ND32" s="242"/>
      <c r="NE32" s="242"/>
      <c r="NF32" s="242"/>
      <c r="NG32" s="242"/>
      <c r="NH32" s="242"/>
      <c r="NI32" s="242"/>
      <c r="NJ32" s="242"/>
      <c r="NK32" s="242"/>
      <c r="NL32" s="242"/>
      <c r="NM32" s="242"/>
      <c r="NN32" s="242"/>
      <c r="NO32" s="242"/>
      <c r="NP32" s="242"/>
      <c r="NQ32" s="242"/>
      <c r="NR32" s="242"/>
      <c r="NS32" s="242"/>
      <c r="NT32" s="242"/>
      <c r="NU32" s="242"/>
      <c r="NV32" s="242"/>
      <c r="NW32" s="242"/>
      <c r="NX32" s="242"/>
      <c r="NY32" s="242"/>
      <c r="NZ32" s="242"/>
      <c r="OA32" s="242"/>
      <c r="OB32" s="242"/>
      <c r="OC32" s="242"/>
      <c r="OD32" s="242"/>
      <c r="OE32" s="242"/>
      <c r="OF32" s="242"/>
      <c r="OG32" s="242"/>
      <c r="OH32" s="242"/>
      <c r="OI32" s="242"/>
      <c r="OJ32" s="242"/>
      <c r="OK32" s="242"/>
      <c r="OL32" s="242"/>
      <c r="OM32" s="242"/>
      <c r="ON32" s="242"/>
      <c r="OO32" s="242"/>
      <c r="OP32" s="242"/>
      <c r="OQ32" s="242"/>
      <c r="OR32" s="242"/>
      <c r="OS32" s="242"/>
      <c r="OT32" s="242"/>
      <c r="OU32" s="242"/>
      <c r="OV32" s="242"/>
      <c r="OW32" s="242"/>
      <c r="OX32" s="242"/>
      <c r="OY32" s="242"/>
      <c r="OZ32" s="242"/>
      <c r="PA32" s="242"/>
      <c r="PB32" s="242"/>
      <c r="PC32" s="242"/>
      <c r="PD32" s="242"/>
      <c r="PE32" s="242"/>
      <c r="PF32" s="242"/>
      <c r="PG32" s="242"/>
      <c r="PH32" s="242"/>
      <c r="PI32" s="242"/>
      <c r="PJ32" s="242"/>
      <c r="PK32" s="242"/>
      <c r="PL32" s="242"/>
      <c r="PM32" s="242"/>
      <c r="PN32" s="242"/>
      <c r="PO32" s="242"/>
      <c r="PP32" s="242"/>
      <c r="PQ32" s="242"/>
      <c r="PR32" s="242"/>
      <c r="PS32" s="242"/>
      <c r="PT32" s="242"/>
      <c r="PU32" s="242"/>
      <c r="PV32" s="242"/>
      <c r="PW32" s="242"/>
      <c r="PX32" s="242"/>
      <c r="PY32" s="242"/>
      <c r="PZ32" s="242"/>
      <c r="QA32" s="242"/>
      <c r="QB32" s="242"/>
      <c r="QC32" s="242"/>
      <c r="QD32" s="242"/>
      <c r="QE32" s="242"/>
      <c r="QF32" s="242"/>
      <c r="QG32" s="242"/>
      <c r="QH32" s="242"/>
      <c r="QI32" s="242"/>
      <c r="QJ32" s="242"/>
      <c r="QK32" s="242"/>
      <c r="QL32" s="242"/>
      <c r="QM32" s="242"/>
      <c r="QN32" s="242"/>
      <c r="QO32" s="242"/>
      <c r="QP32" s="242"/>
      <c r="QQ32" s="242"/>
      <c r="QR32" s="242"/>
      <c r="QS32" s="242"/>
      <c r="QT32" s="242"/>
      <c r="QU32" s="242"/>
      <c r="QV32" s="242"/>
      <c r="QW32" s="242"/>
      <c r="QX32" s="242"/>
      <c r="QY32" s="242"/>
      <c r="QZ32" s="242"/>
      <c r="RA32" s="242"/>
      <c r="RB32" s="242"/>
      <c r="RC32" s="242"/>
      <c r="RD32" s="242"/>
      <c r="RE32" s="242"/>
      <c r="RF32" s="242"/>
      <c r="RG32" s="242"/>
      <c r="RH32" s="242"/>
      <c r="RI32" s="242"/>
      <c r="RJ32" s="242"/>
      <c r="RK32" s="242"/>
      <c r="RL32" s="242"/>
      <c r="RM32" s="242"/>
      <c r="RN32" s="242"/>
      <c r="RO32" s="242"/>
      <c r="RP32" s="242"/>
      <c r="RQ32" s="242"/>
      <c r="RR32" s="242"/>
      <c r="RS32" s="242"/>
      <c r="RT32" s="242"/>
      <c r="RU32" s="242"/>
      <c r="RV32" s="242"/>
      <c r="RW32" s="242"/>
      <c r="RX32" s="242"/>
      <c r="RY32" s="242"/>
      <c r="RZ32" s="242"/>
      <c r="SA32" s="242"/>
      <c r="SB32" s="242"/>
      <c r="SC32" s="242"/>
      <c r="SD32" s="242"/>
      <c r="SE32" s="242"/>
      <c r="SF32" s="242"/>
      <c r="SG32" s="242"/>
      <c r="SH32" s="242"/>
      <c r="SI32" s="242"/>
      <c r="SJ32" s="242"/>
      <c r="SK32" s="242"/>
      <c r="SL32" s="242"/>
      <c r="SM32" s="242"/>
      <c r="SN32" s="242"/>
      <c r="SO32" s="242"/>
      <c r="SP32" s="242"/>
      <c r="SQ32" s="242"/>
      <c r="SR32" s="242"/>
      <c r="SS32" s="242"/>
      <c r="ST32" s="242"/>
      <c r="SU32" s="242"/>
      <c r="SV32" s="242"/>
      <c r="SW32" s="242"/>
      <c r="SX32" s="242"/>
      <c r="SY32" s="242"/>
      <c r="SZ32" s="242"/>
      <c r="TA32" s="242"/>
      <c r="TB32" s="242"/>
      <c r="TC32" s="242"/>
      <c r="TD32" s="242"/>
      <c r="TE32" s="242"/>
      <c r="TF32" s="242"/>
      <c r="TG32" s="242"/>
      <c r="TH32" s="242"/>
      <c r="TI32" s="242"/>
      <c r="TJ32" s="242"/>
      <c r="TK32" s="242"/>
      <c r="TL32" s="242"/>
      <c r="TM32" s="242"/>
      <c r="TN32" s="242"/>
      <c r="TO32" s="242"/>
      <c r="TP32" s="242"/>
      <c r="TQ32" s="242"/>
      <c r="TR32" s="242"/>
      <c r="TS32" s="242"/>
      <c r="TT32" s="242"/>
      <c r="TU32" s="242"/>
      <c r="TV32" s="242"/>
      <c r="TW32" s="242"/>
      <c r="TX32" s="242"/>
      <c r="TY32" s="242"/>
      <c r="TZ32" s="242"/>
      <c r="UA32" s="242"/>
      <c r="UB32" s="242"/>
      <c r="UC32" s="242"/>
      <c r="UD32" s="242"/>
      <c r="UE32" s="242"/>
      <c r="UF32" s="242"/>
      <c r="UG32" s="242"/>
      <c r="UH32" s="242"/>
      <c r="UI32" s="242"/>
      <c r="UJ32" s="242"/>
      <c r="UK32" s="242"/>
      <c r="UL32" s="242"/>
      <c r="UM32" s="242"/>
      <c r="UN32" s="242"/>
      <c r="UO32" s="242"/>
      <c r="UP32" s="242"/>
      <c r="UQ32" s="242"/>
      <c r="UR32" s="242"/>
      <c r="US32" s="242"/>
      <c r="UT32" s="242"/>
      <c r="UU32" s="242"/>
      <c r="UV32" s="242"/>
      <c r="UW32" s="242"/>
      <c r="UX32" s="242"/>
      <c r="UY32" s="242"/>
      <c r="UZ32" s="242"/>
      <c r="VA32" s="242"/>
      <c r="VB32" s="242"/>
      <c r="VC32" s="242"/>
      <c r="VD32" s="242"/>
      <c r="VE32" s="242"/>
      <c r="VF32" s="242"/>
      <c r="VG32" s="242"/>
      <c r="VH32" s="242"/>
      <c r="VI32" s="242"/>
      <c r="VJ32" s="242"/>
      <c r="VK32" s="242"/>
      <c r="VL32" s="242"/>
      <c r="VM32" s="242"/>
      <c r="VN32" s="242"/>
      <c r="VO32" s="242"/>
      <c r="VP32" s="242"/>
      <c r="VQ32" s="242"/>
      <c r="VR32" s="242"/>
      <c r="VS32" s="242"/>
      <c r="VT32" s="242"/>
      <c r="VU32" s="242"/>
      <c r="VV32" s="242"/>
      <c r="VW32" s="242"/>
      <c r="VX32" s="242"/>
      <c r="VY32" s="242"/>
      <c r="VZ32" s="242"/>
      <c r="WA32" s="242"/>
      <c r="WB32" s="242"/>
      <c r="WC32" s="242"/>
      <c r="WD32" s="242"/>
      <c r="WE32" s="242"/>
      <c r="WF32" s="242"/>
      <c r="WG32" s="242"/>
      <c r="WH32" s="242"/>
      <c r="WI32" s="242"/>
      <c r="WJ32" s="242"/>
      <c r="WK32" s="242"/>
      <c r="WL32" s="242"/>
      <c r="WM32" s="242"/>
      <c r="WN32" s="242"/>
      <c r="WO32" s="242"/>
      <c r="WP32" s="242"/>
      <c r="WQ32" s="242"/>
      <c r="WR32" s="242"/>
      <c r="WS32" s="242"/>
      <c r="WT32" s="242"/>
      <c r="WU32" s="242"/>
      <c r="WV32" s="242"/>
      <c r="WW32" s="242"/>
      <c r="WX32" s="242"/>
      <c r="WY32" s="242"/>
      <c r="WZ32" s="242"/>
      <c r="XA32" s="242"/>
      <c r="XB32" s="242"/>
      <c r="XC32" s="242"/>
      <c r="XD32" s="242"/>
      <c r="XE32" s="242"/>
      <c r="XF32" s="242"/>
      <c r="XG32" s="242"/>
      <c r="XH32" s="242"/>
      <c r="XI32" s="242"/>
      <c r="XJ32" s="242"/>
      <c r="XK32" s="242"/>
      <c r="XL32" s="242"/>
      <c r="XM32" s="242"/>
      <c r="XN32" s="242"/>
      <c r="XO32" s="242"/>
      <c r="XP32" s="242"/>
      <c r="XQ32" s="242"/>
      <c r="XR32" s="242"/>
      <c r="XS32" s="242"/>
      <c r="XT32" s="242"/>
      <c r="XU32" s="242"/>
      <c r="XV32" s="242"/>
      <c r="XW32" s="242"/>
      <c r="XX32" s="242"/>
      <c r="XY32" s="242"/>
      <c r="XZ32" s="242"/>
      <c r="YA32" s="242"/>
      <c r="YB32" s="242"/>
      <c r="YC32" s="242"/>
      <c r="YD32" s="242"/>
      <c r="YE32" s="242"/>
      <c r="YF32" s="242"/>
      <c r="YG32" s="242"/>
      <c r="YH32" s="242"/>
      <c r="YI32" s="242"/>
      <c r="YJ32" s="242"/>
      <c r="YK32" s="242"/>
      <c r="YL32" s="242"/>
      <c r="YM32" s="242"/>
      <c r="YN32" s="242"/>
      <c r="YO32" s="242"/>
      <c r="YP32" s="242"/>
      <c r="YQ32" s="242"/>
      <c r="YR32" s="242"/>
      <c r="YS32" s="242"/>
      <c r="YT32" s="242"/>
      <c r="YU32" s="242"/>
      <c r="YV32" s="242"/>
      <c r="YW32" s="242"/>
      <c r="YX32" s="242"/>
      <c r="YY32" s="242"/>
      <c r="YZ32" s="242"/>
      <c r="ZA32" s="242"/>
      <c r="ZB32" s="242"/>
      <c r="ZC32" s="242"/>
      <c r="ZD32" s="242"/>
      <c r="ZE32" s="242"/>
      <c r="ZF32" s="242"/>
      <c r="ZG32" s="242"/>
      <c r="ZH32" s="242"/>
      <c r="ZI32" s="242"/>
      <c r="ZJ32" s="242"/>
      <c r="ZK32" s="242"/>
      <c r="ZL32" s="242"/>
      <c r="ZM32" s="242"/>
      <c r="ZN32" s="242"/>
      <c r="ZO32" s="242"/>
      <c r="ZP32" s="242"/>
      <c r="ZQ32" s="242"/>
      <c r="ZR32" s="242"/>
      <c r="ZS32" s="242"/>
      <c r="ZT32" s="242"/>
      <c r="ZU32" s="242"/>
      <c r="ZV32" s="242"/>
      <c r="ZW32" s="242"/>
      <c r="ZX32" s="242"/>
      <c r="ZY32" s="242"/>
      <c r="ZZ32" s="242"/>
      <c r="AAA32" s="242"/>
      <c r="AAB32" s="242"/>
      <c r="AAC32" s="242"/>
      <c r="AAD32" s="242"/>
      <c r="AAE32" s="242"/>
      <c r="AAF32" s="242"/>
      <c r="AAG32" s="242"/>
      <c r="AAH32" s="242"/>
      <c r="AAI32" s="242"/>
      <c r="AAJ32" s="242"/>
      <c r="AAK32" s="242"/>
      <c r="AAL32" s="242"/>
      <c r="AAM32" s="242"/>
      <c r="AAN32" s="242"/>
      <c r="AAO32" s="242"/>
      <c r="AAP32" s="242"/>
      <c r="AAQ32" s="242"/>
      <c r="AAR32" s="242"/>
      <c r="AAS32" s="242"/>
      <c r="AAT32" s="242"/>
      <c r="AAU32" s="242"/>
      <c r="AAV32" s="242"/>
      <c r="AAW32" s="242"/>
      <c r="AAX32" s="242"/>
      <c r="AAY32" s="242"/>
      <c r="AAZ32" s="242"/>
      <c r="ABA32" s="242"/>
      <c r="ABB32" s="242"/>
      <c r="ABC32" s="242"/>
      <c r="ABD32" s="242"/>
      <c r="ABE32" s="242"/>
      <c r="ABF32" s="242"/>
      <c r="ABG32" s="242"/>
      <c r="ABH32" s="242"/>
      <c r="ABI32" s="242"/>
      <c r="ABJ32" s="242"/>
      <c r="ABK32" s="242"/>
      <c r="ABL32" s="242"/>
      <c r="ABM32" s="242"/>
      <c r="ABN32" s="242"/>
      <c r="ABO32" s="242"/>
      <c r="ABP32" s="242"/>
      <c r="ABQ32" s="242"/>
      <c r="ABR32" s="242"/>
      <c r="ABS32" s="242"/>
      <c r="ABT32" s="242"/>
      <c r="ABU32" s="242"/>
      <c r="ABV32" s="242"/>
      <c r="ABW32" s="242"/>
      <c r="ABX32" s="242"/>
      <c r="ABY32" s="242"/>
      <c r="ABZ32" s="242"/>
      <c r="ACA32" s="242"/>
      <c r="ACB32" s="242"/>
      <c r="ACC32" s="242"/>
      <c r="ACD32" s="242"/>
      <c r="ACE32" s="242"/>
      <c r="ACF32" s="242"/>
      <c r="ACG32" s="242"/>
      <c r="ACH32" s="242"/>
      <c r="ACI32" s="242"/>
      <c r="ACJ32" s="242"/>
      <c r="ACK32" s="242"/>
      <c r="ACL32" s="242"/>
      <c r="ACM32" s="242"/>
      <c r="ACN32" s="242"/>
      <c r="ACO32" s="242"/>
      <c r="ACP32" s="242"/>
      <c r="ACQ32" s="242"/>
      <c r="ACR32" s="242"/>
      <c r="ACS32" s="242"/>
      <c r="ACT32" s="242"/>
      <c r="ACU32" s="242"/>
      <c r="ACV32" s="242"/>
      <c r="ACW32" s="242"/>
      <c r="ACX32" s="242"/>
      <c r="ACY32" s="242"/>
      <c r="ACZ32" s="242"/>
      <c r="ADA32" s="242"/>
      <c r="ADB32" s="242"/>
      <c r="ADC32" s="242"/>
      <c r="ADD32" s="242"/>
      <c r="ADE32" s="242"/>
      <c r="ADF32" s="242"/>
      <c r="ADG32" s="242"/>
      <c r="ADH32" s="242"/>
      <c r="ADI32" s="242"/>
      <c r="ADJ32" s="242"/>
      <c r="ADK32" s="242"/>
      <c r="ADL32" s="242"/>
      <c r="ADM32" s="242"/>
      <c r="ADN32" s="242"/>
      <c r="ADO32" s="242"/>
      <c r="ADP32" s="242"/>
      <c r="ADQ32" s="242"/>
      <c r="ADR32" s="242"/>
      <c r="ADS32" s="242"/>
      <c r="ADT32" s="242"/>
      <c r="ADU32" s="242"/>
      <c r="ADV32" s="242"/>
      <c r="ADW32" s="242"/>
      <c r="ADX32" s="242"/>
      <c r="ADY32" s="242"/>
      <c r="ADZ32" s="242"/>
      <c r="AEA32" s="242"/>
      <c r="AEB32" s="242"/>
      <c r="AEC32" s="242"/>
      <c r="AED32" s="242"/>
      <c r="AEE32" s="242"/>
      <c r="AEF32" s="242"/>
      <c r="AEG32" s="242"/>
      <c r="AEH32" s="242"/>
      <c r="AEI32" s="242"/>
      <c r="AEJ32" s="242"/>
      <c r="AEK32" s="242"/>
      <c r="AEL32" s="242"/>
      <c r="AEM32" s="242"/>
      <c r="AEN32" s="242"/>
      <c r="AEO32" s="242"/>
      <c r="AEP32" s="242"/>
      <c r="AEQ32" s="242"/>
      <c r="AER32" s="242"/>
      <c r="AES32" s="242"/>
      <c r="AET32" s="242"/>
      <c r="AEU32" s="242"/>
      <c r="AEV32" s="242"/>
      <c r="AEW32" s="242"/>
      <c r="AEX32" s="242"/>
      <c r="AEY32" s="242"/>
      <c r="AEZ32" s="242"/>
      <c r="AFA32" s="242"/>
      <c r="AFB32" s="242"/>
      <c r="AFC32" s="242"/>
      <c r="AFD32" s="242"/>
      <c r="AFE32" s="242"/>
      <c r="AFF32" s="242"/>
      <c r="AFG32" s="242"/>
      <c r="AFH32" s="242"/>
      <c r="AFI32" s="242"/>
      <c r="AFJ32" s="242"/>
      <c r="AFK32" s="242"/>
      <c r="AFL32" s="242"/>
      <c r="AFM32" s="242"/>
      <c r="AFN32" s="242"/>
      <c r="AFO32" s="242"/>
      <c r="AFP32" s="242"/>
      <c r="AFQ32" s="242"/>
      <c r="AFR32" s="242"/>
      <c r="AFS32" s="242"/>
      <c r="AFT32" s="242"/>
      <c r="AFU32" s="242"/>
      <c r="AFV32" s="242"/>
      <c r="AFW32" s="242"/>
      <c r="AFX32" s="242"/>
      <c r="AFY32" s="242"/>
      <c r="AFZ32" s="242"/>
      <c r="AGA32" s="242"/>
      <c r="AGB32" s="242"/>
      <c r="AGC32" s="242"/>
      <c r="AGD32" s="242"/>
      <c r="AGE32" s="242"/>
      <c r="AGF32" s="242"/>
      <c r="AGG32" s="242"/>
      <c r="AGH32" s="242"/>
      <c r="AGI32" s="242"/>
      <c r="AGJ32" s="242"/>
      <c r="AGK32" s="242"/>
      <c r="AGL32" s="242"/>
      <c r="AGM32" s="242"/>
      <c r="AGN32" s="242"/>
      <c r="AGO32" s="242"/>
      <c r="AGP32" s="242"/>
      <c r="AGQ32" s="242"/>
      <c r="AGR32" s="242"/>
      <c r="AGS32" s="242"/>
      <c r="AGT32" s="242"/>
      <c r="AGU32" s="242"/>
      <c r="AGV32" s="242"/>
      <c r="AGW32" s="242"/>
      <c r="AGX32" s="242"/>
      <c r="AGY32" s="242"/>
      <c r="AGZ32" s="242"/>
      <c r="AHA32" s="242"/>
      <c r="AHB32" s="242"/>
      <c r="AHC32" s="242"/>
      <c r="AHD32" s="242"/>
      <c r="AHE32" s="242"/>
      <c r="AHF32" s="242"/>
      <c r="AHG32" s="242"/>
      <c r="AHH32" s="242"/>
      <c r="AHI32" s="242"/>
      <c r="AHJ32" s="242"/>
      <c r="AHK32" s="242"/>
      <c r="AHL32" s="242"/>
      <c r="AHM32" s="242"/>
      <c r="AHN32" s="242"/>
      <c r="AHO32" s="242"/>
      <c r="AHP32" s="242"/>
      <c r="AHQ32" s="242"/>
      <c r="AHR32" s="242"/>
      <c r="AHS32" s="242"/>
      <c r="AHT32" s="242"/>
      <c r="AHU32" s="242"/>
      <c r="AHV32" s="242"/>
      <c r="AHW32" s="242"/>
      <c r="AHX32" s="242"/>
      <c r="AHY32" s="242"/>
      <c r="AHZ32" s="242"/>
      <c r="AIA32" s="242"/>
      <c r="AIB32" s="242"/>
      <c r="AIC32" s="242"/>
      <c r="AID32" s="242"/>
      <c r="AIE32" s="242"/>
      <c r="AIF32" s="242"/>
      <c r="AIG32" s="242"/>
      <c r="AIH32" s="242"/>
      <c r="AII32" s="242"/>
      <c r="AIJ32" s="242"/>
      <c r="AIK32" s="242"/>
      <c r="AIL32" s="242"/>
      <c r="AIM32" s="242"/>
      <c r="AIN32" s="242"/>
      <c r="AIO32" s="242"/>
      <c r="AIP32" s="242"/>
      <c r="AIQ32" s="242"/>
      <c r="AIR32" s="242"/>
      <c r="AIS32" s="242"/>
      <c r="AIT32" s="242"/>
      <c r="AIU32" s="242"/>
      <c r="AIV32" s="242"/>
      <c r="AIW32" s="242"/>
      <c r="AIX32" s="242"/>
      <c r="AIY32" s="242"/>
      <c r="AIZ32" s="242"/>
      <c r="AJA32" s="242"/>
      <c r="AJB32" s="242"/>
      <c r="AJC32" s="242"/>
      <c r="AJD32" s="242"/>
      <c r="AJE32" s="242"/>
      <c r="AJF32" s="242"/>
      <c r="AJG32" s="242"/>
      <c r="AJH32" s="242"/>
      <c r="AJI32" s="242"/>
      <c r="AJJ32" s="242"/>
      <c r="AJK32" s="242"/>
      <c r="AJL32" s="242"/>
      <c r="AJM32" s="242"/>
      <c r="AJN32" s="242"/>
      <c r="AJO32" s="242"/>
      <c r="AJP32" s="242"/>
      <c r="AJQ32" s="242"/>
      <c r="AJR32" s="242"/>
      <c r="AJS32" s="242"/>
      <c r="AJT32" s="242"/>
      <c r="AJU32" s="242"/>
      <c r="AJV32" s="242"/>
      <c r="AJW32" s="242"/>
      <c r="AJX32" s="242"/>
      <c r="AJY32" s="242"/>
      <c r="AJZ32" s="242"/>
      <c r="AKA32" s="242"/>
      <c r="AKB32" s="242"/>
      <c r="AKC32" s="242"/>
      <c r="AKD32" s="242"/>
      <c r="AKE32" s="242"/>
      <c r="AKF32" s="242"/>
      <c r="AKG32" s="242"/>
      <c r="AKH32" s="242"/>
      <c r="AKI32" s="242"/>
      <c r="AKJ32" s="242"/>
      <c r="AKK32" s="242"/>
      <c r="AKL32" s="242"/>
      <c r="AKM32" s="242"/>
      <c r="AKN32" s="242"/>
      <c r="AKO32" s="242"/>
      <c r="AKP32" s="242"/>
      <c r="AKQ32" s="242"/>
      <c r="AKR32" s="242"/>
      <c r="AKS32" s="242"/>
      <c r="AKT32" s="242"/>
      <c r="AKU32" s="242"/>
      <c r="AKV32" s="242"/>
      <c r="AKW32" s="242"/>
      <c r="AKX32" s="242"/>
      <c r="AKY32" s="242"/>
      <c r="AKZ32" s="242"/>
      <c r="ALA32" s="242"/>
      <c r="ALB32" s="242"/>
      <c r="ALC32" s="242"/>
      <c r="ALD32" s="242"/>
      <c r="ALE32" s="242"/>
      <c r="ALF32" s="242"/>
      <c r="ALG32" s="242"/>
      <c r="ALH32" s="242"/>
      <c r="ALI32" s="242"/>
      <c r="ALJ32" s="242"/>
      <c r="ALK32" s="242"/>
      <c r="ALL32" s="242"/>
      <c r="ALM32" s="242"/>
      <c r="ALN32" s="242"/>
      <c r="ALO32" s="242"/>
      <c r="ALP32" s="242"/>
      <c r="ALQ32" s="242"/>
      <c r="ALR32" s="242"/>
      <c r="ALS32" s="242"/>
      <c r="ALT32" s="242"/>
      <c r="ALU32" s="242"/>
      <c r="ALV32" s="242"/>
      <c r="ALW32" s="242"/>
      <c r="ALX32" s="242"/>
      <c r="ALY32" s="242"/>
      <c r="ALZ32" s="242"/>
      <c r="AMA32" s="242"/>
      <c r="AMB32" s="242"/>
      <c r="AMC32" s="242"/>
      <c r="AMD32" s="242"/>
      <c r="AME32" s="242"/>
      <c r="AMF32" s="242"/>
      <c r="AMG32" s="242"/>
      <c r="AMH32" s="242"/>
      <c r="AMI32" s="242"/>
      <c r="AMJ32" s="242"/>
      <c r="AMK32" s="242"/>
      <c r="AML32" s="242"/>
      <c r="AMM32" s="242"/>
      <c r="AMN32" s="242"/>
      <c r="AMO32" s="242"/>
      <c r="AMP32" s="242"/>
      <c r="AMQ32" s="242"/>
      <c r="AMR32" s="242"/>
      <c r="AMS32" s="242"/>
      <c r="AMT32" s="242"/>
      <c r="AMU32" s="242"/>
      <c r="AMV32" s="242"/>
      <c r="AMW32" s="242"/>
      <c r="AMX32" s="242"/>
      <c r="AMY32" s="242"/>
      <c r="AMZ32" s="242"/>
      <c r="ANA32" s="242"/>
      <c r="ANB32" s="242"/>
      <c r="ANC32" s="242"/>
      <c r="AND32" s="242"/>
      <c r="ANE32" s="242"/>
      <c r="ANF32" s="242"/>
      <c r="ANG32" s="242"/>
      <c r="ANH32" s="242"/>
      <c r="ANI32" s="242"/>
      <c r="ANJ32" s="242"/>
      <c r="ANK32" s="242"/>
      <c r="ANL32" s="242"/>
      <c r="ANM32" s="242"/>
      <c r="ANN32" s="242"/>
      <c r="ANO32" s="242"/>
      <c r="ANP32" s="242"/>
      <c r="ANQ32" s="242"/>
      <c r="ANR32" s="242"/>
      <c r="ANS32" s="242"/>
      <c r="ANT32" s="242"/>
      <c r="ANU32" s="242"/>
      <c r="ANV32" s="242"/>
      <c r="ANW32" s="242"/>
      <c r="ANX32" s="242"/>
      <c r="ANY32" s="242"/>
      <c r="ANZ32" s="242"/>
      <c r="AOA32" s="242"/>
      <c r="AOB32" s="242"/>
      <c r="AOC32" s="242"/>
      <c r="AOD32" s="242"/>
      <c r="AOE32" s="242"/>
      <c r="AOF32" s="242"/>
      <c r="AOG32" s="242"/>
      <c r="AOH32" s="242"/>
      <c r="AOI32" s="242"/>
      <c r="AOJ32" s="242"/>
      <c r="AOK32" s="242"/>
      <c r="AOL32" s="242"/>
      <c r="AOM32" s="242"/>
      <c r="AON32" s="242"/>
      <c r="AOO32" s="242"/>
      <c r="AOP32" s="242"/>
      <c r="AOQ32" s="242"/>
      <c r="AOR32" s="242"/>
      <c r="AOS32" s="242"/>
      <c r="AOT32" s="242"/>
      <c r="AOU32" s="242"/>
      <c r="AOV32" s="242"/>
      <c r="AOW32" s="242"/>
      <c r="AOX32" s="242"/>
      <c r="AOY32" s="242"/>
      <c r="AOZ32" s="242"/>
      <c r="APA32" s="242"/>
      <c r="APB32" s="242"/>
      <c r="APC32" s="242"/>
      <c r="APD32" s="242"/>
      <c r="APE32" s="242"/>
      <c r="APF32" s="242"/>
      <c r="APG32" s="242"/>
      <c r="APH32" s="242"/>
      <c r="API32" s="242"/>
      <c r="APJ32" s="242"/>
      <c r="APK32" s="242"/>
      <c r="APL32" s="242"/>
      <c r="APM32" s="242"/>
      <c r="APN32" s="242"/>
      <c r="APO32" s="242"/>
      <c r="APP32" s="242"/>
      <c r="APQ32" s="242"/>
      <c r="APR32" s="242"/>
      <c r="APS32" s="242"/>
      <c r="APT32" s="242"/>
      <c r="APU32" s="242"/>
      <c r="APV32" s="242"/>
      <c r="APW32" s="242"/>
      <c r="APX32" s="242"/>
      <c r="APY32" s="242"/>
      <c r="APZ32" s="242"/>
      <c r="AQA32" s="242"/>
      <c r="AQB32" s="242"/>
      <c r="AQC32" s="242"/>
      <c r="AQD32" s="242"/>
      <c r="AQE32" s="242"/>
      <c r="AQF32" s="242"/>
      <c r="AQG32" s="242"/>
      <c r="AQH32" s="242"/>
      <c r="AQI32" s="242"/>
      <c r="AQJ32" s="242"/>
      <c r="AQK32" s="242"/>
      <c r="AQL32" s="242"/>
      <c r="AQM32" s="242"/>
      <c r="AQN32" s="242"/>
      <c r="AQO32" s="242"/>
      <c r="AQP32" s="242"/>
      <c r="AQQ32" s="242"/>
      <c r="AQR32" s="242"/>
      <c r="AQS32" s="242"/>
      <c r="AQT32" s="242"/>
      <c r="AQU32" s="242"/>
      <c r="AQV32" s="242"/>
      <c r="AQW32" s="242"/>
      <c r="AQX32" s="242"/>
      <c r="AQY32" s="242"/>
      <c r="AQZ32" s="242"/>
      <c r="ARA32" s="242"/>
      <c r="ARB32" s="242"/>
      <c r="ARC32" s="242"/>
      <c r="ARD32" s="242"/>
      <c r="ARE32" s="242"/>
      <c r="ARF32" s="242"/>
      <c r="ARG32" s="242"/>
      <c r="ARH32" s="242"/>
      <c r="ARI32" s="242"/>
      <c r="ARJ32" s="242"/>
      <c r="ARK32" s="242"/>
      <c r="ARL32" s="242"/>
      <c r="ARM32" s="242"/>
      <c r="ARN32" s="242"/>
      <c r="ARO32" s="242"/>
      <c r="ARP32" s="242"/>
      <c r="ARQ32" s="242"/>
      <c r="ARR32" s="242"/>
      <c r="ARS32" s="242"/>
      <c r="ART32" s="242"/>
      <c r="ARU32" s="242"/>
      <c r="ARV32" s="242"/>
      <c r="ARW32" s="242"/>
      <c r="ARX32" s="242"/>
      <c r="ARY32" s="242"/>
      <c r="ARZ32" s="242"/>
      <c r="ASA32" s="242"/>
      <c r="ASB32" s="242"/>
      <c r="ASC32" s="242"/>
      <c r="ASD32" s="242"/>
      <c r="ASE32" s="242"/>
      <c r="ASF32" s="242"/>
      <c r="ASG32" s="242"/>
      <c r="ASH32" s="242"/>
      <c r="ASI32" s="242"/>
      <c r="ASJ32" s="242"/>
      <c r="ASK32" s="242"/>
      <c r="ASL32" s="242"/>
      <c r="ASM32" s="242"/>
      <c r="ASN32" s="242"/>
      <c r="ASO32" s="242"/>
      <c r="ASP32" s="242"/>
      <c r="ASQ32" s="242"/>
      <c r="ASR32" s="242"/>
      <c r="ASS32" s="242"/>
      <c r="AST32" s="242"/>
      <c r="ASU32" s="242"/>
      <c r="ASV32" s="242"/>
      <c r="ASW32" s="242"/>
      <c r="ASX32" s="242"/>
      <c r="ASY32" s="242"/>
      <c r="ASZ32" s="242"/>
      <c r="ATA32" s="242"/>
      <c r="ATB32" s="242"/>
      <c r="ATC32" s="242"/>
      <c r="ATD32" s="242"/>
      <c r="ATE32" s="242"/>
      <c r="ATF32" s="242"/>
      <c r="ATG32" s="242"/>
      <c r="ATH32" s="242"/>
      <c r="ATI32" s="242"/>
      <c r="ATJ32" s="242"/>
      <c r="ATK32" s="242"/>
      <c r="ATL32" s="242"/>
      <c r="ATM32" s="242"/>
      <c r="ATN32" s="242"/>
      <c r="ATO32" s="242"/>
      <c r="ATP32" s="242"/>
      <c r="ATQ32" s="242"/>
      <c r="ATR32" s="242"/>
      <c r="ATS32" s="242"/>
      <c r="ATT32" s="242"/>
      <c r="ATU32" s="242"/>
      <c r="ATV32" s="242"/>
      <c r="ATW32" s="242"/>
      <c r="ATX32" s="242"/>
      <c r="ATY32" s="242"/>
      <c r="ATZ32" s="242"/>
      <c r="AUA32" s="242"/>
      <c r="AUB32" s="242"/>
      <c r="AUC32" s="242"/>
      <c r="AUD32" s="242"/>
      <c r="AUE32" s="242"/>
      <c r="AUF32" s="242"/>
      <c r="AUG32" s="242"/>
      <c r="AUH32" s="242"/>
      <c r="AUI32" s="242"/>
      <c r="AUJ32" s="242"/>
      <c r="AUK32" s="242"/>
      <c r="AUL32" s="242"/>
      <c r="AUM32" s="242"/>
      <c r="AUN32" s="242"/>
      <c r="AUO32" s="242"/>
      <c r="AUP32" s="242"/>
      <c r="AUQ32" s="242"/>
      <c r="AUR32" s="242"/>
      <c r="AUS32" s="242"/>
      <c r="AUT32" s="242"/>
      <c r="AUU32" s="242"/>
      <c r="AUV32" s="242"/>
      <c r="AUW32" s="242"/>
      <c r="AUX32" s="242"/>
      <c r="AUY32" s="242"/>
      <c r="AUZ32" s="242"/>
      <c r="AVA32" s="242"/>
      <c r="AVB32" s="242"/>
      <c r="AVC32" s="242"/>
      <c r="AVD32" s="242"/>
      <c r="AVE32" s="242"/>
      <c r="AVF32" s="242"/>
      <c r="AVG32" s="242"/>
      <c r="AVH32" s="242"/>
      <c r="AVI32" s="242"/>
      <c r="AVJ32" s="242"/>
      <c r="AVK32" s="242"/>
      <c r="AVL32" s="242"/>
      <c r="AVM32" s="242"/>
      <c r="AVN32" s="242"/>
      <c r="AVO32" s="242"/>
      <c r="AVP32" s="242"/>
      <c r="AVQ32" s="242"/>
      <c r="AVR32" s="242"/>
      <c r="AVS32" s="242"/>
      <c r="AVT32" s="242"/>
      <c r="AVU32" s="242"/>
      <c r="AVV32" s="242"/>
      <c r="AVW32" s="242"/>
      <c r="AVX32" s="242"/>
      <c r="AVY32" s="242"/>
      <c r="AVZ32" s="242"/>
      <c r="AWA32" s="242"/>
      <c r="AWB32" s="242"/>
      <c r="AWC32" s="242"/>
      <c r="AWD32" s="242"/>
      <c r="AWE32" s="242"/>
      <c r="AWF32" s="242"/>
      <c r="AWG32" s="242"/>
      <c r="AWH32" s="242"/>
      <c r="AWI32" s="242"/>
      <c r="AWJ32" s="242"/>
      <c r="AWK32" s="242"/>
      <c r="AWL32" s="242"/>
      <c r="AWM32" s="242"/>
      <c r="AWN32" s="242"/>
      <c r="AWO32" s="242"/>
      <c r="AWP32" s="242"/>
      <c r="AWQ32" s="242"/>
      <c r="AWR32" s="242"/>
      <c r="AWS32" s="242"/>
      <c r="AWT32" s="242"/>
      <c r="AWU32" s="242"/>
      <c r="AWV32" s="242"/>
      <c r="AWW32" s="242"/>
      <c r="AWX32" s="242"/>
      <c r="AWY32" s="242"/>
      <c r="AWZ32" s="242"/>
      <c r="AXA32" s="242"/>
      <c r="AXB32" s="242"/>
      <c r="AXC32" s="242"/>
      <c r="AXD32" s="242"/>
      <c r="AXE32" s="242"/>
      <c r="AXF32" s="242"/>
      <c r="AXG32" s="242"/>
      <c r="AXH32" s="242"/>
      <c r="AXI32" s="242"/>
      <c r="AXJ32" s="242"/>
      <c r="AXK32" s="242"/>
      <c r="AXL32" s="242"/>
      <c r="AXM32" s="242"/>
      <c r="AXN32" s="242"/>
      <c r="AXO32" s="242"/>
      <c r="AXP32" s="242"/>
      <c r="AXQ32" s="242"/>
      <c r="AXR32" s="242"/>
      <c r="AXS32" s="242"/>
      <c r="AXT32" s="242"/>
      <c r="AXU32" s="242"/>
      <c r="AXV32" s="242"/>
      <c r="AXW32" s="242"/>
      <c r="AXX32" s="242"/>
      <c r="AXY32" s="242"/>
      <c r="AXZ32" s="242"/>
      <c r="AYA32" s="242"/>
      <c r="AYB32" s="242"/>
      <c r="AYC32" s="242"/>
      <c r="AYD32" s="242"/>
      <c r="AYE32" s="242"/>
      <c r="AYF32" s="242"/>
      <c r="AYG32" s="242"/>
      <c r="AYH32" s="242"/>
      <c r="AYI32" s="242"/>
      <c r="AYJ32" s="242"/>
      <c r="AYK32" s="242"/>
      <c r="AYL32" s="242"/>
      <c r="AYM32" s="242"/>
      <c r="AYN32" s="242"/>
      <c r="AYO32" s="242"/>
      <c r="AYP32" s="242"/>
      <c r="AYQ32" s="242"/>
      <c r="AYR32" s="242"/>
      <c r="AYS32" s="242"/>
      <c r="AYT32" s="242"/>
      <c r="AYU32" s="242"/>
      <c r="AYV32" s="242"/>
      <c r="AYW32" s="242"/>
      <c r="AYX32" s="242"/>
      <c r="AYY32" s="242"/>
      <c r="AYZ32" s="242"/>
      <c r="AZA32" s="242"/>
      <c r="AZB32" s="242"/>
      <c r="AZC32" s="242"/>
      <c r="AZD32" s="242"/>
      <c r="AZE32" s="242"/>
      <c r="AZF32" s="242"/>
      <c r="AZG32" s="242"/>
      <c r="AZH32" s="242"/>
      <c r="AZI32" s="242"/>
      <c r="AZJ32" s="242"/>
      <c r="AZK32" s="242"/>
      <c r="AZL32" s="242"/>
      <c r="AZM32" s="242"/>
      <c r="AZN32" s="242"/>
      <c r="AZO32" s="242"/>
      <c r="AZP32" s="242"/>
      <c r="AZQ32" s="242"/>
      <c r="AZR32" s="242"/>
      <c r="AZS32" s="242"/>
      <c r="AZT32" s="242"/>
      <c r="AZU32" s="242"/>
      <c r="AZV32" s="242"/>
      <c r="AZW32" s="242"/>
      <c r="AZX32" s="242"/>
      <c r="AZY32" s="242"/>
      <c r="AZZ32" s="242"/>
      <c r="BAA32" s="242"/>
      <c r="BAB32" s="242"/>
      <c r="BAC32" s="242"/>
      <c r="BAD32" s="242"/>
      <c r="BAE32" s="242"/>
      <c r="BAF32" s="242"/>
      <c r="BAG32" s="242"/>
      <c r="BAH32" s="242"/>
      <c r="BAI32" s="242"/>
      <c r="BAJ32" s="242"/>
      <c r="BAK32" s="242"/>
      <c r="BAL32" s="242"/>
      <c r="BAM32" s="242"/>
      <c r="BAN32" s="242"/>
      <c r="BAO32" s="242"/>
      <c r="BAP32" s="242"/>
      <c r="BAQ32" s="242"/>
      <c r="BAR32" s="242"/>
      <c r="BAS32" s="242"/>
      <c r="BAT32" s="242"/>
      <c r="BAU32" s="242"/>
      <c r="BAV32" s="242"/>
      <c r="BAW32" s="242"/>
      <c r="BAX32" s="242"/>
      <c r="BAY32" s="242"/>
      <c r="BAZ32" s="242"/>
      <c r="BBA32" s="242"/>
      <c r="BBB32" s="242"/>
      <c r="BBC32" s="242"/>
      <c r="BBD32" s="242"/>
      <c r="BBE32" s="242"/>
      <c r="BBF32" s="242"/>
      <c r="BBG32" s="242"/>
      <c r="BBH32" s="242"/>
      <c r="BBI32" s="242"/>
      <c r="BBJ32" s="242"/>
      <c r="BBK32" s="242"/>
      <c r="BBL32" s="242"/>
      <c r="BBM32" s="242"/>
      <c r="BBN32" s="242"/>
      <c r="BBO32" s="242"/>
      <c r="BBP32" s="242"/>
      <c r="BBQ32" s="242"/>
      <c r="BBR32" s="242"/>
      <c r="BBS32" s="242"/>
      <c r="BBT32" s="242"/>
      <c r="BBU32" s="242"/>
      <c r="BBV32" s="242"/>
      <c r="BBW32" s="242"/>
      <c r="BBX32" s="242"/>
      <c r="BBY32" s="242"/>
      <c r="BBZ32" s="242"/>
      <c r="BCA32" s="242"/>
      <c r="BCB32" s="242"/>
      <c r="BCC32" s="242"/>
      <c r="BCD32" s="242"/>
      <c r="BCE32" s="242"/>
      <c r="BCF32" s="242"/>
      <c r="BCG32" s="242"/>
      <c r="BCH32" s="242"/>
      <c r="BCI32" s="242"/>
      <c r="BCJ32" s="242"/>
      <c r="BCK32" s="242"/>
      <c r="BCL32" s="242"/>
      <c r="BCM32" s="242"/>
      <c r="BCN32" s="242"/>
      <c r="BCO32" s="242"/>
      <c r="BCP32" s="242"/>
      <c r="BCQ32" s="242"/>
      <c r="BCR32" s="242"/>
      <c r="BCS32" s="242"/>
      <c r="BCT32" s="242"/>
      <c r="BCU32" s="242"/>
      <c r="BCV32" s="242"/>
      <c r="BCW32" s="242"/>
      <c r="BCX32" s="242"/>
      <c r="BCY32" s="242"/>
      <c r="BCZ32" s="242"/>
      <c r="BDA32" s="242"/>
      <c r="BDB32" s="242"/>
      <c r="BDC32" s="242"/>
      <c r="BDD32" s="242"/>
      <c r="BDE32" s="242"/>
      <c r="BDF32" s="242"/>
      <c r="BDG32" s="242"/>
      <c r="BDH32" s="242"/>
      <c r="BDI32" s="242"/>
      <c r="BDJ32" s="242"/>
      <c r="BDK32" s="242"/>
      <c r="BDL32" s="242"/>
      <c r="BDM32" s="242"/>
      <c r="BDN32" s="242"/>
      <c r="BDO32" s="242"/>
      <c r="BDP32" s="242"/>
      <c r="BDQ32" s="242"/>
      <c r="BDR32" s="242"/>
      <c r="BDS32" s="242"/>
      <c r="BDT32" s="242"/>
      <c r="BDU32" s="242"/>
      <c r="BDV32" s="242"/>
      <c r="BDW32" s="242"/>
      <c r="BDX32" s="242"/>
      <c r="BDY32" s="242"/>
      <c r="BDZ32" s="242"/>
      <c r="BEA32" s="242"/>
      <c r="BEB32" s="242"/>
      <c r="BEC32" s="242"/>
      <c r="BED32" s="242"/>
      <c r="BEE32" s="242"/>
      <c r="BEF32" s="242"/>
      <c r="BEG32" s="242"/>
      <c r="BEH32" s="242"/>
      <c r="BEI32" s="242"/>
      <c r="BEJ32" s="242"/>
      <c r="BEK32" s="242"/>
      <c r="BEL32" s="242"/>
      <c r="BEM32" s="242"/>
      <c r="BEN32" s="242"/>
      <c r="BEO32" s="242"/>
      <c r="BEP32" s="242"/>
      <c r="BEQ32" s="242"/>
      <c r="BER32" s="242"/>
      <c r="BES32" s="242"/>
      <c r="BET32" s="242"/>
      <c r="BEU32" s="242"/>
      <c r="BEV32" s="242"/>
      <c r="BEW32" s="242"/>
      <c r="BEX32" s="242"/>
      <c r="BEY32" s="242"/>
      <c r="BEZ32" s="242"/>
      <c r="BFA32" s="242"/>
      <c r="BFB32" s="242"/>
      <c r="BFC32" s="242"/>
      <c r="BFD32" s="242"/>
      <c r="BFE32" s="242"/>
      <c r="BFF32" s="242"/>
      <c r="BFG32" s="242"/>
      <c r="BFH32" s="242"/>
      <c r="BFI32" s="242"/>
      <c r="BFJ32" s="242"/>
      <c r="BFK32" s="242"/>
      <c r="BFL32" s="242"/>
      <c r="BFM32" s="242"/>
      <c r="BFN32" s="242"/>
      <c r="BFO32" s="242"/>
      <c r="BFP32" s="242"/>
      <c r="BFQ32" s="242"/>
      <c r="BFR32" s="242"/>
      <c r="BFS32" s="242"/>
      <c r="BFT32" s="242"/>
      <c r="BFU32" s="242"/>
      <c r="BFV32" s="242"/>
      <c r="BFW32" s="242"/>
      <c r="BFX32" s="242"/>
      <c r="BFY32" s="242"/>
      <c r="BFZ32" s="242"/>
      <c r="BGA32" s="242"/>
      <c r="BGB32" s="242"/>
      <c r="BGC32" s="242"/>
      <c r="BGD32" s="242"/>
      <c r="BGE32" s="242"/>
      <c r="BGF32" s="242"/>
      <c r="BGG32" s="242"/>
      <c r="BGH32" s="242"/>
      <c r="BGI32" s="242"/>
      <c r="BGJ32" s="242"/>
      <c r="BGK32" s="242"/>
      <c r="BGL32" s="242"/>
      <c r="BGM32" s="242"/>
      <c r="BGN32" s="242"/>
      <c r="BGO32" s="242"/>
      <c r="BGP32" s="242"/>
      <c r="BGQ32" s="242"/>
      <c r="BGR32" s="242"/>
      <c r="BGS32" s="242"/>
      <c r="BGT32" s="242"/>
      <c r="BGU32" s="242"/>
      <c r="BGV32" s="242"/>
      <c r="BGW32" s="242"/>
      <c r="BGX32" s="242"/>
      <c r="BGY32" s="242"/>
      <c r="BGZ32" s="242"/>
      <c r="BHA32" s="242"/>
      <c r="BHB32" s="242"/>
      <c r="BHC32" s="242"/>
      <c r="BHD32" s="242"/>
      <c r="BHE32" s="242"/>
      <c r="BHF32" s="242"/>
      <c r="BHG32" s="242"/>
      <c r="BHH32" s="242"/>
      <c r="BHI32" s="242"/>
      <c r="BHJ32" s="242"/>
      <c r="BHK32" s="242"/>
      <c r="BHL32" s="242"/>
      <c r="BHM32" s="242"/>
      <c r="BHN32" s="242"/>
      <c r="BHO32" s="242"/>
      <c r="BHP32" s="242"/>
      <c r="BHQ32" s="242"/>
      <c r="BHR32" s="242"/>
      <c r="BHS32" s="242"/>
      <c r="BHT32" s="242"/>
      <c r="BHU32" s="242"/>
      <c r="BHV32" s="242"/>
      <c r="BHW32" s="242"/>
      <c r="BHX32" s="242"/>
      <c r="BHY32" s="242"/>
      <c r="BHZ32" s="242"/>
      <c r="BIA32" s="242"/>
      <c r="BIB32" s="242"/>
      <c r="BIC32" s="242"/>
      <c r="BID32" s="242"/>
      <c r="BIE32" s="242"/>
      <c r="BIF32" s="242"/>
      <c r="BIG32" s="242"/>
      <c r="BIH32" s="242"/>
      <c r="BII32" s="242"/>
      <c r="BIJ32" s="242"/>
      <c r="BIK32" s="242"/>
      <c r="BIL32" s="242"/>
      <c r="BIM32" s="242"/>
      <c r="BIN32" s="242"/>
      <c r="BIO32" s="242"/>
      <c r="BIP32" s="242"/>
      <c r="BIQ32" s="242"/>
      <c r="BIR32" s="242"/>
      <c r="BIS32" s="242"/>
      <c r="BIT32" s="242"/>
      <c r="BIU32" s="242"/>
      <c r="BIV32" s="242"/>
      <c r="BIW32" s="242"/>
      <c r="BIX32" s="242"/>
      <c r="BIY32" s="242"/>
      <c r="BIZ32" s="242"/>
      <c r="BJA32" s="242"/>
      <c r="BJB32" s="242"/>
      <c r="BJC32" s="242"/>
      <c r="BJD32" s="242"/>
      <c r="BJE32" s="242"/>
      <c r="BJF32" s="242"/>
      <c r="BJG32" s="242"/>
      <c r="BJH32" s="242"/>
      <c r="BJI32" s="242"/>
      <c r="BJJ32" s="242"/>
      <c r="BJK32" s="242"/>
      <c r="BJL32" s="242"/>
      <c r="BJM32" s="242"/>
      <c r="BJN32" s="242"/>
      <c r="BJO32" s="242"/>
      <c r="BJP32" s="242"/>
      <c r="BJQ32" s="242"/>
      <c r="BJR32" s="242"/>
      <c r="BJS32" s="242"/>
      <c r="BJT32" s="242"/>
      <c r="BJU32" s="242"/>
      <c r="BJV32" s="242"/>
      <c r="BJW32" s="242"/>
      <c r="BJX32" s="242"/>
      <c r="BJY32" s="242"/>
      <c r="BJZ32" s="242"/>
      <c r="BKA32" s="242"/>
      <c r="BKB32" s="242"/>
      <c r="BKC32" s="242"/>
      <c r="BKD32" s="242"/>
      <c r="BKE32" s="242"/>
      <c r="BKF32" s="242"/>
      <c r="BKG32" s="242"/>
      <c r="BKH32" s="242"/>
      <c r="BKI32" s="242"/>
      <c r="BKJ32" s="242"/>
      <c r="BKK32" s="242"/>
      <c r="BKL32" s="242"/>
      <c r="BKM32" s="242"/>
      <c r="BKN32" s="242"/>
      <c r="BKO32" s="242"/>
      <c r="BKP32" s="242"/>
      <c r="BKQ32" s="242"/>
      <c r="BKR32" s="242"/>
      <c r="BKS32" s="242"/>
      <c r="BKT32" s="242"/>
      <c r="BKU32" s="242"/>
      <c r="BKV32" s="242"/>
      <c r="BKW32" s="242"/>
      <c r="BKX32" s="242"/>
      <c r="BKY32" s="242"/>
      <c r="BKZ32" s="242"/>
      <c r="BLA32" s="242"/>
      <c r="BLB32" s="242"/>
      <c r="BLC32" s="242"/>
      <c r="BLD32" s="242"/>
      <c r="BLE32" s="242"/>
      <c r="BLF32" s="242"/>
      <c r="BLG32" s="242"/>
      <c r="BLH32" s="242"/>
      <c r="BLI32" s="242"/>
      <c r="BLJ32" s="242"/>
      <c r="BLK32" s="242"/>
      <c r="BLL32" s="242"/>
      <c r="BLM32" s="242"/>
      <c r="BLN32" s="242"/>
      <c r="BLO32" s="242"/>
      <c r="BLP32" s="242"/>
      <c r="BLQ32" s="242"/>
      <c r="BLR32" s="242"/>
      <c r="BLS32" s="242"/>
      <c r="BLT32" s="242"/>
      <c r="BLU32" s="242"/>
      <c r="BLV32" s="242"/>
      <c r="BLW32" s="242"/>
      <c r="BLX32" s="242"/>
      <c r="BLY32" s="242"/>
      <c r="BLZ32" s="242"/>
      <c r="BMA32" s="242"/>
      <c r="BMB32" s="242"/>
      <c r="BMC32" s="242"/>
      <c r="BMD32" s="242"/>
      <c r="BME32" s="242"/>
      <c r="BMF32" s="242"/>
      <c r="BMG32" s="242"/>
      <c r="BMH32" s="242"/>
      <c r="BMI32" s="242"/>
      <c r="BMJ32" s="242"/>
      <c r="BMK32" s="242"/>
      <c r="BML32" s="242"/>
      <c r="BMM32" s="242"/>
      <c r="BMN32" s="242"/>
      <c r="BMO32" s="242"/>
      <c r="BMP32" s="242"/>
      <c r="BMQ32" s="242"/>
      <c r="BMR32" s="242"/>
      <c r="BMS32" s="242"/>
      <c r="BMT32" s="242"/>
      <c r="BMU32" s="242"/>
      <c r="BMV32" s="242"/>
      <c r="BMW32" s="242"/>
      <c r="BMX32" s="242"/>
      <c r="BMY32" s="242"/>
      <c r="BMZ32" s="242"/>
      <c r="BNA32" s="242"/>
      <c r="BNB32" s="242"/>
      <c r="BNC32" s="242"/>
      <c r="BND32" s="242"/>
      <c r="BNE32" s="242"/>
      <c r="BNF32" s="242"/>
      <c r="BNG32" s="242"/>
      <c r="BNH32" s="242"/>
      <c r="BNI32" s="242"/>
      <c r="BNJ32" s="242"/>
      <c r="BNK32" s="242"/>
      <c r="BNL32" s="242"/>
      <c r="BNM32" s="242"/>
      <c r="BNN32" s="242"/>
      <c r="BNO32" s="242"/>
      <c r="BNP32" s="242"/>
      <c r="BNQ32" s="242"/>
      <c r="BNR32" s="242"/>
      <c r="BNS32" s="242"/>
      <c r="BNT32" s="242"/>
      <c r="BNU32" s="242"/>
      <c r="BNV32" s="242"/>
      <c r="BNW32" s="242"/>
      <c r="BNX32" s="242"/>
      <c r="BNY32" s="242"/>
      <c r="BNZ32" s="242"/>
      <c r="BOA32" s="242"/>
      <c r="BOB32" s="242"/>
      <c r="BOC32" s="242"/>
      <c r="BOD32" s="242"/>
      <c r="BOE32" s="242"/>
      <c r="BOF32" s="242"/>
      <c r="BOG32" s="242"/>
      <c r="BOH32" s="242"/>
      <c r="BOI32" s="242"/>
      <c r="BOJ32" s="242"/>
      <c r="BOK32" s="242"/>
      <c r="BOL32" s="242"/>
      <c r="BOM32" s="242"/>
      <c r="BON32" s="242"/>
      <c r="BOO32" s="242"/>
      <c r="BOP32" s="242"/>
      <c r="BOQ32" s="242"/>
      <c r="BOR32" s="242"/>
      <c r="BOS32" s="242"/>
      <c r="BOT32" s="242"/>
      <c r="BOU32" s="242"/>
      <c r="BOV32" s="242"/>
      <c r="BOW32" s="242"/>
      <c r="BOX32" s="242"/>
      <c r="BOY32" s="242"/>
      <c r="BOZ32" s="242"/>
      <c r="BPA32" s="242"/>
      <c r="BPB32" s="242"/>
      <c r="BPC32" s="242"/>
      <c r="BPD32" s="242"/>
      <c r="BPE32" s="242"/>
      <c r="BPF32" s="242"/>
      <c r="BPG32" s="242"/>
      <c r="BPH32" s="242"/>
      <c r="BPI32" s="242"/>
      <c r="BPJ32" s="242"/>
      <c r="BPK32" s="242"/>
      <c r="BPL32" s="242"/>
      <c r="BPM32" s="242"/>
      <c r="BPN32" s="242"/>
      <c r="BPO32" s="242"/>
      <c r="BPP32" s="242"/>
      <c r="BPQ32" s="242"/>
      <c r="BPR32" s="242"/>
      <c r="BPS32" s="242"/>
      <c r="BPT32" s="242"/>
      <c r="BPU32" s="242"/>
      <c r="BPV32" s="242"/>
      <c r="BPW32" s="242"/>
      <c r="BPX32" s="242"/>
      <c r="BPY32" s="242"/>
      <c r="BPZ32" s="242"/>
      <c r="BQA32" s="242"/>
      <c r="BQB32" s="242"/>
      <c r="BQC32" s="242"/>
      <c r="BQD32" s="242"/>
      <c r="BQE32" s="242"/>
      <c r="BQF32" s="242"/>
      <c r="BQG32" s="242"/>
      <c r="BQH32" s="242"/>
      <c r="BQI32" s="242"/>
      <c r="BQJ32" s="242"/>
      <c r="BQK32" s="242"/>
      <c r="BQL32" s="242"/>
      <c r="BQM32" s="242"/>
      <c r="BQN32" s="242"/>
      <c r="BQO32" s="242"/>
      <c r="BQP32" s="242"/>
      <c r="BQQ32" s="242"/>
      <c r="BQR32" s="242"/>
      <c r="BQS32" s="242"/>
      <c r="BQT32" s="242"/>
      <c r="BQU32" s="242"/>
      <c r="BQV32" s="242"/>
      <c r="BQW32" s="242"/>
      <c r="BQX32" s="242"/>
      <c r="BQY32" s="242"/>
      <c r="BQZ32" s="242"/>
      <c r="BRA32" s="242"/>
      <c r="BRB32" s="242"/>
      <c r="BRC32" s="242"/>
      <c r="BRD32" s="242"/>
      <c r="BRE32" s="242"/>
      <c r="BRF32" s="242"/>
      <c r="BRG32" s="242"/>
      <c r="BRH32" s="242"/>
      <c r="BRI32" s="242"/>
      <c r="BRJ32" s="242"/>
      <c r="BRK32" s="242"/>
      <c r="BRL32" s="242"/>
      <c r="BRM32" s="242"/>
      <c r="BRN32" s="242"/>
      <c r="BRO32" s="242"/>
      <c r="BRP32" s="242"/>
      <c r="BRQ32" s="242"/>
      <c r="BRR32" s="242"/>
      <c r="BRS32" s="242"/>
      <c r="BRT32" s="242"/>
      <c r="BRU32" s="242"/>
      <c r="BRV32" s="242"/>
      <c r="BRW32" s="242"/>
      <c r="BRX32" s="242"/>
      <c r="BRY32" s="242"/>
      <c r="BRZ32" s="242"/>
      <c r="BSA32" s="242"/>
      <c r="BSB32" s="242"/>
      <c r="BSC32" s="242"/>
      <c r="BSD32" s="242"/>
      <c r="BSE32" s="242"/>
      <c r="BSF32" s="242"/>
      <c r="BSG32" s="242"/>
      <c r="BSH32" s="242"/>
      <c r="BSI32" s="242"/>
      <c r="BSJ32" s="242"/>
      <c r="BSK32" s="242"/>
      <c r="BSL32" s="242"/>
      <c r="BSM32" s="242"/>
      <c r="BSN32" s="242"/>
      <c r="BSO32" s="242"/>
      <c r="BSP32" s="242"/>
      <c r="BSQ32" s="242"/>
      <c r="BSR32" s="242"/>
      <c r="BSS32" s="242"/>
      <c r="BST32" s="242"/>
      <c r="BSU32" s="242"/>
      <c r="BSV32" s="242"/>
      <c r="BSW32" s="242"/>
      <c r="BSX32" s="242"/>
      <c r="BSY32" s="242"/>
      <c r="BSZ32" s="242"/>
      <c r="BTA32" s="242"/>
      <c r="BTB32" s="242"/>
      <c r="BTC32" s="242"/>
      <c r="BTD32" s="242"/>
      <c r="BTE32" s="242"/>
      <c r="BTF32" s="242"/>
      <c r="BTG32" s="242"/>
      <c r="BTH32" s="242"/>
      <c r="BTI32" s="242"/>
      <c r="BTJ32" s="242"/>
      <c r="BTK32" s="242"/>
      <c r="BTL32" s="242"/>
      <c r="BTM32" s="242"/>
      <c r="BTN32" s="242"/>
      <c r="BTO32" s="242"/>
      <c r="BTP32" s="242"/>
      <c r="BTQ32" s="242"/>
      <c r="BTR32" s="242"/>
      <c r="BTS32" s="242"/>
      <c r="BTT32" s="242"/>
      <c r="BTU32" s="242"/>
      <c r="BTV32" s="242"/>
      <c r="BTW32" s="242"/>
      <c r="BTX32" s="242"/>
      <c r="BTY32" s="242"/>
      <c r="BTZ32" s="242"/>
      <c r="BUA32" s="242"/>
      <c r="BUB32" s="242"/>
      <c r="BUC32" s="242"/>
      <c r="BUD32" s="242"/>
      <c r="BUE32" s="242"/>
      <c r="BUF32" s="242"/>
      <c r="BUG32" s="242"/>
      <c r="BUH32" s="242"/>
      <c r="BUI32" s="242"/>
      <c r="BUJ32" s="242"/>
      <c r="BUK32" s="242"/>
      <c r="BUL32" s="242"/>
      <c r="BUM32" s="242"/>
      <c r="BUN32" s="242"/>
      <c r="BUO32" s="242"/>
      <c r="BUP32" s="242"/>
      <c r="BUQ32" s="242"/>
      <c r="BUR32" s="242"/>
      <c r="BUS32" s="242"/>
      <c r="BUT32" s="242"/>
      <c r="BUU32" s="242"/>
      <c r="BUV32" s="242"/>
      <c r="BUW32" s="242"/>
      <c r="BUX32" s="242"/>
      <c r="BUY32" s="242"/>
      <c r="BUZ32" s="242"/>
      <c r="BVA32" s="242"/>
      <c r="BVB32" s="242"/>
      <c r="BVC32" s="242"/>
      <c r="BVD32" s="242"/>
      <c r="BVE32" s="242"/>
      <c r="BVF32" s="242"/>
      <c r="BVG32" s="242"/>
      <c r="BVH32" s="242"/>
      <c r="BVI32" s="242"/>
      <c r="BVJ32" s="242"/>
      <c r="BVK32" s="242"/>
      <c r="BVL32" s="242"/>
      <c r="BVM32" s="242"/>
      <c r="BVN32" s="242"/>
      <c r="BVO32" s="242"/>
      <c r="BVP32" s="242"/>
      <c r="BVQ32" s="242"/>
      <c r="BVR32" s="242"/>
      <c r="BVS32" s="242"/>
      <c r="BVT32" s="242"/>
      <c r="BVU32" s="242"/>
      <c r="BVV32" s="242"/>
      <c r="BVW32" s="242"/>
      <c r="BVX32" s="242"/>
      <c r="BVY32" s="242"/>
      <c r="BVZ32" s="242"/>
      <c r="BWA32" s="242"/>
      <c r="BWB32" s="242"/>
      <c r="BWC32" s="242"/>
      <c r="BWD32" s="242"/>
      <c r="BWE32" s="242"/>
      <c r="BWF32" s="242"/>
      <c r="BWG32" s="242"/>
      <c r="BWH32" s="242"/>
      <c r="BWI32" s="242"/>
      <c r="BWJ32" s="242"/>
      <c r="BWK32" s="242"/>
      <c r="BWL32" s="242"/>
      <c r="BWM32" s="242"/>
      <c r="BWN32" s="242"/>
      <c r="BWO32" s="242"/>
      <c r="BWP32" s="242"/>
      <c r="BWQ32" s="242"/>
      <c r="BWR32" s="242"/>
      <c r="BWS32" s="242"/>
      <c r="BWT32" s="242"/>
      <c r="BWU32" s="242"/>
      <c r="BWV32" s="242"/>
      <c r="BWW32" s="242"/>
      <c r="BWX32" s="242"/>
      <c r="BWY32" s="242"/>
      <c r="BWZ32" s="242"/>
      <c r="BXA32" s="242"/>
      <c r="BXB32" s="242"/>
      <c r="BXC32" s="242"/>
      <c r="BXD32" s="242"/>
      <c r="BXE32" s="242"/>
      <c r="BXF32" s="242"/>
      <c r="BXG32" s="242"/>
      <c r="BXH32" s="242"/>
      <c r="BXI32" s="242"/>
      <c r="BXJ32" s="242"/>
      <c r="BXK32" s="242"/>
      <c r="BXL32" s="242"/>
      <c r="BXM32" s="242"/>
      <c r="BXN32" s="242"/>
      <c r="BXO32" s="242"/>
      <c r="BXP32" s="242"/>
      <c r="BXQ32" s="242"/>
      <c r="BXR32" s="242"/>
      <c r="BXS32" s="242"/>
      <c r="BXT32" s="242"/>
      <c r="BXU32" s="242"/>
      <c r="BXV32" s="242"/>
      <c r="BXW32" s="242"/>
      <c r="BXX32" s="242"/>
      <c r="BXY32" s="242"/>
      <c r="BXZ32" s="242"/>
      <c r="BYA32" s="242"/>
      <c r="BYB32" s="242"/>
      <c r="BYC32" s="242"/>
      <c r="BYD32" s="242"/>
      <c r="BYE32" s="242"/>
      <c r="BYF32" s="242"/>
      <c r="BYG32" s="242"/>
      <c r="BYH32" s="242"/>
      <c r="BYI32" s="242"/>
      <c r="BYJ32" s="242"/>
      <c r="BYK32" s="242"/>
      <c r="BYL32" s="242"/>
      <c r="BYM32" s="242"/>
      <c r="BYN32" s="242"/>
      <c r="BYO32" s="242"/>
      <c r="BYP32" s="242"/>
      <c r="BYQ32" s="242"/>
      <c r="BYR32" s="242"/>
      <c r="BYS32" s="242"/>
      <c r="BYT32" s="242"/>
      <c r="BYU32" s="242"/>
      <c r="BYV32" s="242"/>
      <c r="BYW32" s="242"/>
      <c r="BYX32" s="242"/>
      <c r="BYY32" s="242"/>
      <c r="BYZ32" s="242"/>
      <c r="BZA32" s="242"/>
      <c r="BZB32" s="242"/>
      <c r="BZC32" s="242"/>
      <c r="BZD32" s="242"/>
      <c r="BZE32" s="242"/>
      <c r="BZF32" s="242"/>
      <c r="BZG32" s="242"/>
      <c r="BZH32" s="242"/>
      <c r="BZI32" s="242"/>
      <c r="BZJ32" s="242"/>
      <c r="BZK32" s="242"/>
      <c r="BZL32" s="242"/>
      <c r="BZM32" s="242"/>
      <c r="BZN32" s="242"/>
      <c r="BZO32" s="242"/>
      <c r="BZP32" s="242"/>
      <c r="BZQ32" s="242"/>
      <c r="BZR32" s="242"/>
      <c r="BZS32" s="242"/>
      <c r="BZT32" s="242"/>
      <c r="BZU32" s="242"/>
      <c r="BZV32" s="242"/>
      <c r="BZW32" s="242"/>
      <c r="BZX32" s="242"/>
      <c r="BZY32" s="242"/>
      <c r="BZZ32" s="242"/>
      <c r="CAA32" s="242"/>
      <c r="CAB32" s="242"/>
      <c r="CAC32" s="242"/>
      <c r="CAD32" s="242"/>
      <c r="CAE32" s="242"/>
      <c r="CAF32" s="242"/>
      <c r="CAG32" s="242"/>
      <c r="CAH32" s="242"/>
      <c r="CAI32" s="242"/>
      <c r="CAJ32" s="242"/>
      <c r="CAK32" s="242"/>
      <c r="CAL32" s="242"/>
      <c r="CAM32" s="242"/>
      <c r="CAN32" s="242"/>
      <c r="CAO32" s="242"/>
      <c r="CAP32" s="242"/>
      <c r="CAQ32" s="242"/>
      <c r="CAR32" s="242"/>
      <c r="CAS32" s="242"/>
      <c r="CAT32" s="242"/>
      <c r="CAU32" s="242"/>
      <c r="CAV32" s="242"/>
      <c r="CAW32" s="242"/>
      <c r="CAX32" s="242"/>
      <c r="CAY32" s="242"/>
      <c r="CAZ32" s="242"/>
      <c r="CBA32" s="242"/>
      <c r="CBB32" s="242"/>
      <c r="CBC32" s="242"/>
      <c r="CBD32" s="242"/>
      <c r="CBE32" s="242"/>
      <c r="CBF32" s="242"/>
      <c r="CBG32" s="242"/>
      <c r="CBH32" s="242"/>
      <c r="CBI32" s="242"/>
      <c r="CBJ32" s="242"/>
      <c r="CBK32" s="242"/>
      <c r="CBL32" s="242"/>
      <c r="CBM32" s="242"/>
      <c r="CBN32" s="242"/>
      <c r="CBO32" s="242"/>
      <c r="CBP32" s="242"/>
      <c r="CBQ32" s="242"/>
      <c r="CBR32" s="242"/>
      <c r="CBS32" s="242"/>
      <c r="CBT32" s="242"/>
      <c r="CBU32" s="242"/>
      <c r="CBV32" s="242"/>
      <c r="CBW32" s="242"/>
      <c r="CBX32" s="242"/>
      <c r="CBY32" s="242"/>
      <c r="CBZ32" s="242"/>
      <c r="CCA32" s="242"/>
      <c r="CCB32" s="242"/>
      <c r="CCC32" s="242"/>
      <c r="CCD32" s="242"/>
      <c r="CCE32" s="242"/>
      <c r="CCF32" s="242"/>
      <c r="CCG32" s="242"/>
      <c r="CCH32" s="242"/>
      <c r="CCI32" s="242"/>
      <c r="CCJ32" s="242"/>
      <c r="CCK32" s="242"/>
      <c r="CCL32" s="242"/>
      <c r="CCM32" s="242"/>
      <c r="CCN32" s="242"/>
      <c r="CCO32" s="242"/>
      <c r="CCP32" s="242"/>
      <c r="CCQ32" s="242"/>
      <c r="CCR32" s="242"/>
      <c r="CCS32" s="242"/>
      <c r="CCT32" s="242"/>
      <c r="CCU32" s="242"/>
      <c r="CCV32" s="242"/>
      <c r="CCW32" s="242"/>
      <c r="CCX32" s="242"/>
      <c r="CCY32" s="242"/>
      <c r="CCZ32" s="242"/>
      <c r="CDA32" s="242"/>
      <c r="CDB32" s="242"/>
      <c r="CDC32" s="242"/>
      <c r="CDD32" s="242"/>
      <c r="CDE32" s="242"/>
      <c r="CDF32" s="242"/>
      <c r="CDG32" s="242"/>
      <c r="CDH32" s="242"/>
      <c r="CDI32" s="242"/>
      <c r="CDJ32" s="242"/>
      <c r="CDK32" s="242"/>
      <c r="CDL32" s="242"/>
      <c r="CDM32" s="242"/>
      <c r="CDN32" s="242"/>
      <c r="CDO32" s="242"/>
      <c r="CDP32" s="242"/>
      <c r="CDQ32" s="242"/>
      <c r="CDR32" s="242"/>
      <c r="CDS32" s="242"/>
      <c r="CDT32" s="242"/>
      <c r="CDU32" s="242"/>
      <c r="CDV32" s="242"/>
      <c r="CDW32" s="242"/>
      <c r="CDX32" s="242"/>
      <c r="CDY32" s="242"/>
      <c r="CDZ32" s="242"/>
      <c r="CEA32" s="242"/>
      <c r="CEB32" s="242"/>
      <c r="CEC32" s="242"/>
      <c r="CED32" s="242"/>
      <c r="CEE32" s="242"/>
      <c r="CEF32" s="242"/>
      <c r="CEG32" s="242"/>
      <c r="CEH32" s="242"/>
      <c r="CEI32" s="242"/>
      <c r="CEJ32" s="242"/>
      <c r="CEK32" s="242"/>
      <c r="CEL32" s="242"/>
      <c r="CEM32" s="242"/>
      <c r="CEN32" s="242"/>
      <c r="CEO32" s="242"/>
      <c r="CEP32" s="242"/>
      <c r="CEQ32" s="242"/>
      <c r="CER32" s="242"/>
      <c r="CES32" s="242"/>
      <c r="CET32" s="242"/>
      <c r="CEU32" s="242"/>
      <c r="CEV32" s="242"/>
      <c r="CEW32" s="242"/>
      <c r="CEX32" s="242"/>
      <c r="CEY32" s="242"/>
      <c r="CEZ32" s="242"/>
      <c r="CFA32" s="242"/>
      <c r="CFB32" s="242"/>
      <c r="CFC32" s="242"/>
      <c r="CFD32" s="242"/>
      <c r="CFE32" s="242"/>
      <c r="CFF32" s="242"/>
      <c r="CFG32" s="242"/>
      <c r="CFH32" s="242"/>
      <c r="CFI32" s="242"/>
      <c r="CFJ32" s="242"/>
      <c r="CFK32" s="242"/>
      <c r="CFL32" s="242"/>
      <c r="CFM32" s="242"/>
      <c r="CFN32" s="242"/>
      <c r="CFO32" s="242"/>
      <c r="CFP32" s="242"/>
      <c r="CFQ32" s="242"/>
      <c r="CFR32" s="242"/>
      <c r="CFS32" s="242"/>
      <c r="CFT32" s="242"/>
      <c r="CFU32" s="242"/>
      <c r="CFV32" s="242"/>
      <c r="CFW32" s="242"/>
      <c r="CFX32" s="242"/>
      <c r="CFY32" s="242"/>
      <c r="CFZ32" s="242"/>
      <c r="CGA32" s="242"/>
      <c r="CGB32" s="242"/>
      <c r="CGC32" s="242"/>
      <c r="CGD32" s="242"/>
      <c r="CGE32" s="242"/>
      <c r="CGF32" s="242"/>
      <c r="CGG32" s="242"/>
      <c r="CGH32" s="242"/>
      <c r="CGI32" s="242"/>
      <c r="CGJ32" s="242"/>
      <c r="CGK32" s="242"/>
      <c r="CGL32" s="242"/>
      <c r="CGM32" s="242"/>
      <c r="CGN32" s="242"/>
      <c r="CGO32" s="242"/>
      <c r="CGP32" s="242"/>
      <c r="CGQ32" s="242"/>
      <c r="CGR32" s="242"/>
      <c r="CGS32" s="242"/>
      <c r="CGT32" s="242"/>
      <c r="CGU32" s="242"/>
      <c r="CGV32" s="242"/>
      <c r="CGW32" s="242"/>
      <c r="CGX32" s="242"/>
      <c r="CGY32" s="242"/>
      <c r="CGZ32" s="242"/>
      <c r="CHA32" s="242"/>
      <c r="CHB32" s="242"/>
      <c r="CHC32" s="242"/>
      <c r="CHD32" s="242"/>
      <c r="CHE32" s="242"/>
      <c r="CHF32" s="242"/>
      <c r="CHG32" s="242"/>
      <c r="CHH32" s="242"/>
      <c r="CHI32" s="242"/>
      <c r="CHJ32" s="242"/>
      <c r="CHK32" s="242"/>
      <c r="CHL32" s="242"/>
      <c r="CHM32" s="242"/>
      <c r="CHN32" s="242"/>
      <c r="CHO32" s="242"/>
      <c r="CHP32" s="242"/>
      <c r="CHQ32" s="242"/>
      <c r="CHR32" s="242"/>
      <c r="CHS32" s="242"/>
      <c r="CHT32" s="242"/>
      <c r="CHU32" s="242"/>
      <c r="CHV32" s="242"/>
      <c r="CHW32" s="242"/>
      <c r="CHX32" s="242"/>
      <c r="CHY32" s="242"/>
      <c r="CHZ32" s="242"/>
      <c r="CIA32" s="242"/>
      <c r="CIB32" s="242"/>
      <c r="CIC32" s="242"/>
      <c r="CID32" s="242"/>
      <c r="CIE32" s="242"/>
      <c r="CIF32" s="242"/>
      <c r="CIG32" s="242"/>
      <c r="CIH32" s="242"/>
      <c r="CII32" s="242"/>
      <c r="CIJ32" s="242"/>
      <c r="CIK32" s="242"/>
      <c r="CIL32" s="242"/>
      <c r="CIM32" s="242"/>
      <c r="CIN32" s="242"/>
      <c r="CIO32" s="242"/>
      <c r="CIP32" s="242"/>
      <c r="CIQ32" s="242"/>
      <c r="CIR32" s="242"/>
      <c r="CIS32" s="242"/>
      <c r="CIT32" s="242"/>
      <c r="CIU32" s="242"/>
      <c r="CIV32" s="242"/>
      <c r="CIW32" s="242"/>
      <c r="CIX32" s="242"/>
      <c r="CIY32" s="242"/>
      <c r="CIZ32" s="242"/>
      <c r="CJA32" s="242"/>
      <c r="CJB32" s="242"/>
      <c r="CJC32" s="242"/>
      <c r="CJD32" s="242"/>
      <c r="CJE32" s="242"/>
      <c r="CJF32" s="242"/>
      <c r="CJG32" s="242"/>
      <c r="CJH32" s="242"/>
      <c r="CJI32" s="242"/>
      <c r="CJJ32" s="242"/>
      <c r="CJK32" s="242"/>
      <c r="CJL32" s="242"/>
      <c r="CJM32" s="242"/>
      <c r="CJN32" s="242"/>
      <c r="CJO32" s="242"/>
      <c r="CJP32" s="242"/>
      <c r="CJQ32" s="242"/>
      <c r="CJR32" s="242"/>
      <c r="CJS32" s="242"/>
      <c r="CJT32" s="242"/>
      <c r="CJU32" s="242"/>
      <c r="CJV32" s="242"/>
      <c r="CJW32" s="242"/>
      <c r="CJX32" s="242"/>
      <c r="CJY32" s="242"/>
      <c r="CJZ32" s="242"/>
      <c r="CKA32" s="242"/>
      <c r="CKB32" s="242"/>
      <c r="CKC32" s="242"/>
      <c r="CKD32" s="242"/>
      <c r="CKE32" s="242"/>
      <c r="CKF32" s="242"/>
      <c r="CKG32" s="242"/>
      <c r="CKH32" s="242"/>
      <c r="CKI32" s="242"/>
      <c r="CKJ32" s="242"/>
      <c r="CKK32" s="242"/>
      <c r="CKL32" s="242"/>
      <c r="CKM32" s="242"/>
      <c r="CKN32" s="242"/>
      <c r="CKO32" s="242"/>
      <c r="CKP32" s="242"/>
      <c r="CKQ32" s="242"/>
      <c r="CKR32" s="242"/>
      <c r="CKS32" s="242"/>
      <c r="CKT32" s="242"/>
      <c r="CKU32" s="242"/>
      <c r="CKV32" s="242"/>
      <c r="CKW32" s="242"/>
      <c r="CKX32" s="242"/>
      <c r="CKY32" s="242"/>
      <c r="CKZ32" s="242"/>
      <c r="CLA32" s="242"/>
      <c r="CLB32" s="242"/>
      <c r="CLC32" s="242"/>
      <c r="CLD32" s="242"/>
      <c r="CLE32" s="242"/>
      <c r="CLF32" s="242"/>
      <c r="CLG32" s="242"/>
      <c r="CLH32" s="242"/>
      <c r="CLI32" s="242"/>
      <c r="CLJ32" s="242"/>
      <c r="CLK32" s="242"/>
      <c r="CLL32" s="242"/>
      <c r="CLM32" s="242"/>
      <c r="CLN32" s="242"/>
      <c r="CLO32" s="242"/>
      <c r="CLP32" s="242"/>
      <c r="CLQ32" s="242"/>
      <c r="CLR32" s="242"/>
      <c r="CLS32" s="242"/>
      <c r="CLT32" s="242"/>
      <c r="CLU32" s="242"/>
      <c r="CLV32" s="242"/>
      <c r="CLW32" s="242"/>
      <c r="CLX32" s="242"/>
      <c r="CLY32" s="242"/>
      <c r="CLZ32" s="242"/>
      <c r="CMA32" s="242"/>
      <c r="CMB32" s="242"/>
      <c r="CMC32" s="242"/>
      <c r="CMD32" s="242"/>
      <c r="CME32" s="242"/>
      <c r="CMF32" s="242"/>
      <c r="CMG32" s="242"/>
      <c r="CMH32" s="242"/>
      <c r="CMI32" s="242"/>
      <c r="CMJ32" s="242"/>
      <c r="CMK32" s="242"/>
      <c r="CML32" s="242"/>
      <c r="CMM32" s="242"/>
      <c r="CMN32" s="242"/>
      <c r="CMO32" s="242"/>
      <c r="CMP32" s="242"/>
      <c r="CMQ32" s="242"/>
      <c r="CMR32" s="242"/>
      <c r="CMS32" s="242"/>
      <c r="CMT32" s="242"/>
      <c r="CMU32" s="242"/>
      <c r="CMV32" s="242"/>
      <c r="CMW32" s="242"/>
      <c r="CMX32" s="242"/>
      <c r="CMY32" s="242"/>
      <c r="CMZ32" s="242"/>
      <c r="CNA32" s="242"/>
      <c r="CNB32" s="242"/>
      <c r="CNC32" s="242"/>
      <c r="CND32" s="242"/>
      <c r="CNE32" s="242"/>
      <c r="CNF32" s="242"/>
      <c r="CNG32" s="242"/>
      <c r="CNH32" s="242"/>
      <c r="CNI32" s="242"/>
      <c r="CNJ32" s="242"/>
      <c r="CNK32" s="242"/>
      <c r="CNL32" s="242"/>
      <c r="CNM32" s="242"/>
      <c r="CNN32" s="242"/>
      <c r="CNO32" s="242"/>
      <c r="CNP32" s="242"/>
      <c r="CNQ32" s="242"/>
      <c r="CNR32" s="242"/>
      <c r="CNS32" s="242"/>
      <c r="CNT32" s="242"/>
      <c r="CNU32" s="242"/>
      <c r="CNV32" s="242"/>
      <c r="CNW32" s="242"/>
      <c r="CNX32" s="242"/>
      <c r="CNY32" s="242"/>
      <c r="CNZ32" s="242"/>
      <c r="COA32" s="242"/>
      <c r="COB32" s="242"/>
      <c r="COC32" s="242"/>
      <c r="COD32" s="242"/>
      <c r="COE32" s="242"/>
      <c r="COF32" s="242"/>
      <c r="COG32" s="242"/>
      <c r="COH32" s="242"/>
      <c r="COI32" s="242"/>
      <c r="COJ32" s="242"/>
      <c r="COK32" s="242"/>
      <c r="COL32" s="242"/>
      <c r="COM32" s="242"/>
      <c r="CON32" s="242"/>
      <c r="COO32" s="242"/>
      <c r="COP32" s="242"/>
      <c r="COQ32" s="242"/>
      <c r="COR32" s="242"/>
      <c r="COS32" s="242"/>
      <c r="COT32" s="242"/>
      <c r="COU32" s="242"/>
      <c r="COV32" s="242"/>
      <c r="COW32" s="242"/>
      <c r="COX32" s="242"/>
      <c r="COY32" s="242"/>
      <c r="COZ32" s="242"/>
      <c r="CPA32" s="242"/>
      <c r="CPB32" s="242"/>
      <c r="CPC32" s="242"/>
      <c r="CPD32" s="242"/>
      <c r="CPE32" s="242"/>
      <c r="CPF32" s="242"/>
      <c r="CPG32" s="242"/>
      <c r="CPH32" s="242"/>
      <c r="CPI32" s="242"/>
      <c r="CPJ32" s="242"/>
      <c r="CPK32" s="242"/>
      <c r="CPL32" s="242"/>
      <c r="CPM32" s="242"/>
      <c r="CPN32" s="242"/>
      <c r="CPO32" s="242"/>
      <c r="CPP32" s="242"/>
      <c r="CPQ32" s="242"/>
      <c r="CPR32" s="242"/>
      <c r="CPS32" s="242"/>
      <c r="CPT32" s="242"/>
      <c r="CPU32" s="242"/>
      <c r="CPV32" s="242"/>
      <c r="CPW32" s="242"/>
      <c r="CPX32" s="242"/>
      <c r="CPY32" s="242"/>
      <c r="CPZ32" s="242"/>
      <c r="CQA32" s="242"/>
      <c r="CQB32" s="242"/>
      <c r="CQC32" s="242"/>
      <c r="CQD32" s="242"/>
      <c r="CQE32" s="242"/>
      <c r="CQF32" s="242"/>
      <c r="CQG32" s="242"/>
      <c r="CQH32" s="242"/>
      <c r="CQI32" s="242"/>
      <c r="CQJ32" s="242"/>
      <c r="CQK32" s="242"/>
      <c r="CQL32" s="242"/>
      <c r="CQM32" s="242"/>
      <c r="CQN32" s="242"/>
      <c r="CQO32" s="242"/>
      <c r="CQP32" s="242"/>
      <c r="CQQ32" s="242"/>
      <c r="CQR32" s="242"/>
      <c r="CQS32" s="242"/>
      <c r="CQT32" s="242"/>
      <c r="CQU32" s="242"/>
      <c r="CQV32" s="242"/>
      <c r="CQW32" s="242"/>
      <c r="CQX32" s="242"/>
      <c r="CQY32" s="242"/>
      <c r="CQZ32" s="242"/>
      <c r="CRA32" s="242"/>
      <c r="CRB32" s="242"/>
      <c r="CRC32" s="242"/>
      <c r="CRD32" s="242"/>
      <c r="CRE32" s="242"/>
      <c r="CRF32" s="242"/>
      <c r="CRG32" s="242"/>
      <c r="CRH32" s="242"/>
      <c r="CRI32" s="242"/>
      <c r="CRJ32" s="242"/>
      <c r="CRK32" s="242"/>
      <c r="CRL32" s="242"/>
      <c r="CRM32" s="242"/>
      <c r="CRN32" s="242"/>
      <c r="CRO32" s="242"/>
      <c r="CRP32" s="242"/>
      <c r="CRQ32" s="242"/>
      <c r="CRR32" s="242"/>
      <c r="CRS32" s="242"/>
      <c r="CRT32" s="242"/>
      <c r="CRU32" s="242"/>
      <c r="CRV32" s="242"/>
      <c r="CRW32" s="242"/>
      <c r="CRX32" s="242"/>
      <c r="CRY32" s="242"/>
      <c r="CRZ32" s="242"/>
      <c r="CSA32" s="242"/>
      <c r="CSB32" s="242"/>
      <c r="CSC32" s="242"/>
      <c r="CSD32" s="242"/>
      <c r="CSE32" s="242"/>
      <c r="CSF32" s="242"/>
      <c r="CSG32" s="242"/>
      <c r="CSH32" s="242"/>
      <c r="CSI32" s="242"/>
      <c r="CSJ32" s="242"/>
      <c r="CSK32" s="242"/>
      <c r="CSL32" s="242"/>
      <c r="CSM32" s="242"/>
      <c r="CSN32" s="242"/>
      <c r="CSO32" s="242"/>
      <c r="CSP32" s="242"/>
      <c r="CSQ32" s="242"/>
      <c r="CSR32" s="242"/>
      <c r="CSS32" s="242"/>
      <c r="CST32" s="242"/>
      <c r="CSU32" s="242"/>
      <c r="CSV32" s="242"/>
      <c r="CSW32" s="242"/>
      <c r="CSX32" s="242"/>
      <c r="CSY32" s="242"/>
      <c r="CSZ32" s="242"/>
      <c r="CTA32" s="242"/>
      <c r="CTB32" s="242"/>
      <c r="CTC32" s="242"/>
      <c r="CTD32" s="242"/>
      <c r="CTE32" s="242"/>
      <c r="CTF32" s="242"/>
      <c r="CTG32" s="242"/>
      <c r="CTH32" s="242"/>
      <c r="CTI32" s="242"/>
      <c r="CTJ32" s="242"/>
      <c r="CTK32" s="242"/>
      <c r="CTL32" s="242"/>
      <c r="CTM32" s="242"/>
      <c r="CTN32" s="242"/>
      <c r="CTO32" s="242"/>
      <c r="CTP32" s="242"/>
      <c r="CTQ32" s="242"/>
      <c r="CTR32" s="242"/>
      <c r="CTS32" s="242"/>
      <c r="CTT32" s="242"/>
      <c r="CTU32" s="242"/>
      <c r="CTV32" s="242"/>
      <c r="CTW32" s="242"/>
      <c r="CTX32" s="242"/>
      <c r="CTY32" s="242"/>
      <c r="CTZ32" s="242"/>
      <c r="CUA32" s="242"/>
      <c r="CUB32" s="242"/>
      <c r="CUC32" s="242"/>
      <c r="CUD32" s="242"/>
      <c r="CUE32" s="242"/>
      <c r="CUF32" s="242"/>
      <c r="CUG32" s="242"/>
      <c r="CUH32" s="242"/>
      <c r="CUI32" s="242"/>
      <c r="CUJ32" s="242"/>
      <c r="CUK32" s="242"/>
      <c r="CUL32" s="242"/>
      <c r="CUM32" s="242"/>
      <c r="CUN32" s="242"/>
      <c r="CUO32" s="242"/>
      <c r="CUP32" s="242"/>
      <c r="CUQ32" s="242"/>
      <c r="CUR32" s="242"/>
      <c r="CUS32" s="242"/>
      <c r="CUT32" s="242"/>
      <c r="CUU32" s="242"/>
      <c r="CUV32" s="242"/>
      <c r="CUW32" s="242"/>
      <c r="CUX32" s="242"/>
      <c r="CUY32" s="242"/>
      <c r="CUZ32" s="242"/>
      <c r="CVA32" s="242"/>
      <c r="CVB32" s="242"/>
      <c r="CVC32" s="242"/>
      <c r="CVD32" s="242"/>
      <c r="CVE32" s="242"/>
      <c r="CVF32" s="242"/>
      <c r="CVG32" s="242"/>
      <c r="CVH32" s="242"/>
      <c r="CVI32" s="242"/>
      <c r="CVJ32" s="242"/>
      <c r="CVK32" s="242"/>
      <c r="CVL32" s="242"/>
      <c r="CVM32" s="242"/>
      <c r="CVN32" s="242"/>
      <c r="CVO32" s="242"/>
      <c r="CVP32" s="242"/>
      <c r="CVQ32" s="242"/>
      <c r="CVR32" s="242"/>
      <c r="CVS32" s="242"/>
      <c r="CVT32" s="242"/>
      <c r="CVU32" s="242"/>
      <c r="CVV32" s="242"/>
      <c r="CVW32" s="242"/>
      <c r="CVX32" s="242"/>
      <c r="CVY32" s="242"/>
      <c r="CVZ32" s="242"/>
      <c r="CWA32" s="242"/>
      <c r="CWB32" s="242"/>
      <c r="CWC32" s="242"/>
      <c r="CWD32" s="242"/>
      <c r="CWE32" s="242"/>
      <c r="CWF32" s="242"/>
      <c r="CWG32" s="242"/>
      <c r="CWH32" s="242"/>
      <c r="CWI32" s="242"/>
      <c r="CWJ32" s="242"/>
      <c r="CWK32" s="242"/>
      <c r="CWL32" s="242"/>
      <c r="CWM32" s="242"/>
      <c r="CWN32" s="242"/>
      <c r="CWO32" s="242"/>
      <c r="CWP32" s="242"/>
      <c r="CWQ32" s="242"/>
      <c r="CWR32" s="242"/>
      <c r="CWS32" s="242"/>
      <c r="CWT32" s="242"/>
      <c r="CWU32" s="242"/>
      <c r="CWV32" s="242"/>
      <c r="CWW32" s="242"/>
      <c r="CWX32" s="242"/>
      <c r="CWY32" s="242"/>
      <c r="CWZ32" s="242"/>
      <c r="CXA32" s="242"/>
      <c r="CXB32" s="242"/>
      <c r="CXC32" s="242"/>
      <c r="CXD32" s="242"/>
      <c r="CXE32" s="242"/>
      <c r="CXF32" s="242"/>
      <c r="CXG32" s="242"/>
      <c r="CXH32" s="242"/>
      <c r="CXI32" s="242"/>
      <c r="CXJ32" s="242"/>
      <c r="CXK32" s="242"/>
      <c r="CXL32" s="242"/>
      <c r="CXM32" s="242"/>
      <c r="CXN32" s="242"/>
      <c r="CXO32" s="242"/>
      <c r="CXP32" s="242"/>
      <c r="CXQ32" s="242"/>
      <c r="CXR32" s="242"/>
      <c r="CXS32" s="242"/>
      <c r="CXT32" s="242"/>
      <c r="CXU32" s="242"/>
      <c r="CXV32" s="242"/>
      <c r="CXW32" s="242"/>
      <c r="CXX32" s="242"/>
      <c r="CXY32" s="242"/>
      <c r="CXZ32" s="242"/>
      <c r="CYA32" s="242"/>
      <c r="CYB32" s="242"/>
      <c r="CYC32" s="242"/>
      <c r="CYD32" s="242"/>
      <c r="CYE32" s="242"/>
      <c r="CYF32" s="242"/>
      <c r="CYG32" s="242"/>
      <c r="CYH32" s="242"/>
      <c r="CYI32" s="242"/>
      <c r="CYJ32" s="242"/>
      <c r="CYK32" s="242"/>
      <c r="CYL32" s="242"/>
      <c r="CYM32" s="242"/>
      <c r="CYN32" s="242"/>
      <c r="CYO32" s="242"/>
      <c r="CYP32" s="242"/>
      <c r="CYQ32" s="242"/>
      <c r="CYR32" s="242"/>
      <c r="CYS32" s="242"/>
      <c r="CYT32" s="242"/>
      <c r="CYU32" s="242"/>
      <c r="CYV32" s="242"/>
      <c r="CYW32" s="242"/>
      <c r="CYX32" s="242"/>
      <c r="CYY32" s="242"/>
      <c r="CYZ32" s="242"/>
      <c r="CZA32" s="242"/>
      <c r="CZB32" s="242"/>
      <c r="CZC32" s="242"/>
      <c r="CZD32" s="242"/>
      <c r="CZE32" s="242"/>
      <c r="CZF32" s="242"/>
      <c r="CZG32" s="242"/>
      <c r="CZH32" s="242"/>
      <c r="CZI32" s="242"/>
      <c r="CZJ32" s="242"/>
      <c r="CZK32" s="242"/>
      <c r="CZL32" s="242"/>
      <c r="CZM32" s="242"/>
      <c r="CZN32" s="242"/>
      <c r="CZO32" s="242"/>
      <c r="CZP32" s="242"/>
      <c r="CZQ32" s="242"/>
      <c r="CZR32" s="242"/>
      <c r="CZS32" s="242"/>
      <c r="CZT32" s="242"/>
      <c r="CZU32" s="242"/>
      <c r="CZV32" s="242"/>
      <c r="CZW32" s="242"/>
      <c r="CZX32" s="242"/>
      <c r="CZY32" s="242"/>
      <c r="CZZ32" s="242"/>
      <c r="DAA32" s="242"/>
      <c r="DAB32" s="242"/>
      <c r="DAC32" s="242"/>
      <c r="DAD32" s="242"/>
      <c r="DAE32" s="242"/>
      <c r="DAF32" s="242"/>
      <c r="DAG32" s="242"/>
      <c r="DAH32" s="242"/>
      <c r="DAI32" s="242"/>
      <c r="DAJ32" s="242"/>
      <c r="DAK32" s="242"/>
      <c r="DAL32" s="242"/>
      <c r="DAM32" s="242"/>
      <c r="DAN32" s="242"/>
      <c r="DAO32" s="242"/>
      <c r="DAP32" s="242"/>
      <c r="DAQ32" s="242"/>
      <c r="DAR32" s="242"/>
      <c r="DAS32" s="242"/>
      <c r="DAT32" s="242"/>
      <c r="DAU32" s="242"/>
      <c r="DAV32" s="242"/>
      <c r="DAW32" s="242"/>
      <c r="DAX32" s="242"/>
      <c r="DAY32" s="242"/>
      <c r="DAZ32" s="242"/>
      <c r="DBA32" s="242"/>
      <c r="DBB32" s="242"/>
      <c r="DBC32" s="242"/>
      <c r="DBD32" s="242"/>
      <c r="DBE32" s="242"/>
      <c r="DBF32" s="242"/>
      <c r="DBG32" s="242"/>
      <c r="DBH32" s="242"/>
      <c r="DBI32" s="242"/>
      <c r="DBJ32" s="242"/>
      <c r="DBK32" s="242"/>
      <c r="DBL32" s="242"/>
      <c r="DBM32" s="242"/>
      <c r="DBN32" s="242"/>
      <c r="DBO32" s="242"/>
      <c r="DBP32" s="242"/>
      <c r="DBQ32" s="242"/>
      <c r="DBR32" s="242"/>
      <c r="DBS32" s="242"/>
      <c r="DBT32" s="242"/>
      <c r="DBU32" s="242"/>
      <c r="DBV32" s="242"/>
      <c r="DBW32" s="242"/>
      <c r="DBX32" s="242"/>
      <c r="DBY32" s="242"/>
      <c r="DBZ32" s="242"/>
      <c r="DCA32" s="242"/>
      <c r="DCB32" s="242"/>
      <c r="DCC32" s="242"/>
      <c r="DCD32" s="242"/>
      <c r="DCE32" s="242"/>
      <c r="DCF32" s="242"/>
      <c r="DCG32" s="242"/>
      <c r="DCH32" s="242"/>
      <c r="DCI32" s="242"/>
      <c r="DCJ32" s="242"/>
      <c r="DCK32" s="242"/>
      <c r="DCL32" s="242"/>
      <c r="DCM32" s="242"/>
      <c r="DCN32" s="242"/>
      <c r="DCO32" s="242"/>
      <c r="DCP32" s="242"/>
      <c r="DCQ32" s="242"/>
      <c r="DCR32" s="242"/>
      <c r="DCS32" s="242"/>
      <c r="DCT32" s="242"/>
      <c r="DCU32" s="242"/>
      <c r="DCV32" s="242"/>
      <c r="DCW32" s="242"/>
      <c r="DCX32" s="242"/>
      <c r="DCY32" s="242"/>
      <c r="DCZ32" s="242"/>
      <c r="DDA32" s="242"/>
      <c r="DDB32" s="242"/>
      <c r="DDC32" s="242"/>
      <c r="DDD32" s="242"/>
      <c r="DDE32" s="242"/>
      <c r="DDF32" s="242"/>
      <c r="DDG32" s="242"/>
      <c r="DDH32" s="242"/>
      <c r="DDI32" s="242"/>
      <c r="DDJ32" s="242"/>
      <c r="DDK32" s="242"/>
      <c r="DDL32" s="242"/>
      <c r="DDM32" s="242"/>
      <c r="DDN32" s="242"/>
      <c r="DDO32" s="242"/>
      <c r="DDP32" s="242"/>
      <c r="DDQ32" s="242"/>
      <c r="DDR32" s="242"/>
      <c r="DDS32" s="242"/>
      <c r="DDT32" s="242"/>
      <c r="DDU32" s="242"/>
      <c r="DDV32" s="242"/>
      <c r="DDW32" s="242"/>
      <c r="DDX32" s="242"/>
      <c r="DDY32" s="242"/>
      <c r="DDZ32" s="242"/>
      <c r="DEA32" s="242"/>
      <c r="DEB32" s="242"/>
      <c r="DEC32" s="242"/>
      <c r="DED32" s="242"/>
      <c r="DEE32" s="242"/>
      <c r="DEF32" s="242"/>
      <c r="DEG32" s="242"/>
      <c r="DEH32" s="242"/>
      <c r="DEI32" s="242"/>
      <c r="DEJ32" s="242"/>
      <c r="DEK32" s="242"/>
      <c r="DEL32" s="242"/>
      <c r="DEM32" s="242"/>
      <c r="DEN32" s="242"/>
      <c r="DEO32" s="242"/>
      <c r="DEP32" s="242"/>
      <c r="DEQ32" s="242"/>
      <c r="DER32" s="242"/>
      <c r="DES32" s="242"/>
      <c r="DET32" s="242"/>
      <c r="DEU32" s="242"/>
      <c r="DEV32" s="242"/>
      <c r="DEW32" s="242"/>
      <c r="DEX32" s="242"/>
      <c r="DEY32" s="242"/>
      <c r="DEZ32" s="242"/>
      <c r="DFA32" s="242"/>
      <c r="DFB32" s="242"/>
      <c r="DFC32" s="242"/>
      <c r="DFD32" s="242"/>
      <c r="DFE32" s="242"/>
      <c r="DFF32" s="242"/>
      <c r="DFG32" s="242"/>
      <c r="DFH32" s="242"/>
      <c r="DFI32" s="242"/>
      <c r="DFJ32" s="242"/>
      <c r="DFK32" s="242"/>
      <c r="DFL32" s="242"/>
      <c r="DFM32" s="242"/>
      <c r="DFN32" s="242"/>
      <c r="DFO32" s="242"/>
      <c r="DFP32" s="242"/>
      <c r="DFQ32" s="242"/>
      <c r="DFR32" s="242"/>
      <c r="DFS32" s="242"/>
      <c r="DFT32" s="242"/>
      <c r="DFU32" s="242"/>
      <c r="DFV32" s="242"/>
      <c r="DFW32" s="242"/>
      <c r="DFX32" s="242"/>
      <c r="DFY32" s="242"/>
      <c r="DFZ32" s="242"/>
      <c r="DGA32" s="242"/>
      <c r="DGB32" s="242"/>
      <c r="DGC32" s="242"/>
      <c r="DGD32" s="242"/>
      <c r="DGE32" s="242"/>
      <c r="DGF32" s="242"/>
      <c r="DGG32" s="242"/>
      <c r="DGH32" s="242"/>
      <c r="DGI32" s="242"/>
      <c r="DGJ32" s="242"/>
      <c r="DGK32" s="242"/>
      <c r="DGL32" s="242"/>
      <c r="DGM32" s="242"/>
      <c r="DGN32" s="242"/>
      <c r="DGO32" s="242"/>
      <c r="DGP32" s="242"/>
      <c r="DGQ32" s="242"/>
      <c r="DGR32" s="242"/>
      <c r="DGS32" s="242"/>
      <c r="DGT32" s="242"/>
      <c r="DGU32" s="242"/>
      <c r="DGV32" s="242"/>
      <c r="DGW32" s="242"/>
      <c r="DGX32" s="242"/>
      <c r="DGY32" s="242"/>
      <c r="DGZ32" s="242"/>
      <c r="DHA32" s="242"/>
      <c r="DHB32" s="242"/>
      <c r="DHC32" s="242"/>
      <c r="DHD32" s="242"/>
      <c r="DHE32" s="242"/>
      <c r="DHF32" s="242"/>
      <c r="DHG32" s="242"/>
      <c r="DHH32" s="242"/>
      <c r="DHI32" s="242"/>
      <c r="DHJ32" s="242"/>
      <c r="DHK32" s="242"/>
      <c r="DHL32" s="242"/>
      <c r="DHM32" s="242"/>
      <c r="DHN32" s="242"/>
      <c r="DHO32" s="242"/>
      <c r="DHP32" s="242"/>
      <c r="DHQ32" s="242"/>
      <c r="DHR32" s="242"/>
      <c r="DHS32" s="242"/>
      <c r="DHT32" s="242"/>
      <c r="DHU32" s="242"/>
      <c r="DHV32" s="242"/>
      <c r="DHW32" s="242"/>
      <c r="DHX32" s="242"/>
      <c r="DHY32" s="242"/>
      <c r="DHZ32" s="242"/>
      <c r="DIA32" s="242"/>
      <c r="DIB32" s="242"/>
      <c r="DIC32" s="242"/>
      <c r="DID32" s="242"/>
      <c r="DIE32" s="242"/>
      <c r="DIF32" s="242"/>
      <c r="DIG32" s="242"/>
      <c r="DIH32" s="242"/>
      <c r="DII32" s="242"/>
      <c r="DIJ32" s="242"/>
      <c r="DIK32" s="242"/>
      <c r="DIL32" s="242"/>
      <c r="DIM32" s="242"/>
      <c r="DIN32" s="242"/>
      <c r="DIO32" s="242"/>
      <c r="DIP32" s="242"/>
      <c r="DIQ32" s="242"/>
      <c r="DIR32" s="242"/>
      <c r="DIS32" s="242"/>
      <c r="DIT32" s="242"/>
      <c r="DIU32" s="242"/>
      <c r="DIV32" s="242"/>
      <c r="DIW32" s="242"/>
      <c r="DIX32" s="242"/>
      <c r="DIY32" s="242"/>
      <c r="DIZ32" s="242"/>
      <c r="DJA32" s="242"/>
      <c r="DJB32" s="242"/>
      <c r="DJC32" s="242"/>
      <c r="DJD32" s="242"/>
      <c r="DJE32" s="242"/>
      <c r="DJF32" s="242"/>
      <c r="DJG32" s="242"/>
      <c r="DJH32" s="242"/>
      <c r="DJI32" s="242"/>
      <c r="DJJ32" s="242"/>
      <c r="DJK32" s="242"/>
      <c r="DJL32" s="242"/>
      <c r="DJM32" s="242"/>
      <c r="DJN32" s="242"/>
      <c r="DJO32" s="242"/>
      <c r="DJP32" s="242"/>
      <c r="DJQ32" s="242"/>
      <c r="DJR32" s="242"/>
      <c r="DJS32" s="242"/>
      <c r="DJT32" s="242"/>
      <c r="DJU32" s="242"/>
      <c r="DJV32" s="242"/>
      <c r="DJW32" s="242"/>
      <c r="DJX32" s="242"/>
      <c r="DJY32" s="242"/>
      <c r="DJZ32" s="242"/>
      <c r="DKA32" s="242"/>
      <c r="DKB32" s="242"/>
      <c r="DKC32" s="242"/>
      <c r="DKD32" s="242"/>
      <c r="DKE32" s="242"/>
      <c r="DKF32" s="242"/>
      <c r="DKG32" s="242"/>
      <c r="DKH32" s="242"/>
      <c r="DKI32" s="242"/>
      <c r="DKJ32" s="242"/>
      <c r="DKK32" s="242"/>
      <c r="DKL32" s="242"/>
      <c r="DKM32" s="242"/>
      <c r="DKN32" s="242"/>
      <c r="DKO32" s="242"/>
      <c r="DKP32" s="242"/>
      <c r="DKQ32" s="242"/>
      <c r="DKR32" s="242"/>
      <c r="DKS32" s="242"/>
      <c r="DKT32" s="242"/>
      <c r="DKU32" s="242"/>
      <c r="DKV32" s="242"/>
      <c r="DKW32" s="242"/>
      <c r="DKX32" s="242"/>
      <c r="DKY32" s="242"/>
      <c r="DKZ32" s="242"/>
      <c r="DLA32" s="242"/>
      <c r="DLB32" s="242"/>
      <c r="DLC32" s="242"/>
      <c r="DLD32" s="242"/>
      <c r="DLE32" s="242"/>
      <c r="DLF32" s="242"/>
      <c r="DLG32" s="242"/>
      <c r="DLH32" s="242"/>
      <c r="DLI32" s="242"/>
      <c r="DLJ32" s="242"/>
      <c r="DLK32" s="242"/>
      <c r="DLL32" s="242"/>
      <c r="DLM32" s="242"/>
      <c r="DLN32" s="242"/>
      <c r="DLO32" s="242"/>
      <c r="DLP32" s="242"/>
      <c r="DLQ32" s="242"/>
      <c r="DLR32" s="242"/>
      <c r="DLS32" s="242"/>
      <c r="DLT32" s="242"/>
      <c r="DLU32" s="242"/>
      <c r="DLV32" s="242"/>
      <c r="DLW32" s="242"/>
      <c r="DLX32" s="242"/>
      <c r="DLY32" s="242"/>
      <c r="DLZ32" s="242"/>
      <c r="DMA32" s="242"/>
      <c r="DMB32" s="242"/>
      <c r="DMC32" s="242"/>
      <c r="DMD32" s="242"/>
      <c r="DME32" s="242"/>
      <c r="DMF32" s="242"/>
      <c r="DMG32" s="242"/>
      <c r="DMH32" s="242"/>
      <c r="DMI32" s="242"/>
      <c r="DMJ32" s="242"/>
      <c r="DMK32" s="242"/>
      <c r="DML32" s="242"/>
      <c r="DMM32" s="242"/>
      <c r="DMN32" s="242"/>
      <c r="DMO32" s="242"/>
      <c r="DMP32" s="242"/>
      <c r="DMQ32" s="242"/>
      <c r="DMR32" s="242"/>
      <c r="DMS32" s="242"/>
      <c r="DMT32" s="242"/>
      <c r="DMU32" s="242"/>
      <c r="DMV32" s="242"/>
      <c r="DMW32" s="242"/>
      <c r="DMX32" s="242"/>
      <c r="DMY32" s="242"/>
      <c r="DMZ32" s="242"/>
      <c r="DNA32" s="242"/>
      <c r="DNB32" s="242"/>
      <c r="DNC32" s="242"/>
      <c r="DND32" s="242"/>
      <c r="DNE32" s="242"/>
      <c r="DNF32" s="242"/>
      <c r="DNG32" s="242"/>
      <c r="DNH32" s="242"/>
      <c r="DNI32" s="242"/>
      <c r="DNJ32" s="242"/>
      <c r="DNK32" s="242"/>
      <c r="DNL32" s="242"/>
      <c r="DNM32" s="242"/>
      <c r="DNN32" s="242"/>
      <c r="DNO32" s="242"/>
      <c r="DNP32" s="242"/>
      <c r="DNQ32" s="242"/>
      <c r="DNR32" s="242"/>
      <c r="DNS32" s="242"/>
      <c r="DNT32" s="242"/>
      <c r="DNU32" s="242"/>
      <c r="DNV32" s="242"/>
      <c r="DNW32" s="242"/>
      <c r="DNX32" s="242"/>
      <c r="DNY32" s="242"/>
      <c r="DNZ32" s="242"/>
      <c r="DOA32" s="242"/>
      <c r="DOB32" s="242"/>
      <c r="DOC32" s="242"/>
      <c r="DOD32" s="242"/>
      <c r="DOE32" s="242"/>
      <c r="DOF32" s="242"/>
      <c r="DOG32" s="242"/>
      <c r="DOH32" s="242"/>
      <c r="DOI32" s="242"/>
      <c r="DOJ32" s="242"/>
      <c r="DOK32" s="242"/>
      <c r="DOL32" s="242"/>
      <c r="DOM32" s="242"/>
      <c r="DON32" s="242"/>
      <c r="DOO32" s="242"/>
      <c r="DOP32" s="242"/>
      <c r="DOQ32" s="242"/>
      <c r="DOR32" s="242"/>
      <c r="DOS32" s="242"/>
      <c r="DOT32" s="242"/>
      <c r="DOU32" s="242"/>
      <c r="DOV32" s="242"/>
      <c r="DOW32" s="242"/>
      <c r="DOX32" s="242"/>
      <c r="DOY32" s="242"/>
      <c r="DOZ32" s="242"/>
      <c r="DPA32" s="242"/>
      <c r="DPB32" s="242"/>
      <c r="DPC32" s="242"/>
      <c r="DPD32" s="242"/>
      <c r="DPE32" s="242"/>
      <c r="DPF32" s="242"/>
      <c r="DPG32" s="242"/>
      <c r="DPH32" s="242"/>
      <c r="DPI32" s="242"/>
      <c r="DPJ32" s="242"/>
      <c r="DPK32" s="242"/>
      <c r="DPL32" s="242"/>
      <c r="DPM32" s="242"/>
      <c r="DPN32" s="242"/>
      <c r="DPO32" s="242"/>
      <c r="DPP32" s="242"/>
      <c r="DPQ32" s="242"/>
      <c r="DPR32" s="242"/>
      <c r="DPS32" s="242"/>
      <c r="DPT32" s="242"/>
      <c r="DPU32" s="242"/>
      <c r="DPV32" s="242"/>
      <c r="DPW32" s="242"/>
      <c r="DPX32" s="242"/>
      <c r="DPY32" s="242"/>
      <c r="DPZ32" s="242"/>
      <c r="DQA32" s="242"/>
      <c r="DQB32" s="242"/>
      <c r="DQC32" s="242"/>
      <c r="DQD32" s="242"/>
      <c r="DQE32" s="242"/>
      <c r="DQF32" s="242"/>
      <c r="DQG32" s="242"/>
      <c r="DQH32" s="242"/>
      <c r="DQI32" s="242"/>
      <c r="DQJ32" s="242"/>
      <c r="DQK32" s="242"/>
      <c r="DQL32" s="242"/>
      <c r="DQM32" s="242"/>
      <c r="DQN32" s="242"/>
      <c r="DQO32" s="242"/>
      <c r="DQP32" s="242"/>
      <c r="DQQ32" s="242"/>
      <c r="DQR32" s="242"/>
      <c r="DQS32" s="242"/>
      <c r="DQT32" s="242"/>
      <c r="DQU32" s="242"/>
      <c r="DQV32" s="242"/>
      <c r="DQW32" s="242"/>
      <c r="DQX32" s="242"/>
      <c r="DQY32" s="242"/>
      <c r="DQZ32" s="242"/>
      <c r="DRA32" s="242"/>
      <c r="DRB32" s="242"/>
      <c r="DRC32" s="242"/>
      <c r="DRD32" s="242"/>
      <c r="DRE32" s="242"/>
      <c r="DRF32" s="242"/>
      <c r="DRG32" s="242"/>
      <c r="DRH32" s="242"/>
      <c r="DRI32" s="242"/>
      <c r="DRJ32" s="242"/>
      <c r="DRK32" s="242"/>
      <c r="DRL32" s="242"/>
      <c r="DRM32" s="242"/>
      <c r="DRN32" s="242"/>
      <c r="DRO32" s="242"/>
      <c r="DRP32" s="242"/>
      <c r="DRQ32" s="242"/>
      <c r="DRR32" s="242"/>
      <c r="DRS32" s="242"/>
      <c r="DRT32" s="242"/>
      <c r="DRU32" s="242"/>
      <c r="DRV32" s="242"/>
      <c r="DRW32" s="242"/>
      <c r="DRX32" s="242"/>
      <c r="DRY32" s="242"/>
      <c r="DRZ32" s="242"/>
      <c r="DSA32" s="242"/>
      <c r="DSB32" s="242"/>
      <c r="DSC32" s="242"/>
      <c r="DSD32" s="242"/>
      <c r="DSE32" s="242"/>
      <c r="DSF32" s="242"/>
      <c r="DSG32" s="242"/>
      <c r="DSH32" s="242"/>
      <c r="DSI32" s="242"/>
      <c r="DSJ32" s="242"/>
      <c r="DSK32" s="242"/>
      <c r="DSL32" s="242"/>
      <c r="DSM32" s="242"/>
      <c r="DSN32" s="242"/>
      <c r="DSO32" s="242"/>
      <c r="DSP32" s="242"/>
      <c r="DSQ32" s="242"/>
      <c r="DSR32" s="242"/>
      <c r="DSS32" s="242"/>
      <c r="DST32" s="242"/>
      <c r="DSU32" s="242"/>
      <c r="DSV32" s="242"/>
      <c r="DSW32" s="242"/>
      <c r="DSX32" s="242"/>
      <c r="DSY32" s="242"/>
      <c r="DSZ32" s="242"/>
      <c r="DTA32" s="242"/>
      <c r="DTB32" s="242"/>
      <c r="DTC32" s="242"/>
      <c r="DTD32" s="242"/>
      <c r="DTE32" s="242"/>
      <c r="DTF32" s="242"/>
      <c r="DTG32" s="242"/>
      <c r="DTH32" s="242"/>
      <c r="DTI32" s="242"/>
      <c r="DTJ32" s="242"/>
      <c r="DTK32" s="242"/>
      <c r="DTL32" s="242"/>
      <c r="DTM32" s="242"/>
      <c r="DTN32" s="242"/>
      <c r="DTO32" s="242"/>
      <c r="DTP32" s="242"/>
      <c r="DTQ32" s="242"/>
      <c r="DTR32" s="242"/>
      <c r="DTS32" s="242"/>
      <c r="DTT32" s="242"/>
      <c r="DTU32" s="242"/>
      <c r="DTV32" s="242"/>
      <c r="DTW32" s="242"/>
      <c r="DTX32" s="242"/>
      <c r="DTY32" s="242"/>
      <c r="DTZ32" s="242"/>
      <c r="DUA32" s="242"/>
      <c r="DUB32" s="242"/>
      <c r="DUC32" s="242"/>
      <c r="DUD32" s="242"/>
      <c r="DUE32" s="242"/>
      <c r="DUF32" s="242"/>
      <c r="DUG32" s="242"/>
      <c r="DUH32" s="242"/>
      <c r="DUI32" s="242"/>
      <c r="DUJ32" s="242"/>
      <c r="DUK32" s="242"/>
      <c r="DUL32" s="242"/>
      <c r="DUM32" s="242"/>
      <c r="DUN32" s="242"/>
      <c r="DUO32" s="242"/>
      <c r="DUP32" s="242"/>
      <c r="DUQ32" s="242"/>
      <c r="DUR32" s="242"/>
      <c r="DUS32" s="242"/>
      <c r="DUT32" s="242"/>
      <c r="DUU32" s="242"/>
      <c r="DUV32" s="242"/>
      <c r="DUW32" s="242"/>
      <c r="DUX32" s="242"/>
      <c r="DUY32" s="242"/>
      <c r="DUZ32" s="242"/>
      <c r="DVA32" s="242"/>
      <c r="DVB32" s="242"/>
      <c r="DVC32" s="242"/>
      <c r="DVD32" s="242"/>
      <c r="DVE32" s="242"/>
      <c r="DVF32" s="242"/>
      <c r="DVG32" s="242"/>
      <c r="DVH32" s="242"/>
      <c r="DVI32" s="242"/>
      <c r="DVJ32" s="242"/>
      <c r="DVK32" s="242"/>
      <c r="DVL32" s="242"/>
      <c r="DVM32" s="242"/>
      <c r="DVN32" s="242"/>
      <c r="DVO32" s="242"/>
      <c r="DVP32" s="242"/>
      <c r="DVQ32" s="242"/>
      <c r="DVR32" s="242"/>
      <c r="DVS32" s="242"/>
      <c r="DVT32" s="242"/>
      <c r="DVU32" s="242"/>
      <c r="DVV32" s="242"/>
      <c r="DVW32" s="242"/>
      <c r="DVX32" s="242"/>
      <c r="DVY32" s="242"/>
      <c r="DVZ32" s="242"/>
      <c r="DWA32" s="242"/>
      <c r="DWB32" s="242"/>
      <c r="DWC32" s="242"/>
      <c r="DWD32" s="242"/>
      <c r="DWE32" s="242"/>
      <c r="DWF32" s="242"/>
      <c r="DWG32" s="242"/>
      <c r="DWH32" s="242"/>
      <c r="DWI32" s="242"/>
      <c r="DWJ32" s="242"/>
      <c r="DWK32" s="242"/>
      <c r="DWL32" s="242"/>
      <c r="DWM32" s="242"/>
      <c r="DWN32" s="242"/>
      <c r="DWO32" s="242"/>
      <c r="DWP32" s="242"/>
      <c r="DWQ32" s="242"/>
      <c r="DWR32" s="242"/>
      <c r="DWS32" s="242"/>
      <c r="DWT32" s="242"/>
      <c r="DWU32" s="242"/>
      <c r="DWV32" s="242"/>
      <c r="DWW32" s="242"/>
      <c r="DWX32" s="242"/>
      <c r="DWY32" s="242"/>
      <c r="DWZ32" s="242"/>
      <c r="DXA32" s="242"/>
      <c r="DXB32" s="242"/>
      <c r="DXC32" s="242"/>
      <c r="DXD32" s="242"/>
      <c r="DXE32" s="242"/>
      <c r="DXF32" s="242"/>
      <c r="DXG32" s="242"/>
      <c r="DXH32" s="242"/>
      <c r="DXI32" s="242"/>
      <c r="DXJ32" s="242"/>
      <c r="DXK32" s="242"/>
      <c r="DXL32" s="242"/>
      <c r="DXM32" s="242"/>
      <c r="DXN32" s="242"/>
      <c r="DXO32" s="242"/>
      <c r="DXP32" s="242"/>
      <c r="DXQ32" s="242"/>
      <c r="DXR32" s="242"/>
      <c r="DXS32" s="242"/>
      <c r="DXT32" s="242"/>
      <c r="DXU32" s="242"/>
      <c r="DXV32" s="242"/>
      <c r="DXW32" s="242"/>
      <c r="DXX32" s="242"/>
      <c r="DXY32" s="242"/>
      <c r="DXZ32" s="242"/>
      <c r="DYA32" s="242"/>
      <c r="DYB32" s="242"/>
      <c r="DYC32" s="242"/>
      <c r="DYD32" s="242"/>
      <c r="DYE32" s="242"/>
      <c r="DYF32" s="242"/>
      <c r="DYG32" s="242"/>
      <c r="DYH32" s="242"/>
      <c r="DYI32" s="242"/>
      <c r="DYJ32" s="242"/>
      <c r="DYK32" s="242"/>
      <c r="DYL32" s="242"/>
      <c r="DYM32" s="242"/>
      <c r="DYN32" s="242"/>
      <c r="DYO32" s="242"/>
      <c r="DYP32" s="242"/>
      <c r="DYQ32" s="242"/>
      <c r="DYR32" s="242"/>
      <c r="DYS32" s="242"/>
      <c r="DYT32" s="242"/>
      <c r="DYU32" s="242"/>
      <c r="DYV32" s="242"/>
      <c r="DYW32" s="242"/>
      <c r="DYX32" s="242"/>
      <c r="DYY32" s="242"/>
      <c r="DYZ32" s="242"/>
      <c r="DZA32" s="242"/>
      <c r="DZB32" s="242"/>
      <c r="DZC32" s="242"/>
      <c r="DZD32" s="242"/>
      <c r="DZE32" s="242"/>
      <c r="DZF32" s="242"/>
      <c r="DZG32" s="242"/>
      <c r="DZH32" s="242"/>
      <c r="DZI32" s="242"/>
      <c r="DZJ32" s="242"/>
      <c r="DZK32" s="242"/>
      <c r="DZL32" s="242"/>
      <c r="DZM32" s="242"/>
      <c r="DZN32" s="242"/>
      <c r="DZO32" s="242"/>
      <c r="DZP32" s="242"/>
      <c r="DZQ32" s="242"/>
      <c r="DZR32" s="242"/>
      <c r="DZS32" s="242"/>
      <c r="DZT32" s="242"/>
      <c r="DZU32" s="242"/>
      <c r="DZV32" s="242"/>
      <c r="DZW32" s="242"/>
      <c r="DZX32" s="242"/>
      <c r="DZY32" s="242"/>
      <c r="DZZ32" s="242"/>
      <c r="EAA32" s="242"/>
      <c r="EAB32" s="242"/>
      <c r="EAC32" s="242"/>
      <c r="EAD32" s="242"/>
      <c r="EAE32" s="242"/>
      <c r="EAF32" s="242"/>
      <c r="EAG32" s="242"/>
      <c r="EAH32" s="242"/>
      <c r="EAI32" s="242"/>
      <c r="EAJ32" s="242"/>
      <c r="EAK32" s="242"/>
      <c r="EAL32" s="242"/>
      <c r="EAM32" s="242"/>
      <c r="EAN32" s="242"/>
      <c r="EAO32" s="242"/>
      <c r="EAP32" s="242"/>
      <c r="EAQ32" s="242"/>
      <c r="EAR32" s="242"/>
      <c r="EAS32" s="242"/>
      <c r="EAT32" s="242"/>
      <c r="EAU32" s="242"/>
      <c r="EAV32" s="242"/>
      <c r="EAW32" s="242"/>
      <c r="EAX32" s="242"/>
      <c r="EAY32" s="242"/>
      <c r="EAZ32" s="242"/>
      <c r="EBA32" s="242"/>
      <c r="EBB32" s="242"/>
      <c r="EBC32" s="242"/>
      <c r="EBD32" s="242"/>
      <c r="EBE32" s="242"/>
      <c r="EBF32" s="242"/>
      <c r="EBG32" s="242"/>
      <c r="EBH32" s="242"/>
      <c r="EBI32" s="242"/>
      <c r="EBJ32" s="242"/>
      <c r="EBK32" s="242"/>
      <c r="EBL32" s="242"/>
      <c r="EBM32" s="242"/>
      <c r="EBN32" s="242"/>
      <c r="EBO32" s="242"/>
      <c r="EBP32" s="242"/>
      <c r="EBQ32" s="242"/>
      <c r="EBR32" s="242"/>
      <c r="EBS32" s="242"/>
      <c r="EBT32" s="242"/>
      <c r="EBU32" s="242"/>
      <c r="EBV32" s="242"/>
      <c r="EBW32" s="242"/>
      <c r="EBX32" s="242"/>
      <c r="EBY32" s="242"/>
      <c r="EBZ32" s="242"/>
      <c r="ECA32" s="242"/>
      <c r="ECB32" s="242"/>
      <c r="ECC32" s="242"/>
      <c r="ECD32" s="242"/>
      <c r="ECE32" s="242"/>
      <c r="ECF32" s="242"/>
      <c r="ECG32" s="242"/>
      <c r="ECH32" s="242"/>
      <c r="ECI32" s="242"/>
      <c r="ECJ32" s="242"/>
      <c r="ECK32" s="242"/>
      <c r="ECL32" s="242"/>
      <c r="ECM32" s="242"/>
      <c r="ECN32" s="242"/>
      <c r="ECO32" s="242"/>
      <c r="ECP32" s="242"/>
      <c r="ECQ32" s="242"/>
      <c r="ECR32" s="242"/>
      <c r="ECS32" s="242"/>
      <c r="ECT32" s="242"/>
      <c r="ECU32" s="242"/>
      <c r="ECV32" s="242"/>
      <c r="ECW32" s="242"/>
      <c r="ECX32" s="242"/>
      <c r="ECY32" s="242"/>
      <c r="ECZ32" s="242"/>
      <c r="EDA32" s="242"/>
      <c r="EDB32" s="242"/>
      <c r="EDC32" s="242"/>
      <c r="EDD32" s="242"/>
      <c r="EDE32" s="242"/>
      <c r="EDF32" s="242"/>
      <c r="EDG32" s="242"/>
      <c r="EDH32" s="242"/>
      <c r="EDI32" s="242"/>
      <c r="EDJ32" s="242"/>
      <c r="EDK32" s="242"/>
      <c r="EDL32" s="242"/>
      <c r="EDM32" s="242"/>
      <c r="EDN32" s="242"/>
      <c r="EDO32" s="242"/>
      <c r="EDP32" s="242"/>
      <c r="EDQ32" s="242"/>
      <c r="EDR32" s="242"/>
      <c r="EDS32" s="242"/>
      <c r="EDT32" s="242"/>
      <c r="EDU32" s="242"/>
      <c r="EDV32" s="242"/>
      <c r="EDW32" s="242"/>
      <c r="EDX32" s="242"/>
      <c r="EDY32" s="242"/>
      <c r="EDZ32" s="242"/>
      <c r="EEA32" s="242"/>
      <c r="EEB32" s="242"/>
      <c r="EEC32" s="242"/>
      <c r="EED32" s="242"/>
      <c r="EEE32" s="242"/>
      <c r="EEF32" s="242"/>
      <c r="EEG32" s="242"/>
      <c r="EEH32" s="242"/>
      <c r="EEI32" s="242"/>
      <c r="EEJ32" s="242"/>
      <c r="EEK32" s="242"/>
      <c r="EEL32" s="242"/>
      <c r="EEM32" s="242"/>
      <c r="EEN32" s="242"/>
      <c r="EEO32" s="242"/>
      <c r="EEP32" s="242"/>
      <c r="EEQ32" s="242"/>
      <c r="EER32" s="242"/>
      <c r="EES32" s="242"/>
      <c r="EET32" s="242"/>
      <c r="EEU32" s="242"/>
      <c r="EEV32" s="242"/>
      <c r="EEW32" s="242"/>
      <c r="EEX32" s="242"/>
      <c r="EEY32" s="242"/>
      <c r="EEZ32" s="242"/>
      <c r="EFA32" s="242"/>
      <c r="EFB32" s="242"/>
      <c r="EFC32" s="242"/>
      <c r="EFD32" s="242"/>
      <c r="EFE32" s="242"/>
      <c r="EFF32" s="242"/>
      <c r="EFG32" s="242"/>
      <c r="EFH32" s="242"/>
      <c r="EFI32" s="242"/>
      <c r="EFJ32" s="242"/>
      <c r="EFK32" s="242"/>
      <c r="EFL32" s="242"/>
      <c r="EFM32" s="242"/>
      <c r="EFN32" s="242"/>
      <c r="EFO32" s="242"/>
      <c r="EFP32" s="242"/>
      <c r="EFQ32" s="242"/>
      <c r="EFR32" s="242"/>
      <c r="EFS32" s="242"/>
      <c r="EFT32" s="242"/>
      <c r="EFU32" s="242"/>
      <c r="EFV32" s="242"/>
      <c r="EFW32" s="242"/>
      <c r="EFX32" s="242"/>
      <c r="EFY32" s="242"/>
      <c r="EFZ32" s="242"/>
      <c r="EGA32" s="242"/>
      <c r="EGB32" s="242"/>
      <c r="EGC32" s="242"/>
      <c r="EGD32" s="242"/>
      <c r="EGE32" s="242"/>
      <c r="EGF32" s="242"/>
      <c r="EGG32" s="242"/>
      <c r="EGH32" s="242"/>
      <c r="EGI32" s="242"/>
      <c r="EGJ32" s="242"/>
      <c r="EGK32" s="242"/>
      <c r="EGL32" s="242"/>
      <c r="EGM32" s="242"/>
      <c r="EGN32" s="242"/>
      <c r="EGO32" s="242"/>
      <c r="EGP32" s="242"/>
      <c r="EGQ32" s="242"/>
      <c r="EGR32" s="242"/>
      <c r="EGS32" s="242"/>
      <c r="EGT32" s="242"/>
      <c r="EGU32" s="242"/>
      <c r="EGV32" s="242"/>
      <c r="EGW32" s="242"/>
      <c r="EGX32" s="242"/>
      <c r="EGY32" s="242"/>
      <c r="EGZ32" s="242"/>
      <c r="EHA32" s="242"/>
      <c r="EHB32" s="242"/>
      <c r="EHC32" s="242"/>
      <c r="EHD32" s="242"/>
      <c r="EHE32" s="242"/>
      <c r="EHF32" s="242"/>
      <c r="EHG32" s="242"/>
      <c r="EHH32" s="242"/>
      <c r="EHI32" s="242"/>
      <c r="EHJ32" s="242"/>
      <c r="EHK32" s="242"/>
      <c r="EHL32" s="242"/>
      <c r="EHM32" s="242"/>
      <c r="EHN32" s="242"/>
      <c r="EHO32" s="242"/>
      <c r="EHP32" s="242"/>
      <c r="EHQ32" s="242"/>
      <c r="EHR32" s="242"/>
      <c r="EHS32" s="242"/>
      <c r="EHT32" s="242"/>
      <c r="EHU32" s="242"/>
      <c r="EHV32" s="242"/>
      <c r="EHW32" s="242"/>
      <c r="EHX32" s="242"/>
      <c r="EHY32" s="242"/>
      <c r="EHZ32" s="242"/>
      <c r="EIA32" s="242"/>
      <c r="EIB32" s="242"/>
      <c r="EIC32" s="242"/>
      <c r="EID32" s="242"/>
      <c r="EIE32" s="242"/>
      <c r="EIF32" s="242"/>
      <c r="EIG32" s="242"/>
      <c r="EIH32" s="242"/>
      <c r="EII32" s="242"/>
      <c r="EIJ32" s="242"/>
      <c r="EIK32" s="242"/>
      <c r="EIL32" s="242"/>
      <c r="EIM32" s="242"/>
      <c r="EIN32" s="242"/>
      <c r="EIO32" s="242"/>
      <c r="EIP32" s="242"/>
      <c r="EIQ32" s="242"/>
      <c r="EIR32" s="242"/>
      <c r="EIS32" s="242"/>
      <c r="EIT32" s="242"/>
      <c r="EIU32" s="242"/>
      <c r="EIV32" s="242"/>
      <c r="EIW32" s="242"/>
      <c r="EIX32" s="242"/>
      <c r="EIY32" s="242"/>
      <c r="EIZ32" s="242"/>
      <c r="EJA32" s="242"/>
      <c r="EJB32" s="242"/>
      <c r="EJC32" s="242"/>
      <c r="EJD32" s="242"/>
      <c r="EJE32" s="242"/>
      <c r="EJF32" s="242"/>
      <c r="EJG32" s="242"/>
      <c r="EJH32" s="242"/>
      <c r="EJI32" s="242"/>
      <c r="EJJ32" s="242"/>
      <c r="EJK32" s="242"/>
      <c r="EJL32" s="242"/>
      <c r="EJM32" s="242"/>
      <c r="EJN32" s="242"/>
      <c r="EJO32" s="242"/>
      <c r="EJP32" s="242"/>
      <c r="EJQ32" s="242"/>
      <c r="EJR32" s="242"/>
      <c r="EJS32" s="242"/>
      <c r="EJT32" s="242"/>
      <c r="EJU32" s="242"/>
      <c r="EJV32" s="242"/>
      <c r="EJW32" s="242"/>
      <c r="EJX32" s="242"/>
      <c r="EJY32" s="242"/>
      <c r="EJZ32" s="242"/>
      <c r="EKA32" s="242"/>
      <c r="EKB32" s="242"/>
      <c r="EKC32" s="242"/>
      <c r="EKD32" s="242"/>
      <c r="EKE32" s="242"/>
      <c r="EKF32" s="242"/>
      <c r="EKG32" s="242"/>
      <c r="EKH32" s="242"/>
      <c r="EKI32" s="242"/>
      <c r="EKJ32" s="242"/>
      <c r="EKK32" s="242"/>
      <c r="EKL32" s="242"/>
      <c r="EKM32" s="242"/>
      <c r="EKN32" s="242"/>
      <c r="EKO32" s="242"/>
      <c r="EKP32" s="242"/>
      <c r="EKQ32" s="242"/>
      <c r="EKR32" s="242"/>
      <c r="EKS32" s="242"/>
      <c r="EKT32" s="242"/>
      <c r="EKU32" s="242"/>
      <c r="EKV32" s="242"/>
      <c r="EKW32" s="242"/>
      <c r="EKX32" s="242"/>
      <c r="EKY32" s="242"/>
      <c r="EKZ32" s="242"/>
      <c r="ELA32" s="242"/>
      <c r="ELB32" s="242"/>
      <c r="ELC32" s="242"/>
      <c r="ELD32" s="242"/>
      <c r="ELE32" s="242"/>
      <c r="ELF32" s="242"/>
      <c r="ELG32" s="242"/>
      <c r="ELH32" s="242"/>
      <c r="ELI32" s="242"/>
      <c r="ELJ32" s="242"/>
      <c r="ELK32" s="242"/>
      <c r="ELL32" s="242"/>
      <c r="ELM32" s="242"/>
      <c r="ELN32" s="242"/>
      <c r="ELO32" s="242"/>
      <c r="ELP32" s="242"/>
      <c r="ELQ32" s="242"/>
      <c r="ELR32" s="242"/>
      <c r="ELS32" s="242"/>
      <c r="ELT32" s="242"/>
      <c r="ELU32" s="242"/>
      <c r="ELV32" s="242"/>
      <c r="ELW32" s="242"/>
      <c r="ELX32" s="242"/>
      <c r="ELY32" s="242"/>
      <c r="ELZ32" s="242"/>
      <c r="EMA32" s="242"/>
      <c r="EMB32" s="242"/>
      <c r="EMC32" s="242"/>
      <c r="EMD32" s="242"/>
      <c r="EME32" s="242"/>
      <c r="EMF32" s="242"/>
      <c r="EMG32" s="242"/>
      <c r="EMH32" s="242"/>
      <c r="EMI32" s="242"/>
      <c r="EMJ32" s="242"/>
      <c r="EMK32" s="242"/>
      <c r="EML32" s="242"/>
      <c r="EMM32" s="242"/>
      <c r="EMN32" s="242"/>
      <c r="EMO32" s="242"/>
      <c r="EMP32" s="242"/>
      <c r="EMQ32" s="242"/>
      <c r="EMR32" s="242"/>
      <c r="EMS32" s="242"/>
      <c r="EMT32" s="242"/>
      <c r="EMU32" s="242"/>
      <c r="EMV32" s="242"/>
      <c r="EMW32" s="242"/>
      <c r="EMX32" s="242"/>
      <c r="EMY32" s="242"/>
      <c r="EMZ32" s="242"/>
      <c r="ENA32" s="242"/>
      <c r="ENB32" s="242"/>
      <c r="ENC32" s="242"/>
      <c r="END32" s="242"/>
      <c r="ENE32" s="242"/>
      <c r="ENF32" s="242"/>
      <c r="ENG32" s="242"/>
      <c r="ENH32" s="242"/>
      <c r="ENI32" s="242"/>
      <c r="ENJ32" s="242"/>
      <c r="ENK32" s="242"/>
      <c r="ENL32" s="242"/>
      <c r="ENM32" s="242"/>
      <c r="ENN32" s="242"/>
      <c r="ENO32" s="242"/>
      <c r="ENP32" s="242"/>
      <c r="ENQ32" s="242"/>
      <c r="ENR32" s="242"/>
      <c r="ENS32" s="242"/>
      <c r="ENT32" s="242"/>
      <c r="ENU32" s="242"/>
      <c r="ENV32" s="242"/>
      <c r="ENW32" s="242"/>
      <c r="ENX32" s="242"/>
      <c r="ENY32" s="242"/>
      <c r="ENZ32" s="242"/>
      <c r="EOA32" s="242"/>
      <c r="EOB32" s="242"/>
      <c r="EOC32" s="242"/>
      <c r="EOD32" s="242"/>
      <c r="EOE32" s="242"/>
      <c r="EOF32" s="242"/>
      <c r="EOG32" s="242"/>
      <c r="EOH32" s="242"/>
      <c r="EOI32" s="242"/>
      <c r="EOJ32" s="242"/>
      <c r="EOK32" s="242"/>
      <c r="EOL32" s="242"/>
      <c r="EOM32" s="242"/>
      <c r="EON32" s="242"/>
      <c r="EOO32" s="242"/>
      <c r="EOP32" s="242"/>
      <c r="EOQ32" s="242"/>
      <c r="EOR32" s="242"/>
      <c r="EOS32" s="242"/>
      <c r="EOT32" s="242"/>
      <c r="EOU32" s="242"/>
      <c r="EOV32" s="242"/>
      <c r="EOW32" s="242"/>
      <c r="EOX32" s="242"/>
      <c r="EOY32" s="242"/>
      <c r="EOZ32" s="242"/>
      <c r="EPA32" s="242"/>
      <c r="EPB32" s="242"/>
      <c r="EPC32" s="242"/>
      <c r="EPD32" s="242"/>
      <c r="EPE32" s="242"/>
      <c r="EPF32" s="242"/>
      <c r="EPG32" s="242"/>
      <c r="EPH32" s="242"/>
      <c r="EPI32" s="242"/>
      <c r="EPJ32" s="242"/>
      <c r="EPK32" s="242"/>
      <c r="EPL32" s="242"/>
      <c r="EPM32" s="242"/>
      <c r="EPN32" s="242"/>
      <c r="EPO32" s="242"/>
      <c r="EPP32" s="242"/>
      <c r="EPQ32" s="242"/>
      <c r="EPR32" s="242"/>
      <c r="EPS32" s="242"/>
      <c r="EPT32" s="242"/>
      <c r="EPU32" s="242"/>
      <c r="EPV32" s="242"/>
      <c r="EPW32" s="242"/>
      <c r="EPX32" s="242"/>
      <c r="EPY32" s="242"/>
      <c r="EPZ32" s="242"/>
      <c r="EQA32" s="242"/>
      <c r="EQB32" s="242"/>
      <c r="EQC32" s="242"/>
      <c r="EQD32" s="242"/>
      <c r="EQE32" s="242"/>
      <c r="EQF32" s="242"/>
      <c r="EQG32" s="242"/>
      <c r="EQH32" s="242"/>
      <c r="EQI32" s="242"/>
      <c r="EQJ32" s="242"/>
      <c r="EQK32" s="242"/>
      <c r="EQL32" s="242"/>
      <c r="EQM32" s="242"/>
      <c r="EQN32" s="242"/>
      <c r="EQO32" s="242"/>
      <c r="EQP32" s="242"/>
      <c r="EQQ32" s="242"/>
      <c r="EQR32" s="242"/>
      <c r="EQS32" s="242"/>
      <c r="EQT32" s="242"/>
      <c r="EQU32" s="242"/>
      <c r="EQV32" s="242"/>
      <c r="EQW32" s="242"/>
      <c r="EQX32" s="242"/>
      <c r="EQY32" s="242"/>
      <c r="EQZ32" s="242"/>
      <c r="ERA32" s="242"/>
      <c r="ERB32" s="242"/>
      <c r="ERC32" s="242"/>
      <c r="ERD32" s="242"/>
      <c r="ERE32" s="242"/>
      <c r="ERF32" s="242"/>
      <c r="ERG32" s="242"/>
      <c r="ERH32" s="242"/>
      <c r="ERI32" s="242"/>
      <c r="ERJ32" s="242"/>
      <c r="ERK32" s="242"/>
      <c r="ERL32" s="242"/>
      <c r="ERM32" s="242"/>
      <c r="ERN32" s="242"/>
      <c r="ERO32" s="242"/>
      <c r="ERP32" s="242"/>
      <c r="ERQ32" s="242"/>
      <c r="ERR32" s="242"/>
      <c r="ERS32" s="242"/>
      <c r="ERT32" s="242"/>
      <c r="ERU32" s="242"/>
      <c r="ERV32" s="242"/>
      <c r="ERW32" s="242"/>
      <c r="ERX32" s="242"/>
      <c r="ERY32" s="242"/>
      <c r="ERZ32" s="242"/>
      <c r="ESA32" s="242"/>
      <c r="ESB32" s="242"/>
      <c r="ESC32" s="242"/>
      <c r="ESD32" s="242"/>
      <c r="ESE32" s="242"/>
      <c r="ESF32" s="242"/>
      <c r="ESG32" s="242"/>
      <c r="ESH32" s="242"/>
      <c r="ESI32" s="242"/>
      <c r="ESJ32" s="242"/>
      <c r="ESK32" s="242"/>
      <c r="ESL32" s="242"/>
      <c r="ESM32" s="242"/>
      <c r="ESN32" s="242"/>
      <c r="ESO32" s="242"/>
      <c r="ESP32" s="242"/>
      <c r="ESQ32" s="242"/>
      <c r="ESR32" s="242"/>
      <c r="ESS32" s="242"/>
      <c r="EST32" s="242"/>
      <c r="ESU32" s="242"/>
      <c r="ESV32" s="242"/>
      <c r="ESW32" s="242"/>
      <c r="ESX32" s="242"/>
      <c r="ESY32" s="242"/>
      <c r="ESZ32" s="242"/>
      <c r="ETA32" s="242"/>
      <c r="ETB32" s="242"/>
      <c r="ETC32" s="242"/>
      <c r="ETD32" s="242"/>
      <c r="ETE32" s="242"/>
      <c r="ETF32" s="242"/>
      <c r="ETG32" s="242"/>
      <c r="ETH32" s="242"/>
      <c r="ETI32" s="242"/>
      <c r="ETJ32" s="242"/>
      <c r="ETK32" s="242"/>
      <c r="ETL32" s="242"/>
      <c r="ETM32" s="242"/>
      <c r="ETN32" s="242"/>
      <c r="ETO32" s="242"/>
      <c r="ETP32" s="242"/>
      <c r="ETQ32" s="242"/>
      <c r="ETR32" s="242"/>
      <c r="ETS32" s="242"/>
      <c r="ETT32" s="242"/>
      <c r="ETU32" s="242"/>
      <c r="ETV32" s="242"/>
      <c r="ETW32" s="242"/>
      <c r="ETX32" s="242"/>
      <c r="ETY32" s="242"/>
      <c r="ETZ32" s="242"/>
      <c r="EUA32" s="242"/>
      <c r="EUB32" s="242"/>
      <c r="EUC32" s="242"/>
      <c r="EUD32" s="242"/>
      <c r="EUE32" s="242"/>
      <c r="EUF32" s="242"/>
      <c r="EUG32" s="242"/>
      <c r="EUH32" s="242"/>
      <c r="EUI32" s="242"/>
      <c r="EUJ32" s="242"/>
      <c r="EUK32" s="242"/>
      <c r="EUL32" s="242"/>
      <c r="EUM32" s="242"/>
      <c r="EUN32" s="242"/>
      <c r="EUO32" s="242"/>
      <c r="EUP32" s="242"/>
      <c r="EUQ32" s="242"/>
      <c r="EUR32" s="242"/>
      <c r="EUS32" s="242"/>
      <c r="EUT32" s="242"/>
      <c r="EUU32" s="242"/>
      <c r="EUV32" s="242"/>
      <c r="EUW32" s="242"/>
      <c r="EUX32" s="242"/>
      <c r="EUY32" s="242"/>
      <c r="EUZ32" s="242"/>
      <c r="EVA32" s="242"/>
      <c r="EVB32" s="242"/>
      <c r="EVC32" s="242"/>
      <c r="EVD32" s="242"/>
      <c r="EVE32" s="242"/>
      <c r="EVF32" s="242"/>
      <c r="EVG32" s="242"/>
      <c r="EVH32" s="242"/>
      <c r="EVI32" s="242"/>
      <c r="EVJ32" s="242"/>
      <c r="EVK32" s="242"/>
      <c r="EVL32" s="242"/>
      <c r="EVM32" s="242"/>
      <c r="EVN32" s="242"/>
      <c r="EVO32" s="242"/>
      <c r="EVP32" s="242"/>
      <c r="EVQ32" s="242"/>
      <c r="EVR32" s="242"/>
      <c r="EVS32" s="242"/>
      <c r="EVT32" s="242"/>
      <c r="EVU32" s="242"/>
      <c r="EVV32" s="242"/>
      <c r="EVW32" s="242"/>
      <c r="EVX32" s="242"/>
      <c r="EVY32" s="242"/>
      <c r="EVZ32" s="242"/>
      <c r="EWA32" s="242"/>
      <c r="EWB32" s="242"/>
      <c r="EWC32" s="242"/>
      <c r="EWD32" s="242"/>
      <c r="EWE32" s="242"/>
      <c r="EWF32" s="242"/>
      <c r="EWG32" s="242"/>
      <c r="EWH32" s="242"/>
      <c r="EWI32" s="242"/>
      <c r="EWJ32" s="242"/>
      <c r="EWK32" s="242"/>
      <c r="EWL32" s="242"/>
      <c r="EWM32" s="242"/>
      <c r="EWN32" s="242"/>
      <c r="EWO32" s="242"/>
      <c r="EWP32" s="242"/>
      <c r="EWQ32" s="242"/>
      <c r="EWR32" s="242"/>
      <c r="EWS32" s="242"/>
      <c r="EWT32" s="242"/>
      <c r="EWU32" s="242"/>
      <c r="EWV32" s="242"/>
      <c r="EWW32" s="242"/>
      <c r="EWX32" s="242"/>
      <c r="EWY32" s="242"/>
      <c r="EWZ32" s="242"/>
      <c r="EXA32" s="242"/>
      <c r="EXB32" s="242"/>
      <c r="EXC32" s="242"/>
      <c r="EXD32" s="242"/>
      <c r="EXE32" s="242"/>
      <c r="EXF32" s="242"/>
      <c r="EXG32" s="242"/>
      <c r="EXH32" s="242"/>
      <c r="EXI32" s="242"/>
      <c r="EXJ32" s="242"/>
      <c r="EXK32" s="242"/>
      <c r="EXL32" s="242"/>
      <c r="EXM32" s="242"/>
      <c r="EXN32" s="242"/>
      <c r="EXO32" s="242"/>
      <c r="EXP32" s="242"/>
      <c r="EXQ32" s="242"/>
      <c r="EXR32" s="242"/>
      <c r="EXS32" s="242"/>
      <c r="EXT32" s="242"/>
      <c r="EXU32" s="242"/>
      <c r="EXV32" s="242"/>
      <c r="EXW32" s="242"/>
      <c r="EXX32" s="242"/>
      <c r="EXY32" s="242"/>
      <c r="EXZ32" s="242"/>
      <c r="EYA32" s="242"/>
      <c r="EYB32" s="242"/>
      <c r="EYC32" s="242"/>
      <c r="EYD32" s="242"/>
      <c r="EYE32" s="242"/>
      <c r="EYF32" s="242"/>
      <c r="EYG32" s="242"/>
      <c r="EYH32" s="242"/>
      <c r="EYI32" s="242"/>
      <c r="EYJ32" s="242"/>
      <c r="EYK32" s="242"/>
      <c r="EYL32" s="242"/>
      <c r="EYM32" s="242"/>
      <c r="EYN32" s="242"/>
      <c r="EYO32" s="242"/>
      <c r="EYP32" s="242"/>
      <c r="EYQ32" s="242"/>
      <c r="EYR32" s="242"/>
      <c r="EYS32" s="242"/>
      <c r="EYT32" s="242"/>
      <c r="EYU32" s="242"/>
      <c r="EYV32" s="242"/>
      <c r="EYW32" s="242"/>
      <c r="EYX32" s="242"/>
      <c r="EYY32" s="242"/>
      <c r="EYZ32" s="242"/>
      <c r="EZA32" s="242"/>
      <c r="EZB32" s="242"/>
      <c r="EZC32" s="242"/>
      <c r="EZD32" s="242"/>
      <c r="EZE32" s="242"/>
      <c r="EZF32" s="242"/>
      <c r="EZG32" s="242"/>
      <c r="EZH32" s="242"/>
      <c r="EZI32" s="242"/>
      <c r="EZJ32" s="242"/>
      <c r="EZK32" s="242"/>
      <c r="EZL32" s="242"/>
      <c r="EZM32" s="242"/>
      <c r="EZN32" s="242"/>
      <c r="EZO32" s="242"/>
      <c r="EZP32" s="242"/>
      <c r="EZQ32" s="242"/>
      <c r="EZR32" s="242"/>
      <c r="EZS32" s="242"/>
      <c r="EZT32" s="242"/>
      <c r="EZU32" s="242"/>
      <c r="EZV32" s="242"/>
      <c r="EZW32" s="242"/>
      <c r="EZX32" s="242"/>
      <c r="EZY32" s="242"/>
      <c r="EZZ32" s="242"/>
      <c r="FAA32" s="242"/>
      <c r="FAB32" s="242"/>
      <c r="FAC32" s="242"/>
      <c r="FAD32" s="242"/>
      <c r="FAE32" s="242"/>
      <c r="FAF32" s="242"/>
      <c r="FAG32" s="242"/>
      <c r="FAH32" s="242"/>
      <c r="FAI32" s="242"/>
      <c r="FAJ32" s="242"/>
      <c r="FAK32" s="242"/>
      <c r="FAL32" s="242"/>
      <c r="FAM32" s="242"/>
      <c r="FAN32" s="242"/>
      <c r="FAO32" s="242"/>
      <c r="FAP32" s="242"/>
      <c r="FAQ32" s="242"/>
      <c r="FAR32" s="242"/>
      <c r="FAS32" s="242"/>
      <c r="FAT32" s="242"/>
      <c r="FAU32" s="242"/>
      <c r="FAV32" s="242"/>
      <c r="FAW32" s="242"/>
      <c r="FAX32" s="242"/>
      <c r="FAY32" s="242"/>
      <c r="FAZ32" s="242"/>
      <c r="FBA32" s="242"/>
      <c r="FBB32" s="242"/>
      <c r="FBC32" s="242"/>
      <c r="FBD32" s="242"/>
      <c r="FBE32" s="242"/>
      <c r="FBF32" s="242"/>
      <c r="FBG32" s="242"/>
      <c r="FBH32" s="242"/>
      <c r="FBI32" s="242"/>
      <c r="FBJ32" s="242"/>
      <c r="FBK32" s="242"/>
      <c r="FBL32" s="242"/>
      <c r="FBM32" s="242"/>
      <c r="FBN32" s="242"/>
      <c r="FBO32" s="242"/>
      <c r="FBP32" s="242"/>
      <c r="FBQ32" s="242"/>
      <c r="FBR32" s="242"/>
      <c r="FBS32" s="242"/>
      <c r="FBT32" s="242"/>
      <c r="FBU32" s="242"/>
      <c r="FBV32" s="242"/>
      <c r="FBW32" s="242"/>
      <c r="FBX32" s="242"/>
      <c r="FBY32" s="242"/>
      <c r="FBZ32" s="242"/>
      <c r="FCA32" s="242"/>
      <c r="FCB32" s="242"/>
      <c r="FCC32" s="242"/>
      <c r="FCD32" s="242"/>
      <c r="FCE32" s="242"/>
      <c r="FCF32" s="242"/>
      <c r="FCG32" s="242"/>
      <c r="FCH32" s="242"/>
      <c r="FCI32" s="242"/>
      <c r="FCJ32" s="242"/>
      <c r="FCK32" s="242"/>
      <c r="FCL32" s="242"/>
      <c r="FCM32" s="242"/>
      <c r="FCN32" s="242"/>
      <c r="FCO32" s="242"/>
      <c r="FCP32" s="242"/>
      <c r="FCQ32" s="242"/>
      <c r="FCR32" s="242"/>
      <c r="FCS32" s="242"/>
      <c r="FCT32" s="242"/>
      <c r="FCU32" s="242"/>
      <c r="FCV32" s="242"/>
      <c r="FCW32" s="242"/>
      <c r="FCX32" s="242"/>
      <c r="FCY32" s="242"/>
      <c r="FCZ32" s="242"/>
      <c r="FDA32" s="242"/>
      <c r="FDB32" s="242"/>
      <c r="FDC32" s="242"/>
      <c r="FDD32" s="242"/>
      <c r="FDE32" s="242"/>
      <c r="FDF32" s="242"/>
      <c r="FDG32" s="242"/>
      <c r="FDH32" s="242"/>
      <c r="FDI32" s="242"/>
      <c r="FDJ32" s="242"/>
      <c r="FDK32" s="242"/>
      <c r="FDL32" s="242"/>
      <c r="FDM32" s="242"/>
      <c r="FDN32" s="242"/>
      <c r="FDO32" s="242"/>
      <c r="FDP32" s="242"/>
      <c r="FDQ32" s="242"/>
      <c r="FDR32" s="242"/>
      <c r="FDS32" s="242"/>
      <c r="FDT32" s="242"/>
      <c r="FDU32" s="242"/>
      <c r="FDV32" s="242"/>
      <c r="FDW32" s="242"/>
      <c r="FDX32" s="242"/>
      <c r="FDY32" s="242"/>
      <c r="FDZ32" s="242"/>
      <c r="FEA32" s="242"/>
      <c r="FEB32" s="242"/>
      <c r="FEC32" s="242"/>
      <c r="FED32" s="242"/>
      <c r="FEE32" s="242"/>
      <c r="FEF32" s="242"/>
      <c r="FEG32" s="242"/>
      <c r="FEH32" s="242"/>
      <c r="FEI32" s="242"/>
      <c r="FEJ32" s="242"/>
      <c r="FEK32" s="242"/>
      <c r="FEL32" s="242"/>
      <c r="FEM32" s="242"/>
      <c r="FEN32" s="242"/>
      <c r="FEO32" s="242"/>
      <c r="FEP32" s="242"/>
      <c r="FEQ32" s="242"/>
      <c r="FER32" s="242"/>
      <c r="FES32" s="242"/>
      <c r="FET32" s="242"/>
      <c r="FEU32" s="242"/>
      <c r="FEV32" s="242"/>
      <c r="FEW32" s="242"/>
      <c r="FEX32" s="242"/>
      <c r="FEY32" s="242"/>
      <c r="FEZ32" s="242"/>
      <c r="FFA32" s="242"/>
      <c r="FFB32" s="242"/>
      <c r="FFC32" s="242"/>
      <c r="FFD32" s="242"/>
      <c r="FFE32" s="242"/>
      <c r="FFF32" s="242"/>
      <c r="FFG32" s="242"/>
      <c r="FFH32" s="242"/>
      <c r="FFI32" s="242"/>
      <c r="FFJ32" s="242"/>
      <c r="FFK32" s="242"/>
      <c r="FFL32" s="242"/>
      <c r="FFM32" s="242"/>
      <c r="FFN32" s="242"/>
      <c r="FFO32" s="242"/>
      <c r="FFP32" s="242"/>
      <c r="FFQ32" s="242"/>
      <c r="FFR32" s="242"/>
      <c r="FFS32" s="242"/>
      <c r="FFT32" s="242"/>
      <c r="FFU32" s="242"/>
      <c r="FFV32" s="242"/>
      <c r="FFW32" s="242"/>
      <c r="FFX32" s="242"/>
      <c r="FFY32" s="242"/>
      <c r="FFZ32" s="242"/>
      <c r="FGA32" s="242"/>
      <c r="FGB32" s="242"/>
      <c r="FGC32" s="242"/>
      <c r="FGD32" s="242"/>
      <c r="FGE32" s="242"/>
      <c r="FGF32" s="242"/>
      <c r="FGG32" s="242"/>
      <c r="FGH32" s="242"/>
      <c r="FGI32" s="242"/>
      <c r="FGJ32" s="242"/>
      <c r="FGK32" s="242"/>
      <c r="FGL32" s="242"/>
      <c r="FGM32" s="242"/>
      <c r="FGN32" s="242"/>
      <c r="FGO32" s="242"/>
      <c r="FGP32" s="242"/>
      <c r="FGQ32" s="242"/>
      <c r="FGR32" s="242"/>
      <c r="FGS32" s="242"/>
      <c r="FGT32" s="242"/>
      <c r="FGU32" s="242"/>
      <c r="FGV32" s="242"/>
      <c r="FGW32" s="242"/>
      <c r="FGX32" s="242"/>
      <c r="FGY32" s="242"/>
      <c r="FGZ32" s="242"/>
      <c r="FHA32" s="242"/>
      <c r="FHB32" s="242"/>
      <c r="FHC32" s="242"/>
      <c r="FHD32" s="242"/>
      <c r="FHE32" s="242"/>
      <c r="FHF32" s="242"/>
      <c r="FHG32" s="242"/>
      <c r="FHH32" s="242"/>
      <c r="FHI32" s="242"/>
      <c r="FHJ32" s="242"/>
      <c r="FHK32" s="242"/>
      <c r="FHL32" s="242"/>
      <c r="FHM32" s="242"/>
      <c r="FHN32" s="242"/>
      <c r="FHO32" s="242"/>
      <c r="FHP32" s="242"/>
      <c r="FHQ32" s="242"/>
      <c r="FHR32" s="242"/>
      <c r="FHS32" s="242"/>
      <c r="FHT32" s="242"/>
      <c r="FHU32" s="242"/>
      <c r="FHV32" s="242"/>
      <c r="FHW32" s="242"/>
      <c r="FHX32" s="242"/>
      <c r="FHY32" s="242"/>
      <c r="FHZ32" s="242"/>
      <c r="FIA32" s="242"/>
      <c r="FIB32" s="242"/>
      <c r="FIC32" s="242"/>
      <c r="FID32" s="242"/>
      <c r="FIE32" s="242"/>
      <c r="FIF32" s="242"/>
      <c r="FIG32" s="242"/>
      <c r="FIH32" s="242"/>
      <c r="FII32" s="242"/>
      <c r="FIJ32" s="242"/>
      <c r="FIK32" s="242"/>
      <c r="FIL32" s="242"/>
      <c r="FIM32" s="242"/>
      <c r="FIN32" s="242"/>
      <c r="FIO32" s="242"/>
      <c r="FIP32" s="242"/>
      <c r="FIQ32" s="242"/>
      <c r="FIR32" s="242"/>
      <c r="FIS32" s="242"/>
      <c r="FIT32" s="242"/>
      <c r="FIU32" s="242"/>
      <c r="FIV32" s="242"/>
      <c r="FIW32" s="242"/>
      <c r="FIX32" s="242"/>
      <c r="FIY32" s="242"/>
      <c r="FIZ32" s="242"/>
      <c r="FJA32" s="242"/>
      <c r="FJB32" s="242"/>
      <c r="FJC32" s="242"/>
      <c r="FJD32" s="242"/>
      <c r="FJE32" s="242"/>
      <c r="FJF32" s="242"/>
      <c r="FJG32" s="242"/>
      <c r="FJH32" s="242"/>
      <c r="FJI32" s="242"/>
      <c r="FJJ32" s="242"/>
      <c r="FJK32" s="242"/>
      <c r="FJL32" s="242"/>
      <c r="FJM32" s="242"/>
      <c r="FJN32" s="242"/>
      <c r="FJO32" s="242"/>
      <c r="FJP32" s="242"/>
      <c r="FJQ32" s="242"/>
      <c r="FJR32" s="242"/>
      <c r="FJS32" s="242"/>
      <c r="FJT32" s="242"/>
      <c r="FJU32" s="242"/>
      <c r="FJV32" s="242"/>
      <c r="FJW32" s="242"/>
      <c r="FJX32" s="242"/>
      <c r="FJY32" s="242"/>
      <c r="FJZ32" s="242"/>
      <c r="FKA32" s="242"/>
      <c r="FKB32" s="242"/>
      <c r="FKC32" s="242"/>
      <c r="FKD32" s="242"/>
      <c r="FKE32" s="242"/>
      <c r="FKF32" s="242"/>
      <c r="FKG32" s="242"/>
      <c r="FKH32" s="242"/>
      <c r="FKI32" s="242"/>
      <c r="FKJ32" s="242"/>
      <c r="FKK32" s="242"/>
      <c r="FKL32" s="242"/>
      <c r="FKM32" s="242"/>
      <c r="FKN32" s="242"/>
      <c r="FKO32" s="242"/>
      <c r="FKP32" s="242"/>
      <c r="FKQ32" s="242"/>
      <c r="FKR32" s="242"/>
      <c r="FKS32" s="242"/>
      <c r="FKT32" s="242"/>
      <c r="FKU32" s="242"/>
      <c r="FKV32" s="242"/>
      <c r="FKW32" s="242"/>
      <c r="FKX32" s="242"/>
      <c r="FKY32" s="242"/>
      <c r="FKZ32" s="242"/>
      <c r="FLA32" s="242"/>
      <c r="FLB32" s="242"/>
      <c r="FLC32" s="242"/>
      <c r="FLD32" s="242"/>
      <c r="FLE32" s="242"/>
      <c r="FLF32" s="242"/>
      <c r="FLG32" s="242"/>
      <c r="FLH32" s="242"/>
      <c r="FLI32" s="242"/>
      <c r="FLJ32" s="242"/>
      <c r="FLK32" s="242"/>
      <c r="FLL32" s="242"/>
      <c r="FLM32" s="242"/>
      <c r="FLN32" s="242"/>
      <c r="FLO32" s="242"/>
      <c r="FLP32" s="242"/>
      <c r="FLQ32" s="242"/>
      <c r="FLR32" s="242"/>
      <c r="FLS32" s="242"/>
      <c r="FLT32" s="242"/>
      <c r="FLU32" s="242"/>
      <c r="FLV32" s="242"/>
      <c r="FLW32" s="242"/>
      <c r="FLX32" s="242"/>
      <c r="FLY32" s="242"/>
      <c r="FLZ32" s="242"/>
      <c r="FMA32" s="242"/>
      <c r="FMB32" s="242"/>
      <c r="FMC32" s="242"/>
      <c r="FMD32" s="242"/>
      <c r="FME32" s="242"/>
      <c r="FMF32" s="242"/>
      <c r="FMG32" s="242"/>
      <c r="FMH32" s="242"/>
      <c r="FMI32" s="242"/>
      <c r="FMJ32" s="242"/>
      <c r="FMK32" s="242"/>
      <c r="FML32" s="242"/>
      <c r="FMM32" s="242"/>
      <c r="FMN32" s="242"/>
      <c r="FMO32" s="242"/>
      <c r="FMP32" s="242"/>
      <c r="FMQ32" s="242"/>
      <c r="FMR32" s="242"/>
      <c r="FMS32" s="242"/>
      <c r="FMT32" s="242"/>
      <c r="FMU32" s="242"/>
      <c r="FMV32" s="242"/>
      <c r="FMW32" s="242"/>
      <c r="FMX32" s="242"/>
      <c r="FMY32" s="242"/>
      <c r="FMZ32" s="242"/>
      <c r="FNA32" s="242"/>
      <c r="FNB32" s="242"/>
      <c r="FNC32" s="242"/>
      <c r="FND32" s="242"/>
      <c r="FNE32" s="242"/>
      <c r="FNF32" s="242"/>
      <c r="FNG32" s="242"/>
      <c r="FNH32" s="242"/>
      <c r="FNI32" s="242"/>
      <c r="FNJ32" s="242"/>
      <c r="FNK32" s="242"/>
      <c r="FNL32" s="242"/>
      <c r="FNM32" s="242"/>
      <c r="FNN32" s="242"/>
      <c r="FNO32" s="242"/>
      <c r="FNP32" s="242"/>
      <c r="FNQ32" s="242"/>
      <c r="FNR32" s="242"/>
      <c r="FNS32" s="242"/>
      <c r="FNT32" s="242"/>
      <c r="FNU32" s="242"/>
      <c r="FNV32" s="242"/>
      <c r="FNW32" s="242"/>
      <c r="FNX32" s="242"/>
      <c r="FNY32" s="242"/>
      <c r="FNZ32" s="242"/>
      <c r="FOA32" s="242"/>
      <c r="FOB32" s="242"/>
      <c r="FOC32" s="242"/>
      <c r="FOD32" s="242"/>
      <c r="FOE32" s="242"/>
      <c r="FOF32" s="242"/>
      <c r="FOG32" s="242"/>
      <c r="FOH32" s="242"/>
      <c r="FOI32" s="242"/>
      <c r="FOJ32" s="242"/>
      <c r="FOK32" s="242"/>
      <c r="FOL32" s="242"/>
      <c r="FOM32" s="242"/>
      <c r="FON32" s="242"/>
      <c r="FOO32" s="242"/>
      <c r="FOP32" s="242"/>
      <c r="FOQ32" s="242"/>
      <c r="FOR32" s="242"/>
      <c r="FOS32" s="242"/>
      <c r="FOT32" s="242"/>
      <c r="FOU32" s="242"/>
      <c r="FOV32" s="242"/>
      <c r="FOW32" s="242"/>
      <c r="FOX32" s="242"/>
      <c r="FOY32" s="242"/>
      <c r="FOZ32" s="242"/>
      <c r="FPA32" s="242"/>
      <c r="FPB32" s="242"/>
      <c r="FPC32" s="242"/>
      <c r="FPD32" s="242"/>
      <c r="FPE32" s="242"/>
      <c r="FPF32" s="242"/>
      <c r="FPG32" s="242"/>
      <c r="FPH32" s="242"/>
      <c r="FPI32" s="242"/>
      <c r="FPJ32" s="242"/>
      <c r="FPK32" s="242"/>
      <c r="FPL32" s="242"/>
      <c r="FPM32" s="242"/>
      <c r="FPN32" s="242"/>
      <c r="FPO32" s="242"/>
      <c r="FPP32" s="242"/>
      <c r="FPQ32" s="242"/>
      <c r="FPR32" s="242"/>
      <c r="FPS32" s="242"/>
      <c r="FPT32" s="242"/>
      <c r="FPU32" s="242"/>
      <c r="FPV32" s="242"/>
      <c r="FPW32" s="242"/>
      <c r="FPX32" s="242"/>
      <c r="FPY32" s="242"/>
      <c r="FPZ32" s="242"/>
      <c r="FQA32" s="242"/>
      <c r="FQB32" s="242"/>
      <c r="FQC32" s="242"/>
      <c r="FQD32" s="242"/>
      <c r="FQE32" s="242"/>
      <c r="FQF32" s="242"/>
      <c r="FQG32" s="242"/>
      <c r="FQH32" s="242"/>
      <c r="FQI32" s="242"/>
      <c r="FQJ32" s="242"/>
      <c r="FQK32" s="242"/>
      <c r="FQL32" s="242"/>
      <c r="FQM32" s="242"/>
      <c r="FQN32" s="242"/>
      <c r="FQO32" s="242"/>
      <c r="FQP32" s="242"/>
      <c r="FQQ32" s="242"/>
      <c r="FQR32" s="242"/>
      <c r="FQS32" s="242"/>
      <c r="FQT32" s="242"/>
      <c r="FQU32" s="242"/>
      <c r="FQV32" s="242"/>
      <c r="FQW32" s="242"/>
      <c r="FQX32" s="242"/>
      <c r="FQY32" s="242"/>
      <c r="FQZ32" s="242"/>
      <c r="FRA32" s="242"/>
      <c r="FRB32" s="242"/>
      <c r="FRC32" s="242"/>
      <c r="FRD32" s="242"/>
      <c r="FRE32" s="242"/>
      <c r="FRF32" s="242"/>
      <c r="FRG32" s="242"/>
      <c r="FRH32" s="242"/>
      <c r="FRI32" s="242"/>
      <c r="FRJ32" s="242"/>
      <c r="FRK32" s="242"/>
      <c r="FRL32" s="242"/>
      <c r="FRM32" s="242"/>
      <c r="FRN32" s="242"/>
      <c r="FRO32" s="242"/>
      <c r="FRP32" s="242"/>
      <c r="FRQ32" s="242"/>
      <c r="FRR32" s="242"/>
      <c r="FRS32" s="242"/>
      <c r="FRT32" s="242"/>
      <c r="FRU32" s="242"/>
      <c r="FRV32" s="242"/>
      <c r="FRW32" s="242"/>
      <c r="FRX32" s="242"/>
      <c r="FRY32" s="242"/>
      <c r="FRZ32" s="242"/>
      <c r="FSA32" s="242"/>
      <c r="FSB32" s="242"/>
      <c r="FSC32" s="242"/>
      <c r="FSD32" s="242"/>
      <c r="FSE32" s="242"/>
      <c r="FSF32" s="242"/>
      <c r="FSG32" s="242"/>
      <c r="FSH32" s="242"/>
      <c r="FSI32" s="242"/>
      <c r="FSJ32" s="242"/>
      <c r="FSK32" s="242"/>
      <c r="FSL32" s="242"/>
      <c r="FSM32" s="242"/>
      <c r="FSN32" s="242"/>
      <c r="FSO32" s="242"/>
      <c r="FSP32" s="242"/>
      <c r="FSQ32" s="242"/>
      <c r="FSR32" s="242"/>
      <c r="FSS32" s="242"/>
      <c r="FST32" s="242"/>
      <c r="FSU32" s="242"/>
      <c r="FSV32" s="242"/>
      <c r="FSW32" s="242"/>
      <c r="FSX32" s="242"/>
      <c r="FSY32" s="242"/>
      <c r="FSZ32" s="242"/>
      <c r="FTA32" s="242"/>
      <c r="FTB32" s="242"/>
      <c r="FTC32" s="242"/>
      <c r="FTD32" s="242"/>
      <c r="FTE32" s="242"/>
      <c r="FTF32" s="242"/>
      <c r="FTG32" s="242"/>
      <c r="FTH32" s="242"/>
      <c r="FTI32" s="242"/>
      <c r="FTJ32" s="242"/>
      <c r="FTK32" s="242"/>
      <c r="FTL32" s="242"/>
      <c r="FTM32" s="242"/>
      <c r="FTN32" s="242"/>
      <c r="FTO32" s="242"/>
      <c r="FTP32" s="242"/>
      <c r="FTQ32" s="242"/>
      <c r="FTR32" s="242"/>
      <c r="FTS32" s="242"/>
      <c r="FTT32" s="242"/>
      <c r="FTU32" s="242"/>
      <c r="FTV32" s="242"/>
      <c r="FTW32" s="242"/>
      <c r="FTX32" s="242"/>
      <c r="FTY32" s="242"/>
      <c r="FTZ32" s="242"/>
      <c r="FUA32" s="242"/>
      <c r="FUB32" s="242"/>
      <c r="FUC32" s="242"/>
      <c r="FUD32" s="242"/>
      <c r="FUE32" s="242"/>
      <c r="FUF32" s="242"/>
      <c r="FUG32" s="242"/>
      <c r="FUH32" s="242"/>
      <c r="FUI32" s="242"/>
      <c r="FUJ32" s="242"/>
      <c r="FUK32" s="242"/>
      <c r="FUL32" s="242"/>
      <c r="FUM32" s="242"/>
      <c r="FUN32" s="242"/>
      <c r="FUO32" s="242"/>
      <c r="FUP32" s="242"/>
      <c r="FUQ32" s="242"/>
      <c r="FUR32" s="242"/>
      <c r="FUS32" s="242"/>
      <c r="FUT32" s="242"/>
      <c r="FUU32" s="242"/>
      <c r="FUV32" s="242"/>
      <c r="FUW32" s="242"/>
      <c r="FUX32" s="242"/>
      <c r="FUY32" s="242"/>
      <c r="FUZ32" s="242"/>
      <c r="FVA32" s="242"/>
      <c r="FVB32" s="242"/>
      <c r="FVC32" s="242"/>
      <c r="FVD32" s="242"/>
      <c r="FVE32" s="242"/>
      <c r="FVF32" s="242"/>
      <c r="FVG32" s="242"/>
      <c r="FVH32" s="242"/>
      <c r="FVI32" s="242"/>
      <c r="FVJ32" s="242"/>
      <c r="FVK32" s="242"/>
      <c r="FVL32" s="242"/>
      <c r="FVM32" s="242"/>
      <c r="FVN32" s="242"/>
      <c r="FVO32" s="242"/>
      <c r="FVP32" s="242"/>
      <c r="FVQ32" s="242"/>
      <c r="FVR32" s="242"/>
      <c r="FVS32" s="242"/>
      <c r="FVT32" s="242"/>
      <c r="FVU32" s="242"/>
      <c r="FVV32" s="242"/>
      <c r="FVW32" s="242"/>
      <c r="FVX32" s="242"/>
      <c r="FVY32" s="242"/>
      <c r="FVZ32" s="242"/>
      <c r="FWA32" s="242"/>
      <c r="FWB32" s="242"/>
      <c r="FWC32" s="242"/>
      <c r="FWD32" s="242"/>
      <c r="FWE32" s="242"/>
      <c r="FWF32" s="242"/>
      <c r="FWG32" s="242"/>
      <c r="FWH32" s="242"/>
      <c r="FWI32" s="242"/>
      <c r="FWJ32" s="242"/>
      <c r="FWK32" s="242"/>
      <c r="FWL32" s="242"/>
      <c r="FWM32" s="242"/>
      <c r="FWN32" s="242"/>
      <c r="FWO32" s="242"/>
      <c r="FWP32" s="242"/>
      <c r="FWQ32" s="242"/>
      <c r="FWR32" s="242"/>
      <c r="FWS32" s="242"/>
      <c r="FWT32" s="242"/>
      <c r="FWU32" s="242"/>
      <c r="FWV32" s="242"/>
      <c r="FWW32" s="242"/>
      <c r="FWX32" s="242"/>
      <c r="FWY32" s="242"/>
      <c r="FWZ32" s="242"/>
      <c r="FXA32" s="242"/>
      <c r="FXB32" s="242"/>
      <c r="FXC32" s="242"/>
      <c r="FXD32" s="242"/>
      <c r="FXE32" s="242"/>
      <c r="FXF32" s="242"/>
      <c r="FXG32" s="242"/>
      <c r="FXH32" s="242"/>
      <c r="FXI32" s="242"/>
      <c r="FXJ32" s="242"/>
      <c r="FXK32" s="242"/>
      <c r="FXL32" s="242"/>
      <c r="FXM32" s="242"/>
      <c r="FXN32" s="242"/>
      <c r="FXO32" s="242"/>
      <c r="FXP32" s="242"/>
      <c r="FXQ32" s="242"/>
      <c r="FXR32" s="242"/>
      <c r="FXS32" s="242"/>
      <c r="FXT32" s="242"/>
      <c r="FXU32" s="242"/>
      <c r="FXV32" s="242"/>
      <c r="FXW32" s="242"/>
      <c r="FXX32" s="242"/>
      <c r="FXY32" s="242"/>
      <c r="FXZ32" s="242"/>
      <c r="FYA32" s="242"/>
      <c r="FYB32" s="242"/>
      <c r="FYC32" s="242"/>
      <c r="FYD32" s="242"/>
      <c r="FYE32" s="242"/>
      <c r="FYF32" s="242"/>
      <c r="FYG32" s="242"/>
      <c r="FYH32" s="242"/>
      <c r="FYI32" s="242"/>
      <c r="FYJ32" s="242"/>
      <c r="FYK32" s="242"/>
      <c r="FYL32" s="242"/>
      <c r="FYM32" s="242"/>
      <c r="FYN32" s="242"/>
      <c r="FYO32" s="242"/>
      <c r="FYP32" s="242"/>
      <c r="FYQ32" s="242"/>
      <c r="FYR32" s="242"/>
      <c r="FYS32" s="242"/>
      <c r="FYT32" s="242"/>
      <c r="FYU32" s="242"/>
      <c r="FYV32" s="242"/>
      <c r="FYW32" s="242"/>
      <c r="FYX32" s="242"/>
      <c r="FYY32" s="242"/>
      <c r="FYZ32" s="242"/>
      <c r="FZA32" s="242"/>
      <c r="FZB32" s="242"/>
      <c r="FZC32" s="242"/>
      <c r="FZD32" s="242"/>
      <c r="FZE32" s="242"/>
      <c r="FZF32" s="242"/>
      <c r="FZG32" s="242"/>
      <c r="FZH32" s="242"/>
      <c r="FZI32" s="242"/>
      <c r="FZJ32" s="242"/>
      <c r="FZK32" s="242"/>
      <c r="FZL32" s="242"/>
      <c r="FZM32" s="242"/>
      <c r="FZN32" s="242"/>
      <c r="FZO32" s="242"/>
      <c r="FZP32" s="242"/>
      <c r="FZQ32" s="242"/>
      <c r="FZR32" s="242"/>
      <c r="FZS32" s="242"/>
      <c r="FZT32" s="242"/>
      <c r="FZU32" s="242"/>
      <c r="FZV32" s="242"/>
      <c r="FZW32" s="242"/>
      <c r="FZX32" s="242"/>
      <c r="FZY32" s="242"/>
      <c r="FZZ32" s="242"/>
      <c r="GAA32" s="242"/>
      <c r="GAB32" s="242"/>
      <c r="GAC32" s="242"/>
      <c r="GAD32" s="242"/>
      <c r="GAE32" s="242"/>
      <c r="GAF32" s="242"/>
      <c r="GAG32" s="242"/>
      <c r="GAH32" s="242"/>
      <c r="GAI32" s="242"/>
      <c r="GAJ32" s="242"/>
      <c r="GAK32" s="242"/>
      <c r="GAL32" s="242"/>
      <c r="GAM32" s="242"/>
      <c r="GAN32" s="242"/>
      <c r="GAO32" s="242"/>
      <c r="GAP32" s="242"/>
      <c r="GAQ32" s="242"/>
      <c r="GAR32" s="242"/>
      <c r="GAS32" s="242"/>
      <c r="GAT32" s="242"/>
      <c r="GAU32" s="242"/>
      <c r="GAV32" s="242"/>
      <c r="GAW32" s="242"/>
      <c r="GAX32" s="242"/>
      <c r="GAY32" s="242"/>
      <c r="GAZ32" s="242"/>
      <c r="GBA32" s="242"/>
      <c r="GBB32" s="242"/>
      <c r="GBC32" s="242"/>
      <c r="GBD32" s="242"/>
      <c r="GBE32" s="242"/>
      <c r="GBF32" s="242"/>
      <c r="GBG32" s="242"/>
      <c r="GBH32" s="242"/>
      <c r="GBI32" s="242"/>
      <c r="GBJ32" s="242"/>
      <c r="GBK32" s="242"/>
      <c r="GBL32" s="242"/>
      <c r="GBM32" s="242"/>
      <c r="GBN32" s="242"/>
      <c r="GBO32" s="242"/>
      <c r="GBP32" s="242"/>
      <c r="GBQ32" s="242"/>
      <c r="GBR32" s="242"/>
      <c r="GBS32" s="242"/>
      <c r="GBT32" s="242"/>
      <c r="GBU32" s="242"/>
      <c r="GBV32" s="242"/>
      <c r="GBW32" s="242"/>
      <c r="GBX32" s="242"/>
      <c r="GBY32" s="242"/>
      <c r="GBZ32" s="242"/>
      <c r="GCA32" s="242"/>
      <c r="GCB32" s="242"/>
      <c r="GCC32" s="242"/>
      <c r="GCD32" s="242"/>
      <c r="GCE32" s="242"/>
      <c r="GCF32" s="242"/>
      <c r="GCG32" s="242"/>
      <c r="GCH32" s="242"/>
      <c r="GCI32" s="242"/>
      <c r="GCJ32" s="242"/>
      <c r="GCK32" s="242"/>
      <c r="GCL32" s="242"/>
      <c r="GCM32" s="242"/>
      <c r="GCN32" s="242"/>
      <c r="GCO32" s="242"/>
      <c r="GCP32" s="242"/>
      <c r="GCQ32" s="242"/>
      <c r="GCR32" s="242"/>
      <c r="GCS32" s="242"/>
      <c r="GCT32" s="242"/>
      <c r="GCU32" s="242"/>
      <c r="GCV32" s="242"/>
      <c r="GCW32" s="242"/>
      <c r="GCX32" s="242"/>
      <c r="GCY32" s="242"/>
      <c r="GCZ32" s="242"/>
      <c r="GDA32" s="242"/>
      <c r="GDB32" s="242"/>
      <c r="GDC32" s="242"/>
      <c r="GDD32" s="242"/>
      <c r="GDE32" s="242"/>
      <c r="GDF32" s="242"/>
      <c r="GDG32" s="242"/>
      <c r="GDH32" s="242"/>
      <c r="GDI32" s="242"/>
      <c r="GDJ32" s="242"/>
      <c r="GDK32" s="242"/>
      <c r="GDL32" s="242"/>
      <c r="GDM32" s="242"/>
      <c r="GDN32" s="242"/>
      <c r="GDO32" s="242"/>
      <c r="GDP32" s="242"/>
      <c r="GDQ32" s="242"/>
      <c r="GDR32" s="242"/>
      <c r="GDS32" s="242"/>
      <c r="GDT32" s="242"/>
      <c r="GDU32" s="242"/>
      <c r="GDV32" s="242"/>
      <c r="GDW32" s="242"/>
      <c r="GDX32" s="242"/>
      <c r="GDY32" s="242"/>
      <c r="GDZ32" s="242"/>
      <c r="GEA32" s="242"/>
      <c r="GEB32" s="242"/>
      <c r="GEC32" s="242"/>
      <c r="GED32" s="242"/>
      <c r="GEE32" s="242"/>
      <c r="GEF32" s="242"/>
      <c r="GEG32" s="242"/>
      <c r="GEH32" s="242"/>
      <c r="GEI32" s="242"/>
      <c r="GEJ32" s="242"/>
      <c r="GEK32" s="242"/>
      <c r="GEL32" s="242"/>
      <c r="GEM32" s="242"/>
      <c r="GEN32" s="242"/>
      <c r="GEO32" s="242"/>
      <c r="GEP32" s="242"/>
      <c r="GEQ32" s="242"/>
      <c r="GER32" s="242"/>
      <c r="GES32" s="242"/>
      <c r="GET32" s="242"/>
      <c r="GEU32" s="242"/>
      <c r="GEV32" s="242"/>
      <c r="GEW32" s="242"/>
      <c r="GEX32" s="242"/>
      <c r="GEY32" s="242"/>
      <c r="GEZ32" s="242"/>
      <c r="GFA32" s="242"/>
      <c r="GFB32" s="242"/>
      <c r="GFC32" s="242"/>
      <c r="GFD32" s="242"/>
      <c r="GFE32" s="242"/>
      <c r="GFF32" s="242"/>
      <c r="GFG32" s="242"/>
      <c r="GFH32" s="242"/>
      <c r="GFI32" s="242"/>
      <c r="GFJ32" s="242"/>
      <c r="GFK32" s="242"/>
      <c r="GFL32" s="242"/>
      <c r="GFM32" s="242"/>
      <c r="GFN32" s="242"/>
      <c r="GFO32" s="242"/>
      <c r="GFP32" s="242"/>
      <c r="GFQ32" s="242"/>
      <c r="GFR32" s="242"/>
      <c r="GFS32" s="242"/>
      <c r="GFT32" s="242"/>
      <c r="GFU32" s="242"/>
      <c r="GFV32" s="242"/>
      <c r="GFW32" s="242"/>
      <c r="GFX32" s="242"/>
      <c r="GFY32" s="242"/>
      <c r="GFZ32" s="242"/>
      <c r="GGA32" s="242"/>
      <c r="GGB32" s="242"/>
      <c r="GGC32" s="242"/>
      <c r="GGD32" s="242"/>
      <c r="GGE32" s="242"/>
      <c r="GGF32" s="242"/>
      <c r="GGG32" s="242"/>
      <c r="GGH32" s="242"/>
      <c r="GGI32" s="242"/>
      <c r="GGJ32" s="242"/>
      <c r="GGK32" s="242"/>
      <c r="GGL32" s="242"/>
      <c r="GGM32" s="242"/>
      <c r="GGN32" s="242"/>
      <c r="GGO32" s="242"/>
      <c r="GGP32" s="242"/>
      <c r="GGQ32" s="242"/>
      <c r="GGR32" s="242"/>
      <c r="GGS32" s="242"/>
      <c r="GGT32" s="242"/>
      <c r="GGU32" s="242"/>
      <c r="GGV32" s="242"/>
      <c r="GGW32" s="242"/>
      <c r="GGX32" s="242"/>
      <c r="GGY32" s="242"/>
      <c r="GGZ32" s="242"/>
      <c r="GHA32" s="242"/>
      <c r="GHB32" s="242"/>
      <c r="GHC32" s="242"/>
      <c r="GHD32" s="242"/>
      <c r="GHE32" s="242"/>
      <c r="GHF32" s="242"/>
      <c r="GHG32" s="242"/>
      <c r="GHH32" s="242"/>
      <c r="GHI32" s="242"/>
      <c r="GHJ32" s="242"/>
      <c r="GHK32" s="242"/>
      <c r="GHL32" s="242"/>
      <c r="GHM32" s="242"/>
      <c r="GHN32" s="242"/>
      <c r="GHO32" s="242"/>
      <c r="GHP32" s="242"/>
      <c r="GHQ32" s="242"/>
      <c r="GHR32" s="242"/>
      <c r="GHS32" s="242"/>
      <c r="GHT32" s="242"/>
      <c r="GHU32" s="242"/>
      <c r="GHV32" s="242"/>
      <c r="GHW32" s="242"/>
      <c r="GHX32" s="242"/>
      <c r="GHY32" s="242"/>
      <c r="GHZ32" s="242"/>
      <c r="GIA32" s="242"/>
      <c r="GIB32" s="242"/>
      <c r="GIC32" s="242"/>
      <c r="GID32" s="242"/>
      <c r="GIE32" s="242"/>
      <c r="GIF32" s="242"/>
      <c r="GIG32" s="242"/>
      <c r="GIH32" s="242"/>
      <c r="GII32" s="242"/>
      <c r="GIJ32" s="242"/>
      <c r="GIK32" s="242"/>
      <c r="GIL32" s="242"/>
      <c r="GIM32" s="242"/>
      <c r="GIN32" s="242"/>
      <c r="GIO32" s="242"/>
      <c r="GIP32" s="242"/>
      <c r="GIQ32" s="242"/>
      <c r="GIR32" s="242"/>
      <c r="GIS32" s="242"/>
      <c r="GIT32" s="242"/>
      <c r="GIU32" s="242"/>
      <c r="GIV32" s="242"/>
      <c r="GIW32" s="242"/>
      <c r="GIX32" s="242"/>
      <c r="GIY32" s="242"/>
      <c r="GIZ32" s="242"/>
      <c r="GJA32" s="242"/>
      <c r="GJB32" s="242"/>
      <c r="GJC32" s="242"/>
      <c r="GJD32" s="242"/>
      <c r="GJE32" s="242"/>
      <c r="GJF32" s="242"/>
      <c r="GJG32" s="242"/>
      <c r="GJH32" s="242"/>
      <c r="GJI32" s="242"/>
      <c r="GJJ32" s="242"/>
      <c r="GJK32" s="242"/>
      <c r="GJL32" s="242"/>
      <c r="GJM32" s="242"/>
      <c r="GJN32" s="242"/>
      <c r="GJO32" s="242"/>
      <c r="GJP32" s="242"/>
      <c r="GJQ32" s="242"/>
      <c r="GJR32" s="242"/>
      <c r="GJS32" s="242"/>
      <c r="GJT32" s="242"/>
      <c r="GJU32" s="242"/>
      <c r="GJV32" s="242"/>
      <c r="GJW32" s="242"/>
      <c r="GJX32" s="242"/>
      <c r="GJY32" s="242"/>
      <c r="GJZ32" s="242"/>
      <c r="GKA32" s="242"/>
      <c r="GKB32" s="242"/>
      <c r="GKC32" s="242"/>
      <c r="GKD32" s="242"/>
      <c r="GKE32" s="242"/>
      <c r="GKF32" s="242"/>
      <c r="GKG32" s="242"/>
      <c r="GKH32" s="242"/>
      <c r="GKI32" s="242"/>
      <c r="GKJ32" s="242"/>
      <c r="GKK32" s="242"/>
      <c r="GKL32" s="242"/>
      <c r="GKM32" s="242"/>
      <c r="GKN32" s="242"/>
      <c r="GKO32" s="242"/>
      <c r="GKP32" s="242"/>
      <c r="GKQ32" s="242"/>
      <c r="GKR32" s="242"/>
      <c r="GKS32" s="242"/>
      <c r="GKT32" s="242"/>
      <c r="GKU32" s="242"/>
      <c r="GKV32" s="242"/>
      <c r="GKW32" s="242"/>
      <c r="GKX32" s="242"/>
      <c r="GKY32" s="242"/>
      <c r="GKZ32" s="242"/>
      <c r="GLA32" s="242"/>
      <c r="GLB32" s="242"/>
      <c r="GLC32" s="242"/>
      <c r="GLD32" s="242"/>
      <c r="GLE32" s="242"/>
      <c r="GLF32" s="242"/>
      <c r="GLG32" s="242"/>
      <c r="GLH32" s="242"/>
      <c r="GLI32" s="242"/>
      <c r="GLJ32" s="242"/>
      <c r="GLK32" s="242"/>
      <c r="GLL32" s="242"/>
      <c r="GLM32" s="242"/>
      <c r="GLN32" s="242"/>
      <c r="GLO32" s="242"/>
      <c r="GLP32" s="242"/>
      <c r="GLQ32" s="242"/>
      <c r="GLR32" s="242"/>
      <c r="GLS32" s="242"/>
      <c r="GLT32" s="242"/>
      <c r="GLU32" s="242"/>
      <c r="GLV32" s="242"/>
      <c r="GLW32" s="242"/>
      <c r="GLX32" s="242"/>
      <c r="GLY32" s="242"/>
      <c r="GLZ32" s="242"/>
      <c r="GMA32" s="242"/>
      <c r="GMB32" s="242"/>
      <c r="GMC32" s="242"/>
      <c r="GMD32" s="242"/>
      <c r="GME32" s="242"/>
      <c r="GMF32" s="242"/>
      <c r="GMG32" s="242"/>
      <c r="GMH32" s="242"/>
      <c r="GMI32" s="242"/>
      <c r="GMJ32" s="242"/>
      <c r="GMK32" s="242"/>
      <c r="GML32" s="242"/>
      <c r="GMM32" s="242"/>
      <c r="GMN32" s="242"/>
      <c r="GMO32" s="242"/>
      <c r="GMP32" s="242"/>
      <c r="GMQ32" s="242"/>
      <c r="GMR32" s="242"/>
      <c r="GMS32" s="242"/>
      <c r="GMT32" s="242"/>
      <c r="GMU32" s="242"/>
      <c r="GMV32" s="242"/>
      <c r="GMW32" s="242"/>
      <c r="GMX32" s="242"/>
      <c r="GMY32" s="242"/>
      <c r="GMZ32" s="242"/>
      <c r="GNA32" s="242"/>
      <c r="GNB32" s="242"/>
      <c r="GNC32" s="242"/>
      <c r="GND32" s="242"/>
      <c r="GNE32" s="242"/>
      <c r="GNF32" s="242"/>
      <c r="GNG32" s="242"/>
      <c r="GNH32" s="242"/>
      <c r="GNI32" s="242"/>
      <c r="GNJ32" s="242"/>
      <c r="GNK32" s="242"/>
      <c r="GNL32" s="242"/>
      <c r="GNM32" s="242"/>
      <c r="GNN32" s="242"/>
      <c r="GNO32" s="242"/>
      <c r="GNP32" s="242"/>
      <c r="GNQ32" s="242"/>
      <c r="GNR32" s="242"/>
      <c r="GNS32" s="242"/>
      <c r="GNT32" s="242"/>
      <c r="GNU32" s="242"/>
      <c r="GNV32" s="242"/>
      <c r="GNW32" s="242"/>
      <c r="GNX32" s="242"/>
      <c r="GNY32" s="242"/>
      <c r="GNZ32" s="242"/>
      <c r="GOA32" s="242"/>
      <c r="GOB32" s="242"/>
      <c r="GOC32" s="242"/>
      <c r="GOD32" s="242"/>
      <c r="GOE32" s="242"/>
      <c r="GOF32" s="242"/>
      <c r="GOG32" s="242"/>
      <c r="GOH32" s="242"/>
      <c r="GOI32" s="242"/>
      <c r="GOJ32" s="242"/>
      <c r="GOK32" s="242"/>
      <c r="GOL32" s="242"/>
      <c r="GOM32" s="242"/>
      <c r="GON32" s="242"/>
      <c r="GOO32" s="242"/>
      <c r="GOP32" s="242"/>
      <c r="GOQ32" s="242"/>
      <c r="GOR32" s="242"/>
      <c r="GOS32" s="242"/>
      <c r="GOT32" s="242"/>
      <c r="GOU32" s="242"/>
      <c r="GOV32" s="242"/>
      <c r="GOW32" s="242"/>
      <c r="GOX32" s="242"/>
      <c r="GOY32" s="242"/>
      <c r="GOZ32" s="242"/>
      <c r="GPA32" s="242"/>
      <c r="GPB32" s="242"/>
      <c r="GPC32" s="242"/>
      <c r="GPD32" s="242"/>
      <c r="GPE32" s="242"/>
      <c r="GPF32" s="242"/>
      <c r="GPG32" s="242"/>
      <c r="GPH32" s="242"/>
      <c r="GPI32" s="242"/>
      <c r="GPJ32" s="242"/>
      <c r="GPK32" s="242"/>
      <c r="GPL32" s="242"/>
      <c r="GPM32" s="242"/>
      <c r="GPN32" s="242"/>
      <c r="GPO32" s="242"/>
      <c r="GPP32" s="242"/>
      <c r="GPQ32" s="242"/>
      <c r="GPR32" s="242"/>
      <c r="GPS32" s="242"/>
      <c r="GPT32" s="242"/>
      <c r="GPU32" s="242"/>
      <c r="GPV32" s="242"/>
      <c r="GPW32" s="242"/>
      <c r="GPX32" s="242"/>
      <c r="GPY32" s="242"/>
      <c r="GPZ32" s="242"/>
      <c r="GQA32" s="242"/>
      <c r="GQB32" s="242"/>
      <c r="GQC32" s="242"/>
      <c r="GQD32" s="242"/>
      <c r="GQE32" s="242"/>
      <c r="GQF32" s="242"/>
      <c r="GQG32" s="242"/>
      <c r="GQH32" s="242"/>
      <c r="GQI32" s="242"/>
      <c r="GQJ32" s="242"/>
      <c r="GQK32" s="242"/>
      <c r="GQL32" s="242"/>
      <c r="GQM32" s="242"/>
      <c r="GQN32" s="242"/>
      <c r="GQO32" s="242"/>
      <c r="GQP32" s="242"/>
      <c r="GQQ32" s="242"/>
      <c r="GQR32" s="242"/>
      <c r="GQS32" s="242"/>
      <c r="GQT32" s="242"/>
      <c r="GQU32" s="242"/>
      <c r="GQV32" s="242"/>
      <c r="GQW32" s="242"/>
      <c r="GQX32" s="242"/>
      <c r="GQY32" s="242"/>
      <c r="GQZ32" s="242"/>
      <c r="GRA32" s="242"/>
      <c r="GRB32" s="242"/>
      <c r="GRC32" s="242"/>
      <c r="GRD32" s="242"/>
      <c r="GRE32" s="242"/>
      <c r="GRF32" s="242"/>
      <c r="GRG32" s="242"/>
      <c r="GRH32" s="242"/>
      <c r="GRI32" s="242"/>
      <c r="GRJ32" s="242"/>
      <c r="GRK32" s="242"/>
      <c r="GRL32" s="242"/>
      <c r="GRM32" s="242"/>
      <c r="GRN32" s="242"/>
      <c r="GRO32" s="242"/>
      <c r="GRP32" s="242"/>
      <c r="GRQ32" s="242"/>
      <c r="GRR32" s="242"/>
      <c r="GRS32" s="242"/>
      <c r="GRT32" s="242"/>
      <c r="GRU32" s="242"/>
      <c r="GRV32" s="242"/>
      <c r="GRW32" s="242"/>
      <c r="GRX32" s="242"/>
      <c r="GRY32" s="242"/>
      <c r="GRZ32" s="242"/>
      <c r="GSA32" s="242"/>
      <c r="GSB32" s="242"/>
      <c r="GSC32" s="242"/>
      <c r="GSD32" s="242"/>
      <c r="GSE32" s="242"/>
      <c r="GSF32" s="242"/>
      <c r="GSG32" s="242"/>
      <c r="GSH32" s="242"/>
      <c r="GSI32" s="242"/>
      <c r="GSJ32" s="242"/>
      <c r="GSK32" s="242"/>
      <c r="GSL32" s="242"/>
      <c r="GSM32" s="242"/>
      <c r="GSN32" s="242"/>
      <c r="GSO32" s="242"/>
      <c r="GSP32" s="242"/>
      <c r="GSQ32" s="242"/>
      <c r="GSR32" s="242"/>
      <c r="GSS32" s="242"/>
      <c r="GST32" s="242"/>
      <c r="GSU32" s="242"/>
      <c r="GSV32" s="242"/>
      <c r="GSW32" s="242"/>
      <c r="GSX32" s="242"/>
      <c r="GSY32" s="242"/>
      <c r="GSZ32" s="242"/>
      <c r="GTA32" s="242"/>
      <c r="GTB32" s="242"/>
      <c r="GTC32" s="242"/>
      <c r="GTD32" s="242"/>
      <c r="GTE32" s="242"/>
      <c r="GTF32" s="242"/>
      <c r="GTG32" s="242"/>
      <c r="GTH32" s="242"/>
      <c r="GTI32" s="242"/>
      <c r="GTJ32" s="242"/>
      <c r="GTK32" s="242"/>
      <c r="GTL32" s="242"/>
      <c r="GTM32" s="242"/>
      <c r="GTN32" s="242"/>
      <c r="GTO32" s="242"/>
      <c r="GTP32" s="242"/>
      <c r="GTQ32" s="242"/>
      <c r="GTR32" s="242"/>
      <c r="GTS32" s="242"/>
      <c r="GTT32" s="242"/>
      <c r="GTU32" s="242"/>
      <c r="GTV32" s="242"/>
      <c r="GTW32" s="242"/>
      <c r="GTX32" s="242"/>
      <c r="GTY32" s="242"/>
      <c r="GTZ32" s="242"/>
      <c r="GUA32" s="242"/>
      <c r="GUB32" s="242"/>
      <c r="GUC32" s="242"/>
      <c r="GUD32" s="242"/>
      <c r="GUE32" s="242"/>
      <c r="GUF32" s="242"/>
      <c r="GUG32" s="242"/>
      <c r="GUH32" s="242"/>
      <c r="GUI32" s="242"/>
      <c r="GUJ32" s="242"/>
      <c r="GUK32" s="242"/>
      <c r="GUL32" s="242"/>
      <c r="GUM32" s="242"/>
      <c r="GUN32" s="242"/>
      <c r="GUO32" s="242"/>
      <c r="GUP32" s="242"/>
      <c r="GUQ32" s="242"/>
      <c r="GUR32" s="242"/>
      <c r="GUS32" s="242"/>
      <c r="GUT32" s="242"/>
      <c r="GUU32" s="242"/>
      <c r="GUV32" s="242"/>
      <c r="GUW32" s="242"/>
      <c r="GUX32" s="242"/>
      <c r="GUY32" s="242"/>
      <c r="GUZ32" s="242"/>
      <c r="GVA32" s="242"/>
      <c r="GVB32" s="242"/>
      <c r="GVC32" s="242"/>
      <c r="GVD32" s="242"/>
      <c r="GVE32" s="242"/>
      <c r="GVF32" s="242"/>
      <c r="GVG32" s="242"/>
      <c r="GVH32" s="242"/>
      <c r="GVI32" s="242"/>
      <c r="GVJ32" s="242"/>
      <c r="GVK32" s="242"/>
      <c r="GVL32" s="242"/>
      <c r="GVM32" s="242"/>
      <c r="GVN32" s="242"/>
      <c r="GVO32" s="242"/>
      <c r="GVP32" s="242"/>
      <c r="GVQ32" s="242"/>
      <c r="GVR32" s="242"/>
      <c r="GVS32" s="242"/>
      <c r="GVT32" s="242"/>
      <c r="GVU32" s="242"/>
      <c r="GVV32" s="242"/>
      <c r="GVW32" s="242"/>
      <c r="GVX32" s="242"/>
      <c r="GVY32" s="242"/>
      <c r="GVZ32" s="242"/>
      <c r="GWA32" s="242"/>
      <c r="GWB32" s="242"/>
      <c r="GWC32" s="242"/>
      <c r="GWD32" s="242"/>
      <c r="GWE32" s="242"/>
      <c r="GWF32" s="242"/>
      <c r="GWG32" s="242"/>
      <c r="GWH32" s="242"/>
      <c r="GWI32" s="242"/>
      <c r="GWJ32" s="242"/>
      <c r="GWK32" s="242"/>
      <c r="GWL32" s="242"/>
      <c r="GWM32" s="242"/>
      <c r="GWN32" s="242"/>
      <c r="GWO32" s="242"/>
      <c r="GWP32" s="242"/>
      <c r="GWQ32" s="242"/>
      <c r="GWR32" s="242"/>
      <c r="GWS32" s="242"/>
      <c r="GWT32" s="242"/>
      <c r="GWU32" s="242"/>
      <c r="GWV32" s="242"/>
      <c r="GWW32" s="242"/>
      <c r="GWX32" s="242"/>
      <c r="GWY32" s="242"/>
      <c r="GWZ32" s="242"/>
      <c r="GXA32" s="242"/>
      <c r="GXB32" s="242"/>
      <c r="GXC32" s="242"/>
      <c r="GXD32" s="242"/>
      <c r="GXE32" s="242"/>
      <c r="GXF32" s="242"/>
      <c r="GXG32" s="242"/>
      <c r="GXH32" s="242"/>
      <c r="GXI32" s="242"/>
      <c r="GXJ32" s="242"/>
      <c r="GXK32" s="242"/>
      <c r="GXL32" s="242"/>
      <c r="GXM32" s="242"/>
      <c r="GXN32" s="242"/>
      <c r="GXO32" s="242"/>
      <c r="GXP32" s="242"/>
      <c r="GXQ32" s="242"/>
      <c r="GXR32" s="242"/>
      <c r="GXS32" s="242"/>
      <c r="GXT32" s="242"/>
      <c r="GXU32" s="242"/>
      <c r="GXV32" s="242"/>
      <c r="GXW32" s="242"/>
      <c r="GXX32" s="242"/>
      <c r="GXY32" s="242"/>
      <c r="GXZ32" s="242"/>
      <c r="GYA32" s="242"/>
      <c r="GYB32" s="242"/>
      <c r="GYC32" s="242"/>
      <c r="GYD32" s="242"/>
      <c r="GYE32" s="242"/>
      <c r="GYF32" s="242"/>
      <c r="GYG32" s="242"/>
      <c r="GYH32" s="242"/>
      <c r="GYI32" s="242"/>
      <c r="GYJ32" s="242"/>
      <c r="GYK32" s="242"/>
      <c r="GYL32" s="242"/>
      <c r="GYM32" s="242"/>
      <c r="GYN32" s="242"/>
      <c r="GYO32" s="242"/>
      <c r="GYP32" s="242"/>
      <c r="GYQ32" s="242"/>
      <c r="GYR32" s="242"/>
      <c r="GYS32" s="242"/>
      <c r="GYT32" s="242"/>
      <c r="GYU32" s="242"/>
      <c r="GYV32" s="242"/>
      <c r="GYW32" s="242"/>
      <c r="GYX32" s="242"/>
      <c r="GYY32" s="242"/>
      <c r="GYZ32" s="242"/>
      <c r="GZA32" s="242"/>
      <c r="GZB32" s="242"/>
      <c r="GZC32" s="242"/>
      <c r="GZD32" s="242"/>
      <c r="GZE32" s="242"/>
      <c r="GZF32" s="242"/>
      <c r="GZG32" s="242"/>
      <c r="GZH32" s="242"/>
      <c r="GZI32" s="242"/>
      <c r="GZJ32" s="242"/>
      <c r="GZK32" s="242"/>
      <c r="GZL32" s="242"/>
      <c r="GZM32" s="242"/>
      <c r="GZN32" s="242"/>
      <c r="GZO32" s="242"/>
      <c r="GZP32" s="242"/>
      <c r="GZQ32" s="242"/>
      <c r="GZR32" s="242"/>
      <c r="GZS32" s="242"/>
      <c r="GZT32" s="242"/>
      <c r="GZU32" s="242"/>
      <c r="GZV32" s="242"/>
      <c r="GZW32" s="242"/>
      <c r="GZX32" s="242"/>
      <c r="GZY32" s="242"/>
      <c r="GZZ32" s="242"/>
      <c r="HAA32" s="242"/>
      <c r="HAB32" s="242"/>
      <c r="HAC32" s="242"/>
      <c r="HAD32" s="242"/>
      <c r="HAE32" s="242"/>
      <c r="HAF32" s="242"/>
      <c r="HAG32" s="242"/>
      <c r="HAH32" s="242"/>
      <c r="HAI32" s="242"/>
      <c r="HAJ32" s="242"/>
      <c r="HAK32" s="242"/>
      <c r="HAL32" s="242"/>
      <c r="HAM32" s="242"/>
      <c r="HAN32" s="242"/>
      <c r="HAO32" s="242"/>
      <c r="HAP32" s="242"/>
      <c r="HAQ32" s="242"/>
      <c r="HAR32" s="242"/>
      <c r="HAS32" s="242"/>
      <c r="HAT32" s="242"/>
      <c r="HAU32" s="242"/>
      <c r="HAV32" s="242"/>
      <c r="HAW32" s="242"/>
      <c r="HAX32" s="242"/>
      <c r="HAY32" s="242"/>
      <c r="HAZ32" s="242"/>
      <c r="HBA32" s="242"/>
      <c r="HBB32" s="242"/>
      <c r="HBC32" s="242"/>
      <c r="HBD32" s="242"/>
      <c r="HBE32" s="242"/>
      <c r="HBF32" s="242"/>
      <c r="HBG32" s="242"/>
      <c r="HBH32" s="242"/>
      <c r="HBI32" s="242"/>
      <c r="HBJ32" s="242"/>
      <c r="HBK32" s="242"/>
      <c r="HBL32" s="242"/>
      <c r="HBM32" s="242"/>
      <c r="HBN32" s="242"/>
      <c r="HBO32" s="242"/>
      <c r="HBP32" s="242"/>
      <c r="HBQ32" s="242"/>
      <c r="HBR32" s="242"/>
      <c r="HBS32" s="242"/>
      <c r="HBT32" s="242"/>
      <c r="HBU32" s="242"/>
      <c r="HBV32" s="242"/>
      <c r="HBW32" s="242"/>
      <c r="HBX32" s="242"/>
      <c r="HBY32" s="242"/>
      <c r="HBZ32" s="242"/>
      <c r="HCA32" s="242"/>
      <c r="HCB32" s="242"/>
      <c r="HCC32" s="242"/>
      <c r="HCD32" s="242"/>
      <c r="HCE32" s="242"/>
      <c r="HCF32" s="242"/>
      <c r="HCG32" s="242"/>
      <c r="HCH32" s="242"/>
      <c r="HCI32" s="242"/>
      <c r="HCJ32" s="242"/>
      <c r="HCK32" s="242"/>
      <c r="HCL32" s="242"/>
      <c r="HCM32" s="242"/>
      <c r="HCN32" s="242"/>
      <c r="HCO32" s="242"/>
      <c r="HCP32" s="242"/>
      <c r="HCQ32" s="242"/>
      <c r="HCR32" s="242"/>
      <c r="HCS32" s="242"/>
      <c r="HCT32" s="242"/>
      <c r="HCU32" s="242"/>
      <c r="HCV32" s="242"/>
      <c r="HCW32" s="242"/>
      <c r="HCX32" s="242"/>
      <c r="HCY32" s="242"/>
      <c r="HCZ32" s="242"/>
      <c r="HDA32" s="242"/>
      <c r="HDB32" s="242"/>
      <c r="HDC32" s="242"/>
      <c r="HDD32" s="242"/>
      <c r="HDE32" s="242"/>
      <c r="HDF32" s="242"/>
      <c r="HDG32" s="242"/>
      <c r="HDH32" s="242"/>
      <c r="HDI32" s="242"/>
      <c r="HDJ32" s="242"/>
      <c r="HDK32" s="242"/>
      <c r="HDL32" s="242"/>
      <c r="HDM32" s="242"/>
      <c r="HDN32" s="242"/>
      <c r="HDO32" s="242"/>
      <c r="HDP32" s="242"/>
      <c r="HDQ32" s="242"/>
      <c r="HDR32" s="242"/>
      <c r="HDS32" s="242"/>
      <c r="HDT32" s="242"/>
      <c r="HDU32" s="242"/>
      <c r="HDV32" s="242"/>
      <c r="HDW32" s="242"/>
      <c r="HDX32" s="242"/>
      <c r="HDY32" s="242"/>
      <c r="HDZ32" s="242"/>
      <c r="HEA32" s="242"/>
      <c r="HEB32" s="242"/>
      <c r="HEC32" s="242"/>
      <c r="HED32" s="242"/>
      <c r="HEE32" s="242"/>
      <c r="HEF32" s="242"/>
      <c r="HEG32" s="242"/>
      <c r="HEH32" s="242"/>
      <c r="HEI32" s="242"/>
      <c r="HEJ32" s="242"/>
      <c r="HEK32" s="242"/>
      <c r="HEL32" s="242"/>
      <c r="HEM32" s="242"/>
      <c r="HEN32" s="242"/>
      <c r="HEO32" s="242"/>
      <c r="HEP32" s="242"/>
      <c r="HEQ32" s="242"/>
      <c r="HER32" s="242"/>
      <c r="HES32" s="242"/>
      <c r="HET32" s="242"/>
      <c r="HEU32" s="242"/>
      <c r="HEV32" s="242"/>
      <c r="HEW32" s="242"/>
      <c r="HEX32" s="242"/>
      <c r="HEY32" s="242"/>
      <c r="HEZ32" s="242"/>
      <c r="HFA32" s="242"/>
      <c r="HFB32" s="242"/>
      <c r="HFC32" s="242"/>
      <c r="HFD32" s="242"/>
      <c r="HFE32" s="242"/>
      <c r="HFF32" s="242"/>
      <c r="HFG32" s="242"/>
      <c r="HFH32" s="242"/>
      <c r="HFI32" s="242"/>
      <c r="HFJ32" s="242"/>
      <c r="HFK32" s="242"/>
      <c r="HFL32" s="242"/>
      <c r="HFM32" s="242"/>
      <c r="HFN32" s="242"/>
      <c r="HFO32" s="242"/>
      <c r="HFP32" s="242"/>
      <c r="HFQ32" s="242"/>
      <c r="HFR32" s="242"/>
      <c r="HFS32" s="242"/>
      <c r="HFT32" s="242"/>
      <c r="HFU32" s="242"/>
      <c r="HFV32" s="242"/>
      <c r="HFW32" s="242"/>
      <c r="HFX32" s="242"/>
      <c r="HFY32" s="242"/>
      <c r="HFZ32" s="242"/>
      <c r="HGA32" s="242"/>
      <c r="HGB32" s="242"/>
      <c r="HGC32" s="242"/>
      <c r="HGD32" s="242"/>
      <c r="HGE32" s="242"/>
      <c r="HGF32" s="242"/>
      <c r="HGG32" s="242"/>
      <c r="HGH32" s="242"/>
      <c r="HGI32" s="242"/>
      <c r="HGJ32" s="242"/>
      <c r="HGK32" s="242"/>
      <c r="HGL32" s="242"/>
      <c r="HGM32" s="242"/>
      <c r="HGN32" s="242"/>
      <c r="HGO32" s="242"/>
      <c r="HGP32" s="242"/>
      <c r="HGQ32" s="242"/>
      <c r="HGR32" s="242"/>
      <c r="HGS32" s="242"/>
      <c r="HGT32" s="242"/>
      <c r="HGU32" s="242"/>
      <c r="HGV32" s="242"/>
      <c r="HGW32" s="242"/>
      <c r="HGX32" s="242"/>
      <c r="HGY32" s="242"/>
      <c r="HGZ32" s="242"/>
      <c r="HHA32" s="242"/>
      <c r="HHB32" s="242"/>
      <c r="HHC32" s="242"/>
      <c r="HHD32" s="242"/>
      <c r="HHE32" s="242"/>
      <c r="HHF32" s="242"/>
      <c r="HHG32" s="242"/>
      <c r="HHH32" s="242"/>
      <c r="HHI32" s="242"/>
      <c r="HHJ32" s="242"/>
      <c r="HHK32" s="242"/>
      <c r="HHL32" s="242"/>
      <c r="HHM32" s="242"/>
      <c r="HHN32" s="242"/>
      <c r="HHO32" s="242"/>
      <c r="HHP32" s="242"/>
      <c r="HHQ32" s="242"/>
      <c r="HHR32" s="242"/>
      <c r="HHS32" s="242"/>
      <c r="HHT32" s="242"/>
      <c r="HHU32" s="242"/>
      <c r="HHV32" s="242"/>
      <c r="HHW32" s="242"/>
      <c r="HHX32" s="242"/>
      <c r="HHY32" s="242"/>
      <c r="HHZ32" s="242"/>
      <c r="HIA32" s="242"/>
      <c r="HIB32" s="242"/>
      <c r="HIC32" s="242"/>
      <c r="HID32" s="242"/>
      <c r="HIE32" s="242"/>
      <c r="HIF32" s="242"/>
      <c r="HIG32" s="242"/>
      <c r="HIH32" s="242"/>
      <c r="HII32" s="242"/>
      <c r="HIJ32" s="242"/>
      <c r="HIK32" s="242"/>
      <c r="HIL32" s="242"/>
      <c r="HIM32" s="242"/>
      <c r="HIN32" s="242"/>
      <c r="HIO32" s="242"/>
      <c r="HIP32" s="242"/>
      <c r="HIQ32" s="242"/>
      <c r="HIR32" s="242"/>
      <c r="HIS32" s="242"/>
      <c r="HIT32" s="242"/>
      <c r="HIU32" s="242"/>
      <c r="HIV32" s="242"/>
      <c r="HIW32" s="242"/>
      <c r="HIX32" s="242"/>
      <c r="HIY32" s="242"/>
      <c r="HIZ32" s="242"/>
      <c r="HJA32" s="242"/>
      <c r="HJB32" s="242"/>
      <c r="HJC32" s="242"/>
      <c r="HJD32" s="242"/>
      <c r="HJE32" s="242"/>
      <c r="HJF32" s="242"/>
      <c r="HJG32" s="242"/>
      <c r="HJH32" s="242"/>
      <c r="HJI32" s="242"/>
      <c r="HJJ32" s="242"/>
      <c r="HJK32" s="242"/>
      <c r="HJL32" s="242"/>
      <c r="HJM32" s="242"/>
      <c r="HJN32" s="242"/>
      <c r="HJO32" s="242"/>
      <c r="HJP32" s="242"/>
      <c r="HJQ32" s="242"/>
      <c r="HJR32" s="242"/>
      <c r="HJS32" s="242"/>
      <c r="HJT32" s="242"/>
      <c r="HJU32" s="242"/>
      <c r="HJV32" s="242"/>
      <c r="HJW32" s="242"/>
      <c r="HJX32" s="242"/>
      <c r="HJY32" s="242"/>
      <c r="HJZ32" s="242"/>
      <c r="HKA32" s="242"/>
      <c r="HKB32" s="242"/>
      <c r="HKC32" s="242"/>
      <c r="HKD32" s="242"/>
      <c r="HKE32" s="242"/>
      <c r="HKF32" s="242"/>
      <c r="HKG32" s="242"/>
      <c r="HKH32" s="242"/>
      <c r="HKI32" s="242"/>
      <c r="HKJ32" s="242"/>
      <c r="HKK32" s="242"/>
      <c r="HKL32" s="242"/>
      <c r="HKM32" s="242"/>
      <c r="HKN32" s="242"/>
      <c r="HKO32" s="242"/>
      <c r="HKP32" s="242"/>
      <c r="HKQ32" s="242"/>
      <c r="HKR32" s="242"/>
      <c r="HKS32" s="242"/>
      <c r="HKT32" s="242"/>
      <c r="HKU32" s="242"/>
      <c r="HKV32" s="242"/>
      <c r="HKW32" s="242"/>
      <c r="HKX32" s="242"/>
      <c r="HKY32" s="242"/>
      <c r="HKZ32" s="242"/>
      <c r="HLA32" s="242"/>
      <c r="HLB32" s="242"/>
      <c r="HLC32" s="242"/>
      <c r="HLD32" s="242"/>
      <c r="HLE32" s="242"/>
      <c r="HLF32" s="242"/>
      <c r="HLG32" s="242"/>
      <c r="HLH32" s="242"/>
      <c r="HLI32" s="242"/>
      <c r="HLJ32" s="242"/>
      <c r="HLK32" s="242"/>
      <c r="HLL32" s="242"/>
      <c r="HLM32" s="242"/>
      <c r="HLN32" s="242"/>
      <c r="HLO32" s="242"/>
      <c r="HLP32" s="242"/>
      <c r="HLQ32" s="242"/>
      <c r="HLR32" s="242"/>
      <c r="HLS32" s="242"/>
      <c r="HLT32" s="242"/>
      <c r="HLU32" s="242"/>
      <c r="HLV32" s="242"/>
      <c r="HLW32" s="242"/>
      <c r="HLX32" s="242"/>
      <c r="HLY32" s="242"/>
      <c r="HLZ32" s="242"/>
      <c r="HMA32" s="242"/>
      <c r="HMB32" s="242"/>
      <c r="HMC32" s="242"/>
      <c r="HMD32" s="242"/>
      <c r="HME32" s="242"/>
      <c r="HMF32" s="242"/>
      <c r="HMG32" s="242"/>
      <c r="HMH32" s="242"/>
      <c r="HMI32" s="242"/>
      <c r="HMJ32" s="242"/>
      <c r="HMK32" s="242"/>
      <c r="HML32" s="242"/>
      <c r="HMM32" s="242"/>
      <c r="HMN32" s="242"/>
      <c r="HMO32" s="242"/>
      <c r="HMP32" s="242"/>
      <c r="HMQ32" s="242"/>
      <c r="HMR32" s="242"/>
      <c r="HMS32" s="242"/>
      <c r="HMT32" s="242"/>
      <c r="HMU32" s="242"/>
      <c r="HMV32" s="242"/>
      <c r="HMW32" s="242"/>
      <c r="HMX32" s="242"/>
      <c r="HMY32" s="242"/>
      <c r="HMZ32" s="242"/>
      <c r="HNA32" s="242"/>
      <c r="HNB32" s="242"/>
      <c r="HNC32" s="242"/>
      <c r="HND32" s="242"/>
      <c r="HNE32" s="242"/>
      <c r="HNF32" s="242"/>
      <c r="HNG32" s="242"/>
      <c r="HNH32" s="242"/>
      <c r="HNI32" s="242"/>
      <c r="HNJ32" s="242"/>
      <c r="HNK32" s="242"/>
      <c r="HNL32" s="242"/>
      <c r="HNM32" s="242"/>
      <c r="HNN32" s="242"/>
      <c r="HNO32" s="242"/>
      <c r="HNP32" s="242"/>
      <c r="HNQ32" s="242"/>
      <c r="HNR32" s="242"/>
      <c r="HNS32" s="242"/>
      <c r="HNT32" s="242"/>
      <c r="HNU32" s="242"/>
      <c r="HNV32" s="242"/>
      <c r="HNW32" s="242"/>
      <c r="HNX32" s="242"/>
      <c r="HNY32" s="242"/>
      <c r="HNZ32" s="242"/>
      <c r="HOA32" s="242"/>
      <c r="HOB32" s="242"/>
      <c r="HOC32" s="242"/>
      <c r="HOD32" s="242"/>
      <c r="HOE32" s="242"/>
      <c r="HOF32" s="242"/>
      <c r="HOG32" s="242"/>
      <c r="HOH32" s="242"/>
      <c r="HOI32" s="242"/>
      <c r="HOJ32" s="242"/>
      <c r="HOK32" s="242"/>
      <c r="HOL32" s="242"/>
      <c r="HOM32" s="242"/>
      <c r="HON32" s="242"/>
      <c r="HOO32" s="242"/>
      <c r="HOP32" s="242"/>
      <c r="HOQ32" s="242"/>
      <c r="HOR32" s="242"/>
      <c r="HOS32" s="242"/>
      <c r="HOT32" s="242"/>
      <c r="HOU32" s="242"/>
      <c r="HOV32" s="242"/>
      <c r="HOW32" s="242"/>
      <c r="HOX32" s="242"/>
      <c r="HOY32" s="242"/>
      <c r="HOZ32" s="242"/>
      <c r="HPA32" s="242"/>
      <c r="HPB32" s="242"/>
      <c r="HPC32" s="242"/>
      <c r="HPD32" s="242"/>
      <c r="HPE32" s="242"/>
      <c r="HPF32" s="242"/>
      <c r="HPG32" s="242"/>
      <c r="HPH32" s="242"/>
      <c r="HPI32" s="242"/>
      <c r="HPJ32" s="242"/>
      <c r="HPK32" s="242"/>
      <c r="HPL32" s="242"/>
      <c r="HPM32" s="242"/>
      <c r="HPN32" s="242"/>
      <c r="HPO32" s="242"/>
      <c r="HPP32" s="242"/>
      <c r="HPQ32" s="242"/>
      <c r="HPR32" s="242"/>
      <c r="HPS32" s="242"/>
      <c r="HPT32" s="242"/>
      <c r="HPU32" s="242"/>
      <c r="HPV32" s="242"/>
      <c r="HPW32" s="242"/>
      <c r="HPX32" s="242"/>
      <c r="HPY32" s="242"/>
      <c r="HPZ32" s="242"/>
      <c r="HQA32" s="242"/>
      <c r="HQB32" s="242"/>
      <c r="HQC32" s="242"/>
      <c r="HQD32" s="242"/>
      <c r="HQE32" s="242"/>
      <c r="HQF32" s="242"/>
      <c r="HQG32" s="242"/>
      <c r="HQH32" s="242"/>
      <c r="HQI32" s="242"/>
      <c r="HQJ32" s="242"/>
      <c r="HQK32" s="242"/>
      <c r="HQL32" s="242"/>
      <c r="HQM32" s="242"/>
      <c r="HQN32" s="242"/>
      <c r="HQO32" s="242"/>
      <c r="HQP32" s="242"/>
      <c r="HQQ32" s="242"/>
      <c r="HQR32" s="242"/>
      <c r="HQS32" s="242"/>
      <c r="HQT32" s="242"/>
      <c r="HQU32" s="242"/>
      <c r="HQV32" s="242"/>
      <c r="HQW32" s="242"/>
      <c r="HQX32" s="242"/>
      <c r="HQY32" s="242"/>
      <c r="HQZ32" s="242"/>
      <c r="HRA32" s="242"/>
      <c r="HRB32" s="242"/>
      <c r="HRC32" s="242"/>
      <c r="HRD32" s="242"/>
      <c r="HRE32" s="242"/>
      <c r="HRF32" s="242"/>
      <c r="HRG32" s="242"/>
      <c r="HRH32" s="242"/>
      <c r="HRI32" s="242"/>
      <c r="HRJ32" s="242"/>
      <c r="HRK32" s="242"/>
      <c r="HRL32" s="242"/>
      <c r="HRM32" s="242"/>
      <c r="HRN32" s="242"/>
      <c r="HRO32" s="242"/>
      <c r="HRP32" s="242"/>
      <c r="HRQ32" s="242"/>
      <c r="HRR32" s="242"/>
      <c r="HRS32" s="242"/>
      <c r="HRT32" s="242"/>
      <c r="HRU32" s="242"/>
      <c r="HRV32" s="242"/>
      <c r="HRW32" s="242"/>
      <c r="HRX32" s="242"/>
      <c r="HRY32" s="242"/>
      <c r="HRZ32" s="242"/>
      <c r="HSA32" s="242"/>
      <c r="HSB32" s="242"/>
      <c r="HSC32" s="242"/>
      <c r="HSD32" s="242"/>
      <c r="HSE32" s="242"/>
      <c r="HSF32" s="242"/>
      <c r="HSG32" s="242"/>
      <c r="HSH32" s="242"/>
      <c r="HSI32" s="242"/>
      <c r="HSJ32" s="242"/>
      <c r="HSK32" s="242"/>
      <c r="HSL32" s="242"/>
      <c r="HSM32" s="242"/>
      <c r="HSN32" s="242"/>
      <c r="HSO32" s="242"/>
      <c r="HSP32" s="242"/>
      <c r="HSQ32" s="242"/>
      <c r="HSR32" s="242"/>
      <c r="HSS32" s="242"/>
      <c r="HST32" s="242"/>
      <c r="HSU32" s="242"/>
      <c r="HSV32" s="242"/>
      <c r="HSW32" s="242"/>
      <c r="HSX32" s="242"/>
      <c r="HSY32" s="242"/>
      <c r="HSZ32" s="242"/>
      <c r="HTA32" s="242"/>
      <c r="HTB32" s="242"/>
      <c r="HTC32" s="242"/>
      <c r="HTD32" s="242"/>
      <c r="HTE32" s="242"/>
      <c r="HTF32" s="242"/>
      <c r="HTG32" s="242"/>
      <c r="HTH32" s="242"/>
      <c r="HTI32" s="242"/>
      <c r="HTJ32" s="242"/>
      <c r="HTK32" s="242"/>
      <c r="HTL32" s="242"/>
      <c r="HTM32" s="242"/>
      <c r="HTN32" s="242"/>
      <c r="HTO32" s="242"/>
      <c r="HTP32" s="242"/>
      <c r="HTQ32" s="242"/>
      <c r="HTR32" s="242"/>
      <c r="HTS32" s="242"/>
      <c r="HTT32" s="242"/>
      <c r="HTU32" s="242"/>
      <c r="HTV32" s="242"/>
      <c r="HTW32" s="242"/>
      <c r="HTX32" s="242"/>
      <c r="HTY32" s="242"/>
      <c r="HTZ32" s="242"/>
      <c r="HUA32" s="242"/>
      <c r="HUB32" s="242"/>
      <c r="HUC32" s="242"/>
      <c r="HUD32" s="242"/>
      <c r="HUE32" s="242"/>
      <c r="HUF32" s="242"/>
      <c r="HUG32" s="242"/>
      <c r="HUH32" s="242"/>
      <c r="HUI32" s="242"/>
      <c r="HUJ32" s="242"/>
      <c r="HUK32" s="242"/>
      <c r="HUL32" s="242"/>
      <c r="HUM32" s="242"/>
      <c r="HUN32" s="242"/>
      <c r="HUO32" s="242"/>
      <c r="HUP32" s="242"/>
      <c r="HUQ32" s="242"/>
      <c r="HUR32" s="242"/>
      <c r="HUS32" s="242"/>
      <c r="HUT32" s="242"/>
      <c r="HUU32" s="242"/>
      <c r="HUV32" s="242"/>
      <c r="HUW32" s="242"/>
      <c r="HUX32" s="242"/>
      <c r="HUY32" s="242"/>
      <c r="HUZ32" s="242"/>
      <c r="HVA32" s="242"/>
      <c r="HVB32" s="242"/>
      <c r="HVC32" s="242"/>
      <c r="HVD32" s="242"/>
      <c r="HVE32" s="242"/>
      <c r="HVF32" s="242"/>
      <c r="HVG32" s="242"/>
      <c r="HVH32" s="242"/>
      <c r="HVI32" s="242"/>
      <c r="HVJ32" s="242"/>
      <c r="HVK32" s="242"/>
      <c r="HVL32" s="242"/>
      <c r="HVM32" s="242"/>
      <c r="HVN32" s="242"/>
      <c r="HVO32" s="242"/>
      <c r="HVP32" s="242"/>
      <c r="HVQ32" s="242"/>
      <c r="HVR32" s="242"/>
      <c r="HVS32" s="242"/>
      <c r="HVT32" s="242"/>
      <c r="HVU32" s="242"/>
      <c r="HVV32" s="242"/>
      <c r="HVW32" s="242"/>
      <c r="HVX32" s="242"/>
      <c r="HVY32" s="242"/>
      <c r="HVZ32" s="242"/>
      <c r="HWA32" s="242"/>
      <c r="HWB32" s="242"/>
      <c r="HWC32" s="242"/>
      <c r="HWD32" s="242"/>
      <c r="HWE32" s="242"/>
      <c r="HWF32" s="242"/>
      <c r="HWG32" s="242"/>
      <c r="HWH32" s="242"/>
      <c r="HWI32" s="242"/>
      <c r="HWJ32" s="242"/>
      <c r="HWK32" s="242"/>
      <c r="HWL32" s="242"/>
      <c r="HWM32" s="242"/>
      <c r="HWN32" s="242"/>
      <c r="HWO32" s="242"/>
      <c r="HWP32" s="242"/>
      <c r="HWQ32" s="242"/>
      <c r="HWR32" s="242"/>
      <c r="HWS32" s="242"/>
      <c r="HWT32" s="242"/>
      <c r="HWU32" s="242"/>
      <c r="HWV32" s="242"/>
      <c r="HWW32" s="242"/>
      <c r="HWX32" s="242"/>
      <c r="HWY32" s="242"/>
      <c r="HWZ32" s="242"/>
      <c r="HXA32" s="242"/>
      <c r="HXB32" s="242"/>
      <c r="HXC32" s="242"/>
      <c r="HXD32" s="242"/>
      <c r="HXE32" s="242"/>
      <c r="HXF32" s="242"/>
      <c r="HXG32" s="242"/>
      <c r="HXH32" s="242"/>
      <c r="HXI32" s="242"/>
      <c r="HXJ32" s="242"/>
      <c r="HXK32" s="242"/>
      <c r="HXL32" s="242"/>
      <c r="HXM32" s="242"/>
      <c r="HXN32" s="242"/>
      <c r="HXO32" s="242"/>
      <c r="HXP32" s="242"/>
      <c r="HXQ32" s="242"/>
      <c r="HXR32" s="242"/>
      <c r="HXS32" s="242"/>
      <c r="HXT32" s="242"/>
      <c r="HXU32" s="242"/>
      <c r="HXV32" s="242"/>
      <c r="HXW32" s="242"/>
      <c r="HXX32" s="242"/>
      <c r="HXY32" s="242"/>
      <c r="HXZ32" s="242"/>
      <c r="HYA32" s="242"/>
      <c r="HYB32" s="242"/>
      <c r="HYC32" s="242"/>
      <c r="HYD32" s="242"/>
      <c r="HYE32" s="242"/>
      <c r="HYF32" s="242"/>
      <c r="HYG32" s="242"/>
      <c r="HYH32" s="242"/>
      <c r="HYI32" s="242"/>
      <c r="HYJ32" s="242"/>
      <c r="HYK32" s="242"/>
      <c r="HYL32" s="242"/>
      <c r="HYM32" s="242"/>
      <c r="HYN32" s="242"/>
      <c r="HYO32" s="242"/>
      <c r="HYP32" s="242"/>
      <c r="HYQ32" s="242"/>
      <c r="HYR32" s="242"/>
      <c r="HYS32" s="242"/>
      <c r="HYT32" s="242"/>
      <c r="HYU32" s="242"/>
      <c r="HYV32" s="242"/>
      <c r="HYW32" s="242"/>
      <c r="HYX32" s="242"/>
      <c r="HYY32" s="242"/>
      <c r="HYZ32" s="242"/>
      <c r="HZA32" s="242"/>
      <c r="HZB32" s="242"/>
      <c r="HZC32" s="242"/>
      <c r="HZD32" s="242"/>
      <c r="HZE32" s="242"/>
      <c r="HZF32" s="242"/>
      <c r="HZG32" s="242"/>
      <c r="HZH32" s="242"/>
      <c r="HZI32" s="242"/>
      <c r="HZJ32" s="242"/>
      <c r="HZK32" s="242"/>
      <c r="HZL32" s="242"/>
      <c r="HZM32" s="242"/>
      <c r="HZN32" s="242"/>
      <c r="HZO32" s="242"/>
      <c r="HZP32" s="242"/>
      <c r="HZQ32" s="242"/>
      <c r="HZR32" s="242"/>
      <c r="HZS32" s="242"/>
      <c r="HZT32" s="242"/>
      <c r="HZU32" s="242"/>
      <c r="HZV32" s="242"/>
      <c r="HZW32" s="242"/>
      <c r="HZX32" s="242"/>
      <c r="HZY32" s="242"/>
      <c r="HZZ32" s="242"/>
      <c r="IAA32" s="242"/>
      <c r="IAB32" s="242"/>
      <c r="IAC32" s="242"/>
      <c r="IAD32" s="242"/>
      <c r="IAE32" s="242"/>
      <c r="IAF32" s="242"/>
      <c r="IAG32" s="242"/>
      <c r="IAH32" s="242"/>
      <c r="IAI32" s="242"/>
      <c r="IAJ32" s="242"/>
      <c r="IAK32" s="242"/>
      <c r="IAL32" s="242"/>
      <c r="IAM32" s="242"/>
      <c r="IAN32" s="242"/>
      <c r="IAO32" s="242"/>
      <c r="IAP32" s="242"/>
      <c r="IAQ32" s="242"/>
      <c r="IAR32" s="242"/>
      <c r="IAS32" s="242"/>
      <c r="IAT32" s="242"/>
      <c r="IAU32" s="242"/>
      <c r="IAV32" s="242"/>
      <c r="IAW32" s="242"/>
      <c r="IAX32" s="242"/>
      <c r="IAY32" s="242"/>
      <c r="IAZ32" s="242"/>
      <c r="IBA32" s="242"/>
      <c r="IBB32" s="242"/>
      <c r="IBC32" s="242"/>
      <c r="IBD32" s="242"/>
      <c r="IBE32" s="242"/>
      <c r="IBF32" s="242"/>
      <c r="IBG32" s="242"/>
      <c r="IBH32" s="242"/>
      <c r="IBI32" s="242"/>
      <c r="IBJ32" s="242"/>
      <c r="IBK32" s="242"/>
      <c r="IBL32" s="242"/>
      <c r="IBM32" s="242"/>
      <c r="IBN32" s="242"/>
      <c r="IBO32" s="242"/>
      <c r="IBP32" s="242"/>
      <c r="IBQ32" s="242"/>
      <c r="IBR32" s="242"/>
      <c r="IBS32" s="242"/>
      <c r="IBT32" s="242"/>
      <c r="IBU32" s="242"/>
      <c r="IBV32" s="242"/>
      <c r="IBW32" s="242"/>
      <c r="IBX32" s="242"/>
      <c r="IBY32" s="242"/>
      <c r="IBZ32" s="242"/>
      <c r="ICA32" s="242"/>
      <c r="ICB32" s="242"/>
      <c r="ICC32" s="242"/>
      <c r="ICD32" s="242"/>
      <c r="ICE32" s="242"/>
      <c r="ICF32" s="242"/>
      <c r="ICG32" s="242"/>
      <c r="ICH32" s="242"/>
      <c r="ICI32" s="242"/>
      <c r="ICJ32" s="242"/>
      <c r="ICK32" s="242"/>
      <c r="ICL32" s="242"/>
      <c r="ICM32" s="242"/>
      <c r="ICN32" s="242"/>
      <c r="ICO32" s="242"/>
      <c r="ICP32" s="242"/>
      <c r="ICQ32" s="242"/>
      <c r="ICR32" s="242"/>
      <c r="ICS32" s="242"/>
      <c r="ICT32" s="242"/>
      <c r="ICU32" s="242"/>
      <c r="ICV32" s="242"/>
      <c r="ICW32" s="242"/>
      <c r="ICX32" s="242"/>
      <c r="ICY32" s="242"/>
      <c r="ICZ32" s="242"/>
      <c r="IDA32" s="242"/>
      <c r="IDB32" s="242"/>
      <c r="IDC32" s="242"/>
      <c r="IDD32" s="242"/>
      <c r="IDE32" s="242"/>
      <c r="IDF32" s="242"/>
      <c r="IDG32" s="242"/>
      <c r="IDH32" s="242"/>
      <c r="IDI32" s="242"/>
      <c r="IDJ32" s="242"/>
      <c r="IDK32" s="242"/>
      <c r="IDL32" s="242"/>
      <c r="IDM32" s="242"/>
      <c r="IDN32" s="242"/>
      <c r="IDO32" s="242"/>
      <c r="IDP32" s="242"/>
      <c r="IDQ32" s="242"/>
      <c r="IDR32" s="242"/>
      <c r="IDS32" s="242"/>
      <c r="IDT32" s="242"/>
      <c r="IDU32" s="242"/>
      <c r="IDV32" s="242"/>
      <c r="IDW32" s="242"/>
      <c r="IDX32" s="242"/>
      <c r="IDY32" s="242"/>
      <c r="IDZ32" s="242"/>
      <c r="IEA32" s="242"/>
      <c r="IEB32" s="242"/>
      <c r="IEC32" s="242"/>
      <c r="IED32" s="242"/>
      <c r="IEE32" s="242"/>
      <c r="IEF32" s="242"/>
      <c r="IEG32" s="242"/>
      <c r="IEH32" s="242"/>
      <c r="IEI32" s="242"/>
      <c r="IEJ32" s="242"/>
      <c r="IEK32" s="242"/>
      <c r="IEL32" s="242"/>
      <c r="IEM32" s="242"/>
      <c r="IEN32" s="242"/>
      <c r="IEO32" s="242"/>
      <c r="IEP32" s="242"/>
      <c r="IEQ32" s="242"/>
      <c r="IER32" s="242"/>
      <c r="IES32" s="242"/>
      <c r="IET32" s="242"/>
      <c r="IEU32" s="242"/>
      <c r="IEV32" s="242"/>
      <c r="IEW32" s="242"/>
      <c r="IEX32" s="242"/>
      <c r="IEY32" s="242"/>
      <c r="IEZ32" s="242"/>
      <c r="IFA32" s="242"/>
      <c r="IFB32" s="242"/>
      <c r="IFC32" s="242"/>
      <c r="IFD32" s="242"/>
      <c r="IFE32" s="242"/>
      <c r="IFF32" s="242"/>
      <c r="IFG32" s="242"/>
      <c r="IFH32" s="242"/>
      <c r="IFI32" s="242"/>
      <c r="IFJ32" s="242"/>
      <c r="IFK32" s="242"/>
      <c r="IFL32" s="242"/>
      <c r="IFM32" s="242"/>
      <c r="IFN32" s="242"/>
      <c r="IFO32" s="242"/>
      <c r="IFP32" s="242"/>
      <c r="IFQ32" s="242"/>
      <c r="IFR32" s="242"/>
      <c r="IFS32" s="242"/>
      <c r="IFT32" s="242"/>
      <c r="IFU32" s="242"/>
      <c r="IFV32" s="242"/>
      <c r="IFW32" s="242"/>
      <c r="IFX32" s="242"/>
      <c r="IFY32" s="242"/>
      <c r="IFZ32" s="242"/>
      <c r="IGA32" s="242"/>
      <c r="IGB32" s="242"/>
      <c r="IGC32" s="242"/>
      <c r="IGD32" s="242"/>
      <c r="IGE32" s="242"/>
      <c r="IGF32" s="242"/>
      <c r="IGG32" s="242"/>
      <c r="IGH32" s="242"/>
      <c r="IGI32" s="242"/>
      <c r="IGJ32" s="242"/>
      <c r="IGK32" s="242"/>
      <c r="IGL32" s="242"/>
      <c r="IGM32" s="242"/>
      <c r="IGN32" s="242"/>
      <c r="IGO32" s="242"/>
      <c r="IGP32" s="242"/>
      <c r="IGQ32" s="242"/>
      <c r="IGR32" s="242"/>
      <c r="IGS32" s="242"/>
      <c r="IGT32" s="242"/>
      <c r="IGU32" s="242"/>
      <c r="IGV32" s="242"/>
      <c r="IGW32" s="242"/>
      <c r="IGX32" s="242"/>
      <c r="IGY32" s="242"/>
      <c r="IGZ32" s="242"/>
      <c r="IHA32" s="242"/>
      <c r="IHB32" s="242"/>
      <c r="IHC32" s="242"/>
      <c r="IHD32" s="242"/>
      <c r="IHE32" s="242"/>
      <c r="IHF32" s="242"/>
      <c r="IHG32" s="242"/>
      <c r="IHH32" s="242"/>
      <c r="IHI32" s="242"/>
      <c r="IHJ32" s="242"/>
      <c r="IHK32" s="242"/>
      <c r="IHL32" s="242"/>
      <c r="IHM32" s="242"/>
      <c r="IHN32" s="242"/>
      <c r="IHO32" s="242"/>
      <c r="IHP32" s="242"/>
      <c r="IHQ32" s="242"/>
      <c r="IHR32" s="242"/>
      <c r="IHS32" s="242"/>
      <c r="IHT32" s="242"/>
      <c r="IHU32" s="242"/>
      <c r="IHV32" s="242"/>
      <c r="IHW32" s="242"/>
      <c r="IHX32" s="242"/>
      <c r="IHY32" s="242"/>
      <c r="IHZ32" s="242"/>
      <c r="IIA32" s="242"/>
      <c r="IIB32" s="242"/>
      <c r="IIC32" s="242"/>
      <c r="IID32" s="242"/>
      <c r="IIE32" s="242"/>
      <c r="IIF32" s="242"/>
      <c r="IIG32" s="242"/>
      <c r="IIH32" s="242"/>
      <c r="III32" s="242"/>
      <c r="IIJ32" s="242"/>
      <c r="IIK32" s="242"/>
      <c r="IIL32" s="242"/>
      <c r="IIM32" s="242"/>
      <c r="IIN32" s="242"/>
      <c r="IIO32" s="242"/>
      <c r="IIP32" s="242"/>
      <c r="IIQ32" s="242"/>
      <c r="IIR32" s="242"/>
      <c r="IIS32" s="242"/>
      <c r="IIT32" s="242"/>
      <c r="IIU32" s="242"/>
      <c r="IIV32" s="242"/>
      <c r="IIW32" s="242"/>
      <c r="IIX32" s="242"/>
      <c r="IIY32" s="242"/>
      <c r="IIZ32" s="242"/>
      <c r="IJA32" s="242"/>
      <c r="IJB32" s="242"/>
      <c r="IJC32" s="242"/>
      <c r="IJD32" s="242"/>
      <c r="IJE32" s="242"/>
      <c r="IJF32" s="242"/>
      <c r="IJG32" s="242"/>
      <c r="IJH32" s="242"/>
      <c r="IJI32" s="242"/>
      <c r="IJJ32" s="242"/>
      <c r="IJK32" s="242"/>
      <c r="IJL32" s="242"/>
      <c r="IJM32" s="242"/>
      <c r="IJN32" s="242"/>
      <c r="IJO32" s="242"/>
      <c r="IJP32" s="242"/>
      <c r="IJQ32" s="242"/>
      <c r="IJR32" s="242"/>
      <c r="IJS32" s="242"/>
      <c r="IJT32" s="242"/>
      <c r="IJU32" s="242"/>
      <c r="IJV32" s="242"/>
      <c r="IJW32" s="242"/>
      <c r="IJX32" s="242"/>
      <c r="IJY32" s="242"/>
      <c r="IJZ32" s="242"/>
      <c r="IKA32" s="242"/>
      <c r="IKB32" s="242"/>
      <c r="IKC32" s="242"/>
      <c r="IKD32" s="242"/>
      <c r="IKE32" s="242"/>
      <c r="IKF32" s="242"/>
      <c r="IKG32" s="242"/>
      <c r="IKH32" s="242"/>
      <c r="IKI32" s="242"/>
      <c r="IKJ32" s="242"/>
      <c r="IKK32" s="242"/>
      <c r="IKL32" s="242"/>
      <c r="IKM32" s="242"/>
      <c r="IKN32" s="242"/>
      <c r="IKO32" s="242"/>
      <c r="IKP32" s="242"/>
      <c r="IKQ32" s="242"/>
      <c r="IKR32" s="242"/>
      <c r="IKS32" s="242"/>
      <c r="IKT32" s="242"/>
      <c r="IKU32" s="242"/>
      <c r="IKV32" s="242"/>
      <c r="IKW32" s="242"/>
      <c r="IKX32" s="242"/>
      <c r="IKY32" s="242"/>
      <c r="IKZ32" s="242"/>
      <c r="ILA32" s="242"/>
      <c r="ILB32" s="242"/>
      <c r="ILC32" s="242"/>
      <c r="ILD32" s="242"/>
      <c r="ILE32" s="242"/>
      <c r="ILF32" s="242"/>
      <c r="ILG32" s="242"/>
      <c r="ILH32" s="242"/>
      <c r="ILI32" s="242"/>
      <c r="ILJ32" s="242"/>
      <c r="ILK32" s="242"/>
      <c r="ILL32" s="242"/>
      <c r="ILM32" s="242"/>
      <c r="ILN32" s="242"/>
      <c r="ILO32" s="242"/>
      <c r="ILP32" s="242"/>
      <c r="ILQ32" s="242"/>
      <c r="ILR32" s="242"/>
      <c r="ILS32" s="242"/>
      <c r="ILT32" s="242"/>
      <c r="ILU32" s="242"/>
      <c r="ILV32" s="242"/>
      <c r="ILW32" s="242"/>
      <c r="ILX32" s="242"/>
      <c r="ILY32" s="242"/>
      <c r="ILZ32" s="242"/>
      <c r="IMA32" s="242"/>
      <c r="IMB32" s="242"/>
      <c r="IMC32" s="242"/>
      <c r="IMD32" s="242"/>
      <c r="IME32" s="242"/>
      <c r="IMF32" s="242"/>
      <c r="IMG32" s="242"/>
      <c r="IMH32" s="242"/>
      <c r="IMI32" s="242"/>
      <c r="IMJ32" s="242"/>
      <c r="IMK32" s="242"/>
      <c r="IML32" s="242"/>
      <c r="IMM32" s="242"/>
      <c r="IMN32" s="242"/>
      <c r="IMO32" s="242"/>
      <c r="IMP32" s="242"/>
      <c r="IMQ32" s="242"/>
      <c r="IMR32" s="242"/>
      <c r="IMS32" s="242"/>
      <c r="IMT32" s="242"/>
      <c r="IMU32" s="242"/>
      <c r="IMV32" s="242"/>
      <c r="IMW32" s="242"/>
      <c r="IMX32" s="242"/>
      <c r="IMY32" s="242"/>
      <c r="IMZ32" s="242"/>
      <c r="INA32" s="242"/>
      <c r="INB32" s="242"/>
      <c r="INC32" s="242"/>
      <c r="IND32" s="242"/>
      <c r="INE32" s="242"/>
      <c r="INF32" s="242"/>
      <c r="ING32" s="242"/>
      <c r="INH32" s="242"/>
      <c r="INI32" s="242"/>
      <c r="INJ32" s="242"/>
      <c r="INK32" s="242"/>
      <c r="INL32" s="242"/>
      <c r="INM32" s="242"/>
      <c r="INN32" s="242"/>
      <c r="INO32" s="242"/>
      <c r="INP32" s="242"/>
      <c r="INQ32" s="242"/>
      <c r="INR32" s="242"/>
      <c r="INS32" s="242"/>
      <c r="INT32" s="242"/>
      <c r="INU32" s="242"/>
      <c r="INV32" s="242"/>
      <c r="INW32" s="242"/>
      <c r="INX32" s="242"/>
      <c r="INY32" s="242"/>
      <c r="INZ32" s="242"/>
      <c r="IOA32" s="242"/>
      <c r="IOB32" s="242"/>
      <c r="IOC32" s="242"/>
      <c r="IOD32" s="242"/>
      <c r="IOE32" s="242"/>
      <c r="IOF32" s="242"/>
      <c r="IOG32" s="242"/>
      <c r="IOH32" s="242"/>
      <c r="IOI32" s="242"/>
      <c r="IOJ32" s="242"/>
      <c r="IOK32" s="242"/>
      <c r="IOL32" s="242"/>
      <c r="IOM32" s="242"/>
      <c r="ION32" s="242"/>
      <c r="IOO32" s="242"/>
      <c r="IOP32" s="242"/>
      <c r="IOQ32" s="242"/>
      <c r="IOR32" s="242"/>
      <c r="IOS32" s="242"/>
      <c r="IOT32" s="242"/>
      <c r="IOU32" s="242"/>
      <c r="IOV32" s="242"/>
      <c r="IOW32" s="242"/>
      <c r="IOX32" s="242"/>
      <c r="IOY32" s="242"/>
      <c r="IOZ32" s="242"/>
      <c r="IPA32" s="242"/>
      <c r="IPB32" s="242"/>
      <c r="IPC32" s="242"/>
      <c r="IPD32" s="242"/>
      <c r="IPE32" s="242"/>
      <c r="IPF32" s="242"/>
      <c r="IPG32" s="242"/>
      <c r="IPH32" s="242"/>
      <c r="IPI32" s="242"/>
      <c r="IPJ32" s="242"/>
      <c r="IPK32" s="242"/>
      <c r="IPL32" s="242"/>
      <c r="IPM32" s="242"/>
      <c r="IPN32" s="242"/>
      <c r="IPO32" s="242"/>
      <c r="IPP32" s="242"/>
      <c r="IPQ32" s="242"/>
      <c r="IPR32" s="242"/>
      <c r="IPS32" s="242"/>
      <c r="IPT32" s="242"/>
      <c r="IPU32" s="242"/>
      <c r="IPV32" s="242"/>
      <c r="IPW32" s="242"/>
      <c r="IPX32" s="242"/>
      <c r="IPY32" s="242"/>
      <c r="IPZ32" s="242"/>
      <c r="IQA32" s="242"/>
      <c r="IQB32" s="242"/>
      <c r="IQC32" s="242"/>
      <c r="IQD32" s="242"/>
      <c r="IQE32" s="242"/>
      <c r="IQF32" s="242"/>
      <c r="IQG32" s="242"/>
      <c r="IQH32" s="242"/>
      <c r="IQI32" s="242"/>
      <c r="IQJ32" s="242"/>
      <c r="IQK32" s="242"/>
      <c r="IQL32" s="242"/>
      <c r="IQM32" s="242"/>
      <c r="IQN32" s="242"/>
      <c r="IQO32" s="242"/>
      <c r="IQP32" s="242"/>
      <c r="IQQ32" s="242"/>
      <c r="IQR32" s="242"/>
      <c r="IQS32" s="242"/>
      <c r="IQT32" s="242"/>
      <c r="IQU32" s="242"/>
      <c r="IQV32" s="242"/>
      <c r="IQW32" s="242"/>
      <c r="IQX32" s="242"/>
      <c r="IQY32" s="242"/>
      <c r="IQZ32" s="242"/>
      <c r="IRA32" s="242"/>
      <c r="IRB32" s="242"/>
      <c r="IRC32" s="242"/>
      <c r="IRD32" s="242"/>
      <c r="IRE32" s="242"/>
      <c r="IRF32" s="242"/>
      <c r="IRG32" s="242"/>
      <c r="IRH32" s="242"/>
      <c r="IRI32" s="242"/>
      <c r="IRJ32" s="242"/>
      <c r="IRK32" s="242"/>
      <c r="IRL32" s="242"/>
      <c r="IRM32" s="242"/>
      <c r="IRN32" s="242"/>
      <c r="IRO32" s="242"/>
      <c r="IRP32" s="242"/>
      <c r="IRQ32" s="242"/>
      <c r="IRR32" s="242"/>
      <c r="IRS32" s="242"/>
      <c r="IRT32" s="242"/>
      <c r="IRU32" s="242"/>
      <c r="IRV32" s="242"/>
      <c r="IRW32" s="242"/>
      <c r="IRX32" s="242"/>
      <c r="IRY32" s="242"/>
      <c r="IRZ32" s="242"/>
      <c r="ISA32" s="242"/>
      <c r="ISB32" s="242"/>
      <c r="ISC32" s="242"/>
      <c r="ISD32" s="242"/>
      <c r="ISE32" s="242"/>
      <c r="ISF32" s="242"/>
      <c r="ISG32" s="242"/>
      <c r="ISH32" s="242"/>
      <c r="ISI32" s="242"/>
      <c r="ISJ32" s="242"/>
      <c r="ISK32" s="242"/>
      <c r="ISL32" s="242"/>
      <c r="ISM32" s="242"/>
      <c r="ISN32" s="242"/>
      <c r="ISO32" s="242"/>
      <c r="ISP32" s="242"/>
      <c r="ISQ32" s="242"/>
      <c r="ISR32" s="242"/>
      <c r="ISS32" s="242"/>
      <c r="IST32" s="242"/>
      <c r="ISU32" s="242"/>
      <c r="ISV32" s="242"/>
      <c r="ISW32" s="242"/>
      <c r="ISX32" s="242"/>
      <c r="ISY32" s="242"/>
      <c r="ISZ32" s="242"/>
      <c r="ITA32" s="242"/>
      <c r="ITB32" s="242"/>
      <c r="ITC32" s="242"/>
      <c r="ITD32" s="242"/>
      <c r="ITE32" s="242"/>
      <c r="ITF32" s="242"/>
      <c r="ITG32" s="242"/>
      <c r="ITH32" s="242"/>
      <c r="ITI32" s="242"/>
      <c r="ITJ32" s="242"/>
      <c r="ITK32" s="242"/>
      <c r="ITL32" s="242"/>
      <c r="ITM32" s="242"/>
      <c r="ITN32" s="242"/>
      <c r="ITO32" s="242"/>
      <c r="ITP32" s="242"/>
      <c r="ITQ32" s="242"/>
      <c r="ITR32" s="242"/>
      <c r="ITS32" s="242"/>
      <c r="ITT32" s="242"/>
      <c r="ITU32" s="242"/>
      <c r="ITV32" s="242"/>
      <c r="ITW32" s="242"/>
      <c r="ITX32" s="242"/>
      <c r="ITY32" s="242"/>
      <c r="ITZ32" s="242"/>
      <c r="IUA32" s="242"/>
      <c r="IUB32" s="242"/>
      <c r="IUC32" s="242"/>
      <c r="IUD32" s="242"/>
      <c r="IUE32" s="242"/>
      <c r="IUF32" s="242"/>
      <c r="IUG32" s="242"/>
      <c r="IUH32" s="242"/>
      <c r="IUI32" s="242"/>
      <c r="IUJ32" s="242"/>
      <c r="IUK32" s="242"/>
      <c r="IUL32" s="242"/>
      <c r="IUM32" s="242"/>
      <c r="IUN32" s="242"/>
      <c r="IUO32" s="242"/>
      <c r="IUP32" s="242"/>
      <c r="IUQ32" s="242"/>
      <c r="IUR32" s="242"/>
      <c r="IUS32" s="242"/>
      <c r="IUT32" s="242"/>
      <c r="IUU32" s="242"/>
      <c r="IUV32" s="242"/>
      <c r="IUW32" s="242"/>
      <c r="IUX32" s="242"/>
      <c r="IUY32" s="242"/>
      <c r="IUZ32" s="242"/>
      <c r="IVA32" s="242"/>
      <c r="IVB32" s="242"/>
      <c r="IVC32" s="242"/>
      <c r="IVD32" s="242"/>
      <c r="IVE32" s="242"/>
      <c r="IVF32" s="242"/>
      <c r="IVG32" s="242"/>
      <c r="IVH32" s="242"/>
      <c r="IVI32" s="242"/>
      <c r="IVJ32" s="242"/>
      <c r="IVK32" s="242"/>
      <c r="IVL32" s="242"/>
      <c r="IVM32" s="242"/>
      <c r="IVN32" s="242"/>
      <c r="IVO32" s="242"/>
      <c r="IVP32" s="242"/>
      <c r="IVQ32" s="242"/>
      <c r="IVR32" s="242"/>
      <c r="IVS32" s="242"/>
      <c r="IVT32" s="242"/>
      <c r="IVU32" s="242"/>
      <c r="IVV32" s="242"/>
      <c r="IVW32" s="242"/>
      <c r="IVX32" s="242"/>
      <c r="IVY32" s="242"/>
      <c r="IVZ32" s="242"/>
      <c r="IWA32" s="242"/>
      <c r="IWB32" s="242"/>
      <c r="IWC32" s="242"/>
      <c r="IWD32" s="242"/>
      <c r="IWE32" s="242"/>
      <c r="IWF32" s="242"/>
      <c r="IWG32" s="242"/>
      <c r="IWH32" s="242"/>
      <c r="IWI32" s="242"/>
      <c r="IWJ32" s="242"/>
      <c r="IWK32" s="242"/>
      <c r="IWL32" s="242"/>
      <c r="IWM32" s="242"/>
      <c r="IWN32" s="242"/>
      <c r="IWO32" s="242"/>
      <c r="IWP32" s="242"/>
      <c r="IWQ32" s="242"/>
      <c r="IWR32" s="242"/>
      <c r="IWS32" s="242"/>
      <c r="IWT32" s="242"/>
      <c r="IWU32" s="242"/>
      <c r="IWV32" s="242"/>
      <c r="IWW32" s="242"/>
      <c r="IWX32" s="242"/>
      <c r="IWY32" s="242"/>
      <c r="IWZ32" s="242"/>
      <c r="IXA32" s="242"/>
      <c r="IXB32" s="242"/>
      <c r="IXC32" s="242"/>
      <c r="IXD32" s="242"/>
      <c r="IXE32" s="242"/>
      <c r="IXF32" s="242"/>
      <c r="IXG32" s="242"/>
      <c r="IXH32" s="242"/>
      <c r="IXI32" s="242"/>
      <c r="IXJ32" s="242"/>
      <c r="IXK32" s="242"/>
      <c r="IXL32" s="242"/>
      <c r="IXM32" s="242"/>
      <c r="IXN32" s="242"/>
      <c r="IXO32" s="242"/>
      <c r="IXP32" s="242"/>
      <c r="IXQ32" s="242"/>
      <c r="IXR32" s="242"/>
      <c r="IXS32" s="242"/>
      <c r="IXT32" s="242"/>
      <c r="IXU32" s="242"/>
      <c r="IXV32" s="242"/>
      <c r="IXW32" s="242"/>
      <c r="IXX32" s="242"/>
      <c r="IXY32" s="242"/>
      <c r="IXZ32" s="242"/>
      <c r="IYA32" s="242"/>
      <c r="IYB32" s="242"/>
      <c r="IYC32" s="242"/>
      <c r="IYD32" s="242"/>
      <c r="IYE32" s="242"/>
      <c r="IYF32" s="242"/>
      <c r="IYG32" s="242"/>
      <c r="IYH32" s="242"/>
      <c r="IYI32" s="242"/>
      <c r="IYJ32" s="242"/>
      <c r="IYK32" s="242"/>
      <c r="IYL32" s="242"/>
      <c r="IYM32" s="242"/>
      <c r="IYN32" s="242"/>
      <c r="IYO32" s="242"/>
      <c r="IYP32" s="242"/>
      <c r="IYQ32" s="242"/>
      <c r="IYR32" s="242"/>
      <c r="IYS32" s="242"/>
      <c r="IYT32" s="242"/>
      <c r="IYU32" s="242"/>
      <c r="IYV32" s="242"/>
      <c r="IYW32" s="242"/>
      <c r="IYX32" s="242"/>
      <c r="IYY32" s="242"/>
      <c r="IYZ32" s="242"/>
      <c r="IZA32" s="242"/>
      <c r="IZB32" s="242"/>
      <c r="IZC32" s="242"/>
      <c r="IZD32" s="242"/>
      <c r="IZE32" s="242"/>
      <c r="IZF32" s="242"/>
      <c r="IZG32" s="242"/>
      <c r="IZH32" s="242"/>
      <c r="IZI32" s="242"/>
      <c r="IZJ32" s="242"/>
      <c r="IZK32" s="242"/>
      <c r="IZL32" s="242"/>
      <c r="IZM32" s="242"/>
      <c r="IZN32" s="242"/>
      <c r="IZO32" s="242"/>
      <c r="IZP32" s="242"/>
      <c r="IZQ32" s="242"/>
      <c r="IZR32" s="242"/>
      <c r="IZS32" s="242"/>
      <c r="IZT32" s="242"/>
      <c r="IZU32" s="242"/>
      <c r="IZV32" s="242"/>
      <c r="IZW32" s="242"/>
      <c r="IZX32" s="242"/>
      <c r="IZY32" s="242"/>
      <c r="IZZ32" s="242"/>
      <c r="JAA32" s="242"/>
      <c r="JAB32" s="242"/>
      <c r="JAC32" s="242"/>
      <c r="JAD32" s="242"/>
      <c r="JAE32" s="242"/>
      <c r="JAF32" s="242"/>
      <c r="JAG32" s="242"/>
      <c r="JAH32" s="242"/>
      <c r="JAI32" s="242"/>
      <c r="JAJ32" s="242"/>
      <c r="JAK32" s="242"/>
      <c r="JAL32" s="242"/>
      <c r="JAM32" s="242"/>
      <c r="JAN32" s="242"/>
      <c r="JAO32" s="242"/>
      <c r="JAP32" s="242"/>
      <c r="JAQ32" s="242"/>
      <c r="JAR32" s="242"/>
      <c r="JAS32" s="242"/>
      <c r="JAT32" s="242"/>
      <c r="JAU32" s="242"/>
      <c r="JAV32" s="242"/>
      <c r="JAW32" s="242"/>
      <c r="JAX32" s="242"/>
      <c r="JAY32" s="242"/>
      <c r="JAZ32" s="242"/>
      <c r="JBA32" s="242"/>
      <c r="JBB32" s="242"/>
      <c r="JBC32" s="242"/>
      <c r="JBD32" s="242"/>
      <c r="JBE32" s="242"/>
      <c r="JBF32" s="242"/>
      <c r="JBG32" s="242"/>
      <c r="JBH32" s="242"/>
      <c r="JBI32" s="242"/>
      <c r="JBJ32" s="242"/>
      <c r="JBK32" s="242"/>
      <c r="JBL32" s="242"/>
      <c r="JBM32" s="242"/>
      <c r="JBN32" s="242"/>
      <c r="JBO32" s="242"/>
      <c r="JBP32" s="242"/>
      <c r="JBQ32" s="242"/>
      <c r="JBR32" s="242"/>
      <c r="JBS32" s="242"/>
      <c r="JBT32" s="242"/>
      <c r="JBU32" s="242"/>
      <c r="JBV32" s="242"/>
      <c r="JBW32" s="242"/>
      <c r="JBX32" s="242"/>
      <c r="JBY32" s="242"/>
      <c r="JBZ32" s="242"/>
      <c r="JCA32" s="242"/>
      <c r="JCB32" s="242"/>
      <c r="JCC32" s="242"/>
      <c r="JCD32" s="242"/>
      <c r="JCE32" s="242"/>
      <c r="JCF32" s="242"/>
      <c r="JCG32" s="242"/>
      <c r="JCH32" s="242"/>
      <c r="JCI32" s="242"/>
      <c r="JCJ32" s="242"/>
      <c r="JCK32" s="242"/>
      <c r="JCL32" s="242"/>
      <c r="JCM32" s="242"/>
      <c r="JCN32" s="242"/>
      <c r="JCO32" s="242"/>
      <c r="JCP32" s="242"/>
      <c r="JCQ32" s="242"/>
      <c r="JCR32" s="242"/>
      <c r="JCS32" s="242"/>
      <c r="JCT32" s="242"/>
      <c r="JCU32" s="242"/>
      <c r="JCV32" s="242"/>
      <c r="JCW32" s="242"/>
      <c r="JCX32" s="242"/>
      <c r="JCY32" s="242"/>
      <c r="JCZ32" s="242"/>
      <c r="JDA32" s="242"/>
      <c r="JDB32" s="242"/>
      <c r="JDC32" s="242"/>
      <c r="JDD32" s="242"/>
      <c r="JDE32" s="242"/>
      <c r="JDF32" s="242"/>
      <c r="JDG32" s="242"/>
      <c r="JDH32" s="242"/>
      <c r="JDI32" s="242"/>
      <c r="JDJ32" s="242"/>
      <c r="JDK32" s="242"/>
      <c r="JDL32" s="242"/>
      <c r="JDM32" s="242"/>
      <c r="JDN32" s="242"/>
      <c r="JDO32" s="242"/>
      <c r="JDP32" s="242"/>
      <c r="JDQ32" s="242"/>
      <c r="JDR32" s="242"/>
      <c r="JDS32" s="242"/>
      <c r="JDT32" s="242"/>
      <c r="JDU32" s="242"/>
      <c r="JDV32" s="242"/>
      <c r="JDW32" s="242"/>
      <c r="JDX32" s="242"/>
      <c r="JDY32" s="242"/>
      <c r="JDZ32" s="242"/>
      <c r="JEA32" s="242"/>
      <c r="JEB32" s="242"/>
      <c r="JEC32" s="242"/>
      <c r="JED32" s="242"/>
      <c r="JEE32" s="242"/>
      <c r="JEF32" s="242"/>
      <c r="JEG32" s="242"/>
      <c r="JEH32" s="242"/>
      <c r="JEI32" s="242"/>
      <c r="JEJ32" s="242"/>
      <c r="JEK32" s="242"/>
      <c r="JEL32" s="242"/>
      <c r="JEM32" s="242"/>
      <c r="JEN32" s="242"/>
      <c r="JEO32" s="242"/>
      <c r="JEP32" s="242"/>
      <c r="JEQ32" s="242"/>
      <c r="JER32" s="242"/>
      <c r="JES32" s="242"/>
      <c r="JET32" s="242"/>
      <c r="JEU32" s="242"/>
      <c r="JEV32" s="242"/>
      <c r="JEW32" s="242"/>
      <c r="JEX32" s="242"/>
      <c r="JEY32" s="242"/>
      <c r="JEZ32" s="242"/>
      <c r="JFA32" s="242"/>
      <c r="JFB32" s="242"/>
      <c r="JFC32" s="242"/>
      <c r="JFD32" s="242"/>
      <c r="JFE32" s="242"/>
      <c r="JFF32" s="242"/>
      <c r="JFG32" s="242"/>
      <c r="JFH32" s="242"/>
      <c r="JFI32" s="242"/>
      <c r="JFJ32" s="242"/>
      <c r="JFK32" s="242"/>
      <c r="JFL32" s="242"/>
      <c r="JFM32" s="242"/>
      <c r="JFN32" s="242"/>
      <c r="JFO32" s="242"/>
      <c r="JFP32" s="242"/>
      <c r="JFQ32" s="242"/>
      <c r="JFR32" s="242"/>
      <c r="JFS32" s="242"/>
      <c r="JFT32" s="242"/>
      <c r="JFU32" s="242"/>
      <c r="JFV32" s="242"/>
      <c r="JFW32" s="242"/>
      <c r="JFX32" s="242"/>
      <c r="JFY32" s="242"/>
      <c r="JFZ32" s="242"/>
      <c r="JGA32" s="242"/>
      <c r="JGB32" s="242"/>
      <c r="JGC32" s="242"/>
      <c r="JGD32" s="242"/>
      <c r="JGE32" s="242"/>
      <c r="JGF32" s="242"/>
      <c r="JGG32" s="242"/>
      <c r="JGH32" s="242"/>
      <c r="JGI32" s="242"/>
      <c r="JGJ32" s="242"/>
      <c r="JGK32" s="242"/>
      <c r="JGL32" s="242"/>
      <c r="JGM32" s="242"/>
      <c r="JGN32" s="242"/>
      <c r="JGO32" s="242"/>
      <c r="JGP32" s="242"/>
      <c r="JGQ32" s="242"/>
      <c r="JGR32" s="242"/>
      <c r="JGS32" s="242"/>
      <c r="JGT32" s="242"/>
      <c r="JGU32" s="242"/>
      <c r="JGV32" s="242"/>
      <c r="JGW32" s="242"/>
      <c r="JGX32" s="242"/>
      <c r="JGY32" s="242"/>
      <c r="JGZ32" s="242"/>
      <c r="JHA32" s="242"/>
      <c r="JHB32" s="242"/>
      <c r="JHC32" s="242"/>
      <c r="JHD32" s="242"/>
      <c r="JHE32" s="242"/>
      <c r="JHF32" s="242"/>
      <c r="JHG32" s="242"/>
      <c r="JHH32" s="242"/>
      <c r="JHI32" s="242"/>
      <c r="JHJ32" s="242"/>
      <c r="JHK32" s="242"/>
      <c r="JHL32" s="242"/>
      <c r="JHM32" s="242"/>
      <c r="JHN32" s="242"/>
      <c r="JHO32" s="242"/>
      <c r="JHP32" s="242"/>
      <c r="JHQ32" s="242"/>
      <c r="JHR32" s="242"/>
      <c r="JHS32" s="242"/>
      <c r="JHT32" s="242"/>
      <c r="JHU32" s="242"/>
      <c r="JHV32" s="242"/>
      <c r="JHW32" s="242"/>
      <c r="JHX32" s="242"/>
      <c r="JHY32" s="242"/>
      <c r="JHZ32" s="242"/>
      <c r="JIA32" s="242"/>
      <c r="JIB32" s="242"/>
      <c r="JIC32" s="242"/>
      <c r="JID32" s="242"/>
      <c r="JIE32" s="242"/>
      <c r="JIF32" s="242"/>
      <c r="JIG32" s="242"/>
      <c r="JIH32" s="242"/>
      <c r="JII32" s="242"/>
      <c r="JIJ32" s="242"/>
      <c r="JIK32" s="242"/>
      <c r="JIL32" s="242"/>
      <c r="JIM32" s="242"/>
      <c r="JIN32" s="242"/>
      <c r="JIO32" s="242"/>
      <c r="JIP32" s="242"/>
      <c r="JIQ32" s="242"/>
      <c r="JIR32" s="242"/>
      <c r="JIS32" s="242"/>
      <c r="JIT32" s="242"/>
      <c r="JIU32" s="242"/>
      <c r="JIV32" s="242"/>
      <c r="JIW32" s="242"/>
      <c r="JIX32" s="242"/>
      <c r="JIY32" s="242"/>
      <c r="JIZ32" s="242"/>
      <c r="JJA32" s="242"/>
      <c r="JJB32" s="242"/>
      <c r="JJC32" s="242"/>
      <c r="JJD32" s="242"/>
      <c r="JJE32" s="242"/>
      <c r="JJF32" s="242"/>
      <c r="JJG32" s="242"/>
      <c r="JJH32" s="242"/>
      <c r="JJI32" s="242"/>
      <c r="JJJ32" s="242"/>
      <c r="JJK32" s="242"/>
      <c r="JJL32" s="242"/>
      <c r="JJM32" s="242"/>
      <c r="JJN32" s="242"/>
      <c r="JJO32" s="242"/>
      <c r="JJP32" s="242"/>
      <c r="JJQ32" s="242"/>
      <c r="JJR32" s="242"/>
      <c r="JJS32" s="242"/>
      <c r="JJT32" s="242"/>
      <c r="JJU32" s="242"/>
      <c r="JJV32" s="242"/>
      <c r="JJW32" s="242"/>
      <c r="JJX32" s="242"/>
      <c r="JJY32" s="242"/>
      <c r="JJZ32" s="242"/>
      <c r="JKA32" s="242"/>
      <c r="JKB32" s="242"/>
      <c r="JKC32" s="242"/>
      <c r="JKD32" s="242"/>
      <c r="JKE32" s="242"/>
      <c r="JKF32" s="242"/>
      <c r="JKG32" s="242"/>
      <c r="JKH32" s="242"/>
      <c r="JKI32" s="242"/>
      <c r="JKJ32" s="242"/>
      <c r="JKK32" s="242"/>
      <c r="JKL32" s="242"/>
      <c r="JKM32" s="242"/>
      <c r="JKN32" s="242"/>
      <c r="JKO32" s="242"/>
      <c r="JKP32" s="242"/>
      <c r="JKQ32" s="242"/>
      <c r="JKR32" s="242"/>
      <c r="JKS32" s="242"/>
      <c r="JKT32" s="242"/>
      <c r="JKU32" s="242"/>
      <c r="JKV32" s="242"/>
      <c r="JKW32" s="242"/>
      <c r="JKX32" s="242"/>
      <c r="JKY32" s="242"/>
      <c r="JKZ32" s="242"/>
      <c r="JLA32" s="242"/>
      <c r="JLB32" s="242"/>
      <c r="JLC32" s="242"/>
      <c r="JLD32" s="242"/>
      <c r="JLE32" s="242"/>
      <c r="JLF32" s="242"/>
      <c r="JLG32" s="242"/>
      <c r="JLH32" s="242"/>
      <c r="JLI32" s="242"/>
      <c r="JLJ32" s="242"/>
      <c r="JLK32" s="242"/>
      <c r="JLL32" s="242"/>
      <c r="JLM32" s="242"/>
      <c r="JLN32" s="242"/>
      <c r="JLO32" s="242"/>
      <c r="JLP32" s="242"/>
      <c r="JLQ32" s="242"/>
      <c r="JLR32" s="242"/>
      <c r="JLS32" s="242"/>
      <c r="JLT32" s="242"/>
      <c r="JLU32" s="242"/>
      <c r="JLV32" s="242"/>
      <c r="JLW32" s="242"/>
      <c r="JLX32" s="242"/>
      <c r="JLY32" s="242"/>
      <c r="JLZ32" s="242"/>
      <c r="JMA32" s="242"/>
      <c r="JMB32" s="242"/>
      <c r="JMC32" s="242"/>
      <c r="JMD32" s="242"/>
      <c r="JME32" s="242"/>
      <c r="JMF32" s="242"/>
      <c r="JMG32" s="242"/>
      <c r="JMH32" s="242"/>
      <c r="JMI32" s="242"/>
      <c r="JMJ32" s="242"/>
      <c r="JMK32" s="242"/>
      <c r="JML32" s="242"/>
      <c r="JMM32" s="242"/>
      <c r="JMN32" s="242"/>
      <c r="JMO32" s="242"/>
      <c r="JMP32" s="242"/>
      <c r="JMQ32" s="242"/>
      <c r="JMR32" s="242"/>
      <c r="JMS32" s="242"/>
      <c r="JMT32" s="242"/>
      <c r="JMU32" s="242"/>
      <c r="JMV32" s="242"/>
      <c r="JMW32" s="242"/>
      <c r="JMX32" s="242"/>
      <c r="JMY32" s="242"/>
      <c r="JMZ32" s="242"/>
      <c r="JNA32" s="242"/>
      <c r="JNB32" s="242"/>
      <c r="JNC32" s="242"/>
      <c r="JND32" s="242"/>
      <c r="JNE32" s="242"/>
      <c r="JNF32" s="242"/>
      <c r="JNG32" s="242"/>
      <c r="JNH32" s="242"/>
      <c r="JNI32" s="242"/>
      <c r="JNJ32" s="242"/>
      <c r="JNK32" s="242"/>
      <c r="JNL32" s="242"/>
      <c r="JNM32" s="242"/>
      <c r="JNN32" s="242"/>
      <c r="JNO32" s="242"/>
      <c r="JNP32" s="242"/>
      <c r="JNQ32" s="242"/>
      <c r="JNR32" s="242"/>
      <c r="JNS32" s="242"/>
      <c r="JNT32" s="242"/>
      <c r="JNU32" s="242"/>
      <c r="JNV32" s="242"/>
      <c r="JNW32" s="242"/>
      <c r="JNX32" s="242"/>
      <c r="JNY32" s="242"/>
      <c r="JNZ32" s="242"/>
      <c r="JOA32" s="242"/>
      <c r="JOB32" s="242"/>
      <c r="JOC32" s="242"/>
      <c r="JOD32" s="242"/>
      <c r="JOE32" s="242"/>
      <c r="JOF32" s="242"/>
      <c r="JOG32" s="242"/>
      <c r="JOH32" s="242"/>
      <c r="JOI32" s="242"/>
      <c r="JOJ32" s="242"/>
      <c r="JOK32" s="242"/>
      <c r="JOL32" s="242"/>
      <c r="JOM32" s="242"/>
      <c r="JON32" s="242"/>
      <c r="JOO32" s="242"/>
      <c r="JOP32" s="242"/>
      <c r="JOQ32" s="242"/>
      <c r="JOR32" s="242"/>
      <c r="JOS32" s="242"/>
      <c r="JOT32" s="242"/>
      <c r="JOU32" s="242"/>
      <c r="JOV32" s="242"/>
      <c r="JOW32" s="242"/>
      <c r="JOX32" s="242"/>
      <c r="JOY32" s="242"/>
      <c r="JOZ32" s="242"/>
      <c r="JPA32" s="242"/>
      <c r="JPB32" s="242"/>
      <c r="JPC32" s="242"/>
      <c r="JPD32" s="242"/>
      <c r="JPE32" s="242"/>
      <c r="JPF32" s="242"/>
      <c r="JPG32" s="242"/>
      <c r="JPH32" s="242"/>
      <c r="JPI32" s="242"/>
      <c r="JPJ32" s="242"/>
      <c r="JPK32" s="242"/>
      <c r="JPL32" s="242"/>
      <c r="JPM32" s="242"/>
      <c r="JPN32" s="242"/>
      <c r="JPO32" s="242"/>
      <c r="JPP32" s="242"/>
      <c r="JPQ32" s="242"/>
      <c r="JPR32" s="242"/>
      <c r="JPS32" s="242"/>
      <c r="JPT32" s="242"/>
      <c r="JPU32" s="242"/>
      <c r="JPV32" s="242"/>
      <c r="JPW32" s="242"/>
      <c r="JPX32" s="242"/>
      <c r="JPY32" s="242"/>
      <c r="JPZ32" s="242"/>
      <c r="JQA32" s="242"/>
      <c r="JQB32" s="242"/>
      <c r="JQC32" s="242"/>
      <c r="JQD32" s="242"/>
      <c r="JQE32" s="242"/>
      <c r="JQF32" s="242"/>
      <c r="JQG32" s="242"/>
      <c r="JQH32" s="242"/>
      <c r="JQI32" s="242"/>
      <c r="JQJ32" s="242"/>
      <c r="JQK32" s="242"/>
      <c r="JQL32" s="242"/>
      <c r="JQM32" s="242"/>
      <c r="JQN32" s="242"/>
      <c r="JQO32" s="242"/>
      <c r="JQP32" s="242"/>
      <c r="JQQ32" s="242"/>
      <c r="JQR32" s="242"/>
      <c r="JQS32" s="242"/>
      <c r="JQT32" s="242"/>
      <c r="JQU32" s="242"/>
      <c r="JQV32" s="242"/>
      <c r="JQW32" s="242"/>
      <c r="JQX32" s="242"/>
      <c r="JQY32" s="242"/>
      <c r="JQZ32" s="242"/>
      <c r="JRA32" s="242"/>
      <c r="JRB32" s="242"/>
      <c r="JRC32" s="242"/>
      <c r="JRD32" s="242"/>
      <c r="JRE32" s="242"/>
      <c r="JRF32" s="242"/>
      <c r="JRG32" s="242"/>
      <c r="JRH32" s="242"/>
      <c r="JRI32" s="242"/>
      <c r="JRJ32" s="242"/>
      <c r="JRK32" s="242"/>
      <c r="JRL32" s="242"/>
      <c r="JRM32" s="242"/>
      <c r="JRN32" s="242"/>
      <c r="JRO32" s="242"/>
      <c r="JRP32" s="242"/>
      <c r="JRQ32" s="242"/>
      <c r="JRR32" s="242"/>
      <c r="JRS32" s="242"/>
      <c r="JRT32" s="242"/>
      <c r="JRU32" s="242"/>
      <c r="JRV32" s="242"/>
      <c r="JRW32" s="242"/>
      <c r="JRX32" s="242"/>
      <c r="JRY32" s="242"/>
      <c r="JRZ32" s="242"/>
      <c r="JSA32" s="242"/>
      <c r="JSB32" s="242"/>
      <c r="JSC32" s="242"/>
      <c r="JSD32" s="242"/>
      <c r="JSE32" s="242"/>
      <c r="JSF32" s="242"/>
      <c r="JSG32" s="242"/>
      <c r="JSH32" s="242"/>
      <c r="JSI32" s="242"/>
      <c r="JSJ32" s="242"/>
      <c r="JSK32" s="242"/>
      <c r="JSL32" s="242"/>
      <c r="JSM32" s="242"/>
      <c r="JSN32" s="242"/>
      <c r="JSO32" s="242"/>
      <c r="JSP32" s="242"/>
      <c r="JSQ32" s="242"/>
      <c r="JSR32" s="242"/>
      <c r="JSS32" s="242"/>
      <c r="JST32" s="242"/>
      <c r="JSU32" s="242"/>
      <c r="JSV32" s="242"/>
      <c r="JSW32" s="242"/>
      <c r="JSX32" s="242"/>
      <c r="JSY32" s="242"/>
      <c r="JSZ32" s="242"/>
      <c r="JTA32" s="242"/>
      <c r="JTB32" s="242"/>
      <c r="JTC32" s="242"/>
      <c r="JTD32" s="242"/>
      <c r="JTE32" s="242"/>
      <c r="JTF32" s="242"/>
      <c r="JTG32" s="242"/>
      <c r="JTH32" s="242"/>
      <c r="JTI32" s="242"/>
      <c r="JTJ32" s="242"/>
      <c r="JTK32" s="242"/>
      <c r="JTL32" s="242"/>
      <c r="JTM32" s="242"/>
      <c r="JTN32" s="242"/>
      <c r="JTO32" s="242"/>
      <c r="JTP32" s="242"/>
      <c r="JTQ32" s="242"/>
      <c r="JTR32" s="242"/>
      <c r="JTS32" s="242"/>
      <c r="JTT32" s="242"/>
      <c r="JTU32" s="242"/>
      <c r="JTV32" s="242"/>
      <c r="JTW32" s="242"/>
      <c r="JTX32" s="242"/>
      <c r="JTY32" s="242"/>
      <c r="JTZ32" s="242"/>
      <c r="JUA32" s="242"/>
      <c r="JUB32" s="242"/>
      <c r="JUC32" s="242"/>
      <c r="JUD32" s="242"/>
      <c r="JUE32" s="242"/>
      <c r="JUF32" s="242"/>
      <c r="JUG32" s="242"/>
      <c r="JUH32" s="242"/>
      <c r="JUI32" s="242"/>
      <c r="JUJ32" s="242"/>
      <c r="JUK32" s="242"/>
      <c r="JUL32" s="242"/>
      <c r="JUM32" s="242"/>
      <c r="JUN32" s="242"/>
      <c r="JUO32" s="242"/>
      <c r="JUP32" s="242"/>
      <c r="JUQ32" s="242"/>
      <c r="JUR32" s="242"/>
      <c r="JUS32" s="242"/>
      <c r="JUT32" s="242"/>
      <c r="JUU32" s="242"/>
      <c r="JUV32" s="242"/>
      <c r="JUW32" s="242"/>
      <c r="JUX32" s="242"/>
      <c r="JUY32" s="242"/>
      <c r="JUZ32" s="242"/>
      <c r="JVA32" s="242"/>
      <c r="JVB32" s="242"/>
      <c r="JVC32" s="242"/>
      <c r="JVD32" s="242"/>
      <c r="JVE32" s="242"/>
      <c r="JVF32" s="242"/>
      <c r="JVG32" s="242"/>
      <c r="JVH32" s="242"/>
      <c r="JVI32" s="242"/>
      <c r="JVJ32" s="242"/>
      <c r="JVK32" s="242"/>
      <c r="JVL32" s="242"/>
      <c r="JVM32" s="242"/>
      <c r="JVN32" s="242"/>
      <c r="JVO32" s="242"/>
      <c r="JVP32" s="242"/>
      <c r="JVQ32" s="242"/>
      <c r="JVR32" s="242"/>
      <c r="JVS32" s="242"/>
      <c r="JVT32" s="242"/>
      <c r="JVU32" s="242"/>
      <c r="JVV32" s="242"/>
      <c r="JVW32" s="242"/>
      <c r="JVX32" s="242"/>
      <c r="JVY32" s="242"/>
      <c r="JVZ32" s="242"/>
      <c r="JWA32" s="242"/>
      <c r="JWB32" s="242"/>
      <c r="JWC32" s="242"/>
      <c r="JWD32" s="242"/>
      <c r="JWE32" s="242"/>
      <c r="JWF32" s="242"/>
      <c r="JWG32" s="242"/>
      <c r="JWH32" s="242"/>
      <c r="JWI32" s="242"/>
      <c r="JWJ32" s="242"/>
      <c r="JWK32" s="242"/>
      <c r="JWL32" s="242"/>
      <c r="JWM32" s="242"/>
      <c r="JWN32" s="242"/>
      <c r="JWO32" s="242"/>
      <c r="JWP32" s="242"/>
      <c r="JWQ32" s="242"/>
      <c r="JWR32" s="242"/>
      <c r="JWS32" s="242"/>
      <c r="JWT32" s="242"/>
      <c r="JWU32" s="242"/>
      <c r="JWV32" s="242"/>
      <c r="JWW32" s="242"/>
      <c r="JWX32" s="242"/>
      <c r="JWY32" s="242"/>
      <c r="JWZ32" s="242"/>
      <c r="JXA32" s="242"/>
      <c r="JXB32" s="242"/>
      <c r="JXC32" s="242"/>
      <c r="JXD32" s="242"/>
      <c r="JXE32" s="242"/>
      <c r="JXF32" s="242"/>
      <c r="JXG32" s="242"/>
      <c r="JXH32" s="242"/>
      <c r="JXI32" s="242"/>
      <c r="JXJ32" s="242"/>
      <c r="JXK32" s="242"/>
      <c r="JXL32" s="242"/>
      <c r="JXM32" s="242"/>
      <c r="JXN32" s="242"/>
      <c r="JXO32" s="242"/>
      <c r="JXP32" s="242"/>
      <c r="JXQ32" s="242"/>
      <c r="JXR32" s="242"/>
      <c r="JXS32" s="242"/>
      <c r="JXT32" s="242"/>
      <c r="JXU32" s="242"/>
      <c r="JXV32" s="242"/>
      <c r="JXW32" s="242"/>
      <c r="JXX32" s="242"/>
      <c r="JXY32" s="242"/>
      <c r="JXZ32" s="242"/>
      <c r="JYA32" s="242"/>
      <c r="JYB32" s="242"/>
      <c r="JYC32" s="242"/>
      <c r="JYD32" s="242"/>
      <c r="JYE32" s="242"/>
      <c r="JYF32" s="242"/>
      <c r="JYG32" s="242"/>
      <c r="JYH32" s="242"/>
      <c r="JYI32" s="242"/>
      <c r="JYJ32" s="242"/>
      <c r="JYK32" s="242"/>
      <c r="JYL32" s="242"/>
      <c r="JYM32" s="242"/>
      <c r="JYN32" s="242"/>
      <c r="JYO32" s="242"/>
      <c r="JYP32" s="242"/>
      <c r="JYQ32" s="242"/>
      <c r="JYR32" s="242"/>
      <c r="JYS32" s="242"/>
      <c r="JYT32" s="242"/>
      <c r="JYU32" s="242"/>
      <c r="JYV32" s="242"/>
      <c r="JYW32" s="242"/>
      <c r="JYX32" s="242"/>
      <c r="JYY32" s="242"/>
      <c r="JYZ32" s="242"/>
      <c r="JZA32" s="242"/>
      <c r="JZB32" s="242"/>
      <c r="JZC32" s="242"/>
      <c r="JZD32" s="242"/>
      <c r="JZE32" s="242"/>
      <c r="JZF32" s="242"/>
      <c r="JZG32" s="242"/>
      <c r="JZH32" s="242"/>
      <c r="JZI32" s="242"/>
      <c r="JZJ32" s="242"/>
      <c r="JZK32" s="242"/>
      <c r="JZL32" s="242"/>
      <c r="JZM32" s="242"/>
      <c r="JZN32" s="242"/>
      <c r="JZO32" s="242"/>
      <c r="JZP32" s="242"/>
      <c r="JZQ32" s="242"/>
      <c r="JZR32" s="242"/>
      <c r="JZS32" s="242"/>
      <c r="JZT32" s="242"/>
      <c r="JZU32" s="242"/>
      <c r="JZV32" s="242"/>
      <c r="JZW32" s="242"/>
      <c r="JZX32" s="242"/>
      <c r="JZY32" s="242"/>
      <c r="JZZ32" s="242"/>
      <c r="KAA32" s="242"/>
      <c r="KAB32" s="242"/>
      <c r="KAC32" s="242"/>
      <c r="KAD32" s="242"/>
      <c r="KAE32" s="242"/>
      <c r="KAF32" s="242"/>
      <c r="KAG32" s="242"/>
      <c r="KAH32" s="242"/>
      <c r="KAI32" s="242"/>
      <c r="KAJ32" s="242"/>
      <c r="KAK32" s="242"/>
      <c r="KAL32" s="242"/>
      <c r="KAM32" s="242"/>
      <c r="KAN32" s="242"/>
      <c r="KAO32" s="242"/>
      <c r="KAP32" s="242"/>
      <c r="KAQ32" s="242"/>
      <c r="KAR32" s="242"/>
      <c r="KAS32" s="242"/>
      <c r="KAT32" s="242"/>
      <c r="KAU32" s="242"/>
      <c r="KAV32" s="242"/>
      <c r="KAW32" s="242"/>
      <c r="KAX32" s="242"/>
      <c r="KAY32" s="242"/>
      <c r="KAZ32" s="242"/>
      <c r="KBA32" s="242"/>
      <c r="KBB32" s="242"/>
      <c r="KBC32" s="242"/>
      <c r="KBD32" s="242"/>
      <c r="KBE32" s="242"/>
      <c r="KBF32" s="242"/>
      <c r="KBG32" s="242"/>
      <c r="KBH32" s="242"/>
      <c r="KBI32" s="242"/>
      <c r="KBJ32" s="242"/>
      <c r="KBK32" s="242"/>
      <c r="KBL32" s="242"/>
      <c r="KBM32" s="242"/>
      <c r="KBN32" s="242"/>
      <c r="KBO32" s="242"/>
      <c r="KBP32" s="242"/>
      <c r="KBQ32" s="242"/>
      <c r="KBR32" s="242"/>
      <c r="KBS32" s="242"/>
      <c r="KBT32" s="242"/>
      <c r="KBU32" s="242"/>
      <c r="KBV32" s="242"/>
      <c r="KBW32" s="242"/>
      <c r="KBX32" s="242"/>
      <c r="KBY32" s="242"/>
      <c r="KBZ32" s="242"/>
      <c r="KCA32" s="242"/>
      <c r="KCB32" s="242"/>
      <c r="KCC32" s="242"/>
      <c r="KCD32" s="242"/>
      <c r="KCE32" s="242"/>
      <c r="KCF32" s="242"/>
      <c r="KCG32" s="242"/>
      <c r="KCH32" s="242"/>
      <c r="KCI32" s="242"/>
      <c r="KCJ32" s="242"/>
      <c r="KCK32" s="242"/>
      <c r="KCL32" s="242"/>
      <c r="KCM32" s="242"/>
      <c r="KCN32" s="242"/>
      <c r="KCO32" s="242"/>
      <c r="KCP32" s="242"/>
      <c r="KCQ32" s="242"/>
      <c r="KCR32" s="242"/>
      <c r="KCS32" s="242"/>
      <c r="KCT32" s="242"/>
      <c r="KCU32" s="242"/>
      <c r="KCV32" s="242"/>
      <c r="KCW32" s="242"/>
      <c r="KCX32" s="242"/>
      <c r="KCY32" s="242"/>
      <c r="KCZ32" s="242"/>
      <c r="KDA32" s="242"/>
      <c r="KDB32" s="242"/>
      <c r="KDC32" s="242"/>
      <c r="KDD32" s="242"/>
      <c r="KDE32" s="242"/>
      <c r="KDF32" s="242"/>
      <c r="KDG32" s="242"/>
      <c r="KDH32" s="242"/>
      <c r="KDI32" s="242"/>
      <c r="KDJ32" s="242"/>
      <c r="KDK32" s="242"/>
      <c r="KDL32" s="242"/>
      <c r="KDM32" s="242"/>
      <c r="KDN32" s="242"/>
      <c r="KDO32" s="242"/>
      <c r="KDP32" s="242"/>
      <c r="KDQ32" s="242"/>
      <c r="KDR32" s="242"/>
      <c r="KDS32" s="242"/>
      <c r="KDT32" s="242"/>
      <c r="KDU32" s="242"/>
      <c r="KDV32" s="242"/>
      <c r="KDW32" s="242"/>
      <c r="KDX32" s="242"/>
      <c r="KDY32" s="242"/>
      <c r="KDZ32" s="242"/>
      <c r="KEA32" s="242"/>
      <c r="KEB32" s="242"/>
      <c r="KEC32" s="242"/>
      <c r="KED32" s="242"/>
      <c r="KEE32" s="242"/>
      <c r="KEF32" s="242"/>
      <c r="KEG32" s="242"/>
      <c r="KEH32" s="242"/>
      <c r="KEI32" s="242"/>
      <c r="KEJ32" s="242"/>
      <c r="KEK32" s="242"/>
      <c r="KEL32" s="242"/>
      <c r="KEM32" s="242"/>
      <c r="KEN32" s="242"/>
      <c r="KEO32" s="242"/>
      <c r="KEP32" s="242"/>
      <c r="KEQ32" s="242"/>
      <c r="KER32" s="242"/>
      <c r="KES32" s="242"/>
      <c r="KET32" s="242"/>
      <c r="KEU32" s="242"/>
      <c r="KEV32" s="242"/>
      <c r="KEW32" s="242"/>
      <c r="KEX32" s="242"/>
      <c r="KEY32" s="242"/>
      <c r="KEZ32" s="242"/>
      <c r="KFA32" s="242"/>
      <c r="KFB32" s="242"/>
      <c r="KFC32" s="242"/>
      <c r="KFD32" s="242"/>
      <c r="KFE32" s="242"/>
      <c r="KFF32" s="242"/>
      <c r="KFG32" s="242"/>
      <c r="KFH32" s="242"/>
      <c r="KFI32" s="242"/>
      <c r="KFJ32" s="242"/>
      <c r="KFK32" s="242"/>
      <c r="KFL32" s="242"/>
      <c r="KFM32" s="242"/>
      <c r="KFN32" s="242"/>
      <c r="KFO32" s="242"/>
      <c r="KFP32" s="242"/>
      <c r="KFQ32" s="242"/>
      <c r="KFR32" s="242"/>
      <c r="KFS32" s="242"/>
      <c r="KFT32" s="242"/>
      <c r="KFU32" s="242"/>
      <c r="KFV32" s="242"/>
      <c r="KFW32" s="242"/>
      <c r="KFX32" s="242"/>
      <c r="KFY32" s="242"/>
      <c r="KFZ32" s="242"/>
      <c r="KGA32" s="242"/>
      <c r="KGB32" s="242"/>
      <c r="KGC32" s="242"/>
      <c r="KGD32" s="242"/>
      <c r="KGE32" s="242"/>
      <c r="KGF32" s="242"/>
      <c r="KGG32" s="242"/>
      <c r="KGH32" s="242"/>
      <c r="KGI32" s="242"/>
      <c r="KGJ32" s="242"/>
      <c r="KGK32" s="242"/>
      <c r="KGL32" s="242"/>
      <c r="KGM32" s="242"/>
      <c r="KGN32" s="242"/>
      <c r="KGO32" s="242"/>
      <c r="KGP32" s="242"/>
      <c r="KGQ32" s="242"/>
      <c r="KGR32" s="242"/>
      <c r="KGS32" s="242"/>
      <c r="KGT32" s="242"/>
      <c r="KGU32" s="242"/>
      <c r="KGV32" s="242"/>
      <c r="KGW32" s="242"/>
      <c r="KGX32" s="242"/>
      <c r="KGY32" s="242"/>
      <c r="KGZ32" s="242"/>
      <c r="KHA32" s="242"/>
      <c r="KHB32" s="242"/>
      <c r="KHC32" s="242"/>
      <c r="KHD32" s="242"/>
      <c r="KHE32" s="242"/>
      <c r="KHF32" s="242"/>
      <c r="KHG32" s="242"/>
      <c r="KHH32" s="242"/>
      <c r="KHI32" s="242"/>
      <c r="KHJ32" s="242"/>
      <c r="KHK32" s="242"/>
      <c r="KHL32" s="242"/>
      <c r="KHM32" s="242"/>
      <c r="KHN32" s="242"/>
      <c r="KHO32" s="242"/>
      <c r="KHP32" s="242"/>
      <c r="KHQ32" s="242"/>
      <c r="KHR32" s="242"/>
      <c r="KHS32" s="242"/>
      <c r="KHT32" s="242"/>
      <c r="KHU32" s="242"/>
      <c r="KHV32" s="242"/>
      <c r="KHW32" s="242"/>
      <c r="KHX32" s="242"/>
      <c r="KHY32" s="242"/>
      <c r="KHZ32" s="242"/>
      <c r="KIA32" s="242"/>
      <c r="KIB32" s="242"/>
      <c r="KIC32" s="242"/>
      <c r="KID32" s="242"/>
      <c r="KIE32" s="242"/>
      <c r="KIF32" s="242"/>
      <c r="KIG32" s="242"/>
      <c r="KIH32" s="242"/>
      <c r="KII32" s="242"/>
      <c r="KIJ32" s="242"/>
      <c r="KIK32" s="242"/>
      <c r="KIL32" s="242"/>
      <c r="KIM32" s="242"/>
      <c r="KIN32" s="242"/>
      <c r="KIO32" s="242"/>
      <c r="KIP32" s="242"/>
      <c r="KIQ32" s="242"/>
      <c r="KIR32" s="242"/>
      <c r="KIS32" s="242"/>
      <c r="KIT32" s="242"/>
      <c r="KIU32" s="242"/>
      <c r="KIV32" s="242"/>
      <c r="KIW32" s="242"/>
      <c r="KIX32" s="242"/>
      <c r="KIY32" s="242"/>
      <c r="KIZ32" s="242"/>
      <c r="KJA32" s="242"/>
      <c r="KJB32" s="242"/>
      <c r="KJC32" s="242"/>
      <c r="KJD32" s="242"/>
      <c r="KJE32" s="242"/>
      <c r="KJF32" s="242"/>
      <c r="KJG32" s="242"/>
      <c r="KJH32" s="242"/>
      <c r="KJI32" s="242"/>
      <c r="KJJ32" s="242"/>
      <c r="KJK32" s="242"/>
      <c r="KJL32" s="242"/>
      <c r="KJM32" s="242"/>
      <c r="KJN32" s="242"/>
      <c r="KJO32" s="242"/>
      <c r="KJP32" s="242"/>
      <c r="KJQ32" s="242"/>
      <c r="KJR32" s="242"/>
      <c r="KJS32" s="242"/>
      <c r="KJT32" s="242"/>
      <c r="KJU32" s="242"/>
      <c r="KJV32" s="242"/>
      <c r="KJW32" s="242"/>
      <c r="KJX32" s="242"/>
      <c r="KJY32" s="242"/>
      <c r="KJZ32" s="242"/>
      <c r="KKA32" s="242"/>
      <c r="KKB32" s="242"/>
      <c r="KKC32" s="242"/>
      <c r="KKD32" s="242"/>
      <c r="KKE32" s="242"/>
      <c r="KKF32" s="242"/>
      <c r="KKG32" s="242"/>
      <c r="KKH32" s="242"/>
      <c r="KKI32" s="242"/>
      <c r="KKJ32" s="242"/>
      <c r="KKK32" s="242"/>
      <c r="KKL32" s="242"/>
      <c r="KKM32" s="242"/>
      <c r="KKN32" s="242"/>
      <c r="KKO32" s="242"/>
      <c r="KKP32" s="242"/>
      <c r="KKQ32" s="242"/>
      <c r="KKR32" s="242"/>
      <c r="KKS32" s="242"/>
      <c r="KKT32" s="242"/>
      <c r="KKU32" s="242"/>
      <c r="KKV32" s="242"/>
      <c r="KKW32" s="242"/>
      <c r="KKX32" s="242"/>
      <c r="KKY32" s="242"/>
      <c r="KKZ32" s="242"/>
      <c r="KLA32" s="242"/>
      <c r="KLB32" s="242"/>
      <c r="KLC32" s="242"/>
      <c r="KLD32" s="242"/>
      <c r="KLE32" s="242"/>
      <c r="KLF32" s="242"/>
      <c r="KLG32" s="242"/>
      <c r="KLH32" s="242"/>
      <c r="KLI32" s="242"/>
      <c r="KLJ32" s="242"/>
      <c r="KLK32" s="242"/>
      <c r="KLL32" s="242"/>
      <c r="KLM32" s="242"/>
      <c r="KLN32" s="242"/>
      <c r="KLO32" s="242"/>
      <c r="KLP32" s="242"/>
      <c r="KLQ32" s="242"/>
      <c r="KLR32" s="242"/>
      <c r="KLS32" s="242"/>
      <c r="KLT32" s="242"/>
      <c r="KLU32" s="242"/>
      <c r="KLV32" s="242"/>
      <c r="KLW32" s="242"/>
      <c r="KLX32" s="242"/>
      <c r="KLY32" s="242"/>
      <c r="KLZ32" s="242"/>
      <c r="KMA32" s="242"/>
      <c r="KMB32" s="242"/>
      <c r="KMC32" s="242"/>
      <c r="KMD32" s="242"/>
      <c r="KME32" s="242"/>
      <c r="KMF32" s="242"/>
      <c r="KMG32" s="242"/>
      <c r="KMH32" s="242"/>
      <c r="KMI32" s="242"/>
      <c r="KMJ32" s="242"/>
      <c r="KMK32" s="242"/>
      <c r="KML32" s="242"/>
      <c r="KMM32" s="242"/>
      <c r="KMN32" s="242"/>
      <c r="KMO32" s="242"/>
      <c r="KMP32" s="242"/>
      <c r="KMQ32" s="242"/>
      <c r="KMR32" s="242"/>
      <c r="KMS32" s="242"/>
      <c r="KMT32" s="242"/>
      <c r="KMU32" s="242"/>
      <c r="KMV32" s="242"/>
      <c r="KMW32" s="242"/>
      <c r="KMX32" s="242"/>
      <c r="KMY32" s="242"/>
      <c r="KMZ32" s="242"/>
      <c r="KNA32" s="242"/>
      <c r="KNB32" s="242"/>
      <c r="KNC32" s="242"/>
      <c r="KND32" s="242"/>
      <c r="KNE32" s="242"/>
      <c r="KNF32" s="242"/>
      <c r="KNG32" s="242"/>
      <c r="KNH32" s="242"/>
      <c r="KNI32" s="242"/>
      <c r="KNJ32" s="242"/>
      <c r="KNK32" s="242"/>
      <c r="KNL32" s="242"/>
      <c r="KNM32" s="242"/>
      <c r="KNN32" s="242"/>
      <c r="KNO32" s="242"/>
      <c r="KNP32" s="242"/>
      <c r="KNQ32" s="242"/>
      <c r="KNR32" s="242"/>
      <c r="KNS32" s="242"/>
      <c r="KNT32" s="242"/>
      <c r="KNU32" s="242"/>
      <c r="KNV32" s="242"/>
      <c r="KNW32" s="242"/>
      <c r="KNX32" s="242"/>
      <c r="KNY32" s="242"/>
      <c r="KNZ32" s="242"/>
      <c r="KOA32" s="242"/>
      <c r="KOB32" s="242"/>
      <c r="KOC32" s="242"/>
      <c r="KOD32" s="242"/>
      <c r="KOE32" s="242"/>
      <c r="KOF32" s="242"/>
      <c r="KOG32" s="242"/>
      <c r="KOH32" s="242"/>
      <c r="KOI32" s="242"/>
      <c r="KOJ32" s="242"/>
      <c r="KOK32" s="242"/>
      <c r="KOL32" s="242"/>
      <c r="KOM32" s="242"/>
      <c r="KON32" s="242"/>
      <c r="KOO32" s="242"/>
      <c r="KOP32" s="242"/>
      <c r="KOQ32" s="242"/>
      <c r="KOR32" s="242"/>
      <c r="KOS32" s="242"/>
      <c r="KOT32" s="242"/>
      <c r="KOU32" s="242"/>
      <c r="KOV32" s="242"/>
      <c r="KOW32" s="242"/>
      <c r="KOX32" s="242"/>
      <c r="KOY32" s="242"/>
      <c r="KOZ32" s="242"/>
      <c r="KPA32" s="242"/>
      <c r="KPB32" s="242"/>
      <c r="KPC32" s="242"/>
      <c r="KPD32" s="242"/>
      <c r="KPE32" s="242"/>
      <c r="KPF32" s="242"/>
      <c r="KPG32" s="242"/>
      <c r="KPH32" s="242"/>
      <c r="KPI32" s="242"/>
      <c r="KPJ32" s="242"/>
      <c r="KPK32" s="242"/>
      <c r="KPL32" s="242"/>
      <c r="KPM32" s="242"/>
      <c r="KPN32" s="242"/>
      <c r="KPO32" s="242"/>
      <c r="KPP32" s="242"/>
      <c r="KPQ32" s="242"/>
      <c r="KPR32" s="242"/>
      <c r="KPS32" s="242"/>
      <c r="KPT32" s="242"/>
      <c r="KPU32" s="242"/>
      <c r="KPV32" s="242"/>
      <c r="KPW32" s="242"/>
      <c r="KPX32" s="242"/>
      <c r="KPY32" s="242"/>
      <c r="KPZ32" s="242"/>
      <c r="KQA32" s="242"/>
      <c r="KQB32" s="242"/>
      <c r="KQC32" s="242"/>
      <c r="KQD32" s="242"/>
      <c r="KQE32" s="242"/>
      <c r="KQF32" s="242"/>
      <c r="KQG32" s="242"/>
      <c r="KQH32" s="242"/>
      <c r="KQI32" s="242"/>
      <c r="KQJ32" s="242"/>
      <c r="KQK32" s="242"/>
      <c r="KQL32" s="242"/>
      <c r="KQM32" s="242"/>
      <c r="KQN32" s="242"/>
      <c r="KQO32" s="242"/>
      <c r="KQP32" s="242"/>
      <c r="KQQ32" s="242"/>
      <c r="KQR32" s="242"/>
      <c r="KQS32" s="242"/>
      <c r="KQT32" s="242"/>
      <c r="KQU32" s="242"/>
      <c r="KQV32" s="242"/>
      <c r="KQW32" s="242"/>
      <c r="KQX32" s="242"/>
      <c r="KQY32" s="242"/>
      <c r="KQZ32" s="242"/>
      <c r="KRA32" s="242"/>
      <c r="KRB32" s="242"/>
      <c r="KRC32" s="242"/>
      <c r="KRD32" s="242"/>
      <c r="KRE32" s="242"/>
      <c r="KRF32" s="242"/>
      <c r="KRG32" s="242"/>
      <c r="KRH32" s="242"/>
      <c r="KRI32" s="242"/>
      <c r="KRJ32" s="242"/>
      <c r="KRK32" s="242"/>
      <c r="KRL32" s="242"/>
      <c r="KRM32" s="242"/>
      <c r="KRN32" s="242"/>
      <c r="KRO32" s="242"/>
      <c r="KRP32" s="242"/>
      <c r="KRQ32" s="242"/>
      <c r="KRR32" s="242"/>
      <c r="KRS32" s="242"/>
      <c r="KRT32" s="242"/>
      <c r="KRU32" s="242"/>
      <c r="KRV32" s="242"/>
      <c r="KRW32" s="242"/>
      <c r="KRX32" s="242"/>
      <c r="KRY32" s="242"/>
      <c r="KRZ32" s="242"/>
      <c r="KSA32" s="242"/>
      <c r="KSB32" s="242"/>
      <c r="KSC32" s="242"/>
      <c r="KSD32" s="242"/>
      <c r="KSE32" s="242"/>
      <c r="KSF32" s="242"/>
      <c r="KSG32" s="242"/>
      <c r="KSH32" s="242"/>
      <c r="KSI32" s="242"/>
      <c r="KSJ32" s="242"/>
      <c r="KSK32" s="242"/>
      <c r="KSL32" s="242"/>
      <c r="KSM32" s="242"/>
      <c r="KSN32" s="242"/>
      <c r="KSO32" s="242"/>
      <c r="KSP32" s="242"/>
      <c r="KSQ32" s="242"/>
      <c r="KSR32" s="242"/>
      <c r="KSS32" s="242"/>
      <c r="KST32" s="242"/>
      <c r="KSU32" s="242"/>
      <c r="KSV32" s="242"/>
      <c r="KSW32" s="242"/>
      <c r="KSX32" s="242"/>
      <c r="KSY32" s="242"/>
      <c r="KSZ32" s="242"/>
      <c r="KTA32" s="242"/>
      <c r="KTB32" s="242"/>
      <c r="KTC32" s="242"/>
      <c r="KTD32" s="242"/>
      <c r="KTE32" s="242"/>
      <c r="KTF32" s="242"/>
      <c r="KTG32" s="242"/>
      <c r="KTH32" s="242"/>
      <c r="KTI32" s="242"/>
      <c r="KTJ32" s="242"/>
      <c r="KTK32" s="242"/>
      <c r="KTL32" s="242"/>
      <c r="KTM32" s="242"/>
      <c r="KTN32" s="242"/>
      <c r="KTO32" s="242"/>
      <c r="KTP32" s="242"/>
      <c r="KTQ32" s="242"/>
      <c r="KTR32" s="242"/>
      <c r="KTS32" s="242"/>
      <c r="KTT32" s="242"/>
      <c r="KTU32" s="242"/>
      <c r="KTV32" s="242"/>
      <c r="KTW32" s="242"/>
      <c r="KTX32" s="242"/>
      <c r="KTY32" s="242"/>
      <c r="KTZ32" s="242"/>
      <c r="KUA32" s="242"/>
      <c r="KUB32" s="242"/>
      <c r="KUC32" s="242"/>
      <c r="KUD32" s="242"/>
      <c r="KUE32" s="242"/>
      <c r="KUF32" s="242"/>
      <c r="KUG32" s="242"/>
      <c r="KUH32" s="242"/>
      <c r="KUI32" s="242"/>
      <c r="KUJ32" s="242"/>
      <c r="KUK32" s="242"/>
      <c r="KUL32" s="242"/>
      <c r="KUM32" s="242"/>
      <c r="KUN32" s="242"/>
      <c r="KUO32" s="242"/>
      <c r="KUP32" s="242"/>
      <c r="KUQ32" s="242"/>
      <c r="KUR32" s="242"/>
      <c r="KUS32" s="242"/>
      <c r="KUT32" s="242"/>
      <c r="KUU32" s="242"/>
      <c r="KUV32" s="242"/>
      <c r="KUW32" s="242"/>
      <c r="KUX32" s="242"/>
      <c r="KUY32" s="242"/>
      <c r="KUZ32" s="242"/>
      <c r="KVA32" s="242"/>
      <c r="KVB32" s="242"/>
      <c r="KVC32" s="242"/>
      <c r="KVD32" s="242"/>
      <c r="KVE32" s="242"/>
      <c r="KVF32" s="242"/>
      <c r="KVG32" s="242"/>
      <c r="KVH32" s="242"/>
      <c r="KVI32" s="242"/>
      <c r="KVJ32" s="242"/>
      <c r="KVK32" s="242"/>
      <c r="KVL32" s="242"/>
      <c r="KVM32" s="242"/>
      <c r="KVN32" s="242"/>
      <c r="KVO32" s="242"/>
      <c r="KVP32" s="242"/>
      <c r="KVQ32" s="242"/>
      <c r="KVR32" s="242"/>
      <c r="KVS32" s="242"/>
      <c r="KVT32" s="242"/>
      <c r="KVU32" s="242"/>
      <c r="KVV32" s="242"/>
      <c r="KVW32" s="242"/>
      <c r="KVX32" s="242"/>
      <c r="KVY32" s="242"/>
      <c r="KVZ32" s="242"/>
      <c r="KWA32" s="242"/>
      <c r="KWB32" s="242"/>
      <c r="KWC32" s="242"/>
      <c r="KWD32" s="242"/>
      <c r="KWE32" s="242"/>
      <c r="KWF32" s="242"/>
      <c r="KWG32" s="242"/>
      <c r="KWH32" s="242"/>
      <c r="KWI32" s="242"/>
      <c r="KWJ32" s="242"/>
      <c r="KWK32" s="242"/>
      <c r="KWL32" s="242"/>
      <c r="KWM32" s="242"/>
      <c r="KWN32" s="242"/>
      <c r="KWO32" s="242"/>
      <c r="KWP32" s="242"/>
      <c r="KWQ32" s="242"/>
      <c r="KWR32" s="242"/>
      <c r="KWS32" s="242"/>
      <c r="KWT32" s="242"/>
      <c r="KWU32" s="242"/>
      <c r="KWV32" s="242"/>
      <c r="KWW32" s="242"/>
      <c r="KWX32" s="242"/>
      <c r="KWY32" s="242"/>
      <c r="KWZ32" s="242"/>
      <c r="KXA32" s="242"/>
      <c r="KXB32" s="242"/>
      <c r="KXC32" s="242"/>
      <c r="KXD32" s="242"/>
      <c r="KXE32" s="242"/>
      <c r="KXF32" s="242"/>
      <c r="KXG32" s="242"/>
      <c r="KXH32" s="242"/>
      <c r="KXI32" s="242"/>
      <c r="KXJ32" s="242"/>
      <c r="KXK32" s="242"/>
      <c r="KXL32" s="242"/>
      <c r="KXM32" s="242"/>
      <c r="KXN32" s="242"/>
      <c r="KXO32" s="242"/>
      <c r="KXP32" s="242"/>
      <c r="KXQ32" s="242"/>
      <c r="KXR32" s="242"/>
      <c r="KXS32" s="242"/>
      <c r="KXT32" s="242"/>
      <c r="KXU32" s="242"/>
      <c r="KXV32" s="242"/>
      <c r="KXW32" s="242"/>
      <c r="KXX32" s="242"/>
      <c r="KXY32" s="242"/>
      <c r="KXZ32" s="242"/>
      <c r="KYA32" s="242"/>
      <c r="KYB32" s="242"/>
      <c r="KYC32" s="242"/>
      <c r="KYD32" s="242"/>
      <c r="KYE32" s="242"/>
      <c r="KYF32" s="242"/>
      <c r="KYG32" s="242"/>
      <c r="KYH32" s="242"/>
      <c r="KYI32" s="242"/>
      <c r="KYJ32" s="242"/>
      <c r="KYK32" s="242"/>
      <c r="KYL32" s="242"/>
      <c r="KYM32" s="242"/>
      <c r="KYN32" s="242"/>
      <c r="KYO32" s="242"/>
      <c r="KYP32" s="242"/>
      <c r="KYQ32" s="242"/>
      <c r="KYR32" s="242"/>
      <c r="KYS32" s="242"/>
      <c r="KYT32" s="242"/>
      <c r="KYU32" s="242"/>
      <c r="KYV32" s="242"/>
      <c r="KYW32" s="242"/>
      <c r="KYX32" s="242"/>
      <c r="KYY32" s="242"/>
      <c r="KYZ32" s="242"/>
      <c r="KZA32" s="242"/>
      <c r="KZB32" s="242"/>
      <c r="KZC32" s="242"/>
      <c r="KZD32" s="242"/>
      <c r="KZE32" s="242"/>
      <c r="KZF32" s="242"/>
      <c r="KZG32" s="242"/>
      <c r="KZH32" s="242"/>
      <c r="KZI32" s="242"/>
      <c r="KZJ32" s="242"/>
      <c r="KZK32" s="242"/>
      <c r="KZL32" s="242"/>
      <c r="KZM32" s="242"/>
      <c r="KZN32" s="242"/>
      <c r="KZO32" s="242"/>
      <c r="KZP32" s="242"/>
      <c r="KZQ32" s="242"/>
      <c r="KZR32" s="242"/>
      <c r="KZS32" s="242"/>
      <c r="KZT32" s="242"/>
      <c r="KZU32" s="242"/>
      <c r="KZV32" s="242"/>
      <c r="KZW32" s="242"/>
      <c r="KZX32" s="242"/>
      <c r="KZY32" s="242"/>
      <c r="KZZ32" s="242"/>
      <c r="LAA32" s="242"/>
      <c r="LAB32" s="242"/>
      <c r="LAC32" s="242"/>
      <c r="LAD32" s="242"/>
      <c r="LAE32" s="242"/>
      <c r="LAF32" s="242"/>
      <c r="LAG32" s="242"/>
      <c r="LAH32" s="242"/>
      <c r="LAI32" s="242"/>
      <c r="LAJ32" s="242"/>
      <c r="LAK32" s="242"/>
      <c r="LAL32" s="242"/>
      <c r="LAM32" s="242"/>
      <c r="LAN32" s="242"/>
      <c r="LAO32" s="242"/>
      <c r="LAP32" s="242"/>
      <c r="LAQ32" s="242"/>
      <c r="LAR32" s="242"/>
      <c r="LAS32" s="242"/>
      <c r="LAT32" s="242"/>
      <c r="LAU32" s="242"/>
      <c r="LAV32" s="242"/>
      <c r="LAW32" s="242"/>
      <c r="LAX32" s="242"/>
      <c r="LAY32" s="242"/>
      <c r="LAZ32" s="242"/>
      <c r="LBA32" s="242"/>
      <c r="LBB32" s="242"/>
      <c r="LBC32" s="242"/>
      <c r="LBD32" s="242"/>
      <c r="LBE32" s="242"/>
      <c r="LBF32" s="242"/>
      <c r="LBG32" s="242"/>
      <c r="LBH32" s="242"/>
      <c r="LBI32" s="242"/>
      <c r="LBJ32" s="242"/>
      <c r="LBK32" s="242"/>
      <c r="LBL32" s="242"/>
      <c r="LBM32" s="242"/>
      <c r="LBN32" s="242"/>
      <c r="LBO32" s="242"/>
      <c r="LBP32" s="242"/>
      <c r="LBQ32" s="242"/>
      <c r="LBR32" s="242"/>
      <c r="LBS32" s="242"/>
      <c r="LBT32" s="242"/>
      <c r="LBU32" s="242"/>
      <c r="LBV32" s="242"/>
      <c r="LBW32" s="242"/>
      <c r="LBX32" s="242"/>
      <c r="LBY32" s="242"/>
      <c r="LBZ32" s="242"/>
      <c r="LCA32" s="242"/>
      <c r="LCB32" s="242"/>
      <c r="LCC32" s="242"/>
      <c r="LCD32" s="242"/>
      <c r="LCE32" s="242"/>
      <c r="LCF32" s="242"/>
      <c r="LCG32" s="242"/>
      <c r="LCH32" s="242"/>
      <c r="LCI32" s="242"/>
      <c r="LCJ32" s="242"/>
      <c r="LCK32" s="242"/>
      <c r="LCL32" s="242"/>
      <c r="LCM32" s="242"/>
      <c r="LCN32" s="242"/>
      <c r="LCO32" s="242"/>
      <c r="LCP32" s="242"/>
      <c r="LCQ32" s="242"/>
      <c r="LCR32" s="242"/>
      <c r="LCS32" s="242"/>
      <c r="LCT32" s="242"/>
      <c r="LCU32" s="242"/>
      <c r="LCV32" s="242"/>
      <c r="LCW32" s="242"/>
      <c r="LCX32" s="242"/>
      <c r="LCY32" s="242"/>
      <c r="LCZ32" s="242"/>
      <c r="LDA32" s="242"/>
      <c r="LDB32" s="242"/>
      <c r="LDC32" s="242"/>
      <c r="LDD32" s="242"/>
      <c r="LDE32" s="242"/>
      <c r="LDF32" s="242"/>
      <c r="LDG32" s="242"/>
      <c r="LDH32" s="242"/>
      <c r="LDI32" s="242"/>
      <c r="LDJ32" s="242"/>
      <c r="LDK32" s="242"/>
      <c r="LDL32" s="242"/>
      <c r="LDM32" s="242"/>
      <c r="LDN32" s="242"/>
      <c r="LDO32" s="242"/>
      <c r="LDP32" s="242"/>
      <c r="LDQ32" s="242"/>
      <c r="LDR32" s="242"/>
      <c r="LDS32" s="242"/>
      <c r="LDT32" s="242"/>
      <c r="LDU32" s="242"/>
      <c r="LDV32" s="242"/>
      <c r="LDW32" s="242"/>
      <c r="LDX32" s="242"/>
      <c r="LDY32" s="242"/>
      <c r="LDZ32" s="242"/>
      <c r="LEA32" s="242"/>
      <c r="LEB32" s="242"/>
      <c r="LEC32" s="242"/>
      <c r="LED32" s="242"/>
      <c r="LEE32" s="242"/>
      <c r="LEF32" s="242"/>
      <c r="LEG32" s="242"/>
      <c r="LEH32" s="242"/>
      <c r="LEI32" s="242"/>
      <c r="LEJ32" s="242"/>
      <c r="LEK32" s="242"/>
      <c r="LEL32" s="242"/>
      <c r="LEM32" s="242"/>
      <c r="LEN32" s="242"/>
      <c r="LEO32" s="242"/>
      <c r="LEP32" s="242"/>
      <c r="LEQ32" s="242"/>
      <c r="LER32" s="242"/>
      <c r="LES32" s="242"/>
      <c r="LET32" s="242"/>
      <c r="LEU32" s="242"/>
      <c r="LEV32" s="242"/>
      <c r="LEW32" s="242"/>
      <c r="LEX32" s="242"/>
      <c r="LEY32" s="242"/>
      <c r="LEZ32" s="242"/>
      <c r="LFA32" s="242"/>
      <c r="LFB32" s="242"/>
      <c r="LFC32" s="242"/>
      <c r="LFD32" s="242"/>
      <c r="LFE32" s="242"/>
      <c r="LFF32" s="242"/>
      <c r="LFG32" s="242"/>
      <c r="LFH32" s="242"/>
      <c r="LFI32" s="242"/>
      <c r="LFJ32" s="242"/>
      <c r="LFK32" s="242"/>
      <c r="LFL32" s="242"/>
      <c r="LFM32" s="242"/>
      <c r="LFN32" s="242"/>
      <c r="LFO32" s="242"/>
      <c r="LFP32" s="242"/>
      <c r="LFQ32" s="242"/>
      <c r="LFR32" s="242"/>
      <c r="LFS32" s="242"/>
      <c r="LFT32" s="242"/>
      <c r="LFU32" s="242"/>
      <c r="LFV32" s="242"/>
      <c r="LFW32" s="242"/>
      <c r="LFX32" s="242"/>
      <c r="LFY32" s="242"/>
      <c r="LFZ32" s="242"/>
      <c r="LGA32" s="242"/>
      <c r="LGB32" s="242"/>
      <c r="LGC32" s="242"/>
      <c r="LGD32" s="242"/>
      <c r="LGE32" s="242"/>
      <c r="LGF32" s="242"/>
      <c r="LGG32" s="242"/>
      <c r="LGH32" s="242"/>
      <c r="LGI32" s="242"/>
      <c r="LGJ32" s="242"/>
      <c r="LGK32" s="242"/>
      <c r="LGL32" s="242"/>
      <c r="LGM32" s="242"/>
      <c r="LGN32" s="242"/>
      <c r="LGO32" s="242"/>
      <c r="LGP32" s="242"/>
      <c r="LGQ32" s="242"/>
      <c r="LGR32" s="242"/>
      <c r="LGS32" s="242"/>
      <c r="LGT32" s="242"/>
      <c r="LGU32" s="242"/>
      <c r="LGV32" s="242"/>
      <c r="LGW32" s="242"/>
      <c r="LGX32" s="242"/>
      <c r="LGY32" s="242"/>
      <c r="LGZ32" s="242"/>
      <c r="LHA32" s="242"/>
      <c r="LHB32" s="242"/>
      <c r="LHC32" s="242"/>
      <c r="LHD32" s="242"/>
      <c r="LHE32" s="242"/>
      <c r="LHF32" s="242"/>
      <c r="LHG32" s="242"/>
      <c r="LHH32" s="242"/>
      <c r="LHI32" s="242"/>
      <c r="LHJ32" s="242"/>
      <c r="LHK32" s="242"/>
      <c r="LHL32" s="242"/>
      <c r="LHM32" s="242"/>
      <c r="LHN32" s="242"/>
      <c r="LHO32" s="242"/>
      <c r="LHP32" s="242"/>
      <c r="LHQ32" s="242"/>
      <c r="LHR32" s="242"/>
      <c r="LHS32" s="242"/>
      <c r="LHT32" s="242"/>
      <c r="LHU32" s="242"/>
      <c r="LHV32" s="242"/>
      <c r="LHW32" s="242"/>
      <c r="LHX32" s="242"/>
      <c r="LHY32" s="242"/>
      <c r="LHZ32" s="242"/>
      <c r="LIA32" s="242"/>
      <c r="LIB32" s="242"/>
      <c r="LIC32" s="242"/>
      <c r="LID32" s="242"/>
      <c r="LIE32" s="242"/>
      <c r="LIF32" s="242"/>
      <c r="LIG32" s="242"/>
      <c r="LIH32" s="242"/>
      <c r="LII32" s="242"/>
      <c r="LIJ32" s="242"/>
      <c r="LIK32" s="242"/>
      <c r="LIL32" s="242"/>
      <c r="LIM32" s="242"/>
      <c r="LIN32" s="242"/>
      <c r="LIO32" s="242"/>
      <c r="LIP32" s="242"/>
      <c r="LIQ32" s="242"/>
      <c r="LIR32" s="242"/>
      <c r="LIS32" s="242"/>
      <c r="LIT32" s="242"/>
      <c r="LIU32" s="242"/>
      <c r="LIV32" s="242"/>
      <c r="LIW32" s="242"/>
      <c r="LIX32" s="242"/>
      <c r="LIY32" s="242"/>
      <c r="LIZ32" s="242"/>
      <c r="LJA32" s="242"/>
      <c r="LJB32" s="242"/>
      <c r="LJC32" s="242"/>
      <c r="LJD32" s="242"/>
      <c r="LJE32" s="242"/>
      <c r="LJF32" s="242"/>
      <c r="LJG32" s="242"/>
      <c r="LJH32" s="242"/>
      <c r="LJI32" s="242"/>
      <c r="LJJ32" s="242"/>
      <c r="LJK32" s="242"/>
      <c r="LJL32" s="242"/>
      <c r="LJM32" s="242"/>
      <c r="LJN32" s="242"/>
      <c r="LJO32" s="242"/>
      <c r="LJP32" s="242"/>
      <c r="LJQ32" s="242"/>
      <c r="LJR32" s="242"/>
      <c r="LJS32" s="242"/>
      <c r="LJT32" s="242"/>
      <c r="LJU32" s="242"/>
      <c r="LJV32" s="242"/>
      <c r="LJW32" s="242"/>
      <c r="LJX32" s="242"/>
      <c r="LJY32" s="242"/>
      <c r="LJZ32" s="242"/>
      <c r="LKA32" s="242"/>
      <c r="LKB32" s="242"/>
      <c r="LKC32" s="242"/>
      <c r="LKD32" s="242"/>
      <c r="LKE32" s="242"/>
      <c r="LKF32" s="242"/>
      <c r="LKG32" s="242"/>
      <c r="LKH32" s="242"/>
      <c r="LKI32" s="242"/>
      <c r="LKJ32" s="242"/>
      <c r="LKK32" s="242"/>
      <c r="LKL32" s="242"/>
      <c r="LKM32" s="242"/>
      <c r="LKN32" s="242"/>
      <c r="LKO32" s="242"/>
      <c r="LKP32" s="242"/>
      <c r="LKQ32" s="242"/>
      <c r="LKR32" s="242"/>
      <c r="LKS32" s="242"/>
      <c r="LKT32" s="242"/>
      <c r="LKU32" s="242"/>
      <c r="LKV32" s="242"/>
      <c r="LKW32" s="242"/>
      <c r="LKX32" s="242"/>
      <c r="LKY32" s="242"/>
      <c r="LKZ32" s="242"/>
      <c r="LLA32" s="242"/>
      <c r="LLB32" s="242"/>
      <c r="LLC32" s="242"/>
      <c r="LLD32" s="242"/>
      <c r="LLE32" s="242"/>
      <c r="LLF32" s="242"/>
      <c r="LLG32" s="242"/>
      <c r="LLH32" s="242"/>
      <c r="LLI32" s="242"/>
      <c r="LLJ32" s="242"/>
      <c r="LLK32" s="242"/>
      <c r="LLL32" s="242"/>
      <c r="LLM32" s="242"/>
      <c r="LLN32" s="242"/>
      <c r="LLO32" s="242"/>
      <c r="LLP32" s="242"/>
      <c r="LLQ32" s="242"/>
      <c r="LLR32" s="242"/>
      <c r="LLS32" s="242"/>
      <c r="LLT32" s="242"/>
      <c r="LLU32" s="242"/>
      <c r="LLV32" s="242"/>
      <c r="LLW32" s="242"/>
      <c r="LLX32" s="242"/>
      <c r="LLY32" s="242"/>
      <c r="LLZ32" s="242"/>
      <c r="LMA32" s="242"/>
      <c r="LMB32" s="242"/>
      <c r="LMC32" s="242"/>
      <c r="LMD32" s="242"/>
      <c r="LME32" s="242"/>
      <c r="LMF32" s="242"/>
      <c r="LMG32" s="242"/>
      <c r="LMH32" s="242"/>
      <c r="LMI32" s="242"/>
      <c r="LMJ32" s="242"/>
      <c r="LMK32" s="242"/>
      <c r="LML32" s="242"/>
      <c r="LMM32" s="242"/>
      <c r="LMN32" s="242"/>
      <c r="LMO32" s="242"/>
      <c r="LMP32" s="242"/>
      <c r="LMQ32" s="242"/>
      <c r="LMR32" s="242"/>
      <c r="LMS32" s="242"/>
      <c r="LMT32" s="242"/>
      <c r="LMU32" s="242"/>
      <c r="LMV32" s="242"/>
      <c r="LMW32" s="242"/>
      <c r="LMX32" s="242"/>
      <c r="LMY32" s="242"/>
      <c r="LMZ32" s="242"/>
      <c r="LNA32" s="242"/>
      <c r="LNB32" s="242"/>
      <c r="LNC32" s="242"/>
      <c r="LND32" s="242"/>
      <c r="LNE32" s="242"/>
      <c r="LNF32" s="242"/>
      <c r="LNG32" s="242"/>
      <c r="LNH32" s="242"/>
      <c r="LNI32" s="242"/>
      <c r="LNJ32" s="242"/>
      <c r="LNK32" s="242"/>
      <c r="LNL32" s="242"/>
      <c r="LNM32" s="242"/>
      <c r="LNN32" s="242"/>
      <c r="LNO32" s="242"/>
      <c r="LNP32" s="242"/>
      <c r="LNQ32" s="242"/>
      <c r="LNR32" s="242"/>
      <c r="LNS32" s="242"/>
      <c r="LNT32" s="242"/>
      <c r="LNU32" s="242"/>
      <c r="LNV32" s="242"/>
      <c r="LNW32" s="242"/>
      <c r="LNX32" s="242"/>
      <c r="LNY32" s="242"/>
      <c r="LNZ32" s="242"/>
      <c r="LOA32" s="242"/>
      <c r="LOB32" s="242"/>
      <c r="LOC32" s="242"/>
      <c r="LOD32" s="242"/>
      <c r="LOE32" s="242"/>
      <c r="LOF32" s="242"/>
      <c r="LOG32" s="242"/>
      <c r="LOH32" s="242"/>
      <c r="LOI32" s="242"/>
      <c r="LOJ32" s="242"/>
      <c r="LOK32" s="242"/>
      <c r="LOL32" s="242"/>
      <c r="LOM32" s="242"/>
      <c r="LON32" s="242"/>
      <c r="LOO32" s="242"/>
      <c r="LOP32" s="242"/>
      <c r="LOQ32" s="242"/>
      <c r="LOR32" s="242"/>
      <c r="LOS32" s="242"/>
      <c r="LOT32" s="242"/>
      <c r="LOU32" s="242"/>
      <c r="LOV32" s="242"/>
      <c r="LOW32" s="242"/>
      <c r="LOX32" s="242"/>
      <c r="LOY32" s="242"/>
      <c r="LOZ32" s="242"/>
      <c r="LPA32" s="242"/>
      <c r="LPB32" s="242"/>
      <c r="LPC32" s="242"/>
      <c r="LPD32" s="242"/>
      <c r="LPE32" s="242"/>
      <c r="LPF32" s="242"/>
      <c r="LPG32" s="242"/>
      <c r="LPH32" s="242"/>
      <c r="LPI32" s="242"/>
      <c r="LPJ32" s="242"/>
      <c r="LPK32" s="242"/>
      <c r="LPL32" s="242"/>
      <c r="LPM32" s="242"/>
      <c r="LPN32" s="242"/>
      <c r="LPO32" s="242"/>
      <c r="LPP32" s="242"/>
      <c r="LPQ32" s="242"/>
      <c r="LPR32" s="242"/>
      <c r="LPS32" s="242"/>
      <c r="LPT32" s="242"/>
      <c r="LPU32" s="242"/>
      <c r="LPV32" s="242"/>
      <c r="LPW32" s="242"/>
      <c r="LPX32" s="242"/>
      <c r="LPY32" s="242"/>
      <c r="LPZ32" s="242"/>
      <c r="LQA32" s="242"/>
      <c r="LQB32" s="242"/>
      <c r="LQC32" s="242"/>
      <c r="LQD32" s="242"/>
      <c r="LQE32" s="242"/>
      <c r="LQF32" s="242"/>
      <c r="LQG32" s="242"/>
      <c r="LQH32" s="242"/>
      <c r="LQI32" s="242"/>
      <c r="LQJ32" s="242"/>
      <c r="LQK32" s="242"/>
      <c r="LQL32" s="242"/>
      <c r="LQM32" s="242"/>
      <c r="LQN32" s="242"/>
      <c r="LQO32" s="242"/>
      <c r="LQP32" s="242"/>
      <c r="LQQ32" s="242"/>
      <c r="LQR32" s="242"/>
      <c r="LQS32" s="242"/>
      <c r="LQT32" s="242"/>
      <c r="LQU32" s="242"/>
      <c r="LQV32" s="242"/>
      <c r="LQW32" s="242"/>
      <c r="LQX32" s="242"/>
      <c r="LQY32" s="242"/>
      <c r="LQZ32" s="242"/>
      <c r="LRA32" s="242"/>
      <c r="LRB32" s="242"/>
      <c r="LRC32" s="242"/>
      <c r="LRD32" s="242"/>
      <c r="LRE32" s="242"/>
      <c r="LRF32" s="242"/>
      <c r="LRG32" s="242"/>
      <c r="LRH32" s="242"/>
      <c r="LRI32" s="242"/>
      <c r="LRJ32" s="242"/>
      <c r="LRK32" s="242"/>
      <c r="LRL32" s="242"/>
      <c r="LRM32" s="242"/>
      <c r="LRN32" s="242"/>
      <c r="LRO32" s="242"/>
      <c r="LRP32" s="242"/>
      <c r="LRQ32" s="242"/>
      <c r="LRR32" s="242"/>
      <c r="LRS32" s="242"/>
      <c r="LRT32" s="242"/>
      <c r="LRU32" s="242"/>
      <c r="LRV32" s="242"/>
      <c r="LRW32" s="242"/>
      <c r="LRX32" s="242"/>
      <c r="LRY32" s="242"/>
      <c r="LRZ32" s="242"/>
      <c r="LSA32" s="242"/>
      <c r="LSB32" s="242"/>
      <c r="LSC32" s="242"/>
      <c r="LSD32" s="242"/>
      <c r="LSE32" s="242"/>
      <c r="LSF32" s="242"/>
      <c r="LSG32" s="242"/>
      <c r="LSH32" s="242"/>
      <c r="LSI32" s="242"/>
      <c r="LSJ32" s="242"/>
      <c r="LSK32" s="242"/>
      <c r="LSL32" s="242"/>
      <c r="LSM32" s="242"/>
      <c r="LSN32" s="242"/>
      <c r="LSO32" s="242"/>
      <c r="LSP32" s="242"/>
      <c r="LSQ32" s="242"/>
      <c r="LSR32" s="242"/>
      <c r="LSS32" s="242"/>
      <c r="LST32" s="242"/>
      <c r="LSU32" s="242"/>
      <c r="LSV32" s="242"/>
      <c r="LSW32" s="242"/>
      <c r="LSX32" s="242"/>
      <c r="LSY32" s="242"/>
      <c r="LSZ32" s="242"/>
      <c r="LTA32" s="242"/>
      <c r="LTB32" s="242"/>
      <c r="LTC32" s="242"/>
      <c r="LTD32" s="242"/>
      <c r="LTE32" s="242"/>
      <c r="LTF32" s="242"/>
      <c r="LTG32" s="242"/>
      <c r="LTH32" s="242"/>
      <c r="LTI32" s="242"/>
      <c r="LTJ32" s="242"/>
      <c r="LTK32" s="242"/>
      <c r="LTL32" s="242"/>
      <c r="LTM32" s="242"/>
      <c r="LTN32" s="242"/>
      <c r="LTO32" s="242"/>
      <c r="LTP32" s="242"/>
      <c r="LTQ32" s="242"/>
      <c r="LTR32" s="242"/>
      <c r="LTS32" s="242"/>
      <c r="LTT32" s="242"/>
      <c r="LTU32" s="242"/>
      <c r="LTV32" s="242"/>
      <c r="LTW32" s="242"/>
      <c r="LTX32" s="242"/>
      <c r="LTY32" s="242"/>
      <c r="LTZ32" s="242"/>
      <c r="LUA32" s="242"/>
      <c r="LUB32" s="242"/>
      <c r="LUC32" s="242"/>
      <c r="LUD32" s="242"/>
      <c r="LUE32" s="242"/>
      <c r="LUF32" s="242"/>
      <c r="LUG32" s="242"/>
      <c r="LUH32" s="242"/>
      <c r="LUI32" s="242"/>
      <c r="LUJ32" s="242"/>
      <c r="LUK32" s="242"/>
      <c r="LUL32" s="242"/>
      <c r="LUM32" s="242"/>
      <c r="LUN32" s="242"/>
      <c r="LUO32" s="242"/>
      <c r="LUP32" s="242"/>
      <c r="LUQ32" s="242"/>
      <c r="LUR32" s="242"/>
      <c r="LUS32" s="242"/>
      <c r="LUT32" s="242"/>
      <c r="LUU32" s="242"/>
      <c r="LUV32" s="242"/>
      <c r="LUW32" s="242"/>
      <c r="LUX32" s="242"/>
      <c r="LUY32" s="242"/>
      <c r="LUZ32" s="242"/>
      <c r="LVA32" s="242"/>
      <c r="LVB32" s="242"/>
      <c r="LVC32" s="242"/>
      <c r="LVD32" s="242"/>
      <c r="LVE32" s="242"/>
      <c r="LVF32" s="242"/>
      <c r="LVG32" s="242"/>
      <c r="LVH32" s="242"/>
      <c r="LVI32" s="242"/>
      <c r="LVJ32" s="242"/>
      <c r="LVK32" s="242"/>
      <c r="LVL32" s="242"/>
      <c r="LVM32" s="242"/>
      <c r="LVN32" s="242"/>
      <c r="LVO32" s="242"/>
      <c r="LVP32" s="242"/>
      <c r="LVQ32" s="242"/>
      <c r="LVR32" s="242"/>
      <c r="LVS32" s="242"/>
      <c r="LVT32" s="242"/>
      <c r="LVU32" s="242"/>
      <c r="LVV32" s="242"/>
      <c r="LVW32" s="242"/>
      <c r="LVX32" s="242"/>
      <c r="LVY32" s="242"/>
      <c r="LVZ32" s="242"/>
      <c r="LWA32" s="242"/>
      <c r="LWB32" s="242"/>
      <c r="LWC32" s="242"/>
      <c r="LWD32" s="242"/>
      <c r="LWE32" s="242"/>
      <c r="LWF32" s="242"/>
      <c r="LWG32" s="242"/>
      <c r="LWH32" s="242"/>
      <c r="LWI32" s="242"/>
      <c r="LWJ32" s="242"/>
      <c r="LWK32" s="242"/>
      <c r="LWL32" s="242"/>
      <c r="LWM32" s="242"/>
      <c r="LWN32" s="242"/>
      <c r="LWO32" s="242"/>
      <c r="LWP32" s="242"/>
      <c r="LWQ32" s="242"/>
      <c r="LWR32" s="242"/>
      <c r="LWS32" s="242"/>
      <c r="LWT32" s="242"/>
      <c r="LWU32" s="242"/>
      <c r="LWV32" s="242"/>
      <c r="LWW32" s="242"/>
      <c r="LWX32" s="242"/>
      <c r="LWY32" s="242"/>
      <c r="LWZ32" s="242"/>
      <c r="LXA32" s="242"/>
      <c r="LXB32" s="242"/>
      <c r="LXC32" s="242"/>
      <c r="LXD32" s="242"/>
      <c r="LXE32" s="242"/>
      <c r="LXF32" s="242"/>
      <c r="LXG32" s="242"/>
      <c r="LXH32" s="242"/>
      <c r="LXI32" s="242"/>
      <c r="LXJ32" s="242"/>
      <c r="LXK32" s="242"/>
      <c r="LXL32" s="242"/>
      <c r="LXM32" s="242"/>
      <c r="LXN32" s="242"/>
      <c r="LXO32" s="242"/>
      <c r="LXP32" s="242"/>
      <c r="LXQ32" s="242"/>
      <c r="LXR32" s="242"/>
      <c r="LXS32" s="242"/>
      <c r="LXT32" s="242"/>
      <c r="LXU32" s="242"/>
      <c r="LXV32" s="242"/>
      <c r="LXW32" s="242"/>
      <c r="LXX32" s="242"/>
      <c r="LXY32" s="242"/>
      <c r="LXZ32" s="242"/>
      <c r="LYA32" s="242"/>
      <c r="LYB32" s="242"/>
      <c r="LYC32" s="242"/>
      <c r="LYD32" s="242"/>
      <c r="LYE32" s="242"/>
      <c r="LYF32" s="242"/>
      <c r="LYG32" s="242"/>
      <c r="LYH32" s="242"/>
      <c r="LYI32" s="242"/>
      <c r="LYJ32" s="242"/>
      <c r="LYK32" s="242"/>
      <c r="LYL32" s="242"/>
      <c r="LYM32" s="242"/>
      <c r="LYN32" s="242"/>
      <c r="LYO32" s="242"/>
      <c r="LYP32" s="242"/>
      <c r="LYQ32" s="242"/>
      <c r="LYR32" s="242"/>
      <c r="LYS32" s="242"/>
      <c r="LYT32" s="242"/>
      <c r="LYU32" s="242"/>
      <c r="LYV32" s="242"/>
      <c r="LYW32" s="242"/>
      <c r="LYX32" s="242"/>
      <c r="LYY32" s="242"/>
      <c r="LYZ32" s="242"/>
      <c r="LZA32" s="242"/>
      <c r="LZB32" s="242"/>
      <c r="LZC32" s="242"/>
      <c r="LZD32" s="242"/>
      <c r="LZE32" s="242"/>
      <c r="LZF32" s="242"/>
      <c r="LZG32" s="242"/>
      <c r="LZH32" s="242"/>
      <c r="LZI32" s="242"/>
      <c r="LZJ32" s="242"/>
      <c r="LZK32" s="242"/>
      <c r="LZL32" s="242"/>
      <c r="LZM32" s="242"/>
      <c r="LZN32" s="242"/>
      <c r="LZO32" s="242"/>
      <c r="LZP32" s="242"/>
      <c r="LZQ32" s="242"/>
      <c r="LZR32" s="242"/>
      <c r="LZS32" s="242"/>
      <c r="LZT32" s="242"/>
      <c r="LZU32" s="242"/>
      <c r="LZV32" s="242"/>
      <c r="LZW32" s="242"/>
      <c r="LZX32" s="242"/>
      <c r="LZY32" s="242"/>
      <c r="LZZ32" s="242"/>
      <c r="MAA32" s="242"/>
      <c r="MAB32" s="242"/>
      <c r="MAC32" s="242"/>
      <c r="MAD32" s="242"/>
      <c r="MAE32" s="242"/>
      <c r="MAF32" s="242"/>
      <c r="MAG32" s="242"/>
      <c r="MAH32" s="242"/>
      <c r="MAI32" s="242"/>
      <c r="MAJ32" s="242"/>
      <c r="MAK32" s="242"/>
      <c r="MAL32" s="242"/>
      <c r="MAM32" s="242"/>
      <c r="MAN32" s="242"/>
      <c r="MAO32" s="242"/>
      <c r="MAP32" s="242"/>
      <c r="MAQ32" s="242"/>
      <c r="MAR32" s="242"/>
      <c r="MAS32" s="242"/>
      <c r="MAT32" s="242"/>
      <c r="MAU32" s="242"/>
      <c r="MAV32" s="242"/>
      <c r="MAW32" s="242"/>
      <c r="MAX32" s="242"/>
      <c r="MAY32" s="242"/>
      <c r="MAZ32" s="242"/>
      <c r="MBA32" s="242"/>
      <c r="MBB32" s="242"/>
      <c r="MBC32" s="242"/>
      <c r="MBD32" s="242"/>
      <c r="MBE32" s="242"/>
      <c r="MBF32" s="242"/>
      <c r="MBG32" s="242"/>
      <c r="MBH32" s="242"/>
      <c r="MBI32" s="242"/>
      <c r="MBJ32" s="242"/>
      <c r="MBK32" s="242"/>
      <c r="MBL32" s="242"/>
      <c r="MBM32" s="242"/>
      <c r="MBN32" s="242"/>
      <c r="MBO32" s="242"/>
      <c r="MBP32" s="242"/>
      <c r="MBQ32" s="242"/>
      <c r="MBR32" s="242"/>
      <c r="MBS32" s="242"/>
      <c r="MBT32" s="242"/>
      <c r="MBU32" s="242"/>
      <c r="MBV32" s="242"/>
      <c r="MBW32" s="242"/>
      <c r="MBX32" s="242"/>
      <c r="MBY32" s="242"/>
      <c r="MBZ32" s="242"/>
      <c r="MCA32" s="242"/>
      <c r="MCB32" s="242"/>
      <c r="MCC32" s="242"/>
      <c r="MCD32" s="242"/>
      <c r="MCE32" s="242"/>
      <c r="MCF32" s="242"/>
      <c r="MCG32" s="242"/>
      <c r="MCH32" s="242"/>
      <c r="MCI32" s="242"/>
      <c r="MCJ32" s="242"/>
      <c r="MCK32" s="242"/>
      <c r="MCL32" s="242"/>
      <c r="MCM32" s="242"/>
      <c r="MCN32" s="242"/>
      <c r="MCO32" s="242"/>
      <c r="MCP32" s="242"/>
      <c r="MCQ32" s="242"/>
      <c r="MCR32" s="242"/>
      <c r="MCS32" s="242"/>
      <c r="MCT32" s="242"/>
      <c r="MCU32" s="242"/>
      <c r="MCV32" s="242"/>
      <c r="MCW32" s="242"/>
      <c r="MCX32" s="242"/>
      <c r="MCY32" s="242"/>
      <c r="MCZ32" s="242"/>
      <c r="MDA32" s="242"/>
      <c r="MDB32" s="242"/>
      <c r="MDC32" s="242"/>
      <c r="MDD32" s="242"/>
      <c r="MDE32" s="242"/>
      <c r="MDF32" s="242"/>
      <c r="MDG32" s="242"/>
      <c r="MDH32" s="242"/>
      <c r="MDI32" s="242"/>
      <c r="MDJ32" s="242"/>
      <c r="MDK32" s="242"/>
      <c r="MDL32" s="242"/>
      <c r="MDM32" s="242"/>
      <c r="MDN32" s="242"/>
      <c r="MDO32" s="242"/>
      <c r="MDP32" s="242"/>
      <c r="MDQ32" s="242"/>
      <c r="MDR32" s="242"/>
      <c r="MDS32" s="242"/>
      <c r="MDT32" s="242"/>
      <c r="MDU32" s="242"/>
      <c r="MDV32" s="242"/>
      <c r="MDW32" s="242"/>
      <c r="MDX32" s="242"/>
      <c r="MDY32" s="242"/>
      <c r="MDZ32" s="242"/>
      <c r="MEA32" s="242"/>
      <c r="MEB32" s="242"/>
      <c r="MEC32" s="242"/>
      <c r="MED32" s="242"/>
      <c r="MEE32" s="242"/>
      <c r="MEF32" s="242"/>
      <c r="MEG32" s="242"/>
      <c r="MEH32" s="242"/>
      <c r="MEI32" s="242"/>
      <c r="MEJ32" s="242"/>
      <c r="MEK32" s="242"/>
      <c r="MEL32" s="242"/>
      <c r="MEM32" s="242"/>
      <c r="MEN32" s="242"/>
      <c r="MEO32" s="242"/>
      <c r="MEP32" s="242"/>
      <c r="MEQ32" s="242"/>
      <c r="MER32" s="242"/>
      <c r="MES32" s="242"/>
      <c r="MET32" s="242"/>
      <c r="MEU32" s="242"/>
      <c r="MEV32" s="242"/>
      <c r="MEW32" s="242"/>
      <c r="MEX32" s="242"/>
      <c r="MEY32" s="242"/>
      <c r="MEZ32" s="242"/>
      <c r="MFA32" s="242"/>
      <c r="MFB32" s="242"/>
      <c r="MFC32" s="242"/>
      <c r="MFD32" s="242"/>
      <c r="MFE32" s="242"/>
      <c r="MFF32" s="242"/>
      <c r="MFG32" s="242"/>
      <c r="MFH32" s="242"/>
      <c r="MFI32" s="242"/>
      <c r="MFJ32" s="242"/>
      <c r="MFK32" s="242"/>
      <c r="MFL32" s="242"/>
      <c r="MFM32" s="242"/>
      <c r="MFN32" s="242"/>
      <c r="MFO32" s="242"/>
      <c r="MFP32" s="242"/>
      <c r="MFQ32" s="242"/>
      <c r="MFR32" s="242"/>
      <c r="MFS32" s="242"/>
      <c r="MFT32" s="242"/>
      <c r="MFU32" s="242"/>
      <c r="MFV32" s="242"/>
      <c r="MFW32" s="242"/>
      <c r="MFX32" s="242"/>
      <c r="MFY32" s="242"/>
      <c r="MFZ32" s="242"/>
      <c r="MGA32" s="242"/>
      <c r="MGB32" s="242"/>
      <c r="MGC32" s="242"/>
      <c r="MGD32" s="242"/>
      <c r="MGE32" s="242"/>
      <c r="MGF32" s="242"/>
      <c r="MGG32" s="242"/>
      <c r="MGH32" s="242"/>
      <c r="MGI32" s="242"/>
      <c r="MGJ32" s="242"/>
      <c r="MGK32" s="242"/>
      <c r="MGL32" s="242"/>
      <c r="MGM32" s="242"/>
      <c r="MGN32" s="242"/>
      <c r="MGO32" s="242"/>
      <c r="MGP32" s="242"/>
      <c r="MGQ32" s="242"/>
      <c r="MGR32" s="242"/>
      <c r="MGS32" s="242"/>
      <c r="MGT32" s="242"/>
      <c r="MGU32" s="242"/>
      <c r="MGV32" s="242"/>
      <c r="MGW32" s="242"/>
      <c r="MGX32" s="242"/>
      <c r="MGY32" s="242"/>
      <c r="MGZ32" s="242"/>
      <c r="MHA32" s="242"/>
      <c r="MHB32" s="242"/>
      <c r="MHC32" s="242"/>
      <c r="MHD32" s="242"/>
      <c r="MHE32" s="242"/>
      <c r="MHF32" s="242"/>
      <c r="MHG32" s="242"/>
      <c r="MHH32" s="242"/>
      <c r="MHI32" s="242"/>
      <c r="MHJ32" s="242"/>
      <c r="MHK32" s="242"/>
      <c r="MHL32" s="242"/>
      <c r="MHM32" s="242"/>
      <c r="MHN32" s="242"/>
      <c r="MHO32" s="242"/>
      <c r="MHP32" s="242"/>
      <c r="MHQ32" s="242"/>
      <c r="MHR32" s="242"/>
      <c r="MHS32" s="242"/>
      <c r="MHT32" s="242"/>
      <c r="MHU32" s="242"/>
      <c r="MHV32" s="242"/>
      <c r="MHW32" s="242"/>
      <c r="MHX32" s="242"/>
      <c r="MHY32" s="242"/>
      <c r="MHZ32" s="242"/>
      <c r="MIA32" s="242"/>
      <c r="MIB32" s="242"/>
      <c r="MIC32" s="242"/>
      <c r="MID32" s="242"/>
      <c r="MIE32" s="242"/>
      <c r="MIF32" s="242"/>
      <c r="MIG32" s="242"/>
      <c r="MIH32" s="242"/>
      <c r="MII32" s="242"/>
      <c r="MIJ32" s="242"/>
      <c r="MIK32" s="242"/>
      <c r="MIL32" s="242"/>
      <c r="MIM32" s="242"/>
      <c r="MIN32" s="242"/>
      <c r="MIO32" s="242"/>
      <c r="MIP32" s="242"/>
      <c r="MIQ32" s="242"/>
      <c r="MIR32" s="242"/>
      <c r="MIS32" s="242"/>
      <c r="MIT32" s="242"/>
      <c r="MIU32" s="242"/>
      <c r="MIV32" s="242"/>
      <c r="MIW32" s="242"/>
      <c r="MIX32" s="242"/>
      <c r="MIY32" s="242"/>
      <c r="MIZ32" s="242"/>
      <c r="MJA32" s="242"/>
      <c r="MJB32" s="242"/>
      <c r="MJC32" s="242"/>
      <c r="MJD32" s="242"/>
      <c r="MJE32" s="242"/>
      <c r="MJF32" s="242"/>
      <c r="MJG32" s="242"/>
      <c r="MJH32" s="242"/>
      <c r="MJI32" s="242"/>
      <c r="MJJ32" s="242"/>
      <c r="MJK32" s="242"/>
      <c r="MJL32" s="242"/>
      <c r="MJM32" s="242"/>
      <c r="MJN32" s="242"/>
      <c r="MJO32" s="242"/>
      <c r="MJP32" s="242"/>
      <c r="MJQ32" s="242"/>
      <c r="MJR32" s="242"/>
      <c r="MJS32" s="242"/>
      <c r="MJT32" s="242"/>
      <c r="MJU32" s="242"/>
      <c r="MJV32" s="242"/>
      <c r="MJW32" s="242"/>
      <c r="MJX32" s="242"/>
      <c r="MJY32" s="242"/>
      <c r="MJZ32" s="242"/>
      <c r="MKA32" s="242"/>
      <c r="MKB32" s="242"/>
      <c r="MKC32" s="242"/>
      <c r="MKD32" s="242"/>
      <c r="MKE32" s="242"/>
      <c r="MKF32" s="242"/>
      <c r="MKG32" s="242"/>
      <c r="MKH32" s="242"/>
      <c r="MKI32" s="242"/>
      <c r="MKJ32" s="242"/>
      <c r="MKK32" s="242"/>
      <c r="MKL32" s="242"/>
      <c r="MKM32" s="242"/>
      <c r="MKN32" s="242"/>
      <c r="MKO32" s="242"/>
      <c r="MKP32" s="242"/>
      <c r="MKQ32" s="242"/>
      <c r="MKR32" s="242"/>
      <c r="MKS32" s="242"/>
      <c r="MKT32" s="242"/>
      <c r="MKU32" s="242"/>
      <c r="MKV32" s="242"/>
      <c r="MKW32" s="242"/>
      <c r="MKX32" s="242"/>
      <c r="MKY32" s="242"/>
      <c r="MKZ32" s="242"/>
      <c r="MLA32" s="242"/>
      <c r="MLB32" s="242"/>
      <c r="MLC32" s="242"/>
      <c r="MLD32" s="242"/>
      <c r="MLE32" s="242"/>
      <c r="MLF32" s="242"/>
      <c r="MLG32" s="242"/>
      <c r="MLH32" s="242"/>
      <c r="MLI32" s="242"/>
      <c r="MLJ32" s="242"/>
      <c r="MLK32" s="242"/>
      <c r="MLL32" s="242"/>
      <c r="MLM32" s="242"/>
      <c r="MLN32" s="242"/>
      <c r="MLO32" s="242"/>
      <c r="MLP32" s="242"/>
      <c r="MLQ32" s="242"/>
      <c r="MLR32" s="242"/>
      <c r="MLS32" s="242"/>
      <c r="MLT32" s="242"/>
      <c r="MLU32" s="242"/>
      <c r="MLV32" s="242"/>
      <c r="MLW32" s="242"/>
      <c r="MLX32" s="242"/>
      <c r="MLY32" s="242"/>
      <c r="MLZ32" s="242"/>
      <c r="MMA32" s="242"/>
      <c r="MMB32" s="242"/>
      <c r="MMC32" s="242"/>
      <c r="MMD32" s="242"/>
      <c r="MME32" s="242"/>
      <c r="MMF32" s="242"/>
      <c r="MMG32" s="242"/>
      <c r="MMH32" s="242"/>
      <c r="MMI32" s="242"/>
      <c r="MMJ32" s="242"/>
      <c r="MMK32" s="242"/>
      <c r="MML32" s="242"/>
      <c r="MMM32" s="242"/>
      <c r="MMN32" s="242"/>
      <c r="MMO32" s="242"/>
      <c r="MMP32" s="242"/>
      <c r="MMQ32" s="242"/>
      <c r="MMR32" s="242"/>
      <c r="MMS32" s="242"/>
      <c r="MMT32" s="242"/>
      <c r="MMU32" s="242"/>
      <c r="MMV32" s="242"/>
      <c r="MMW32" s="242"/>
      <c r="MMX32" s="242"/>
      <c r="MMY32" s="242"/>
      <c r="MMZ32" s="242"/>
      <c r="MNA32" s="242"/>
      <c r="MNB32" s="242"/>
      <c r="MNC32" s="242"/>
      <c r="MND32" s="242"/>
      <c r="MNE32" s="242"/>
      <c r="MNF32" s="242"/>
      <c r="MNG32" s="242"/>
      <c r="MNH32" s="242"/>
      <c r="MNI32" s="242"/>
      <c r="MNJ32" s="242"/>
      <c r="MNK32" s="242"/>
      <c r="MNL32" s="242"/>
      <c r="MNM32" s="242"/>
      <c r="MNN32" s="242"/>
      <c r="MNO32" s="242"/>
      <c r="MNP32" s="242"/>
      <c r="MNQ32" s="242"/>
      <c r="MNR32" s="242"/>
      <c r="MNS32" s="242"/>
      <c r="MNT32" s="242"/>
      <c r="MNU32" s="242"/>
      <c r="MNV32" s="242"/>
      <c r="MNW32" s="242"/>
      <c r="MNX32" s="242"/>
      <c r="MNY32" s="242"/>
      <c r="MNZ32" s="242"/>
      <c r="MOA32" s="242"/>
      <c r="MOB32" s="242"/>
      <c r="MOC32" s="242"/>
      <c r="MOD32" s="242"/>
      <c r="MOE32" s="242"/>
      <c r="MOF32" s="242"/>
      <c r="MOG32" s="242"/>
      <c r="MOH32" s="242"/>
      <c r="MOI32" s="242"/>
      <c r="MOJ32" s="242"/>
      <c r="MOK32" s="242"/>
      <c r="MOL32" s="242"/>
      <c r="MOM32" s="242"/>
      <c r="MON32" s="242"/>
      <c r="MOO32" s="242"/>
      <c r="MOP32" s="242"/>
      <c r="MOQ32" s="242"/>
      <c r="MOR32" s="242"/>
      <c r="MOS32" s="242"/>
      <c r="MOT32" s="242"/>
      <c r="MOU32" s="242"/>
      <c r="MOV32" s="242"/>
      <c r="MOW32" s="242"/>
      <c r="MOX32" s="242"/>
      <c r="MOY32" s="242"/>
      <c r="MOZ32" s="242"/>
      <c r="MPA32" s="242"/>
      <c r="MPB32" s="242"/>
      <c r="MPC32" s="242"/>
      <c r="MPD32" s="242"/>
      <c r="MPE32" s="242"/>
      <c r="MPF32" s="242"/>
      <c r="MPG32" s="242"/>
      <c r="MPH32" s="242"/>
      <c r="MPI32" s="242"/>
      <c r="MPJ32" s="242"/>
      <c r="MPK32" s="242"/>
      <c r="MPL32" s="242"/>
      <c r="MPM32" s="242"/>
      <c r="MPN32" s="242"/>
      <c r="MPO32" s="242"/>
      <c r="MPP32" s="242"/>
      <c r="MPQ32" s="242"/>
      <c r="MPR32" s="242"/>
      <c r="MPS32" s="242"/>
      <c r="MPT32" s="242"/>
      <c r="MPU32" s="242"/>
      <c r="MPV32" s="242"/>
      <c r="MPW32" s="242"/>
      <c r="MPX32" s="242"/>
      <c r="MPY32" s="242"/>
      <c r="MPZ32" s="242"/>
      <c r="MQA32" s="242"/>
      <c r="MQB32" s="242"/>
      <c r="MQC32" s="242"/>
      <c r="MQD32" s="242"/>
      <c r="MQE32" s="242"/>
      <c r="MQF32" s="242"/>
      <c r="MQG32" s="242"/>
      <c r="MQH32" s="242"/>
      <c r="MQI32" s="242"/>
      <c r="MQJ32" s="242"/>
      <c r="MQK32" s="242"/>
      <c r="MQL32" s="242"/>
      <c r="MQM32" s="242"/>
      <c r="MQN32" s="242"/>
      <c r="MQO32" s="242"/>
      <c r="MQP32" s="242"/>
      <c r="MQQ32" s="242"/>
      <c r="MQR32" s="242"/>
      <c r="MQS32" s="242"/>
      <c r="MQT32" s="242"/>
      <c r="MQU32" s="242"/>
      <c r="MQV32" s="242"/>
      <c r="MQW32" s="242"/>
      <c r="MQX32" s="242"/>
      <c r="MQY32" s="242"/>
      <c r="MQZ32" s="242"/>
      <c r="MRA32" s="242"/>
      <c r="MRB32" s="242"/>
      <c r="MRC32" s="242"/>
      <c r="MRD32" s="242"/>
      <c r="MRE32" s="242"/>
      <c r="MRF32" s="242"/>
      <c r="MRG32" s="242"/>
      <c r="MRH32" s="242"/>
      <c r="MRI32" s="242"/>
      <c r="MRJ32" s="242"/>
      <c r="MRK32" s="242"/>
      <c r="MRL32" s="242"/>
      <c r="MRM32" s="242"/>
      <c r="MRN32" s="242"/>
      <c r="MRO32" s="242"/>
      <c r="MRP32" s="242"/>
      <c r="MRQ32" s="242"/>
      <c r="MRR32" s="242"/>
      <c r="MRS32" s="242"/>
      <c r="MRT32" s="242"/>
      <c r="MRU32" s="242"/>
      <c r="MRV32" s="242"/>
      <c r="MRW32" s="242"/>
      <c r="MRX32" s="242"/>
      <c r="MRY32" s="242"/>
      <c r="MRZ32" s="242"/>
      <c r="MSA32" s="242"/>
      <c r="MSB32" s="242"/>
      <c r="MSC32" s="242"/>
      <c r="MSD32" s="242"/>
      <c r="MSE32" s="242"/>
      <c r="MSF32" s="242"/>
      <c r="MSG32" s="242"/>
      <c r="MSH32" s="242"/>
      <c r="MSI32" s="242"/>
      <c r="MSJ32" s="242"/>
      <c r="MSK32" s="242"/>
      <c r="MSL32" s="242"/>
      <c r="MSM32" s="242"/>
      <c r="MSN32" s="242"/>
      <c r="MSO32" s="242"/>
      <c r="MSP32" s="242"/>
      <c r="MSQ32" s="242"/>
      <c r="MSR32" s="242"/>
      <c r="MSS32" s="242"/>
      <c r="MST32" s="242"/>
      <c r="MSU32" s="242"/>
      <c r="MSV32" s="242"/>
      <c r="MSW32" s="242"/>
      <c r="MSX32" s="242"/>
      <c r="MSY32" s="242"/>
      <c r="MSZ32" s="242"/>
      <c r="MTA32" s="242"/>
      <c r="MTB32" s="242"/>
      <c r="MTC32" s="242"/>
      <c r="MTD32" s="242"/>
      <c r="MTE32" s="242"/>
      <c r="MTF32" s="242"/>
      <c r="MTG32" s="242"/>
      <c r="MTH32" s="242"/>
      <c r="MTI32" s="242"/>
      <c r="MTJ32" s="242"/>
      <c r="MTK32" s="242"/>
      <c r="MTL32" s="242"/>
      <c r="MTM32" s="242"/>
      <c r="MTN32" s="242"/>
      <c r="MTO32" s="242"/>
      <c r="MTP32" s="242"/>
      <c r="MTQ32" s="242"/>
      <c r="MTR32" s="242"/>
      <c r="MTS32" s="242"/>
      <c r="MTT32" s="242"/>
      <c r="MTU32" s="242"/>
      <c r="MTV32" s="242"/>
      <c r="MTW32" s="242"/>
      <c r="MTX32" s="242"/>
      <c r="MTY32" s="242"/>
      <c r="MTZ32" s="242"/>
      <c r="MUA32" s="242"/>
      <c r="MUB32" s="242"/>
      <c r="MUC32" s="242"/>
      <c r="MUD32" s="242"/>
      <c r="MUE32" s="242"/>
      <c r="MUF32" s="242"/>
      <c r="MUG32" s="242"/>
      <c r="MUH32" s="242"/>
      <c r="MUI32" s="242"/>
      <c r="MUJ32" s="242"/>
      <c r="MUK32" s="242"/>
      <c r="MUL32" s="242"/>
      <c r="MUM32" s="242"/>
      <c r="MUN32" s="242"/>
      <c r="MUO32" s="242"/>
      <c r="MUP32" s="242"/>
      <c r="MUQ32" s="242"/>
      <c r="MUR32" s="242"/>
      <c r="MUS32" s="242"/>
      <c r="MUT32" s="242"/>
      <c r="MUU32" s="242"/>
      <c r="MUV32" s="242"/>
      <c r="MUW32" s="242"/>
      <c r="MUX32" s="242"/>
      <c r="MUY32" s="242"/>
      <c r="MUZ32" s="242"/>
      <c r="MVA32" s="242"/>
      <c r="MVB32" s="242"/>
      <c r="MVC32" s="242"/>
      <c r="MVD32" s="242"/>
      <c r="MVE32" s="242"/>
      <c r="MVF32" s="242"/>
      <c r="MVG32" s="242"/>
      <c r="MVH32" s="242"/>
      <c r="MVI32" s="242"/>
      <c r="MVJ32" s="242"/>
      <c r="MVK32" s="242"/>
      <c r="MVL32" s="242"/>
      <c r="MVM32" s="242"/>
      <c r="MVN32" s="242"/>
      <c r="MVO32" s="242"/>
      <c r="MVP32" s="242"/>
      <c r="MVQ32" s="242"/>
      <c r="MVR32" s="242"/>
      <c r="MVS32" s="242"/>
      <c r="MVT32" s="242"/>
      <c r="MVU32" s="242"/>
      <c r="MVV32" s="242"/>
      <c r="MVW32" s="242"/>
      <c r="MVX32" s="242"/>
      <c r="MVY32" s="242"/>
      <c r="MVZ32" s="242"/>
      <c r="MWA32" s="242"/>
      <c r="MWB32" s="242"/>
      <c r="MWC32" s="242"/>
      <c r="MWD32" s="242"/>
      <c r="MWE32" s="242"/>
      <c r="MWF32" s="242"/>
      <c r="MWG32" s="242"/>
      <c r="MWH32" s="242"/>
      <c r="MWI32" s="242"/>
      <c r="MWJ32" s="242"/>
      <c r="MWK32" s="242"/>
      <c r="MWL32" s="242"/>
      <c r="MWM32" s="242"/>
      <c r="MWN32" s="242"/>
      <c r="MWO32" s="242"/>
      <c r="MWP32" s="242"/>
      <c r="MWQ32" s="242"/>
      <c r="MWR32" s="242"/>
      <c r="MWS32" s="242"/>
      <c r="MWT32" s="242"/>
      <c r="MWU32" s="242"/>
      <c r="MWV32" s="242"/>
      <c r="MWW32" s="242"/>
      <c r="MWX32" s="242"/>
      <c r="MWY32" s="242"/>
      <c r="MWZ32" s="242"/>
      <c r="MXA32" s="242"/>
      <c r="MXB32" s="242"/>
      <c r="MXC32" s="242"/>
      <c r="MXD32" s="242"/>
      <c r="MXE32" s="242"/>
      <c r="MXF32" s="242"/>
      <c r="MXG32" s="242"/>
      <c r="MXH32" s="242"/>
      <c r="MXI32" s="242"/>
      <c r="MXJ32" s="242"/>
      <c r="MXK32" s="242"/>
      <c r="MXL32" s="242"/>
      <c r="MXM32" s="242"/>
      <c r="MXN32" s="242"/>
      <c r="MXO32" s="242"/>
      <c r="MXP32" s="242"/>
      <c r="MXQ32" s="242"/>
      <c r="MXR32" s="242"/>
      <c r="MXS32" s="242"/>
      <c r="MXT32" s="242"/>
      <c r="MXU32" s="242"/>
      <c r="MXV32" s="242"/>
      <c r="MXW32" s="242"/>
      <c r="MXX32" s="242"/>
      <c r="MXY32" s="242"/>
      <c r="MXZ32" s="242"/>
      <c r="MYA32" s="242"/>
      <c r="MYB32" s="242"/>
      <c r="MYC32" s="242"/>
      <c r="MYD32" s="242"/>
      <c r="MYE32" s="242"/>
      <c r="MYF32" s="242"/>
      <c r="MYG32" s="242"/>
      <c r="MYH32" s="242"/>
      <c r="MYI32" s="242"/>
      <c r="MYJ32" s="242"/>
      <c r="MYK32" s="242"/>
      <c r="MYL32" s="242"/>
      <c r="MYM32" s="242"/>
      <c r="MYN32" s="242"/>
      <c r="MYO32" s="242"/>
      <c r="MYP32" s="242"/>
      <c r="MYQ32" s="242"/>
      <c r="MYR32" s="242"/>
      <c r="MYS32" s="242"/>
      <c r="MYT32" s="242"/>
      <c r="MYU32" s="242"/>
      <c r="MYV32" s="242"/>
      <c r="MYW32" s="242"/>
      <c r="MYX32" s="242"/>
      <c r="MYY32" s="242"/>
      <c r="MYZ32" s="242"/>
      <c r="MZA32" s="242"/>
      <c r="MZB32" s="242"/>
      <c r="MZC32" s="242"/>
      <c r="MZD32" s="242"/>
      <c r="MZE32" s="242"/>
      <c r="MZF32" s="242"/>
      <c r="MZG32" s="242"/>
      <c r="MZH32" s="242"/>
      <c r="MZI32" s="242"/>
      <c r="MZJ32" s="242"/>
      <c r="MZK32" s="242"/>
      <c r="MZL32" s="242"/>
      <c r="MZM32" s="242"/>
      <c r="MZN32" s="242"/>
      <c r="MZO32" s="242"/>
      <c r="MZP32" s="242"/>
      <c r="MZQ32" s="242"/>
      <c r="MZR32" s="242"/>
      <c r="MZS32" s="242"/>
      <c r="MZT32" s="242"/>
      <c r="MZU32" s="242"/>
      <c r="MZV32" s="242"/>
      <c r="MZW32" s="242"/>
      <c r="MZX32" s="242"/>
      <c r="MZY32" s="242"/>
      <c r="MZZ32" s="242"/>
      <c r="NAA32" s="242"/>
      <c r="NAB32" s="242"/>
      <c r="NAC32" s="242"/>
      <c r="NAD32" s="242"/>
      <c r="NAE32" s="242"/>
      <c r="NAF32" s="242"/>
      <c r="NAG32" s="242"/>
      <c r="NAH32" s="242"/>
      <c r="NAI32" s="242"/>
      <c r="NAJ32" s="242"/>
      <c r="NAK32" s="242"/>
      <c r="NAL32" s="242"/>
      <c r="NAM32" s="242"/>
      <c r="NAN32" s="242"/>
      <c r="NAO32" s="242"/>
      <c r="NAP32" s="242"/>
      <c r="NAQ32" s="242"/>
      <c r="NAR32" s="242"/>
      <c r="NAS32" s="242"/>
      <c r="NAT32" s="242"/>
      <c r="NAU32" s="242"/>
      <c r="NAV32" s="242"/>
      <c r="NAW32" s="242"/>
      <c r="NAX32" s="242"/>
      <c r="NAY32" s="242"/>
      <c r="NAZ32" s="242"/>
      <c r="NBA32" s="242"/>
      <c r="NBB32" s="242"/>
      <c r="NBC32" s="242"/>
      <c r="NBD32" s="242"/>
      <c r="NBE32" s="242"/>
      <c r="NBF32" s="242"/>
      <c r="NBG32" s="242"/>
      <c r="NBH32" s="242"/>
      <c r="NBI32" s="242"/>
      <c r="NBJ32" s="242"/>
      <c r="NBK32" s="242"/>
      <c r="NBL32" s="242"/>
      <c r="NBM32" s="242"/>
      <c r="NBN32" s="242"/>
      <c r="NBO32" s="242"/>
      <c r="NBP32" s="242"/>
      <c r="NBQ32" s="242"/>
      <c r="NBR32" s="242"/>
      <c r="NBS32" s="242"/>
      <c r="NBT32" s="242"/>
      <c r="NBU32" s="242"/>
      <c r="NBV32" s="242"/>
      <c r="NBW32" s="242"/>
      <c r="NBX32" s="242"/>
      <c r="NBY32" s="242"/>
      <c r="NBZ32" s="242"/>
      <c r="NCA32" s="242"/>
      <c r="NCB32" s="242"/>
      <c r="NCC32" s="242"/>
      <c r="NCD32" s="242"/>
      <c r="NCE32" s="242"/>
      <c r="NCF32" s="242"/>
      <c r="NCG32" s="242"/>
      <c r="NCH32" s="242"/>
      <c r="NCI32" s="242"/>
      <c r="NCJ32" s="242"/>
      <c r="NCK32" s="242"/>
      <c r="NCL32" s="242"/>
      <c r="NCM32" s="242"/>
      <c r="NCN32" s="242"/>
      <c r="NCO32" s="242"/>
      <c r="NCP32" s="242"/>
      <c r="NCQ32" s="242"/>
      <c r="NCR32" s="242"/>
      <c r="NCS32" s="242"/>
      <c r="NCT32" s="242"/>
      <c r="NCU32" s="242"/>
      <c r="NCV32" s="242"/>
      <c r="NCW32" s="242"/>
      <c r="NCX32" s="242"/>
      <c r="NCY32" s="242"/>
      <c r="NCZ32" s="242"/>
      <c r="NDA32" s="242"/>
      <c r="NDB32" s="242"/>
      <c r="NDC32" s="242"/>
      <c r="NDD32" s="242"/>
      <c r="NDE32" s="242"/>
      <c r="NDF32" s="242"/>
      <c r="NDG32" s="242"/>
      <c r="NDH32" s="242"/>
      <c r="NDI32" s="242"/>
      <c r="NDJ32" s="242"/>
      <c r="NDK32" s="242"/>
      <c r="NDL32" s="242"/>
      <c r="NDM32" s="242"/>
      <c r="NDN32" s="242"/>
      <c r="NDO32" s="242"/>
      <c r="NDP32" s="242"/>
      <c r="NDQ32" s="242"/>
      <c r="NDR32" s="242"/>
      <c r="NDS32" s="242"/>
      <c r="NDT32" s="242"/>
      <c r="NDU32" s="242"/>
      <c r="NDV32" s="242"/>
      <c r="NDW32" s="242"/>
      <c r="NDX32" s="242"/>
      <c r="NDY32" s="242"/>
      <c r="NDZ32" s="242"/>
      <c r="NEA32" s="242"/>
      <c r="NEB32" s="242"/>
      <c r="NEC32" s="242"/>
      <c r="NED32" s="242"/>
      <c r="NEE32" s="242"/>
      <c r="NEF32" s="242"/>
      <c r="NEG32" s="242"/>
      <c r="NEH32" s="242"/>
      <c r="NEI32" s="242"/>
      <c r="NEJ32" s="242"/>
      <c r="NEK32" s="242"/>
      <c r="NEL32" s="242"/>
      <c r="NEM32" s="242"/>
      <c r="NEN32" s="242"/>
      <c r="NEO32" s="242"/>
      <c r="NEP32" s="242"/>
      <c r="NEQ32" s="242"/>
      <c r="NER32" s="242"/>
      <c r="NES32" s="242"/>
      <c r="NET32" s="242"/>
      <c r="NEU32" s="242"/>
      <c r="NEV32" s="242"/>
      <c r="NEW32" s="242"/>
      <c r="NEX32" s="242"/>
      <c r="NEY32" s="242"/>
      <c r="NEZ32" s="242"/>
      <c r="NFA32" s="242"/>
      <c r="NFB32" s="242"/>
      <c r="NFC32" s="242"/>
      <c r="NFD32" s="242"/>
      <c r="NFE32" s="242"/>
      <c r="NFF32" s="242"/>
      <c r="NFG32" s="242"/>
      <c r="NFH32" s="242"/>
      <c r="NFI32" s="242"/>
      <c r="NFJ32" s="242"/>
      <c r="NFK32" s="242"/>
      <c r="NFL32" s="242"/>
      <c r="NFM32" s="242"/>
      <c r="NFN32" s="242"/>
      <c r="NFO32" s="242"/>
      <c r="NFP32" s="242"/>
      <c r="NFQ32" s="242"/>
      <c r="NFR32" s="242"/>
      <c r="NFS32" s="242"/>
      <c r="NFT32" s="242"/>
      <c r="NFU32" s="242"/>
      <c r="NFV32" s="242"/>
      <c r="NFW32" s="242"/>
      <c r="NFX32" s="242"/>
      <c r="NFY32" s="242"/>
      <c r="NFZ32" s="242"/>
      <c r="NGA32" s="242"/>
      <c r="NGB32" s="242"/>
      <c r="NGC32" s="242"/>
      <c r="NGD32" s="242"/>
      <c r="NGE32" s="242"/>
      <c r="NGF32" s="242"/>
      <c r="NGG32" s="242"/>
      <c r="NGH32" s="242"/>
      <c r="NGI32" s="242"/>
      <c r="NGJ32" s="242"/>
      <c r="NGK32" s="242"/>
      <c r="NGL32" s="242"/>
      <c r="NGM32" s="242"/>
      <c r="NGN32" s="242"/>
      <c r="NGO32" s="242"/>
      <c r="NGP32" s="242"/>
      <c r="NGQ32" s="242"/>
      <c r="NGR32" s="242"/>
      <c r="NGS32" s="242"/>
      <c r="NGT32" s="242"/>
      <c r="NGU32" s="242"/>
      <c r="NGV32" s="242"/>
      <c r="NGW32" s="242"/>
      <c r="NGX32" s="242"/>
      <c r="NGY32" s="242"/>
      <c r="NGZ32" s="242"/>
      <c r="NHA32" s="242"/>
      <c r="NHB32" s="242"/>
      <c r="NHC32" s="242"/>
      <c r="NHD32" s="242"/>
      <c r="NHE32" s="242"/>
      <c r="NHF32" s="242"/>
      <c r="NHG32" s="242"/>
      <c r="NHH32" s="242"/>
      <c r="NHI32" s="242"/>
      <c r="NHJ32" s="242"/>
      <c r="NHK32" s="242"/>
      <c r="NHL32" s="242"/>
      <c r="NHM32" s="242"/>
      <c r="NHN32" s="242"/>
      <c r="NHO32" s="242"/>
      <c r="NHP32" s="242"/>
      <c r="NHQ32" s="242"/>
      <c r="NHR32" s="242"/>
      <c r="NHS32" s="242"/>
      <c r="NHT32" s="242"/>
      <c r="NHU32" s="242"/>
      <c r="NHV32" s="242"/>
      <c r="NHW32" s="242"/>
      <c r="NHX32" s="242"/>
      <c r="NHY32" s="242"/>
      <c r="NHZ32" s="242"/>
      <c r="NIA32" s="242"/>
      <c r="NIB32" s="242"/>
      <c r="NIC32" s="242"/>
      <c r="NID32" s="242"/>
      <c r="NIE32" s="242"/>
      <c r="NIF32" s="242"/>
      <c r="NIG32" s="242"/>
      <c r="NIH32" s="242"/>
      <c r="NII32" s="242"/>
      <c r="NIJ32" s="242"/>
      <c r="NIK32" s="242"/>
      <c r="NIL32" s="242"/>
      <c r="NIM32" s="242"/>
      <c r="NIN32" s="242"/>
      <c r="NIO32" s="242"/>
      <c r="NIP32" s="242"/>
      <c r="NIQ32" s="242"/>
      <c r="NIR32" s="242"/>
      <c r="NIS32" s="242"/>
      <c r="NIT32" s="242"/>
      <c r="NIU32" s="242"/>
      <c r="NIV32" s="242"/>
      <c r="NIW32" s="242"/>
      <c r="NIX32" s="242"/>
      <c r="NIY32" s="242"/>
      <c r="NIZ32" s="242"/>
      <c r="NJA32" s="242"/>
      <c r="NJB32" s="242"/>
      <c r="NJC32" s="242"/>
      <c r="NJD32" s="242"/>
      <c r="NJE32" s="242"/>
      <c r="NJF32" s="242"/>
      <c r="NJG32" s="242"/>
      <c r="NJH32" s="242"/>
      <c r="NJI32" s="242"/>
      <c r="NJJ32" s="242"/>
      <c r="NJK32" s="242"/>
      <c r="NJL32" s="242"/>
      <c r="NJM32" s="242"/>
      <c r="NJN32" s="242"/>
      <c r="NJO32" s="242"/>
      <c r="NJP32" s="242"/>
      <c r="NJQ32" s="242"/>
      <c r="NJR32" s="242"/>
      <c r="NJS32" s="242"/>
      <c r="NJT32" s="242"/>
      <c r="NJU32" s="242"/>
      <c r="NJV32" s="242"/>
      <c r="NJW32" s="242"/>
      <c r="NJX32" s="242"/>
      <c r="NJY32" s="242"/>
      <c r="NJZ32" s="242"/>
      <c r="NKA32" s="242"/>
      <c r="NKB32" s="242"/>
      <c r="NKC32" s="242"/>
      <c r="NKD32" s="242"/>
      <c r="NKE32" s="242"/>
      <c r="NKF32" s="242"/>
      <c r="NKG32" s="242"/>
      <c r="NKH32" s="242"/>
      <c r="NKI32" s="242"/>
      <c r="NKJ32" s="242"/>
      <c r="NKK32" s="242"/>
      <c r="NKL32" s="242"/>
      <c r="NKM32" s="242"/>
      <c r="NKN32" s="242"/>
      <c r="NKO32" s="242"/>
      <c r="NKP32" s="242"/>
      <c r="NKQ32" s="242"/>
      <c r="NKR32" s="242"/>
      <c r="NKS32" s="242"/>
      <c r="NKT32" s="242"/>
      <c r="NKU32" s="242"/>
      <c r="NKV32" s="242"/>
      <c r="NKW32" s="242"/>
      <c r="NKX32" s="242"/>
      <c r="NKY32" s="242"/>
      <c r="NKZ32" s="242"/>
      <c r="NLA32" s="242"/>
      <c r="NLB32" s="242"/>
      <c r="NLC32" s="242"/>
      <c r="NLD32" s="242"/>
      <c r="NLE32" s="242"/>
      <c r="NLF32" s="242"/>
      <c r="NLG32" s="242"/>
      <c r="NLH32" s="242"/>
      <c r="NLI32" s="242"/>
      <c r="NLJ32" s="242"/>
      <c r="NLK32" s="242"/>
      <c r="NLL32" s="242"/>
      <c r="NLM32" s="242"/>
      <c r="NLN32" s="242"/>
      <c r="NLO32" s="242"/>
      <c r="NLP32" s="242"/>
      <c r="NLQ32" s="242"/>
      <c r="NLR32" s="242"/>
      <c r="NLS32" s="242"/>
      <c r="NLT32" s="242"/>
      <c r="NLU32" s="242"/>
      <c r="NLV32" s="242"/>
      <c r="NLW32" s="242"/>
      <c r="NLX32" s="242"/>
      <c r="NLY32" s="242"/>
      <c r="NLZ32" s="242"/>
      <c r="NMA32" s="242"/>
      <c r="NMB32" s="242"/>
      <c r="NMC32" s="242"/>
      <c r="NMD32" s="242"/>
      <c r="NME32" s="242"/>
      <c r="NMF32" s="242"/>
      <c r="NMG32" s="242"/>
      <c r="NMH32" s="242"/>
      <c r="NMI32" s="242"/>
      <c r="NMJ32" s="242"/>
      <c r="NMK32" s="242"/>
      <c r="NML32" s="242"/>
      <c r="NMM32" s="242"/>
      <c r="NMN32" s="242"/>
      <c r="NMO32" s="242"/>
      <c r="NMP32" s="242"/>
      <c r="NMQ32" s="242"/>
      <c r="NMR32" s="242"/>
      <c r="NMS32" s="242"/>
      <c r="NMT32" s="242"/>
      <c r="NMU32" s="242"/>
      <c r="NMV32" s="242"/>
      <c r="NMW32" s="242"/>
      <c r="NMX32" s="242"/>
      <c r="NMY32" s="242"/>
      <c r="NMZ32" s="242"/>
      <c r="NNA32" s="242"/>
      <c r="NNB32" s="242"/>
      <c r="NNC32" s="242"/>
      <c r="NND32" s="242"/>
      <c r="NNE32" s="242"/>
      <c r="NNF32" s="242"/>
      <c r="NNG32" s="242"/>
      <c r="NNH32" s="242"/>
      <c r="NNI32" s="242"/>
      <c r="NNJ32" s="242"/>
      <c r="NNK32" s="242"/>
      <c r="NNL32" s="242"/>
      <c r="NNM32" s="242"/>
      <c r="NNN32" s="242"/>
      <c r="NNO32" s="242"/>
      <c r="NNP32" s="242"/>
      <c r="NNQ32" s="242"/>
      <c r="NNR32" s="242"/>
      <c r="NNS32" s="242"/>
      <c r="NNT32" s="242"/>
      <c r="NNU32" s="242"/>
      <c r="NNV32" s="242"/>
      <c r="NNW32" s="242"/>
      <c r="NNX32" s="242"/>
      <c r="NNY32" s="242"/>
      <c r="NNZ32" s="242"/>
      <c r="NOA32" s="242"/>
      <c r="NOB32" s="242"/>
      <c r="NOC32" s="242"/>
      <c r="NOD32" s="242"/>
      <c r="NOE32" s="242"/>
      <c r="NOF32" s="242"/>
      <c r="NOG32" s="242"/>
      <c r="NOH32" s="242"/>
      <c r="NOI32" s="242"/>
      <c r="NOJ32" s="242"/>
      <c r="NOK32" s="242"/>
      <c r="NOL32" s="242"/>
      <c r="NOM32" s="242"/>
      <c r="NON32" s="242"/>
      <c r="NOO32" s="242"/>
      <c r="NOP32" s="242"/>
      <c r="NOQ32" s="242"/>
      <c r="NOR32" s="242"/>
      <c r="NOS32" s="242"/>
      <c r="NOT32" s="242"/>
      <c r="NOU32" s="242"/>
      <c r="NOV32" s="242"/>
      <c r="NOW32" s="242"/>
      <c r="NOX32" s="242"/>
      <c r="NOY32" s="242"/>
      <c r="NOZ32" s="242"/>
      <c r="NPA32" s="242"/>
      <c r="NPB32" s="242"/>
      <c r="NPC32" s="242"/>
      <c r="NPD32" s="242"/>
      <c r="NPE32" s="242"/>
      <c r="NPF32" s="242"/>
      <c r="NPG32" s="242"/>
      <c r="NPH32" s="242"/>
      <c r="NPI32" s="242"/>
      <c r="NPJ32" s="242"/>
      <c r="NPK32" s="242"/>
      <c r="NPL32" s="242"/>
      <c r="NPM32" s="242"/>
      <c r="NPN32" s="242"/>
      <c r="NPO32" s="242"/>
      <c r="NPP32" s="242"/>
      <c r="NPQ32" s="242"/>
      <c r="NPR32" s="242"/>
      <c r="NPS32" s="242"/>
      <c r="NPT32" s="242"/>
      <c r="NPU32" s="242"/>
      <c r="NPV32" s="242"/>
      <c r="NPW32" s="242"/>
      <c r="NPX32" s="242"/>
      <c r="NPY32" s="242"/>
      <c r="NPZ32" s="242"/>
      <c r="NQA32" s="242"/>
      <c r="NQB32" s="242"/>
      <c r="NQC32" s="242"/>
      <c r="NQD32" s="242"/>
      <c r="NQE32" s="242"/>
      <c r="NQF32" s="242"/>
      <c r="NQG32" s="242"/>
      <c r="NQH32" s="242"/>
      <c r="NQI32" s="242"/>
      <c r="NQJ32" s="242"/>
      <c r="NQK32" s="242"/>
      <c r="NQL32" s="242"/>
      <c r="NQM32" s="242"/>
      <c r="NQN32" s="242"/>
      <c r="NQO32" s="242"/>
      <c r="NQP32" s="242"/>
      <c r="NQQ32" s="242"/>
      <c r="NQR32" s="242"/>
      <c r="NQS32" s="242"/>
      <c r="NQT32" s="242"/>
      <c r="NQU32" s="242"/>
      <c r="NQV32" s="242"/>
      <c r="NQW32" s="242"/>
      <c r="NQX32" s="242"/>
      <c r="NQY32" s="242"/>
      <c r="NQZ32" s="242"/>
      <c r="NRA32" s="242"/>
      <c r="NRB32" s="242"/>
      <c r="NRC32" s="242"/>
      <c r="NRD32" s="242"/>
      <c r="NRE32" s="242"/>
      <c r="NRF32" s="242"/>
      <c r="NRG32" s="242"/>
      <c r="NRH32" s="242"/>
      <c r="NRI32" s="242"/>
      <c r="NRJ32" s="242"/>
      <c r="NRK32" s="242"/>
      <c r="NRL32" s="242"/>
      <c r="NRM32" s="242"/>
      <c r="NRN32" s="242"/>
      <c r="NRO32" s="242"/>
      <c r="NRP32" s="242"/>
      <c r="NRQ32" s="242"/>
      <c r="NRR32" s="242"/>
      <c r="NRS32" s="242"/>
      <c r="NRT32" s="242"/>
      <c r="NRU32" s="242"/>
      <c r="NRV32" s="242"/>
      <c r="NRW32" s="242"/>
      <c r="NRX32" s="242"/>
      <c r="NRY32" s="242"/>
      <c r="NRZ32" s="242"/>
      <c r="NSA32" s="242"/>
      <c r="NSB32" s="242"/>
      <c r="NSC32" s="242"/>
      <c r="NSD32" s="242"/>
      <c r="NSE32" s="242"/>
      <c r="NSF32" s="242"/>
      <c r="NSG32" s="242"/>
      <c r="NSH32" s="242"/>
      <c r="NSI32" s="242"/>
      <c r="NSJ32" s="242"/>
      <c r="NSK32" s="242"/>
      <c r="NSL32" s="242"/>
      <c r="NSM32" s="242"/>
      <c r="NSN32" s="242"/>
      <c r="NSO32" s="242"/>
      <c r="NSP32" s="242"/>
      <c r="NSQ32" s="242"/>
      <c r="NSR32" s="242"/>
      <c r="NSS32" s="242"/>
      <c r="NST32" s="242"/>
      <c r="NSU32" s="242"/>
      <c r="NSV32" s="242"/>
      <c r="NSW32" s="242"/>
      <c r="NSX32" s="242"/>
      <c r="NSY32" s="242"/>
      <c r="NSZ32" s="242"/>
      <c r="NTA32" s="242"/>
      <c r="NTB32" s="242"/>
      <c r="NTC32" s="242"/>
      <c r="NTD32" s="242"/>
      <c r="NTE32" s="242"/>
      <c r="NTF32" s="242"/>
      <c r="NTG32" s="242"/>
      <c r="NTH32" s="242"/>
      <c r="NTI32" s="242"/>
      <c r="NTJ32" s="242"/>
      <c r="NTK32" s="242"/>
      <c r="NTL32" s="242"/>
      <c r="NTM32" s="242"/>
      <c r="NTN32" s="242"/>
      <c r="NTO32" s="242"/>
      <c r="NTP32" s="242"/>
      <c r="NTQ32" s="242"/>
      <c r="NTR32" s="242"/>
      <c r="NTS32" s="242"/>
      <c r="NTT32" s="242"/>
      <c r="NTU32" s="242"/>
      <c r="NTV32" s="242"/>
      <c r="NTW32" s="242"/>
      <c r="NTX32" s="242"/>
      <c r="NTY32" s="242"/>
      <c r="NTZ32" s="242"/>
      <c r="NUA32" s="242"/>
      <c r="NUB32" s="242"/>
      <c r="NUC32" s="242"/>
      <c r="NUD32" s="242"/>
      <c r="NUE32" s="242"/>
      <c r="NUF32" s="242"/>
      <c r="NUG32" s="242"/>
      <c r="NUH32" s="242"/>
      <c r="NUI32" s="242"/>
      <c r="NUJ32" s="242"/>
      <c r="NUK32" s="242"/>
      <c r="NUL32" s="242"/>
      <c r="NUM32" s="242"/>
      <c r="NUN32" s="242"/>
      <c r="NUO32" s="242"/>
      <c r="NUP32" s="242"/>
      <c r="NUQ32" s="242"/>
      <c r="NUR32" s="242"/>
      <c r="NUS32" s="242"/>
      <c r="NUT32" s="242"/>
      <c r="NUU32" s="242"/>
      <c r="NUV32" s="242"/>
      <c r="NUW32" s="242"/>
      <c r="NUX32" s="242"/>
      <c r="NUY32" s="242"/>
      <c r="NUZ32" s="242"/>
      <c r="NVA32" s="242"/>
      <c r="NVB32" s="242"/>
      <c r="NVC32" s="242"/>
      <c r="NVD32" s="242"/>
      <c r="NVE32" s="242"/>
      <c r="NVF32" s="242"/>
      <c r="NVG32" s="242"/>
      <c r="NVH32" s="242"/>
      <c r="NVI32" s="242"/>
      <c r="NVJ32" s="242"/>
      <c r="NVK32" s="242"/>
      <c r="NVL32" s="242"/>
      <c r="NVM32" s="242"/>
      <c r="NVN32" s="242"/>
      <c r="NVO32" s="242"/>
      <c r="NVP32" s="242"/>
      <c r="NVQ32" s="242"/>
      <c r="NVR32" s="242"/>
      <c r="NVS32" s="242"/>
      <c r="NVT32" s="242"/>
      <c r="NVU32" s="242"/>
      <c r="NVV32" s="242"/>
      <c r="NVW32" s="242"/>
      <c r="NVX32" s="242"/>
      <c r="NVY32" s="242"/>
      <c r="NVZ32" s="242"/>
      <c r="NWA32" s="242"/>
      <c r="NWB32" s="242"/>
      <c r="NWC32" s="242"/>
      <c r="NWD32" s="242"/>
      <c r="NWE32" s="242"/>
      <c r="NWF32" s="242"/>
      <c r="NWG32" s="242"/>
      <c r="NWH32" s="242"/>
      <c r="NWI32" s="242"/>
      <c r="NWJ32" s="242"/>
      <c r="NWK32" s="242"/>
      <c r="NWL32" s="242"/>
      <c r="NWM32" s="242"/>
      <c r="NWN32" s="242"/>
      <c r="NWO32" s="242"/>
      <c r="NWP32" s="242"/>
      <c r="NWQ32" s="242"/>
      <c r="NWR32" s="242"/>
      <c r="NWS32" s="242"/>
      <c r="NWT32" s="242"/>
      <c r="NWU32" s="242"/>
      <c r="NWV32" s="242"/>
      <c r="NWW32" s="242"/>
      <c r="NWX32" s="242"/>
      <c r="NWY32" s="242"/>
      <c r="NWZ32" s="242"/>
      <c r="NXA32" s="242"/>
      <c r="NXB32" s="242"/>
      <c r="NXC32" s="242"/>
      <c r="NXD32" s="242"/>
      <c r="NXE32" s="242"/>
      <c r="NXF32" s="242"/>
      <c r="NXG32" s="242"/>
      <c r="NXH32" s="242"/>
      <c r="NXI32" s="242"/>
      <c r="NXJ32" s="242"/>
      <c r="NXK32" s="242"/>
      <c r="NXL32" s="242"/>
      <c r="NXM32" s="242"/>
      <c r="NXN32" s="242"/>
      <c r="NXO32" s="242"/>
      <c r="NXP32" s="242"/>
      <c r="NXQ32" s="242"/>
      <c r="NXR32" s="242"/>
      <c r="NXS32" s="242"/>
      <c r="NXT32" s="242"/>
      <c r="NXU32" s="242"/>
      <c r="NXV32" s="242"/>
      <c r="NXW32" s="242"/>
      <c r="NXX32" s="242"/>
      <c r="NXY32" s="242"/>
      <c r="NXZ32" s="242"/>
      <c r="NYA32" s="242"/>
      <c r="NYB32" s="242"/>
      <c r="NYC32" s="242"/>
      <c r="NYD32" s="242"/>
      <c r="NYE32" s="242"/>
      <c r="NYF32" s="242"/>
      <c r="NYG32" s="242"/>
      <c r="NYH32" s="242"/>
      <c r="NYI32" s="242"/>
      <c r="NYJ32" s="242"/>
      <c r="NYK32" s="242"/>
      <c r="NYL32" s="242"/>
      <c r="NYM32" s="242"/>
      <c r="NYN32" s="242"/>
      <c r="NYO32" s="242"/>
      <c r="NYP32" s="242"/>
      <c r="NYQ32" s="242"/>
      <c r="NYR32" s="242"/>
      <c r="NYS32" s="242"/>
      <c r="NYT32" s="242"/>
      <c r="NYU32" s="242"/>
      <c r="NYV32" s="242"/>
      <c r="NYW32" s="242"/>
      <c r="NYX32" s="242"/>
      <c r="NYY32" s="242"/>
      <c r="NYZ32" s="242"/>
      <c r="NZA32" s="242"/>
      <c r="NZB32" s="242"/>
      <c r="NZC32" s="242"/>
      <c r="NZD32" s="242"/>
      <c r="NZE32" s="242"/>
      <c r="NZF32" s="242"/>
      <c r="NZG32" s="242"/>
      <c r="NZH32" s="242"/>
      <c r="NZI32" s="242"/>
      <c r="NZJ32" s="242"/>
      <c r="NZK32" s="242"/>
      <c r="NZL32" s="242"/>
      <c r="NZM32" s="242"/>
      <c r="NZN32" s="242"/>
      <c r="NZO32" s="242"/>
      <c r="NZP32" s="242"/>
      <c r="NZQ32" s="242"/>
      <c r="NZR32" s="242"/>
      <c r="NZS32" s="242"/>
      <c r="NZT32" s="242"/>
      <c r="NZU32" s="242"/>
      <c r="NZV32" s="242"/>
      <c r="NZW32" s="242"/>
      <c r="NZX32" s="242"/>
      <c r="NZY32" s="242"/>
      <c r="NZZ32" s="242"/>
      <c r="OAA32" s="242"/>
      <c r="OAB32" s="242"/>
      <c r="OAC32" s="242"/>
      <c r="OAD32" s="242"/>
      <c r="OAE32" s="242"/>
      <c r="OAF32" s="242"/>
      <c r="OAG32" s="242"/>
      <c r="OAH32" s="242"/>
      <c r="OAI32" s="242"/>
      <c r="OAJ32" s="242"/>
      <c r="OAK32" s="242"/>
      <c r="OAL32" s="242"/>
      <c r="OAM32" s="242"/>
      <c r="OAN32" s="242"/>
      <c r="OAO32" s="242"/>
      <c r="OAP32" s="242"/>
      <c r="OAQ32" s="242"/>
      <c r="OAR32" s="242"/>
      <c r="OAS32" s="242"/>
      <c r="OAT32" s="242"/>
      <c r="OAU32" s="242"/>
      <c r="OAV32" s="242"/>
      <c r="OAW32" s="242"/>
      <c r="OAX32" s="242"/>
      <c r="OAY32" s="242"/>
      <c r="OAZ32" s="242"/>
      <c r="OBA32" s="242"/>
      <c r="OBB32" s="242"/>
      <c r="OBC32" s="242"/>
      <c r="OBD32" s="242"/>
      <c r="OBE32" s="242"/>
      <c r="OBF32" s="242"/>
      <c r="OBG32" s="242"/>
      <c r="OBH32" s="242"/>
      <c r="OBI32" s="242"/>
      <c r="OBJ32" s="242"/>
      <c r="OBK32" s="242"/>
      <c r="OBL32" s="242"/>
      <c r="OBM32" s="242"/>
      <c r="OBN32" s="242"/>
      <c r="OBO32" s="242"/>
      <c r="OBP32" s="242"/>
      <c r="OBQ32" s="242"/>
      <c r="OBR32" s="242"/>
      <c r="OBS32" s="242"/>
      <c r="OBT32" s="242"/>
      <c r="OBU32" s="242"/>
      <c r="OBV32" s="242"/>
      <c r="OBW32" s="242"/>
      <c r="OBX32" s="242"/>
      <c r="OBY32" s="242"/>
      <c r="OBZ32" s="242"/>
      <c r="OCA32" s="242"/>
      <c r="OCB32" s="242"/>
      <c r="OCC32" s="242"/>
      <c r="OCD32" s="242"/>
      <c r="OCE32" s="242"/>
      <c r="OCF32" s="242"/>
      <c r="OCG32" s="242"/>
      <c r="OCH32" s="242"/>
      <c r="OCI32" s="242"/>
      <c r="OCJ32" s="242"/>
      <c r="OCK32" s="242"/>
      <c r="OCL32" s="242"/>
      <c r="OCM32" s="242"/>
      <c r="OCN32" s="242"/>
      <c r="OCO32" s="242"/>
      <c r="OCP32" s="242"/>
      <c r="OCQ32" s="242"/>
      <c r="OCR32" s="242"/>
      <c r="OCS32" s="242"/>
      <c r="OCT32" s="242"/>
      <c r="OCU32" s="242"/>
      <c r="OCV32" s="242"/>
      <c r="OCW32" s="242"/>
      <c r="OCX32" s="242"/>
      <c r="OCY32" s="242"/>
      <c r="OCZ32" s="242"/>
      <c r="ODA32" s="242"/>
      <c r="ODB32" s="242"/>
      <c r="ODC32" s="242"/>
      <c r="ODD32" s="242"/>
      <c r="ODE32" s="242"/>
      <c r="ODF32" s="242"/>
      <c r="ODG32" s="242"/>
      <c r="ODH32" s="242"/>
      <c r="ODI32" s="242"/>
      <c r="ODJ32" s="242"/>
      <c r="ODK32" s="242"/>
      <c r="ODL32" s="242"/>
      <c r="ODM32" s="242"/>
      <c r="ODN32" s="242"/>
      <c r="ODO32" s="242"/>
      <c r="ODP32" s="242"/>
      <c r="ODQ32" s="242"/>
      <c r="ODR32" s="242"/>
      <c r="ODS32" s="242"/>
      <c r="ODT32" s="242"/>
      <c r="ODU32" s="242"/>
      <c r="ODV32" s="242"/>
      <c r="ODW32" s="242"/>
      <c r="ODX32" s="242"/>
      <c r="ODY32" s="242"/>
      <c r="ODZ32" s="242"/>
      <c r="OEA32" s="242"/>
      <c r="OEB32" s="242"/>
      <c r="OEC32" s="242"/>
      <c r="OED32" s="242"/>
      <c r="OEE32" s="242"/>
      <c r="OEF32" s="242"/>
      <c r="OEG32" s="242"/>
      <c r="OEH32" s="242"/>
      <c r="OEI32" s="242"/>
      <c r="OEJ32" s="242"/>
      <c r="OEK32" s="242"/>
      <c r="OEL32" s="242"/>
      <c r="OEM32" s="242"/>
      <c r="OEN32" s="242"/>
      <c r="OEO32" s="242"/>
      <c r="OEP32" s="242"/>
      <c r="OEQ32" s="242"/>
      <c r="OER32" s="242"/>
      <c r="OES32" s="242"/>
      <c r="OET32" s="242"/>
      <c r="OEU32" s="242"/>
      <c r="OEV32" s="242"/>
      <c r="OEW32" s="242"/>
      <c r="OEX32" s="242"/>
      <c r="OEY32" s="242"/>
      <c r="OEZ32" s="242"/>
      <c r="OFA32" s="242"/>
      <c r="OFB32" s="242"/>
      <c r="OFC32" s="242"/>
      <c r="OFD32" s="242"/>
      <c r="OFE32" s="242"/>
      <c r="OFF32" s="242"/>
      <c r="OFG32" s="242"/>
      <c r="OFH32" s="242"/>
      <c r="OFI32" s="242"/>
      <c r="OFJ32" s="242"/>
      <c r="OFK32" s="242"/>
      <c r="OFL32" s="242"/>
      <c r="OFM32" s="242"/>
      <c r="OFN32" s="242"/>
      <c r="OFO32" s="242"/>
      <c r="OFP32" s="242"/>
      <c r="OFQ32" s="242"/>
      <c r="OFR32" s="242"/>
      <c r="OFS32" s="242"/>
      <c r="OFT32" s="242"/>
      <c r="OFU32" s="242"/>
      <c r="OFV32" s="242"/>
      <c r="OFW32" s="242"/>
      <c r="OFX32" s="242"/>
      <c r="OFY32" s="242"/>
      <c r="OFZ32" s="242"/>
      <c r="OGA32" s="242"/>
      <c r="OGB32" s="242"/>
      <c r="OGC32" s="242"/>
      <c r="OGD32" s="242"/>
      <c r="OGE32" s="242"/>
      <c r="OGF32" s="242"/>
      <c r="OGG32" s="242"/>
      <c r="OGH32" s="242"/>
      <c r="OGI32" s="242"/>
      <c r="OGJ32" s="242"/>
      <c r="OGK32" s="242"/>
      <c r="OGL32" s="242"/>
      <c r="OGM32" s="242"/>
      <c r="OGN32" s="242"/>
      <c r="OGO32" s="242"/>
      <c r="OGP32" s="242"/>
      <c r="OGQ32" s="242"/>
      <c r="OGR32" s="242"/>
      <c r="OGS32" s="242"/>
      <c r="OGT32" s="242"/>
      <c r="OGU32" s="242"/>
      <c r="OGV32" s="242"/>
      <c r="OGW32" s="242"/>
      <c r="OGX32" s="242"/>
      <c r="OGY32" s="242"/>
      <c r="OGZ32" s="242"/>
      <c r="OHA32" s="242"/>
      <c r="OHB32" s="242"/>
      <c r="OHC32" s="242"/>
      <c r="OHD32" s="242"/>
      <c r="OHE32" s="242"/>
      <c r="OHF32" s="242"/>
      <c r="OHG32" s="242"/>
      <c r="OHH32" s="242"/>
      <c r="OHI32" s="242"/>
      <c r="OHJ32" s="242"/>
      <c r="OHK32" s="242"/>
      <c r="OHL32" s="242"/>
      <c r="OHM32" s="242"/>
      <c r="OHN32" s="242"/>
      <c r="OHO32" s="242"/>
      <c r="OHP32" s="242"/>
      <c r="OHQ32" s="242"/>
      <c r="OHR32" s="242"/>
      <c r="OHS32" s="242"/>
      <c r="OHT32" s="242"/>
      <c r="OHU32" s="242"/>
      <c r="OHV32" s="242"/>
      <c r="OHW32" s="242"/>
      <c r="OHX32" s="242"/>
      <c r="OHY32" s="242"/>
      <c r="OHZ32" s="242"/>
      <c r="OIA32" s="242"/>
      <c r="OIB32" s="242"/>
      <c r="OIC32" s="242"/>
      <c r="OID32" s="242"/>
      <c r="OIE32" s="242"/>
      <c r="OIF32" s="242"/>
      <c r="OIG32" s="242"/>
      <c r="OIH32" s="242"/>
      <c r="OII32" s="242"/>
      <c r="OIJ32" s="242"/>
      <c r="OIK32" s="242"/>
      <c r="OIL32" s="242"/>
      <c r="OIM32" s="242"/>
      <c r="OIN32" s="242"/>
      <c r="OIO32" s="242"/>
      <c r="OIP32" s="242"/>
      <c r="OIQ32" s="242"/>
      <c r="OIR32" s="242"/>
      <c r="OIS32" s="242"/>
      <c r="OIT32" s="242"/>
      <c r="OIU32" s="242"/>
      <c r="OIV32" s="242"/>
      <c r="OIW32" s="242"/>
      <c r="OIX32" s="242"/>
      <c r="OIY32" s="242"/>
      <c r="OIZ32" s="242"/>
      <c r="OJA32" s="242"/>
      <c r="OJB32" s="242"/>
      <c r="OJC32" s="242"/>
      <c r="OJD32" s="242"/>
      <c r="OJE32" s="242"/>
      <c r="OJF32" s="242"/>
      <c r="OJG32" s="242"/>
      <c r="OJH32" s="242"/>
      <c r="OJI32" s="242"/>
      <c r="OJJ32" s="242"/>
      <c r="OJK32" s="242"/>
      <c r="OJL32" s="242"/>
      <c r="OJM32" s="242"/>
      <c r="OJN32" s="242"/>
      <c r="OJO32" s="242"/>
      <c r="OJP32" s="242"/>
      <c r="OJQ32" s="242"/>
      <c r="OJR32" s="242"/>
      <c r="OJS32" s="242"/>
      <c r="OJT32" s="242"/>
      <c r="OJU32" s="242"/>
      <c r="OJV32" s="242"/>
      <c r="OJW32" s="242"/>
      <c r="OJX32" s="242"/>
      <c r="OJY32" s="242"/>
      <c r="OJZ32" s="242"/>
      <c r="OKA32" s="242"/>
      <c r="OKB32" s="242"/>
      <c r="OKC32" s="242"/>
      <c r="OKD32" s="242"/>
      <c r="OKE32" s="242"/>
      <c r="OKF32" s="242"/>
      <c r="OKG32" s="242"/>
      <c r="OKH32" s="242"/>
      <c r="OKI32" s="242"/>
      <c r="OKJ32" s="242"/>
      <c r="OKK32" s="242"/>
      <c r="OKL32" s="242"/>
      <c r="OKM32" s="242"/>
      <c r="OKN32" s="242"/>
      <c r="OKO32" s="242"/>
      <c r="OKP32" s="242"/>
      <c r="OKQ32" s="242"/>
      <c r="OKR32" s="242"/>
      <c r="OKS32" s="242"/>
      <c r="OKT32" s="242"/>
      <c r="OKU32" s="242"/>
      <c r="OKV32" s="242"/>
      <c r="OKW32" s="242"/>
      <c r="OKX32" s="242"/>
      <c r="OKY32" s="242"/>
      <c r="OKZ32" s="242"/>
      <c r="OLA32" s="242"/>
      <c r="OLB32" s="242"/>
      <c r="OLC32" s="242"/>
      <c r="OLD32" s="242"/>
      <c r="OLE32" s="242"/>
      <c r="OLF32" s="242"/>
      <c r="OLG32" s="242"/>
      <c r="OLH32" s="242"/>
      <c r="OLI32" s="242"/>
      <c r="OLJ32" s="242"/>
      <c r="OLK32" s="242"/>
      <c r="OLL32" s="242"/>
      <c r="OLM32" s="242"/>
      <c r="OLN32" s="242"/>
      <c r="OLO32" s="242"/>
      <c r="OLP32" s="242"/>
      <c r="OLQ32" s="242"/>
      <c r="OLR32" s="242"/>
      <c r="OLS32" s="242"/>
      <c r="OLT32" s="242"/>
      <c r="OLU32" s="242"/>
      <c r="OLV32" s="242"/>
      <c r="OLW32" s="242"/>
      <c r="OLX32" s="242"/>
      <c r="OLY32" s="242"/>
      <c r="OLZ32" s="242"/>
      <c r="OMA32" s="242"/>
      <c r="OMB32" s="242"/>
      <c r="OMC32" s="242"/>
      <c r="OMD32" s="242"/>
      <c r="OME32" s="242"/>
      <c r="OMF32" s="242"/>
      <c r="OMG32" s="242"/>
      <c r="OMH32" s="242"/>
      <c r="OMI32" s="242"/>
      <c r="OMJ32" s="242"/>
      <c r="OMK32" s="242"/>
      <c r="OML32" s="242"/>
      <c r="OMM32" s="242"/>
      <c r="OMN32" s="242"/>
      <c r="OMO32" s="242"/>
      <c r="OMP32" s="242"/>
      <c r="OMQ32" s="242"/>
      <c r="OMR32" s="242"/>
      <c r="OMS32" s="242"/>
      <c r="OMT32" s="242"/>
      <c r="OMU32" s="242"/>
      <c r="OMV32" s="242"/>
      <c r="OMW32" s="242"/>
      <c r="OMX32" s="242"/>
      <c r="OMY32" s="242"/>
      <c r="OMZ32" s="242"/>
      <c r="ONA32" s="242"/>
      <c r="ONB32" s="242"/>
      <c r="ONC32" s="242"/>
      <c r="OND32" s="242"/>
      <c r="ONE32" s="242"/>
      <c r="ONF32" s="242"/>
      <c r="ONG32" s="242"/>
      <c r="ONH32" s="242"/>
      <c r="ONI32" s="242"/>
      <c r="ONJ32" s="242"/>
      <c r="ONK32" s="242"/>
      <c r="ONL32" s="242"/>
      <c r="ONM32" s="242"/>
      <c r="ONN32" s="242"/>
      <c r="ONO32" s="242"/>
      <c r="ONP32" s="242"/>
      <c r="ONQ32" s="242"/>
      <c r="ONR32" s="242"/>
      <c r="ONS32" s="242"/>
      <c r="ONT32" s="242"/>
      <c r="ONU32" s="242"/>
      <c r="ONV32" s="242"/>
      <c r="ONW32" s="242"/>
      <c r="ONX32" s="242"/>
      <c r="ONY32" s="242"/>
      <c r="ONZ32" s="242"/>
      <c r="OOA32" s="242"/>
      <c r="OOB32" s="242"/>
      <c r="OOC32" s="242"/>
      <c r="OOD32" s="242"/>
      <c r="OOE32" s="242"/>
      <c r="OOF32" s="242"/>
      <c r="OOG32" s="242"/>
      <c r="OOH32" s="242"/>
      <c r="OOI32" s="242"/>
      <c r="OOJ32" s="242"/>
      <c r="OOK32" s="242"/>
      <c r="OOL32" s="242"/>
      <c r="OOM32" s="242"/>
      <c r="OON32" s="242"/>
      <c r="OOO32" s="242"/>
      <c r="OOP32" s="242"/>
      <c r="OOQ32" s="242"/>
      <c r="OOR32" s="242"/>
      <c r="OOS32" s="242"/>
      <c r="OOT32" s="242"/>
      <c r="OOU32" s="242"/>
      <c r="OOV32" s="242"/>
      <c r="OOW32" s="242"/>
      <c r="OOX32" s="242"/>
      <c r="OOY32" s="242"/>
      <c r="OOZ32" s="242"/>
      <c r="OPA32" s="242"/>
      <c r="OPB32" s="242"/>
      <c r="OPC32" s="242"/>
      <c r="OPD32" s="242"/>
      <c r="OPE32" s="242"/>
      <c r="OPF32" s="242"/>
      <c r="OPG32" s="242"/>
      <c r="OPH32" s="242"/>
      <c r="OPI32" s="242"/>
      <c r="OPJ32" s="242"/>
      <c r="OPK32" s="242"/>
      <c r="OPL32" s="242"/>
      <c r="OPM32" s="242"/>
      <c r="OPN32" s="242"/>
      <c r="OPO32" s="242"/>
      <c r="OPP32" s="242"/>
      <c r="OPQ32" s="242"/>
      <c r="OPR32" s="242"/>
      <c r="OPS32" s="242"/>
      <c r="OPT32" s="242"/>
      <c r="OPU32" s="242"/>
      <c r="OPV32" s="242"/>
      <c r="OPW32" s="242"/>
      <c r="OPX32" s="242"/>
      <c r="OPY32" s="242"/>
      <c r="OPZ32" s="242"/>
      <c r="OQA32" s="242"/>
      <c r="OQB32" s="242"/>
      <c r="OQC32" s="242"/>
      <c r="OQD32" s="242"/>
      <c r="OQE32" s="242"/>
      <c r="OQF32" s="242"/>
      <c r="OQG32" s="242"/>
      <c r="OQH32" s="242"/>
      <c r="OQI32" s="242"/>
      <c r="OQJ32" s="242"/>
      <c r="OQK32" s="242"/>
      <c r="OQL32" s="242"/>
      <c r="OQM32" s="242"/>
      <c r="OQN32" s="242"/>
      <c r="OQO32" s="242"/>
      <c r="OQP32" s="242"/>
      <c r="OQQ32" s="242"/>
      <c r="OQR32" s="242"/>
      <c r="OQS32" s="242"/>
      <c r="OQT32" s="242"/>
      <c r="OQU32" s="242"/>
      <c r="OQV32" s="242"/>
      <c r="OQW32" s="242"/>
      <c r="OQX32" s="242"/>
      <c r="OQY32" s="242"/>
      <c r="OQZ32" s="242"/>
      <c r="ORA32" s="242"/>
      <c r="ORB32" s="242"/>
      <c r="ORC32" s="242"/>
      <c r="ORD32" s="242"/>
      <c r="ORE32" s="242"/>
      <c r="ORF32" s="242"/>
      <c r="ORG32" s="242"/>
      <c r="ORH32" s="242"/>
      <c r="ORI32" s="242"/>
      <c r="ORJ32" s="242"/>
      <c r="ORK32" s="242"/>
      <c r="ORL32" s="242"/>
      <c r="ORM32" s="242"/>
      <c r="ORN32" s="242"/>
      <c r="ORO32" s="242"/>
      <c r="ORP32" s="242"/>
      <c r="ORQ32" s="242"/>
      <c r="ORR32" s="242"/>
      <c r="ORS32" s="242"/>
      <c r="ORT32" s="242"/>
      <c r="ORU32" s="242"/>
      <c r="ORV32" s="242"/>
      <c r="ORW32" s="242"/>
      <c r="ORX32" s="242"/>
      <c r="ORY32" s="242"/>
      <c r="ORZ32" s="242"/>
      <c r="OSA32" s="242"/>
      <c r="OSB32" s="242"/>
      <c r="OSC32" s="242"/>
      <c r="OSD32" s="242"/>
      <c r="OSE32" s="242"/>
      <c r="OSF32" s="242"/>
      <c r="OSG32" s="242"/>
      <c r="OSH32" s="242"/>
      <c r="OSI32" s="242"/>
      <c r="OSJ32" s="242"/>
      <c r="OSK32" s="242"/>
      <c r="OSL32" s="242"/>
      <c r="OSM32" s="242"/>
      <c r="OSN32" s="242"/>
      <c r="OSO32" s="242"/>
      <c r="OSP32" s="242"/>
      <c r="OSQ32" s="242"/>
      <c r="OSR32" s="242"/>
      <c r="OSS32" s="242"/>
      <c r="OST32" s="242"/>
      <c r="OSU32" s="242"/>
      <c r="OSV32" s="242"/>
      <c r="OSW32" s="242"/>
      <c r="OSX32" s="242"/>
      <c r="OSY32" s="242"/>
      <c r="OSZ32" s="242"/>
      <c r="OTA32" s="242"/>
      <c r="OTB32" s="242"/>
      <c r="OTC32" s="242"/>
      <c r="OTD32" s="242"/>
      <c r="OTE32" s="242"/>
      <c r="OTF32" s="242"/>
      <c r="OTG32" s="242"/>
      <c r="OTH32" s="242"/>
      <c r="OTI32" s="242"/>
      <c r="OTJ32" s="242"/>
      <c r="OTK32" s="242"/>
      <c r="OTL32" s="242"/>
      <c r="OTM32" s="242"/>
      <c r="OTN32" s="242"/>
      <c r="OTO32" s="242"/>
      <c r="OTP32" s="242"/>
      <c r="OTQ32" s="242"/>
      <c r="OTR32" s="242"/>
      <c r="OTS32" s="242"/>
      <c r="OTT32" s="242"/>
      <c r="OTU32" s="242"/>
      <c r="OTV32" s="242"/>
      <c r="OTW32" s="242"/>
      <c r="OTX32" s="242"/>
      <c r="OTY32" s="242"/>
      <c r="OTZ32" s="242"/>
      <c r="OUA32" s="242"/>
      <c r="OUB32" s="242"/>
      <c r="OUC32" s="242"/>
      <c r="OUD32" s="242"/>
      <c r="OUE32" s="242"/>
      <c r="OUF32" s="242"/>
      <c r="OUG32" s="242"/>
      <c r="OUH32" s="242"/>
      <c r="OUI32" s="242"/>
      <c r="OUJ32" s="242"/>
      <c r="OUK32" s="242"/>
      <c r="OUL32" s="242"/>
      <c r="OUM32" s="242"/>
      <c r="OUN32" s="242"/>
      <c r="OUO32" s="242"/>
      <c r="OUP32" s="242"/>
      <c r="OUQ32" s="242"/>
      <c r="OUR32" s="242"/>
      <c r="OUS32" s="242"/>
      <c r="OUT32" s="242"/>
      <c r="OUU32" s="242"/>
      <c r="OUV32" s="242"/>
      <c r="OUW32" s="242"/>
      <c r="OUX32" s="242"/>
      <c r="OUY32" s="242"/>
      <c r="OUZ32" s="242"/>
      <c r="OVA32" s="242"/>
      <c r="OVB32" s="242"/>
      <c r="OVC32" s="242"/>
      <c r="OVD32" s="242"/>
      <c r="OVE32" s="242"/>
      <c r="OVF32" s="242"/>
      <c r="OVG32" s="242"/>
      <c r="OVH32" s="242"/>
      <c r="OVI32" s="242"/>
      <c r="OVJ32" s="242"/>
      <c r="OVK32" s="242"/>
      <c r="OVL32" s="242"/>
      <c r="OVM32" s="242"/>
      <c r="OVN32" s="242"/>
      <c r="OVO32" s="242"/>
      <c r="OVP32" s="242"/>
      <c r="OVQ32" s="242"/>
      <c r="OVR32" s="242"/>
      <c r="OVS32" s="242"/>
      <c r="OVT32" s="242"/>
      <c r="OVU32" s="242"/>
      <c r="OVV32" s="242"/>
      <c r="OVW32" s="242"/>
      <c r="OVX32" s="242"/>
      <c r="OVY32" s="242"/>
      <c r="OVZ32" s="242"/>
      <c r="OWA32" s="242"/>
      <c r="OWB32" s="242"/>
      <c r="OWC32" s="242"/>
      <c r="OWD32" s="242"/>
      <c r="OWE32" s="242"/>
      <c r="OWF32" s="242"/>
      <c r="OWG32" s="242"/>
      <c r="OWH32" s="242"/>
      <c r="OWI32" s="242"/>
      <c r="OWJ32" s="242"/>
      <c r="OWK32" s="242"/>
      <c r="OWL32" s="242"/>
      <c r="OWM32" s="242"/>
      <c r="OWN32" s="242"/>
      <c r="OWO32" s="242"/>
      <c r="OWP32" s="242"/>
      <c r="OWQ32" s="242"/>
      <c r="OWR32" s="242"/>
      <c r="OWS32" s="242"/>
      <c r="OWT32" s="242"/>
      <c r="OWU32" s="242"/>
      <c r="OWV32" s="242"/>
      <c r="OWW32" s="242"/>
      <c r="OWX32" s="242"/>
      <c r="OWY32" s="242"/>
      <c r="OWZ32" s="242"/>
      <c r="OXA32" s="242"/>
      <c r="OXB32" s="242"/>
      <c r="OXC32" s="242"/>
      <c r="OXD32" s="242"/>
      <c r="OXE32" s="242"/>
      <c r="OXF32" s="242"/>
      <c r="OXG32" s="242"/>
      <c r="OXH32" s="242"/>
      <c r="OXI32" s="242"/>
      <c r="OXJ32" s="242"/>
      <c r="OXK32" s="242"/>
      <c r="OXL32" s="242"/>
      <c r="OXM32" s="242"/>
      <c r="OXN32" s="242"/>
      <c r="OXO32" s="242"/>
      <c r="OXP32" s="242"/>
      <c r="OXQ32" s="242"/>
      <c r="OXR32" s="242"/>
      <c r="OXS32" s="242"/>
      <c r="OXT32" s="242"/>
      <c r="OXU32" s="242"/>
      <c r="OXV32" s="242"/>
      <c r="OXW32" s="242"/>
      <c r="OXX32" s="242"/>
      <c r="OXY32" s="242"/>
      <c r="OXZ32" s="242"/>
      <c r="OYA32" s="242"/>
      <c r="OYB32" s="242"/>
      <c r="OYC32" s="242"/>
      <c r="OYD32" s="242"/>
      <c r="OYE32" s="242"/>
      <c r="OYF32" s="242"/>
      <c r="OYG32" s="242"/>
      <c r="OYH32" s="242"/>
      <c r="OYI32" s="242"/>
      <c r="OYJ32" s="242"/>
      <c r="OYK32" s="242"/>
      <c r="OYL32" s="242"/>
      <c r="OYM32" s="242"/>
      <c r="OYN32" s="242"/>
      <c r="OYO32" s="242"/>
      <c r="OYP32" s="242"/>
      <c r="OYQ32" s="242"/>
      <c r="OYR32" s="242"/>
      <c r="OYS32" s="242"/>
      <c r="OYT32" s="242"/>
      <c r="OYU32" s="242"/>
      <c r="OYV32" s="242"/>
      <c r="OYW32" s="242"/>
      <c r="OYX32" s="242"/>
      <c r="OYY32" s="242"/>
      <c r="OYZ32" s="242"/>
      <c r="OZA32" s="242"/>
      <c r="OZB32" s="242"/>
      <c r="OZC32" s="242"/>
      <c r="OZD32" s="242"/>
      <c r="OZE32" s="242"/>
      <c r="OZF32" s="242"/>
      <c r="OZG32" s="242"/>
      <c r="OZH32" s="242"/>
      <c r="OZI32" s="242"/>
      <c r="OZJ32" s="242"/>
      <c r="OZK32" s="242"/>
      <c r="OZL32" s="242"/>
      <c r="OZM32" s="242"/>
      <c r="OZN32" s="242"/>
      <c r="OZO32" s="242"/>
      <c r="OZP32" s="242"/>
      <c r="OZQ32" s="242"/>
      <c r="OZR32" s="242"/>
      <c r="OZS32" s="242"/>
      <c r="OZT32" s="242"/>
      <c r="OZU32" s="242"/>
      <c r="OZV32" s="242"/>
      <c r="OZW32" s="242"/>
      <c r="OZX32" s="242"/>
      <c r="OZY32" s="242"/>
      <c r="OZZ32" s="242"/>
      <c r="PAA32" s="242"/>
      <c r="PAB32" s="242"/>
      <c r="PAC32" s="242"/>
      <c r="PAD32" s="242"/>
      <c r="PAE32" s="242"/>
      <c r="PAF32" s="242"/>
      <c r="PAG32" s="242"/>
      <c r="PAH32" s="242"/>
      <c r="PAI32" s="242"/>
      <c r="PAJ32" s="242"/>
      <c r="PAK32" s="242"/>
      <c r="PAL32" s="242"/>
      <c r="PAM32" s="242"/>
      <c r="PAN32" s="242"/>
      <c r="PAO32" s="242"/>
      <c r="PAP32" s="242"/>
      <c r="PAQ32" s="242"/>
      <c r="PAR32" s="242"/>
      <c r="PAS32" s="242"/>
      <c r="PAT32" s="242"/>
      <c r="PAU32" s="242"/>
      <c r="PAV32" s="242"/>
      <c r="PAW32" s="242"/>
      <c r="PAX32" s="242"/>
      <c r="PAY32" s="242"/>
      <c r="PAZ32" s="242"/>
      <c r="PBA32" s="242"/>
      <c r="PBB32" s="242"/>
      <c r="PBC32" s="242"/>
      <c r="PBD32" s="242"/>
      <c r="PBE32" s="242"/>
      <c r="PBF32" s="242"/>
      <c r="PBG32" s="242"/>
      <c r="PBH32" s="242"/>
      <c r="PBI32" s="242"/>
      <c r="PBJ32" s="242"/>
      <c r="PBK32" s="242"/>
      <c r="PBL32" s="242"/>
      <c r="PBM32" s="242"/>
      <c r="PBN32" s="242"/>
      <c r="PBO32" s="242"/>
      <c r="PBP32" s="242"/>
      <c r="PBQ32" s="242"/>
      <c r="PBR32" s="242"/>
      <c r="PBS32" s="242"/>
      <c r="PBT32" s="242"/>
      <c r="PBU32" s="242"/>
      <c r="PBV32" s="242"/>
      <c r="PBW32" s="242"/>
      <c r="PBX32" s="242"/>
      <c r="PBY32" s="242"/>
      <c r="PBZ32" s="242"/>
      <c r="PCA32" s="242"/>
      <c r="PCB32" s="242"/>
      <c r="PCC32" s="242"/>
      <c r="PCD32" s="242"/>
      <c r="PCE32" s="242"/>
      <c r="PCF32" s="242"/>
      <c r="PCG32" s="242"/>
      <c r="PCH32" s="242"/>
      <c r="PCI32" s="242"/>
      <c r="PCJ32" s="242"/>
      <c r="PCK32" s="242"/>
      <c r="PCL32" s="242"/>
      <c r="PCM32" s="242"/>
      <c r="PCN32" s="242"/>
      <c r="PCO32" s="242"/>
      <c r="PCP32" s="242"/>
      <c r="PCQ32" s="242"/>
      <c r="PCR32" s="242"/>
      <c r="PCS32" s="242"/>
      <c r="PCT32" s="242"/>
      <c r="PCU32" s="242"/>
      <c r="PCV32" s="242"/>
      <c r="PCW32" s="242"/>
      <c r="PCX32" s="242"/>
      <c r="PCY32" s="242"/>
      <c r="PCZ32" s="242"/>
      <c r="PDA32" s="242"/>
      <c r="PDB32" s="242"/>
      <c r="PDC32" s="242"/>
      <c r="PDD32" s="242"/>
      <c r="PDE32" s="242"/>
      <c r="PDF32" s="242"/>
      <c r="PDG32" s="242"/>
      <c r="PDH32" s="242"/>
      <c r="PDI32" s="242"/>
      <c r="PDJ32" s="242"/>
      <c r="PDK32" s="242"/>
      <c r="PDL32" s="242"/>
      <c r="PDM32" s="242"/>
      <c r="PDN32" s="242"/>
      <c r="PDO32" s="242"/>
      <c r="PDP32" s="242"/>
      <c r="PDQ32" s="242"/>
      <c r="PDR32" s="242"/>
      <c r="PDS32" s="242"/>
      <c r="PDT32" s="242"/>
      <c r="PDU32" s="242"/>
      <c r="PDV32" s="242"/>
      <c r="PDW32" s="242"/>
      <c r="PDX32" s="242"/>
      <c r="PDY32" s="242"/>
      <c r="PDZ32" s="242"/>
      <c r="PEA32" s="242"/>
      <c r="PEB32" s="242"/>
      <c r="PEC32" s="242"/>
      <c r="PED32" s="242"/>
      <c r="PEE32" s="242"/>
      <c r="PEF32" s="242"/>
      <c r="PEG32" s="242"/>
      <c r="PEH32" s="242"/>
      <c r="PEI32" s="242"/>
      <c r="PEJ32" s="242"/>
      <c r="PEK32" s="242"/>
      <c r="PEL32" s="242"/>
      <c r="PEM32" s="242"/>
      <c r="PEN32" s="242"/>
      <c r="PEO32" s="242"/>
      <c r="PEP32" s="242"/>
      <c r="PEQ32" s="242"/>
      <c r="PER32" s="242"/>
      <c r="PES32" s="242"/>
      <c r="PET32" s="242"/>
      <c r="PEU32" s="242"/>
      <c r="PEV32" s="242"/>
      <c r="PEW32" s="242"/>
      <c r="PEX32" s="242"/>
      <c r="PEY32" s="242"/>
      <c r="PEZ32" s="242"/>
      <c r="PFA32" s="242"/>
      <c r="PFB32" s="242"/>
      <c r="PFC32" s="242"/>
      <c r="PFD32" s="242"/>
      <c r="PFE32" s="242"/>
      <c r="PFF32" s="242"/>
      <c r="PFG32" s="242"/>
      <c r="PFH32" s="242"/>
      <c r="PFI32" s="242"/>
      <c r="PFJ32" s="242"/>
      <c r="PFK32" s="242"/>
      <c r="PFL32" s="242"/>
      <c r="PFM32" s="242"/>
      <c r="PFN32" s="242"/>
      <c r="PFO32" s="242"/>
      <c r="PFP32" s="242"/>
      <c r="PFQ32" s="242"/>
      <c r="PFR32" s="242"/>
      <c r="PFS32" s="242"/>
      <c r="PFT32" s="242"/>
      <c r="PFU32" s="242"/>
      <c r="PFV32" s="242"/>
      <c r="PFW32" s="242"/>
      <c r="PFX32" s="242"/>
      <c r="PFY32" s="242"/>
      <c r="PFZ32" s="242"/>
      <c r="PGA32" s="242"/>
      <c r="PGB32" s="242"/>
      <c r="PGC32" s="242"/>
      <c r="PGD32" s="242"/>
      <c r="PGE32" s="242"/>
      <c r="PGF32" s="242"/>
      <c r="PGG32" s="242"/>
      <c r="PGH32" s="242"/>
      <c r="PGI32" s="242"/>
      <c r="PGJ32" s="242"/>
      <c r="PGK32" s="242"/>
      <c r="PGL32" s="242"/>
      <c r="PGM32" s="242"/>
      <c r="PGN32" s="242"/>
      <c r="PGO32" s="242"/>
      <c r="PGP32" s="242"/>
      <c r="PGQ32" s="242"/>
      <c r="PGR32" s="242"/>
      <c r="PGS32" s="242"/>
      <c r="PGT32" s="242"/>
      <c r="PGU32" s="242"/>
      <c r="PGV32" s="242"/>
      <c r="PGW32" s="242"/>
      <c r="PGX32" s="242"/>
      <c r="PGY32" s="242"/>
      <c r="PGZ32" s="242"/>
      <c r="PHA32" s="242"/>
      <c r="PHB32" s="242"/>
      <c r="PHC32" s="242"/>
      <c r="PHD32" s="242"/>
      <c r="PHE32" s="242"/>
      <c r="PHF32" s="242"/>
      <c r="PHG32" s="242"/>
      <c r="PHH32" s="242"/>
      <c r="PHI32" s="242"/>
      <c r="PHJ32" s="242"/>
      <c r="PHK32" s="242"/>
      <c r="PHL32" s="242"/>
      <c r="PHM32" s="242"/>
      <c r="PHN32" s="242"/>
      <c r="PHO32" s="242"/>
      <c r="PHP32" s="242"/>
      <c r="PHQ32" s="242"/>
      <c r="PHR32" s="242"/>
      <c r="PHS32" s="242"/>
      <c r="PHT32" s="242"/>
      <c r="PHU32" s="242"/>
      <c r="PHV32" s="242"/>
      <c r="PHW32" s="242"/>
      <c r="PHX32" s="242"/>
      <c r="PHY32" s="242"/>
      <c r="PHZ32" s="242"/>
      <c r="PIA32" s="242"/>
      <c r="PIB32" s="242"/>
      <c r="PIC32" s="242"/>
      <c r="PID32" s="242"/>
      <c r="PIE32" s="242"/>
      <c r="PIF32" s="242"/>
      <c r="PIG32" s="242"/>
      <c r="PIH32" s="242"/>
      <c r="PII32" s="242"/>
      <c r="PIJ32" s="242"/>
      <c r="PIK32" s="242"/>
      <c r="PIL32" s="242"/>
      <c r="PIM32" s="242"/>
      <c r="PIN32" s="242"/>
      <c r="PIO32" s="242"/>
      <c r="PIP32" s="242"/>
      <c r="PIQ32" s="242"/>
      <c r="PIR32" s="242"/>
      <c r="PIS32" s="242"/>
      <c r="PIT32" s="242"/>
      <c r="PIU32" s="242"/>
      <c r="PIV32" s="242"/>
      <c r="PIW32" s="242"/>
      <c r="PIX32" s="242"/>
      <c r="PIY32" s="242"/>
      <c r="PIZ32" s="242"/>
      <c r="PJA32" s="242"/>
      <c r="PJB32" s="242"/>
      <c r="PJC32" s="242"/>
      <c r="PJD32" s="242"/>
      <c r="PJE32" s="242"/>
      <c r="PJF32" s="242"/>
      <c r="PJG32" s="242"/>
      <c r="PJH32" s="242"/>
      <c r="PJI32" s="242"/>
      <c r="PJJ32" s="242"/>
      <c r="PJK32" s="242"/>
      <c r="PJL32" s="242"/>
      <c r="PJM32" s="242"/>
      <c r="PJN32" s="242"/>
      <c r="PJO32" s="242"/>
      <c r="PJP32" s="242"/>
      <c r="PJQ32" s="242"/>
      <c r="PJR32" s="242"/>
      <c r="PJS32" s="242"/>
      <c r="PJT32" s="242"/>
      <c r="PJU32" s="242"/>
      <c r="PJV32" s="242"/>
      <c r="PJW32" s="242"/>
      <c r="PJX32" s="242"/>
      <c r="PJY32" s="242"/>
      <c r="PJZ32" s="242"/>
      <c r="PKA32" s="242"/>
      <c r="PKB32" s="242"/>
      <c r="PKC32" s="242"/>
      <c r="PKD32" s="242"/>
      <c r="PKE32" s="242"/>
      <c r="PKF32" s="242"/>
      <c r="PKG32" s="242"/>
      <c r="PKH32" s="242"/>
      <c r="PKI32" s="242"/>
      <c r="PKJ32" s="242"/>
      <c r="PKK32" s="242"/>
      <c r="PKL32" s="242"/>
      <c r="PKM32" s="242"/>
      <c r="PKN32" s="242"/>
      <c r="PKO32" s="242"/>
      <c r="PKP32" s="242"/>
      <c r="PKQ32" s="242"/>
      <c r="PKR32" s="242"/>
      <c r="PKS32" s="242"/>
      <c r="PKT32" s="242"/>
      <c r="PKU32" s="242"/>
      <c r="PKV32" s="242"/>
      <c r="PKW32" s="242"/>
      <c r="PKX32" s="242"/>
      <c r="PKY32" s="242"/>
      <c r="PKZ32" s="242"/>
      <c r="PLA32" s="242"/>
      <c r="PLB32" s="242"/>
      <c r="PLC32" s="242"/>
      <c r="PLD32" s="242"/>
      <c r="PLE32" s="242"/>
      <c r="PLF32" s="242"/>
      <c r="PLG32" s="242"/>
      <c r="PLH32" s="242"/>
      <c r="PLI32" s="242"/>
      <c r="PLJ32" s="242"/>
      <c r="PLK32" s="242"/>
      <c r="PLL32" s="242"/>
      <c r="PLM32" s="242"/>
      <c r="PLN32" s="242"/>
      <c r="PLO32" s="242"/>
      <c r="PLP32" s="242"/>
      <c r="PLQ32" s="242"/>
      <c r="PLR32" s="242"/>
      <c r="PLS32" s="242"/>
      <c r="PLT32" s="242"/>
      <c r="PLU32" s="242"/>
      <c r="PLV32" s="242"/>
      <c r="PLW32" s="242"/>
      <c r="PLX32" s="242"/>
      <c r="PLY32" s="242"/>
      <c r="PLZ32" s="242"/>
      <c r="PMA32" s="242"/>
      <c r="PMB32" s="242"/>
      <c r="PMC32" s="242"/>
      <c r="PMD32" s="242"/>
      <c r="PME32" s="242"/>
      <c r="PMF32" s="242"/>
      <c r="PMG32" s="242"/>
      <c r="PMH32" s="242"/>
      <c r="PMI32" s="242"/>
      <c r="PMJ32" s="242"/>
      <c r="PMK32" s="242"/>
      <c r="PML32" s="242"/>
      <c r="PMM32" s="242"/>
      <c r="PMN32" s="242"/>
      <c r="PMO32" s="242"/>
      <c r="PMP32" s="242"/>
      <c r="PMQ32" s="242"/>
      <c r="PMR32" s="242"/>
      <c r="PMS32" s="242"/>
      <c r="PMT32" s="242"/>
      <c r="PMU32" s="242"/>
      <c r="PMV32" s="242"/>
      <c r="PMW32" s="242"/>
      <c r="PMX32" s="242"/>
      <c r="PMY32" s="242"/>
      <c r="PMZ32" s="242"/>
      <c r="PNA32" s="242"/>
      <c r="PNB32" s="242"/>
      <c r="PNC32" s="242"/>
      <c r="PND32" s="242"/>
      <c r="PNE32" s="242"/>
      <c r="PNF32" s="242"/>
      <c r="PNG32" s="242"/>
      <c r="PNH32" s="242"/>
      <c r="PNI32" s="242"/>
      <c r="PNJ32" s="242"/>
      <c r="PNK32" s="242"/>
      <c r="PNL32" s="242"/>
      <c r="PNM32" s="242"/>
      <c r="PNN32" s="242"/>
      <c r="PNO32" s="242"/>
      <c r="PNP32" s="242"/>
      <c r="PNQ32" s="242"/>
      <c r="PNR32" s="242"/>
      <c r="PNS32" s="242"/>
      <c r="PNT32" s="242"/>
      <c r="PNU32" s="242"/>
      <c r="PNV32" s="242"/>
      <c r="PNW32" s="242"/>
      <c r="PNX32" s="242"/>
      <c r="PNY32" s="242"/>
      <c r="PNZ32" s="242"/>
      <c r="POA32" s="242"/>
      <c r="POB32" s="242"/>
      <c r="POC32" s="242"/>
      <c r="POD32" s="242"/>
      <c r="POE32" s="242"/>
      <c r="POF32" s="242"/>
      <c r="POG32" s="242"/>
      <c r="POH32" s="242"/>
      <c r="POI32" s="242"/>
      <c r="POJ32" s="242"/>
      <c r="POK32" s="242"/>
      <c r="POL32" s="242"/>
      <c r="POM32" s="242"/>
      <c r="PON32" s="242"/>
      <c r="POO32" s="242"/>
      <c r="POP32" s="242"/>
      <c r="POQ32" s="242"/>
      <c r="POR32" s="242"/>
      <c r="POS32" s="242"/>
      <c r="POT32" s="242"/>
      <c r="POU32" s="242"/>
      <c r="POV32" s="242"/>
      <c r="POW32" s="242"/>
      <c r="POX32" s="242"/>
      <c r="POY32" s="242"/>
      <c r="POZ32" s="242"/>
      <c r="PPA32" s="242"/>
      <c r="PPB32" s="242"/>
      <c r="PPC32" s="242"/>
      <c r="PPD32" s="242"/>
      <c r="PPE32" s="242"/>
      <c r="PPF32" s="242"/>
      <c r="PPG32" s="242"/>
      <c r="PPH32" s="242"/>
      <c r="PPI32" s="242"/>
      <c r="PPJ32" s="242"/>
      <c r="PPK32" s="242"/>
      <c r="PPL32" s="242"/>
      <c r="PPM32" s="242"/>
      <c r="PPN32" s="242"/>
      <c r="PPO32" s="242"/>
      <c r="PPP32" s="242"/>
      <c r="PPQ32" s="242"/>
      <c r="PPR32" s="242"/>
      <c r="PPS32" s="242"/>
      <c r="PPT32" s="242"/>
      <c r="PPU32" s="242"/>
      <c r="PPV32" s="242"/>
      <c r="PPW32" s="242"/>
      <c r="PPX32" s="242"/>
      <c r="PPY32" s="242"/>
      <c r="PPZ32" s="242"/>
      <c r="PQA32" s="242"/>
      <c r="PQB32" s="242"/>
      <c r="PQC32" s="242"/>
      <c r="PQD32" s="242"/>
      <c r="PQE32" s="242"/>
      <c r="PQF32" s="242"/>
      <c r="PQG32" s="242"/>
      <c r="PQH32" s="242"/>
      <c r="PQI32" s="242"/>
      <c r="PQJ32" s="242"/>
      <c r="PQK32" s="242"/>
      <c r="PQL32" s="242"/>
      <c r="PQM32" s="242"/>
      <c r="PQN32" s="242"/>
      <c r="PQO32" s="242"/>
      <c r="PQP32" s="242"/>
      <c r="PQQ32" s="242"/>
      <c r="PQR32" s="242"/>
      <c r="PQS32" s="242"/>
      <c r="PQT32" s="242"/>
      <c r="PQU32" s="242"/>
      <c r="PQV32" s="242"/>
      <c r="PQW32" s="242"/>
      <c r="PQX32" s="242"/>
      <c r="PQY32" s="242"/>
      <c r="PQZ32" s="242"/>
      <c r="PRA32" s="242"/>
      <c r="PRB32" s="242"/>
      <c r="PRC32" s="242"/>
      <c r="PRD32" s="242"/>
      <c r="PRE32" s="242"/>
      <c r="PRF32" s="242"/>
      <c r="PRG32" s="242"/>
      <c r="PRH32" s="242"/>
      <c r="PRI32" s="242"/>
      <c r="PRJ32" s="242"/>
      <c r="PRK32" s="242"/>
      <c r="PRL32" s="242"/>
      <c r="PRM32" s="242"/>
      <c r="PRN32" s="242"/>
      <c r="PRO32" s="242"/>
      <c r="PRP32" s="242"/>
      <c r="PRQ32" s="242"/>
      <c r="PRR32" s="242"/>
      <c r="PRS32" s="242"/>
      <c r="PRT32" s="242"/>
      <c r="PRU32" s="242"/>
      <c r="PRV32" s="242"/>
      <c r="PRW32" s="242"/>
      <c r="PRX32" s="242"/>
      <c r="PRY32" s="242"/>
      <c r="PRZ32" s="242"/>
      <c r="PSA32" s="242"/>
      <c r="PSB32" s="242"/>
      <c r="PSC32" s="242"/>
      <c r="PSD32" s="242"/>
      <c r="PSE32" s="242"/>
      <c r="PSF32" s="242"/>
      <c r="PSG32" s="242"/>
      <c r="PSH32" s="242"/>
      <c r="PSI32" s="242"/>
      <c r="PSJ32" s="242"/>
      <c r="PSK32" s="242"/>
      <c r="PSL32" s="242"/>
      <c r="PSM32" s="242"/>
      <c r="PSN32" s="242"/>
      <c r="PSO32" s="242"/>
      <c r="PSP32" s="242"/>
      <c r="PSQ32" s="242"/>
      <c r="PSR32" s="242"/>
      <c r="PSS32" s="242"/>
      <c r="PST32" s="242"/>
      <c r="PSU32" s="242"/>
      <c r="PSV32" s="242"/>
      <c r="PSW32" s="242"/>
      <c r="PSX32" s="242"/>
      <c r="PSY32" s="242"/>
      <c r="PSZ32" s="242"/>
      <c r="PTA32" s="242"/>
      <c r="PTB32" s="242"/>
      <c r="PTC32" s="242"/>
      <c r="PTD32" s="242"/>
      <c r="PTE32" s="242"/>
      <c r="PTF32" s="242"/>
      <c r="PTG32" s="242"/>
      <c r="PTH32" s="242"/>
      <c r="PTI32" s="242"/>
      <c r="PTJ32" s="242"/>
      <c r="PTK32" s="242"/>
      <c r="PTL32" s="242"/>
      <c r="PTM32" s="242"/>
      <c r="PTN32" s="242"/>
      <c r="PTO32" s="242"/>
      <c r="PTP32" s="242"/>
      <c r="PTQ32" s="242"/>
      <c r="PTR32" s="242"/>
      <c r="PTS32" s="242"/>
      <c r="PTT32" s="242"/>
      <c r="PTU32" s="242"/>
      <c r="PTV32" s="242"/>
      <c r="PTW32" s="242"/>
      <c r="PTX32" s="242"/>
      <c r="PTY32" s="242"/>
      <c r="PTZ32" s="242"/>
      <c r="PUA32" s="242"/>
      <c r="PUB32" s="242"/>
      <c r="PUC32" s="242"/>
      <c r="PUD32" s="242"/>
      <c r="PUE32" s="242"/>
      <c r="PUF32" s="242"/>
      <c r="PUG32" s="242"/>
      <c r="PUH32" s="242"/>
      <c r="PUI32" s="242"/>
      <c r="PUJ32" s="242"/>
      <c r="PUK32" s="242"/>
      <c r="PUL32" s="242"/>
      <c r="PUM32" s="242"/>
      <c r="PUN32" s="242"/>
      <c r="PUO32" s="242"/>
      <c r="PUP32" s="242"/>
      <c r="PUQ32" s="242"/>
      <c r="PUR32" s="242"/>
      <c r="PUS32" s="242"/>
      <c r="PUT32" s="242"/>
      <c r="PUU32" s="242"/>
      <c r="PUV32" s="242"/>
      <c r="PUW32" s="242"/>
      <c r="PUX32" s="242"/>
      <c r="PUY32" s="242"/>
      <c r="PUZ32" s="242"/>
      <c r="PVA32" s="242"/>
      <c r="PVB32" s="242"/>
      <c r="PVC32" s="242"/>
      <c r="PVD32" s="242"/>
      <c r="PVE32" s="242"/>
      <c r="PVF32" s="242"/>
      <c r="PVG32" s="242"/>
      <c r="PVH32" s="242"/>
      <c r="PVI32" s="242"/>
      <c r="PVJ32" s="242"/>
      <c r="PVK32" s="242"/>
      <c r="PVL32" s="242"/>
      <c r="PVM32" s="242"/>
      <c r="PVN32" s="242"/>
      <c r="PVO32" s="242"/>
      <c r="PVP32" s="242"/>
      <c r="PVQ32" s="242"/>
      <c r="PVR32" s="242"/>
      <c r="PVS32" s="242"/>
      <c r="PVT32" s="242"/>
      <c r="PVU32" s="242"/>
      <c r="PVV32" s="242"/>
      <c r="PVW32" s="242"/>
      <c r="PVX32" s="242"/>
      <c r="PVY32" s="242"/>
      <c r="PVZ32" s="242"/>
      <c r="PWA32" s="242"/>
      <c r="PWB32" s="242"/>
      <c r="PWC32" s="242"/>
      <c r="PWD32" s="242"/>
      <c r="PWE32" s="242"/>
      <c r="PWF32" s="242"/>
      <c r="PWG32" s="242"/>
      <c r="PWH32" s="242"/>
      <c r="PWI32" s="242"/>
      <c r="PWJ32" s="242"/>
      <c r="PWK32" s="242"/>
      <c r="PWL32" s="242"/>
      <c r="PWM32" s="242"/>
      <c r="PWN32" s="242"/>
      <c r="PWO32" s="242"/>
      <c r="PWP32" s="242"/>
      <c r="PWQ32" s="242"/>
      <c r="PWR32" s="242"/>
      <c r="PWS32" s="242"/>
      <c r="PWT32" s="242"/>
      <c r="PWU32" s="242"/>
      <c r="PWV32" s="242"/>
      <c r="PWW32" s="242"/>
      <c r="PWX32" s="242"/>
      <c r="PWY32" s="242"/>
      <c r="PWZ32" s="242"/>
      <c r="PXA32" s="242"/>
      <c r="PXB32" s="242"/>
      <c r="PXC32" s="242"/>
      <c r="PXD32" s="242"/>
      <c r="PXE32" s="242"/>
      <c r="PXF32" s="242"/>
      <c r="PXG32" s="242"/>
      <c r="PXH32" s="242"/>
      <c r="PXI32" s="242"/>
      <c r="PXJ32" s="242"/>
      <c r="PXK32" s="242"/>
      <c r="PXL32" s="242"/>
      <c r="PXM32" s="242"/>
      <c r="PXN32" s="242"/>
      <c r="PXO32" s="242"/>
      <c r="PXP32" s="242"/>
      <c r="PXQ32" s="242"/>
      <c r="PXR32" s="242"/>
      <c r="PXS32" s="242"/>
      <c r="PXT32" s="242"/>
      <c r="PXU32" s="242"/>
      <c r="PXV32" s="242"/>
      <c r="PXW32" s="242"/>
      <c r="PXX32" s="242"/>
      <c r="PXY32" s="242"/>
      <c r="PXZ32" s="242"/>
      <c r="PYA32" s="242"/>
      <c r="PYB32" s="242"/>
      <c r="PYC32" s="242"/>
      <c r="PYD32" s="242"/>
      <c r="PYE32" s="242"/>
      <c r="PYF32" s="242"/>
      <c r="PYG32" s="242"/>
      <c r="PYH32" s="242"/>
      <c r="PYI32" s="242"/>
      <c r="PYJ32" s="242"/>
      <c r="PYK32" s="242"/>
      <c r="PYL32" s="242"/>
      <c r="PYM32" s="242"/>
      <c r="PYN32" s="242"/>
      <c r="PYO32" s="242"/>
      <c r="PYP32" s="242"/>
      <c r="PYQ32" s="242"/>
      <c r="PYR32" s="242"/>
      <c r="PYS32" s="242"/>
      <c r="PYT32" s="242"/>
      <c r="PYU32" s="242"/>
      <c r="PYV32" s="242"/>
      <c r="PYW32" s="242"/>
      <c r="PYX32" s="242"/>
      <c r="PYY32" s="242"/>
      <c r="PYZ32" s="242"/>
      <c r="PZA32" s="242"/>
      <c r="PZB32" s="242"/>
      <c r="PZC32" s="242"/>
      <c r="PZD32" s="242"/>
      <c r="PZE32" s="242"/>
      <c r="PZF32" s="242"/>
      <c r="PZG32" s="242"/>
      <c r="PZH32" s="242"/>
      <c r="PZI32" s="242"/>
      <c r="PZJ32" s="242"/>
      <c r="PZK32" s="242"/>
      <c r="PZL32" s="242"/>
      <c r="PZM32" s="242"/>
      <c r="PZN32" s="242"/>
      <c r="PZO32" s="242"/>
      <c r="PZP32" s="242"/>
      <c r="PZQ32" s="242"/>
      <c r="PZR32" s="242"/>
      <c r="PZS32" s="242"/>
      <c r="PZT32" s="242"/>
      <c r="PZU32" s="242"/>
      <c r="PZV32" s="242"/>
      <c r="PZW32" s="242"/>
      <c r="PZX32" s="242"/>
      <c r="PZY32" s="242"/>
      <c r="PZZ32" s="242"/>
      <c r="QAA32" s="242"/>
      <c r="QAB32" s="242"/>
      <c r="QAC32" s="242"/>
      <c r="QAD32" s="242"/>
      <c r="QAE32" s="242"/>
      <c r="QAF32" s="242"/>
      <c r="QAG32" s="242"/>
      <c r="QAH32" s="242"/>
      <c r="QAI32" s="242"/>
      <c r="QAJ32" s="242"/>
      <c r="QAK32" s="242"/>
      <c r="QAL32" s="242"/>
      <c r="QAM32" s="242"/>
      <c r="QAN32" s="242"/>
      <c r="QAO32" s="242"/>
      <c r="QAP32" s="242"/>
      <c r="QAQ32" s="242"/>
      <c r="QAR32" s="242"/>
      <c r="QAS32" s="242"/>
      <c r="QAT32" s="242"/>
      <c r="QAU32" s="242"/>
      <c r="QAV32" s="242"/>
      <c r="QAW32" s="242"/>
      <c r="QAX32" s="242"/>
      <c r="QAY32" s="242"/>
      <c r="QAZ32" s="242"/>
      <c r="QBA32" s="242"/>
      <c r="QBB32" s="242"/>
      <c r="QBC32" s="242"/>
      <c r="QBD32" s="242"/>
      <c r="QBE32" s="242"/>
      <c r="QBF32" s="242"/>
      <c r="QBG32" s="242"/>
      <c r="QBH32" s="242"/>
      <c r="QBI32" s="242"/>
      <c r="QBJ32" s="242"/>
      <c r="QBK32" s="242"/>
      <c r="QBL32" s="242"/>
      <c r="QBM32" s="242"/>
      <c r="QBN32" s="242"/>
      <c r="QBO32" s="242"/>
      <c r="QBP32" s="242"/>
      <c r="QBQ32" s="242"/>
      <c r="QBR32" s="242"/>
      <c r="QBS32" s="242"/>
      <c r="QBT32" s="242"/>
      <c r="QBU32" s="242"/>
      <c r="QBV32" s="242"/>
      <c r="QBW32" s="242"/>
      <c r="QBX32" s="242"/>
      <c r="QBY32" s="242"/>
      <c r="QBZ32" s="242"/>
      <c r="QCA32" s="242"/>
      <c r="QCB32" s="242"/>
      <c r="QCC32" s="242"/>
      <c r="QCD32" s="242"/>
      <c r="QCE32" s="242"/>
      <c r="QCF32" s="242"/>
      <c r="QCG32" s="242"/>
      <c r="QCH32" s="242"/>
      <c r="QCI32" s="242"/>
      <c r="QCJ32" s="242"/>
      <c r="QCK32" s="242"/>
      <c r="QCL32" s="242"/>
      <c r="QCM32" s="242"/>
      <c r="QCN32" s="242"/>
      <c r="QCO32" s="242"/>
      <c r="QCP32" s="242"/>
      <c r="QCQ32" s="242"/>
      <c r="QCR32" s="242"/>
      <c r="QCS32" s="242"/>
      <c r="QCT32" s="242"/>
      <c r="QCU32" s="242"/>
      <c r="QCV32" s="242"/>
      <c r="QCW32" s="242"/>
      <c r="QCX32" s="242"/>
      <c r="QCY32" s="242"/>
      <c r="QCZ32" s="242"/>
      <c r="QDA32" s="242"/>
      <c r="QDB32" s="242"/>
      <c r="QDC32" s="242"/>
      <c r="QDD32" s="242"/>
      <c r="QDE32" s="242"/>
      <c r="QDF32" s="242"/>
      <c r="QDG32" s="242"/>
      <c r="QDH32" s="242"/>
      <c r="QDI32" s="242"/>
      <c r="QDJ32" s="242"/>
      <c r="QDK32" s="242"/>
      <c r="QDL32" s="242"/>
      <c r="QDM32" s="242"/>
      <c r="QDN32" s="242"/>
      <c r="QDO32" s="242"/>
      <c r="QDP32" s="242"/>
      <c r="QDQ32" s="242"/>
      <c r="QDR32" s="242"/>
      <c r="QDS32" s="242"/>
      <c r="QDT32" s="242"/>
      <c r="QDU32" s="242"/>
      <c r="QDV32" s="242"/>
      <c r="QDW32" s="242"/>
      <c r="QDX32" s="242"/>
      <c r="QDY32" s="242"/>
      <c r="QDZ32" s="242"/>
      <c r="QEA32" s="242"/>
      <c r="QEB32" s="242"/>
      <c r="QEC32" s="242"/>
      <c r="QED32" s="242"/>
      <c r="QEE32" s="242"/>
      <c r="QEF32" s="242"/>
      <c r="QEG32" s="242"/>
      <c r="QEH32" s="242"/>
      <c r="QEI32" s="242"/>
      <c r="QEJ32" s="242"/>
      <c r="QEK32" s="242"/>
      <c r="QEL32" s="242"/>
      <c r="QEM32" s="242"/>
      <c r="QEN32" s="242"/>
      <c r="QEO32" s="242"/>
      <c r="QEP32" s="242"/>
      <c r="QEQ32" s="242"/>
      <c r="QER32" s="242"/>
      <c r="QES32" s="242"/>
      <c r="QET32" s="242"/>
      <c r="QEU32" s="242"/>
      <c r="QEV32" s="242"/>
      <c r="QEW32" s="242"/>
      <c r="QEX32" s="242"/>
      <c r="QEY32" s="242"/>
      <c r="QEZ32" s="242"/>
      <c r="QFA32" s="242"/>
      <c r="QFB32" s="242"/>
      <c r="QFC32" s="242"/>
      <c r="QFD32" s="242"/>
      <c r="QFE32" s="242"/>
      <c r="QFF32" s="242"/>
      <c r="QFG32" s="242"/>
      <c r="QFH32" s="242"/>
      <c r="QFI32" s="242"/>
      <c r="QFJ32" s="242"/>
      <c r="QFK32" s="242"/>
      <c r="QFL32" s="242"/>
      <c r="QFM32" s="242"/>
      <c r="QFN32" s="242"/>
      <c r="QFO32" s="242"/>
      <c r="QFP32" s="242"/>
      <c r="QFQ32" s="242"/>
      <c r="QFR32" s="242"/>
      <c r="QFS32" s="242"/>
      <c r="QFT32" s="242"/>
      <c r="QFU32" s="242"/>
      <c r="QFV32" s="242"/>
      <c r="QFW32" s="242"/>
      <c r="QFX32" s="242"/>
      <c r="QFY32" s="242"/>
      <c r="QFZ32" s="242"/>
      <c r="QGA32" s="242"/>
      <c r="QGB32" s="242"/>
      <c r="QGC32" s="242"/>
      <c r="QGD32" s="242"/>
      <c r="QGE32" s="242"/>
      <c r="QGF32" s="242"/>
      <c r="QGG32" s="242"/>
      <c r="QGH32" s="242"/>
      <c r="QGI32" s="242"/>
      <c r="QGJ32" s="242"/>
      <c r="QGK32" s="242"/>
      <c r="QGL32" s="242"/>
      <c r="QGM32" s="242"/>
      <c r="QGN32" s="242"/>
      <c r="QGO32" s="242"/>
      <c r="QGP32" s="242"/>
      <c r="QGQ32" s="242"/>
      <c r="QGR32" s="242"/>
      <c r="QGS32" s="242"/>
      <c r="QGT32" s="242"/>
      <c r="QGU32" s="242"/>
      <c r="QGV32" s="242"/>
      <c r="QGW32" s="242"/>
      <c r="QGX32" s="242"/>
      <c r="QGY32" s="242"/>
      <c r="QGZ32" s="242"/>
      <c r="QHA32" s="242"/>
      <c r="QHB32" s="242"/>
      <c r="QHC32" s="242"/>
      <c r="QHD32" s="242"/>
      <c r="QHE32" s="242"/>
      <c r="QHF32" s="242"/>
      <c r="QHG32" s="242"/>
      <c r="QHH32" s="242"/>
      <c r="QHI32" s="242"/>
      <c r="QHJ32" s="242"/>
      <c r="QHK32" s="242"/>
      <c r="QHL32" s="242"/>
      <c r="QHM32" s="242"/>
      <c r="QHN32" s="242"/>
      <c r="QHO32" s="242"/>
      <c r="QHP32" s="242"/>
      <c r="QHQ32" s="242"/>
      <c r="QHR32" s="242"/>
      <c r="QHS32" s="242"/>
      <c r="QHT32" s="242"/>
      <c r="QHU32" s="242"/>
      <c r="QHV32" s="242"/>
      <c r="QHW32" s="242"/>
      <c r="QHX32" s="242"/>
      <c r="QHY32" s="242"/>
      <c r="QHZ32" s="242"/>
      <c r="QIA32" s="242"/>
      <c r="QIB32" s="242"/>
      <c r="QIC32" s="242"/>
      <c r="QID32" s="242"/>
      <c r="QIE32" s="242"/>
      <c r="QIF32" s="242"/>
      <c r="QIG32" s="242"/>
      <c r="QIH32" s="242"/>
      <c r="QII32" s="242"/>
      <c r="QIJ32" s="242"/>
      <c r="QIK32" s="242"/>
      <c r="QIL32" s="242"/>
      <c r="QIM32" s="242"/>
      <c r="QIN32" s="242"/>
      <c r="QIO32" s="242"/>
      <c r="QIP32" s="242"/>
      <c r="QIQ32" s="242"/>
      <c r="QIR32" s="242"/>
      <c r="QIS32" s="242"/>
      <c r="QIT32" s="242"/>
      <c r="QIU32" s="242"/>
      <c r="QIV32" s="242"/>
      <c r="QIW32" s="242"/>
      <c r="QIX32" s="242"/>
      <c r="QIY32" s="242"/>
      <c r="QIZ32" s="242"/>
      <c r="QJA32" s="242"/>
      <c r="QJB32" s="242"/>
      <c r="QJC32" s="242"/>
      <c r="QJD32" s="242"/>
      <c r="QJE32" s="242"/>
      <c r="QJF32" s="242"/>
      <c r="QJG32" s="242"/>
      <c r="QJH32" s="242"/>
      <c r="QJI32" s="242"/>
      <c r="QJJ32" s="242"/>
      <c r="QJK32" s="242"/>
      <c r="QJL32" s="242"/>
      <c r="QJM32" s="242"/>
      <c r="QJN32" s="242"/>
      <c r="QJO32" s="242"/>
      <c r="QJP32" s="242"/>
      <c r="QJQ32" s="242"/>
      <c r="QJR32" s="242"/>
      <c r="QJS32" s="242"/>
      <c r="QJT32" s="242"/>
      <c r="QJU32" s="242"/>
      <c r="QJV32" s="242"/>
      <c r="QJW32" s="242"/>
      <c r="QJX32" s="242"/>
      <c r="QJY32" s="242"/>
      <c r="QJZ32" s="242"/>
      <c r="QKA32" s="242"/>
      <c r="QKB32" s="242"/>
      <c r="QKC32" s="242"/>
      <c r="QKD32" s="242"/>
      <c r="QKE32" s="242"/>
      <c r="QKF32" s="242"/>
      <c r="QKG32" s="242"/>
      <c r="QKH32" s="242"/>
      <c r="QKI32" s="242"/>
      <c r="QKJ32" s="242"/>
      <c r="QKK32" s="242"/>
      <c r="QKL32" s="242"/>
      <c r="QKM32" s="242"/>
      <c r="QKN32" s="242"/>
      <c r="QKO32" s="242"/>
      <c r="QKP32" s="242"/>
      <c r="QKQ32" s="242"/>
      <c r="QKR32" s="242"/>
      <c r="QKS32" s="242"/>
      <c r="QKT32" s="242"/>
      <c r="QKU32" s="242"/>
      <c r="QKV32" s="242"/>
      <c r="QKW32" s="242"/>
      <c r="QKX32" s="242"/>
      <c r="QKY32" s="242"/>
      <c r="QKZ32" s="242"/>
      <c r="QLA32" s="242"/>
      <c r="QLB32" s="242"/>
      <c r="QLC32" s="242"/>
      <c r="QLD32" s="242"/>
      <c r="QLE32" s="242"/>
      <c r="QLF32" s="242"/>
      <c r="QLG32" s="242"/>
      <c r="QLH32" s="242"/>
      <c r="QLI32" s="242"/>
      <c r="QLJ32" s="242"/>
      <c r="QLK32" s="242"/>
      <c r="QLL32" s="242"/>
      <c r="QLM32" s="242"/>
      <c r="QLN32" s="242"/>
      <c r="QLO32" s="242"/>
      <c r="QLP32" s="242"/>
      <c r="QLQ32" s="242"/>
      <c r="QLR32" s="242"/>
      <c r="QLS32" s="242"/>
      <c r="QLT32" s="242"/>
      <c r="QLU32" s="242"/>
      <c r="QLV32" s="242"/>
      <c r="QLW32" s="242"/>
      <c r="QLX32" s="242"/>
      <c r="QLY32" s="242"/>
      <c r="QLZ32" s="242"/>
      <c r="QMA32" s="242"/>
      <c r="QMB32" s="242"/>
      <c r="QMC32" s="242"/>
      <c r="QMD32" s="242"/>
      <c r="QME32" s="242"/>
      <c r="QMF32" s="242"/>
      <c r="QMG32" s="242"/>
      <c r="QMH32" s="242"/>
      <c r="QMI32" s="242"/>
      <c r="QMJ32" s="242"/>
      <c r="QMK32" s="242"/>
      <c r="QML32" s="242"/>
      <c r="QMM32" s="242"/>
      <c r="QMN32" s="242"/>
      <c r="QMO32" s="242"/>
      <c r="QMP32" s="242"/>
      <c r="QMQ32" s="242"/>
      <c r="QMR32" s="242"/>
      <c r="QMS32" s="242"/>
      <c r="QMT32" s="242"/>
      <c r="QMU32" s="242"/>
      <c r="QMV32" s="242"/>
      <c r="QMW32" s="242"/>
      <c r="QMX32" s="242"/>
      <c r="QMY32" s="242"/>
      <c r="QMZ32" s="242"/>
      <c r="QNA32" s="242"/>
      <c r="QNB32" s="242"/>
      <c r="QNC32" s="242"/>
      <c r="QND32" s="242"/>
      <c r="QNE32" s="242"/>
      <c r="QNF32" s="242"/>
      <c r="QNG32" s="242"/>
      <c r="QNH32" s="242"/>
      <c r="QNI32" s="242"/>
      <c r="QNJ32" s="242"/>
      <c r="QNK32" s="242"/>
      <c r="QNL32" s="242"/>
      <c r="QNM32" s="242"/>
      <c r="QNN32" s="242"/>
      <c r="QNO32" s="242"/>
      <c r="QNP32" s="242"/>
      <c r="QNQ32" s="242"/>
      <c r="QNR32" s="242"/>
      <c r="QNS32" s="242"/>
      <c r="QNT32" s="242"/>
      <c r="QNU32" s="242"/>
      <c r="QNV32" s="242"/>
      <c r="QNW32" s="242"/>
      <c r="QNX32" s="242"/>
      <c r="QNY32" s="242"/>
      <c r="QNZ32" s="242"/>
      <c r="QOA32" s="242"/>
      <c r="QOB32" s="242"/>
      <c r="QOC32" s="242"/>
      <c r="QOD32" s="242"/>
      <c r="QOE32" s="242"/>
      <c r="QOF32" s="242"/>
      <c r="QOG32" s="242"/>
      <c r="QOH32" s="242"/>
      <c r="QOI32" s="242"/>
      <c r="QOJ32" s="242"/>
      <c r="QOK32" s="242"/>
      <c r="QOL32" s="242"/>
      <c r="QOM32" s="242"/>
      <c r="QON32" s="242"/>
      <c r="QOO32" s="242"/>
      <c r="QOP32" s="242"/>
      <c r="QOQ32" s="242"/>
      <c r="QOR32" s="242"/>
      <c r="QOS32" s="242"/>
      <c r="QOT32" s="242"/>
      <c r="QOU32" s="242"/>
      <c r="QOV32" s="242"/>
      <c r="QOW32" s="242"/>
      <c r="QOX32" s="242"/>
      <c r="QOY32" s="242"/>
      <c r="QOZ32" s="242"/>
      <c r="QPA32" s="242"/>
      <c r="QPB32" s="242"/>
      <c r="QPC32" s="242"/>
      <c r="QPD32" s="242"/>
      <c r="QPE32" s="242"/>
      <c r="QPF32" s="242"/>
      <c r="QPG32" s="242"/>
      <c r="QPH32" s="242"/>
      <c r="QPI32" s="242"/>
      <c r="QPJ32" s="242"/>
      <c r="QPK32" s="242"/>
      <c r="QPL32" s="242"/>
      <c r="QPM32" s="242"/>
      <c r="QPN32" s="242"/>
      <c r="QPO32" s="242"/>
      <c r="QPP32" s="242"/>
      <c r="QPQ32" s="242"/>
      <c r="QPR32" s="242"/>
      <c r="QPS32" s="242"/>
      <c r="QPT32" s="242"/>
      <c r="QPU32" s="242"/>
      <c r="QPV32" s="242"/>
      <c r="QPW32" s="242"/>
      <c r="QPX32" s="242"/>
      <c r="QPY32" s="242"/>
      <c r="QPZ32" s="242"/>
      <c r="QQA32" s="242"/>
      <c r="QQB32" s="242"/>
      <c r="QQC32" s="242"/>
      <c r="QQD32" s="242"/>
      <c r="QQE32" s="242"/>
      <c r="QQF32" s="242"/>
      <c r="QQG32" s="242"/>
      <c r="QQH32" s="242"/>
      <c r="QQI32" s="242"/>
      <c r="QQJ32" s="242"/>
      <c r="QQK32" s="242"/>
      <c r="QQL32" s="242"/>
      <c r="QQM32" s="242"/>
      <c r="QQN32" s="242"/>
      <c r="QQO32" s="242"/>
      <c r="QQP32" s="242"/>
      <c r="QQQ32" s="242"/>
      <c r="QQR32" s="242"/>
      <c r="QQS32" s="242"/>
      <c r="QQT32" s="242"/>
      <c r="QQU32" s="242"/>
      <c r="QQV32" s="242"/>
      <c r="QQW32" s="242"/>
      <c r="QQX32" s="242"/>
      <c r="QQY32" s="242"/>
      <c r="QQZ32" s="242"/>
      <c r="QRA32" s="242"/>
      <c r="QRB32" s="242"/>
      <c r="QRC32" s="242"/>
      <c r="QRD32" s="242"/>
      <c r="QRE32" s="242"/>
      <c r="QRF32" s="242"/>
      <c r="QRG32" s="242"/>
      <c r="QRH32" s="242"/>
      <c r="QRI32" s="242"/>
      <c r="QRJ32" s="242"/>
      <c r="QRK32" s="242"/>
      <c r="QRL32" s="242"/>
      <c r="QRM32" s="242"/>
      <c r="QRN32" s="242"/>
      <c r="QRO32" s="242"/>
      <c r="QRP32" s="242"/>
      <c r="QRQ32" s="242"/>
      <c r="QRR32" s="242"/>
      <c r="QRS32" s="242"/>
      <c r="QRT32" s="242"/>
      <c r="QRU32" s="242"/>
      <c r="QRV32" s="242"/>
      <c r="QRW32" s="242"/>
      <c r="QRX32" s="242"/>
      <c r="QRY32" s="242"/>
      <c r="QRZ32" s="242"/>
      <c r="QSA32" s="242"/>
      <c r="QSB32" s="242"/>
      <c r="QSC32" s="242"/>
      <c r="QSD32" s="242"/>
      <c r="QSE32" s="242"/>
      <c r="QSF32" s="242"/>
      <c r="QSG32" s="242"/>
      <c r="QSH32" s="242"/>
      <c r="QSI32" s="242"/>
      <c r="QSJ32" s="242"/>
      <c r="QSK32" s="242"/>
      <c r="QSL32" s="242"/>
      <c r="QSM32" s="242"/>
      <c r="QSN32" s="242"/>
      <c r="QSO32" s="242"/>
      <c r="QSP32" s="242"/>
      <c r="QSQ32" s="242"/>
      <c r="QSR32" s="242"/>
      <c r="QSS32" s="242"/>
      <c r="QST32" s="242"/>
      <c r="QSU32" s="242"/>
      <c r="QSV32" s="242"/>
      <c r="QSW32" s="242"/>
      <c r="QSX32" s="242"/>
      <c r="QSY32" s="242"/>
      <c r="QSZ32" s="242"/>
      <c r="QTA32" s="242"/>
      <c r="QTB32" s="242"/>
      <c r="QTC32" s="242"/>
      <c r="QTD32" s="242"/>
      <c r="QTE32" s="242"/>
      <c r="QTF32" s="242"/>
      <c r="QTG32" s="242"/>
      <c r="QTH32" s="242"/>
      <c r="QTI32" s="242"/>
      <c r="QTJ32" s="242"/>
      <c r="QTK32" s="242"/>
      <c r="QTL32" s="242"/>
      <c r="QTM32" s="242"/>
      <c r="QTN32" s="242"/>
      <c r="QTO32" s="242"/>
      <c r="QTP32" s="242"/>
      <c r="QTQ32" s="242"/>
      <c r="QTR32" s="242"/>
      <c r="QTS32" s="242"/>
      <c r="QTT32" s="242"/>
      <c r="QTU32" s="242"/>
      <c r="QTV32" s="242"/>
      <c r="QTW32" s="242"/>
      <c r="QTX32" s="242"/>
      <c r="QTY32" s="242"/>
      <c r="QTZ32" s="242"/>
      <c r="QUA32" s="242"/>
      <c r="QUB32" s="242"/>
      <c r="QUC32" s="242"/>
      <c r="QUD32" s="242"/>
      <c r="QUE32" s="242"/>
      <c r="QUF32" s="242"/>
      <c r="QUG32" s="242"/>
      <c r="QUH32" s="242"/>
      <c r="QUI32" s="242"/>
      <c r="QUJ32" s="242"/>
      <c r="QUK32" s="242"/>
      <c r="QUL32" s="242"/>
      <c r="QUM32" s="242"/>
      <c r="QUN32" s="242"/>
      <c r="QUO32" s="242"/>
      <c r="QUP32" s="242"/>
      <c r="QUQ32" s="242"/>
      <c r="QUR32" s="242"/>
      <c r="QUS32" s="242"/>
      <c r="QUT32" s="242"/>
      <c r="QUU32" s="242"/>
      <c r="QUV32" s="242"/>
      <c r="QUW32" s="242"/>
      <c r="QUX32" s="242"/>
      <c r="QUY32" s="242"/>
      <c r="QUZ32" s="242"/>
      <c r="QVA32" s="242"/>
      <c r="QVB32" s="242"/>
      <c r="QVC32" s="242"/>
      <c r="QVD32" s="242"/>
      <c r="QVE32" s="242"/>
      <c r="QVF32" s="242"/>
      <c r="QVG32" s="242"/>
      <c r="QVH32" s="242"/>
      <c r="QVI32" s="242"/>
      <c r="QVJ32" s="242"/>
      <c r="QVK32" s="242"/>
      <c r="QVL32" s="242"/>
      <c r="QVM32" s="242"/>
      <c r="QVN32" s="242"/>
      <c r="QVO32" s="242"/>
      <c r="QVP32" s="242"/>
      <c r="QVQ32" s="242"/>
      <c r="QVR32" s="242"/>
      <c r="QVS32" s="242"/>
      <c r="QVT32" s="242"/>
      <c r="QVU32" s="242"/>
      <c r="QVV32" s="242"/>
      <c r="QVW32" s="242"/>
      <c r="QVX32" s="242"/>
      <c r="QVY32" s="242"/>
      <c r="QVZ32" s="242"/>
      <c r="QWA32" s="242"/>
      <c r="QWB32" s="242"/>
      <c r="QWC32" s="242"/>
      <c r="QWD32" s="242"/>
      <c r="QWE32" s="242"/>
      <c r="QWF32" s="242"/>
      <c r="QWG32" s="242"/>
      <c r="QWH32" s="242"/>
      <c r="QWI32" s="242"/>
      <c r="QWJ32" s="242"/>
      <c r="QWK32" s="242"/>
      <c r="QWL32" s="242"/>
      <c r="QWM32" s="242"/>
      <c r="QWN32" s="242"/>
      <c r="QWO32" s="242"/>
      <c r="QWP32" s="242"/>
      <c r="QWQ32" s="242"/>
      <c r="QWR32" s="242"/>
      <c r="QWS32" s="242"/>
      <c r="QWT32" s="242"/>
      <c r="QWU32" s="242"/>
      <c r="QWV32" s="242"/>
      <c r="QWW32" s="242"/>
      <c r="QWX32" s="242"/>
      <c r="QWY32" s="242"/>
      <c r="QWZ32" s="242"/>
      <c r="QXA32" s="242"/>
      <c r="QXB32" s="242"/>
      <c r="QXC32" s="242"/>
      <c r="QXD32" s="242"/>
      <c r="QXE32" s="242"/>
      <c r="QXF32" s="242"/>
      <c r="QXG32" s="242"/>
      <c r="QXH32" s="242"/>
      <c r="QXI32" s="242"/>
      <c r="QXJ32" s="242"/>
      <c r="QXK32" s="242"/>
      <c r="QXL32" s="242"/>
      <c r="QXM32" s="242"/>
      <c r="QXN32" s="242"/>
      <c r="QXO32" s="242"/>
      <c r="QXP32" s="242"/>
      <c r="QXQ32" s="242"/>
      <c r="QXR32" s="242"/>
      <c r="QXS32" s="242"/>
      <c r="QXT32" s="242"/>
      <c r="QXU32" s="242"/>
      <c r="QXV32" s="242"/>
      <c r="QXW32" s="242"/>
      <c r="QXX32" s="242"/>
      <c r="QXY32" s="242"/>
      <c r="QXZ32" s="242"/>
      <c r="QYA32" s="242"/>
      <c r="QYB32" s="242"/>
      <c r="QYC32" s="242"/>
      <c r="QYD32" s="242"/>
      <c r="QYE32" s="242"/>
      <c r="QYF32" s="242"/>
      <c r="QYG32" s="242"/>
      <c r="QYH32" s="242"/>
      <c r="QYI32" s="242"/>
      <c r="QYJ32" s="242"/>
      <c r="QYK32" s="242"/>
      <c r="QYL32" s="242"/>
      <c r="QYM32" s="242"/>
      <c r="QYN32" s="242"/>
      <c r="QYO32" s="242"/>
      <c r="QYP32" s="242"/>
      <c r="QYQ32" s="242"/>
      <c r="QYR32" s="242"/>
      <c r="QYS32" s="242"/>
      <c r="QYT32" s="242"/>
      <c r="QYU32" s="242"/>
      <c r="QYV32" s="242"/>
      <c r="QYW32" s="242"/>
      <c r="QYX32" s="242"/>
      <c r="QYY32" s="242"/>
      <c r="QYZ32" s="242"/>
      <c r="QZA32" s="242"/>
      <c r="QZB32" s="242"/>
      <c r="QZC32" s="242"/>
      <c r="QZD32" s="242"/>
      <c r="QZE32" s="242"/>
      <c r="QZF32" s="242"/>
      <c r="QZG32" s="242"/>
      <c r="QZH32" s="242"/>
      <c r="QZI32" s="242"/>
      <c r="QZJ32" s="242"/>
      <c r="QZK32" s="242"/>
      <c r="QZL32" s="242"/>
      <c r="QZM32" s="242"/>
      <c r="QZN32" s="242"/>
      <c r="QZO32" s="242"/>
      <c r="QZP32" s="242"/>
      <c r="QZQ32" s="242"/>
      <c r="QZR32" s="242"/>
      <c r="QZS32" s="242"/>
      <c r="QZT32" s="242"/>
      <c r="QZU32" s="242"/>
      <c r="QZV32" s="242"/>
      <c r="QZW32" s="242"/>
      <c r="QZX32" s="242"/>
      <c r="QZY32" s="242"/>
      <c r="QZZ32" s="242"/>
      <c r="RAA32" s="242"/>
      <c r="RAB32" s="242"/>
      <c r="RAC32" s="242"/>
      <c r="RAD32" s="242"/>
      <c r="RAE32" s="242"/>
      <c r="RAF32" s="242"/>
      <c r="RAG32" s="242"/>
      <c r="RAH32" s="242"/>
      <c r="RAI32" s="242"/>
      <c r="RAJ32" s="242"/>
      <c r="RAK32" s="242"/>
      <c r="RAL32" s="242"/>
      <c r="RAM32" s="242"/>
      <c r="RAN32" s="242"/>
      <c r="RAO32" s="242"/>
      <c r="RAP32" s="242"/>
      <c r="RAQ32" s="242"/>
      <c r="RAR32" s="242"/>
      <c r="RAS32" s="242"/>
      <c r="RAT32" s="242"/>
      <c r="RAU32" s="242"/>
      <c r="RAV32" s="242"/>
      <c r="RAW32" s="242"/>
      <c r="RAX32" s="242"/>
      <c r="RAY32" s="242"/>
      <c r="RAZ32" s="242"/>
      <c r="RBA32" s="242"/>
      <c r="RBB32" s="242"/>
      <c r="RBC32" s="242"/>
      <c r="RBD32" s="242"/>
      <c r="RBE32" s="242"/>
      <c r="RBF32" s="242"/>
      <c r="RBG32" s="242"/>
      <c r="RBH32" s="242"/>
      <c r="RBI32" s="242"/>
      <c r="RBJ32" s="242"/>
      <c r="RBK32" s="242"/>
      <c r="RBL32" s="242"/>
      <c r="RBM32" s="242"/>
      <c r="RBN32" s="242"/>
      <c r="RBO32" s="242"/>
      <c r="RBP32" s="242"/>
      <c r="RBQ32" s="242"/>
      <c r="RBR32" s="242"/>
      <c r="RBS32" s="242"/>
      <c r="RBT32" s="242"/>
      <c r="RBU32" s="242"/>
      <c r="RBV32" s="242"/>
      <c r="RBW32" s="242"/>
      <c r="RBX32" s="242"/>
      <c r="RBY32" s="242"/>
      <c r="RBZ32" s="242"/>
      <c r="RCA32" s="242"/>
      <c r="RCB32" s="242"/>
      <c r="RCC32" s="242"/>
      <c r="RCD32" s="242"/>
      <c r="RCE32" s="242"/>
      <c r="RCF32" s="242"/>
      <c r="RCG32" s="242"/>
      <c r="RCH32" s="242"/>
      <c r="RCI32" s="242"/>
      <c r="RCJ32" s="242"/>
      <c r="RCK32" s="242"/>
      <c r="RCL32" s="242"/>
      <c r="RCM32" s="242"/>
      <c r="RCN32" s="242"/>
      <c r="RCO32" s="242"/>
      <c r="RCP32" s="242"/>
      <c r="RCQ32" s="242"/>
      <c r="RCR32" s="242"/>
      <c r="RCS32" s="242"/>
      <c r="RCT32" s="242"/>
      <c r="RCU32" s="242"/>
      <c r="RCV32" s="242"/>
      <c r="RCW32" s="242"/>
      <c r="RCX32" s="242"/>
      <c r="RCY32" s="242"/>
      <c r="RCZ32" s="242"/>
      <c r="RDA32" s="242"/>
      <c r="RDB32" s="242"/>
      <c r="RDC32" s="242"/>
      <c r="RDD32" s="242"/>
      <c r="RDE32" s="242"/>
      <c r="RDF32" s="242"/>
      <c r="RDG32" s="242"/>
      <c r="RDH32" s="242"/>
      <c r="RDI32" s="242"/>
      <c r="RDJ32" s="242"/>
      <c r="RDK32" s="242"/>
      <c r="RDL32" s="242"/>
      <c r="RDM32" s="242"/>
      <c r="RDN32" s="242"/>
      <c r="RDO32" s="242"/>
      <c r="RDP32" s="242"/>
      <c r="RDQ32" s="242"/>
      <c r="RDR32" s="242"/>
      <c r="RDS32" s="242"/>
      <c r="RDT32" s="242"/>
      <c r="RDU32" s="242"/>
      <c r="RDV32" s="242"/>
      <c r="RDW32" s="242"/>
      <c r="RDX32" s="242"/>
      <c r="RDY32" s="242"/>
      <c r="RDZ32" s="242"/>
      <c r="REA32" s="242"/>
      <c r="REB32" s="242"/>
      <c r="REC32" s="242"/>
      <c r="RED32" s="242"/>
      <c r="REE32" s="242"/>
      <c r="REF32" s="242"/>
      <c r="REG32" s="242"/>
      <c r="REH32" s="242"/>
      <c r="REI32" s="242"/>
      <c r="REJ32" s="242"/>
      <c r="REK32" s="242"/>
      <c r="REL32" s="242"/>
      <c r="REM32" s="242"/>
      <c r="REN32" s="242"/>
      <c r="REO32" s="242"/>
      <c r="REP32" s="242"/>
      <c r="REQ32" s="242"/>
      <c r="RER32" s="242"/>
      <c r="RES32" s="242"/>
      <c r="RET32" s="242"/>
      <c r="REU32" s="242"/>
      <c r="REV32" s="242"/>
      <c r="REW32" s="242"/>
      <c r="REX32" s="242"/>
      <c r="REY32" s="242"/>
      <c r="REZ32" s="242"/>
      <c r="RFA32" s="242"/>
      <c r="RFB32" s="242"/>
      <c r="RFC32" s="242"/>
      <c r="RFD32" s="242"/>
      <c r="RFE32" s="242"/>
      <c r="RFF32" s="242"/>
      <c r="RFG32" s="242"/>
      <c r="RFH32" s="242"/>
      <c r="RFI32" s="242"/>
      <c r="RFJ32" s="242"/>
      <c r="RFK32" s="242"/>
      <c r="RFL32" s="242"/>
      <c r="RFM32" s="242"/>
      <c r="RFN32" s="242"/>
      <c r="RFO32" s="242"/>
      <c r="RFP32" s="242"/>
      <c r="RFQ32" s="242"/>
      <c r="RFR32" s="242"/>
      <c r="RFS32" s="242"/>
      <c r="RFT32" s="242"/>
      <c r="RFU32" s="242"/>
      <c r="RFV32" s="242"/>
      <c r="RFW32" s="242"/>
      <c r="RFX32" s="242"/>
      <c r="RFY32" s="242"/>
      <c r="RFZ32" s="242"/>
      <c r="RGA32" s="242"/>
      <c r="RGB32" s="242"/>
      <c r="RGC32" s="242"/>
      <c r="RGD32" s="242"/>
      <c r="RGE32" s="242"/>
      <c r="RGF32" s="242"/>
      <c r="RGG32" s="242"/>
      <c r="RGH32" s="242"/>
      <c r="RGI32" s="242"/>
      <c r="RGJ32" s="242"/>
      <c r="RGK32" s="242"/>
      <c r="RGL32" s="242"/>
      <c r="RGM32" s="242"/>
      <c r="RGN32" s="242"/>
      <c r="RGO32" s="242"/>
      <c r="RGP32" s="242"/>
      <c r="RGQ32" s="242"/>
      <c r="RGR32" s="242"/>
      <c r="RGS32" s="242"/>
      <c r="RGT32" s="242"/>
      <c r="RGU32" s="242"/>
      <c r="RGV32" s="242"/>
      <c r="RGW32" s="242"/>
      <c r="RGX32" s="242"/>
      <c r="RGY32" s="242"/>
      <c r="RGZ32" s="242"/>
      <c r="RHA32" s="242"/>
      <c r="RHB32" s="242"/>
      <c r="RHC32" s="242"/>
      <c r="RHD32" s="242"/>
      <c r="RHE32" s="242"/>
      <c r="RHF32" s="242"/>
      <c r="RHG32" s="242"/>
      <c r="RHH32" s="242"/>
      <c r="RHI32" s="242"/>
      <c r="RHJ32" s="242"/>
      <c r="RHK32" s="242"/>
      <c r="RHL32" s="242"/>
      <c r="RHM32" s="242"/>
      <c r="RHN32" s="242"/>
      <c r="RHO32" s="242"/>
      <c r="RHP32" s="242"/>
      <c r="RHQ32" s="242"/>
      <c r="RHR32" s="242"/>
      <c r="RHS32" s="242"/>
      <c r="RHT32" s="242"/>
      <c r="RHU32" s="242"/>
      <c r="RHV32" s="242"/>
      <c r="RHW32" s="242"/>
      <c r="RHX32" s="242"/>
      <c r="RHY32" s="242"/>
      <c r="RHZ32" s="242"/>
      <c r="RIA32" s="242"/>
      <c r="RIB32" s="242"/>
      <c r="RIC32" s="242"/>
      <c r="RID32" s="242"/>
      <c r="RIE32" s="242"/>
      <c r="RIF32" s="242"/>
      <c r="RIG32" s="242"/>
      <c r="RIH32" s="242"/>
      <c r="RII32" s="242"/>
      <c r="RIJ32" s="242"/>
      <c r="RIK32" s="242"/>
      <c r="RIL32" s="242"/>
      <c r="RIM32" s="242"/>
      <c r="RIN32" s="242"/>
      <c r="RIO32" s="242"/>
      <c r="RIP32" s="242"/>
      <c r="RIQ32" s="242"/>
      <c r="RIR32" s="242"/>
      <c r="RIS32" s="242"/>
      <c r="RIT32" s="242"/>
      <c r="RIU32" s="242"/>
      <c r="RIV32" s="242"/>
      <c r="RIW32" s="242"/>
      <c r="RIX32" s="242"/>
      <c r="RIY32" s="242"/>
      <c r="RIZ32" s="242"/>
      <c r="RJA32" s="242"/>
      <c r="RJB32" s="242"/>
      <c r="RJC32" s="242"/>
      <c r="RJD32" s="242"/>
      <c r="RJE32" s="242"/>
      <c r="RJF32" s="242"/>
      <c r="RJG32" s="242"/>
      <c r="RJH32" s="242"/>
      <c r="RJI32" s="242"/>
      <c r="RJJ32" s="242"/>
      <c r="RJK32" s="242"/>
      <c r="RJL32" s="242"/>
      <c r="RJM32" s="242"/>
      <c r="RJN32" s="242"/>
      <c r="RJO32" s="242"/>
      <c r="RJP32" s="242"/>
      <c r="RJQ32" s="242"/>
      <c r="RJR32" s="242"/>
      <c r="RJS32" s="242"/>
      <c r="RJT32" s="242"/>
      <c r="RJU32" s="242"/>
      <c r="RJV32" s="242"/>
      <c r="RJW32" s="242"/>
      <c r="RJX32" s="242"/>
      <c r="RJY32" s="242"/>
      <c r="RJZ32" s="242"/>
      <c r="RKA32" s="242"/>
      <c r="RKB32" s="242"/>
      <c r="RKC32" s="242"/>
      <c r="RKD32" s="242"/>
      <c r="RKE32" s="242"/>
      <c r="RKF32" s="242"/>
      <c r="RKG32" s="242"/>
      <c r="RKH32" s="242"/>
      <c r="RKI32" s="242"/>
      <c r="RKJ32" s="242"/>
      <c r="RKK32" s="242"/>
      <c r="RKL32" s="242"/>
      <c r="RKM32" s="242"/>
      <c r="RKN32" s="242"/>
      <c r="RKO32" s="242"/>
      <c r="RKP32" s="242"/>
      <c r="RKQ32" s="242"/>
      <c r="RKR32" s="242"/>
      <c r="RKS32" s="242"/>
      <c r="RKT32" s="242"/>
      <c r="RKU32" s="242"/>
      <c r="RKV32" s="242"/>
      <c r="RKW32" s="242"/>
      <c r="RKX32" s="242"/>
      <c r="RKY32" s="242"/>
      <c r="RKZ32" s="242"/>
      <c r="RLA32" s="242"/>
      <c r="RLB32" s="242"/>
      <c r="RLC32" s="242"/>
      <c r="RLD32" s="242"/>
      <c r="RLE32" s="242"/>
      <c r="RLF32" s="242"/>
      <c r="RLG32" s="242"/>
      <c r="RLH32" s="242"/>
      <c r="RLI32" s="242"/>
      <c r="RLJ32" s="242"/>
      <c r="RLK32" s="242"/>
      <c r="RLL32" s="242"/>
      <c r="RLM32" s="242"/>
      <c r="RLN32" s="242"/>
      <c r="RLO32" s="242"/>
      <c r="RLP32" s="242"/>
      <c r="RLQ32" s="242"/>
      <c r="RLR32" s="242"/>
      <c r="RLS32" s="242"/>
      <c r="RLT32" s="242"/>
      <c r="RLU32" s="242"/>
      <c r="RLV32" s="242"/>
      <c r="RLW32" s="242"/>
      <c r="RLX32" s="242"/>
      <c r="RLY32" s="242"/>
      <c r="RLZ32" s="242"/>
      <c r="RMA32" s="242"/>
      <c r="RMB32" s="242"/>
      <c r="RMC32" s="242"/>
      <c r="RMD32" s="242"/>
      <c r="RME32" s="242"/>
      <c r="RMF32" s="242"/>
      <c r="RMG32" s="242"/>
      <c r="RMH32" s="242"/>
      <c r="RMI32" s="242"/>
      <c r="RMJ32" s="242"/>
      <c r="RMK32" s="242"/>
      <c r="RML32" s="242"/>
      <c r="RMM32" s="242"/>
      <c r="RMN32" s="242"/>
      <c r="RMO32" s="242"/>
      <c r="RMP32" s="242"/>
      <c r="RMQ32" s="242"/>
      <c r="RMR32" s="242"/>
      <c r="RMS32" s="242"/>
      <c r="RMT32" s="242"/>
      <c r="RMU32" s="242"/>
      <c r="RMV32" s="242"/>
      <c r="RMW32" s="242"/>
      <c r="RMX32" s="242"/>
      <c r="RMY32" s="242"/>
      <c r="RMZ32" s="242"/>
      <c r="RNA32" s="242"/>
      <c r="RNB32" s="242"/>
      <c r="RNC32" s="242"/>
      <c r="RND32" s="242"/>
      <c r="RNE32" s="242"/>
      <c r="RNF32" s="242"/>
      <c r="RNG32" s="242"/>
      <c r="RNH32" s="242"/>
      <c r="RNI32" s="242"/>
      <c r="RNJ32" s="242"/>
      <c r="RNK32" s="242"/>
      <c r="RNL32" s="242"/>
      <c r="RNM32" s="242"/>
      <c r="RNN32" s="242"/>
      <c r="RNO32" s="242"/>
      <c r="RNP32" s="242"/>
      <c r="RNQ32" s="242"/>
      <c r="RNR32" s="242"/>
      <c r="RNS32" s="242"/>
      <c r="RNT32" s="242"/>
      <c r="RNU32" s="242"/>
      <c r="RNV32" s="242"/>
      <c r="RNW32" s="242"/>
      <c r="RNX32" s="242"/>
      <c r="RNY32" s="242"/>
      <c r="RNZ32" s="242"/>
      <c r="ROA32" s="242"/>
      <c r="ROB32" s="242"/>
      <c r="ROC32" s="242"/>
      <c r="ROD32" s="242"/>
      <c r="ROE32" s="242"/>
      <c r="ROF32" s="242"/>
      <c r="ROG32" s="242"/>
      <c r="ROH32" s="242"/>
      <c r="ROI32" s="242"/>
      <c r="ROJ32" s="242"/>
      <c r="ROK32" s="242"/>
      <c r="ROL32" s="242"/>
      <c r="ROM32" s="242"/>
      <c r="RON32" s="242"/>
      <c r="ROO32" s="242"/>
      <c r="ROP32" s="242"/>
      <c r="ROQ32" s="242"/>
      <c r="ROR32" s="242"/>
      <c r="ROS32" s="242"/>
      <c r="ROT32" s="242"/>
      <c r="ROU32" s="242"/>
      <c r="ROV32" s="242"/>
      <c r="ROW32" s="242"/>
      <c r="ROX32" s="242"/>
      <c r="ROY32" s="242"/>
      <c r="ROZ32" s="242"/>
      <c r="RPA32" s="242"/>
      <c r="RPB32" s="242"/>
      <c r="RPC32" s="242"/>
      <c r="RPD32" s="242"/>
      <c r="RPE32" s="242"/>
      <c r="RPF32" s="242"/>
      <c r="RPG32" s="242"/>
      <c r="RPH32" s="242"/>
      <c r="RPI32" s="242"/>
      <c r="RPJ32" s="242"/>
      <c r="RPK32" s="242"/>
      <c r="RPL32" s="242"/>
      <c r="RPM32" s="242"/>
      <c r="RPN32" s="242"/>
      <c r="RPO32" s="242"/>
      <c r="RPP32" s="242"/>
      <c r="RPQ32" s="242"/>
      <c r="RPR32" s="242"/>
      <c r="RPS32" s="242"/>
      <c r="RPT32" s="242"/>
      <c r="RPU32" s="242"/>
      <c r="RPV32" s="242"/>
      <c r="RPW32" s="242"/>
      <c r="RPX32" s="242"/>
      <c r="RPY32" s="242"/>
      <c r="RPZ32" s="242"/>
      <c r="RQA32" s="242"/>
      <c r="RQB32" s="242"/>
      <c r="RQC32" s="242"/>
      <c r="RQD32" s="242"/>
      <c r="RQE32" s="242"/>
      <c r="RQF32" s="242"/>
      <c r="RQG32" s="242"/>
      <c r="RQH32" s="242"/>
      <c r="RQI32" s="242"/>
      <c r="RQJ32" s="242"/>
      <c r="RQK32" s="242"/>
      <c r="RQL32" s="242"/>
      <c r="RQM32" s="242"/>
      <c r="RQN32" s="242"/>
      <c r="RQO32" s="242"/>
      <c r="RQP32" s="242"/>
      <c r="RQQ32" s="242"/>
      <c r="RQR32" s="242"/>
      <c r="RQS32" s="242"/>
      <c r="RQT32" s="242"/>
      <c r="RQU32" s="242"/>
      <c r="RQV32" s="242"/>
      <c r="RQW32" s="242"/>
      <c r="RQX32" s="242"/>
      <c r="RQY32" s="242"/>
      <c r="RQZ32" s="242"/>
      <c r="RRA32" s="242"/>
      <c r="RRB32" s="242"/>
      <c r="RRC32" s="242"/>
      <c r="RRD32" s="242"/>
      <c r="RRE32" s="242"/>
      <c r="RRF32" s="242"/>
      <c r="RRG32" s="242"/>
      <c r="RRH32" s="242"/>
      <c r="RRI32" s="242"/>
      <c r="RRJ32" s="242"/>
      <c r="RRK32" s="242"/>
      <c r="RRL32" s="242"/>
      <c r="RRM32" s="242"/>
      <c r="RRN32" s="242"/>
      <c r="RRO32" s="242"/>
      <c r="RRP32" s="242"/>
      <c r="RRQ32" s="242"/>
      <c r="RRR32" s="242"/>
      <c r="RRS32" s="242"/>
      <c r="RRT32" s="242"/>
      <c r="RRU32" s="242"/>
      <c r="RRV32" s="242"/>
      <c r="RRW32" s="242"/>
      <c r="RRX32" s="242"/>
      <c r="RRY32" s="242"/>
      <c r="RRZ32" s="242"/>
      <c r="RSA32" s="242"/>
      <c r="RSB32" s="242"/>
      <c r="RSC32" s="242"/>
      <c r="RSD32" s="242"/>
      <c r="RSE32" s="242"/>
      <c r="RSF32" s="242"/>
      <c r="RSG32" s="242"/>
      <c r="RSH32" s="242"/>
      <c r="RSI32" s="242"/>
      <c r="RSJ32" s="242"/>
      <c r="RSK32" s="242"/>
      <c r="RSL32" s="242"/>
      <c r="RSM32" s="242"/>
      <c r="RSN32" s="242"/>
      <c r="RSO32" s="242"/>
      <c r="RSP32" s="242"/>
      <c r="RSQ32" s="242"/>
      <c r="RSR32" s="242"/>
      <c r="RSS32" s="242"/>
      <c r="RST32" s="242"/>
      <c r="RSU32" s="242"/>
      <c r="RSV32" s="242"/>
      <c r="RSW32" s="242"/>
      <c r="RSX32" s="242"/>
      <c r="RSY32" s="242"/>
      <c r="RSZ32" s="242"/>
      <c r="RTA32" s="242"/>
      <c r="RTB32" s="242"/>
      <c r="RTC32" s="242"/>
      <c r="RTD32" s="242"/>
      <c r="RTE32" s="242"/>
      <c r="RTF32" s="242"/>
      <c r="RTG32" s="242"/>
      <c r="RTH32" s="242"/>
      <c r="RTI32" s="242"/>
      <c r="RTJ32" s="242"/>
      <c r="RTK32" s="242"/>
      <c r="RTL32" s="242"/>
      <c r="RTM32" s="242"/>
      <c r="RTN32" s="242"/>
      <c r="RTO32" s="242"/>
      <c r="RTP32" s="242"/>
      <c r="RTQ32" s="242"/>
      <c r="RTR32" s="242"/>
      <c r="RTS32" s="242"/>
      <c r="RTT32" s="242"/>
      <c r="RTU32" s="242"/>
      <c r="RTV32" s="242"/>
      <c r="RTW32" s="242"/>
      <c r="RTX32" s="242"/>
      <c r="RTY32" s="242"/>
      <c r="RTZ32" s="242"/>
      <c r="RUA32" s="242"/>
      <c r="RUB32" s="242"/>
      <c r="RUC32" s="242"/>
      <c r="RUD32" s="242"/>
      <c r="RUE32" s="242"/>
      <c r="RUF32" s="242"/>
      <c r="RUG32" s="242"/>
      <c r="RUH32" s="242"/>
      <c r="RUI32" s="242"/>
      <c r="RUJ32" s="242"/>
      <c r="RUK32" s="242"/>
      <c r="RUL32" s="242"/>
      <c r="RUM32" s="242"/>
      <c r="RUN32" s="242"/>
      <c r="RUO32" s="242"/>
      <c r="RUP32" s="242"/>
      <c r="RUQ32" s="242"/>
      <c r="RUR32" s="242"/>
      <c r="RUS32" s="242"/>
      <c r="RUT32" s="242"/>
      <c r="RUU32" s="242"/>
      <c r="RUV32" s="242"/>
      <c r="RUW32" s="242"/>
      <c r="RUX32" s="242"/>
      <c r="RUY32" s="242"/>
      <c r="RUZ32" s="242"/>
      <c r="RVA32" s="242"/>
      <c r="RVB32" s="242"/>
      <c r="RVC32" s="242"/>
      <c r="RVD32" s="242"/>
      <c r="RVE32" s="242"/>
      <c r="RVF32" s="242"/>
      <c r="RVG32" s="242"/>
      <c r="RVH32" s="242"/>
      <c r="RVI32" s="242"/>
      <c r="RVJ32" s="242"/>
      <c r="RVK32" s="242"/>
      <c r="RVL32" s="242"/>
      <c r="RVM32" s="242"/>
      <c r="RVN32" s="242"/>
      <c r="RVO32" s="242"/>
      <c r="RVP32" s="242"/>
      <c r="RVQ32" s="242"/>
      <c r="RVR32" s="242"/>
      <c r="RVS32" s="242"/>
      <c r="RVT32" s="242"/>
      <c r="RVU32" s="242"/>
      <c r="RVV32" s="242"/>
      <c r="RVW32" s="242"/>
      <c r="RVX32" s="242"/>
      <c r="RVY32" s="242"/>
      <c r="RVZ32" s="242"/>
      <c r="RWA32" s="242"/>
      <c r="RWB32" s="242"/>
      <c r="RWC32" s="242"/>
      <c r="RWD32" s="242"/>
      <c r="RWE32" s="242"/>
      <c r="RWF32" s="242"/>
      <c r="RWG32" s="242"/>
      <c r="RWH32" s="242"/>
      <c r="RWI32" s="242"/>
      <c r="RWJ32" s="242"/>
      <c r="RWK32" s="242"/>
      <c r="RWL32" s="242"/>
      <c r="RWM32" s="242"/>
      <c r="RWN32" s="242"/>
      <c r="RWO32" s="242"/>
      <c r="RWP32" s="242"/>
      <c r="RWQ32" s="242"/>
      <c r="RWR32" s="242"/>
      <c r="RWS32" s="242"/>
      <c r="RWT32" s="242"/>
      <c r="RWU32" s="242"/>
      <c r="RWV32" s="242"/>
      <c r="RWW32" s="242"/>
      <c r="RWX32" s="242"/>
      <c r="RWY32" s="242"/>
      <c r="RWZ32" s="242"/>
      <c r="RXA32" s="242"/>
      <c r="RXB32" s="242"/>
      <c r="RXC32" s="242"/>
      <c r="RXD32" s="242"/>
      <c r="RXE32" s="242"/>
      <c r="RXF32" s="242"/>
      <c r="RXG32" s="242"/>
      <c r="RXH32" s="242"/>
      <c r="RXI32" s="242"/>
      <c r="RXJ32" s="242"/>
      <c r="RXK32" s="242"/>
      <c r="RXL32" s="242"/>
      <c r="RXM32" s="242"/>
      <c r="RXN32" s="242"/>
      <c r="RXO32" s="242"/>
      <c r="RXP32" s="242"/>
      <c r="RXQ32" s="242"/>
      <c r="RXR32" s="242"/>
      <c r="RXS32" s="242"/>
      <c r="RXT32" s="242"/>
      <c r="RXU32" s="242"/>
      <c r="RXV32" s="242"/>
      <c r="RXW32" s="242"/>
      <c r="RXX32" s="242"/>
      <c r="RXY32" s="242"/>
      <c r="RXZ32" s="242"/>
      <c r="RYA32" s="242"/>
      <c r="RYB32" s="242"/>
      <c r="RYC32" s="242"/>
      <c r="RYD32" s="242"/>
      <c r="RYE32" s="242"/>
      <c r="RYF32" s="242"/>
      <c r="RYG32" s="242"/>
      <c r="RYH32" s="242"/>
      <c r="RYI32" s="242"/>
      <c r="RYJ32" s="242"/>
      <c r="RYK32" s="242"/>
      <c r="RYL32" s="242"/>
      <c r="RYM32" s="242"/>
      <c r="RYN32" s="242"/>
      <c r="RYO32" s="242"/>
      <c r="RYP32" s="242"/>
      <c r="RYQ32" s="242"/>
      <c r="RYR32" s="242"/>
      <c r="RYS32" s="242"/>
      <c r="RYT32" s="242"/>
      <c r="RYU32" s="242"/>
      <c r="RYV32" s="242"/>
      <c r="RYW32" s="242"/>
      <c r="RYX32" s="242"/>
      <c r="RYY32" s="242"/>
      <c r="RYZ32" s="242"/>
      <c r="RZA32" s="242"/>
      <c r="RZB32" s="242"/>
      <c r="RZC32" s="242"/>
      <c r="RZD32" s="242"/>
      <c r="RZE32" s="242"/>
      <c r="RZF32" s="242"/>
      <c r="RZG32" s="242"/>
      <c r="RZH32" s="242"/>
      <c r="RZI32" s="242"/>
      <c r="RZJ32" s="242"/>
      <c r="RZK32" s="242"/>
      <c r="RZL32" s="242"/>
      <c r="RZM32" s="242"/>
      <c r="RZN32" s="242"/>
      <c r="RZO32" s="242"/>
      <c r="RZP32" s="242"/>
      <c r="RZQ32" s="242"/>
      <c r="RZR32" s="242"/>
      <c r="RZS32" s="242"/>
      <c r="RZT32" s="242"/>
      <c r="RZU32" s="242"/>
      <c r="RZV32" s="242"/>
      <c r="RZW32" s="242"/>
      <c r="RZX32" s="242"/>
      <c r="RZY32" s="242"/>
      <c r="RZZ32" s="242"/>
      <c r="SAA32" s="242"/>
      <c r="SAB32" s="242"/>
      <c r="SAC32" s="242"/>
      <c r="SAD32" s="242"/>
      <c r="SAE32" s="242"/>
      <c r="SAF32" s="242"/>
      <c r="SAG32" s="242"/>
      <c r="SAH32" s="242"/>
      <c r="SAI32" s="242"/>
      <c r="SAJ32" s="242"/>
      <c r="SAK32" s="242"/>
      <c r="SAL32" s="242"/>
      <c r="SAM32" s="242"/>
      <c r="SAN32" s="242"/>
      <c r="SAO32" s="242"/>
      <c r="SAP32" s="242"/>
      <c r="SAQ32" s="242"/>
      <c r="SAR32" s="242"/>
      <c r="SAS32" s="242"/>
      <c r="SAT32" s="242"/>
      <c r="SAU32" s="242"/>
      <c r="SAV32" s="242"/>
      <c r="SAW32" s="242"/>
      <c r="SAX32" s="242"/>
      <c r="SAY32" s="242"/>
      <c r="SAZ32" s="242"/>
      <c r="SBA32" s="242"/>
      <c r="SBB32" s="242"/>
      <c r="SBC32" s="242"/>
      <c r="SBD32" s="242"/>
      <c r="SBE32" s="242"/>
      <c r="SBF32" s="242"/>
      <c r="SBG32" s="242"/>
      <c r="SBH32" s="242"/>
      <c r="SBI32" s="242"/>
      <c r="SBJ32" s="242"/>
      <c r="SBK32" s="242"/>
      <c r="SBL32" s="242"/>
      <c r="SBM32" s="242"/>
      <c r="SBN32" s="242"/>
      <c r="SBO32" s="242"/>
      <c r="SBP32" s="242"/>
      <c r="SBQ32" s="242"/>
      <c r="SBR32" s="242"/>
      <c r="SBS32" s="242"/>
      <c r="SBT32" s="242"/>
      <c r="SBU32" s="242"/>
      <c r="SBV32" s="242"/>
      <c r="SBW32" s="242"/>
      <c r="SBX32" s="242"/>
      <c r="SBY32" s="242"/>
      <c r="SBZ32" s="242"/>
      <c r="SCA32" s="242"/>
      <c r="SCB32" s="242"/>
      <c r="SCC32" s="242"/>
      <c r="SCD32" s="242"/>
      <c r="SCE32" s="242"/>
      <c r="SCF32" s="242"/>
      <c r="SCG32" s="242"/>
      <c r="SCH32" s="242"/>
      <c r="SCI32" s="242"/>
      <c r="SCJ32" s="242"/>
      <c r="SCK32" s="242"/>
      <c r="SCL32" s="242"/>
      <c r="SCM32" s="242"/>
      <c r="SCN32" s="242"/>
      <c r="SCO32" s="242"/>
      <c r="SCP32" s="242"/>
      <c r="SCQ32" s="242"/>
      <c r="SCR32" s="242"/>
      <c r="SCS32" s="242"/>
      <c r="SCT32" s="242"/>
      <c r="SCU32" s="242"/>
      <c r="SCV32" s="242"/>
      <c r="SCW32" s="242"/>
      <c r="SCX32" s="242"/>
      <c r="SCY32" s="242"/>
      <c r="SCZ32" s="242"/>
      <c r="SDA32" s="242"/>
      <c r="SDB32" s="242"/>
      <c r="SDC32" s="242"/>
      <c r="SDD32" s="242"/>
      <c r="SDE32" s="242"/>
      <c r="SDF32" s="242"/>
      <c r="SDG32" s="242"/>
      <c r="SDH32" s="242"/>
      <c r="SDI32" s="242"/>
      <c r="SDJ32" s="242"/>
      <c r="SDK32" s="242"/>
      <c r="SDL32" s="242"/>
      <c r="SDM32" s="242"/>
      <c r="SDN32" s="242"/>
      <c r="SDO32" s="242"/>
      <c r="SDP32" s="242"/>
      <c r="SDQ32" s="242"/>
      <c r="SDR32" s="242"/>
      <c r="SDS32" s="242"/>
      <c r="SDT32" s="242"/>
      <c r="SDU32" s="242"/>
      <c r="SDV32" s="242"/>
      <c r="SDW32" s="242"/>
      <c r="SDX32" s="242"/>
      <c r="SDY32" s="242"/>
      <c r="SDZ32" s="242"/>
      <c r="SEA32" s="242"/>
      <c r="SEB32" s="242"/>
      <c r="SEC32" s="242"/>
      <c r="SED32" s="242"/>
      <c r="SEE32" s="242"/>
      <c r="SEF32" s="242"/>
      <c r="SEG32" s="242"/>
      <c r="SEH32" s="242"/>
      <c r="SEI32" s="242"/>
      <c r="SEJ32" s="242"/>
      <c r="SEK32" s="242"/>
      <c r="SEL32" s="242"/>
      <c r="SEM32" s="242"/>
      <c r="SEN32" s="242"/>
      <c r="SEO32" s="242"/>
      <c r="SEP32" s="242"/>
      <c r="SEQ32" s="242"/>
      <c r="SER32" s="242"/>
      <c r="SES32" s="242"/>
      <c r="SET32" s="242"/>
      <c r="SEU32" s="242"/>
      <c r="SEV32" s="242"/>
      <c r="SEW32" s="242"/>
      <c r="SEX32" s="242"/>
      <c r="SEY32" s="242"/>
      <c r="SEZ32" s="242"/>
      <c r="SFA32" s="242"/>
      <c r="SFB32" s="242"/>
      <c r="SFC32" s="242"/>
      <c r="SFD32" s="242"/>
      <c r="SFE32" s="242"/>
      <c r="SFF32" s="242"/>
      <c r="SFG32" s="242"/>
      <c r="SFH32" s="242"/>
      <c r="SFI32" s="242"/>
      <c r="SFJ32" s="242"/>
      <c r="SFK32" s="242"/>
      <c r="SFL32" s="242"/>
      <c r="SFM32" s="242"/>
      <c r="SFN32" s="242"/>
      <c r="SFO32" s="242"/>
      <c r="SFP32" s="242"/>
      <c r="SFQ32" s="242"/>
      <c r="SFR32" s="242"/>
      <c r="SFS32" s="242"/>
      <c r="SFT32" s="242"/>
      <c r="SFU32" s="242"/>
      <c r="SFV32" s="242"/>
      <c r="SFW32" s="242"/>
      <c r="SFX32" s="242"/>
      <c r="SFY32" s="242"/>
      <c r="SFZ32" s="242"/>
      <c r="SGA32" s="242"/>
      <c r="SGB32" s="242"/>
      <c r="SGC32" s="242"/>
      <c r="SGD32" s="242"/>
      <c r="SGE32" s="242"/>
      <c r="SGF32" s="242"/>
      <c r="SGG32" s="242"/>
      <c r="SGH32" s="242"/>
      <c r="SGI32" s="242"/>
      <c r="SGJ32" s="242"/>
      <c r="SGK32" s="242"/>
      <c r="SGL32" s="242"/>
      <c r="SGM32" s="242"/>
      <c r="SGN32" s="242"/>
      <c r="SGO32" s="242"/>
      <c r="SGP32" s="242"/>
      <c r="SGQ32" s="242"/>
      <c r="SGR32" s="242"/>
      <c r="SGS32" s="242"/>
      <c r="SGT32" s="242"/>
      <c r="SGU32" s="242"/>
      <c r="SGV32" s="242"/>
      <c r="SGW32" s="242"/>
      <c r="SGX32" s="242"/>
      <c r="SGY32" s="242"/>
      <c r="SGZ32" s="242"/>
      <c r="SHA32" s="242"/>
      <c r="SHB32" s="242"/>
      <c r="SHC32" s="242"/>
      <c r="SHD32" s="242"/>
      <c r="SHE32" s="242"/>
      <c r="SHF32" s="242"/>
      <c r="SHG32" s="242"/>
      <c r="SHH32" s="242"/>
      <c r="SHI32" s="242"/>
      <c r="SHJ32" s="242"/>
      <c r="SHK32" s="242"/>
      <c r="SHL32" s="242"/>
      <c r="SHM32" s="242"/>
      <c r="SHN32" s="242"/>
      <c r="SHO32" s="242"/>
      <c r="SHP32" s="242"/>
      <c r="SHQ32" s="242"/>
      <c r="SHR32" s="242"/>
      <c r="SHS32" s="242"/>
      <c r="SHT32" s="242"/>
      <c r="SHU32" s="242"/>
      <c r="SHV32" s="242"/>
      <c r="SHW32" s="242"/>
      <c r="SHX32" s="242"/>
      <c r="SHY32" s="242"/>
      <c r="SHZ32" s="242"/>
      <c r="SIA32" s="242"/>
      <c r="SIB32" s="242"/>
      <c r="SIC32" s="242"/>
      <c r="SID32" s="242"/>
      <c r="SIE32" s="242"/>
      <c r="SIF32" s="242"/>
      <c r="SIG32" s="242"/>
      <c r="SIH32" s="242"/>
      <c r="SII32" s="242"/>
      <c r="SIJ32" s="242"/>
      <c r="SIK32" s="242"/>
      <c r="SIL32" s="242"/>
      <c r="SIM32" s="242"/>
      <c r="SIN32" s="242"/>
      <c r="SIO32" s="242"/>
      <c r="SIP32" s="242"/>
      <c r="SIQ32" s="242"/>
      <c r="SIR32" s="242"/>
      <c r="SIS32" s="242"/>
      <c r="SIT32" s="242"/>
      <c r="SIU32" s="242"/>
      <c r="SIV32" s="242"/>
      <c r="SIW32" s="242"/>
      <c r="SIX32" s="242"/>
      <c r="SIY32" s="242"/>
      <c r="SIZ32" s="242"/>
      <c r="SJA32" s="242"/>
      <c r="SJB32" s="242"/>
      <c r="SJC32" s="242"/>
      <c r="SJD32" s="242"/>
      <c r="SJE32" s="242"/>
      <c r="SJF32" s="242"/>
      <c r="SJG32" s="242"/>
      <c r="SJH32" s="242"/>
      <c r="SJI32" s="242"/>
      <c r="SJJ32" s="242"/>
      <c r="SJK32" s="242"/>
      <c r="SJL32" s="242"/>
      <c r="SJM32" s="242"/>
      <c r="SJN32" s="242"/>
      <c r="SJO32" s="242"/>
      <c r="SJP32" s="242"/>
      <c r="SJQ32" s="242"/>
      <c r="SJR32" s="242"/>
      <c r="SJS32" s="242"/>
      <c r="SJT32" s="242"/>
      <c r="SJU32" s="242"/>
      <c r="SJV32" s="242"/>
      <c r="SJW32" s="242"/>
      <c r="SJX32" s="242"/>
      <c r="SJY32" s="242"/>
      <c r="SJZ32" s="242"/>
      <c r="SKA32" s="242"/>
      <c r="SKB32" s="242"/>
      <c r="SKC32" s="242"/>
      <c r="SKD32" s="242"/>
      <c r="SKE32" s="242"/>
      <c r="SKF32" s="242"/>
      <c r="SKG32" s="242"/>
      <c r="SKH32" s="242"/>
      <c r="SKI32" s="242"/>
      <c r="SKJ32" s="242"/>
      <c r="SKK32" s="242"/>
      <c r="SKL32" s="242"/>
      <c r="SKM32" s="242"/>
      <c r="SKN32" s="242"/>
      <c r="SKO32" s="242"/>
      <c r="SKP32" s="242"/>
      <c r="SKQ32" s="242"/>
      <c r="SKR32" s="242"/>
      <c r="SKS32" s="242"/>
      <c r="SKT32" s="242"/>
      <c r="SKU32" s="242"/>
      <c r="SKV32" s="242"/>
      <c r="SKW32" s="242"/>
      <c r="SKX32" s="242"/>
      <c r="SKY32" s="242"/>
      <c r="SKZ32" s="242"/>
      <c r="SLA32" s="242"/>
      <c r="SLB32" s="242"/>
      <c r="SLC32" s="242"/>
      <c r="SLD32" s="242"/>
      <c r="SLE32" s="242"/>
      <c r="SLF32" s="242"/>
      <c r="SLG32" s="242"/>
      <c r="SLH32" s="242"/>
      <c r="SLI32" s="242"/>
      <c r="SLJ32" s="242"/>
      <c r="SLK32" s="242"/>
      <c r="SLL32" s="242"/>
      <c r="SLM32" s="242"/>
      <c r="SLN32" s="242"/>
      <c r="SLO32" s="242"/>
      <c r="SLP32" s="242"/>
      <c r="SLQ32" s="242"/>
      <c r="SLR32" s="242"/>
      <c r="SLS32" s="242"/>
      <c r="SLT32" s="242"/>
      <c r="SLU32" s="242"/>
      <c r="SLV32" s="242"/>
      <c r="SLW32" s="242"/>
      <c r="SLX32" s="242"/>
      <c r="SLY32" s="242"/>
      <c r="SLZ32" s="242"/>
      <c r="SMA32" s="242"/>
      <c r="SMB32" s="242"/>
      <c r="SMC32" s="242"/>
      <c r="SMD32" s="242"/>
      <c r="SME32" s="242"/>
      <c r="SMF32" s="242"/>
      <c r="SMG32" s="242"/>
      <c r="SMH32" s="242"/>
      <c r="SMI32" s="242"/>
      <c r="SMJ32" s="242"/>
      <c r="SMK32" s="242"/>
      <c r="SML32" s="242"/>
      <c r="SMM32" s="242"/>
      <c r="SMN32" s="242"/>
      <c r="SMO32" s="242"/>
      <c r="SMP32" s="242"/>
      <c r="SMQ32" s="242"/>
      <c r="SMR32" s="242"/>
      <c r="SMS32" s="242"/>
      <c r="SMT32" s="242"/>
      <c r="SMU32" s="242"/>
      <c r="SMV32" s="242"/>
      <c r="SMW32" s="242"/>
      <c r="SMX32" s="242"/>
      <c r="SMY32" s="242"/>
      <c r="SMZ32" s="242"/>
      <c r="SNA32" s="242"/>
      <c r="SNB32" s="242"/>
      <c r="SNC32" s="242"/>
      <c r="SND32" s="242"/>
      <c r="SNE32" s="242"/>
      <c r="SNF32" s="242"/>
      <c r="SNG32" s="242"/>
      <c r="SNH32" s="242"/>
      <c r="SNI32" s="242"/>
      <c r="SNJ32" s="242"/>
      <c r="SNK32" s="242"/>
      <c r="SNL32" s="242"/>
      <c r="SNM32" s="242"/>
      <c r="SNN32" s="242"/>
      <c r="SNO32" s="242"/>
      <c r="SNP32" s="242"/>
      <c r="SNQ32" s="242"/>
      <c r="SNR32" s="242"/>
      <c r="SNS32" s="242"/>
      <c r="SNT32" s="242"/>
      <c r="SNU32" s="242"/>
      <c r="SNV32" s="242"/>
      <c r="SNW32" s="242"/>
      <c r="SNX32" s="242"/>
      <c r="SNY32" s="242"/>
      <c r="SNZ32" s="242"/>
      <c r="SOA32" s="242"/>
      <c r="SOB32" s="242"/>
      <c r="SOC32" s="242"/>
      <c r="SOD32" s="242"/>
      <c r="SOE32" s="242"/>
      <c r="SOF32" s="242"/>
      <c r="SOG32" s="242"/>
      <c r="SOH32" s="242"/>
      <c r="SOI32" s="242"/>
      <c r="SOJ32" s="242"/>
      <c r="SOK32" s="242"/>
      <c r="SOL32" s="242"/>
      <c r="SOM32" s="242"/>
      <c r="SON32" s="242"/>
      <c r="SOO32" s="242"/>
      <c r="SOP32" s="242"/>
      <c r="SOQ32" s="242"/>
      <c r="SOR32" s="242"/>
      <c r="SOS32" s="242"/>
      <c r="SOT32" s="242"/>
      <c r="SOU32" s="242"/>
      <c r="SOV32" s="242"/>
      <c r="SOW32" s="242"/>
      <c r="SOX32" s="242"/>
      <c r="SOY32" s="242"/>
      <c r="SOZ32" s="242"/>
      <c r="SPA32" s="242"/>
      <c r="SPB32" s="242"/>
      <c r="SPC32" s="242"/>
      <c r="SPD32" s="242"/>
      <c r="SPE32" s="242"/>
      <c r="SPF32" s="242"/>
      <c r="SPG32" s="242"/>
      <c r="SPH32" s="242"/>
      <c r="SPI32" s="242"/>
      <c r="SPJ32" s="242"/>
      <c r="SPK32" s="242"/>
      <c r="SPL32" s="242"/>
      <c r="SPM32" s="242"/>
      <c r="SPN32" s="242"/>
      <c r="SPO32" s="242"/>
      <c r="SPP32" s="242"/>
      <c r="SPQ32" s="242"/>
      <c r="SPR32" s="242"/>
      <c r="SPS32" s="242"/>
      <c r="SPT32" s="242"/>
      <c r="SPU32" s="242"/>
      <c r="SPV32" s="242"/>
      <c r="SPW32" s="242"/>
      <c r="SPX32" s="242"/>
      <c r="SPY32" s="242"/>
      <c r="SPZ32" s="242"/>
      <c r="SQA32" s="242"/>
      <c r="SQB32" s="242"/>
      <c r="SQC32" s="242"/>
      <c r="SQD32" s="242"/>
      <c r="SQE32" s="242"/>
      <c r="SQF32" s="242"/>
      <c r="SQG32" s="242"/>
      <c r="SQH32" s="242"/>
      <c r="SQI32" s="242"/>
      <c r="SQJ32" s="242"/>
      <c r="SQK32" s="242"/>
      <c r="SQL32" s="242"/>
      <c r="SQM32" s="242"/>
      <c r="SQN32" s="242"/>
      <c r="SQO32" s="242"/>
      <c r="SQP32" s="242"/>
      <c r="SQQ32" s="242"/>
      <c r="SQR32" s="242"/>
      <c r="SQS32" s="242"/>
      <c r="SQT32" s="242"/>
      <c r="SQU32" s="242"/>
      <c r="SQV32" s="242"/>
      <c r="SQW32" s="242"/>
      <c r="SQX32" s="242"/>
      <c r="SQY32" s="242"/>
      <c r="SQZ32" s="242"/>
      <c r="SRA32" s="242"/>
      <c r="SRB32" s="242"/>
      <c r="SRC32" s="242"/>
      <c r="SRD32" s="242"/>
      <c r="SRE32" s="242"/>
      <c r="SRF32" s="242"/>
      <c r="SRG32" s="242"/>
      <c r="SRH32" s="242"/>
      <c r="SRI32" s="242"/>
      <c r="SRJ32" s="242"/>
      <c r="SRK32" s="242"/>
      <c r="SRL32" s="242"/>
      <c r="SRM32" s="242"/>
      <c r="SRN32" s="242"/>
      <c r="SRO32" s="242"/>
      <c r="SRP32" s="242"/>
      <c r="SRQ32" s="242"/>
      <c r="SRR32" s="242"/>
      <c r="SRS32" s="242"/>
      <c r="SRT32" s="242"/>
      <c r="SRU32" s="242"/>
      <c r="SRV32" s="242"/>
      <c r="SRW32" s="242"/>
      <c r="SRX32" s="242"/>
      <c r="SRY32" s="242"/>
      <c r="SRZ32" s="242"/>
      <c r="SSA32" s="242"/>
      <c r="SSB32" s="242"/>
      <c r="SSC32" s="242"/>
      <c r="SSD32" s="242"/>
      <c r="SSE32" s="242"/>
      <c r="SSF32" s="242"/>
      <c r="SSG32" s="242"/>
      <c r="SSH32" s="242"/>
      <c r="SSI32" s="242"/>
      <c r="SSJ32" s="242"/>
      <c r="SSK32" s="242"/>
      <c r="SSL32" s="242"/>
      <c r="SSM32" s="242"/>
      <c r="SSN32" s="242"/>
      <c r="SSO32" s="242"/>
      <c r="SSP32" s="242"/>
      <c r="SSQ32" s="242"/>
      <c r="SSR32" s="242"/>
      <c r="SSS32" s="242"/>
      <c r="SST32" s="242"/>
      <c r="SSU32" s="242"/>
      <c r="SSV32" s="242"/>
      <c r="SSW32" s="242"/>
      <c r="SSX32" s="242"/>
      <c r="SSY32" s="242"/>
      <c r="SSZ32" s="242"/>
      <c r="STA32" s="242"/>
      <c r="STB32" s="242"/>
      <c r="STC32" s="242"/>
      <c r="STD32" s="242"/>
      <c r="STE32" s="242"/>
      <c r="STF32" s="242"/>
      <c r="STG32" s="242"/>
      <c r="STH32" s="242"/>
      <c r="STI32" s="242"/>
      <c r="STJ32" s="242"/>
      <c r="STK32" s="242"/>
      <c r="STL32" s="242"/>
      <c r="STM32" s="242"/>
      <c r="STN32" s="242"/>
      <c r="STO32" s="242"/>
      <c r="STP32" s="242"/>
      <c r="STQ32" s="242"/>
      <c r="STR32" s="242"/>
      <c r="STS32" s="242"/>
      <c r="STT32" s="242"/>
      <c r="STU32" s="242"/>
      <c r="STV32" s="242"/>
      <c r="STW32" s="242"/>
      <c r="STX32" s="242"/>
      <c r="STY32" s="242"/>
      <c r="STZ32" s="242"/>
      <c r="SUA32" s="242"/>
      <c r="SUB32" s="242"/>
      <c r="SUC32" s="242"/>
      <c r="SUD32" s="242"/>
      <c r="SUE32" s="242"/>
      <c r="SUF32" s="242"/>
      <c r="SUG32" s="242"/>
      <c r="SUH32" s="242"/>
      <c r="SUI32" s="242"/>
      <c r="SUJ32" s="242"/>
      <c r="SUK32" s="242"/>
      <c r="SUL32" s="242"/>
      <c r="SUM32" s="242"/>
      <c r="SUN32" s="242"/>
      <c r="SUO32" s="242"/>
      <c r="SUP32" s="242"/>
      <c r="SUQ32" s="242"/>
      <c r="SUR32" s="242"/>
      <c r="SUS32" s="242"/>
      <c r="SUT32" s="242"/>
      <c r="SUU32" s="242"/>
      <c r="SUV32" s="242"/>
      <c r="SUW32" s="242"/>
      <c r="SUX32" s="242"/>
      <c r="SUY32" s="242"/>
      <c r="SUZ32" s="242"/>
      <c r="SVA32" s="242"/>
      <c r="SVB32" s="242"/>
      <c r="SVC32" s="242"/>
      <c r="SVD32" s="242"/>
      <c r="SVE32" s="242"/>
      <c r="SVF32" s="242"/>
      <c r="SVG32" s="242"/>
      <c r="SVH32" s="242"/>
      <c r="SVI32" s="242"/>
      <c r="SVJ32" s="242"/>
      <c r="SVK32" s="242"/>
      <c r="SVL32" s="242"/>
      <c r="SVM32" s="242"/>
      <c r="SVN32" s="242"/>
      <c r="SVO32" s="242"/>
      <c r="SVP32" s="242"/>
      <c r="SVQ32" s="242"/>
      <c r="SVR32" s="242"/>
      <c r="SVS32" s="242"/>
      <c r="SVT32" s="242"/>
      <c r="SVU32" s="242"/>
      <c r="SVV32" s="242"/>
      <c r="SVW32" s="242"/>
      <c r="SVX32" s="242"/>
      <c r="SVY32" s="242"/>
      <c r="SVZ32" s="242"/>
      <c r="SWA32" s="242"/>
      <c r="SWB32" s="242"/>
      <c r="SWC32" s="242"/>
      <c r="SWD32" s="242"/>
      <c r="SWE32" s="242"/>
      <c r="SWF32" s="242"/>
      <c r="SWG32" s="242"/>
      <c r="SWH32" s="242"/>
      <c r="SWI32" s="242"/>
      <c r="SWJ32" s="242"/>
      <c r="SWK32" s="242"/>
      <c r="SWL32" s="242"/>
      <c r="SWM32" s="242"/>
      <c r="SWN32" s="242"/>
      <c r="SWO32" s="242"/>
      <c r="SWP32" s="242"/>
      <c r="SWQ32" s="242"/>
      <c r="SWR32" s="242"/>
      <c r="SWS32" s="242"/>
      <c r="SWT32" s="242"/>
      <c r="SWU32" s="242"/>
      <c r="SWV32" s="242"/>
      <c r="SWW32" s="242"/>
      <c r="SWX32" s="242"/>
      <c r="SWY32" s="242"/>
      <c r="SWZ32" s="242"/>
      <c r="SXA32" s="242"/>
      <c r="SXB32" s="242"/>
      <c r="SXC32" s="242"/>
      <c r="SXD32" s="242"/>
      <c r="SXE32" s="242"/>
      <c r="SXF32" s="242"/>
      <c r="SXG32" s="242"/>
      <c r="SXH32" s="242"/>
      <c r="SXI32" s="242"/>
      <c r="SXJ32" s="242"/>
      <c r="SXK32" s="242"/>
      <c r="SXL32" s="242"/>
      <c r="SXM32" s="242"/>
      <c r="SXN32" s="242"/>
      <c r="SXO32" s="242"/>
      <c r="SXP32" s="242"/>
      <c r="SXQ32" s="242"/>
      <c r="SXR32" s="242"/>
      <c r="SXS32" s="242"/>
      <c r="SXT32" s="242"/>
      <c r="SXU32" s="242"/>
      <c r="SXV32" s="242"/>
      <c r="SXW32" s="242"/>
      <c r="SXX32" s="242"/>
      <c r="SXY32" s="242"/>
      <c r="SXZ32" s="242"/>
      <c r="SYA32" s="242"/>
      <c r="SYB32" s="242"/>
      <c r="SYC32" s="242"/>
      <c r="SYD32" s="242"/>
      <c r="SYE32" s="242"/>
      <c r="SYF32" s="242"/>
      <c r="SYG32" s="242"/>
      <c r="SYH32" s="242"/>
      <c r="SYI32" s="242"/>
      <c r="SYJ32" s="242"/>
      <c r="SYK32" s="242"/>
      <c r="SYL32" s="242"/>
      <c r="SYM32" s="242"/>
      <c r="SYN32" s="242"/>
      <c r="SYO32" s="242"/>
      <c r="SYP32" s="242"/>
      <c r="SYQ32" s="242"/>
      <c r="SYR32" s="242"/>
      <c r="SYS32" s="242"/>
      <c r="SYT32" s="242"/>
      <c r="SYU32" s="242"/>
      <c r="SYV32" s="242"/>
      <c r="SYW32" s="242"/>
      <c r="SYX32" s="242"/>
      <c r="SYY32" s="242"/>
      <c r="SYZ32" s="242"/>
      <c r="SZA32" s="242"/>
      <c r="SZB32" s="242"/>
      <c r="SZC32" s="242"/>
      <c r="SZD32" s="242"/>
      <c r="SZE32" s="242"/>
      <c r="SZF32" s="242"/>
      <c r="SZG32" s="242"/>
      <c r="SZH32" s="242"/>
      <c r="SZI32" s="242"/>
      <c r="SZJ32" s="242"/>
      <c r="SZK32" s="242"/>
      <c r="SZL32" s="242"/>
      <c r="SZM32" s="242"/>
      <c r="SZN32" s="242"/>
      <c r="SZO32" s="242"/>
      <c r="SZP32" s="242"/>
      <c r="SZQ32" s="242"/>
      <c r="SZR32" s="242"/>
      <c r="SZS32" s="242"/>
      <c r="SZT32" s="242"/>
      <c r="SZU32" s="242"/>
      <c r="SZV32" s="242"/>
      <c r="SZW32" s="242"/>
      <c r="SZX32" s="242"/>
      <c r="SZY32" s="242"/>
      <c r="SZZ32" s="242"/>
      <c r="TAA32" s="242"/>
      <c r="TAB32" s="242"/>
      <c r="TAC32" s="242"/>
      <c r="TAD32" s="242"/>
      <c r="TAE32" s="242"/>
      <c r="TAF32" s="242"/>
      <c r="TAG32" s="242"/>
      <c r="TAH32" s="242"/>
      <c r="TAI32" s="242"/>
      <c r="TAJ32" s="242"/>
      <c r="TAK32" s="242"/>
      <c r="TAL32" s="242"/>
      <c r="TAM32" s="242"/>
      <c r="TAN32" s="242"/>
      <c r="TAO32" s="242"/>
      <c r="TAP32" s="242"/>
      <c r="TAQ32" s="242"/>
      <c r="TAR32" s="242"/>
      <c r="TAS32" s="242"/>
      <c r="TAT32" s="242"/>
      <c r="TAU32" s="242"/>
      <c r="TAV32" s="242"/>
      <c r="TAW32" s="242"/>
      <c r="TAX32" s="242"/>
      <c r="TAY32" s="242"/>
      <c r="TAZ32" s="242"/>
      <c r="TBA32" s="242"/>
      <c r="TBB32" s="242"/>
      <c r="TBC32" s="242"/>
      <c r="TBD32" s="242"/>
      <c r="TBE32" s="242"/>
      <c r="TBF32" s="242"/>
      <c r="TBG32" s="242"/>
      <c r="TBH32" s="242"/>
      <c r="TBI32" s="242"/>
      <c r="TBJ32" s="242"/>
      <c r="TBK32" s="242"/>
      <c r="TBL32" s="242"/>
      <c r="TBM32" s="242"/>
      <c r="TBN32" s="242"/>
      <c r="TBO32" s="242"/>
      <c r="TBP32" s="242"/>
      <c r="TBQ32" s="242"/>
      <c r="TBR32" s="242"/>
      <c r="TBS32" s="242"/>
      <c r="TBT32" s="242"/>
      <c r="TBU32" s="242"/>
      <c r="TBV32" s="242"/>
      <c r="TBW32" s="242"/>
      <c r="TBX32" s="242"/>
      <c r="TBY32" s="242"/>
      <c r="TBZ32" s="242"/>
      <c r="TCA32" s="242"/>
      <c r="TCB32" s="242"/>
      <c r="TCC32" s="242"/>
      <c r="TCD32" s="242"/>
      <c r="TCE32" s="242"/>
      <c r="TCF32" s="242"/>
      <c r="TCG32" s="242"/>
      <c r="TCH32" s="242"/>
      <c r="TCI32" s="242"/>
      <c r="TCJ32" s="242"/>
      <c r="TCK32" s="242"/>
      <c r="TCL32" s="242"/>
      <c r="TCM32" s="242"/>
      <c r="TCN32" s="242"/>
      <c r="TCO32" s="242"/>
      <c r="TCP32" s="242"/>
      <c r="TCQ32" s="242"/>
      <c r="TCR32" s="242"/>
      <c r="TCS32" s="242"/>
      <c r="TCT32" s="242"/>
      <c r="TCU32" s="242"/>
      <c r="TCV32" s="242"/>
      <c r="TCW32" s="242"/>
      <c r="TCX32" s="242"/>
      <c r="TCY32" s="242"/>
      <c r="TCZ32" s="242"/>
      <c r="TDA32" s="242"/>
      <c r="TDB32" s="242"/>
      <c r="TDC32" s="242"/>
      <c r="TDD32" s="242"/>
      <c r="TDE32" s="242"/>
      <c r="TDF32" s="242"/>
      <c r="TDG32" s="242"/>
      <c r="TDH32" s="242"/>
      <c r="TDI32" s="242"/>
      <c r="TDJ32" s="242"/>
      <c r="TDK32" s="242"/>
      <c r="TDL32" s="242"/>
      <c r="TDM32" s="242"/>
      <c r="TDN32" s="242"/>
      <c r="TDO32" s="242"/>
      <c r="TDP32" s="242"/>
      <c r="TDQ32" s="242"/>
      <c r="TDR32" s="242"/>
      <c r="TDS32" s="242"/>
      <c r="TDT32" s="242"/>
      <c r="TDU32" s="242"/>
      <c r="TDV32" s="242"/>
      <c r="TDW32" s="242"/>
      <c r="TDX32" s="242"/>
      <c r="TDY32" s="242"/>
      <c r="TDZ32" s="242"/>
      <c r="TEA32" s="242"/>
      <c r="TEB32" s="242"/>
      <c r="TEC32" s="242"/>
      <c r="TED32" s="242"/>
      <c r="TEE32" s="242"/>
      <c r="TEF32" s="242"/>
      <c r="TEG32" s="242"/>
      <c r="TEH32" s="242"/>
      <c r="TEI32" s="242"/>
      <c r="TEJ32" s="242"/>
      <c r="TEK32" s="242"/>
      <c r="TEL32" s="242"/>
      <c r="TEM32" s="242"/>
      <c r="TEN32" s="242"/>
      <c r="TEO32" s="242"/>
      <c r="TEP32" s="242"/>
      <c r="TEQ32" s="242"/>
      <c r="TER32" s="242"/>
      <c r="TES32" s="242"/>
      <c r="TET32" s="242"/>
      <c r="TEU32" s="242"/>
      <c r="TEV32" s="242"/>
      <c r="TEW32" s="242"/>
      <c r="TEX32" s="242"/>
      <c r="TEY32" s="242"/>
      <c r="TEZ32" s="242"/>
      <c r="TFA32" s="242"/>
      <c r="TFB32" s="242"/>
      <c r="TFC32" s="242"/>
      <c r="TFD32" s="242"/>
      <c r="TFE32" s="242"/>
      <c r="TFF32" s="242"/>
      <c r="TFG32" s="242"/>
      <c r="TFH32" s="242"/>
      <c r="TFI32" s="242"/>
      <c r="TFJ32" s="242"/>
      <c r="TFK32" s="242"/>
      <c r="TFL32" s="242"/>
      <c r="TFM32" s="242"/>
      <c r="TFN32" s="242"/>
      <c r="TFO32" s="242"/>
      <c r="TFP32" s="242"/>
      <c r="TFQ32" s="242"/>
      <c r="TFR32" s="242"/>
      <c r="TFS32" s="242"/>
      <c r="TFT32" s="242"/>
      <c r="TFU32" s="242"/>
      <c r="TFV32" s="242"/>
      <c r="TFW32" s="242"/>
      <c r="TFX32" s="242"/>
      <c r="TFY32" s="242"/>
      <c r="TFZ32" s="242"/>
      <c r="TGA32" s="242"/>
      <c r="TGB32" s="242"/>
      <c r="TGC32" s="242"/>
      <c r="TGD32" s="242"/>
      <c r="TGE32" s="242"/>
      <c r="TGF32" s="242"/>
      <c r="TGG32" s="242"/>
      <c r="TGH32" s="242"/>
      <c r="TGI32" s="242"/>
      <c r="TGJ32" s="242"/>
      <c r="TGK32" s="242"/>
      <c r="TGL32" s="242"/>
      <c r="TGM32" s="242"/>
      <c r="TGN32" s="242"/>
      <c r="TGO32" s="242"/>
      <c r="TGP32" s="242"/>
      <c r="TGQ32" s="242"/>
      <c r="TGR32" s="242"/>
      <c r="TGS32" s="242"/>
      <c r="TGT32" s="242"/>
      <c r="TGU32" s="242"/>
      <c r="TGV32" s="242"/>
      <c r="TGW32" s="242"/>
      <c r="TGX32" s="242"/>
      <c r="TGY32" s="242"/>
      <c r="TGZ32" s="242"/>
      <c r="THA32" s="242"/>
      <c r="THB32" s="242"/>
      <c r="THC32" s="242"/>
      <c r="THD32" s="242"/>
      <c r="THE32" s="242"/>
      <c r="THF32" s="242"/>
      <c r="THG32" s="242"/>
      <c r="THH32" s="242"/>
      <c r="THI32" s="242"/>
      <c r="THJ32" s="242"/>
      <c r="THK32" s="242"/>
      <c r="THL32" s="242"/>
      <c r="THM32" s="242"/>
      <c r="THN32" s="242"/>
      <c r="THO32" s="242"/>
      <c r="THP32" s="242"/>
      <c r="THQ32" s="242"/>
      <c r="THR32" s="242"/>
      <c r="THS32" s="242"/>
      <c r="THT32" s="242"/>
      <c r="THU32" s="242"/>
      <c r="THV32" s="242"/>
      <c r="THW32" s="242"/>
      <c r="THX32" s="242"/>
      <c r="THY32" s="242"/>
      <c r="THZ32" s="242"/>
      <c r="TIA32" s="242"/>
      <c r="TIB32" s="242"/>
      <c r="TIC32" s="242"/>
      <c r="TID32" s="242"/>
      <c r="TIE32" s="242"/>
      <c r="TIF32" s="242"/>
      <c r="TIG32" s="242"/>
      <c r="TIH32" s="242"/>
      <c r="TII32" s="242"/>
      <c r="TIJ32" s="242"/>
      <c r="TIK32" s="242"/>
      <c r="TIL32" s="242"/>
      <c r="TIM32" s="242"/>
      <c r="TIN32" s="242"/>
      <c r="TIO32" s="242"/>
      <c r="TIP32" s="242"/>
      <c r="TIQ32" s="242"/>
      <c r="TIR32" s="242"/>
      <c r="TIS32" s="242"/>
      <c r="TIT32" s="242"/>
      <c r="TIU32" s="242"/>
      <c r="TIV32" s="242"/>
      <c r="TIW32" s="242"/>
      <c r="TIX32" s="242"/>
      <c r="TIY32" s="242"/>
      <c r="TIZ32" s="242"/>
      <c r="TJA32" s="242"/>
      <c r="TJB32" s="242"/>
      <c r="TJC32" s="242"/>
      <c r="TJD32" s="242"/>
      <c r="TJE32" s="242"/>
      <c r="TJF32" s="242"/>
      <c r="TJG32" s="242"/>
      <c r="TJH32" s="242"/>
      <c r="TJI32" s="242"/>
      <c r="TJJ32" s="242"/>
      <c r="TJK32" s="242"/>
      <c r="TJL32" s="242"/>
      <c r="TJM32" s="242"/>
      <c r="TJN32" s="242"/>
      <c r="TJO32" s="242"/>
      <c r="TJP32" s="242"/>
      <c r="TJQ32" s="242"/>
      <c r="TJR32" s="242"/>
      <c r="TJS32" s="242"/>
      <c r="TJT32" s="242"/>
      <c r="TJU32" s="242"/>
      <c r="TJV32" s="242"/>
      <c r="TJW32" s="242"/>
      <c r="TJX32" s="242"/>
      <c r="TJY32" s="242"/>
      <c r="TJZ32" s="242"/>
      <c r="TKA32" s="242"/>
      <c r="TKB32" s="242"/>
      <c r="TKC32" s="242"/>
      <c r="TKD32" s="242"/>
      <c r="TKE32" s="242"/>
      <c r="TKF32" s="242"/>
      <c r="TKG32" s="242"/>
      <c r="TKH32" s="242"/>
      <c r="TKI32" s="242"/>
      <c r="TKJ32" s="242"/>
      <c r="TKK32" s="242"/>
      <c r="TKL32" s="242"/>
      <c r="TKM32" s="242"/>
      <c r="TKN32" s="242"/>
      <c r="TKO32" s="242"/>
      <c r="TKP32" s="242"/>
      <c r="TKQ32" s="242"/>
      <c r="TKR32" s="242"/>
      <c r="TKS32" s="242"/>
      <c r="TKT32" s="242"/>
      <c r="TKU32" s="242"/>
      <c r="TKV32" s="242"/>
      <c r="TKW32" s="242"/>
      <c r="TKX32" s="242"/>
      <c r="TKY32" s="242"/>
      <c r="TKZ32" s="242"/>
      <c r="TLA32" s="242"/>
      <c r="TLB32" s="242"/>
      <c r="TLC32" s="242"/>
      <c r="TLD32" s="242"/>
      <c r="TLE32" s="242"/>
      <c r="TLF32" s="242"/>
      <c r="TLG32" s="242"/>
      <c r="TLH32" s="242"/>
      <c r="TLI32" s="242"/>
      <c r="TLJ32" s="242"/>
      <c r="TLK32" s="242"/>
      <c r="TLL32" s="242"/>
      <c r="TLM32" s="242"/>
      <c r="TLN32" s="242"/>
      <c r="TLO32" s="242"/>
      <c r="TLP32" s="242"/>
      <c r="TLQ32" s="242"/>
      <c r="TLR32" s="242"/>
      <c r="TLS32" s="242"/>
      <c r="TLT32" s="242"/>
      <c r="TLU32" s="242"/>
      <c r="TLV32" s="242"/>
      <c r="TLW32" s="242"/>
      <c r="TLX32" s="242"/>
      <c r="TLY32" s="242"/>
      <c r="TLZ32" s="242"/>
      <c r="TMA32" s="242"/>
      <c r="TMB32" s="242"/>
      <c r="TMC32" s="242"/>
      <c r="TMD32" s="242"/>
      <c r="TME32" s="242"/>
      <c r="TMF32" s="242"/>
      <c r="TMG32" s="242"/>
      <c r="TMH32" s="242"/>
      <c r="TMI32" s="242"/>
      <c r="TMJ32" s="242"/>
      <c r="TMK32" s="242"/>
      <c r="TML32" s="242"/>
      <c r="TMM32" s="242"/>
      <c r="TMN32" s="242"/>
      <c r="TMO32" s="242"/>
      <c r="TMP32" s="242"/>
      <c r="TMQ32" s="242"/>
      <c r="TMR32" s="242"/>
      <c r="TMS32" s="242"/>
      <c r="TMT32" s="242"/>
      <c r="TMU32" s="242"/>
      <c r="TMV32" s="242"/>
      <c r="TMW32" s="242"/>
      <c r="TMX32" s="242"/>
      <c r="TMY32" s="242"/>
      <c r="TMZ32" s="242"/>
      <c r="TNA32" s="242"/>
      <c r="TNB32" s="242"/>
      <c r="TNC32" s="242"/>
      <c r="TND32" s="242"/>
      <c r="TNE32" s="242"/>
      <c r="TNF32" s="242"/>
      <c r="TNG32" s="242"/>
      <c r="TNH32" s="242"/>
      <c r="TNI32" s="242"/>
      <c r="TNJ32" s="242"/>
      <c r="TNK32" s="242"/>
      <c r="TNL32" s="242"/>
      <c r="TNM32" s="242"/>
      <c r="TNN32" s="242"/>
      <c r="TNO32" s="242"/>
      <c r="TNP32" s="242"/>
      <c r="TNQ32" s="242"/>
      <c r="TNR32" s="242"/>
      <c r="TNS32" s="242"/>
      <c r="TNT32" s="242"/>
      <c r="TNU32" s="242"/>
      <c r="TNV32" s="242"/>
      <c r="TNW32" s="242"/>
      <c r="TNX32" s="242"/>
      <c r="TNY32" s="242"/>
      <c r="TNZ32" s="242"/>
      <c r="TOA32" s="242"/>
      <c r="TOB32" s="242"/>
      <c r="TOC32" s="242"/>
      <c r="TOD32" s="242"/>
      <c r="TOE32" s="242"/>
      <c r="TOF32" s="242"/>
      <c r="TOG32" s="242"/>
      <c r="TOH32" s="242"/>
      <c r="TOI32" s="242"/>
      <c r="TOJ32" s="242"/>
      <c r="TOK32" s="242"/>
      <c r="TOL32" s="242"/>
      <c r="TOM32" s="242"/>
      <c r="TON32" s="242"/>
      <c r="TOO32" s="242"/>
      <c r="TOP32" s="242"/>
      <c r="TOQ32" s="242"/>
      <c r="TOR32" s="242"/>
      <c r="TOS32" s="242"/>
      <c r="TOT32" s="242"/>
      <c r="TOU32" s="242"/>
      <c r="TOV32" s="242"/>
      <c r="TOW32" s="242"/>
      <c r="TOX32" s="242"/>
      <c r="TOY32" s="242"/>
      <c r="TOZ32" s="242"/>
      <c r="TPA32" s="242"/>
      <c r="TPB32" s="242"/>
      <c r="TPC32" s="242"/>
      <c r="TPD32" s="242"/>
      <c r="TPE32" s="242"/>
      <c r="TPF32" s="242"/>
      <c r="TPG32" s="242"/>
      <c r="TPH32" s="242"/>
      <c r="TPI32" s="242"/>
      <c r="TPJ32" s="242"/>
      <c r="TPK32" s="242"/>
      <c r="TPL32" s="242"/>
      <c r="TPM32" s="242"/>
      <c r="TPN32" s="242"/>
      <c r="TPO32" s="242"/>
      <c r="TPP32" s="242"/>
      <c r="TPQ32" s="242"/>
      <c r="TPR32" s="242"/>
      <c r="TPS32" s="242"/>
      <c r="TPT32" s="242"/>
      <c r="TPU32" s="242"/>
      <c r="TPV32" s="242"/>
      <c r="TPW32" s="242"/>
      <c r="TPX32" s="242"/>
      <c r="TPY32" s="242"/>
      <c r="TPZ32" s="242"/>
      <c r="TQA32" s="242"/>
      <c r="TQB32" s="242"/>
      <c r="TQC32" s="242"/>
      <c r="TQD32" s="242"/>
      <c r="TQE32" s="242"/>
      <c r="TQF32" s="242"/>
      <c r="TQG32" s="242"/>
      <c r="TQH32" s="242"/>
      <c r="TQI32" s="242"/>
      <c r="TQJ32" s="242"/>
      <c r="TQK32" s="242"/>
      <c r="TQL32" s="242"/>
      <c r="TQM32" s="242"/>
      <c r="TQN32" s="242"/>
      <c r="TQO32" s="242"/>
      <c r="TQP32" s="242"/>
      <c r="TQQ32" s="242"/>
      <c r="TQR32" s="242"/>
      <c r="TQS32" s="242"/>
      <c r="TQT32" s="242"/>
      <c r="TQU32" s="242"/>
      <c r="TQV32" s="242"/>
      <c r="TQW32" s="242"/>
      <c r="TQX32" s="242"/>
      <c r="TQY32" s="242"/>
      <c r="TQZ32" s="242"/>
      <c r="TRA32" s="242"/>
      <c r="TRB32" s="242"/>
      <c r="TRC32" s="242"/>
      <c r="TRD32" s="242"/>
      <c r="TRE32" s="242"/>
      <c r="TRF32" s="242"/>
      <c r="TRG32" s="242"/>
      <c r="TRH32" s="242"/>
      <c r="TRI32" s="242"/>
      <c r="TRJ32" s="242"/>
      <c r="TRK32" s="242"/>
      <c r="TRL32" s="242"/>
      <c r="TRM32" s="242"/>
      <c r="TRN32" s="242"/>
      <c r="TRO32" s="242"/>
      <c r="TRP32" s="242"/>
      <c r="TRQ32" s="242"/>
      <c r="TRR32" s="242"/>
      <c r="TRS32" s="242"/>
      <c r="TRT32" s="242"/>
      <c r="TRU32" s="242"/>
      <c r="TRV32" s="242"/>
      <c r="TRW32" s="242"/>
      <c r="TRX32" s="242"/>
      <c r="TRY32" s="242"/>
      <c r="TRZ32" s="242"/>
      <c r="TSA32" s="242"/>
      <c r="TSB32" s="242"/>
      <c r="TSC32" s="242"/>
      <c r="TSD32" s="242"/>
      <c r="TSE32" s="242"/>
      <c r="TSF32" s="242"/>
      <c r="TSG32" s="242"/>
      <c r="TSH32" s="242"/>
      <c r="TSI32" s="242"/>
      <c r="TSJ32" s="242"/>
      <c r="TSK32" s="242"/>
      <c r="TSL32" s="242"/>
      <c r="TSM32" s="242"/>
      <c r="TSN32" s="242"/>
      <c r="TSO32" s="242"/>
      <c r="TSP32" s="242"/>
      <c r="TSQ32" s="242"/>
      <c r="TSR32" s="242"/>
      <c r="TSS32" s="242"/>
      <c r="TST32" s="242"/>
      <c r="TSU32" s="242"/>
      <c r="TSV32" s="242"/>
      <c r="TSW32" s="242"/>
      <c r="TSX32" s="242"/>
      <c r="TSY32" s="242"/>
      <c r="TSZ32" s="242"/>
      <c r="TTA32" s="242"/>
      <c r="TTB32" s="242"/>
      <c r="TTC32" s="242"/>
      <c r="TTD32" s="242"/>
      <c r="TTE32" s="242"/>
      <c r="TTF32" s="242"/>
      <c r="TTG32" s="242"/>
      <c r="TTH32" s="242"/>
      <c r="TTI32" s="242"/>
      <c r="TTJ32" s="242"/>
      <c r="TTK32" s="242"/>
      <c r="TTL32" s="242"/>
      <c r="TTM32" s="242"/>
      <c r="TTN32" s="242"/>
      <c r="TTO32" s="242"/>
      <c r="TTP32" s="242"/>
      <c r="TTQ32" s="242"/>
      <c r="TTR32" s="242"/>
      <c r="TTS32" s="242"/>
      <c r="TTT32" s="242"/>
      <c r="TTU32" s="242"/>
      <c r="TTV32" s="242"/>
      <c r="TTW32" s="242"/>
      <c r="TTX32" s="242"/>
      <c r="TTY32" s="242"/>
      <c r="TTZ32" s="242"/>
      <c r="TUA32" s="242"/>
      <c r="TUB32" s="242"/>
      <c r="TUC32" s="242"/>
      <c r="TUD32" s="242"/>
      <c r="TUE32" s="242"/>
      <c r="TUF32" s="242"/>
      <c r="TUG32" s="242"/>
      <c r="TUH32" s="242"/>
      <c r="TUI32" s="242"/>
      <c r="TUJ32" s="242"/>
      <c r="TUK32" s="242"/>
      <c r="TUL32" s="242"/>
      <c r="TUM32" s="242"/>
      <c r="TUN32" s="242"/>
      <c r="TUO32" s="242"/>
      <c r="TUP32" s="242"/>
      <c r="TUQ32" s="242"/>
      <c r="TUR32" s="242"/>
      <c r="TUS32" s="242"/>
      <c r="TUT32" s="242"/>
      <c r="TUU32" s="242"/>
      <c r="TUV32" s="242"/>
      <c r="TUW32" s="242"/>
      <c r="TUX32" s="242"/>
      <c r="TUY32" s="242"/>
      <c r="TUZ32" s="242"/>
      <c r="TVA32" s="242"/>
      <c r="TVB32" s="242"/>
      <c r="TVC32" s="242"/>
      <c r="TVD32" s="242"/>
      <c r="TVE32" s="242"/>
      <c r="TVF32" s="242"/>
      <c r="TVG32" s="242"/>
      <c r="TVH32" s="242"/>
      <c r="TVI32" s="242"/>
      <c r="TVJ32" s="242"/>
      <c r="TVK32" s="242"/>
      <c r="TVL32" s="242"/>
      <c r="TVM32" s="242"/>
      <c r="TVN32" s="242"/>
      <c r="TVO32" s="242"/>
      <c r="TVP32" s="242"/>
      <c r="TVQ32" s="242"/>
      <c r="TVR32" s="242"/>
      <c r="TVS32" s="242"/>
      <c r="TVT32" s="242"/>
      <c r="TVU32" s="242"/>
      <c r="TVV32" s="242"/>
      <c r="TVW32" s="242"/>
      <c r="TVX32" s="242"/>
      <c r="TVY32" s="242"/>
      <c r="TVZ32" s="242"/>
      <c r="TWA32" s="242"/>
      <c r="TWB32" s="242"/>
      <c r="TWC32" s="242"/>
      <c r="TWD32" s="242"/>
      <c r="TWE32" s="242"/>
      <c r="TWF32" s="242"/>
      <c r="TWG32" s="242"/>
      <c r="TWH32" s="242"/>
      <c r="TWI32" s="242"/>
      <c r="TWJ32" s="242"/>
      <c r="TWK32" s="242"/>
      <c r="TWL32" s="242"/>
      <c r="TWM32" s="242"/>
      <c r="TWN32" s="242"/>
      <c r="TWO32" s="242"/>
      <c r="TWP32" s="242"/>
      <c r="TWQ32" s="242"/>
      <c r="TWR32" s="242"/>
      <c r="TWS32" s="242"/>
      <c r="TWT32" s="242"/>
      <c r="TWU32" s="242"/>
      <c r="TWV32" s="242"/>
      <c r="TWW32" s="242"/>
      <c r="TWX32" s="242"/>
      <c r="TWY32" s="242"/>
      <c r="TWZ32" s="242"/>
      <c r="TXA32" s="242"/>
      <c r="TXB32" s="242"/>
      <c r="TXC32" s="242"/>
      <c r="TXD32" s="242"/>
      <c r="TXE32" s="242"/>
      <c r="TXF32" s="242"/>
      <c r="TXG32" s="242"/>
      <c r="TXH32" s="242"/>
      <c r="TXI32" s="242"/>
      <c r="TXJ32" s="242"/>
      <c r="TXK32" s="242"/>
      <c r="TXL32" s="242"/>
      <c r="TXM32" s="242"/>
      <c r="TXN32" s="242"/>
      <c r="TXO32" s="242"/>
      <c r="TXP32" s="242"/>
      <c r="TXQ32" s="242"/>
      <c r="TXR32" s="242"/>
      <c r="TXS32" s="242"/>
      <c r="TXT32" s="242"/>
      <c r="TXU32" s="242"/>
      <c r="TXV32" s="242"/>
      <c r="TXW32" s="242"/>
      <c r="TXX32" s="242"/>
      <c r="TXY32" s="242"/>
      <c r="TXZ32" s="242"/>
      <c r="TYA32" s="242"/>
      <c r="TYB32" s="242"/>
      <c r="TYC32" s="242"/>
      <c r="TYD32" s="242"/>
      <c r="TYE32" s="242"/>
      <c r="TYF32" s="242"/>
      <c r="TYG32" s="242"/>
      <c r="TYH32" s="242"/>
      <c r="TYI32" s="242"/>
      <c r="TYJ32" s="242"/>
      <c r="TYK32" s="242"/>
      <c r="TYL32" s="242"/>
      <c r="TYM32" s="242"/>
      <c r="TYN32" s="242"/>
      <c r="TYO32" s="242"/>
      <c r="TYP32" s="242"/>
      <c r="TYQ32" s="242"/>
      <c r="TYR32" s="242"/>
      <c r="TYS32" s="242"/>
      <c r="TYT32" s="242"/>
      <c r="TYU32" s="242"/>
      <c r="TYV32" s="242"/>
      <c r="TYW32" s="242"/>
      <c r="TYX32" s="242"/>
      <c r="TYY32" s="242"/>
      <c r="TYZ32" s="242"/>
      <c r="TZA32" s="242"/>
      <c r="TZB32" s="242"/>
      <c r="TZC32" s="242"/>
      <c r="TZD32" s="242"/>
      <c r="TZE32" s="242"/>
      <c r="TZF32" s="242"/>
      <c r="TZG32" s="242"/>
      <c r="TZH32" s="242"/>
      <c r="TZI32" s="242"/>
      <c r="TZJ32" s="242"/>
      <c r="TZK32" s="242"/>
      <c r="TZL32" s="242"/>
      <c r="TZM32" s="242"/>
      <c r="TZN32" s="242"/>
      <c r="TZO32" s="242"/>
      <c r="TZP32" s="242"/>
      <c r="TZQ32" s="242"/>
      <c r="TZR32" s="242"/>
      <c r="TZS32" s="242"/>
      <c r="TZT32" s="242"/>
      <c r="TZU32" s="242"/>
      <c r="TZV32" s="242"/>
      <c r="TZW32" s="242"/>
      <c r="TZX32" s="242"/>
      <c r="TZY32" s="242"/>
      <c r="TZZ32" s="242"/>
      <c r="UAA32" s="242"/>
      <c r="UAB32" s="242"/>
      <c r="UAC32" s="242"/>
      <c r="UAD32" s="242"/>
      <c r="UAE32" s="242"/>
      <c r="UAF32" s="242"/>
      <c r="UAG32" s="242"/>
      <c r="UAH32" s="242"/>
      <c r="UAI32" s="242"/>
      <c r="UAJ32" s="242"/>
      <c r="UAK32" s="242"/>
      <c r="UAL32" s="242"/>
      <c r="UAM32" s="242"/>
      <c r="UAN32" s="242"/>
      <c r="UAO32" s="242"/>
      <c r="UAP32" s="242"/>
      <c r="UAQ32" s="242"/>
      <c r="UAR32" s="242"/>
      <c r="UAS32" s="242"/>
      <c r="UAT32" s="242"/>
      <c r="UAU32" s="242"/>
      <c r="UAV32" s="242"/>
      <c r="UAW32" s="242"/>
      <c r="UAX32" s="242"/>
      <c r="UAY32" s="242"/>
      <c r="UAZ32" s="242"/>
      <c r="UBA32" s="242"/>
      <c r="UBB32" s="242"/>
      <c r="UBC32" s="242"/>
      <c r="UBD32" s="242"/>
      <c r="UBE32" s="242"/>
      <c r="UBF32" s="242"/>
      <c r="UBG32" s="242"/>
      <c r="UBH32" s="242"/>
      <c r="UBI32" s="242"/>
      <c r="UBJ32" s="242"/>
      <c r="UBK32" s="242"/>
      <c r="UBL32" s="242"/>
      <c r="UBM32" s="242"/>
      <c r="UBN32" s="242"/>
      <c r="UBO32" s="242"/>
      <c r="UBP32" s="242"/>
      <c r="UBQ32" s="242"/>
      <c r="UBR32" s="242"/>
      <c r="UBS32" s="242"/>
      <c r="UBT32" s="242"/>
      <c r="UBU32" s="242"/>
      <c r="UBV32" s="242"/>
      <c r="UBW32" s="242"/>
      <c r="UBX32" s="242"/>
      <c r="UBY32" s="242"/>
      <c r="UBZ32" s="242"/>
      <c r="UCA32" s="242"/>
      <c r="UCB32" s="242"/>
      <c r="UCC32" s="242"/>
      <c r="UCD32" s="242"/>
      <c r="UCE32" s="242"/>
      <c r="UCF32" s="242"/>
      <c r="UCG32" s="242"/>
      <c r="UCH32" s="242"/>
      <c r="UCI32" s="242"/>
      <c r="UCJ32" s="242"/>
      <c r="UCK32" s="242"/>
      <c r="UCL32" s="242"/>
      <c r="UCM32" s="242"/>
      <c r="UCN32" s="242"/>
      <c r="UCO32" s="242"/>
      <c r="UCP32" s="242"/>
      <c r="UCQ32" s="242"/>
      <c r="UCR32" s="242"/>
      <c r="UCS32" s="242"/>
      <c r="UCT32" s="242"/>
      <c r="UCU32" s="242"/>
      <c r="UCV32" s="242"/>
      <c r="UCW32" s="242"/>
      <c r="UCX32" s="242"/>
      <c r="UCY32" s="242"/>
      <c r="UCZ32" s="242"/>
      <c r="UDA32" s="242"/>
      <c r="UDB32" s="242"/>
      <c r="UDC32" s="242"/>
      <c r="UDD32" s="242"/>
      <c r="UDE32" s="242"/>
      <c r="UDF32" s="242"/>
      <c r="UDG32" s="242"/>
      <c r="UDH32" s="242"/>
      <c r="UDI32" s="242"/>
      <c r="UDJ32" s="242"/>
      <c r="UDK32" s="242"/>
      <c r="UDL32" s="242"/>
      <c r="UDM32" s="242"/>
      <c r="UDN32" s="242"/>
      <c r="UDO32" s="242"/>
      <c r="UDP32" s="242"/>
      <c r="UDQ32" s="242"/>
      <c r="UDR32" s="242"/>
      <c r="UDS32" s="242"/>
      <c r="UDT32" s="242"/>
      <c r="UDU32" s="242"/>
      <c r="UDV32" s="242"/>
      <c r="UDW32" s="242"/>
      <c r="UDX32" s="242"/>
      <c r="UDY32" s="242"/>
      <c r="UDZ32" s="242"/>
      <c r="UEA32" s="242"/>
      <c r="UEB32" s="242"/>
      <c r="UEC32" s="242"/>
      <c r="UED32" s="242"/>
      <c r="UEE32" s="242"/>
      <c r="UEF32" s="242"/>
      <c r="UEG32" s="242"/>
      <c r="UEH32" s="242"/>
      <c r="UEI32" s="242"/>
      <c r="UEJ32" s="242"/>
      <c r="UEK32" s="242"/>
      <c r="UEL32" s="242"/>
      <c r="UEM32" s="242"/>
      <c r="UEN32" s="242"/>
      <c r="UEO32" s="242"/>
      <c r="UEP32" s="242"/>
      <c r="UEQ32" s="242"/>
      <c r="UER32" s="242"/>
      <c r="UES32" s="242"/>
      <c r="UET32" s="242"/>
      <c r="UEU32" s="242"/>
      <c r="UEV32" s="242"/>
      <c r="UEW32" s="242"/>
      <c r="UEX32" s="242"/>
      <c r="UEY32" s="242"/>
      <c r="UEZ32" s="242"/>
      <c r="UFA32" s="242"/>
      <c r="UFB32" s="242"/>
      <c r="UFC32" s="242"/>
      <c r="UFD32" s="242"/>
      <c r="UFE32" s="242"/>
      <c r="UFF32" s="242"/>
      <c r="UFG32" s="242"/>
      <c r="UFH32" s="242"/>
      <c r="UFI32" s="242"/>
      <c r="UFJ32" s="242"/>
      <c r="UFK32" s="242"/>
      <c r="UFL32" s="242"/>
      <c r="UFM32" s="242"/>
      <c r="UFN32" s="242"/>
      <c r="UFO32" s="242"/>
      <c r="UFP32" s="242"/>
      <c r="UFQ32" s="242"/>
      <c r="UFR32" s="242"/>
      <c r="UFS32" s="242"/>
      <c r="UFT32" s="242"/>
      <c r="UFU32" s="242"/>
      <c r="UFV32" s="242"/>
      <c r="UFW32" s="242"/>
      <c r="UFX32" s="242"/>
      <c r="UFY32" s="242"/>
      <c r="UFZ32" s="242"/>
      <c r="UGA32" s="242"/>
      <c r="UGB32" s="242"/>
      <c r="UGC32" s="242"/>
      <c r="UGD32" s="242"/>
      <c r="UGE32" s="242"/>
      <c r="UGF32" s="242"/>
      <c r="UGG32" s="242"/>
      <c r="UGH32" s="242"/>
      <c r="UGI32" s="242"/>
      <c r="UGJ32" s="242"/>
      <c r="UGK32" s="242"/>
      <c r="UGL32" s="242"/>
      <c r="UGM32" s="242"/>
      <c r="UGN32" s="242"/>
      <c r="UGO32" s="242"/>
      <c r="UGP32" s="242"/>
      <c r="UGQ32" s="242"/>
      <c r="UGR32" s="242"/>
      <c r="UGS32" s="242"/>
      <c r="UGT32" s="242"/>
      <c r="UGU32" s="242"/>
      <c r="UGV32" s="242"/>
      <c r="UGW32" s="242"/>
      <c r="UGX32" s="242"/>
      <c r="UGY32" s="242"/>
      <c r="UGZ32" s="242"/>
      <c r="UHA32" s="242"/>
      <c r="UHB32" s="242"/>
      <c r="UHC32" s="242"/>
      <c r="UHD32" s="242"/>
      <c r="UHE32" s="242"/>
      <c r="UHF32" s="242"/>
      <c r="UHG32" s="242"/>
      <c r="UHH32" s="242"/>
      <c r="UHI32" s="242"/>
      <c r="UHJ32" s="242"/>
      <c r="UHK32" s="242"/>
      <c r="UHL32" s="242"/>
      <c r="UHM32" s="242"/>
      <c r="UHN32" s="242"/>
      <c r="UHO32" s="242"/>
      <c r="UHP32" s="242"/>
      <c r="UHQ32" s="242"/>
      <c r="UHR32" s="242"/>
      <c r="UHS32" s="242"/>
      <c r="UHT32" s="242"/>
      <c r="UHU32" s="242"/>
      <c r="UHV32" s="242"/>
      <c r="UHW32" s="242"/>
      <c r="UHX32" s="242"/>
      <c r="UHY32" s="242"/>
      <c r="UHZ32" s="242"/>
      <c r="UIA32" s="242"/>
      <c r="UIB32" s="242"/>
      <c r="UIC32" s="242"/>
      <c r="UID32" s="242"/>
      <c r="UIE32" s="242"/>
      <c r="UIF32" s="242"/>
      <c r="UIG32" s="242"/>
      <c r="UIH32" s="242"/>
      <c r="UII32" s="242"/>
      <c r="UIJ32" s="242"/>
      <c r="UIK32" s="242"/>
      <c r="UIL32" s="242"/>
      <c r="UIM32" s="242"/>
      <c r="UIN32" s="242"/>
      <c r="UIO32" s="242"/>
      <c r="UIP32" s="242"/>
      <c r="UIQ32" s="242"/>
      <c r="UIR32" s="242"/>
      <c r="UIS32" s="242"/>
      <c r="UIT32" s="242"/>
      <c r="UIU32" s="242"/>
      <c r="UIV32" s="242"/>
      <c r="UIW32" s="242"/>
      <c r="UIX32" s="242"/>
      <c r="UIY32" s="242"/>
      <c r="UIZ32" s="242"/>
      <c r="UJA32" s="242"/>
      <c r="UJB32" s="242"/>
      <c r="UJC32" s="242"/>
      <c r="UJD32" s="242"/>
      <c r="UJE32" s="242"/>
      <c r="UJF32" s="242"/>
      <c r="UJG32" s="242"/>
      <c r="UJH32" s="242"/>
      <c r="UJI32" s="242"/>
      <c r="UJJ32" s="242"/>
      <c r="UJK32" s="242"/>
      <c r="UJL32" s="242"/>
      <c r="UJM32" s="242"/>
      <c r="UJN32" s="242"/>
      <c r="UJO32" s="242"/>
      <c r="UJP32" s="242"/>
      <c r="UJQ32" s="242"/>
      <c r="UJR32" s="242"/>
      <c r="UJS32" s="242"/>
      <c r="UJT32" s="242"/>
      <c r="UJU32" s="242"/>
      <c r="UJV32" s="242"/>
      <c r="UJW32" s="242"/>
      <c r="UJX32" s="242"/>
      <c r="UJY32" s="242"/>
      <c r="UJZ32" s="242"/>
      <c r="UKA32" s="242"/>
      <c r="UKB32" s="242"/>
      <c r="UKC32" s="242"/>
      <c r="UKD32" s="242"/>
      <c r="UKE32" s="242"/>
      <c r="UKF32" s="242"/>
      <c r="UKG32" s="242"/>
      <c r="UKH32" s="242"/>
      <c r="UKI32" s="242"/>
      <c r="UKJ32" s="242"/>
      <c r="UKK32" s="242"/>
      <c r="UKL32" s="242"/>
      <c r="UKM32" s="242"/>
      <c r="UKN32" s="242"/>
      <c r="UKO32" s="242"/>
      <c r="UKP32" s="242"/>
      <c r="UKQ32" s="242"/>
      <c r="UKR32" s="242"/>
      <c r="UKS32" s="242"/>
      <c r="UKT32" s="242"/>
      <c r="UKU32" s="242"/>
      <c r="UKV32" s="242"/>
      <c r="UKW32" s="242"/>
      <c r="UKX32" s="242"/>
      <c r="UKY32" s="242"/>
      <c r="UKZ32" s="242"/>
      <c r="ULA32" s="242"/>
      <c r="ULB32" s="242"/>
      <c r="ULC32" s="242"/>
      <c r="ULD32" s="242"/>
      <c r="ULE32" s="242"/>
      <c r="ULF32" s="242"/>
      <c r="ULG32" s="242"/>
      <c r="ULH32" s="242"/>
      <c r="ULI32" s="242"/>
      <c r="ULJ32" s="242"/>
      <c r="ULK32" s="242"/>
      <c r="ULL32" s="242"/>
      <c r="ULM32" s="242"/>
      <c r="ULN32" s="242"/>
      <c r="ULO32" s="242"/>
      <c r="ULP32" s="242"/>
      <c r="ULQ32" s="242"/>
      <c r="ULR32" s="242"/>
      <c r="ULS32" s="242"/>
      <c r="ULT32" s="242"/>
      <c r="ULU32" s="242"/>
      <c r="ULV32" s="242"/>
      <c r="ULW32" s="242"/>
      <c r="ULX32" s="242"/>
      <c r="ULY32" s="242"/>
      <c r="ULZ32" s="242"/>
      <c r="UMA32" s="242"/>
      <c r="UMB32" s="242"/>
      <c r="UMC32" s="242"/>
      <c r="UMD32" s="242"/>
      <c r="UME32" s="242"/>
      <c r="UMF32" s="242"/>
      <c r="UMG32" s="242"/>
      <c r="UMH32" s="242"/>
      <c r="UMI32" s="242"/>
      <c r="UMJ32" s="242"/>
      <c r="UMK32" s="242"/>
      <c r="UML32" s="242"/>
      <c r="UMM32" s="242"/>
      <c r="UMN32" s="242"/>
      <c r="UMO32" s="242"/>
      <c r="UMP32" s="242"/>
      <c r="UMQ32" s="242"/>
      <c r="UMR32" s="242"/>
      <c r="UMS32" s="242"/>
      <c r="UMT32" s="242"/>
      <c r="UMU32" s="242"/>
      <c r="UMV32" s="242"/>
      <c r="UMW32" s="242"/>
      <c r="UMX32" s="242"/>
      <c r="UMY32" s="242"/>
      <c r="UMZ32" s="242"/>
      <c r="UNA32" s="242"/>
      <c r="UNB32" s="242"/>
      <c r="UNC32" s="242"/>
      <c r="UND32" s="242"/>
      <c r="UNE32" s="242"/>
      <c r="UNF32" s="242"/>
      <c r="UNG32" s="242"/>
      <c r="UNH32" s="242"/>
      <c r="UNI32" s="242"/>
      <c r="UNJ32" s="242"/>
      <c r="UNK32" s="242"/>
      <c r="UNL32" s="242"/>
      <c r="UNM32" s="242"/>
      <c r="UNN32" s="242"/>
      <c r="UNO32" s="242"/>
      <c r="UNP32" s="242"/>
      <c r="UNQ32" s="242"/>
      <c r="UNR32" s="242"/>
      <c r="UNS32" s="242"/>
      <c r="UNT32" s="242"/>
      <c r="UNU32" s="242"/>
      <c r="UNV32" s="242"/>
      <c r="UNW32" s="242"/>
      <c r="UNX32" s="242"/>
      <c r="UNY32" s="242"/>
      <c r="UNZ32" s="242"/>
      <c r="UOA32" s="242"/>
      <c r="UOB32" s="242"/>
      <c r="UOC32" s="242"/>
      <c r="UOD32" s="242"/>
      <c r="UOE32" s="242"/>
      <c r="UOF32" s="242"/>
      <c r="UOG32" s="242"/>
      <c r="UOH32" s="242"/>
      <c r="UOI32" s="242"/>
      <c r="UOJ32" s="242"/>
      <c r="UOK32" s="242"/>
      <c r="UOL32" s="242"/>
      <c r="UOM32" s="242"/>
      <c r="UON32" s="242"/>
      <c r="UOO32" s="242"/>
      <c r="UOP32" s="242"/>
      <c r="UOQ32" s="242"/>
      <c r="UOR32" s="242"/>
      <c r="UOS32" s="242"/>
      <c r="UOT32" s="242"/>
      <c r="UOU32" s="242"/>
      <c r="UOV32" s="242"/>
      <c r="UOW32" s="242"/>
      <c r="UOX32" s="242"/>
      <c r="UOY32" s="242"/>
      <c r="UOZ32" s="242"/>
      <c r="UPA32" s="242"/>
      <c r="UPB32" s="242"/>
      <c r="UPC32" s="242"/>
      <c r="UPD32" s="242"/>
      <c r="UPE32" s="242"/>
      <c r="UPF32" s="242"/>
      <c r="UPG32" s="242"/>
      <c r="UPH32" s="242"/>
      <c r="UPI32" s="242"/>
      <c r="UPJ32" s="242"/>
      <c r="UPK32" s="242"/>
      <c r="UPL32" s="242"/>
      <c r="UPM32" s="242"/>
      <c r="UPN32" s="242"/>
      <c r="UPO32" s="242"/>
      <c r="UPP32" s="242"/>
      <c r="UPQ32" s="242"/>
      <c r="UPR32" s="242"/>
      <c r="UPS32" s="242"/>
      <c r="UPT32" s="242"/>
      <c r="UPU32" s="242"/>
      <c r="UPV32" s="242"/>
      <c r="UPW32" s="242"/>
      <c r="UPX32" s="242"/>
      <c r="UPY32" s="242"/>
      <c r="UPZ32" s="242"/>
      <c r="UQA32" s="242"/>
      <c r="UQB32" s="242"/>
      <c r="UQC32" s="242"/>
      <c r="UQD32" s="242"/>
      <c r="UQE32" s="242"/>
      <c r="UQF32" s="242"/>
      <c r="UQG32" s="242"/>
      <c r="UQH32" s="242"/>
      <c r="UQI32" s="242"/>
      <c r="UQJ32" s="242"/>
      <c r="UQK32" s="242"/>
      <c r="UQL32" s="242"/>
      <c r="UQM32" s="242"/>
      <c r="UQN32" s="242"/>
      <c r="UQO32" s="242"/>
      <c r="UQP32" s="242"/>
      <c r="UQQ32" s="242"/>
      <c r="UQR32" s="242"/>
      <c r="UQS32" s="242"/>
      <c r="UQT32" s="242"/>
      <c r="UQU32" s="242"/>
      <c r="UQV32" s="242"/>
      <c r="UQW32" s="242"/>
      <c r="UQX32" s="242"/>
      <c r="UQY32" s="242"/>
      <c r="UQZ32" s="242"/>
      <c r="URA32" s="242"/>
      <c r="URB32" s="242"/>
      <c r="URC32" s="242"/>
      <c r="URD32" s="242"/>
      <c r="URE32" s="242"/>
      <c r="URF32" s="242"/>
      <c r="URG32" s="242"/>
      <c r="URH32" s="242"/>
      <c r="URI32" s="242"/>
      <c r="URJ32" s="242"/>
      <c r="URK32" s="242"/>
      <c r="URL32" s="242"/>
      <c r="URM32" s="242"/>
      <c r="URN32" s="242"/>
      <c r="URO32" s="242"/>
      <c r="URP32" s="242"/>
      <c r="URQ32" s="242"/>
      <c r="URR32" s="242"/>
      <c r="URS32" s="242"/>
      <c r="URT32" s="242"/>
      <c r="URU32" s="242"/>
      <c r="URV32" s="242"/>
      <c r="URW32" s="242"/>
      <c r="URX32" s="242"/>
      <c r="URY32" s="242"/>
      <c r="URZ32" s="242"/>
      <c r="USA32" s="242"/>
      <c r="USB32" s="242"/>
      <c r="USC32" s="242"/>
      <c r="USD32" s="242"/>
      <c r="USE32" s="242"/>
      <c r="USF32" s="242"/>
      <c r="USG32" s="242"/>
      <c r="USH32" s="242"/>
      <c r="USI32" s="242"/>
      <c r="USJ32" s="242"/>
      <c r="USK32" s="242"/>
      <c r="USL32" s="242"/>
      <c r="USM32" s="242"/>
      <c r="USN32" s="242"/>
      <c r="USO32" s="242"/>
      <c r="USP32" s="242"/>
      <c r="USQ32" s="242"/>
      <c r="USR32" s="242"/>
      <c r="USS32" s="242"/>
      <c r="UST32" s="242"/>
      <c r="USU32" s="242"/>
      <c r="USV32" s="242"/>
      <c r="USW32" s="242"/>
      <c r="USX32" s="242"/>
      <c r="USY32" s="242"/>
      <c r="USZ32" s="242"/>
      <c r="UTA32" s="242"/>
      <c r="UTB32" s="242"/>
      <c r="UTC32" s="242"/>
      <c r="UTD32" s="242"/>
      <c r="UTE32" s="242"/>
      <c r="UTF32" s="242"/>
      <c r="UTG32" s="242"/>
      <c r="UTH32" s="242"/>
      <c r="UTI32" s="242"/>
      <c r="UTJ32" s="242"/>
      <c r="UTK32" s="242"/>
      <c r="UTL32" s="242"/>
      <c r="UTM32" s="242"/>
      <c r="UTN32" s="242"/>
      <c r="UTO32" s="242"/>
      <c r="UTP32" s="242"/>
      <c r="UTQ32" s="242"/>
      <c r="UTR32" s="242"/>
      <c r="UTS32" s="242"/>
      <c r="UTT32" s="242"/>
      <c r="UTU32" s="242"/>
      <c r="UTV32" s="242"/>
      <c r="UTW32" s="242"/>
      <c r="UTX32" s="242"/>
      <c r="UTY32" s="242"/>
      <c r="UTZ32" s="242"/>
      <c r="UUA32" s="242"/>
      <c r="UUB32" s="242"/>
      <c r="UUC32" s="242"/>
      <c r="UUD32" s="242"/>
      <c r="UUE32" s="242"/>
      <c r="UUF32" s="242"/>
      <c r="UUG32" s="242"/>
      <c r="UUH32" s="242"/>
      <c r="UUI32" s="242"/>
      <c r="UUJ32" s="242"/>
      <c r="UUK32" s="242"/>
      <c r="UUL32" s="242"/>
      <c r="UUM32" s="242"/>
      <c r="UUN32" s="242"/>
      <c r="UUO32" s="242"/>
      <c r="UUP32" s="242"/>
      <c r="UUQ32" s="242"/>
      <c r="UUR32" s="242"/>
      <c r="UUS32" s="242"/>
      <c r="UUT32" s="242"/>
      <c r="UUU32" s="242"/>
      <c r="UUV32" s="242"/>
      <c r="UUW32" s="242"/>
      <c r="UUX32" s="242"/>
      <c r="UUY32" s="242"/>
      <c r="UUZ32" s="242"/>
      <c r="UVA32" s="242"/>
      <c r="UVB32" s="242"/>
      <c r="UVC32" s="242"/>
      <c r="UVD32" s="242"/>
      <c r="UVE32" s="242"/>
      <c r="UVF32" s="242"/>
      <c r="UVG32" s="242"/>
      <c r="UVH32" s="242"/>
      <c r="UVI32" s="242"/>
      <c r="UVJ32" s="242"/>
      <c r="UVK32" s="242"/>
      <c r="UVL32" s="242"/>
      <c r="UVM32" s="242"/>
      <c r="UVN32" s="242"/>
      <c r="UVO32" s="242"/>
      <c r="UVP32" s="242"/>
      <c r="UVQ32" s="242"/>
      <c r="UVR32" s="242"/>
      <c r="UVS32" s="242"/>
      <c r="UVT32" s="242"/>
      <c r="UVU32" s="242"/>
      <c r="UVV32" s="242"/>
      <c r="UVW32" s="242"/>
      <c r="UVX32" s="242"/>
      <c r="UVY32" s="242"/>
      <c r="UVZ32" s="242"/>
      <c r="UWA32" s="242"/>
      <c r="UWB32" s="242"/>
      <c r="UWC32" s="242"/>
      <c r="UWD32" s="242"/>
      <c r="UWE32" s="242"/>
      <c r="UWF32" s="242"/>
      <c r="UWG32" s="242"/>
      <c r="UWH32" s="242"/>
      <c r="UWI32" s="242"/>
      <c r="UWJ32" s="242"/>
      <c r="UWK32" s="242"/>
      <c r="UWL32" s="242"/>
      <c r="UWM32" s="242"/>
      <c r="UWN32" s="242"/>
      <c r="UWO32" s="242"/>
      <c r="UWP32" s="242"/>
      <c r="UWQ32" s="242"/>
      <c r="UWR32" s="242"/>
      <c r="UWS32" s="242"/>
      <c r="UWT32" s="242"/>
      <c r="UWU32" s="242"/>
      <c r="UWV32" s="242"/>
      <c r="UWW32" s="242"/>
      <c r="UWX32" s="242"/>
      <c r="UWY32" s="242"/>
      <c r="UWZ32" s="242"/>
      <c r="UXA32" s="242"/>
      <c r="UXB32" s="242"/>
      <c r="UXC32" s="242"/>
      <c r="UXD32" s="242"/>
      <c r="UXE32" s="242"/>
      <c r="UXF32" s="242"/>
      <c r="UXG32" s="242"/>
      <c r="UXH32" s="242"/>
      <c r="UXI32" s="242"/>
      <c r="UXJ32" s="242"/>
      <c r="UXK32" s="242"/>
      <c r="UXL32" s="242"/>
      <c r="UXM32" s="242"/>
      <c r="UXN32" s="242"/>
      <c r="UXO32" s="242"/>
      <c r="UXP32" s="242"/>
      <c r="UXQ32" s="242"/>
      <c r="UXR32" s="242"/>
      <c r="UXS32" s="242"/>
      <c r="UXT32" s="242"/>
      <c r="UXU32" s="242"/>
      <c r="UXV32" s="242"/>
      <c r="UXW32" s="242"/>
      <c r="UXX32" s="242"/>
      <c r="UXY32" s="242"/>
      <c r="UXZ32" s="242"/>
      <c r="UYA32" s="242"/>
      <c r="UYB32" s="242"/>
      <c r="UYC32" s="242"/>
      <c r="UYD32" s="242"/>
      <c r="UYE32" s="242"/>
      <c r="UYF32" s="242"/>
      <c r="UYG32" s="242"/>
      <c r="UYH32" s="242"/>
      <c r="UYI32" s="242"/>
      <c r="UYJ32" s="242"/>
      <c r="UYK32" s="242"/>
      <c r="UYL32" s="242"/>
      <c r="UYM32" s="242"/>
      <c r="UYN32" s="242"/>
      <c r="UYO32" s="242"/>
      <c r="UYP32" s="242"/>
      <c r="UYQ32" s="242"/>
      <c r="UYR32" s="242"/>
      <c r="UYS32" s="242"/>
      <c r="UYT32" s="242"/>
      <c r="UYU32" s="242"/>
      <c r="UYV32" s="242"/>
      <c r="UYW32" s="242"/>
      <c r="UYX32" s="242"/>
      <c r="UYY32" s="242"/>
      <c r="UYZ32" s="242"/>
      <c r="UZA32" s="242"/>
      <c r="UZB32" s="242"/>
      <c r="UZC32" s="242"/>
      <c r="UZD32" s="242"/>
      <c r="UZE32" s="242"/>
      <c r="UZF32" s="242"/>
      <c r="UZG32" s="242"/>
      <c r="UZH32" s="242"/>
      <c r="UZI32" s="242"/>
      <c r="UZJ32" s="242"/>
      <c r="UZK32" s="242"/>
      <c r="UZL32" s="242"/>
      <c r="UZM32" s="242"/>
      <c r="UZN32" s="242"/>
      <c r="UZO32" s="242"/>
      <c r="UZP32" s="242"/>
      <c r="UZQ32" s="242"/>
      <c r="UZR32" s="242"/>
      <c r="UZS32" s="242"/>
      <c r="UZT32" s="242"/>
      <c r="UZU32" s="242"/>
      <c r="UZV32" s="242"/>
      <c r="UZW32" s="242"/>
      <c r="UZX32" s="242"/>
      <c r="UZY32" s="242"/>
      <c r="UZZ32" s="242"/>
      <c r="VAA32" s="242"/>
      <c r="VAB32" s="242"/>
      <c r="VAC32" s="242"/>
      <c r="VAD32" s="242"/>
      <c r="VAE32" s="242"/>
      <c r="VAF32" s="242"/>
      <c r="VAG32" s="242"/>
      <c r="VAH32" s="242"/>
      <c r="VAI32" s="242"/>
      <c r="VAJ32" s="242"/>
      <c r="VAK32" s="242"/>
      <c r="VAL32" s="242"/>
      <c r="VAM32" s="242"/>
      <c r="VAN32" s="242"/>
      <c r="VAO32" s="242"/>
      <c r="VAP32" s="242"/>
      <c r="VAQ32" s="242"/>
      <c r="VAR32" s="242"/>
      <c r="VAS32" s="242"/>
      <c r="VAT32" s="242"/>
      <c r="VAU32" s="242"/>
      <c r="VAV32" s="242"/>
      <c r="VAW32" s="242"/>
      <c r="VAX32" s="242"/>
      <c r="VAY32" s="242"/>
      <c r="VAZ32" s="242"/>
      <c r="VBA32" s="242"/>
      <c r="VBB32" s="242"/>
      <c r="VBC32" s="242"/>
      <c r="VBD32" s="242"/>
      <c r="VBE32" s="242"/>
      <c r="VBF32" s="242"/>
      <c r="VBG32" s="242"/>
      <c r="VBH32" s="242"/>
      <c r="VBI32" s="242"/>
      <c r="VBJ32" s="242"/>
      <c r="VBK32" s="242"/>
      <c r="VBL32" s="242"/>
      <c r="VBM32" s="242"/>
      <c r="VBN32" s="242"/>
      <c r="VBO32" s="242"/>
      <c r="VBP32" s="242"/>
      <c r="VBQ32" s="242"/>
      <c r="VBR32" s="242"/>
      <c r="VBS32" s="242"/>
      <c r="VBT32" s="242"/>
      <c r="VBU32" s="242"/>
      <c r="VBV32" s="242"/>
      <c r="VBW32" s="242"/>
      <c r="VBX32" s="242"/>
      <c r="VBY32" s="242"/>
      <c r="VBZ32" s="242"/>
      <c r="VCA32" s="242"/>
      <c r="VCB32" s="242"/>
      <c r="VCC32" s="242"/>
      <c r="VCD32" s="242"/>
      <c r="VCE32" s="242"/>
      <c r="VCF32" s="242"/>
      <c r="VCG32" s="242"/>
      <c r="VCH32" s="242"/>
      <c r="VCI32" s="242"/>
      <c r="VCJ32" s="242"/>
      <c r="VCK32" s="242"/>
      <c r="VCL32" s="242"/>
      <c r="VCM32" s="242"/>
      <c r="VCN32" s="242"/>
      <c r="VCO32" s="242"/>
      <c r="VCP32" s="242"/>
      <c r="VCQ32" s="242"/>
      <c r="VCR32" s="242"/>
      <c r="VCS32" s="242"/>
      <c r="VCT32" s="242"/>
      <c r="VCU32" s="242"/>
      <c r="VCV32" s="242"/>
      <c r="VCW32" s="242"/>
      <c r="VCX32" s="242"/>
      <c r="VCY32" s="242"/>
      <c r="VCZ32" s="242"/>
      <c r="VDA32" s="242"/>
      <c r="VDB32" s="242"/>
      <c r="VDC32" s="242"/>
      <c r="VDD32" s="242"/>
      <c r="VDE32" s="242"/>
      <c r="VDF32" s="242"/>
      <c r="VDG32" s="242"/>
      <c r="VDH32" s="242"/>
      <c r="VDI32" s="242"/>
      <c r="VDJ32" s="242"/>
      <c r="VDK32" s="242"/>
      <c r="VDL32" s="242"/>
      <c r="VDM32" s="242"/>
      <c r="VDN32" s="242"/>
      <c r="VDO32" s="242"/>
      <c r="VDP32" s="242"/>
      <c r="VDQ32" s="242"/>
      <c r="VDR32" s="242"/>
      <c r="VDS32" s="242"/>
      <c r="VDT32" s="242"/>
      <c r="VDU32" s="242"/>
      <c r="VDV32" s="242"/>
      <c r="VDW32" s="242"/>
      <c r="VDX32" s="242"/>
      <c r="VDY32" s="242"/>
      <c r="VDZ32" s="242"/>
      <c r="VEA32" s="242"/>
      <c r="VEB32" s="242"/>
      <c r="VEC32" s="242"/>
      <c r="VED32" s="242"/>
      <c r="VEE32" s="242"/>
      <c r="VEF32" s="242"/>
      <c r="VEG32" s="242"/>
      <c r="VEH32" s="242"/>
      <c r="VEI32" s="242"/>
      <c r="VEJ32" s="242"/>
      <c r="VEK32" s="242"/>
      <c r="VEL32" s="242"/>
      <c r="VEM32" s="242"/>
      <c r="VEN32" s="242"/>
      <c r="VEO32" s="242"/>
      <c r="VEP32" s="242"/>
      <c r="VEQ32" s="242"/>
      <c r="VER32" s="242"/>
      <c r="VES32" s="242"/>
      <c r="VET32" s="242"/>
      <c r="VEU32" s="242"/>
      <c r="VEV32" s="242"/>
      <c r="VEW32" s="242"/>
      <c r="VEX32" s="242"/>
      <c r="VEY32" s="242"/>
      <c r="VEZ32" s="242"/>
      <c r="VFA32" s="242"/>
      <c r="VFB32" s="242"/>
      <c r="VFC32" s="242"/>
      <c r="VFD32" s="242"/>
      <c r="VFE32" s="242"/>
      <c r="VFF32" s="242"/>
      <c r="VFG32" s="242"/>
      <c r="VFH32" s="242"/>
      <c r="VFI32" s="242"/>
      <c r="VFJ32" s="242"/>
      <c r="VFK32" s="242"/>
      <c r="VFL32" s="242"/>
      <c r="VFM32" s="242"/>
      <c r="VFN32" s="242"/>
      <c r="VFO32" s="242"/>
      <c r="VFP32" s="242"/>
      <c r="VFQ32" s="242"/>
      <c r="VFR32" s="242"/>
      <c r="VFS32" s="242"/>
      <c r="VFT32" s="242"/>
      <c r="VFU32" s="242"/>
      <c r="VFV32" s="242"/>
      <c r="VFW32" s="242"/>
      <c r="VFX32" s="242"/>
      <c r="VFY32" s="242"/>
      <c r="VFZ32" s="242"/>
      <c r="VGA32" s="242"/>
      <c r="VGB32" s="242"/>
      <c r="VGC32" s="242"/>
      <c r="VGD32" s="242"/>
      <c r="VGE32" s="242"/>
      <c r="VGF32" s="242"/>
      <c r="VGG32" s="242"/>
      <c r="VGH32" s="242"/>
      <c r="VGI32" s="242"/>
      <c r="VGJ32" s="242"/>
      <c r="VGK32" s="242"/>
      <c r="VGL32" s="242"/>
      <c r="VGM32" s="242"/>
      <c r="VGN32" s="242"/>
      <c r="VGO32" s="242"/>
      <c r="VGP32" s="242"/>
      <c r="VGQ32" s="242"/>
      <c r="VGR32" s="242"/>
      <c r="VGS32" s="242"/>
      <c r="VGT32" s="242"/>
      <c r="VGU32" s="242"/>
      <c r="VGV32" s="242"/>
      <c r="VGW32" s="242"/>
      <c r="VGX32" s="242"/>
      <c r="VGY32" s="242"/>
      <c r="VGZ32" s="242"/>
      <c r="VHA32" s="242"/>
      <c r="VHB32" s="242"/>
      <c r="VHC32" s="242"/>
      <c r="VHD32" s="242"/>
      <c r="VHE32" s="242"/>
      <c r="VHF32" s="242"/>
      <c r="VHG32" s="242"/>
      <c r="VHH32" s="242"/>
      <c r="VHI32" s="242"/>
      <c r="VHJ32" s="242"/>
      <c r="VHK32" s="242"/>
      <c r="VHL32" s="242"/>
      <c r="VHM32" s="242"/>
      <c r="VHN32" s="242"/>
      <c r="VHO32" s="242"/>
      <c r="VHP32" s="242"/>
      <c r="VHQ32" s="242"/>
      <c r="VHR32" s="242"/>
      <c r="VHS32" s="242"/>
      <c r="VHT32" s="242"/>
      <c r="VHU32" s="242"/>
      <c r="VHV32" s="242"/>
      <c r="VHW32" s="242"/>
      <c r="VHX32" s="242"/>
      <c r="VHY32" s="242"/>
      <c r="VHZ32" s="242"/>
      <c r="VIA32" s="242"/>
      <c r="VIB32" s="242"/>
      <c r="VIC32" s="242"/>
      <c r="VID32" s="242"/>
      <c r="VIE32" s="242"/>
      <c r="VIF32" s="242"/>
      <c r="VIG32" s="242"/>
      <c r="VIH32" s="242"/>
      <c r="VII32" s="242"/>
      <c r="VIJ32" s="242"/>
      <c r="VIK32" s="242"/>
      <c r="VIL32" s="242"/>
      <c r="VIM32" s="242"/>
      <c r="VIN32" s="242"/>
      <c r="VIO32" s="242"/>
      <c r="VIP32" s="242"/>
      <c r="VIQ32" s="242"/>
      <c r="VIR32" s="242"/>
      <c r="VIS32" s="242"/>
      <c r="VIT32" s="242"/>
      <c r="VIU32" s="242"/>
      <c r="VIV32" s="242"/>
      <c r="VIW32" s="242"/>
      <c r="VIX32" s="242"/>
      <c r="VIY32" s="242"/>
      <c r="VIZ32" s="242"/>
      <c r="VJA32" s="242"/>
      <c r="VJB32" s="242"/>
      <c r="VJC32" s="242"/>
      <c r="VJD32" s="242"/>
      <c r="VJE32" s="242"/>
      <c r="VJF32" s="242"/>
      <c r="VJG32" s="242"/>
      <c r="VJH32" s="242"/>
      <c r="VJI32" s="242"/>
      <c r="VJJ32" s="242"/>
      <c r="VJK32" s="242"/>
      <c r="VJL32" s="242"/>
      <c r="VJM32" s="242"/>
      <c r="VJN32" s="242"/>
      <c r="VJO32" s="242"/>
      <c r="VJP32" s="242"/>
      <c r="VJQ32" s="242"/>
      <c r="VJR32" s="242"/>
      <c r="VJS32" s="242"/>
      <c r="VJT32" s="242"/>
      <c r="VJU32" s="242"/>
      <c r="VJV32" s="242"/>
      <c r="VJW32" s="242"/>
      <c r="VJX32" s="242"/>
      <c r="VJY32" s="242"/>
      <c r="VJZ32" s="242"/>
      <c r="VKA32" s="242"/>
      <c r="VKB32" s="242"/>
      <c r="VKC32" s="242"/>
      <c r="VKD32" s="242"/>
      <c r="VKE32" s="242"/>
      <c r="VKF32" s="242"/>
      <c r="VKG32" s="242"/>
      <c r="VKH32" s="242"/>
      <c r="VKI32" s="242"/>
      <c r="VKJ32" s="242"/>
      <c r="VKK32" s="242"/>
      <c r="VKL32" s="242"/>
      <c r="VKM32" s="242"/>
      <c r="VKN32" s="242"/>
      <c r="VKO32" s="242"/>
      <c r="VKP32" s="242"/>
      <c r="VKQ32" s="242"/>
      <c r="VKR32" s="242"/>
      <c r="VKS32" s="242"/>
      <c r="VKT32" s="242"/>
      <c r="VKU32" s="242"/>
      <c r="VKV32" s="242"/>
      <c r="VKW32" s="242"/>
      <c r="VKX32" s="242"/>
      <c r="VKY32" s="242"/>
      <c r="VKZ32" s="242"/>
      <c r="VLA32" s="242"/>
      <c r="VLB32" s="242"/>
      <c r="VLC32" s="242"/>
      <c r="VLD32" s="242"/>
      <c r="VLE32" s="242"/>
      <c r="VLF32" s="242"/>
      <c r="VLG32" s="242"/>
      <c r="VLH32" s="242"/>
      <c r="VLI32" s="242"/>
      <c r="VLJ32" s="242"/>
      <c r="VLK32" s="242"/>
      <c r="VLL32" s="242"/>
      <c r="VLM32" s="242"/>
      <c r="VLN32" s="242"/>
      <c r="VLO32" s="242"/>
      <c r="VLP32" s="242"/>
      <c r="VLQ32" s="242"/>
      <c r="VLR32" s="242"/>
      <c r="VLS32" s="242"/>
      <c r="VLT32" s="242"/>
      <c r="VLU32" s="242"/>
      <c r="VLV32" s="242"/>
      <c r="VLW32" s="242"/>
      <c r="VLX32" s="242"/>
      <c r="VLY32" s="242"/>
      <c r="VLZ32" s="242"/>
      <c r="VMA32" s="242"/>
      <c r="VMB32" s="242"/>
      <c r="VMC32" s="242"/>
      <c r="VMD32" s="242"/>
      <c r="VME32" s="242"/>
      <c r="VMF32" s="242"/>
      <c r="VMG32" s="242"/>
      <c r="VMH32" s="242"/>
      <c r="VMI32" s="242"/>
      <c r="VMJ32" s="242"/>
      <c r="VMK32" s="242"/>
      <c r="VML32" s="242"/>
      <c r="VMM32" s="242"/>
      <c r="VMN32" s="242"/>
      <c r="VMO32" s="242"/>
      <c r="VMP32" s="242"/>
      <c r="VMQ32" s="242"/>
      <c r="VMR32" s="242"/>
      <c r="VMS32" s="242"/>
      <c r="VMT32" s="242"/>
      <c r="VMU32" s="242"/>
      <c r="VMV32" s="242"/>
      <c r="VMW32" s="242"/>
      <c r="VMX32" s="242"/>
      <c r="VMY32" s="242"/>
      <c r="VMZ32" s="242"/>
      <c r="VNA32" s="242"/>
      <c r="VNB32" s="242"/>
      <c r="VNC32" s="242"/>
      <c r="VND32" s="242"/>
      <c r="VNE32" s="242"/>
      <c r="VNF32" s="242"/>
      <c r="VNG32" s="242"/>
      <c r="VNH32" s="242"/>
      <c r="VNI32" s="242"/>
      <c r="VNJ32" s="242"/>
      <c r="VNK32" s="242"/>
      <c r="VNL32" s="242"/>
      <c r="VNM32" s="242"/>
      <c r="VNN32" s="242"/>
      <c r="VNO32" s="242"/>
      <c r="VNP32" s="242"/>
      <c r="VNQ32" s="242"/>
      <c r="VNR32" s="242"/>
      <c r="VNS32" s="242"/>
      <c r="VNT32" s="242"/>
      <c r="VNU32" s="242"/>
      <c r="VNV32" s="242"/>
      <c r="VNW32" s="242"/>
      <c r="VNX32" s="242"/>
      <c r="VNY32" s="242"/>
      <c r="VNZ32" s="242"/>
      <c r="VOA32" s="242"/>
      <c r="VOB32" s="242"/>
      <c r="VOC32" s="242"/>
      <c r="VOD32" s="242"/>
      <c r="VOE32" s="242"/>
      <c r="VOF32" s="242"/>
      <c r="VOG32" s="242"/>
      <c r="VOH32" s="242"/>
      <c r="VOI32" s="242"/>
      <c r="VOJ32" s="242"/>
      <c r="VOK32" s="242"/>
      <c r="VOL32" s="242"/>
      <c r="VOM32" s="242"/>
      <c r="VON32" s="242"/>
      <c r="VOO32" s="242"/>
      <c r="VOP32" s="242"/>
      <c r="VOQ32" s="242"/>
      <c r="VOR32" s="242"/>
      <c r="VOS32" s="242"/>
      <c r="VOT32" s="242"/>
      <c r="VOU32" s="242"/>
      <c r="VOV32" s="242"/>
      <c r="VOW32" s="242"/>
      <c r="VOX32" s="242"/>
      <c r="VOY32" s="242"/>
      <c r="VOZ32" s="242"/>
      <c r="VPA32" s="242"/>
      <c r="VPB32" s="242"/>
      <c r="VPC32" s="242"/>
      <c r="VPD32" s="242"/>
      <c r="VPE32" s="242"/>
      <c r="VPF32" s="242"/>
      <c r="VPG32" s="242"/>
      <c r="VPH32" s="242"/>
      <c r="VPI32" s="242"/>
      <c r="VPJ32" s="242"/>
      <c r="VPK32" s="242"/>
      <c r="VPL32" s="242"/>
      <c r="VPM32" s="242"/>
      <c r="VPN32" s="242"/>
      <c r="VPO32" s="242"/>
      <c r="VPP32" s="242"/>
      <c r="VPQ32" s="242"/>
      <c r="VPR32" s="242"/>
      <c r="VPS32" s="242"/>
      <c r="VPT32" s="242"/>
      <c r="VPU32" s="242"/>
      <c r="VPV32" s="242"/>
      <c r="VPW32" s="242"/>
      <c r="VPX32" s="242"/>
      <c r="VPY32" s="242"/>
      <c r="VPZ32" s="242"/>
      <c r="VQA32" s="242"/>
      <c r="VQB32" s="242"/>
      <c r="VQC32" s="242"/>
      <c r="VQD32" s="242"/>
      <c r="VQE32" s="242"/>
      <c r="VQF32" s="242"/>
      <c r="VQG32" s="242"/>
      <c r="VQH32" s="242"/>
      <c r="VQI32" s="242"/>
      <c r="VQJ32" s="242"/>
      <c r="VQK32" s="242"/>
      <c r="VQL32" s="242"/>
      <c r="VQM32" s="242"/>
      <c r="VQN32" s="242"/>
      <c r="VQO32" s="242"/>
      <c r="VQP32" s="242"/>
      <c r="VQQ32" s="242"/>
      <c r="VQR32" s="242"/>
      <c r="VQS32" s="242"/>
      <c r="VQT32" s="242"/>
      <c r="VQU32" s="242"/>
      <c r="VQV32" s="242"/>
      <c r="VQW32" s="242"/>
      <c r="VQX32" s="242"/>
      <c r="VQY32" s="242"/>
      <c r="VQZ32" s="242"/>
      <c r="VRA32" s="242"/>
      <c r="VRB32" s="242"/>
      <c r="VRC32" s="242"/>
      <c r="VRD32" s="242"/>
      <c r="VRE32" s="242"/>
      <c r="VRF32" s="242"/>
      <c r="VRG32" s="242"/>
      <c r="VRH32" s="242"/>
      <c r="VRI32" s="242"/>
      <c r="VRJ32" s="242"/>
      <c r="VRK32" s="242"/>
      <c r="VRL32" s="242"/>
      <c r="VRM32" s="242"/>
      <c r="VRN32" s="242"/>
      <c r="VRO32" s="242"/>
      <c r="VRP32" s="242"/>
      <c r="VRQ32" s="242"/>
      <c r="VRR32" s="242"/>
      <c r="VRS32" s="242"/>
      <c r="VRT32" s="242"/>
      <c r="VRU32" s="242"/>
      <c r="VRV32" s="242"/>
      <c r="VRW32" s="242"/>
      <c r="VRX32" s="242"/>
      <c r="VRY32" s="242"/>
      <c r="VRZ32" s="242"/>
      <c r="VSA32" s="242"/>
      <c r="VSB32" s="242"/>
      <c r="VSC32" s="242"/>
      <c r="VSD32" s="242"/>
      <c r="VSE32" s="242"/>
      <c r="VSF32" s="242"/>
      <c r="VSG32" s="242"/>
      <c r="VSH32" s="242"/>
      <c r="VSI32" s="242"/>
      <c r="VSJ32" s="242"/>
      <c r="VSK32" s="242"/>
      <c r="VSL32" s="242"/>
      <c r="VSM32" s="242"/>
      <c r="VSN32" s="242"/>
      <c r="VSO32" s="242"/>
      <c r="VSP32" s="242"/>
      <c r="VSQ32" s="242"/>
      <c r="VSR32" s="242"/>
      <c r="VSS32" s="242"/>
      <c r="VST32" s="242"/>
      <c r="VSU32" s="242"/>
      <c r="VSV32" s="242"/>
      <c r="VSW32" s="242"/>
      <c r="VSX32" s="242"/>
      <c r="VSY32" s="242"/>
      <c r="VSZ32" s="242"/>
      <c r="VTA32" s="242"/>
      <c r="VTB32" s="242"/>
      <c r="VTC32" s="242"/>
      <c r="VTD32" s="242"/>
      <c r="VTE32" s="242"/>
      <c r="VTF32" s="242"/>
      <c r="VTG32" s="242"/>
      <c r="VTH32" s="242"/>
      <c r="VTI32" s="242"/>
      <c r="VTJ32" s="242"/>
      <c r="VTK32" s="242"/>
      <c r="VTL32" s="242"/>
      <c r="VTM32" s="242"/>
      <c r="VTN32" s="242"/>
      <c r="VTO32" s="242"/>
      <c r="VTP32" s="242"/>
      <c r="VTQ32" s="242"/>
      <c r="VTR32" s="242"/>
      <c r="VTS32" s="242"/>
      <c r="VTT32" s="242"/>
      <c r="VTU32" s="242"/>
      <c r="VTV32" s="242"/>
      <c r="VTW32" s="242"/>
      <c r="VTX32" s="242"/>
      <c r="VTY32" s="242"/>
      <c r="VTZ32" s="242"/>
      <c r="VUA32" s="242"/>
      <c r="VUB32" s="242"/>
      <c r="VUC32" s="242"/>
      <c r="VUD32" s="242"/>
      <c r="VUE32" s="242"/>
      <c r="VUF32" s="242"/>
      <c r="VUG32" s="242"/>
      <c r="VUH32" s="242"/>
      <c r="VUI32" s="242"/>
      <c r="VUJ32" s="242"/>
      <c r="VUK32" s="242"/>
      <c r="VUL32" s="242"/>
      <c r="VUM32" s="242"/>
      <c r="VUN32" s="242"/>
      <c r="VUO32" s="242"/>
      <c r="VUP32" s="242"/>
      <c r="VUQ32" s="242"/>
      <c r="VUR32" s="242"/>
      <c r="VUS32" s="242"/>
      <c r="VUT32" s="242"/>
      <c r="VUU32" s="242"/>
      <c r="VUV32" s="242"/>
      <c r="VUW32" s="242"/>
      <c r="VUX32" s="242"/>
      <c r="VUY32" s="242"/>
      <c r="VUZ32" s="242"/>
      <c r="VVA32" s="242"/>
      <c r="VVB32" s="242"/>
      <c r="VVC32" s="242"/>
      <c r="VVD32" s="242"/>
      <c r="VVE32" s="242"/>
      <c r="VVF32" s="242"/>
      <c r="VVG32" s="242"/>
      <c r="VVH32" s="242"/>
      <c r="VVI32" s="242"/>
      <c r="VVJ32" s="242"/>
      <c r="VVK32" s="242"/>
      <c r="VVL32" s="242"/>
      <c r="VVM32" s="242"/>
      <c r="VVN32" s="242"/>
      <c r="VVO32" s="242"/>
      <c r="VVP32" s="242"/>
      <c r="VVQ32" s="242"/>
      <c r="VVR32" s="242"/>
      <c r="VVS32" s="242"/>
      <c r="VVT32" s="242"/>
      <c r="VVU32" s="242"/>
      <c r="VVV32" s="242"/>
      <c r="VVW32" s="242"/>
      <c r="VVX32" s="242"/>
      <c r="VVY32" s="242"/>
      <c r="VVZ32" s="242"/>
      <c r="VWA32" s="242"/>
      <c r="VWB32" s="242"/>
      <c r="VWC32" s="242"/>
      <c r="VWD32" s="242"/>
      <c r="VWE32" s="242"/>
      <c r="VWF32" s="242"/>
      <c r="VWG32" s="242"/>
      <c r="VWH32" s="242"/>
      <c r="VWI32" s="242"/>
      <c r="VWJ32" s="242"/>
      <c r="VWK32" s="242"/>
      <c r="VWL32" s="242"/>
      <c r="VWM32" s="242"/>
      <c r="VWN32" s="242"/>
      <c r="VWO32" s="242"/>
      <c r="VWP32" s="242"/>
      <c r="VWQ32" s="242"/>
      <c r="VWR32" s="242"/>
      <c r="VWS32" s="242"/>
      <c r="VWT32" s="242"/>
      <c r="VWU32" s="242"/>
      <c r="VWV32" s="242"/>
      <c r="VWW32" s="242"/>
      <c r="VWX32" s="242"/>
      <c r="VWY32" s="242"/>
      <c r="VWZ32" s="242"/>
      <c r="VXA32" s="242"/>
      <c r="VXB32" s="242"/>
      <c r="VXC32" s="242"/>
      <c r="VXD32" s="242"/>
      <c r="VXE32" s="242"/>
      <c r="VXF32" s="242"/>
      <c r="VXG32" s="242"/>
      <c r="VXH32" s="242"/>
      <c r="VXI32" s="242"/>
      <c r="VXJ32" s="242"/>
      <c r="VXK32" s="242"/>
      <c r="VXL32" s="242"/>
      <c r="VXM32" s="242"/>
      <c r="VXN32" s="242"/>
      <c r="VXO32" s="242"/>
      <c r="VXP32" s="242"/>
      <c r="VXQ32" s="242"/>
      <c r="VXR32" s="242"/>
      <c r="VXS32" s="242"/>
      <c r="VXT32" s="242"/>
      <c r="VXU32" s="242"/>
      <c r="VXV32" s="242"/>
      <c r="VXW32" s="242"/>
      <c r="VXX32" s="242"/>
      <c r="VXY32" s="242"/>
      <c r="VXZ32" s="242"/>
      <c r="VYA32" s="242"/>
      <c r="VYB32" s="242"/>
      <c r="VYC32" s="242"/>
      <c r="VYD32" s="242"/>
      <c r="VYE32" s="242"/>
      <c r="VYF32" s="242"/>
      <c r="VYG32" s="242"/>
      <c r="VYH32" s="242"/>
      <c r="VYI32" s="242"/>
      <c r="VYJ32" s="242"/>
      <c r="VYK32" s="242"/>
      <c r="VYL32" s="242"/>
      <c r="VYM32" s="242"/>
      <c r="VYN32" s="242"/>
      <c r="VYO32" s="242"/>
      <c r="VYP32" s="242"/>
      <c r="VYQ32" s="242"/>
      <c r="VYR32" s="242"/>
      <c r="VYS32" s="242"/>
      <c r="VYT32" s="242"/>
      <c r="VYU32" s="242"/>
      <c r="VYV32" s="242"/>
      <c r="VYW32" s="242"/>
      <c r="VYX32" s="242"/>
      <c r="VYY32" s="242"/>
      <c r="VYZ32" s="242"/>
      <c r="VZA32" s="242"/>
      <c r="VZB32" s="242"/>
      <c r="VZC32" s="242"/>
      <c r="VZD32" s="242"/>
      <c r="VZE32" s="242"/>
      <c r="VZF32" s="242"/>
      <c r="VZG32" s="242"/>
      <c r="VZH32" s="242"/>
      <c r="VZI32" s="242"/>
      <c r="VZJ32" s="242"/>
      <c r="VZK32" s="242"/>
      <c r="VZL32" s="242"/>
      <c r="VZM32" s="242"/>
      <c r="VZN32" s="242"/>
      <c r="VZO32" s="242"/>
      <c r="VZP32" s="242"/>
      <c r="VZQ32" s="242"/>
      <c r="VZR32" s="242"/>
      <c r="VZS32" s="242"/>
      <c r="VZT32" s="242"/>
      <c r="VZU32" s="242"/>
      <c r="VZV32" s="242"/>
      <c r="VZW32" s="242"/>
      <c r="VZX32" s="242"/>
      <c r="VZY32" s="242"/>
      <c r="VZZ32" s="242"/>
      <c r="WAA32" s="242"/>
      <c r="WAB32" s="242"/>
      <c r="WAC32" s="242"/>
      <c r="WAD32" s="242"/>
      <c r="WAE32" s="242"/>
      <c r="WAF32" s="242"/>
      <c r="WAG32" s="242"/>
      <c r="WAH32" s="242"/>
      <c r="WAI32" s="242"/>
      <c r="WAJ32" s="242"/>
      <c r="WAK32" s="242"/>
      <c r="WAL32" s="242"/>
      <c r="WAM32" s="242"/>
      <c r="WAN32" s="242"/>
      <c r="WAO32" s="242"/>
      <c r="WAP32" s="242"/>
      <c r="WAQ32" s="242"/>
      <c r="WAR32" s="242"/>
      <c r="WAS32" s="242"/>
      <c r="WAT32" s="242"/>
      <c r="WAU32" s="242"/>
      <c r="WAV32" s="242"/>
      <c r="WAW32" s="242"/>
      <c r="WAX32" s="242"/>
      <c r="WAY32" s="242"/>
      <c r="WAZ32" s="242"/>
      <c r="WBA32" s="242"/>
      <c r="WBB32" s="242"/>
      <c r="WBC32" s="242"/>
      <c r="WBD32" s="242"/>
      <c r="WBE32" s="242"/>
      <c r="WBF32" s="242"/>
      <c r="WBG32" s="242"/>
      <c r="WBH32" s="242"/>
      <c r="WBI32" s="242"/>
      <c r="WBJ32" s="242"/>
      <c r="WBK32" s="242"/>
      <c r="WBL32" s="242"/>
      <c r="WBM32" s="242"/>
      <c r="WBN32" s="242"/>
      <c r="WBO32" s="242"/>
      <c r="WBP32" s="242"/>
      <c r="WBQ32" s="242"/>
      <c r="WBR32" s="242"/>
      <c r="WBS32" s="242"/>
      <c r="WBT32" s="242"/>
      <c r="WBU32" s="242"/>
      <c r="WBV32" s="242"/>
      <c r="WBW32" s="242"/>
      <c r="WBX32" s="242"/>
      <c r="WBY32" s="242"/>
      <c r="WBZ32" s="242"/>
      <c r="WCA32" s="242"/>
      <c r="WCB32" s="242"/>
      <c r="WCC32" s="242"/>
      <c r="WCD32" s="242"/>
      <c r="WCE32" s="242"/>
      <c r="WCF32" s="242"/>
      <c r="WCG32" s="242"/>
      <c r="WCH32" s="242"/>
      <c r="WCI32" s="242"/>
      <c r="WCJ32" s="242"/>
      <c r="WCK32" s="242"/>
      <c r="WCL32" s="242"/>
      <c r="WCM32" s="242"/>
      <c r="WCN32" s="242"/>
      <c r="WCO32" s="242"/>
      <c r="WCP32" s="242"/>
      <c r="WCQ32" s="242"/>
      <c r="WCR32" s="242"/>
      <c r="WCS32" s="242"/>
      <c r="WCT32" s="242"/>
      <c r="WCU32" s="242"/>
      <c r="WCV32" s="242"/>
      <c r="WCW32" s="242"/>
      <c r="WCX32" s="242"/>
      <c r="WCY32" s="242"/>
      <c r="WCZ32" s="242"/>
      <c r="WDA32" s="242"/>
      <c r="WDB32" s="242"/>
      <c r="WDC32" s="242"/>
      <c r="WDD32" s="242"/>
      <c r="WDE32" s="242"/>
      <c r="WDF32" s="242"/>
      <c r="WDG32" s="242"/>
      <c r="WDH32" s="242"/>
      <c r="WDI32" s="242"/>
      <c r="WDJ32" s="242"/>
      <c r="WDK32" s="242"/>
      <c r="WDL32" s="242"/>
      <c r="WDM32" s="242"/>
      <c r="WDN32" s="242"/>
      <c r="WDO32" s="242"/>
      <c r="WDP32" s="242"/>
      <c r="WDQ32" s="242"/>
      <c r="WDR32" s="242"/>
      <c r="WDS32" s="242"/>
      <c r="WDT32" s="242"/>
      <c r="WDU32" s="242"/>
      <c r="WDV32" s="242"/>
      <c r="WDW32" s="242"/>
      <c r="WDX32" s="242"/>
      <c r="WDY32" s="242"/>
      <c r="WDZ32" s="242"/>
      <c r="WEA32" s="242"/>
      <c r="WEB32" s="242"/>
      <c r="WEC32" s="242"/>
      <c r="WED32" s="242"/>
      <c r="WEE32" s="242"/>
      <c r="WEF32" s="242"/>
      <c r="WEG32" s="242"/>
      <c r="WEH32" s="242"/>
      <c r="WEI32" s="242"/>
      <c r="WEJ32" s="242"/>
      <c r="WEK32" s="242"/>
      <c r="WEL32" s="242"/>
      <c r="WEM32" s="242"/>
      <c r="WEN32" s="242"/>
      <c r="WEO32" s="242"/>
      <c r="WEP32" s="242"/>
      <c r="WEQ32" s="242"/>
      <c r="WER32" s="242"/>
      <c r="WES32" s="242"/>
      <c r="WET32" s="242"/>
      <c r="WEU32" s="242"/>
      <c r="WEV32" s="242"/>
      <c r="WEW32" s="242"/>
      <c r="WEX32" s="242"/>
      <c r="WEY32" s="242"/>
      <c r="WEZ32" s="242"/>
      <c r="WFA32" s="242"/>
      <c r="WFB32" s="242"/>
      <c r="WFC32" s="242"/>
      <c r="WFD32" s="242"/>
      <c r="WFE32" s="242"/>
      <c r="WFF32" s="242"/>
      <c r="WFG32" s="242"/>
      <c r="WFH32" s="242"/>
      <c r="WFI32" s="242"/>
      <c r="WFJ32" s="242"/>
      <c r="WFK32" s="242"/>
      <c r="WFL32" s="242"/>
      <c r="WFM32" s="242"/>
      <c r="WFN32" s="242"/>
      <c r="WFO32" s="242"/>
      <c r="WFP32" s="242"/>
      <c r="WFQ32" s="242"/>
      <c r="WFR32" s="242"/>
      <c r="WFS32" s="242"/>
      <c r="WFT32" s="242"/>
      <c r="WFU32" s="242"/>
      <c r="WFV32" s="242"/>
      <c r="WFW32" s="242"/>
      <c r="WFX32" s="242"/>
      <c r="WFY32" s="242"/>
      <c r="WFZ32" s="242"/>
      <c r="WGA32" s="242"/>
      <c r="WGB32" s="242"/>
      <c r="WGC32" s="242"/>
      <c r="WGD32" s="242"/>
      <c r="WGE32" s="242"/>
      <c r="WGF32" s="242"/>
      <c r="WGG32" s="242"/>
      <c r="WGH32" s="242"/>
      <c r="WGI32" s="242"/>
      <c r="WGJ32" s="242"/>
      <c r="WGK32" s="242"/>
      <c r="WGL32" s="242"/>
      <c r="WGM32" s="242"/>
      <c r="WGN32" s="242"/>
      <c r="WGO32" s="242"/>
      <c r="WGP32" s="242"/>
      <c r="WGQ32" s="242"/>
      <c r="WGR32" s="242"/>
      <c r="WGS32" s="242"/>
      <c r="WGT32" s="242"/>
      <c r="WGU32" s="242"/>
      <c r="WGV32" s="242"/>
      <c r="WGW32" s="242"/>
      <c r="WGX32" s="242"/>
      <c r="WGY32" s="242"/>
      <c r="WGZ32" s="242"/>
      <c r="WHA32" s="242"/>
      <c r="WHB32" s="242"/>
      <c r="WHC32" s="242"/>
      <c r="WHD32" s="242"/>
      <c r="WHE32" s="242"/>
      <c r="WHF32" s="242"/>
      <c r="WHG32" s="242"/>
      <c r="WHH32" s="242"/>
      <c r="WHI32" s="242"/>
      <c r="WHJ32" s="242"/>
      <c r="WHK32" s="242"/>
      <c r="WHL32" s="242"/>
      <c r="WHM32" s="242"/>
      <c r="WHN32" s="242"/>
      <c r="WHO32" s="242"/>
      <c r="WHP32" s="242"/>
      <c r="WHQ32" s="242"/>
      <c r="WHR32" s="242"/>
      <c r="WHS32" s="242"/>
      <c r="WHT32" s="242"/>
      <c r="WHU32" s="242"/>
      <c r="WHV32" s="242"/>
      <c r="WHW32" s="242"/>
      <c r="WHX32" s="242"/>
      <c r="WHY32" s="242"/>
      <c r="WHZ32" s="242"/>
      <c r="WIA32" s="242"/>
      <c r="WIB32" s="242"/>
      <c r="WIC32" s="242"/>
      <c r="WID32" s="242"/>
      <c r="WIE32" s="242"/>
      <c r="WIF32" s="242"/>
      <c r="WIG32" s="242"/>
      <c r="WIH32" s="242"/>
      <c r="WII32" s="242"/>
      <c r="WIJ32" s="242"/>
      <c r="WIK32" s="242"/>
      <c r="WIL32" s="242"/>
      <c r="WIM32" s="242"/>
      <c r="WIN32" s="242"/>
      <c r="WIO32" s="242"/>
      <c r="WIP32" s="242"/>
      <c r="WIQ32" s="242"/>
      <c r="WIR32" s="242"/>
      <c r="WIS32" s="242"/>
      <c r="WIT32" s="242"/>
      <c r="WIU32" s="242"/>
      <c r="WIV32" s="242"/>
      <c r="WIW32" s="242"/>
      <c r="WIX32" s="242"/>
      <c r="WIY32" s="242"/>
      <c r="WIZ32" s="242"/>
      <c r="WJA32" s="242"/>
      <c r="WJB32" s="242"/>
      <c r="WJC32" s="242"/>
      <c r="WJD32" s="242"/>
      <c r="WJE32" s="242"/>
      <c r="WJF32" s="242"/>
      <c r="WJG32" s="242"/>
      <c r="WJH32" s="242"/>
      <c r="WJI32" s="242"/>
      <c r="WJJ32" s="242"/>
      <c r="WJK32" s="242"/>
      <c r="WJL32" s="242"/>
      <c r="WJM32" s="242"/>
      <c r="WJN32" s="242"/>
      <c r="WJO32" s="242"/>
      <c r="WJP32" s="242"/>
      <c r="WJQ32" s="242"/>
      <c r="WJR32" s="242"/>
      <c r="WJS32" s="242"/>
      <c r="WJT32" s="242"/>
      <c r="WJU32" s="242"/>
      <c r="WJV32" s="242"/>
      <c r="WJW32" s="242"/>
      <c r="WJX32" s="242"/>
      <c r="WJY32" s="242"/>
      <c r="WJZ32" s="242"/>
      <c r="WKA32" s="242"/>
      <c r="WKB32" s="242"/>
      <c r="WKC32" s="242"/>
      <c r="WKD32" s="242"/>
      <c r="WKE32" s="242"/>
      <c r="WKF32" s="242"/>
      <c r="WKG32" s="242"/>
      <c r="WKH32" s="242"/>
      <c r="WKI32" s="242"/>
      <c r="WKJ32" s="242"/>
      <c r="WKK32" s="242"/>
      <c r="WKL32" s="242"/>
      <c r="WKM32" s="242"/>
      <c r="WKN32" s="242"/>
      <c r="WKO32" s="242"/>
      <c r="WKP32" s="242"/>
      <c r="WKQ32" s="242"/>
      <c r="WKR32" s="242"/>
      <c r="WKS32" s="242"/>
      <c r="WKT32" s="242"/>
      <c r="WKU32" s="242"/>
      <c r="WKV32" s="242"/>
      <c r="WKW32" s="242"/>
      <c r="WKX32" s="242"/>
      <c r="WKY32" s="242"/>
      <c r="WKZ32" s="242"/>
      <c r="WLA32" s="242"/>
      <c r="WLB32" s="242"/>
      <c r="WLC32" s="242"/>
      <c r="WLD32" s="242"/>
      <c r="WLE32" s="242"/>
      <c r="WLF32" s="242"/>
      <c r="WLG32" s="242"/>
      <c r="WLH32" s="242"/>
      <c r="WLI32" s="242"/>
      <c r="WLJ32" s="242"/>
      <c r="WLK32" s="242"/>
      <c r="WLL32" s="242"/>
      <c r="WLM32" s="242"/>
      <c r="WLN32" s="242"/>
      <c r="WLO32" s="242"/>
      <c r="WLP32" s="242"/>
      <c r="WLQ32" s="242"/>
      <c r="WLR32" s="242"/>
      <c r="WLS32" s="242"/>
      <c r="WLT32" s="242"/>
      <c r="WLU32" s="242"/>
      <c r="WLV32" s="242"/>
      <c r="WLW32" s="242"/>
      <c r="WLX32" s="242"/>
      <c r="WLY32" s="242"/>
      <c r="WLZ32" s="242"/>
      <c r="WMA32" s="242"/>
      <c r="WMB32" s="242"/>
      <c r="WMC32" s="242"/>
      <c r="WMD32" s="242"/>
      <c r="WME32" s="242"/>
      <c r="WMF32" s="242"/>
      <c r="WMG32" s="242"/>
      <c r="WMH32" s="242"/>
      <c r="WMI32" s="242"/>
      <c r="WMJ32" s="242"/>
      <c r="WMK32" s="242"/>
      <c r="WML32" s="242"/>
      <c r="WMM32" s="242"/>
      <c r="WMN32" s="242"/>
      <c r="WMO32" s="242"/>
      <c r="WMP32" s="242"/>
      <c r="WMQ32" s="242"/>
      <c r="WMR32" s="242"/>
      <c r="WMS32" s="242"/>
      <c r="WMT32" s="242"/>
      <c r="WMU32" s="242"/>
      <c r="WMV32" s="242"/>
      <c r="WMW32" s="242"/>
      <c r="WMX32" s="242"/>
      <c r="WMY32" s="242"/>
      <c r="WMZ32" s="242"/>
      <c r="WNA32" s="242"/>
      <c r="WNB32" s="242"/>
      <c r="WNC32" s="242"/>
      <c r="WND32" s="242"/>
      <c r="WNE32" s="242"/>
      <c r="WNF32" s="242"/>
      <c r="WNG32" s="242"/>
      <c r="WNH32" s="242"/>
      <c r="WNI32" s="242"/>
      <c r="WNJ32" s="242"/>
      <c r="WNK32" s="242"/>
      <c r="WNL32" s="242"/>
      <c r="WNM32" s="242"/>
      <c r="WNN32" s="242"/>
      <c r="WNO32" s="242"/>
      <c r="WNP32" s="242"/>
      <c r="WNQ32" s="242"/>
      <c r="WNR32" s="242"/>
      <c r="WNS32" s="242"/>
      <c r="WNT32" s="242"/>
      <c r="WNU32" s="242"/>
      <c r="WNV32" s="242"/>
      <c r="WNW32" s="242"/>
      <c r="WNX32" s="242"/>
      <c r="WNY32" s="242"/>
      <c r="WNZ32" s="242"/>
      <c r="WOA32" s="242"/>
      <c r="WOB32" s="242"/>
      <c r="WOC32" s="242"/>
      <c r="WOD32" s="242"/>
      <c r="WOE32" s="242"/>
      <c r="WOF32" s="242"/>
      <c r="WOG32" s="242"/>
      <c r="WOH32" s="242"/>
      <c r="WOI32" s="242"/>
      <c r="WOJ32" s="242"/>
      <c r="WOK32" s="242"/>
      <c r="WOL32" s="242"/>
      <c r="WOM32" s="242"/>
      <c r="WON32" s="242"/>
      <c r="WOO32" s="242"/>
      <c r="WOP32" s="242"/>
      <c r="WOQ32" s="242"/>
      <c r="WOR32" s="242"/>
      <c r="WOS32" s="242"/>
      <c r="WOT32" s="242"/>
      <c r="WOU32" s="242"/>
      <c r="WOV32" s="242"/>
      <c r="WOW32" s="242"/>
      <c r="WOX32" s="242"/>
      <c r="WOY32" s="242"/>
      <c r="WOZ32" s="242"/>
      <c r="WPA32" s="242"/>
      <c r="WPB32" s="242"/>
      <c r="WPC32" s="242"/>
      <c r="WPD32" s="242"/>
      <c r="WPE32" s="242"/>
      <c r="WPF32" s="242"/>
      <c r="WPG32" s="242"/>
      <c r="WPH32" s="242"/>
      <c r="WPI32" s="242"/>
      <c r="WPJ32" s="242"/>
      <c r="WPK32" s="242"/>
      <c r="WPL32" s="242"/>
      <c r="WPM32" s="242"/>
      <c r="WPN32" s="242"/>
      <c r="WPO32" s="242"/>
      <c r="WPP32" s="242"/>
      <c r="WPQ32" s="242"/>
      <c r="WPR32" s="242"/>
      <c r="WPS32" s="242"/>
      <c r="WPT32" s="242"/>
      <c r="WPU32" s="242"/>
      <c r="WPV32" s="242"/>
      <c r="WPW32" s="242"/>
      <c r="WPX32" s="242"/>
      <c r="WPY32" s="242"/>
      <c r="WPZ32" s="242"/>
      <c r="WQA32" s="242"/>
      <c r="WQB32" s="242"/>
      <c r="WQC32" s="242"/>
      <c r="WQD32" s="242"/>
      <c r="WQE32" s="242"/>
      <c r="WQF32" s="242"/>
      <c r="WQG32" s="242"/>
      <c r="WQH32" s="242"/>
      <c r="WQI32" s="242"/>
      <c r="WQJ32" s="242"/>
      <c r="WQK32" s="242"/>
      <c r="WQL32" s="242"/>
      <c r="WQM32" s="242"/>
      <c r="WQN32" s="242"/>
      <c r="WQO32" s="242"/>
      <c r="WQP32" s="242"/>
      <c r="WQQ32" s="242"/>
      <c r="WQR32" s="242"/>
      <c r="WQS32" s="242"/>
      <c r="WQT32" s="242"/>
      <c r="WQU32" s="242"/>
      <c r="WQV32" s="242"/>
      <c r="WQW32" s="242"/>
      <c r="WQX32" s="242"/>
      <c r="WQY32" s="242"/>
      <c r="WQZ32" s="242"/>
      <c r="WRA32" s="242"/>
      <c r="WRB32" s="242"/>
      <c r="WRC32" s="242"/>
      <c r="WRD32" s="242"/>
      <c r="WRE32" s="242"/>
      <c r="WRF32" s="242"/>
      <c r="WRG32" s="242"/>
      <c r="WRH32" s="242"/>
      <c r="WRI32" s="242"/>
      <c r="WRJ32" s="242"/>
      <c r="WRK32" s="242"/>
      <c r="WRL32" s="242"/>
      <c r="WRM32" s="242"/>
      <c r="WRN32" s="242"/>
      <c r="WRO32" s="242"/>
      <c r="WRP32" s="242"/>
      <c r="WRQ32" s="242"/>
      <c r="WRR32" s="242"/>
      <c r="WRS32" s="242"/>
      <c r="WRT32" s="242"/>
      <c r="WRU32" s="242"/>
      <c r="WRV32" s="242"/>
      <c r="WRW32" s="242"/>
      <c r="WRX32" s="242"/>
      <c r="WRY32" s="242"/>
      <c r="WRZ32" s="242"/>
      <c r="WSA32" s="242"/>
      <c r="WSB32" s="242"/>
      <c r="WSC32" s="242"/>
      <c r="WSD32" s="242"/>
      <c r="WSE32" s="242"/>
      <c r="WSF32" s="242"/>
      <c r="WSG32" s="242"/>
      <c r="WSH32" s="242"/>
      <c r="WSI32" s="242"/>
      <c r="WSJ32" s="242"/>
      <c r="WSK32" s="242"/>
      <c r="WSL32" s="242"/>
      <c r="WSM32" s="242"/>
      <c r="WSN32" s="242"/>
      <c r="WSO32" s="242"/>
      <c r="WSP32" s="242"/>
      <c r="WSQ32" s="242"/>
      <c r="WSR32" s="242"/>
      <c r="WSS32" s="242"/>
      <c r="WST32" s="242"/>
      <c r="WSU32" s="242"/>
      <c r="WSV32" s="242"/>
      <c r="WSW32" s="242"/>
      <c r="WSX32" s="242"/>
      <c r="WSY32" s="242"/>
      <c r="WSZ32" s="242"/>
      <c r="WTA32" s="242"/>
      <c r="WTB32" s="242"/>
      <c r="WTC32" s="242"/>
      <c r="WTD32" s="242"/>
      <c r="WTE32" s="242"/>
      <c r="WTF32" s="242"/>
      <c r="WTG32" s="242"/>
      <c r="WTH32" s="242"/>
      <c r="WTI32" s="242"/>
      <c r="WTJ32" s="242"/>
      <c r="WTK32" s="242"/>
      <c r="WTL32" s="242"/>
      <c r="WTM32" s="242"/>
      <c r="WTN32" s="242"/>
      <c r="WTO32" s="242"/>
      <c r="WTP32" s="242"/>
      <c r="WTQ32" s="242"/>
      <c r="WTR32" s="242"/>
      <c r="WTS32" s="242"/>
      <c r="WTT32" s="242"/>
      <c r="WTU32" s="242"/>
      <c r="WTV32" s="242"/>
      <c r="WTW32" s="242"/>
      <c r="WTX32" s="242"/>
      <c r="WTY32" s="242"/>
      <c r="WTZ32" s="242"/>
      <c r="WUA32" s="242"/>
      <c r="WUB32" s="242"/>
      <c r="WUC32" s="242"/>
      <c r="WUD32" s="242"/>
      <c r="WUE32" s="242"/>
      <c r="WUF32" s="242"/>
      <c r="WUG32" s="242"/>
      <c r="WUH32" s="242"/>
      <c r="WUI32" s="242"/>
      <c r="WUJ32" s="242"/>
      <c r="WUK32" s="242"/>
      <c r="WUL32" s="242"/>
      <c r="WUM32" s="242"/>
      <c r="WUN32" s="242"/>
      <c r="WUO32" s="242"/>
      <c r="WUP32" s="242"/>
      <c r="WUQ32" s="242"/>
      <c r="WUR32" s="242"/>
      <c r="WUS32" s="242"/>
      <c r="WUT32" s="242"/>
      <c r="WUU32" s="242"/>
      <c r="WUV32" s="242"/>
      <c r="WUW32" s="242"/>
      <c r="WUX32" s="242"/>
      <c r="WUY32" s="242"/>
      <c r="WUZ32" s="242"/>
      <c r="WVA32" s="242"/>
      <c r="WVB32" s="242"/>
      <c r="WVC32" s="242"/>
      <c r="WVD32" s="242"/>
      <c r="WVE32" s="242"/>
      <c r="WVF32" s="242"/>
      <c r="WVG32" s="242"/>
      <c r="WVH32" s="242"/>
      <c r="WVI32" s="242"/>
      <c r="WVJ32" s="242"/>
      <c r="WVK32" s="242"/>
      <c r="WVL32" s="242"/>
      <c r="WVM32" s="242"/>
      <c r="WVN32" s="242"/>
      <c r="WVO32" s="242"/>
      <c r="WVP32" s="242"/>
      <c r="WVQ32" s="242"/>
      <c r="WVR32" s="242"/>
      <c r="WVS32" s="242"/>
      <c r="WVT32" s="242"/>
      <c r="WVU32" s="242"/>
      <c r="WVV32" s="242"/>
      <c r="WVW32" s="242"/>
      <c r="WVX32" s="242"/>
      <c r="WVY32" s="242"/>
      <c r="WVZ32" s="242"/>
      <c r="WWA32" s="242"/>
      <c r="WWB32" s="242"/>
      <c r="WWC32" s="242"/>
      <c r="WWD32" s="242"/>
      <c r="WWE32" s="242"/>
      <c r="WWF32" s="242"/>
      <c r="WWG32" s="242"/>
      <c r="WWH32" s="242"/>
      <c r="WWI32" s="242"/>
      <c r="WWJ32" s="242"/>
      <c r="WWK32" s="242"/>
      <c r="WWL32" s="242"/>
      <c r="WWM32" s="242"/>
      <c r="WWN32" s="242"/>
      <c r="WWO32" s="242"/>
      <c r="WWP32" s="242"/>
      <c r="WWQ32" s="242"/>
      <c r="WWR32" s="242"/>
      <c r="WWS32" s="242"/>
      <c r="WWT32" s="242"/>
      <c r="WWU32" s="242"/>
      <c r="WWV32" s="242"/>
      <c r="WWW32" s="242"/>
      <c r="WWX32" s="242"/>
      <c r="WWY32" s="242"/>
      <c r="WWZ32" s="242"/>
      <c r="WXA32" s="242"/>
      <c r="WXB32" s="242"/>
      <c r="WXC32" s="242"/>
      <c r="WXD32" s="242"/>
      <c r="WXE32" s="242"/>
      <c r="WXF32" s="242"/>
      <c r="WXG32" s="242"/>
      <c r="WXH32" s="242"/>
      <c r="WXI32" s="242"/>
      <c r="WXJ32" s="242"/>
      <c r="WXK32" s="242"/>
      <c r="WXL32" s="242"/>
      <c r="WXM32" s="242"/>
      <c r="WXN32" s="242"/>
      <c r="WXO32" s="242"/>
      <c r="WXP32" s="242"/>
      <c r="WXQ32" s="242"/>
      <c r="WXR32" s="242"/>
      <c r="WXS32" s="242"/>
      <c r="WXT32" s="242"/>
      <c r="WXU32" s="242"/>
      <c r="WXV32" s="242"/>
      <c r="WXW32" s="242"/>
      <c r="WXX32" s="242"/>
      <c r="WXY32" s="242"/>
      <c r="WXZ32" s="242"/>
      <c r="WYA32" s="242"/>
      <c r="WYB32" s="242"/>
      <c r="WYC32" s="242"/>
      <c r="WYD32" s="242"/>
      <c r="WYE32" s="242"/>
      <c r="WYF32" s="242"/>
      <c r="WYG32" s="242"/>
      <c r="WYH32" s="242"/>
      <c r="WYI32" s="242"/>
      <c r="WYJ32" s="242"/>
      <c r="WYK32" s="242"/>
      <c r="WYL32" s="242"/>
      <c r="WYM32" s="242"/>
      <c r="WYN32" s="242"/>
      <c r="WYO32" s="242"/>
      <c r="WYP32" s="242"/>
      <c r="WYQ32" s="242"/>
      <c r="WYR32" s="242"/>
      <c r="WYS32" s="242"/>
      <c r="WYT32" s="242"/>
      <c r="WYU32" s="242"/>
      <c r="WYV32" s="242"/>
      <c r="WYW32" s="242"/>
      <c r="WYX32" s="242"/>
      <c r="WYY32" s="242"/>
      <c r="WYZ32" s="242"/>
      <c r="WZA32" s="242"/>
      <c r="WZB32" s="242"/>
      <c r="WZC32" s="242"/>
      <c r="WZD32" s="242"/>
      <c r="WZE32" s="242"/>
      <c r="WZF32" s="242"/>
      <c r="WZG32" s="242"/>
      <c r="WZH32" s="242"/>
      <c r="WZI32" s="242"/>
      <c r="WZJ32" s="242"/>
      <c r="WZK32" s="242"/>
      <c r="WZL32" s="242"/>
      <c r="WZM32" s="242"/>
      <c r="WZN32" s="242"/>
      <c r="WZO32" s="242"/>
      <c r="WZP32" s="242"/>
      <c r="WZQ32" s="242"/>
      <c r="WZR32" s="242"/>
      <c r="WZS32" s="242"/>
      <c r="WZT32" s="242"/>
      <c r="WZU32" s="242"/>
      <c r="WZV32" s="242"/>
      <c r="WZW32" s="242"/>
      <c r="WZX32" s="242"/>
      <c r="WZY32" s="242"/>
      <c r="WZZ32" s="242"/>
      <c r="XAA32" s="242"/>
      <c r="XAB32" s="242"/>
      <c r="XAC32" s="242"/>
      <c r="XAD32" s="242"/>
      <c r="XAE32" s="242"/>
      <c r="XAF32" s="242"/>
      <c r="XAG32" s="242"/>
      <c r="XAH32" s="242"/>
      <c r="XAI32" s="242"/>
      <c r="XAJ32" s="242"/>
      <c r="XAK32" s="242"/>
      <c r="XAL32" s="242"/>
      <c r="XAM32" s="242"/>
      <c r="XAN32" s="242"/>
      <c r="XAO32" s="242"/>
      <c r="XAP32" s="242"/>
      <c r="XAQ32" s="242"/>
      <c r="XAR32" s="242"/>
      <c r="XAS32" s="242"/>
      <c r="XAT32" s="242"/>
      <c r="XAU32" s="242"/>
      <c r="XAV32" s="242"/>
      <c r="XAW32" s="242"/>
      <c r="XAX32" s="242"/>
      <c r="XAY32" s="242"/>
      <c r="XAZ32" s="242"/>
      <c r="XBA32" s="242"/>
      <c r="XBB32" s="242"/>
      <c r="XBC32" s="242"/>
      <c r="XBD32" s="242"/>
      <c r="XBE32" s="242"/>
      <c r="XBF32" s="242"/>
      <c r="XBG32" s="242"/>
      <c r="XBH32" s="242"/>
      <c r="XBI32" s="242"/>
      <c r="XBJ32" s="242"/>
      <c r="XBK32" s="242"/>
      <c r="XBL32" s="242"/>
      <c r="XBM32" s="242"/>
      <c r="XBN32" s="242"/>
      <c r="XBO32" s="242"/>
      <c r="XBP32" s="242"/>
      <c r="XBQ32" s="242"/>
      <c r="XBR32" s="242"/>
      <c r="XBS32" s="242"/>
      <c r="XBT32" s="242"/>
      <c r="XBU32" s="242"/>
      <c r="XBV32" s="242"/>
      <c r="XBW32" s="242"/>
      <c r="XBX32" s="242"/>
      <c r="XBY32" s="242"/>
      <c r="XBZ32" s="242"/>
      <c r="XCA32" s="242"/>
      <c r="XCB32" s="242"/>
      <c r="XCC32" s="242"/>
      <c r="XCD32" s="242"/>
      <c r="XCE32" s="242"/>
      <c r="XCF32" s="242"/>
      <c r="XCG32" s="242"/>
      <c r="XCH32" s="242"/>
      <c r="XCI32" s="242"/>
      <c r="XCJ32" s="242"/>
      <c r="XCK32" s="242"/>
      <c r="XCL32" s="242"/>
      <c r="XCM32" s="242"/>
      <c r="XCN32" s="242"/>
      <c r="XCO32" s="242"/>
      <c r="XCP32" s="242"/>
      <c r="XCQ32" s="242"/>
      <c r="XCR32" s="242"/>
      <c r="XCS32" s="242"/>
      <c r="XCT32" s="242"/>
      <c r="XCU32" s="242"/>
      <c r="XCV32" s="242"/>
      <c r="XCW32" s="242"/>
      <c r="XCX32" s="242"/>
      <c r="XCY32" s="242"/>
      <c r="XCZ32" s="242"/>
      <c r="XDA32" s="242"/>
      <c r="XDB32" s="242"/>
      <c r="XDC32" s="242"/>
      <c r="XDD32" s="242"/>
      <c r="XDE32" s="242"/>
      <c r="XDF32" s="242"/>
      <c r="XDG32" s="242"/>
      <c r="XDH32" s="242"/>
      <c r="XDI32" s="242"/>
      <c r="XDJ32" s="242"/>
      <c r="XDK32" s="242"/>
      <c r="XDL32" s="242"/>
      <c r="XDM32" s="242"/>
      <c r="XDN32" s="242"/>
      <c r="XDO32" s="242"/>
      <c r="XDP32" s="242"/>
      <c r="XDQ32" s="242"/>
      <c r="XDR32" s="242"/>
      <c r="XDS32" s="242"/>
      <c r="XDT32" s="242"/>
      <c r="XDU32" s="242"/>
      <c r="XDV32" s="242"/>
      <c r="XDW32" s="242"/>
      <c r="XDX32" s="242"/>
      <c r="XDY32" s="242"/>
      <c r="XDZ32" s="242"/>
      <c r="XEA32" s="242"/>
      <c r="XEB32" s="242"/>
      <c r="XEC32" s="242"/>
      <c r="XED32" s="242"/>
      <c r="XEE32" s="242"/>
      <c r="XEF32" s="242"/>
      <c r="XEG32" s="242"/>
      <c r="XEH32" s="242"/>
      <c r="XEI32" s="242"/>
      <c r="XEJ32" s="242"/>
      <c r="XEK32" s="242"/>
      <c r="XEL32" s="242"/>
      <c r="XEM32" s="242"/>
      <c r="XEN32" s="242"/>
      <c r="XEO32" s="242"/>
      <c r="XEP32" s="242"/>
      <c r="XEQ32" s="242"/>
      <c r="XER32" s="242"/>
      <c r="XES32" s="242"/>
      <c r="XET32" s="242"/>
      <c r="XEU32" s="242"/>
      <c r="XEV32" s="242"/>
      <c r="XEW32" s="242"/>
      <c r="XEX32" s="242"/>
      <c r="XEY32" s="242"/>
      <c r="XEZ32" s="242"/>
      <c r="XFA32" s="242"/>
      <c r="XFB32" s="242"/>
      <c r="XFC32" s="242"/>
      <c r="XFD32" s="242"/>
    </row>
    <row r="33" spans="1:16384" ht="20" hidden="1" customHeight="1">
      <c r="A33" s="706"/>
      <c r="B33" s="230"/>
      <c r="C33" s="231"/>
      <c r="D33" s="230"/>
      <c r="E33" s="232"/>
      <c r="F33" s="232"/>
      <c r="G33" s="233"/>
      <c r="H33" s="234"/>
      <c r="I33" s="234"/>
      <c r="K33" s="236"/>
      <c r="L33" s="237"/>
      <c r="M33" s="238"/>
      <c r="N33" s="239"/>
      <c r="Q33" s="240"/>
      <c r="R33" s="241"/>
      <c r="S33" s="241"/>
    </row>
    <row r="34" spans="1:16384" ht="20" hidden="1" customHeight="1">
      <c r="A34" s="706"/>
      <c r="B34" s="230"/>
      <c r="C34" s="231"/>
      <c r="D34" s="230"/>
      <c r="E34" s="232"/>
      <c r="F34" s="232"/>
      <c r="G34" s="233"/>
      <c r="H34" s="234"/>
      <c r="I34" s="234"/>
      <c r="K34" s="236"/>
      <c r="L34" s="237"/>
      <c r="M34" s="238"/>
      <c r="N34" s="239"/>
      <c r="Q34" s="240"/>
      <c r="R34" s="241"/>
      <c r="S34" s="241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242"/>
      <c r="AT34" s="242"/>
      <c r="AU34" s="242"/>
      <c r="AV34" s="242"/>
      <c r="AW34" s="242"/>
      <c r="AX34" s="242"/>
      <c r="AY34" s="242"/>
      <c r="AZ34" s="242"/>
      <c r="BA34" s="242"/>
      <c r="BB34" s="242"/>
      <c r="BC34" s="242"/>
      <c r="BD34" s="242"/>
      <c r="BE34" s="242"/>
      <c r="BF34" s="242"/>
      <c r="BG34" s="242"/>
      <c r="BH34" s="242"/>
      <c r="BI34" s="242"/>
      <c r="BJ34" s="242"/>
      <c r="BK34" s="242"/>
      <c r="BL34" s="242"/>
      <c r="BM34" s="242"/>
      <c r="BN34" s="242"/>
      <c r="BO34" s="242"/>
      <c r="BP34" s="242"/>
      <c r="BQ34" s="242"/>
      <c r="BR34" s="242"/>
      <c r="BS34" s="242"/>
      <c r="BT34" s="242"/>
      <c r="BU34" s="242"/>
      <c r="BV34" s="242"/>
      <c r="BW34" s="242"/>
      <c r="BX34" s="242"/>
      <c r="BY34" s="242"/>
      <c r="BZ34" s="242"/>
      <c r="CA34" s="242"/>
      <c r="CB34" s="242"/>
      <c r="CC34" s="242"/>
      <c r="CD34" s="242"/>
      <c r="CE34" s="242"/>
      <c r="CF34" s="242"/>
      <c r="CG34" s="242"/>
      <c r="CH34" s="242"/>
      <c r="CI34" s="242"/>
      <c r="CJ34" s="242"/>
      <c r="CK34" s="242"/>
      <c r="CL34" s="242"/>
      <c r="CM34" s="242"/>
      <c r="CN34" s="242"/>
      <c r="CO34" s="242"/>
      <c r="CP34" s="242"/>
      <c r="CQ34" s="242"/>
      <c r="CR34" s="242"/>
      <c r="CS34" s="242"/>
      <c r="CT34" s="242"/>
      <c r="CU34" s="242"/>
      <c r="CV34" s="242"/>
      <c r="CW34" s="242"/>
      <c r="CX34" s="242"/>
      <c r="CY34" s="242"/>
      <c r="CZ34" s="242"/>
      <c r="DA34" s="242"/>
      <c r="DB34" s="242"/>
      <c r="DC34" s="242"/>
      <c r="DD34" s="242"/>
      <c r="DE34" s="242"/>
      <c r="DF34" s="242"/>
      <c r="DG34" s="242"/>
      <c r="DH34" s="242"/>
      <c r="DI34" s="242"/>
      <c r="DJ34" s="242"/>
      <c r="DK34" s="242"/>
      <c r="DL34" s="242"/>
      <c r="DM34" s="242"/>
      <c r="DN34" s="242"/>
      <c r="DO34" s="242"/>
      <c r="DP34" s="242"/>
      <c r="DQ34" s="242"/>
      <c r="DR34" s="242"/>
      <c r="DS34" s="242"/>
      <c r="DT34" s="242"/>
      <c r="DU34" s="242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  <c r="EZ34" s="242"/>
      <c r="FA34" s="242"/>
      <c r="FB34" s="242"/>
      <c r="FC34" s="242"/>
      <c r="FD34" s="242"/>
      <c r="FE34" s="242"/>
      <c r="FF34" s="242"/>
      <c r="FG34" s="242"/>
      <c r="FH34" s="242"/>
      <c r="FI34" s="242"/>
      <c r="FJ34" s="242"/>
      <c r="FK34" s="242"/>
      <c r="FL34" s="242"/>
      <c r="FM34" s="242"/>
      <c r="FN34" s="242"/>
      <c r="FO34" s="242"/>
      <c r="FP34" s="242"/>
      <c r="FQ34" s="242"/>
      <c r="FR34" s="242"/>
      <c r="FS34" s="242"/>
      <c r="FT34" s="242"/>
      <c r="FU34" s="242"/>
      <c r="FV34" s="242"/>
      <c r="FW34" s="242"/>
      <c r="FX34" s="242"/>
      <c r="FY34" s="242"/>
      <c r="FZ34" s="242"/>
      <c r="GA34" s="242"/>
      <c r="GB34" s="242"/>
      <c r="GC34" s="242"/>
      <c r="GD34" s="242"/>
      <c r="GE34" s="242"/>
      <c r="GF34" s="242"/>
      <c r="GG34" s="242"/>
      <c r="GH34" s="242"/>
      <c r="GI34" s="242"/>
      <c r="GJ34" s="242"/>
      <c r="GK34" s="242"/>
      <c r="GL34" s="242"/>
      <c r="GM34" s="242"/>
      <c r="GN34" s="242"/>
      <c r="GO34" s="242"/>
      <c r="GP34" s="242"/>
      <c r="GQ34" s="242"/>
      <c r="GR34" s="242"/>
      <c r="GS34" s="242"/>
      <c r="GT34" s="242"/>
      <c r="GU34" s="242"/>
      <c r="GV34" s="242"/>
      <c r="GW34" s="242"/>
      <c r="GX34" s="242"/>
      <c r="GY34" s="242"/>
      <c r="GZ34" s="242"/>
      <c r="HA34" s="242"/>
      <c r="HB34" s="242"/>
      <c r="HC34" s="242"/>
      <c r="HD34" s="242"/>
      <c r="HE34" s="242"/>
      <c r="HF34" s="242"/>
      <c r="HG34" s="242"/>
      <c r="HH34" s="242"/>
      <c r="HI34" s="242"/>
      <c r="HJ34" s="242"/>
      <c r="HK34" s="242"/>
      <c r="HL34" s="242"/>
      <c r="HM34" s="242"/>
      <c r="HN34" s="242"/>
      <c r="HO34" s="242"/>
      <c r="HP34" s="242"/>
      <c r="HQ34" s="242"/>
      <c r="HR34" s="242"/>
      <c r="HS34" s="242"/>
      <c r="HT34" s="242"/>
      <c r="HU34" s="242"/>
      <c r="HV34" s="242"/>
      <c r="HW34" s="242"/>
      <c r="HX34" s="242"/>
      <c r="HY34" s="242"/>
      <c r="HZ34" s="242"/>
      <c r="IA34" s="242"/>
      <c r="IB34" s="242"/>
      <c r="IC34" s="242"/>
      <c r="ID34" s="242"/>
      <c r="IE34" s="242"/>
      <c r="IF34" s="242"/>
      <c r="IG34" s="242"/>
      <c r="IH34" s="242"/>
      <c r="II34" s="242"/>
      <c r="IJ34" s="242"/>
      <c r="IK34" s="242"/>
      <c r="IL34" s="242"/>
      <c r="IM34" s="242"/>
      <c r="IN34" s="242"/>
      <c r="IO34" s="242"/>
      <c r="IP34" s="242"/>
      <c r="IQ34" s="242"/>
      <c r="IR34" s="242"/>
      <c r="IS34" s="242"/>
      <c r="IT34" s="242"/>
      <c r="IU34" s="242"/>
      <c r="IV34" s="242"/>
      <c r="IW34" s="242"/>
      <c r="IX34" s="242"/>
      <c r="IY34" s="242"/>
      <c r="IZ34" s="242"/>
      <c r="JA34" s="242"/>
      <c r="JB34" s="242"/>
      <c r="JC34" s="242"/>
      <c r="JD34" s="242"/>
      <c r="JE34" s="242"/>
      <c r="JF34" s="242"/>
      <c r="JG34" s="242"/>
      <c r="JH34" s="242"/>
      <c r="JI34" s="242"/>
      <c r="JJ34" s="242"/>
      <c r="JK34" s="242"/>
      <c r="JL34" s="242"/>
      <c r="JM34" s="242"/>
      <c r="JN34" s="242"/>
      <c r="JO34" s="242"/>
      <c r="JP34" s="242"/>
      <c r="JQ34" s="242"/>
      <c r="JR34" s="242"/>
      <c r="JS34" s="242"/>
      <c r="JT34" s="242"/>
      <c r="JU34" s="242"/>
      <c r="JV34" s="242"/>
      <c r="JW34" s="242"/>
      <c r="JX34" s="242"/>
      <c r="JY34" s="242"/>
      <c r="JZ34" s="242"/>
      <c r="KA34" s="242"/>
      <c r="KB34" s="242"/>
      <c r="KC34" s="242"/>
      <c r="KD34" s="242"/>
      <c r="KE34" s="242"/>
      <c r="KF34" s="242"/>
      <c r="KG34" s="242"/>
      <c r="KH34" s="242"/>
      <c r="KI34" s="242"/>
      <c r="KJ34" s="242"/>
      <c r="KK34" s="242"/>
      <c r="KL34" s="242"/>
      <c r="KM34" s="242"/>
      <c r="KN34" s="242"/>
      <c r="KO34" s="242"/>
      <c r="KP34" s="242"/>
      <c r="KQ34" s="242"/>
      <c r="KR34" s="242"/>
      <c r="KS34" s="242"/>
      <c r="KT34" s="242"/>
      <c r="KU34" s="242"/>
      <c r="KV34" s="242"/>
      <c r="KW34" s="242"/>
      <c r="KX34" s="242"/>
      <c r="KY34" s="242"/>
      <c r="KZ34" s="242"/>
      <c r="LA34" s="242"/>
      <c r="LB34" s="242"/>
      <c r="LC34" s="242"/>
      <c r="LD34" s="242"/>
      <c r="LE34" s="242"/>
      <c r="LF34" s="242"/>
      <c r="LG34" s="242"/>
      <c r="LH34" s="242"/>
      <c r="LI34" s="242"/>
      <c r="LJ34" s="242"/>
      <c r="LK34" s="242"/>
      <c r="LL34" s="242"/>
      <c r="LM34" s="242"/>
      <c r="LN34" s="242"/>
      <c r="LO34" s="242"/>
      <c r="LP34" s="242"/>
      <c r="LQ34" s="242"/>
      <c r="LR34" s="242"/>
      <c r="LS34" s="242"/>
      <c r="LT34" s="242"/>
      <c r="LU34" s="242"/>
      <c r="LV34" s="242"/>
      <c r="LW34" s="242"/>
      <c r="LX34" s="242"/>
      <c r="LY34" s="242"/>
      <c r="LZ34" s="242"/>
      <c r="MA34" s="242"/>
      <c r="MB34" s="242"/>
      <c r="MC34" s="242"/>
      <c r="MD34" s="242"/>
      <c r="ME34" s="242"/>
      <c r="MF34" s="242"/>
      <c r="MG34" s="242"/>
      <c r="MH34" s="242"/>
      <c r="MI34" s="242"/>
      <c r="MJ34" s="242"/>
      <c r="MK34" s="242"/>
      <c r="ML34" s="242"/>
      <c r="MM34" s="242"/>
      <c r="MN34" s="242"/>
      <c r="MO34" s="242"/>
      <c r="MP34" s="242"/>
      <c r="MQ34" s="242"/>
      <c r="MR34" s="242"/>
      <c r="MS34" s="242"/>
      <c r="MT34" s="242"/>
      <c r="MU34" s="242"/>
      <c r="MV34" s="242"/>
      <c r="MW34" s="242"/>
      <c r="MX34" s="242"/>
      <c r="MY34" s="242"/>
      <c r="MZ34" s="242"/>
      <c r="NA34" s="242"/>
      <c r="NB34" s="242"/>
      <c r="NC34" s="242"/>
      <c r="ND34" s="242"/>
      <c r="NE34" s="242"/>
      <c r="NF34" s="242"/>
      <c r="NG34" s="242"/>
      <c r="NH34" s="242"/>
      <c r="NI34" s="242"/>
      <c r="NJ34" s="242"/>
      <c r="NK34" s="242"/>
      <c r="NL34" s="242"/>
      <c r="NM34" s="242"/>
      <c r="NN34" s="242"/>
      <c r="NO34" s="242"/>
      <c r="NP34" s="242"/>
      <c r="NQ34" s="242"/>
      <c r="NR34" s="242"/>
      <c r="NS34" s="242"/>
      <c r="NT34" s="242"/>
      <c r="NU34" s="242"/>
      <c r="NV34" s="242"/>
      <c r="NW34" s="242"/>
      <c r="NX34" s="242"/>
      <c r="NY34" s="242"/>
      <c r="NZ34" s="242"/>
      <c r="OA34" s="242"/>
      <c r="OB34" s="242"/>
      <c r="OC34" s="242"/>
      <c r="OD34" s="242"/>
      <c r="OE34" s="242"/>
      <c r="OF34" s="242"/>
      <c r="OG34" s="242"/>
      <c r="OH34" s="242"/>
      <c r="OI34" s="242"/>
      <c r="OJ34" s="242"/>
      <c r="OK34" s="242"/>
      <c r="OL34" s="242"/>
      <c r="OM34" s="242"/>
      <c r="ON34" s="242"/>
      <c r="OO34" s="242"/>
      <c r="OP34" s="242"/>
      <c r="OQ34" s="242"/>
      <c r="OR34" s="242"/>
      <c r="OS34" s="242"/>
      <c r="OT34" s="242"/>
      <c r="OU34" s="242"/>
      <c r="OV34" s="242"/>
      <c r="OW34" s="242"/>
      <c r="OX34" s="242"/>
      <c r="OY34" s="242"/>
      <c r="OZ34" s="242"/>
      <c r="PA34" s="242"/>
      <c r="PB34" s="242"/>
      <c r="PC34" s="242"/>
      <c r="PD34" s="242"/>
      <c r="PE34" s="242"/>
      <c r="PF34" s="242"/>
      <c r="PG34" s="242"/>
      <c r="PH34" s="242"/>
      <c r="PI34" s="242"/>
      <c r="PJ34" s="242"/>
      <c r="PK34" s="242"/>
      <c r="PL34" s="242"/>
      <c r="PM34" s="242"/>
      <c r="PN34" s="242"/>
      <c r="PO34" s="242"/>
      <c r="PP34" s="242"/>
      <c r="PQ34" s="242"/>
      <c r="PR34" s="242"/>
      <c r="PS34" s="242"/>
      <c r="PT34" s="242"/>
      <c r="PU34" s="242"/>
      <c r="PV34" s="242"/>
      <c r="PW34" s="242"/>
      <c r="PX34" s="242"/>
      <c r="PY34" s="242"/>
      <c r="PZ34" s="242"/>
      <c r="QA34" s="242"/>
      <c r="QB34" s="242"/>
      <c r="QC34" s="242"/>
      <c r="QD34" s="242"/>
      <c r="QE34" s="242"/>
      <c r="QF34" s="242"/>
      <c r="QG34" s="242"/>
      <c r="QH34" s="242"/>
      <c r="QI34" s="242"/>
      <c r="QJ34" s="242"/>
      <c r="QK34" s="242"/>
      <c r="QL34" s="242"/>
      <c r="QM34" s="242"/>
      <c r="QN34" s="242"/>
      <c r="QO34" s="242"/>
      <c r="QP34" s="242"/>
      <c r="QQ34" s="242"/>
      <c r="QR34" s="242"/>
      <c r="QS34" s="242"/>
      <c r="QT34" s="242"/>
      <c r="QU34" s="242"/>
      <c r="QV34" s="242"/>
      <c r="QW34" s="242"/>
      <c r="QX34" s="242"/>
      <c r="QY34" s="242"/>
      <c r="QZ34" s="242"/>
      <c r="RA34" s="242"/>
      <c r="RB34" s="242"/>
      <c r="RC34" s="242"/>
      <c r="RD34" s="242"/>
      <c r="RE34" s="242"/>
      <c r="RF34" s="242"/>
      <c r="RG34" s="242"/>
      <c r="RH34" s="242"/>
      <c r="RI34" s="242"/>
      <c r="RJ34" s="242"/>
      <c r="RK34" s="242"/>
      <c r="RL34" s="242"/>
      <c r="RM34" s="242"/>
      <c r="RN34" s="242"/>
      <c r="RO34" s="242"/>
      <c r="RP34" s="242"/>
      <c r="RQ34" s="242"/>
      <c r="RR34" s="242"/>
      <c r="RS34" s="242"/>
      <c r="RT34" s="242"/>
      <c r="RU34" s="242"/>
      <c r="RV34" s="242"/>
      <c r="RW34" s="242"/>
      <c r="RX34" s="242"/>
      <c r="RY34" s="242"/>
      <c r="RZ34" s="242"/>
      <c r="SA34" s="242"/>
      <c r="SB34" s="242"/>
      <c r="SC34" s="242"/>
      <c r="SD34" s="242"/>
      <c r="SE34" s="242"/>
      <c r="SF34" s="242"/>
      <c r="SG34" s="242"/>
      <c r="SH34" s="242"/>
      <c r="SI34" s="242"/>
      <c r="SJ34" s="242"/>
      <c r="SK34" s="242"/>
      <c r="SL34" s="242"/>
      <c r="SM34" s="242"/>
      <c r="SN34" s="242"/>
      <c r="SO34" s="242"/>
      <c r="SP34" s="242"/>
      <c r="SQ34" s="242"/>
      <c r="SR34" s="242"/>
      <c r="SS34" s="242"/>
      <c r="ST34" s="242"/>
      <c r="SU34" s="242"/>
      <c r="SV34" s="242"/>
      <c r="SW34" s="242"/>
      <c r="SX34" s="242"/>
      <c r="SY34" s="242"/>
      <c r="SZ34" s="242"/>
      <c r="TA34" s="242"/>
      <c r="TB34" s="242"/>
      <c r="TC34" s="242"/>
      <c r="TD34" s="242"/>
      <c r="TE34" s="242"/>
      <c r="TF34" s="242"/>
      <c r="TG34" s="242"/>
      <c r="TH34" s="242"/>
      <c r="TI34" s="242"/>
      <c r="TJ34" s="242"/>
      <c r="TK34" s="242"/>
      <c r="TL34" s="242"/>
      <c r="TM34" s="242"/>
      <c r="TN34" s="242"/>
      <c r="TO34" s="242"/>
      <c r="TP34" s="242"/>
      <c r="TQ34" s="242"/>
      <c r="TR34" s="242"/>
      <c r="TS34" s="242"/>
      <c r="TT34" s="242"/>
      <c r="TU34" s="242"/>
      <c r="TV34" s="242"/>
      <c r="TW34" s="242"/>
      <c r="TX34" s="242"/>
      <c r="TY34" s="242"/>
      <c r="TZ34" s="242"/>
      <c r="UA34" s="242"/>
      <c r="UB34" s="242"/>
      <c r="UC34" s="242"/>
      <c r="UD34" s="242"/>
      <c r="UE34" s="242"/>
      <c r="UF34" s="242"/>
      <c r="UG34" s="242"/>
      <c r="UH34" s="242"/>
      <c r="UI34" s="242"/>
      <c r="UJ34" s="242"/>
      <c r="UK34" s="242"/>
      <c r="UL34" s="242"/>
      <c r="UM34" s="242"/>
      <c r="UN34" s="242"/>
      <c r="UO34" s="242"/>
      <c r="UP34" s="242"/>
      <c r="UQ34" s="242"/>
      <c r="UR34" s="242"/>
      <c r="US34" s="242"/>
      <c r="UT34" s="242"/>
      <c r="UU34" s="242"/>
      <c r="UV34" s="242"/>
      <c r="UW34" s="242"/>
      <c r="UX34" s="242"/>
      <c r="UY34" s="242"/>
      <c r="UZ34" s="242"/>
      <c r="VA34" s="242"/>
      <c r="VB34" s="242"/>
      <c r="VC34" s="242"/>
      <c r="VD34" s="242"/>
      <c r="VE34" s="242"/>
      <c r="VF34" s="242"/>
      <c r="VG34" s="242"/>
      <c r="VH34" s="242"/>
      <c r="VI34" s="242"/>
      <c r="VJ34" s="242"/>
      <c r="VK34" s="242"/>
      <c r="VL34" s="242"/>
      <c r="VM34" s="242"/>
      <c r="VN34" s="242"/>
      <c r="VO34" s="242"/>
      <c r="VP34" s="242"/>
      <c r="VQ34" s="242"/>
      <c r="VR34" s="242"/>
      <c r="VS34" s="242"/>
      <c r="VT34" s="242"/>
      <c r="VU34" s="242"/>
      <c r="VV34" s="242"/>
      <c r="VW34" s="242"/>
      <c r="VX34" s="242"/>
      <c r="VY34" s="242"/>
      <c r="VZ34" s="242"/>
      <c r="WA34" s="242"/>
      <c r="WB34" s="242"/>
      <c r="WC34" s="242"/>
      <c r="WD34" s="242"/>
      <c r="WE34" s="242"/>
      <c r="WF34" s="242"/>
      <c r="WG34" s="242"/>
      <c r="WH34" s="242"/>
      <c r="WI34" s="242"/>
      <c r="WJ34" s="242"/>
      <c r="WK34" s="242"/>
      <c r="WL34" s="242"/>
      <c r="WM34" s="242"/>
      <c r="WN34" s="242"/>
      <c r="WO34" s="242"/>
      <c r="WP34" s="242"/>
      <c r="WQ34" s="242"/>
      <c r="WR34" s="242"/>
      <c r="WS34" s="242"/>
      <c r="WT34" s="242"/>
      <c r="WU34" s="242"/>
      <c r="WV34" s="242"/>
      <c r="WW34" s="242"/>
      <c r="WX34" s="242"/>
      <c r="WY34" s="242"/>
      <c r="WZ34" s="242"/>
      <c r="XA34" s="242"/>
      <c r="XB34" s="242"/>
      <c r="XC34" s="242"/>
      <c r="XD34" s="242"/>
      <c r="XE34" s="242"/>
      <c r="XF34" s="242"/>
      <c r="XG34" s="242"/>
      <c r="XH34" s="242"/>
      <c r="XI34" s="242"/>
      <c r="XJ34" s="242"/>
      <c r="XK34" s="242"/>
      <c r="XL34" s="242"/>
      <c r="XM34" s="242"/>
      <c r="XN34" s="242"/>
      <c r="XO34" s="242"/>
      <c r="XP34" s="242"/>
      <c r="XQ34" s="242"/>
      <c r="XR34" s="242"/>
      <c r="XS34" s="242"/>
      <c r="XT34" s="242"/>
      <c r="XU34" s="242"/>
      <c r="XV34" s="242"/>
      <c r="XW34" s="242"/>
      <c r="XX34" s="242"/>
      <c r="XY34" s="242"/>
      <c r="XZ34" s="242"/>
      <c r="YA34" s="242"/>
      <c r="YB34" s="242"/>
      <c r="YC34" s="242"/>
      <c r="YD34" s="242"/>
      <c r="YE34" s="242"/>
      <c r="YF34" s="242"/>
      <c r="YG34" s="242"/>
      <c r="YH34" s="242"/>
      <c r="YI34" s="242"/>
      <c r="YJ34" s="242"/>
      <c r="YK34" s="242"/>
      <c r="YL34" s="242"/>
      <c r="YM34" s="242"/>
      <c r="YN34" s="242"/>
      <c r="YO34" s="242"/>
      <c r="YP34" s="242"/>
      <c r="YQ34" s="242"/>
      <c r="YR34" s="242"/>
      <c r="YS34" s="242"/>
      <c r="YT34" s="242"/>
      <c r="YU34" s="242"/>
      <c r="YV34" s="242"/>
      <c r="YW34" s="242"/>
      <c r="YX34" s="242"/>
      <c r="YY34" s="242"/>
      <c r="YZ34" s="242"/>
      <c r="ZA34" s="242"/>
      <c r="ZB34" s="242"/>
      <c r="ZC34" s="242"/>
      <c r="ZD34" s="242"/>
      <c r="ZE34" s="242"/>
      <c r="ZF34" s="242"/>
      <c r="ZG34" s="242"/>
      <c r="ZH34" s="242"/>
      <c r="ZI34" s="242"/>
      <c r="ZJ34" s="242"/>
      <c r="ZK34" s="242"/>
      <c r="ZL34" s="242"/>
      <c r="ZM34" s="242"/>
      <c r="ZN34" s="242"/>
      <c r="ZO34" s="242"/>
      <c r="ZP34" s="242"/>
      <c r="ZQ34" s="242"/>
      <c r="ZR34" s="242"/>
      <c r="ZS34" s="242"/>
      <c r="ZT34" s="242"/>
      <c r="ZU34" s="242"/>
      <c r="ZV34" s="242"/>
      <c r="ZW34" s="242"/>
      <c r="ZX34" s="242"/>
      <c r="ZY34" s="242"/>
      <c r="ZZ34" s="242"/>
      <c r="AAA34" s="242"/>
      <c r="AAB34" s="242"/>
      <c r="AAC34" s="242"/>
      <c r="AAD34" s="242"/>
      <c r="AAE34" s="242"/>
      <c r="AAF34" s="242"/>
      <c r="AAG34" s="242"/>
      <c r="AAH34" s="242"/>
      <c r="AAI34" s="242"/>
      <c r="AAJ34" s="242"/>
      <c r="AAK34" s="242"/>
      <c r="AAL34" s="242"/>
      <c r="AAM34" s="242"/>
      <c r="AAN34" s="242"/>
      <c r="AAO34" s="242"/>
      <c r="AAP34" s="242"/>
      <c r="AAQ34" s="242"/>
      <c r="AAR34" s="242"/>
      <c r="AAS34" s="242"/>
      <c r="AAT34" s="242"/>
      <c r="AAU34" s="242"/>
      <c r="AAV34" s="242"/>
      <c r="AAW34" s="242"/>
      <c r="AAX34" s="242"/>
      <c r="AAY34" s="242"/>
      <c r="AAZ34" s="242"/>
      <c r="ABA34" s="242"/>
      <c r="ABB34" s="242"/>
      <c r="ABC34" s="242"/>
      <c r="ABD34" s="242"/>
      <c r="ABE34" s="242"/>
      <c r="ABF34" s="242"/>
      <c r="ABG34" s="242"/>
      <c r="ABH34" s="242"/>
      <c r="ABI34" s="242"/>
      <c r="ABJ34" s="242"/>
      <c r="ABK34" s="242"/>
      <c r="ABL34" s="242"/>
      <c r="ABM34" s="242"/>
      <c r="ABN34" s="242"/>
      <c r="ABO34" s="242"/>
      <c r="ABP34" s="242"/>
      <c r="ABQ34" s="242"/>
      <c r="ABR34" s="242"/>
      <c r="ABS34" s="242"/>
      <c r="ABT34" s="242"/>
      <c r="ABU34" s="242"/>
      <c r="ABV34" s="242"/>
      <c r="ABW34" s="242"/>
      <c r="ABX34" s="242"/>
      <c r="ABY34" s="242"/>
      <c r="ABZ34" s="242"/>
      <c r="ACA34" s="242"/>
      <c r="ACB34" s="242"/>
      <c r="ACC34" s="242"/>
      <c r="ACD34" s="242"/>
      <c r="ACE34" s="242"/>
      <c r="ACF34" s="242"/>
      <c r="ACG34" s="242"/>
      <c r="ACH34" s="242"/>
      <c r="ACI34" s="242"/>
      <c r="ACJ34" s="242"/>
      <c r="ACK34" s="242"/>
      <c r="ACL34" s="242"/>
      <c r="ACM34" s="242"/>
      <c r="ACN34" s="242"/>
      <c r="ACO34" s="242"/>
      <c r="ACP34" s="242"/>
      <c r="ACQ34" s="242"/>
      <c r="ACR34" s="242"/>
      <c r="ACS34" s="242"/>
      <c r="ACT34" s="242"/>
      <c r="ACU34" s="242"/>
      <c r="ACV34" s="242"/>
      <c r="ACW34" s="242"/>
      <c r="ACX34" s="242"/>
      <c r="ACY34" s="242"/>
      <c r="ACZ34" s="242"/>
      <c r="ADA34" s="242"/>
      <c r="ADB34" s="242"/>
      <c r="ADC34" s="242"/>
      <c r="ADD34" s="242"/>
      <c r="ADE34" s="242"/>
      <c r="ADF34" s="242"/>
      <c r="ADG34" s="242"/>
      <c r="ADH34" s="242"/>
      <c r="ADI34" s="242"/>
      <c r="ADJ34" s="242"/>
      <c r="ADK34" s="242"/>
      <c r="ADL34" s="242"/>
      <c r="ADM34" s="242"/>
      <c r="ADN34" s="242"/>
      <c r="ADO34" s="242"/>
      <c r="ADP34" s="242"/>
      <c r="ADQ34" s="242"/>
      <c r="ADR34" s="242"/>
      <c r="ADS34" s="242"/>
      <c r="ADT34" s="242"/>
      <c r="ADU34" s="242"/>
      <c r="ADV34" s="242"/>
      <c r="ADW34" s="242"/>
      <c r="ADX34" s="242"/>
      <c r="ADY34" s="242"/>
      <c r="ADZ34" s="242"/>
      <c r="AEA34" s="242"/>
      <c r="AEB34" s="242"/>
      <c r="AEC34" s="242"/>
      <c r="AED34" s="242"/>
      <c r="AEE34" s="242"/>
      <c r="AEF34" s="242"/>
      <c r="AEG34" s="242"/>
      <c r="AEH34" s="242"/>
      <c r="AEI34" s="242"/>
      <c r="AEJ34" s="242"/>
      <c r="AEK34" s="242"/>
      <c r="AEL34" s="242"/>
      <c r="AEM34" s="242"/>
      <c r="AEN34" s="242"/>
      <c r="AEO34" s="242"/>
      <c r="AEP34" s="242"/>
      <c r="AEQ34" s="242"/>
      <c r="AER34" s="242"/>
      <c r="AES34" s="242"/>
      <c r="AET34" s="242"/>
      <c r="AEU34" s="242"/>
      <c r="AEV34" s="242"/>
      <c r="AEW34" s="242"/>
      <c r="AEX34" s="242"/>
      <c r="AEY34" s="242"/>
      <c r="AEZ34" s="242"/>
      <c r="AFA34" s="242"/>
      <c r="AFB34" s="242"/>
      <c r="AFC34" s="242"/>
      <c r="AFD34" s="242"/>
      <c r="AFE34" s="242"/>
      <c r="AFF34" s="242"/>
      <c r="AFG34" s="242"/>
      <c r="AFH34" s="242"/>
      <c r="AFI34" s="242"/>
      <c r="AFJ34" s="242"/>
      <c r="AFK34" s="242"/>
      <c r="AFL34" s="242"/>
      <c r="AFM34" s="242"/>
      <c r="AFN34" s="242"/>
      <c r="AFO34" s="242"/>
      <c r="AFP34" s="242"/>
      <c r="AFQ34" s="242"/>
      <c r="AFR34" s="242"/>
      <c r="AFS34" s="242"/>
      <c r="AFT34" s="242"/>
      <c r="AFU34" s="242"/>
      <c r="AFV34" s="242"/>
      <c r="AFW34" s="242"/>
      <c r="AFX34" s="242"/>
      <c r="AFY34" s="242"/>
      <c r="AFZ34" s="242"/>
      <c r="AGA34" s="242"/>
      <c r="AGB34" s="242"/>
      <c r="AGC34" s="242"/>
      <c r="AGD34" s="242"/>
      <c r="AGE34" s="242"/>
      <c r="AGF34" s="242"/>
      <c r="AGG34" s="242"/>
      <c r="AGH34" s="242"/>
      <c r="AGI34" s="242"/>
      <c r="AGJ34" s="242"/>
      <c r="AGK34" s="242"/>
      <c r="AGL34" s="242"/>
      <c r="AGM34" s="242"/>
      <c r="AGN34" s="242"/>
      <c r="AGO34" s="242"/>
      <c r="AGP34" s="242"/>
      <c r="AGQ34" s="242"/>
      <c r="AGR34" s="242"/>
      <c r="AGS34" s="242"/>
      <c r="AGT34" s="242"/>
      <c r="AGU34" s="242"/>
      <c r="AGV34" s="242"/>
      <c r="AGW34" s="242"/>
      <c r="AGX34" s="242"/>
      <c r="AGY34" s="242"/>
      <c r="AGZ34" s="242"/>
      <c r="AHA34" s="242"/>
      <c r="AHB34" s="242"/>
      <c r="AHC34" s="242"/>
      <c r="AHD34" s="242"/>
      <c r="AHE34" s="242"/>
      <c r="AHF34" s="242"/>
      <c r="AHG34" s="242"/>
      <c r="AHH34" s="242"/>
      <c r="AHI34" s="242"/>
      <c r="AHJ34" s="242"/>
      <c r="AHK34" s="242"/>
      <c r="AHL34" s="242"/>
      <c r="AHM34" s="242"/>
      <c r="AHN34" s="242"/>
      <c r="AHO34" s="242"/>
      <c r="AHP34" s="242"/>
      <c r="AHQ34" s="242"/>
      <c r="AHR34" s="242"/>
      <c r="AHS34" s="242"/>
      <c r="AHT34" s="242"/>
      <c r="AHU34" s="242"/>
      <c r="AHV34" s="242"/>
      <c r="AHW34" s="242"/>
      <c r="AHX34" s="242"/>
      <c r="AHY34" s="242"/>
      <c r="AHZ34" s="242"/>
      <c r="AIA34" s="242"/>
      <c r="AIB34" s="242"/>
      <c r="AIC34" s="242"/>
      <c r="AID34" s="242"/>
      <c r="AIE34" s="242"/>
      <c r="AIF34" s="242"/>
      <c r="AIG34" s="242"/>
      <c r="AIH34" s="242"/>
      <c r="AII34" s="242"/>
      <c r="AIJ34" s="242"/>
      <c r="AIK34" s="242"/>
      <c r="AIL34" s="242"/>
      <c r="AIM34" s="242"/>
      <c r="AIN34" s="242"/>
      <c r="AIO34" s="242"/>
      <c r="AIP34" s="242"/>
      <c r="AIQ34" s="242"/>
      <c r="AIR34" s="242"/>
      <c r="AIS34" s="242"/>
      <c r="AIT34" s="242"/>
      <c r="AIU34" s="242"/>
      <c r="AIV34" s="242"/>
      <c r="AIW34" s="242"/>
      <c r="AIX34" s="242"/>
      <c r="AIY34" s="242"/>
      <c r="AIZ34" s="242"/>
      <c r="AJA34" s="242"/>
      <c r="AJB34" s="242"/>
      <c r="AJC34" s="242"/>
      <c r="AJD34" s="242"/>
      <c r="AJE34" s="242"/>
      <c r="AJF34" s="242"/>
      <c r="AJG34" s="242"/>
      <c r="AJH34" s="242"/>
      <c r="AJI34" s="242"/>
      <c r="AJJ34" s="242"/>
      <c r="AJK34" s="242"/>
      <c r="AJL34" s="242"/>
      <c r="AJM34" s="242"/>
      <c r="AJN34" s="242"/>
      <c r="AJO34" s="242"/>
      <c r="AJP34" s="242"/>
      <c r="AJQ34" s="242"/>
      <c r="AJR34" s="242"/>
      <c r="AJS34" s="242"/>
      <c r="AJT34" s="242"/>
      <c r="AJU34" s="242"/>
      <c r="AJV34" s="242"/>
      <c r="AJW34" s="242"/>
      <c r="AJX34" s="242"/>
      <c r="AJY34" s="242"/>
      <c r="AJZ34" s="242"/>
      <c r="AKA34" s="242"/>
      <c r="AKB34" s="242"/>
      <c r="AKC34" s="242"/>
      <c r="AKD34" s="242"/>
      <c r="AKE34" s="242"/>
      <c r="AKF34" s="242"/>
      <c r="AKG34" s="242"/>
      <c r="AKH34" s="242"/>
      <c r="AKI34" s="242"/>
      <c r="AKJ34" s="242"/>
      <c r="AKK34" s="242"/>
      <c r="AKL34" s="242"/>
      <c r="AKM34" s="242"/>
      <c r="AKN34" s="242"/>
      <c r="AKO34" s="242"/>
      <c r="AKP34" s="242"/>
      <c r="AKQ34" s="242"/>
      <c r="AKR34" s="242"/>
      <c r="AKS34" s="242"/>
      <c r="AKT34" s="242"/>
      <c r="AKU34" s="242"/>
      <c r="AKV34" s="242"/>
      <c r="AKW34" s="242"/>
      <c r="AKX34" s="242"/>
      <c r="AKY34" s="242"/>
      <c r="AKZ34" s="242"/>
      <c r="ALA34" s="242"/>
      <c r="ALB34" s="242"/>
      <c r="ALC34" s="242"/>
      <c r="ALD34" s="242"/>
      <c r="ALE34" s="242"/>
      <c r="ALF34" s="242"/>
      <c r="ALG34" s="242"/>
      <c r="ALH34" s="242"/>
      <c r="ALI34" s="242"/>
      <c r="ALJ34" s="242"/>
      <c r="ALK34" s="242"/>
      <c r="ALL34" s="242"/>
      <c r="ALM34" s="242"/>
      <c r="ALN34" s="242"/>
      <c r="ALO34" s="242"/>
      <c r="ALP34" s="242"/>
      <c r="ALQ34" s="242"/>
      <c r="ALR34" s="242"/>
      <c r="ALS34" s="242"/>
      <c r="ALT34" s="242"/>
      <c r="ALU34" s="242"/>
      <c r="ALV34" s="242"/>
      <c r="ALW34" s="242"/>
      <c r="ALX34" s="242"/>
      <c r="ALY34" s="242"/>
      <c r="ALZ34" s="242"/>
      <c r="AMA34" s="242"/>
      <c r="AMB34" s="242"/>
      <c r="AMC34" s="242"/>
      <c r="AMD34" s="242"/>
      <c r="AME34" s="242"/>
      <c r="AMF34" s="242"/>
      <c r="AMG34" s="242"/>
      <c r="AMH34" s="242"/>
      <c r="AMI34" s="242"/>
      <c r="AMJ34" s="242"/>
      <c r="AMK34" s="242"/>
      <c r="AML34" s="242"/>
      <c r="AMM34" s="242"/>
      <c r="AMN34" s="242"/>
      <c r="AMO34" s="242"/>
      <c r="AMP34" s="242"/>
      <c r="AMQ34" s="242"/>
      <c r="AMR34" s="242"/>
      <c r="AMS34" s="242"/>
      <c r="AMT34" s="242"/>
      <c r="AMU34" s="242"/>
      <c r="AMV34" s="242"/>
      <c r="AMW34" s="242"/>
      <c r="AMX34" s="242"/>
      <c r="AMY34" s="242"/>
      <c r="AMZ34" s="242"/>
      <c r="ANA34" s="242"/>
      <c r="ANB34" s="242"/>
      <c r="ANC34" s="242"/>
      <c r="AND34" s="242"/>
      <c r="ANE34" s="242"/>
      <c r="ANF34" s="242"/>
      <c r="ANG34" s="242"/>
      <c r="ANH34" s="242"/>
      <c r="ANI34" s="242"/>
      <c r="ANJ34" s="242"/>
      <c r="ANK34" s="242"/>
      <c r="ANL34" s="242"/>
      <c r="ANM34" s="242"/>
      <c r="ANN34" s="242"/>
      <c r="ANO34" s="242"/>
      <c r="ANP34" s="242"/>
      <c r="ANQ34" s="242"/>
      <c r="ANR34" s="242"/>
      <c r="ANS34" s="242"/>
      <c r="ANT34" s="242"/>
      <c r="ANU34" s="242"/>
      <c r="ANV34" s="242"/>
      <c r="ANW34" s="242"/>
      <c r="ANX34" s="242"/>
      <c r="ANY34" s="242"/>
      <c r="ANZ34" s="242"/>
      <c r="AOA34" s="242"/>
      <c r="AOB34" s="242"/>
      <c r="AOC34" s="242"/>
      <c r="AOD34" s="242"/>
      <c r="AOE34" s="242"/>
      <c r="AOF34" s="242"/>
      <c r="AOG34" s="242"/>
      <c r="AOH34" s="242"/>
      <c r="AOI34" s="242"/>
      <c r="AOJ34" s="242"/>
      <c r="AOK34" s="242"/>
      <c r="AOL34" s="242"/>
      <c r="AOM34" s="242"/>
      <c r="AON34" s="242"/>
      <c r="AOO34" s="242"/>
      <c r="AOP34" s="242"/>
      <c r="AOQ34" s="242"/>
      <c r="AOR34" s="242"/>
      <c r="AOS34" s="242"/>
      <c r="AOT34" s="242"/>
      <c r="AOU34" s="242"/>
      <c r="AOV34" s="242"/>
      <c r="AOW34" s="242"/>
      <c r="AOX34" s="242"/>
      <c r="AOY34" s="242"/>
      <c r="AOZ34" s="242"/>
      <c r="APA34" s="242"/>
      <c r="APB34" s="242"/>
      <c r="APC34" s="242"/>
      <c r="APD34" s="242"/>
      <c r="APE34" s="242"/>
      <c r="APF34" s="242"/>
      <c r="APG34" s="242"/>
      <c r="APH34" s="242"/>
      <c r="API34" s="242"/>
      <c r="APJ34" s="242"/>
      <c r="APK34" s="242"/>
      <c r="APL34" s="242"/>
      <c r="APM34" s="242"/>
      <c r="APN34" s="242"/>
      <c r="APO34" s="242"/>
      <c r="APP34" s="242"/>
      <c r="APQ34" s="242"/>
      <c r="APR34" s="242"/>
      <c r="APS34" s="242"/>
      <c r="APT34" s="242"/>
      <c r="APU34" s="242"/>
      <c r="APV34" s="242"/>
      <c r="APW34" s="242"/>
      <c r="APX34" s="242"/>
      <c r="APY34" s="242"/>
      <c r="APZ34" s="242"/>
      <c r="AQA34" s="242"/>
      <c r="AQB34" s="242"/>
      <c r="AQC34" s="242"/>
      <c r="AQD34" s="242"/>
      <c r="AQE34" s="242"/>
      <c r="AQF34" s="242"/>
      <c r="AQG34" s="242"/>
      <c r="AQH34" s="242"/>
      <c r="AQI34" s="242"/>
      <c r="AQJ34" s="242"/>
      <c r="AQK34" s="242"/>
      <c r="AQL34" s="242"/>
      <c r="AQM34" s="242"/>
      <c r="AQN34" s="242"/>
      <c r="AQO34" s="242"/>
      <c r="AQP34" s="242"/>
      <c r="AQQ34" s="242"/>
      <c r="AQR34" s="242"/>
      <c r="AQS34" s="242"/>
      <c r="AQT34" s="242"/>
      <c r="AQU34" s="242"/>
      <c r="AQV34" s="242"/>
      <c r="AQW34" s="242"/>
      <c r="AQX34" s="242"/>
      <c r="AQY34" s="242"/>
      <c r="AQZ34" s="242"/>
      <c r="ARA34" s="242"/>
      <c r="ARB34" s="242"/>
      <c r="ARC34" s="242"/>
      <c r="ARD34" s="242"/>
      <c r="ARE34" s="242"/>
      <c r="ARF34" s="242"/>
      <c r="ARG34" s="242"/>
      <c r="ARH34" s="242"/>
      <c r="ARI34" s="242"/>
      <c r="ARJ34" s="242"/>
      <c r="ARK34" s="242"/>
      <c r="ARL34" s="242"/>
      <c r="ARM34" s="242"/>
      <c r="ARN34" s="242"/>
      <c r="ARO34" s="242"/>
      <c r="ARP34" s="242"/>
      <c r="ARQ34" s="242"/>
      <c r="ARR34" s="242"/>
      <c r="ARS34" s="242"/>
      <c r="ART34" s="242"/>
      <c r="ARU34" s="242"/>
      <c r="ARV34" s="242"/>
      <c r="ARW34" s="242"/>
      <c r="ARX34" s="242"/>
      <c r="ARY34" s="242"/>
      <c r="ARZ34" s="242"/>
      <c r="ASA34" s="242"/>
      <c r="ASB34" s="242"/>
      <c r="ASC34" s="242"/>
      <c r="ASD34" s="242"/>
      <c r="ASE34" s="242"/>
      <c r="ASF34" s="242"/>
      <c r="ASG34" s="242"/>
      <c r="ASH34" s="242"/>
      <c r="ASI34" s="242"/>
      <c r="ASJ34" s="242"/>
      <c r="ASK34" s="242"/>
      <c r="ASL34" s="242"/>
      <c r="ASM34" s="242"/>
      <c r="ASN34" s="242"/>
      <c r="ASO34" s="242"/>
      <c r="ASP34" s="242"/>
      <c r="ASQ34" s="242"/>
      <c r="ASR34" s="242"/>
      <c r="ASS34" s="242"/>
      <c r="AST34" s="242"/>
      <c r="ASU34" s="242"/>
      <c r="ASV34" s="242"/>
      <c r="ASW34" s="242"/>
      <c r="ASX34" s="242"/>
      <c r="ASY34" s="242"/>
      <c r="ASZ34" s="242"/>
      <c r="ATA34" s="242"/>
      <c r="ATB34" s="242"/>
      <c r="ATC34" s="242"/>
      <c r="ATD34" s="242"/>
      <c r="ATE34" s="242"/>
      <c r="ATF34" s="242"/>
      <c r="ATG34" s="242"/>
      <c r="ATH34" s="242"/>
      <c r="ATI34" s="242"/>
      <c r="ATJ34" s="242"/>
      <c r="ATK34" s="242"/>
      <c r="ATL34" s="242"/>
      <c r="ATM34" s="242"/>
      <c r="ATN34" s="242"/>
      <c r="ATO34" s="242"/>
      <c r="ATP34" s="242"/>
      <c r="ATQ34" s="242"/>
      <c r="ATR34" s="242"/>
      <c r="ATS34" s="242"/>
      <c r="ATT34" s="242"/>
      <c r="ATU34" s="242"/>
      <c r="ATV34" s="242"/>
      <c r="ATW34" s="242"/>
      <c r="ATX34" s="242"/>
      <c r="ATY34" s="242"/>
      <c r="ATZ34" s="242"/>
      <c r="AUA34" s="242"/>
      <c r="AUB34" s="242"/>
      <c r="AUC34" s="242"/>
      <c r="AUD34" s="242"/>
      <c r="AUE34" s="242"/>
      <c r="AUF34" s="242"/>
      <c r="AUG34" s="242"/>
      <c r="AUH34" s="242"/>
      <c r="AUI34" s="242"/>
      <c r="AUJ34" s="242"/>
      <c r="AUK34" s="242"/>
      <c r="AUL34" s="242"/>
      <c r="AUM34" s="242"/>
      <c r="AUN34" s="242"/>
      <c r="AUO34" s="242"/>
      <c r="AUP34" s="242"/>
      <c r="AUQ34" s="242"/>
      <c r="AUR34" s="242"/>
      <c r="AUS34" s="242"/>
      <c r="AUT34" s="242"/>
      <c r="AUU34" s="242"/>
      <c r="AUV34" s="242"/>
      <c r="AUW34" s="242"/>
      <c r="AUX34" s="242"/>
      <c r="AUY34" s="242"/>
      <c r="AUZ34" s="242"/>
      <c r="AVA34" s="242"/>
      <c r="AVB34" s="242"/>
      <c r="AVC34" s="242"/>
      <c r="AVD34" s="242"/>
      <c r="AVE34" s="242"/>
      <c r="AVF34" s="242"/>
      <c r="AVG34" s="242"/>
      <c r="AVH34" s="242"/>
      <c r="AVI34" s="242"/>
      <c r="AVJ34" s="242"/>
      <c r="AVK34" s="242"/>
      <c r="AVL34" s="242"/>
      <c r="AVM34" s="242"/>
      <c r="AVN34" s="242"/>
      <c r="AVO34" s="242"/>
      <c r="AVP34" s="242"/>
      <c r="AVQ34" s="242"/>
      <c r="AVR34" s="242"/>
      <c r="AVS34" s="242"/>
      <c r="AVT34" s="242"/>
      <c r="AVU34" s="242"/>
      <c r="AVV34" s="242"/>
      <c r="AVW34" s="242"/>
      <c r="AVX34" s="242"/>
      <c r="AVY34" s="242"/>
      <c r="AVZ34" s="242"/>
      <c r="AWA34" s="242"/>
      <c r="AWB34" s="242"/>
      <c r="AWC34" s="242"/>
      <c r="AWD34" s="242"/>
      <c r="AWE34" s="242"/>
      <c r="AWF34" s="242"/>
      <c r="AWG34" s="242"/>
      <c r="AWH34" s="242"/>
      <c r="AWI34" s="242"/>
      <c r="AWJ34" s="242"/>
      <c r="AWK34" s="242"/>
      <c r="AWL34" s="242"/>
      <c r="AWM34" s="242"/>
      <c r="AWN34" s="242"/>
      <c r="AWO34" s="242"/>
      <c r="AWP34" s="242"/>
      <c r="AWQ34" s="242"/>
      <c r="AWR34" s="242"/>
      <c r="AWS34" s="242"/>
      <c r="AWT34" s="242"/>
      <c r="AWU34" s="242"/>
      <c r="AWV34" s="242"/>
      <c r="AWW34" s="242"/>
      <c r="AWX34" s="242"/>
      <c r="AWY34" s="242"/>
      <c r="AWZ34" s="242"/>
      <c r="AXA34" s="242"/>
      <c r="AXB34" s="242"/>
      <c r="AXC34" s="242"/>
      <c r="AXD34" s="242"/>
      <c r="AXE34" s="242"/>
      <c r="AXF34" s="242"/>
      <c r="AXG34" s="242"/>
      <c r="AXH34" s="242"/>
      <c r="AXI34" s="242"/>
      <c r="AXJ34" s="242"/>
      <c r="AXK34" s="242"/>
      <c r="AXL34" s="242"/>
      <c r="AXM34" s="242"/>
      <c r="AXN34" s="242"/>
      <c r="AXO34" s="242"/>
      <c r="AXP34" s="242"/>
      <c r="AXQ34" s="242"/>
      <c r="AXR34" s="242"/>
      <c r="AXS34" s="242"/>
      <c r="AXT34" s="242"/>
      <c r="AXU34" s="242"/>
      <c r="AXV34" s="242"/>
      <c r="AXW34" s="242"/>
      <c r="AXX34" s="242"/>
      <c r="AXY34" s="242"/>
      <c r="AXZ34" s="242"/>
      <c r="AYA34" s="242"/>
      <c r="AYB34" s="242"/>
      <c r="AYC34" s="242"/>
      <c r="AYD34" s="242"/>
      <c r="AYE34" s="242"/>
      <c r="AYF34" s="242"/>
      <c r="AYG34" s="242"/>
      <c r="AYH34" s="242"/>
      <c r="AYI34" s="242"/>
      <c r="AYJ34" s="242"/>
      <c r="AYK34" s="242"/>
      <c r="AYL34" s="242"/>
      <c r="AYM34" s="242"/>
      <c r="AYN34" s="242"/>
      <c r="AYO34" s="242"/>
      <c r="AYP34" s="242"/>
      <c r="AYQ34" s="242"/>
      <c r="AYR34" s="242"/>
      <c r="AYS34" s="242"/>
      <c r="AYT34" s="242"/>
      <c r="AYU34" s="242"/>
      <c r="AYV34" s="242"/>
      <c r="AYW34" s="242"/>
      <c r="AYX34" s="242"/>
      <c r="AYY34" s="242"/>
      <c r="AYZ34" s="242"/>
      <c r="AZA34" s="242"/>
      <c r="AZB34" s="242"/>
      <c r="AZC34" s="242"/>
      <c r="AZD34" s="242"/>
      <c r="AZE34" s="242"/>
      <c r="AZF34" s="242"/>
      <c r="AZG34" s="242"/>
      <c r="AZH34" s="242"/>
      <c r="AZI34" s="242"/>
      <c r="AZJ34" s="242"/>
      <c r="AZK34" s="242"/>
      <c r="AZL34" s="242"/>
      <c r="AZM34" s="242"/>
      <c r="AZN34" s="242"/>
      <c r="AZO34" s="242"/>
      <c r="AZP34" s="242"/>
      <c r="AZQ34" s="242"/>
      <c r="AZR34" s="242"/>
      <c r="AZS34" s="242"/>
      <c r="AZT34" s="242"/>
      <c r="AZU34" s="242"/>
      <c r="AZV34" s="242"/>
      <c r="AZW34" s="242"/>
      <c r="AZX34" s="242"/>
      <c r="AZY34" s="242"/>
      <c r="AZZ34" s="242"/>
      <c r="BAA34" s="242"/>
      <c r="BAB34" s="242"/>
      <c r="BAC34" s="242"/>
      <c r="BAD34" s="242"/>
      <c r="BAE34" s="242"/>
      <c r="BAF34" s="242"/>
      <c r="BAG34" s="242"/>
      <c r="BAH34" s="242"/>
      <c r="BAI34" s="242"/>
      <c r="BAJ34" s="242"/>
      <c r="BAK34" s="242"/>
      <c r="BAL34" s="242"/>
      <c r="BAM34" s="242"/>
      <c r="BAN34" s="242"/>
      <c r="BAO34" s="242"/>
      <c r="BAP34" s="242"/>
      <c r="BAQ34" s="242"/>
      <c r="BAR34" s="242"/>
      <c r="BAS34" s="242"/>
      <c r="BAT34" s="242"/>
      <c r="BAU34" s="242"/>
      <c r="BAV34" s="242"/>
      <c r="BAW34" s="242"/>
      <c r="BAX34" s="242"/>
      <c r="BAY34" s="242"/>
      <c r="BAZ34" s="242"/>
      <c r="BBA34" s="242"/>
      <c r="BBB34" s="242"/>
      <c r="BBC34" s="242"/>
      <c r="BBD34" s="242"/>
      <c r="BBE34" s="242"/>
      <c r="BBF34" s="242"/>
      <c r="BBG34" s="242"/>
      <c r="BBH34" s="242"/>
      <c r="BBI34" s="242"/>
      <c r="BBJ34" s="242"/>
      <c r="BBK34" s="242"/>
      <c r="BBL34" s="242"/>
      <c r="BBM34" s="242"/>
      <c r="BBN34" s="242"/>
      <c r="BBO34" s="242"/>
      <c r="BBP34" s="242"/>
      <c r="BBQ34" s="242"/>
      <c r="BBR34" s="242"/>
      <c r="BBS34" s="242"/>
      <c r="BBT34" s="242"/>
      <c r="BBU34" s="242"/>
      <c r="BBV34" s="242"/>
      <c r="BBW34" s="242"/>
      <c r="BBX34" s="242"/>
      <c r="BBY34" s="242"/>
      <c r="BBZ34" s="242"/>
      <c r="BCA34" s="242"/>
      <c r="BCB34" s="242"/>
      <c r="BCC34" s="242"/>
      <c r="BCD34" s="242"/>
      <c r="BCE34" s="242"/>
      <c r="BCF34" s="242"/>
      <c r="BCG34" s="242"/>
      <c r="BCH34" s="242"/>
      <c r="BCI34" s="242"/>
      <c r="BCJ34" s="242"/>
      <c r="BCK34" s="242"/>
      <c r="BCL34" s="242"/>
      <c r="BCM34" s="242"/>
      <c r="BCN34" s="242"/>
      <c r="BCO34" s="242"/>
      <c r="BCP34" s="242"/>
      <c r="BCQ34" s="242"/>
      <c r="BCR34" s="242"/>
      <c r="BCS34" s="242"/>
      <c r="BCT34" s="242"/>
      <c r="BCU34" s="242"/>
      <c r="BCV34" s="242"/>
      <c r="BCW34" s="242"/>
      <c r="BCX34" s="242"/>
      <c r="BCY34" s="242"/>
      <c r="BCZ34" s="242"/>
      <c r="BDA34" s="242"/>
      <c r="BDB34" s="242"/>
      <c r="BDC34" s="242"/>
      <c r="BDD34" s="242"/>
      <c r="BDE34" s="242"/>
      <c r="BDF34" s="242"/>
      <c r="BDG34" s="242"/>
      <c r="BDH34" s="242"/>
      <c r="BDI34" s="242"/>
      <c r="BDJ34" s="242"/>
      <c r="BDK34" s="242"/>
      <c r="BDL34" s="242"/>
      <c r="BDM34" s="242"/>
      <c r="BDN34" s="242"/>
      <c r="BDO34" s="242"/>
      <c r="BDP34" s="242"/>
      <c r="BDQ34" s="242"/>
      <c r="BDR34" s="242"/>
      <c r="BDS34" s="242"/>
      <c r="BDT34" s="242"/>
      <c r="BDU34" s="242"/>
      <c r="BDV34" s="242"/>
      <c r="BDW34" s="242"/>
      <c r="BDX34" s="242"/>
      <c r="BDY34" s="242"/>
      <c r="BDZ34" s="242"/>
      <c r="BEA34" s="242"/>
      <c r="BEB34" s="242"/>
      <c r="BEC34" s="242"/>
      <c r="BED34" s="242"/>
      <c r="BEE34" s="242"/>
      <c r="BEF34" s="242"/>
      <c r="BEG34" s="242"/>
      <c r="BEH34" s="242"/>
      <c r="BEI34" s="242"/>
      <c r="BEJ34" s="242"/>
      <c r="BEK34" s="242"/>
      <c r="BEL34" s="242"/>
      <c r="BEM34" s="242"/>
      <c r="BEN34" s="242"/>
      <c r="BEO34" s="242"/>
      <c r="BEP34" s="242"/>
      <c r="BEQ34" s="242"/>
      <c r="BER34" s="242"/>
      <c r="BES34" s="242"/>
      <c r="BET34" s="242"/>
      <c r="BEU34" s="242"/>
      <c r="BEV34" s="242"/>
      <c r="BEW34" s="242"/>
      <c r="BEX34" s="242"/>
      <c r="BEY34" s="242"/>
      <c r="BEZ34" s="242"/>
      <c r="BFA34" s="242"/>
      <c r="BFB34" s="242"/>
      <c r="BFC34" s="242"/>
      <c r="BFD34" s="242"/>
      <c r="BFE34" s="242"/>
      <c r="BFF34" s="242"/>
      <c r="BFG34" s="242"/>
      <c r="BFH34" s="242"/>
      <c r="BFI34" s="242"/>
      <c r="BFJ34" s="242"/>
      <c r="BFK34" s="242"/>
      <c r="BFL34" s="242"/>
      <c r="BFM34" s="242"/>
      <c r="BFN34" s="242"/>
      <c r="BFO34" s="242"/>
      <c r="BFP34" s="242"/>
      <c r="BFQ34" s="242"/>
      <c r="BFR34" s="242"/>
      <c r="BFS34" s="242"/>
      <c r="BFT34" s="242"/>
      <c r="BFU34" s="242"/>
      <c r="BFV34" s="242"/>
      <c r="BFW34" s="242"/>
      <c r="BFX34" s="242"/>
      <c r="BFY34" s="242"/>
      <c r="BFZ34" s="242"/>
      <c r="BGA34" s="242"/>
      <c r="BGB34" s="242"/>
      <c r="BGC34" s="242"/>
      <c r="BGD34" s="242"/>
      <c r="BGE34" s="242"/>
      <c r="BGF34" s="242"/>
      <c r="BGG34" s="242"/>
      <c r="BGH34" s="242"/>
      <c r="BGI34" s="242"/>
      <c r="BGJ34" s="242"/>
      <c r="BGK34" s="242"/>
      <c r="BGL34" s="242"/>
      <c r="BGM34" s="242"/>
      <c r="BGN34" s="242"/>
      <c r="BGO34" s="242"/>
      <c r="BGP34" s="242"/>
      <c r="BGQ34" s="242"/>
      <c r="BGR34" s="242"/>
      <c r="BGS34" s="242"/>
      <c r="BGT34" s="242"/>
      <c r="BGU34" s="242"/>
      <c r="BGV34" s="242"/>
      <c r="BGW34" s="242"/>
      <c r="BGX34" s="242"/>
      <c r="BGY34" s="242"/>
      <c r="BGZ34" s="242"/>
      <c r="BHA34" s="242"/>
      <c r="BHB34" s="242"/>
      <c r="BHC34" s="242"/>
      <c r="BHD34" s="242"/>
      <c r="BHE34" s="242"/>
      <c r="BHF34" s="242"/>
      <c r="BHG34" s="242"/>
      <c r="BHH34" s="242"/>
      <c r="BHI34" s="242"/>
      <c r="BHJ34" s="242"/>
      <c r="BHK34" s="242"/>
      <c r="BHL34" s="242"/>
      <c r="BHM34" s="242"/>
      <c r="BHN34" s="242"/>
      <c r="BHO34" s="242"/>
      <c r="BHP34" s="242"/>
      <c r="BHQ34" s="242"/>
      <c r="BHR34" s="242"/>
      <c r="BHS34" s="242"/>
      <c r="BHT34" s="242"/>
      <c r="BHU34" s="242"/>
      <c r="BHV34" s="242"/>
      <c r="BHW34" s="242"/>
      <c r="BHX34" s="242"/>
      <c r="BHY34" s="242"/>
      <c r="BHZ34" s="242"/>
      <c r="BIA34" s="242"/>
      <c r="BIB34" s="242"/>
      <c r="BIC34" s="242"/>
      <c r="BID34" s="242"/>
      <c r="BIE34" s="242"/>
      <c r="BIF34" s="242"/>
      <c r="BIG34" s="242"/>
      <c r="BIH34" s="242"/>
      <c r="BII34" s="242"/>
      <c r="BIJ34" s="242"/>
      <c r="BIK34" s="242"/>
      <c r="BIL34" s="242"/>
      <c r="BIM34" s="242"/>
      <c r="BIN34" s="242"/>
      <c r="BIO34" s="242"/>
      <c r="BIP34" s="242"/>
      <c r="BIQ34" s="242"/>
      <c r="BIR34" s="242"/>
      <c r="BIS34" s="242"/>
      <c r="BIT34" s="242"/>
      <c r="BIU34" s="242"/>
      <c r="BIV34" s="242"/>
      <c r="BIW34" s="242"/>
      <c r="BIX34" s="242"/>
      <c r="BIY34" s="242"/>
      <c r="BIZ34" s="242"/>
      <c r="BJA34" s="242"/>
      <c r="BJB34" s="242"/>
      <c r="BJC34" s="242"/>
      <c r="BJD34" s="242"/>
      <c r="BJE34" s="242"/>
      <c r="BJF34" s="242"/>
      <c r="BJG34" s="242"/>
      <c r="BJH34" s="242"/>
      <c r="BJI34" s="242"/>
      <c r="BJJ34" s="242"/>
      <c r="BJK34" s="242"/>
      <c r="BJL34" s="242"/>
      <c r="BJM34" s="242"/>
      <c r="BJN34" s="242"/>
      <c r="BJO34" s="242"/>
      <c r="BJP34" s="242"/>
      <c r="BJQ34" s="242"/>
      <c r="BJR34" s="242"/>
      <c r="BJS34" s="242"/>
      <c r="BJT34" s="242"/>
      <c r="BJU34" s="242"/>
      <c r="BJV34" s="242"/>
      <c r="BJW34" s="242"/>
      <c r="BJX34" s="242"/>
      <c r="BJY34" s="242"/>
      <c r="BJZ34" s="242"/>
      <c r="BKA34" s="242"/>
      <c r="BKB34" s="242"/>
      <c r="BKC34" s="242"/>
      <c r="BKD34" s="242"/>
      <c r="BKE34" s="242"/>
      <c r="BKF34" s="242"/>
      <c r="BKG34" s="242"/>
      <c r="BKH34" s="242"/>
      <c r="BKI34" s="242"/>
      <c r="BKJ34" s="242"/>
      <c r="BKK34" s="242"/>
      <c r="BKL34" s="242"/>
      <c r="BKM34" s="242"/>
      <c r="BKN34" s="242"/>
      <c r="BKO34" s="242"/>
      <c r="BKP34" s="242"/>
      <c r="BKQ34" s="242"/>
      <c r="BKR34" s="242"/>
      <c r="BKS34" s="242"/>
      <c r="BKT34" s="242"/>
      <c r="BKU34" s="242"/>
      <c r="BKV34" s="242"/>
      <c r="BKW34" s="242"/>
      <c r="BKX34" s="242"/>
      <c r="BKY34" s="242"/>
      <c r="BKZ34" s="242"/>
      <c r="BLA34" s="242"/>
      <c r="BLB34" s="242"/>
      <c r="BLC34" s="242"/>
      <c r="BLD34" s="242"/>
      <c r="BLE34" s="242"/>
      <c r="BLF34" s="242"/>
      <c r="BLG34" s="242"/>
      <c r="BLH34" s="242"/>
      <c r="BLI34" s="242"/>
      <c r="BLJ34" s="242"/>
      <c r="BLK34" s="242"/>
      <c r="BLL34" s="242"/>
      <c r="BLM34" s="242"/>
      <c r="BLN34" s="242"/>
      <c r="BLO34" s="242"/>
      <c r="BLP34" s="242"/>
      <c r="BLQ34" s="242"/>
      <c r="BLR34" s="242"/>
      <c r="BLS34" s="242"/>
      <c r="BLT34" s="242"/>
      <c r="BLU34" s="242"/>
      <c r="BLV34" s="242"/>
      <c r="BLW34" s="242"/>
      <c r="BLX34" s="242"/>
      <c r="BLY34" s="242"/>
      <c r="BLZ34" s="242"/>
      <c r="BMA34" s="242"/>
      <c r="BMB34" s="242"/>
      <c r="BMC34" s="242"/>
      <c r="BMD34" s="242"/>
      <c r="BME34" s="242"/>
      <c r="BMF34" s="242"/>
      <c r="BMG34" s="242"/>
      <c r="BMH34" s="242"/>
      <c r="BMI34" s="242"/>
      <c r="BMJ34" s="242"/>
      <c r="BMK34" s="242"/>
      <c r="BML34" s="242"/>
      <c r="BMM34" s="242"/>
      <c r="BMN34" s="242"/>
      <c r="BMO34" s="242"/>
      <c r="BMP34" s="242"/>
      <c r="BMQ34" s="242"/>
      <c r="BMR34" s="242"/>
      <c r="BMS34" s="242"/>
      <c r="BMT34" s="242"/>
      <c r="BMU34" s="242"/>
      <c r="BMV34" s="242"/>
      <c r="BMW34" s="242"/>
      <c r="BMX34" s="242"/>
      <c r="BMY34" s="242"/>
      <c r="BMZ34" s="242"/>
      <c r="BNA34" s="242"/>
      <c r="BNB34" s="242"/>
      <c r="BNC34" s="242"/>
      <c r="BND34" s="242"/>
      <c r="BNE34" s="242"/>
      <c r="BNF34" s="242"/>
      <c r="BNG34" s="242"/>
      <c r="BNH34" s="242"/>
      <c r="BNI34" s="242"/>
      <c r="BNJ34" s="242"/>
      <c r="BNK34" s="242"/>
      <c r="BNL34" s="242"/>
      <c r="BNM34" s="242"/>
      <c r="BNN34" s="242"/>
      <c r="BNO34" s="242"/>
      <c r="BNP34" s="242"/>
      <c r="BNQ34" s="242"/>
      <c r="BNR34" s="242"/>
      <c r="BNS34" s="242"/>
      <c r="BNT34" s="242"/>
      <c r="BNU34" s="242"/>
      <c r="BNV34" s="242"/>
      <c r="BNW34" s="242"/>
      <c r="BNX34" s="242"/>
      <c r="BNY34" s="242"/>
      <c r="BNZ34" s="242"/>
      <c r="BOA34" s="242"/>
      <c r="BOB34" s="242"/>
      <c r="BOC34" s="242"/>
      <c r="BOD34" s="242"/>
      <c r="BOE34" s="242"/>
      <c r="BOF34" s="242"/>
      <c r="BOG34" s="242"/>
      <c r="BOH34" s="242"/>
      <c r="BOI34" s="242"/>
      <c r="BOJ34" s="242"/>
      <c r="BOK34" s="242"/>
      <c r="BOL34" s="242"/>
      <c r="BOM34" s="242"/>
      <c r="BON34" s="242"/>
      <c r="BOO34" s="242"/>
      <c r="BOP34" s="242"/>
      <c r="BOQ34" s="242"/>
      <c r="BOR34" s="242"/>
      <c r="BOS34" s="242"/>
      <c r="BOT34" s="242"/>
      <c r="BOU34" s="242"/>
      <c r="BOV34" s="242"/>
      <c r="BOW34" s="242"/>
      <c r="BOX34" s="242"/>
      <c r="BOY34" s="242"/>
      <c r="BOZ34" s="242"/>
      <c r="BPA34" s="242"/>
      <c r="BPB34" s="242"/>
      <c r="BPC34" s="242"/>
      <c r="BPD34" s="242"/>
      <c r="BPE34" s="242"/>
      <c r="BPF34" s="242"/>
      <c r="BPG34" s="242"/>
      <c r="BPH34" s="242"/>
      <c r="BPI34" s="242"/>
      <c r="BPJ34" s="242"/>
      <c r="BPK34" s="242"/>
      <c r="BPL34" s="242"/>
      <c r="BPM34" s="242"/>
      <c r="BPN34" s="242"/>
      <c r="BPO34" s="242"/>
      <c r="BPP34" s="242"/>
      <c r="BPQ34" s="242"/>
      <c r="BPR34" s="242"/>
      <c r="BPS34" s="242"/>
      <c r="BPT34" s="242"/>
      <c r="BPU34" s="242"/>
      <c r="BPV34" s="242"/>
      <c r="BPW34" s="242"/>
      <c r="BPX34" s="242"/>
      <c r="BPY34" s="242"/>
      <c r="BPZ34" s="242"/>
      <c r="BQA34" s="242"/>
      <c r="BQB34" s="242"/>
      <c r="BQC34" s="242"/>
      <c r="BQD34" s="242"/>
      <c r="BQE34" s="242"/>
      <c r="BQF34" s="242"/>
      <c r="BQG34" s="242"/>
      <c r="BQH34" s="242"/>
      <c r="BQI34" s="242"/>
      <c r="BQJ34" s="242"/>
      <c r="BQK34" s="242"/>
      <c r="BQL34" s="242"/>
      <c r="BQM34" s="242"/>
      <c r="BQN34" s="242"/>
      <c r="BQO34" s="242"/>
      <c r="BQP34" s="242"/>
      <c r="BQQ34" s="242"/>
      <c r="BQR34" s="242"/>
      <c r="BQS34" s="242"/>
      <c r="BQT34" s="242"/>
      <c r="BQU34" s="242"/>
      <c r="BQV34" s="242"/>
      <c r="BQW34" s="242"/>
      <c r="BQX34" s="242"/>
      <c r="BQY34" s="242"/>
      <c r="BQZ34" s="242"/>
      <c r="BRA34" s="242"/>
      <c r="BRB34" s="242"/>
      <c r="BRC34" s="242"/>
      <c r="BRD34" s="242"/>
      <c r="BRE34" s="242"/>
      <c r="BRF34" s="242"/>
      <c r="BRG34" s="242"/>
      <c r="BRH34" s="242"/>
      <c r="BRI34" s="242"/>
      <c r="BRJ34" s="242"/>
      <c r="BRK34" s="242"/>
      <c r="BRL34" s="242"/>
      <c r="BRM34" s="242"/>
      <c r="BRN34" s="242"/>
      <c r="BRO34" s="242"/>
      <c r="BRP34" s="242"/>
      <c r="BRQ34" s="242"/>
      <c r="BRR34" s="242"/>
      <c r="BRS34" s="242"/>
      <c r="BRT34" s="242"/>
      <c r="BRU34" s="242"/>
      <c r="BRV34" s="242"/>
      <c r="BRW34" s="242"/>
      <c r="BRX34" s="242"/>
      <c r="BRY34" s="242"/>
      <c r="BRZ34" s="242"/>
      <c r="BSA34" s="242"/>
      <c r="BSB34" s="242"/>
      <c r="BSC34" s="242"/>
      <c r="BSD34" s="242"/>
      <c r="BSE34" s="242"/>
      <c r="BSF34" s="242"/>
      <c r="BSG34" s="242"/>
      <c r="BSH34" s="242"/>
      <c r="BSI34" s="242"/>
      <c r="BSJ34" s="242"/>
      <c r="BSK34" s="242"/>
      <c r="BSL34" s="242"/>
      <c r="BSM34" s="242"/>
      <c r="BSN34" s="242"/>
      <c r="BSO34" s="242"/>
      <c r="BSP34" s="242"/>
      <c r="BSQ34" s="242"/>
      <c r="BSR34" s="242"/>
      <c r="BSS34" s="242"/>
      <c r="BST34" s="242"/>
      <c r="BSU34" s="242"/>
      <c r="BSV34" s="242"/>
      <c r="BSW34" s="242"/>
      <c r="BSX34" s="242"/>
      <c r="BSY34" s="242"/>
      <c r="BSZ34" s="242"/>
      <c r="BTA34" s="242"/>
      <c r="BTB34" s="242"/>
      <c r="BTC34" s="242"/>
      <c r="BTD34" s="242"/>
      <c r="BTE34" s="242"/>
      <c r="BTF34" s="242"/>
      <c r="BTG34" s="242"/>
      <c r="BTH34" s="242"/>
      <c r="BTI34" s="242"/>
      <c r="BTJ34" s="242"/>
      <c r="BTK34" s="242"/>
      <c r="BTL34" s="242"/>
      <c r="BTM34" s="242"/>
      <c r="BTN34" s="242"/>
      <c r="BTO34" s="242"/>
      <c r="BTP34" s="242"/>
      <c r="BTQ34" s="242"/>
      <c r="BTR34" s="242"/>
      <c r="BTS34" s="242"/>
      <c r="BTT34" s="242"/>
      <c r="BTU34" s="242"/>
      <c r="BTV34" s="242"/>
      <c r="BTW34" s="242"/>
      <c r="BTX34" s="242"/>
      <c r="BTY34" s="242"/>
      <c r="BTZ34" s="242"/>
      <c r="BUA34" s="242"/>
      <c r="BUB34" s="242"/>
      <c r="BUC34" s="242"/>
      <c r="BUD34" s="242"/>
      <c r="BUE34" s="242"/>
      <c r="BUF34" s="242"/>
      <c r="BUG34" s="242"/>
      <c r="BUH34" s="242"/>
      <c r="BUI34" s="242"/>
      <c r="BUJ34" s="242"/>
      <c r="BUK34" s="242"/>
      <c r="BUL34" s="242"/>
      <c r="BUM34" s="242"/>
      <c r="BUN34" s="242"/>
      <c r="BUO34" s="242"/>
      <c r="BUP34" s="242"/>
      <c r="BUQ34" s="242"/>
      <c r="BUR34" s="242"/>
      <c r="BUS34" s="242"/>
      <c r="BUT34" s="242"/>
      <c r="BUU34" s="242"/>
      <c r="BUV34" s="242"/>
      <c r="BUW34" s="242"/>
      <c r="BUX34" s="242"/>
      <c r="BUY34" s="242"/>
      <c r="BUZ34" s="242"/>
      <c r="BVA34" s="242"/>
      <c r="BVB34" s="242"/>
      <c r="BVC34" s="242"/>
      <c r="BVD34" s="242"/>
      <c r="BVE34" s="242"/>
      <c r="BVF34" s="242"/>
      <c r="BVG34" s="242"/>
      <c r="BVH34" s="242"/>
      <c r="BVI34" s="242"/>
      <c r="BVJ34" s="242"/>
      <c r="BVK34" s="242"/>
      <c r="BVL34" s="242"/>
      <c r="BVM34" s="242"/>
      <c r="BVN34" s="242"/>
      <c r="BVO34" s="242"/>
      <c r="BVP34" s="242"/>
      <c r="BVQ34" s="242"/>
      <c r="BVR34" s="242"/>
      <c r="BVS34" s="242"/>
      <c r="BVT34" s="242"/>
      <c r="BVU34" s="242"/>
      <c r="BVV34" s="242"/>
      <c r="BVW34" s="242"/>
      <c r="BVX34" s="242"/>
      <c r="BVY34" s="242"/>
      <c r="BVZ34" s="242"/>
      <c r="BWA34" s="242"/>
      <c r="BWB34" s="242"/>
      <c r="BWC34" s="242"/>
      <c r="BWD34" s="242"/>
      <c r="BWE34" s="242"/>
      <c r="BWF34" s="242"/>
      <c r="BWG34" s="242"/>
      <c r="BWH34" s="242"/>
      <c r="BWI34" s="242"/>
      <c r="BWJ34" s="242"/>
      <c r="BWK34" s="242"/>
      <c r="BWL34" s="242"/>
      <c r="BWM34" s="242"/>
      <c r="BWN34" s="242"/>
      <c r="BWO34" s="242"/>
      <c r="BWP34" s="242"/>
      <c r="BWQ34" s="242"/>
      <c r="BWR34" s="242"/>
      <c r="BWS34" s="242"/>
      <c r="BWT34" s="242"/>
      <c r="BWU34" s="242"/>
      <c r="BWV34" s="242"/>
      <c r="BWW34" s="242"/>
      <c r="BWX34" s="242"/>
      <c r="BWY34" s="242"/>
      <c r="BWZ34" s="242"/>
      <c r="BXA34" s="242"/>
      <c r="BXB34" s="242"/>
      <c r="BXC34" s="242"/>
      <c r="BXD34" s="242"/>
      <c r="BXE34" s="242"/>
      <c r="BXF34" s="242"/>
      <c r="BXG34" s="242"/>
      <c r="BXH34" s="242"/>
      <c r="BXI34" s="242"/>
      <c r="BXJ34" s="242"/>
      <c r="BXK34" s="242"/>
      <c r="BXL34" s="242"/>
      <c r="BXM34" s="242"/>
      <c r="BXN34" s="242"/>
      <c r="BXO34" s="242"/>
      <c r="BXP34" s="242"/>
      <c r="BXQ34" s="242"/>
      <c r="BXR34" s="242"/>
      <c r="BXS34" s="242"/>
      <c r="BXT34" s="242"/>
      <c r="BXU34" s="242"/>
      <c r="BXV34" s="242"/>
      <c r="BXW34" s="242"/>
      <c r="BXX34" s="242"/>
      <c r="BXY34" s="242"/>
      <c r="BXZ34" s="242"/>
      <c r="BYA34" s="242"/>
      <c r="BYB34" s="242"/>
      <c r="BYC34" s="242"/>
      <c r="BYD34" s="242"/>
      <c r="BYE34" s="242"/>
      <c r="BYF34" s="242"/>
      <c r="BYG34" s="242"/>
      <c r="BYH34" s="242"/>
      <c r="BYI34" s="242"/>
      <c r="BYJ34" s="242"/>
      <c r="BYK34" s="242"/>
      <c r="BYL34" s="242"/>
      <c r="BYM34" s="242"/>
      <c r="BYN34" s="242"/>
      <c r="BYO34" s="242"/>
      <c r="BYP34" s="242"/>
      <c r="BYQ34" s="242"/>
      <c r="BYR34" s="242"/>
      <c r="BYS34" s="242"/>
      <c r="BYT34" s="242"/>
      <c r="BYU34" s="242"/>
      <c r="BYV34" s="242"/>
      <c r="BYW34" s="242"/>
      <c r="BYX34" s="242"/>
      <c r="BYY34" s="242"/>
      <c r="BYZ34" s="242"/>
      <c r="BZA34" s="242"/>
      <c r="BZB34" s="242"/>
      <c r="BZC34" s="242"/>
      <c r="BZD34" s="242"/>
      <c r="BZE34" s="242"/>
      <c r="BZF34" s="242"/>
      <c r="BZG34" s="242"/>
      <c r="BZH34" s="242"/>
      <c r="BZI34" s="242"/>
      <c r="BZJ34" s="242"/>
      <c r="BZK34" s="242"/>
      <c r="BZL34" s="242"/>
      <c r="BZM34" s="242"/>
      <c r="BZN34" s="242"/>
      <c r="BZO34" s="242"/>
      <c r="BZP34" s="242"/>
      <c r="BZQ34" s="242"/>
      <c r="BZR34" s="242"/>
      <c r="BZS34" s="242"/>
      <c r="BZT34" s="242"/>
      <c r="BZU34" s="242"/>
      <c r="BZV34" s="242"/>
      <c r="BZW34" s="242"/>
      <c r="BZX34" s="242"/>
      <c r="BZY34" s="242"/>
      <c r="BZZ34" s="242"/>
      <c r="CAA34" s="242"/>
      <c r="CAB34" s="242"/>
      <c r="CAC34" s="242"/>
      <c r="CAD34" s="242"/>
      <c r="CAE34" s="242"/>
      <c r="CAF34" s="242"/>
      <c r="CAG34" s="242"/>
      <c r="CAH34" s="242"/>
      <c r="CAI34" s="242"/>
      <c r="CAJ34" s="242"/>
      <c r="CAK34" s="242"/>
      <c r="CAL34" s="242"/>
      <c r="CAM34" s="242"/>
      <c r="CAN34" s="242"/>
      <c r="CAO34" s="242"/>
      <c r="CAP34" s="242"/>
      <c r="CAQ34" s="242"/>
      <c r="CAR34" s="242"/>
      <c r="CAS34" s="242"/>
      <c r="CAT34" s="242"/>
      <c r="CAU34" s="242"/>
      <c r="CAV34" s="242"/>
      <c r="CAW34" s="242"/>
      <c r="CAX34" s="242"/>
      <c r="CAY34" s="242"/>
      <c r="CAZ34" s="242"/>
      <c r="CBA34" s="242"/>
      <c r="CBB34" s="242"/>
      <c r="CBC34" s="242"/>
      <c r="CBD34" s="242"/>
      <c r="CBE34" s="242"/>
      <c r="CBF34" s="242"/>
      <c r="CBG34" s="242"/>
      <c r="CBH34" s="242"/>
      <c r="CBI34" s="242"/>
      <c r="CBJ34" s="242"/>
      <c r="CBK34" s="242"/>
      <c r="CBL34" s="242"/>
      <c r="CBM34" s="242"/>
      <c r="CBN34" s="242"/>
      <c r="CBO34" s="242"/>
      <c r="CBP34" s="242"/>
      <c r="CBQ34" s="242"/>
      <c r="CBR34" s="242"/>
      <c r="CBS34" s="242"/>
      <c r="CBT34" s="242"/>
      <c r="CBU34" s="242"/>
      <c r="CBV34" s="242"/>
      <c r="CBW34" s="242"/>
      <c r="CBX34" s="242"/>
      <c r="CBY34" s="242"/>
      <c r="CBZ34" s="242"/>
      <c r="CCA34" s="242"/>
      <c r="CCB34" s="242"/>
      <c r="CCC34" s="242"/>
      <c r="CCD34" s="242"/>
      <c r="CCE34" s="242"/>
      <c r="CCF34" s="242"/>
      <c r="CCG34" s="242"/>
      <c r="CCH34" s="242"/>
      <c r="CCI34" s="242"/>
      <c r="CCJ34" s="242"/>
      <c r="CCK34" s="242"/>
      <c r="CCL34" s="242"/>
      <c r="CCM34" s="242"/>
      <c r="CCN34" s="242"/>
      <c r="CCO34" s="242"/>
      <c r="CCP34" s="242"/>
      <c r="CCQ34" s="242"/>
      <c r="CCR34" s="242"/>
      <c r="CCS34" s="242"/>
      <c r="CCT34" s="242"/>
      <c r="CCU34" s="242"/>
      <c r="CCV34" s="242"/>
      <c r="CCW34" s="242"/>
      <c r="CCX34" s="242"/>
      <c r="CCY34" s="242"/>
      <c r="CCZ34" s="242"/>
      <c r="CDA34" s="242"/>
      <c r="CDB34" s="242"/>
      <c r="CDC34" s="242"/>
      <c r="CDD34" s="242"/>
      <c r="CDE34" s="242"/>
      <c r="CDF34" s="242"/>
      <c r="CDG34" s="242"/>
      <c r="CDH34" s="242"/>
      <c r="CDI34" s="242"/>
      <c r="CDJ34" s="242"/>
      <c r="CDK34" s="242"/>
      <c r="CDL34" s="242"/>
      <c r="CDM34" s="242"/>
      <c r="CDN34" s="242"/>
      <c r="CDO34" s="242"/>
      <c r="CDP34" s="242"/>
      <c r="CDQ34" s="242"/>
      <c r="CDR34" s="242"/>
      <c r="CDS34" s="242"/>
      <c r="CDT34" s="242"/>
      <c r="CDU34" s="242"/>
      <c r="CDV34" s="242"/>
      <c r="CDW34" s="242"/>
      <c r="CDX34" s="242"/>
      <c r="CDY34" s="242"/>
      <c r="CDZ34" s="242"/>
      <c r="CEA34" s="242"/>
      <c r="CEB34" s="242"/>
      <c r="CEC34" s="242"/>
      <c r="CED34" s="242"/>
      <c r="CEE34" s="242"/>
      <c r="CEF34" s="242"/>
      <c r="CEG34" s="242"/>
      <c r="CEH34" s="242"/>
      <c r="CEI34" s="242"/>
      <c r="CEJ34" s="242"/>
      <c r="CEK34" s="242"/>
      <c r="CEL34" s="242"/>
      <c r="CEM34" s="242"/>
      <c r="CEN34" s="242"/>
      <c r="CEO34" s="242"/>
      <c r="CEP34" s="242"/>
      <c r="CEQ34" s="242"/>
      <c r="CER34" s="242"/>
      <c r="CES34" s="242"/>
      <c r="CET34" s="242"/>
      <c r="CEU34" s="242"/>
      <c r="CEV34" s="242"/>
      <c r="CEW34" s="242"/>
      <c r="CEX34" s="242"/>
      <c r="CEY34" s="242"/>
      <c r="CEZ34" s="242"/>
      <c r="CFA34" s="242"/>
      <c r="CFB34" s="242"/>
      <c r="CFC34" s="242"/>
      <c r="CFD34" s="242"/>
      <c r="CFE34" s="242"/>
      <c r="CFF34" s="242"/>
      <c r="CFG34" s="242"/>
      <c r="CFH34" s="242"/>
      <c r="CFI34" s="242"/>
      <c r="CFJ34" s="242"/>
      <c r="CFK34" s="242"/>
      <c r="CFL34" s="242"/>
      <c r="CFM34" s="242"/>
      <c r="CFN34" s="242"/>
      <c r="CFO34" s="242"/>
      <c r="CFP34" s="242"/>
      <c r="CFQ34" s="242"/>
      <c r="CFR34" s="242"/>
      <c r="CFS34" s="242"/>
      <c r="CFT34" s="242"/>
      <c r="CFU34" s="242"/>
      <c r="CFV34" s="242"/>
      <c r="CFW34" s="242"/>
      <c r="CFX34" s="242"/>
      <c r="CFY34" s="242"/>
      <c r="CFZ34" s="242"/>
      <c r="CGA34" s="242"/>
      <c r="CGB34" s="242"/>
      <c r="CGC34" s="242"/>
      <c r="CGD34" s="242"/>
      <c r="CGE34" s="242"/>
      <c r="CGF34" s="242"/>
      <c r="CGG34" s="242"/>
      <c r="CGH34" s="242"/>
      <c r="CGI34" s="242"/>
      <c r="CGJ34" s="242"/>
      <c r="CGK34" s="242"/>
      <c r="CGL34" s="242"/>
      <c r="CGM34" s="242"/>
      <c r="CGN34" s="242"/>
      <c r="CGO34" s="242"/>
      <c r="CGP34" s="242"/>
      <c r="CGQ34" s="242"/>
      <c r="CGR34" s="242"/>
      <c r="CGS34" s="242"/>
      <c r="CGT34" s="242"/>
      <c r="CGU34" s="242"/>
      <c r="CGV34" s="242"/>
      <c r="CGW34" s="242"/>
      <c r="CGX34" s="242"/>
      <c r="CGY34" s="242"/>
      <c r="CGZ34" s="242"/>
      <c r="CHA34" s="242"/>
      <c r="CHB34" s="242"/>
      <c r="CHC34" s="242"/>
      <c r="CHD34" s="242"/>
      <c r="CHE34" s="242"/>
      <c r="CHF34" s="242"/>
      <c r="CHG34" s="242"/>
      <c r="CHH34" s="242"/>
      <c r="CHI34" s="242"/>
      <c r="CHJ34" s="242"/>
      <c r="CHK34" s="242"/>
      <c r="CHL34" s="242"/>
      <c r="CHM34" s="242"/>
      <c r="CHN34" s="242"/>
      <c r="CHO34" s="242"/>
      <c r="CHP34" s="242"/>
      <c r="CHQ34" s="242"/>
      <c r="CHR34" s="242"/>
      <c r="CHS34" s="242"/>
      <c r="CHT34" s="242"/>
      <c r="CHU34" s="242"/>
      <c r="CHV34" s="242"/>
      <c r="CHW34" s="242"/>
      <c r="CHX34" s="242"/>
      <c r="CHY34" s="242"/>
      <c r="CHZ34" s="242"/>
      <c r="CIA34" s="242"/>
      <c r="CIB34" s="242"/>
      <c r="CIC34" s="242"/>
      <c r="CID34" s="242"/>
      <c r="CIE34" s="242"/>
      <c r="CIF34" s="242"/>
      <c r="CIG34" s="242"/>
      <c r="CIH34" s="242"/>
      <c r="CII34" s="242"/>
      <c r="CIJ34" s="242"/>
      <c r="CIK34" s="242"/>
      <c r="CIL34" s="242"/>
      <c r="CIM34" s="242"/>
      <c r="CIN34" s="242"/>
      <c r="CIO34" s="242"/>
      <c r="CIP34" s="242"/>
      <c r="CIQ34" s="242"/>
      <c r="CIR34" s="242"/>
      <c r="CIS34" s="242"/>
      <c r="CIT34" s="242"/>
      <c r="CIU34" s="242"/>
      <c r="CIV34" s="242"/>
      <c r="CIW34" s="242"/>
      <c r="CIX34" s="242"/>
      <c r="CIY34" s="242"/>
      <c r="CIZ34" s="242"/>
      <c r="CJA34" s="242"/>
      <c r="CJB34" s="242"/>
      <c r="CJC34" s="242"/>
      <c r="CJD34" s="242"/>
      <c r="CJE34" s="242"/>
      <c r="CJF34" s="242"/>
      <c r="CJG34" s="242"/>
      <c r="CJH34" s="242"/>
      <c r="CJI34" s="242"/>
      <c r="CJJ34" s="242"/>
      <c r="CJK34" s="242"/>
      <c r="CJL34" s="242"/>
      <c r="CJM34" s="242"/>
      <c r="CJN34" s="242"/>
      <c r="CJO34" s="242"/>
      <c r="CJP34" s="242"/>
      <c r="CJQ34" s="242"/>
      <c r="CJR34" s="242"/>
      <c r="CJS34" s="242"/>
      <c r="CJT34" s="242"/>
      <c r="CJU34" s="242"/>
      <c r="CJV34" s="242"/>
      <c r="CJW34" s="242"/>
      <c r="CJX34" s="242"/>
      <c r="CJY34" s="242"/>
      <c r="CJZ34" s="242"/>
      <c r="CKA34" s="242"/>
      <c r="CKB34" s="242"/>
      <c r="CKC34" s="242"/>
      <c r="CKD34" s="242"/>
      <c r="CKE34" s="242"/>
      <c r="CKF34" s="242"/>
      <c r="CKG34" s="242"/>
      <c r="CKH34" s="242"/>
      <c r="CKI34" s="242"/>
      <c r="CKJ34" s="242"/>
      <c r="CKK34" s="242"/>
      <c r="CKL34" s="242"/>
      <c r="CKM34" s="242"/>
      <c r="CKN34" s="242"/>
      <c r="CKO34" s="242"/>
      <c r="CKP34" s="242"/>
      <c r="CKQ34" s="242"/>
      <c r="CKR34" s="242"/>
      <c r="CKS34" s="242"/>
      <c r="CKT34" s="242"/>
      <c r="CKU34" s="242"/>
      <c r="CKV34" s="242"/>
      <c r="CKW34" s="242"/>
      <c r="CKX34" s="242"/>
      <c r="CKY34" s="242"/>
      <c r="CKZ34" s="242"/>
      <c r="CLA34" s="242"/>
      <c r="CLB34" s="242"/>
      <c r="CLC34" s="242"/>
      <c r="CLD34" s="242"/>
      <c r="CLE34" s="242"/>
      <c r="CLF34" s="242"/>
      <c r="CLG34" s="242"/>
      <c r="CLH34" s="242"/>
      <c r="CLI34" s="242"/>
      <c r="CLJ34" s="242"/>
      <c r="CLK34" s="242"/>
      <c r="CLL34" s="242"/>
      <c r="CLM34" s="242"/>
      <c r="CLN34" s="242"/>
      <c r="CLO34" s="242"/>
      <c r="CLP34" s="242"/>
      <c r="CLQ34" s="242"/>
      <c r="CLR34" s="242"/>
      <c r="CLS34" s="242"/>
      <c r="CLT34" s="242"/>
      <c r="CLU34" s="242"/>
      <c r="CLV34" s="242"/>
      <c r="CLW34" s="242"/>
      <c r="CLX34" s="242"/>
      <c r="CLY34" s="242"/>
      <c r="CLZ34" s="242"/>
      <c r="CMA34" s="242"/>
      <c r="CMB34" s="242"/>
      <c r="CMC34" s="242"/>
      <c r="CMD34" s="242"/>
      <c r="CME34" s="242"/>
      <c r="CMF34" s="242"/>
      <c r="CMG34" s="242"/>
      <c r="CMH34" s="242"/>
      <c r="CMI34" s="242"/>
      <c r="CMJ34" s="242"/>
      <c r="CMK34" s="242"/>
      <c r="CML34" s="242"/>
      <c r="CMM34" s="242"/>
      <c r="CMN34" s="242"/>
      <c r="CMO34" s="242"/>
      <c r="CMP34" s="242"/>
      <c r="CMQ34" s="242"/>
      <c r="CMR34" s="242"/>
      <c r="CMS34" s="242"/>
      <c r="CMT34" s="242"/>
      <c r="CMU34" s="242"/>
      <c r="CMV34" s="242"/>
      <c r="CMW34" s="242"/>
      <c r="CMX34" s="242"/>
      <c r="CMY34" s="242"/>
      <c r="CMZ34" s="242"/>
      <c r="CNA34" s="242"/>
      <c r="CNB34" s="242"/>
      <c r="CNC34" s="242"/>
      <c r="CND34" s="242"/>
      <c r="CNE34" s="242"/>
      <c r="CNF34" s="242"/>
      <c r="CNG34" s="242"/>
      <c r="CNH34" s="242"/>
      <c r="CNI34" s="242"/>
      <c r="CNJ34" s="242"/>
      <c r="CNK34" s="242"/>
      <c r="CNL34" s="242"/>
      <c r="CNM34" s="242"/>
      <c r="CNN34" s="242"/>
      <c r="CNO34" s="242"/>
      <c r="CNP34" s="242"/>
      <c r="CNQ34" s="242"/>
      <c r="CNR34" s="242"/>
      <c r="CNS34" s="242"/>
      <c r="CNT34" s="242"/>
      <c r="CNU34" s="242"/>
      <c r="CNV34" s="242"/>
      <c r="CNW34" s="242"/>
      <c r="CNX34" s="242"/>
      <c r="CNY34" s="242"/>
      <c r="CNZ34" s="242"/>
      <c r="COA34" s="242"/>
      <c r="COB34" s="242"/>
      <c r="COC34" s="242"/>
      <c r="COD34" s="242"/>
      <c r="COE34" s="242"/>
      <c r="COF34" s="242"/>
      <c r="COG34" s="242"/>
      <c r="COH34" s="242"/>
      <c r="COI34" s="242"/>
      <c r="COJ34" s="242"/>
      <c r="COK34" s="242"/>
      <c r="COL34" s="242"/>
      <c r="COM34" s="242"/>
      <c r="CON34" s="242"/>
      <c r="COO34" s="242"/>
      <c r="COP34" s="242"/>
      <c r="COQ34" s="242"/>
      <c r="COR34" s="242"/>
      <c r="COS34" s="242"/>
      <c r="COT34" s="242"/>
      <c r="COU34" s="242"/>
      <c r="COV34" s="242"/>
      <c r="COW34" s="242"/>
      <c r="COX34" s="242"/>
      <c r="COY34" s="242"/>
      <c r="COZ34" s="242"/>
      <c r="CPA34" s="242"/>
      <c r="CPB34" s="242"/>
      <c r="CPC34" s="242"/>
      <c r="CPD34" s="242"/>
      <c r="CPE34" s="242"/>
      <c r="CPF34" s="242"/>
      <c r="CPG34" s="242"/>
      <c r="CPH34" s="242"/>
      <c r="CPI34" s="242"/>
      <c r="CPJ34" s="242"/>
      <c r="CPK34" s="242"/>
      <c r="CPL34" s="242"/>
      <c r="CPM34" s="242"/>
      <c r="CPN34" s="242"/>
      <c r="CPO34" s="242"/>
      <c r="CPP34" s="242"/>
      <c r="CPQ34" s="242"/>
      <c r="CPR34" s="242"/>
      <c r="CPS34" s="242"/>
      <c r="CPT34" s="242"/>
      <c r="CPU34" s="242"/>
      <c r="CPV34" s="242"/>
      <c r="CPW34" s="242"/>
      <c r="CPX34" s="242"/>
      <c r="CPY34" s="242"/>
      <c r="CPZ34" s="242"/>
      <c r="CQA34" s="242"/>
      <c r="CQB34" s="242"/>
      <c r="CQC34" s="242"/>
      <c r="CQD34" s="242"/>
      <c r="CQE34" s="242"/>
      <c r="CQF34" s="242"/>
      <c r="CQG34" s="242"/>
      <c r="CQH34" s="242"/>
      <c r="CQI34" s="242"/>
      <c r="CQJ34" s="242"/>
      <c r="CQK34" s="242"/>
      <c r="CQL34" s="242"/>
      <c r="CQM34" s="242"/>
      <c r="CQN34" s="242"/>
      <c r="CQO34" s="242"/>
      <c r="CQP34" s="242"/>
      <c r="CQQ34" s="242"/>
      <c r="CQR34" s="242"/>
      <c r="CQS34" s="242"/>
      <c r="CQT34" s="242"/>
      <c r="CQU34" s="242"/>
      <c r="CQV34" s="242"/>
      <c r="CQW34" s="242"/>
      <c r="CQX34" s="242"/>
      <c r="CQY34" s="242"/>
      <c r="CQZ34" s="242"/>
      <c r="CRA34" s="242"/>
      <c r="CRB34" s="242"/>
      <c r="CRC34" s="242"/>
      <c r="CRD34" s="242"/>
      <c r="CRE34" s="242"/>
      <c r="CRF34" s="242"/>
      <c r="CRG34" s="242"/>
      <c r="CRH34" s="242"/>
      <c r="CRI34" s="242"/>
      <c r="CRJ34" s="242"/>
      <c r="CRK34" s="242"/>
      <c r="CRL34" s="242"/>
      <c r="CRM34" s="242"/>
      <c r="CRN34" s="242"/>
      <c r="CRO34" s="242"/>
      <c r="CRP34" s="242"/>
      <c r="CRQ34" s="242"/>
      <c r="CRR34" s="242"/>
      <c r="CRS34" s="242"/>
      <c r="CRT34" s="242"/>
      <c r="CRU34" s="242"/>
      <c r="CRV34" s="242"/>
      <c r="CRW34" s="242"/>
      <c r="CRX34" s="242"/>
      <c r="CRY34" s="242"/>
      <c r="CRZ34" s="242"/>
      <c r="CSA34" s="242"/>
      <c r="CSB34" s="242"/>
      <c r="CSC34" s="242"/>
      <c r="CSD34" s="242"/>
      <c r="CSE34" s="242"/>
      <c r="CSF34" s="242"/>
      <c r="CSG34" s="242"/>
      <c r="CSH34" s="242"/>
      <c r="CSI34" s="242"/>
      <c r="CSJ34" s="242"/>
      <c r="CSK34" s="242"/>
      <c r="CSL34" s="242"/>
      <c r="CSM34" s="242"/>
      <c r="CSN34" s="242"/>
      <c r="CSO34" s="242"/>
      <c r="CSP34" s="242"/>
      <c r="CSQ34" s="242"/>
      <c r="CSR34" s="242"/>
      <c r="CSS34" s="242"/>
      <c r="CST34" s="242"/>
      <c r="CSU34" s="242"/>
      <c r="CSV34" s="242"/>
      <c r="CSW34" s="242"/>
      <c r="CSX34" s="242"/>
      <c r="CSY34" s="242"/>
      <c r="CSZ34" s="242"/>
      <c r="CTA34" s="242"/>
      <c r="CTB34" s="242"/>
      <c r="CTC34" s="242"/>
      <c r="CTD34" s="242"/>
      <c r="CTE34" s="242"/>
      <c r="CTF34" s="242"/>
      <c r="CTG34" s="242"/>
      <c r="CTH34" s="242"/>
      <c r="CTI34" s="242"/>
      <c r="CTJ34" s="242"/>
      <c r="CTK34" s="242"/>
      <c r="CTL34" s="242"/>
      <c r="CTM34" s="242"/>
      <c r="CTN34" s="242"/>
      <c r="CTO34" s="242"/>
      <c r="CTP34" s="242"/>
      <c r="CTQ34" s="242"/>
      <c r="CTR34" s="242"/>
      <c r="CTS34" s="242"/>
      <c r="CTT34" s="242"/>
      <c r="CTU34" s="242"/>
      <c r="CTV34" s="242"/>
      <c r="CTW34" s="242"/>
      <c r="CTX34" s="242"/>
      <c r="CTY34" s="242"/>
      <c r="CTZ34" s="242"/>
      <c r="CUA34" s="242"/>
      <c r="CUB34" s="242"/>
      <c r="CUC34" s="242"/>
      <c r="CUD34" s="242"/>
      <c r="CUE34" s="242"/>
      <c r="CUF34" s="242"/>
      <c r="CUG34" s="242"/>
      <c r="CUH34" s="242"/>
      <c r="CUI34" s="242"/>
      <c r="CUJ34" s="242"/>
      <c r="CUK34" s="242"/>
      <c r="CUL34" s="242"/>
      <c r="CUM34" s="242"/>
      <c r="CUN34" s="242"/>
      <c r="CUO34" s="242"/>
      <c r="CUP34" s="242"/>
      <c r="CUQ34" s="242"/>
      <c r="CUR34" s="242"/>
      <c r="CUS34" s="242"/>
      <c r="CUT34" s="242"/>
      <c r="CUU34" s="242"/>
      <c r="CUV34" s="242"/>
      <c r="CUW34" s="242"/>
      <c r="CUX34" s="242"/>
      <c r="CUY34" s="242"/>
      <c r="CUZ34" s="242"/>
      <c r="CVA34" s="242"/>
      <c r="CVB34" s="242"/>
      <c r="CVC34" s="242"/>
      <c r="CVD34" s="242"/>
      <c r="CVE34" s="242"/>
      <c r="CVF34" s="242"/>
      <c r="CVG34" s="242"/>
      <c r="CVH34" s="242"/>
      <c r="CVI34" s="242"/>
      <c r="CVJ34" s="242"/>
      <c r="CVK34" s="242"/>
      <c r="CVL34" s="242"/>
      <c r="CVM34" s="242"/>
      <c r="CVN34" s="242"/>
      <c r="CVO34" s="242"/>
      <c r="CVP34" s="242"/>
      <c r="CVQ34" s="242"/>
      <c r="CVR34" s="242"/>
      <c r="CVS34" s="242"/>
      <c r="CVT34" s="242"/>
      <c r="CVU34" s="242"/>
      <c r="CVV34" s="242"/>
      <c r="CVW34" s="242"/>
      <c r="CVX34" s="242"/>
      <c r="CVY34" s="242"/>
      <c r="CVZ34" s="242"/>
      <c r="CWA34" s="242"/>
      <c r="CWB34" s="242"/>
      <c r="CWC34" s="242"/>
      <c r="CWD34" s="242"/>
      <c r="CWE34" s="242"/>
      <c r="CWF34" s="242"/>
      <c r="CWG34" s="242"/>
      <c r="CWH34" s="242"/>
      <c r="CWI34" s="242"/>
      <c r="CWJ34" s="242"/>
      <c r="CWK34" s="242"/>
      <c r="CWL34" s="242"/>
      <c r="CWM34" s="242"/>
      <c r="CWN34" s="242"/>
      <c r="CWO34" s="242"/>
      <c r="CWP34" s="242"/>
      <c r="CWQ34" s="242"/>
      <c r="CWR34" s="242"/>
      <c r="CWS34" s="242"/>
      <c r="CWT34" s="242"/>
      <c r="CWU34" s="242"/>
      <c r="CWV34" s="242"/>
      <c r="CWW34" s="242"/>
      <c r="CWX34" s="242"/>
      <c r="CWY34" s="242"/>
      <c r="CWZ34" s="242"/>
      <c r="CXA34" s="242"/>
      <c r="CXB34" s="242"/>
      <c r="CXC34" s="242"/>
      <c r="CXD34" s="242"/>
      <c r="CXE34" s="242"/>
      <c r="CXF34" s="242"/>
      <c r="CXG34" s="242"/>
      <c r="CXH34" s="242"/>
      <c r="CXI34" s="242"/>
      <c r="CXJ34" s="242"/>
      <c r="CXK34" s="242"/>
      <c r="CXL34" s="242"/>
      <c r="CXM34" s="242"/>
      <c r="CXN34" s="242"/>
      <c r="CXO34" s="242"/>
      <c r="CXP34" s="242"/>
      <c r="CXQ34" s="242"/>
      <c r="CXR34" s="242"/>
      <c r="CXS34" s="242"/>
      <c r="CXT34" s="242"/>
      <c r="CXU34" s="242"/>
      <c r="CXV34" s="242"/>
      <c r="CXW34" s="242"/>
      <c r="CXX34" s="242"/>
      <c r="CXY34" s="242"/>
      <c r="CXZ34" s="242"/>
      <c r="CYA34" s="242"/>
      <c r="CYB34" s="242"/>
      <c r="CYC34" s="242"/>
      <c r="CYD34" s="242"/>
      <c r="CYE34" s="242"/>
      <c r="CYF34" s="242"/>
      <c r="CYG34" s="242"/>
      <c r="CYH34" s="242"/>
      <c r="CYI34" s="242"/>
      <c r="CYJ34" s="242"/>
      <c r="CYK34" s="242"/>
      <c r="CYL34" s="242"/>
      <c r="CYM34" s="242"/>
      <c r="CYN34" s="242"/>
      <c r="CYO34" s="242"/>
      <c r="CYP34" s="242"/>
      <c r="CYQ34" s="242"/>
      <c r="CYR34" s="242"/>
      <c r="CYS34" s="242"/>
      <c r="CYT34" s="242"/>
      <c r="CYU34" s="242"/>
      <c r="CYV34" s="242"/>
      <c r="CYW34" s="242"/>
      <c r="CYX34" s="242"/>
      <c r="CYY34" s="242"/>
      <c r="CYZ34" s="242"/>
      <c r="CZA34" s="242"/>
      <c r="CZB34" s="242"/>
      <c r="CZC34" s="242"/>
      <c r="CZD34" s="242"/>
      <c r="CZE34" s="242"/>
      <c r="CZF34" s="242"/>
      <c r="CZG34" s="242"/>
      <c r="CZH34" s="242"/>
      <c r="CZI34" s="242"/>
      <c r="CZJ34" s="242"/>
      <c r="CZK34" s="242"/>
      <c r="CZL34" s="242"/>
      <c r="CZM34" s="242"/>
      <c r="CZN34" s="242"/>
      <c r="CZO34" s="242"/>
      <c r="CZP34" s="242"/>
      <c r="CZQ34" s="242"/>
      <c r="CZR34" s="242"/>
      <c r="CZS34" s="242"/>
      <c r="CZT34" s="242"/>
      <c r="CZU34" s="242"/>
      <c r="CZV34" s="242"/>
      <c r="CZW34" s="242"/>
      <c r="CZX34" s="242"/>
      <c r="CZY34" s="242"/>
      <c r="CZZ34" s="242"/>
      <c r="DAA34" s="242"/>
      <c r="DAB34" s="242"/>
      <c r="DAC34" s="242"/>
      <c r="DAD34" s="242"/>
      <c r="DAE34" s="242"/>
      <c r="DAF34" s="242"/>
      <c r="DAG34" s="242"/>
      <c r="DAH34" s="242"/>
      <c r="DAI34" s="242"/>
      <c r="DAJ34" s="242"/>
      <c r="DAK34" s="242"/>
      <c r="DAL34" s="242"/>
      <c r="DAM34" s="242"/>
      <c r="DAN34" s="242"/>
      <c r="DAO34" s="242"/>
      <c r="DAP34" s="242"/>
      <c r="DAQ34" s="242"/>
      <c r="DAR34" s="242"/>
      <c r="DAS34" s="242"/>
      <c r="DAT34" s="242"/>
      <c r="DAU34" s="242"/>
      <c r="DAV34" s="242"/>
      <c r="DAW34" s="242"/>
      <c r="DAX34" s="242"/>
      <c r="DAY34" s="242"/>
      <c r="DAZ34" s="242"/>
      <c r="DBA34" s="242"/>
      <c r="DBB34" s="242"/>
      <c r="DBC34" s="242"/>
      <c r="DBD34" s="242"/>
      <c r="DBE34" s="242"/>
      <c r="DBF34" s="242"/>
      <c r="DBG34" s="242"/>
      <c r="DBH34" s="242"/>
      <c r="DBI34" s="242"/>
      <c r="DBJ34" s="242"/>
      <c r="DBK34" s="242"/>
      <c r="DBL34" s="242"/>
      <c r="DBM34" s="242"/>
      <c r="DBN34" s="242"/>
      <c r="DBO34" s="242"/>
      <c r="DBP34" s="242"/>
      <c r="DBQ34" s="242"/>
      <c r="DBR34" s="242"/>
      <c r="DBS34" s="242"/>
      <c r="DBT34" s="242"/>
      <c r="DBU34" s="242"/>
      <c r="DBV34" s="242"/>
      <c r="DBW34" s="242"/>
      <c r="DBX34" s="242"/>
      <c r="DBY34" s="242"/>
      <c r="DBZ34" s="242"/>
      <c r="DCA34" s="242"/>
      <c r="DCB34" s="242"/>
      <c r="DCC34" s="242"/>
      <c r="DCD34" s="242"/>
      <c r="DCE34" s="242"/>
      <c r="DCF34" s="242"/>
      <c r="DCG34" s="242"/>
      <c r="DCH34" s="242"/>
      <c r="DCI34" s="242"/>
      <c r="DCJ34" s="242"/>
      <c r="DCK34" s="242"/>
      <c r="DCL34" s="242"/>
      <c r="DCM34" s="242"/>
      <c r="DCN34" s="242"/>
      <c r="DCO34" s="242"/>
      <c r="DCP34" s="242"/>
      <c r="DCQ34" s="242"/>
      <c r="DCR34" s="242"/>
      <c r="DCS34" s="242"/>
      <c r="DCT34" s="242"/>
      <c r="DCU34" s="242"/>
      <c r="DCV34" s="242"/>
      <c r="DCW34" s="242"/>
      <c r="DCX34" s="242"/>
      <c r="DCY34" s="242"/>
      <c r="DCZ34" s="242"/>
      <c r="DDA34" s="242"/>
      <c r="DDB34" s="242"/>
      <c r="DDC34" s="242"/>
      <c r="DDD34" s="242"/>
      <c r="DDE34" s="242"/>
      <c r="DDF34" s="242"/>
      <c r="DDG34" s="242"/>
      <c r="DDH34" s="242"/>
      <c r="DDI34" s="242"/>
      <c r="DDJ34" s="242"/>
      <c r="DDK34" s="242"/>
      <c r="DDL34" s="242"/>
      <c r="DDM34" s="242"/>
      <c r="DDN34" s="242"/>
      <c r="DDO34" s="242"/>
      <c r="DDP34" s="242"/>
      <c r="DDQ34" s="242"/>
      <c r="DDR34" s="242"/>
      <c r="DDS34" s="242"/>
      <c r="DDT34" s="242"/>
      <c r="DDU34" s="242"/>
      <c r="DDV34" s="242"/>
      <c r="DDW34" s="242"/>
      <c r="DDX34" s="242"/>
      <c r="DDY34" s="242"/>
      <c r="DDZ34" s="242"/>
      <c r="DEA34" s="242"/>
      <c r="DEB34" s="242"/>
      <c r="DEC34" s="242"/>
      <c r="DED34" s="242"/>
      <c r="DEE34" s="242"/>
      <c r="DEF34" s="242"/>
      <c r="DEG34" s="242"/>
      <c r="DEH34" s="242"/>
      <c r="DEI34" s="242"/>
      <c r="DEJ34" s="242"/>
      <c r="DEK34" s="242"/>
      <c r="DEL34" s="242"/>
      <c r="DEM34" s="242"/>
      <c r="DEN34" s="242"/>
      <c r="DEO34" s="242"/>
      <c r="DEP34" s="242"/>
      <c r="DEQ34" s="242"/>
      <c r="DER34" s="242"/>
      <c r="DES34" s="242"/>
      <c r="DET34" s="242"/>
      <c r="DEU34" s="242"/>
      <c r="DEV34" s="242"/>
      <c r="DEW34" s="242"/>
      <c r="DEX34" s="242"/>
      <c r="DEY34" s="242"/>
      <c r="DEZ34" s="242"/>
      <c r="DFA34" s="242"/>
      <c r="DFB34" s="242"/>
      <c r="DFC34" s="242"/>
      <c r="DFD34" s="242"/>
      <c r="DFE34" s="242"/>
      <c r="DFF34" s="242"/>
      <c r="DFG34" s="242"/>
      <c r="DFH34" s="242"/>
      <c r="DFI34" s="242"/>
      <c r="DFJ34" s="242"/>
      <c r="DFK34" s="242"/>
      <c r="DFL34" s="242"/>
      <c r="DFM34" s="242"/>
      <c r="DFN34" s="242"/>
      <c r="DFO34" s="242"/>
      <c r="DFP34" s="242"/>
      <c r="DFQ34" s="242"/>
      <c r="DFR34" s="242"/>
      <c r="DFS34" s="242"/>
      <c r="DFT34" s="242"/>
      <c r="DFU34" s="242"/>
      <c r="DFV34" s="242"/>
      <c r="DFW34" s="242"/>
      <c r="DFX34" s="242"/>
      <c r="DFY34" s="242"/>
      <c r="DFZ34" s="242"/>
      <c r="DGA34" s="242"/>
      <c r="DGB34" s="242"/>
      <c r="DGC34" s="242"/>
      <c r="DGD34" s="242"/>
      <c r="DGE34" s="242"/>
      <c r="DGF34" s="242"/>
      <c r="DGG34" s="242"/>
      <c r="DGH34" s="242"/>
      <c r="DGI34" s="242"/>
      <c r="DGJ34" s="242"/>
      <c r="DGK34" s="242"/>
      <c r="DGL34" s="242"/>
      <c r="DGM34" s="242"/>
      <c r="DGN34" s="242"/>
      <c r="DGO34" s="242"/>
      <c r="DGP34" s="242"/>
      <c r="DGQ34" s="242"/>
      <c r="DGR34" s="242"/>
      <c r="DGS34" s="242"/>
      <c r="DGT34" s="242"/>
      <c r="DGU34" s="242"/>
      <c r="DGV34" s="242"/>
      <c r="DGW34" s="242"/>
      <c r="DGX34" s="242"/>
      <c r="DGY34" s="242"/>
      <c r="DGZ34" s="242"/>
      <c r="DHA34" s="242"/>
      <c r="DHB34" s="242"/>
      <c r="DHC34" s="242"/>
      <c r="DHD34" s="242"/>
      <c r="DHE34" s="242"/>
      <c r="DHF34" s="242"/>
      <c r="DHG34" s="242"/>
      <c r="DHH34" s="242"/>
      <c r="DHI34" s="242"/>
      <c r="DHJ34" s="242"/>
      <c r="DHK34" s="242"/>
      <c r="DHL34" s="242"/>
      <c r="DHM34" s="242"/>
      <c r="DHN34" s="242"/>
      <c r="DHO34" s="242"/>
      <c r="DHP34" s="242"/>
      <c r="DHQ34" s="242"/>
      <c r="DHR34" s="242"/>
      <c r="DHS34" s="242"/>
      <c r="DHT34" s="242"/>
      <c r="DHU34" s="242"/>
      <c r="DHV34" s="242"/>
      <c r="DHW34" s="242"/>
      <c r="DHX34" s="242"/>
      <c r="DHY34" s="242"/>
      <c r="DHZ34" s="242"/>
      <c r="DIA34" s="242"/>
      <c r="DIB34" s="242"/>
      <c r="DIC34" s="242"/>
      <c r="DID34" s="242"/>
      <c r="DIE34" s="242"/>
      <c r="DIF34" s="242"/>
      <c r="DIG34" s="242"/>
      <c r="DIH34" s="242"/>
      <c r="DII34" s="242"/>
      <c r="DIJ34" s="242"/>
      <c r="DIK34" s="242"/>
      <c r="DIL34" s="242"/>
      <c r="DIM34" s="242"/>
      <c r="DIN34" s="242"/>
      <c r="DIO34" s="242"/>
      <c r="DIP34" s="242"/>
      <c r="DIQ34" s="242"/>
      <c r="DIR34" s="242"/>
      <c r="DIS34" s="242"/>
      <c r="DIT34" s="242"/>
      <c r="DIU34" s="242"/>
      <c r="DIV34" s="242"/>
      <c r="DIW34" s="242"/>
      <c r="DIX34" s="242"/>
      <c r="DIY34" s="242"/>
      <c r="DIZ34" s="242"/>
      <c r="DJA34" s="242"/>
      <c r="DJB34" s="242"/>
      <c r="DJC34" s="242"/>
      <c r="DJD34" s="242"/>
      <c r="DJE34" s="242"/>
      <c r="DJF34" s="242"/>
      <c r="DJG34" s="242"/>
      <c r="DJH34" s="242"/>
      <c r="DJI34" s="242"/>
      <c r="DJJ34" s="242"/>
      <c r="DJK34" s="242"/>
      <c r="DJL34" s="242"/>
      <c r="DJM34" s="242"/>
      <c r="DJN34" s="242"/>
      <c r="DJO34" s="242"/>
      <c r="DJP34" s="242"/>
      <c r="DJQ34" s="242"/>
      <c r="DJR34" s="242"/>
      <c r="DJS34" s="242"/>
      <c r="DJT34" s="242"/>
      <c r="DJU34" s="242"/>
      <c r="DJV34" s="242"/>
      <c r="DJW34" s="242"/>
      <c r="DJX34" s="242"/>
      <c r="DJY34" s="242"/>
      <c r="DJZ34" s="242"/>
      <c r="DKA34" s="242"/>
      <c r="DKB34" s="242"/>
      <c r="DKC34" s="242"/>
      <c r="DKD34" s="242"/>
      <c r="DKE34" s="242"/>
      <c r="DKF34" s="242"/>
      <c r="DKG34" s="242"/>
      <c r="DKH34" s="242"/>
      <c r="DKI34" s="242"/>
      <c r="DKJ34" s="242"/>
      <c r="DKK34" s="242"/>
      <c r="DKL34" s="242"/>
      <c r="DKM34" s="242"/>
      <c r="DKN34" s="242"/>
      <c r="DKO34" s="242"/>
      <c r="DKP34" s="242"/>
      <c r="DKQ34" s="242"/>
      <c r="DKR34" s="242"/>
      <c r="DKS34" s="242"/>
      <c r="DKT34" s="242"/>
      <c r="DKU34" s="242"/>
      <c r="DKV34" s="242"/>
      <c r="DKW34" s="242"/>
      <c r="DKX34" s="242"/>
      <c r="DKY34" s="242"/>
      <c r="DKZ34" s="242"/>
      <c r="DLA34" s="242"/>
      <c r="DLB34" s="242"/>
      <c r="DLC34" s="242"/>
      <c r="DLD34" s="242"/>
      <c r="DLE34" s="242"/>
      <c r="DLF34" s="242"/>
      <c r="DLG34" s="242"/>
      <c r="DLH34" s="242"/>
      <c r="DLI34" s="242"/>
      <c r="DLJ34" s="242"/>
      <c r="DLK34" s="242"/>
      <c r="DLL34" s="242"/>
      <c r="DLM34" s="242"/>
      <c r="DLN34" s="242"/>
      <c r="DLO34" s="242"/>
      <c r="DLP34" s="242"/>
      <c r="DLQ34" s="242"/>
      <c r="DLR34" s="242"/>
      <c r="DLS34" s="242"/>
      <c r="DLT34" s="242"/>
      <c r="DLU34" s="242"/>
      <c r="DLV34" s="242"/>
      <c r="DLW34" s="242"/>
      <c r="DLX34" s="242"/>
      <c r="DLY34" s="242"/>
      <c r="DLZ34" s="242"/>
      <c r="DMA34" s="242"/>
      <c r="DMB34" s="242"/>
      <c r="DMC34" s="242"/>
      <c r="DMD34" s="242"/>
      <c r="DME34" s="242"/>
      <c r="DMF34" s="242"/>
      <c r="DMG34" s="242"/>
      <c r="DMH34" s="242"/>
      <c r="DMI34" s="242"/>
      <c r="DMJ34" s="242"/>
      <c r="DMK34" s="242"/>
      <c r="DML34" s="242"/>
      <c r="DMM34" s="242"/>
      <c r="DMN34" s="242"/>
      <c r="DMO34" s="242"/>
      <c r="DMP34" s="242"/>
      <c r="DMQ34" s="242"/>
      <c r="DMR34" s="242"/>
      <c r="DMS34" s="242"/>
      <c r="DMT34" s="242"/>
      <c r="DMU34" s="242"/>
      <c r="DMV34" s="242"/>
      <c r="DMW34" s="242"/>
      <c r="DMX34" s="242"/>
      <c r="DMY34" s="242"/>
      <c r="DMZ34" s="242"/>
      <c r="DNA34" s="242"/>
      <c r="DNB34" s="242"/>
      <c r="DNC34" s="242"/>
      <c r="DND34" s="242"/>
      <c r="DNE34" s="242"/>
      <c r="DNF34" s="242"/>
      <c r="DNG34" s="242"/>
      <c r="DNH34" s="242"/>
      <c r="DNI34" s="242"/>
      <c r="DNJ34" s="242"/>
      <c r="DNK34" s="242"/>
      <c r="DNL34" s="242"/>
      <c r="DNM34" s="242"/>
      <c r="DNN34" s="242"/>
      <c r="DNO34" s="242"/>
      <c r="DNP34" s="242"/>
      <c r="DNQ34" s="242"/>
      <c r="DNR34" s="242"/>
      <c r="DNS34" s="242"/>
      <c r="DNT34" s="242"/>
      <c r="DNU34" s="242"/>
      <c r="DNV34" s="242"/>
      <c r="DNW34" s="242"/>
      <c r="DNX34" s="242"/>
      <c r="DNY34" s="242"/>
      <c r="DNZ34" s="242"/>
      <c r="DOA34" s="242"/>
      <c r="DOB34" s="242"/>
      <c r="DOC34" s="242"/>
      <c r="DOD34" s="242"/>
      <c r="DOE34" s="242"/>
      <c r="DOF34" s="242"/>
      <c r="DOG34" s="242"/>
      <c r="DOH34" s="242"/>
      <c r="DOI34" s="242"/>
      <c r="DOJ34" s="242"/>
      <c r="DOK34" s="242"/>
      <c r="DOL34" s="242"/>
      <c r="DOM34" s="242"/>
      <c r="DON34" s="242"/>
      <c r="DOO34" s="242"/>
      <c r="DOP34" s="242"/>
      <c r="DOQ34" s="242"/>
      <c r="DOR34" s="242"/>
      <c r="DOS34" s="242"/>
      <c r="DOT34" s="242"/>
      <c r="DOU34" s="242"/>
      <c r="DOV34" s="242"/>
      <c r="DOW34" s="242"/>
      <c r="DOX34" s="242"/>
      <c r="DOY34" s="242"/>
      <c r="DOZ34" s="242"/>
      <c r="DPA34" s="242"/>
      <c r="DPB34" s="242"/>
      <c r="DPC34" s="242"/>
      <c r="DPD34" s="242"/>
      <c r="DPE34" s="242"/>
      <c r="DPF34" s="242"/>
      <c r="DPG34" s="242"/>
      <c r="DPH34" s="242"/>
      <c r="DPI34" s="242"/>
      <c r="DPJ34" s="242"/>
      <c r="DPK34" s="242"/>
      <c r="DPL34" s="242"/>
      <c r="DPM34" s="242"/>
      <c r="DPN34" s="242"/>
      <c r="DPO34" s="242"/>
      <c r="DPP34" s="242"/>
      <c r="DPQ34" s="242"/>
      <c r="DPR34" s="242"/>
      <c r="DPS34" s="242"/>
      <c r="DPT34" s="242"/>
      <c r="DPU34" s="242"/>
      <c r="DPV34" s="242"/>
      <c r="DPW34" s="242"/>
      <c r="DPX34" s="242"/>
      <c r="DPY34" s="242"/>
      <c r="DPZ34" s="242"/>
      <c r="DQA34" s="242"/>
      <c r="DQB34" s="242"/>
      <c r="DQC34" s="242"/>
      <c r="DQD34" s="242"/>
      <c r="DQE34" s="242"/>
      <c r="DQF34" s="242"/>
      <c r="DQG34" s="242"/>
      <c r="DQH34" s="242"/>
      <c r="DQI34" s="242"/>
      <c r="DQJ34" s="242"/>
      <c r="DQK34" s="242"/>
      <c r="DQL34" s="242"/>
      <c r="DQM34" s="242"/>
      <c r="DQN34" s="242"/>
      <c r="DQO34" s="242"/>
      <c r="DQP34" s="242"/>
      <c r="DQQ34" s="242"/>
      <c r="DQR34" s="242"/>
      <c r="DQS34" s="242"/>
      <c r="DQT34" s="242"/>
      <c r="DQU34" s="242"/>
      <c r="DQV34" s="242"/>
      <c r="DQW34" s="242"/>
      <c r="DQX34" s="242"/>
      <c r="DQY34" s="242"/>
      <c r="DQZ34" s="242"/>
      <c r="DRA34" s="242"/>
      <c r="DRB34" s="242"/>
      <c r="DRC34" s="242"/>
      <c r="DRD34" s="242"/>
      <c r="DRE34" s="242"/>
      <c r="DRF34" s="242"/>
      <c r="DRG34" s="242"/>
      <c r="DRH34" s="242"/>
      <c r="DRI34" s="242"/>
      <c r="DRJ34" s="242"/>
      <c r="DRK34" s="242"/>
      <c r="DRL34" s="242"/>
      <c r="DRM34" s="242"/>
      <c r="DRN34" s="242"/>
      <c r="DRO34" s="242"/>
      <c r="DRP34" s="242"/>
      <c r="DRQ34" s="242"/>
      <c r="DRR34" s="242"/>
      <c r="DRS34" s="242"/>
      <c r="DRT34" s="242"/>
      <c r="DRU34" s="242"/>
      <c r="DRV34" s="242"/>
      <c r="DRW34" s="242"/>
      <c r="DRX34" s="242"/>
      <c r="DRY34" s="242"/>
      <c r="DRZ34" s="242"/>
      <c r="DSA34" s="242"/>
      <c r="DSB34" s="242"/>
      <c r="DSC34" s="242"/>
      <c r="DSD34" s="242"/>
      <c r="DSE34" s="242"/>
      <c r="DSF34" s="242"/>
      <c r="DSG34" s="242"/>
      <c r="DSH34" s="242"/>
      <c r="DSI34" s="242"/>
      <c r="DSJ34" s="242"/>
      <c r="DSK34" s="242"/>
      <c r="DSL34" s="242"/>
      <c r="DSM34" s="242"/>
      <c r="DSN34" s="242"/>
      <c r="DSO34" s="242"/>
      <c r="DSP34" s="242"/>
      <c r="DSQ34" s="242"/>
      <c r="DSR34" s="242"/>
      <c r="DSS34" s="242"/>
      <c r="DST34" s="242"/>
      <c r="DSU34" s="242"/>
      <c r="DSV34" s="242"/>
      <c r="DSW34" s="242"/>
      <c r="DSX34" s="242"/>
      <c r="DSY34" s="242"/>
      <c r="DSZ34" s="242"/>
      <c r="DTA34" s="242"/>
      <c r="DTB34" s="242"/>
      <c r="DTC34" s="242"/>
      <c r="DTD34" s="242"/>
      <c r="DTE34" s="242"/>
      <c r="DTF34" s="242"/>
      <c r="DTG34" s="242"/>
      <c r="DTH34" s="242"/>
      <c r="DTI34" s="242"/>
      <c r="DTJ34" s="242"/>
      <c r="DTK34" s="242"/>
      <c r="DTL34" s="242"/>
      <c r="DTM34" s="242"/>
      <c r="DTN34" s="242"/>
      <c r="DTO34" s="242"/>
      <c r="DTP34" s="242"/>
      <c r="DTQ34" s="242"/>
      <c r="DTR34" s="242"/>
      <c r="DTS34" s="242"/>
      <c r="DTT34" s="242"/>
      <c r="DTU34" s="242"/>
      <c r="DTV34" s="242"/>
      <c r="DTW34" s="242"/>
      <c r="DTX34" s="242"/>
      <c r="DTY34" s="242"/>
      <c r="DTZ34" s="242"/>
      <c r="DUA34" s="242"/>
      <c r="DUB34" s="242"/>
      <c r="DUC34" s="242"/>
      <c r="DUD34" s="242"/>
      <c r="DUE34" s="242"/>
      <c r="DUF34" s="242"/>
      <c r="DUG34" s="242"/>
      <c r="DUH34" s="242"/>
      <c r="DUI34" s="242"/>
      <c r="DUJ34" s="242"/>
      <c r="DUK34" s="242"/>
      <c r="DUL34" s="242"/>
      <c r="DUM34" s="242"/>
      <c r="DUN34" s="242"/>
      <c r="DUO34" s="242"/>
      <c r="DUP34" s="242"/>
      <c r="DUQ34" s="242"/>
      <c r="DUR34" s="242"/>
      <c r="DUS34" s="242"/>
      <c r="DUT34" s="242"/>
      <c r="DUU34" s="242"/>
      <c r="DUV34" s="242"/>
      <c r="DUW34" s="242"/>
      <c r="DUX34" s="242"/>
      <c r="DUY34" s="242"/>
      <c r="DUZ34" s="242"/>
      <c r="DVA34" s="242"/>
      <c r="DVB34" s="242"/>
      <c r="DVC34" s="242"/>
      <c r="DVD34" s="242"/>
      <c r="DVE34" s="242"/>
      <c r="DVF34" s="242"/>
      <c r="DVG34" s="242"/>
      <c r="DVH34" s="242"/>
      <c r="DVI34" s="242"/>
      <c r="DVJ34" s="242"/>
      <c r="DVK34" s="242"/>
      <c r="DVL34" s="242"/>
      <c r="DVM34" s="242"/>
      <c r="DVN34" s="242"/>
      <c r="DVO34" s="242"/>
      <c r="DVP34" s="242"/>
      <c r="DVQ34" s="242"/>
      <c r="DVR34" s="242"/>
      <c r="DVS34" s="242"/>
      <c r="DVT34" s="242"/>
      <c r="DVU34" s="242"/>
      <c r="DVV34" s="242"/>
      <c r="DVW34" s="242"/>
      <c r="DVX34" s="242"/>
      <c r="DVY34" s="242"/>
      <c r="DVZ34" s="242"/>
      <c r="DWA34" s="242"/>
      <c r="DWB34" s="242"/>
      <c r="DWC34" s="242"/>
      <c r="DWD34" s="242"/>
      <c r="DWE34" s="242"/>
      <c r="DWF34" s="242"/>
      <c r="DWG34" s="242"/>
      <c r="DWH34" s="242"/>
      <c r="DWI34" s="242"/>
      <c r="DWJ34" s="242"/>
      <c r="DWK34" s="242"/>
      <c r="DWL34" s="242"/>
      <c r="DWM34" s="242"/>
      <c r="DWN34" s="242"/>
      <c r="DWO34" s="242"/>
      <c r="DWP34" s="242"/>
      <c r="DWQ34" s="242"/>
      <c r="DWR34" s="242"/>
      <c r="DWS34" s="242"/>
      <c r="DWT34" s="242"/>
      <c r="DWU34" s="242"/>
      <c r="DWV34" s="242"/>
      <c r="DWW34" s="242"/>
      <c r="DWX34" s="242"/>
      <c r="DWY34" s="242"/>
      <c r="DWZ34" s="242"/>
      <c r="DXA34" s="242"/>
      <c r="DXB34" s="242"/>
      <c r="DXC34" s="242"/>
      <c r="DXD34" s="242"/>
      <c r="DXE34" s="242"/>
      <c r="DXF34" s="242"/>
      <c r="DXG34" s="242"/>
      <c r="DXH34" s="242"/>
      <c r="DXI34" s="242"/>
      <c r="DXJ34" s="242"/>
      <c r="DXK34" s="242"/>
      <c r="DXL34" s="242"/>
      <c r="DXM34" s="242"/>
      <c r="DXN34" s="242"/>
      <c r="DXO34" s="242"/>
      <c r="DXP34" s="242"/>
      <c r="DXQ34" s="242"/>
      <c r="DXR34" s="242"/>
      <c r="DXS34" s="242"/>
      <c r="DXT34" s="242"/>
      <c r="DXU34" s="242"/>
      <c r="DXV34" s="242"/>
      <c r="DXW34" s="242"/>
      <c r="DXX34" s="242"/>
      <c r="DXY34" s="242"/>
      <c r="DXZ34" s="242"/>
      <c r="DYA34" s="242"/>
      <c r="DYB34" s="242"/>
      <c r="DYC34" s="242"/>
      <c r="DYD34" s="242"/>
      <c r="DYE34" s="242"/>
      <c r="DYF34" s="242"/>
      <c r="DYG34" s="242"/>
      <c r="DYH34" s="242"/>
      <c r="DYI34" s="242"/>
      <c r="DYJ34" s="242"/>
      <c r="DYK34" s="242"/>
      <c r="DYL34" s="242"/>
      <c r="DYM34" s="242"/>
      <c r="DYN34" s="242"/>
      <c r="DYO34" s="242"/>
      <c r="DYP34" s="242"/>
      <c r="DYQ34" s="242"/>
      <c r="DYR34" s="242"/>
      <c r="DYS34" s="242"/>
      <c r="DYT34" s="242"/>
      <c r="DYU34" s="242"/>
      <c r="DYV34" s="242"/>
      <c r="DYW34" s="242"/>
      <c r="DYX34" s="242"/>
      <c r="DYY34" s="242"/>
      <c r="DYZ34" s="242"/>
      <c r="DZA34" s="242"/>
      <c r="DZB34" s="242"/>
      <c r="DZC34" s="242"/>
      <c r="DZD34" s="242"/>
      <c r="DZE34" s="242"/>
      <c r="DZF34" s="242"/>
      <c r="DZG34" s="242"/>
      <c r="DZH34" s="242"/>
      <c r="DZI34" s="242"/>
      <c r="DZJ34" s="242"/>
      <c r="DZK34" s="242"/>
      <c r="DZL34" s="242"/>
      <c r="DZM34" s="242"/>
      <c r="DZN34" s="242"/>
      <c r="DZO34" s="242"/>
      <c r="DZP34" s="242"/>
      <c r="DZQ34" s="242"/>
      <c r="DZR34" s="242"/>
      <c r="DZS34" s="242"/>
      <c r="DZT34" s="242"/>
      <c r="DZU34" s="242"/>
      <c r="DZV34" s="242"/>
      <c r="DZW34" s="242"/>
      <c r="DZX34" s="242"/>
      <c r="DZY34" s="242"/>
      <c r="DZZ34" s="242"/>
      <c r="EAA34" s="242"/>
      <c r="EAB34" s="242"/>
      <c r="EAC34" s="242"/>
      <c r="EAD34" s="242"/>
      <c r="EAE34" s="242"/>
      <c r="EAF34" s="242"/>
      <c r="EAG34" s="242"/>
      <c r="EAH34" s="242"/>
      <c r="EAI34" s="242"/>
      <c r="EAJ34" s="242"/>
      <c r="EAK34" s="242"/>
      <c r="EAL34" s="242"/>
      <c r="EAM34" s="242"/>
      <c r="EAN34" s="242"/>
      <c r="EAO34" s="242"/>
      <c r="EAP34" s="242"/>
      <c r="EAQ34" s="242"/>
      <c r="EAR34" s="242"/>
      <c r="EAS34" s="242"/>
      <c r="EAT34" s="242"/>
      <c r="EAU34" s="242"/>
      <c r="EAV34" s="242"/>
      <c r="EAW34" s="242"/>
      <c r="EAX34" s="242"/>
      <c r="EAY34" s="242"/>
      <c r="EAZ34" s="242"/>
      <c r="EBA34" s="242"/>
      <c r="EBB34" s="242"/>
      <c r="EBC34" s="242"/>
      <c r="EBD34" s="242"/>
      <c r="EBE34" s="242"/>
      <c r="EBF34" s="242"/>
      <c r="EBG34" s="242"/>
      <c r="EBH34" s="242"/>
      <c r="EBI34" s="242"/>
      <c r="EBJ34" s="242"/>
      <c r="EBK34" s="242"/>
      <c r="EBL34" s="242"/>
      <c r="EBM34" s="242"/>
      <c r="EBN34" s="242"/>
      <c r="EBO34" s="242"/>
      <c r="EBP34" s="242"/>
      <c r="EBQ34" s="242"/>
      <c r="EBR34" s="242"/>
      <c r="EBS34" s="242"/>
      <c r="EBT34" s="242"/>
      <c r="EBU34" s="242"/>
      <c r="EBV34" s="242"/>
      <c r="EBW34" s="242"/>
      <c r="EBX34" s="242"/>
      <c r="EBY34" s="242"/>
      <c r="EBZ34" s="242"/>
      <c r="ECA34" s="242"/>
      <c r="ECB34" s="242"/>
      <c r="ECC34" s="242"/>
      <c r="ECD34" s="242"/>
      <c r="ECE34" s="242"/>
      <c r="ECF34" s="242"/>
      <c r="ECG34" s="242"/>
      <c r="ECH34" s="242"/>
      <c r="ECI34" s="242"/>
      <c r="ECJ34" s="242"/>
      <c r="ECK34" s="242"/>
      <c r="ECL34" s="242"/>
      <c r="ECM34" s="242"/>
      <c r="ECN34" s="242"/>
      <c r="ECO34" s="242"/>
      <c r="ECP34" s="242"/>
      <c r="ECQ34" s="242"/>
      <c r="ECR34" s="242"/>
      <c r="ECS34" s="242"/>
      <c r="ECT34" s="242"/>
      <c r="ECU34" s="242"/>
      <c r="ECV34" s="242"/>
      <c r="ECW34" s="242"/>
      <c r="ECX34" s="242"/>
      <c r="ECY34" s="242"/>
      <c r="ECZ34" s="242"/>
      <c r="EDA34" s="242"/>
      <c r="EDB34" s="242"/>
      <c r="EDC34" s="242"/>
      <c r="EDD34" s="242"/>
      <c r="EDE34" s="242"/>
      <c r="EDF34" s="242"/>
      <c r="EDG34" s="242"/>
      <c r="EDH34" s="242"/>
      <c r="EDI34" s="242"/>
      <c r="EDJ34" s="242"/>
      <c r="EDK34" s="242"/>
      <c r="EDL34" s="242"/>
      <c r="EDM34" s="242"/>
      <c r="EDN34" s="242"/>
      <c r="EDO34" s="242"/>
      <c r="EDP34" s="242"/>
      <c r="EDQ34" s="242"/>
      <c r="EDR34" s="242"/>
      <c r="EDS34" s="242"/>
      <c r="EDT34" s="242"/>
      <c r="EDU34" s="242"/>
      <c r="EDV34" s="242"/>
      <c r="EDW34" s="242"/>
      <c r="EDX34" s="242"/>
      <c r="EDY34" s="242"/>
      <c r="EDZ34" s="242"/>
      <c r="EEA34" s="242"/>
      <c r="EEB34" s="242"/>
      <c r="EEC34" s="242"/>
      <c r="EED34" s="242"/>
      <c r="EEE34" s="242"/>
      <c r="EEF34" s="242"/>
      <c r="EEG34" s="242"/>
      <c r="EEH34" s="242"/>
      <c r="EEI34" s="242"/>
      <c r="EEJ34" s="242"/>
      <c r="EEK34" s="242"/>
      <c r="EEL34" s="242"/>
      <c r="EEM34" s="242"/>
      <c r="EEN34" s="242"/>
      <c r="EEO34" s="242"/>
      <c r="EEP34" s="242"/>
      <c r="EEQ34" s="242"/>
      <c r="EER34" s="242"/>
      <c r="EES34" s="242"/>
      <c r="EET34" s="242"/>
      <c r="EEU34" s="242"/>
      <c r="EEV34" s="242"/>
      <c r="EEW34" s="242"/>
      <c r="EEX34" s="242"/>
      <c r="EEY34" s="242"/>
      <c r="EEZ34" s="242"/>
      <c r="EFA34" s="242"/>
      <c r="EFB34" s="242"/>
      <c r="EFC34" s="242"/>
      <c r="EFD34" s="242"/>
      <c r="EFE34" s="242"/>
      <c r="EFF34" s="242"/>
      <c r="EFG34" s="242"/>
      <c r="EFH34" s="242"/>
      <c r="EFI34" s="242"/>
      <c r="EFJ34" s="242"/>
      <c r="EFK34" s="242"/>
      <c r="EFL34" s="242"/>
      <c r="EFM34" s="242"/>
      <c r="EFN34" s="242"/>
      <c r="EFO34" s="242"/>
      <c r="EFP34" s="242"/>
      <c r="EFQ34" s="242"/>
      <c r="EFR34" s="242"/>
      <c r="EFS34" s="242"/>
      <c r="EFT34" s="242"/>
      <c r="EFU34" s="242"/>
      <c r="EFV34" s="242"/>
      <c r="EFW34" s="242"/>
      <c r="EFX34" s="242"/>
      <c r="EFY34" s="242"/>
      <c r="EFZ34" s="242"/>
      <c r="EGA34" s="242"/>
      <c r="EGB34" s="242"/>
      <c r="EGC34" s="242"/>
      <c r="EGD34" s="242"/>
      <c r="EGE34" s="242"/>
      <c r="EGF34" s="242"/>
      <c r="EGG34" s="242"/>
      <c r="EGH34" s="242"/>
      <c r="EGI34" s="242"/>
      <c r="EGJ34" s="242"/>
      <c r="EGK34" s="242"/>
      <c r="EGL34" s="242"/>
      <c r="EGM34" s="242"/>
      <c r="EGN34" s="242"/>
      <c r="EGO34" s="242"/>
      <c r="EGP34" s="242"/>
      <c r="EGQ34" s="242"/>
      <c r="EGR34" s="242"/>
      <c r="EGS34" s="242"/>
      <c r="EGT34" s="242"/>
      <c r="EGU34" s="242"/>
      <c r="EGV34" s="242"/>
      <c r="EGW34" s="242"/>
      <c r="EGX34" s="242"/>
      <c r="EGY34" s="242"/>
      <c r="EGZ34" s="242"/>
      <c r="EHA34" s="242"/>
      <c r="EHB34" s="242"/>
      <c r="EHC34" s="242"/>
      <c r="EHD34" s="242"/>
      <c r="EHE34" s="242"/>
      <c r="EHF34" s="242"/>
      <c r="EHG34" s="242"/>
      <c r="EHH34" s="242"/>
      <c r="EHI34" s="242"/>
      <c r="EHJ34" s="242"/>
      <c r="EHK34" s="242"/>
      <c r="EHL34" s="242"/>
      <c r="EHM34" s="242"/>
      <c r="EHN34" s="242"/>
      <c r="EHO34" s="242"/>
      <c r="EHP34" s="242"/>
      <c r="EHQ34" s="242"/>
      <c r="EHR34" s="242"/>
      <c r="EHS34" s="242"/>
      <c r="EHT34" s="242"/>
      <c r="EHU34" s="242"/>
      <c r="EHV34" s="242"/>
      <c r="EHW34" s="242"/>
      <c r="EHX34" s="242"/>
      <c r="EHY34" s="242"/>
      <c r="EHZ34" s="242"/>
      <c r="EIA34" s="242"/>
      <c r="EIB34" s="242"/>
      <c r="EIC34" s="242"/>
      <c r="EID34" s="242"/>
      <c r="EIE34" s="242"/>
      <c r="EIF34" s="242"/>
      <c r="EIG34" s="242"/>
      <c r="EIH34" s="242"/>
      <c r="EII34" s="242"/>
      <c r="EIJ34" s="242"/>
      <c r="EIK34" s="242"/>
      <c r="EIL34" s="242"/>
      <c r="EIM34" s="242"/>
      <c r="EIN34" s="242"/>
      <c r="EIO34" s="242"/>
      <c r="EIP34" s="242"/>
      <c r="EIQ34" s="242"/>
      <c r="EIR34" s="242"/>
      <c r="EIS34" s="242"/>
      <c r="EIT34" s="242"/>
      <c r="EIU34" s="242"/>
      <c r="EIV34" s="242"/>
      <c r="EIW34" s="242"/>
      <c r="EIX34" s="242"/>
      <c r="EIY34" s="242"/>
      <c r="EIZ34" s="242"/>
      <c r="EJA34" s="242"/>
      <c r="EJB34" s="242"/>
      <c r="EJC34" s="242"/>
      <c r="EJD34" s="242"/>
      <c r="EJE34" s="242"/>
      <c r="EJF34" s="242"/>
      <c r="EJG34" s="242"/>
      <c r="EJH34" s="242"/>
      <c r="EJI34" s="242"/>
      <c r="EJJ34" s="242"/>
      <c r="EJK34" s="242"/>
      <c r="EJL34" s="242"/>
      <c r="EJM34" s="242"/>
      <c r="EJN34" s="242"/>
      <c r="EJO34" s="242"/>
      <c r="EJP34" s="242"/>
      <c r="EJQ34" s="242"/>
      <c r="EJR34" s="242"/>
      <c r="EJS34" s="242"/>
      <c r="EJT34" s="242"/>
      <c r="EJU34" s="242"/>
      <c r="EJV34" s="242"/>
      <c r="EJW34" s="242"/>
      <c r="EJX34" s="242"/>
      <c r="EJY34" s="242"/>
      <c r="EJZ34" s="242"/>
      <c r="EKA34" s="242"/>
      <c r="EKB34" s="242"/>
      <c r="EKC34" s="242"/>
      <c r="EKD34" s="242"/>
      <c r="EKE34" s="242"/>
      <c r="EKF34" s="242"/>
      <c r="EKG34" s="242"/>
      <c r="EKH34" s="242"/>
      <c r="EKI34" s="242"/>
      <c r="EKJ34" s="242"/>
      <c r="EKK34" s="242"/>
      <c r="EKL34" s="242"/>
      <c r="EKM34" s="242"/>
      <c r="EKN34" s="242"/>
      <c r="EKO34" s="242"/>
      <c r="EKP34" s="242"/>
      <c r="EKQ34" s="242"/>
      <c r="EKR34" s="242"/>
      <c r="EKS34" s="242"/>
      <c r="EKT34" s="242"/>
      <c r="EKU34" s="242"/>
      <c r="EKV34" s="242"/>
      <c r="EKW34" s="242"/>
      <c r="EKX34" s="242"/>
      <c r="EKY34" s="242"/>
      <c r="EKZ34" s="242"/>
      <c r="ELA34" s="242"/>
      <c r="ELB34" s="242"/>
      <c r="ELC34" s="242"/>
      <c r="ELD34" s="242"/>
      <c r="ELE34" s="242"/>
      <c r="ELF34" s="242"/>
      <c r="ELG34" s="242"/>
      <c r="ELH34" s="242"/>
      <c r="ELI34" s="242"/>
      <c r="ELJ34" s="242"/>
      <c r="ELK34" s="242"/>
      <c r="ELL34" s="242"/>
      <c r="ELM34" s="242"/>
      <c r="ELN34" s="242"/>
      <c r="ELO34" s="242"/>
      <c r="ELP34" s="242"/>
      <c r="ELQ34" s="242"/>
      <c r="ELR34" s="242"/>
      <c r="ELS34" s="242"/>
      <c r="ELT34" s="242"/>
      <c r="ELU34" s="242"/>
      <c r="ELV34" s="242"/>
      <c r="ELW34" s="242"/>
      <c r="ELX34" s="242"/>
      <c r="ELY34" s="242"/>
      <c r="ELZ34" s="242"/>
      <c r="EMA34" s="242"/>
      <c r="EMB34" s="242"/>
      <c r="EMC34" s="242"/>
      <c r="EMD34" s="242"/>
      <c r="EME34" s="242"/>
      <c r="EMF34" s="242"/>
      <c r="EMG34" s="242"/>
      <c r="EMH34" s="242"/>
      <c r="EMI34" s="242"/>
      <c r="EMJ34" s="242"/>
      <c r="EMK34" s="242"/>
      <c r="EML34" s="242"/>
      <c r="EMM34" s="242"/>
      <c r="EMN34" s="242"/>
      <c r="EMO34" s="242"/>
      <c r="EMP34" s="242"/>
      <c r="EMQ34" s="242"/>
      <c r="EMR34" s="242"/>
      <c r="EMS34" s="242"/>
      <c r="EMT34" s="242"/>
      <c r="EMU34" s="242"/>
      <c r="EMV34" s="242"/>
      <c r="EMW34" s="242"/>
      <c r="EMX34" s="242"/>
      <c r="EMY34" s="242"/>
      <c r="EMZ34" s="242"/>
      <c r="ENA34" s="242"/>
      <c r="ENB34" s="242"/>
      <c r="ENC34" s="242"/>
      <c r="END34" s="242"/>
      <c r="ENE34" s="242"/>
      <c r="ENF34" s="242"/>
      <c r="ENG34" s="242"/>
      <c r="ENH34" s="242"/>
      <c r="ENI34" s="242"/>
      <c r="ENJ34" s="242"/>
      <c r="ENK34" s="242"/>
      <c r="ENL34" s="242"/>
      <c r="ENM34" s="242"/>
      <c r="ENN34" s="242"/>
      <c r="ENO34" s="242"/>
      <c r="ENP34" s="242"/>
      <c r="ENQ34" s="242"/>
      <c r="ENR34" s="242"/>
      <c r="ENS34" s="242"/>
      <c r="ENT34" s="242"/>
      <c r="ENU34" s="242"/>
      <c r="ENV34" s="242"/>
      <c r="ENW34" s="242"/>
      <c r="ENX34" s="242"/>
      <c r="ENY34" s="242"/>
      <c r="ENZ34" s="242"/>
      <c r="EOA34" s="242"/>
      <c r="EOB34" s="242"/>
      <c r="EOC34" s="242"/>
      <c r="EOD34" s="242"/>
      <c r="EOE34" s="242"/>
      <c r="EOF34" s="242"/>
      <c r="EOG34" s="242"/>
      <c r="EOH34" s="242"/>
      <c r="EOI34" s="242"/>
      <c r="EOJ34" s="242"/>
      <c r="EOK34" s="242"/>
      <c r="EOL34" s="242"/>
      <c r="EOM34" s="242"/>
      <c r="EON34" s="242"/>
      <c r="EOO34" s="242"/>
      <c r="EOP34" s="242"/>
      <c r="EOQ34" s="242"/>
      <c r="EOR34" s="242"/>
      <c r="EOS34" s="242"/>
      <c r="EOT34" s="242"/>
      <c r="EOU34" s="242"/>
      <c r="EOV34" s="242"/>
      <c r="EOW34" s="242"/>
      <c r="EOX34" s="242"/>
      <c r="EOY34" s="242"/>
      <c r="EOZ34" s="242"/>
      <c r="EPA34" s="242"/>
      <c r="EPB34" s="242"/>
      <c r="EPC34" s="242"/>
      <c r="EPD34" s="242"/>
      <c r="EPE34" s="242"/>
      <c r="EPF34" s="242"/>
      <c r="EPG34" s="242"/>
      <c r="EPH34" s="242"/>
      <c r="EPI34" s="242"/>
      <c r="EPJ34" s="242"/>
      <c r="EPK34" s="242"/>
      <c r="EPL34" s="242"/>
      <c r="EPM34" s="242"/>
      <c r="EPN34" s="242"/>
      <c r="EPO34" s="242"/>
      <c r="EPP34" s="242"/>
      <c r="EPQ34" s="242"/>
      <c r="EPR34" s="242"/>
      <c r="EPS34" s="242"/>
      <c r="EPT34" s="242"/>
      <c r="EPU34" s="242"/>
      <c r="EPV34" s="242"/>
      <c r="EPW34" s="242"/>
      <c r="EPX34" s="242"/>
      <c r="EPY34" s="242"/>
      <c r="EPZ34" s="242"/>
      <c r="EQA34" s="242"/>
      <c r="EQB34" s="242"/>
      <c r="EQC34" s="242"/>
      <c r="EQD34" s="242"/>
      <c r="EQE34" s="242"/>
      <c r="EQF34" s="242"/>
      <c r="EQG34" s="242"/>
      <c r="EQH34" s="242"/>
      <c r="EQI34" s="242"/>
      <c r="EQJ34" s="242"/>
      <c r="EQK34" s="242"/>
      <c r="EQL34" s="242"/>
      <c r="EQM34" s="242"/>
      <c r="EQN34" s="242"/>
      <c r="EQO34" s="242"/>
      <c r="EQP34" s="242"/>
      <c r="EQQ34" s="242"/>
      <c r="EQR34" s="242"/>
      <c r="EQS34" s="242"/>
      <c r="EQT34" s="242"/>
      <c r="EQU34" s="242"/>
      <c r="EQV34" s="242"/>
      <c r="EQW34" s="242"/>
      <c r="EQX34" s="242"/>
      <c r="EQY34" s="242"/>
      <c r="EQZ34" s="242"/>
      <c r="ERA34" s="242"/>
      <c r="ERB34" s="242"/>
      <c r="ERC34" s="242"/>
      <c r="ERD34" s="242"/>
      <c r="ERE34" s="242"/>
      <c r="ERF34" s="242"/>
      <c r="ERG34" s="242"/>
      <c r="ERH34" s="242"/>
      <c r="ERI34" s="242"/>
      <c r="ERJ34" s="242"/>
      <c r="ERK34" s="242"/>
      <c r="ERL34" s="242"/>
      <c r="ERM34" s="242"/>
      <c r="ERN34" s="242"/>
      <c r="ERO34" s="242"/>
      <c r="ERP34" s="242"/>
      <c r="ERQ34" s="242"/>
      <c r="ERR34" s="242"/>
      <c r="ERS34" s="242"/>
      <c r="ERT34" s="242"/>
      <c r="ERU34" s="242"/>
      <c r="ERV34" s="242"/>
      <c r="ERW34" s="242"/>
      <c r="ERX34" s="242"/>
      <c r="ERY34" s="242"/>
      <c r="ERZ34" s="242"/>
      <c r="ESA34" s="242"/>
      <c r="ESB34" s="242"/>
      <c r="ESC34" s="242"/>
      <c r="ESD34" s="242"/>
      <c r="ESE34" s="242"/>
      <c r="ESF34" s="242"/>
      <c r="ESG34" s="242"/>
      <c r="ESH34" s="242"/>
      <c r="ESI34" s="242"/>
      <c r="ESJ34" s="242"/>
      <c r="ESK34" s="242"/>
      <c r="ESL34" s="242"/>
      <c r="ESM34" s="242"/>
      <c r="ESN34" s="242"/>
      <c r="ESO34" s="242"/>
      <c r="ESP34" s="242"/>
      <c r="ESQ34" s="242"/>
      <c r="ESR34" s="242"/>
      <c r="ESS34" s="242"/>
      <c r="EST34" s="242"/>
      <c r="ESU34" s="242"/>
      <c r="ESV34" s="242"/>
      <c r="ESW34" s="242"/>
      <c r="ESX34" s="242"/>
      <c r="ESY34" s="242"/>
      <c r="ESZ34" s="242"/>
      <c r="ETA34" s="242"/>
      <c r="ETB34" s="242"/>
      <c r="ETC34" s="242"/>
      <c r="ETD34" s="242"/>
      <c r="ETE34" s="242"/>
      <c r="ETF34" s="242"/>
      <c r="ETG34" s="242"/>
      <c r="ETH34" s="242"/>
      <c r="ETI34" s="242"/>
      <c r="ETJ34" s="242"/>
      <c r="ETK34" s="242"/>
      <c r="ETL34" s="242"/>
      <c r="ETM34" s="242"/>
      <c r="ETN34" s="242"/>
      <c r="ETO34" s="242"/>
      <c r="ETP34" s="242"/>
      <c r="ETQ34" s="242"/>
      <c r="ETR34" s="242"/>
      <c r="ETS34" s="242"/>
      <c r="ETT34" s="242"/>
      <c r="ETU34" s="242"/>
      <c r="ETV34" s="242"/>
      <c r="ETW34" s="242"/>
      <c r="ETX34" s="242"/>
      <c r="ETY34" s="242"/>
      <c r="ETZ34" s="242"/>
      <c r="EUA34" s="242"/>
      <c r="EUB34" s="242"/>
      <c r="EUC34" s="242"/>
      <c r="EUD34" s="242"/>
      <c r="EUE34" s="242"/>
      <c r="EUF34" s="242"/>
      <c r="EUG34" s="242"/>
      <c r="EUH34" s="242"/>
      <c r="EUI34" s="242"/>
      <c r="EUJ34" s="242"/>
      <c r="EUK34" s="242"/>
      <c r="EUL34" s="242"/>
      <c r="EUM34" s="242"/>
      <c r="EUN34" s="242"/>
      <c r="EUO34" s="242"/>
      <c r="EUP34" s="242"/>
      <c r="EUQ34" s="242"/>
      <c r="EUR34" s="242"/>
      <c r="EUS34" s="242"/>
      <c r="EUT34" s="242"/>
      <c r="EUU34" s="242"/>
      <c r="EUV34" s="242"/>
      <c r="EUW34" s="242"/>
      <c r="EUX34" s="242"/>
      <c r="EUY34" s="242"/>
      <c r="EUZ34" s="242"/>
      <c r="EVA34" s="242"/>
      <c r="EVB34" s="242"/>
      <c r="EVC34" s="242"/>
      <c r="EVD34" s="242"/>
      <c r="EVE34" s="242"/>
      <c r="EVF34" s="242"/>
      <c r="EVG34" s="242"/>
      <c r="EVH34" s="242"/>
      <c r="EVI34" s="242"/>
      <c r="EVJ34" s="242"/>
      <c r="EVK34" s="242"/>
      <c r="EVL34" s="242"/>
      <c r="EVM34" s="242"/>
      <c r="EVN34" s="242"/>
      <c r="EVO34" s="242"/>
      <c r="EVP34" s="242"/>
      <c r="EVQ34" s="242"/>
      <c r="EVR34" s="242"/>
      <c r="EVS34" s="242"/>
      <c r="EVT34" s="242"/>
      <c r="EVU34" s="242"/>
      <c r="EVV34" s="242"/>
      <c r="EVW34" s="242"/>
      <c r="EVX34" s="242"/>
      <c r="EVY34" s="242"/>
      <c r="EVZ34" s="242"/>
      <c r="EWA34" s="242"/>
      <c r="EWB34" s="242"/>
      <c r="EWC34" s="242"/>
      <c r="EWD34" s="242"/>
      <c r="EWE34" s="242"/>
      <c r="EWF34" s="242"/>
      <c r="EWG34" s="242"/>
      <c r="EWH34" s="242"/>
      <c r="EWI34" s="242"/>
      <c r="EWJ34" s="242"/>
      <c r="EWK34" s="242"/>
      <c r="EWL34" s="242"/>
      <c r="EWM34" s="242"/>
      <c r="EWN34" s="242"/>
      <c r="EWO34" s="242"/>
      <c r="EWP34" s="242"/>
      <c r="EWQ34" s="242"/>
      <c r="EWR34" s="242"/>
      <c r="EWS34" s="242"/>
      <c r="EWT34" s="242"/>
      <c r="EWU34" s="242"/>
      <c r="EWV34" s="242"/>
      <c r="EWW34" s="242"/>
      <c r="EWX34" s="242"/>
      <c r="EWY34" s="242"/>
      <c r="EWZ34" s="242"/>
      <c r="EXA34" s="242"/>
      <c r="EXB34" s="242"/>
      <c r="EXC34" s="242"/>
      <c r="EXD34" s="242"/>
      <c r="EXE34" s="242"/>
      <c r="EXF34" s="242"/>
      <c r="EXG34" s="242"/>
      <c r="EXH34" s="242"/>
      <c r="EXI34" s="242"/>
      <c r="EXJ34" s="242"/>
      <c r="EXK34" s="242"/>
      <c r="EXL34" s="242"/>
      <c r="EXM34" s="242"/>
      <c r="EXN34" s="242"/>
      <c r="EXO34" s="242"/>
      <c r="EXP34" s="242"/>
      <c r="EXQ34" s="242"/>
      <c r="EXR34" s="242"/>
      <c r="EXS34" s="242"/>
      <c r="EXT34" s="242"/>
      <c r="EXU34" s="242"/>
      <c r="EXV34" s="242"/>
      <c r="EXW34" s="242"/>
      <c r="EXX34" s="242"/>
      <c r="EXY34" s="242"/>
      <c r="EXZ34" s="242"/>
      <c r="EYA34" s="242"/>
      <c r="EYB34" s="242"/>
      <c r="EYC34" s="242"/>
      <c r="EYD34" s="242"/>
      <c r="EYE34" s="242"/>
      <c r="EYF34" s="242"/>
      <c r="EYG34" s="242"/>
      <c r="EYH34" s="242"/>
      <c r="EYI34" s="242"/>
      <c r="EYJ34" s="242"/>
      <c r="EYK34" s="242"/>
      <c r="EYL34" s="242"/>
      <c r="EYM34" s="242"/>
      <c r="EYN34" s="242"/>
      <c r="EYO34" s="242"/>
      <c r="EYP34" s="242"/>
      <c r="EYQ34" s="242"/>
      <c r="EYR34" s="242"/>
      <c r="EYS34" s="242"/>
      <c r="EYT34" s="242"/>
      <c r="EYU34" s="242"/>
      <c r="EYV34" s="242"/>
      <c r="EYW34" s="242"/>
      <c r="EYX34" s="242"/>
      <c r="EYY34" s="242"/>
      <c r="EYZ34" s="242"/>
      <c r="EZA34" s="242"/>
      <c r="EZB34" s="242"/>
      <c r="EZC34" s="242"/>
      <c r="EZD34" s="242"/>
      <c r="EZE34" s="242"/>
      <c r="EZF34" s="242"/>
      <c r="EZG34" s="242"/>
      <c r="EZH34" s="242"/>
      <c r="EZI34" s="242"/>
      <c r="EZJ34" s="242"/>
      <c r="EZK34" s="242"/>
      <c r="EZL34" s="242"/>
      <c r="EZM34" s="242"/>
      <c r="EZN34" s="242"/>
      <c r="EZO34" s="242"/>
      <c r="EZP34" s="242"/>
      <c r="EZQ34" s="242"/>
      <c r="EZR34" s="242"/>
      <c r="EZS34" s="242"/>
      <c r="EZT34" s="242"/>
      <c r="EZU34" s="242"/>
      <c r="EZV34" s="242"/>
      <c r="EZW34" s="242"/>
      <c r="EZX34" s="242"/>
      <c r="EZY34" s="242"/>
      <c r="EZZ34" s="242"/>
      <c r="FAA34" s="242"/>
      <c r="FAB34" s="242"/>
      <c r="FAC34" s="242"/>
      <c r="FAD34" s="242"/>
      <c r="FAE34" s="242"/>
      <c r="FAF34" s="242"/>
      <c r="FAG34" s="242"/>
      <c r="FAH34" s="242"/>
      <c r="FAI34" s="242"/>
      <c r="FAJ34" s="242"/>
      <c r="FAK34" s="242"/>
      <c r="FAL34" s="242"/>
      <c r="FAM34" s="242"/>
      <c r="FAN34" s="242"/>
      <c r="FAO34" s="242"/>
      <c r="FAP34" s="242"/>
      <c r="FAQ34" s="242"/>
      <c r="FAR34" s="242"/>
      <c r="FAS34" s="242"/>
      <c r="FAT34" s="242"/>
      <c r="FAU34" s="242"/>
      <c r="FAV34" s="242"/>
      <c r="FAW34" s="242"/>
      <c r="FAX34" s="242"/>
      <c r="FAY34" s="242"/>
      <c r="FAZ34" s="242"/>
      <c r="FBA34" s="242"/>
      <c r="FBB34" s="242"/>
      <c r="FBC34" s="242"/>
      <c r="FBD34" s="242"/>
      <c r="FBE34" s="242"/>
      <c r="FBF34" s="242"/>
      <c r="FBG34" s="242"/>
      <c r="FBH34" s="242"/>
      <c r="FBI34" s="242"/>
      <c r="FBJ34" s="242"/>
      <c r="FBK34" s="242"/>
      <c r="FBL34" s="242"/>
      <c r="FBM34" s="242"/>
      <c r="FBN34" s="242"/>
      <c r="FBO34" s="242"/>
      <c r="FBP34" s="242"/>
      <c r="FBQ34" s="242"/>
      <c r="FBR34" s="242"/>
      <c r="FBS34" s="242"/>
      <c r="FBT34" s="242"/>
      <c r="FBU34" s="242"/>
      <c r="FBV34" s="242"/>
      <c r="FBW34" s="242"/>
      <c r="FBX34" s="242"/>
      <c r="FBY34" s="242"/>
      <c r="FBZ34" s="242"/>
      <c r="FCA34" s="242"/>
      <c r="FCB34" s="242"/>
      <c r="FCC34" s="242"/>
      <c r="FCD34" s="242"/>
      <c r="FCE34" s="242"/>
      <c r="FCF34" s="242"/>
      <c r="FCG34" s="242"/>
      <c r="FCH34" s="242"/>
      <c r="FCI34" s="242"/>
      <c r="FCJ34" s="242"/>
      <c r="FCK34" s="242"/>
      <c r="FCL34" s="242"/>
      <c r="FCM34" s="242"/>
      <c r="FCN34" s="242"/>
      <c r="FCO34" s="242"/>
      <c r="FCP34" s="242"/>
      <c r="FCQ34" s="242"/>
      <c r="FCR34" s="242"/>
      <c r="FCS34" s="242"/>
      <c r="FCT34" s="242"/>
      <c r="FCU34" s="242"/>
      <c r="FCV34" s="242"/>
      <c r="FCW34" s="242"/>
      <c r="FCX34" s="242"/>
      <c r="FCY34" s="242"/>
      <c r="FCZ34" s="242"/>
      <c r="FDA34" s="242"/>
      <c r="FDB34" s="242"/>
      <c r="FDC34" s="242"/>
      <c r="FDD34" s="242"/>
      <c r="FDE34" s="242"/>
      <c r="FDF34" s="242"/>
      <c r="FDG34" s="242"/>
      <c r="FDH34" s="242"/>
      <c r="FDI34" s="242"/>
      <c r="FDJ34" s="242"/>
      <c r="FDK34" s="242"/>
      <c r="FDL34" s="242"/>
      <c r="FDM34" s="242"/>
      <c r="FDN34" s="242"/>
      <c r="FDO34" s="242"/>
      <c r="FDP34" s="242"/>
      <c r="FDQ34" s="242"/>
      <c r="FDR34" s="242"/>
      <c r="FDS34" s="242"/>
      <c r="FDT34" s="242"/>
      <c r="FDU34" s="242"/>
      <c r="FDV34" s="242"/>
      <c r="FDW34" s="242"/>
      <c r="FDX34" s="242"/>
      <c r="FDY34" s="242"/>
      <c r="FDZ34" s="242"/>
      <c r="FEA34" s="242"/>
      <c r="FEB34" s="242"/>
      <c r="FEC34" s="242"/>
      <c r="FED34" s="242"/>
      <c r="FEE34" s="242"/>
      <c r="FEF34" s="242"/>
      <c r="FEG34" s="242"/>
      <c r="FEH34" s="242"/>
      <c r="FEI34" s="242"/>
      <c r="FEJ34" s="242"/>
      <c r="FEK34" s="242"/>
      <c r="FEL34" s="242"/>
      <c r="FEM34" s="242"/>
      <c r="FEN34" s="242"/>
      <c r="FEO34" s="242"/>
      <c r="FEP34" s="242"/>
      <c r="FEQ34" s="242"/>
      <c r="FER34" s="242"/>
      <c r="FES34" s="242"/>
      <c r="FET34" s="242"/>
      <c r="FEU34" s="242"/>
      <c r="FEV34" s="242"/>
      <c r="FEW34" s="242"/>
      <c r="FEX34" s="242"/>
      <c r="FEY34" s="242"/>
      <c r="FEZ34" s="242"/>
      <c r="FFA34" s="242"/>
      <c r="FFB34" s="242"/>
      <c r="FFC34" s="242"/>
      <c r="FFD34" s="242"/>
      <c r="FFE34" s="242"/>
      <c r="FFF34" s="242"/>
      <c r="FFG34" s="242"/>
      <c r="FFH34" s="242"/>
      <c r="FFI34" s="242"/>
      <c r="FFJ34" s="242"/>
      <c r="FFK34" s="242"/>
      <c r="FFL34" s="242"/>
      <c r="FFM34" s="242"/>
      <c r="FFN34" s="242"/>
      <c r="FFO34" s="242"/>
      <c r="FFP34" s="242"/>
      <c r="FFQ34" s="242"/>
      <c r="FFR34" s="242"/>
      <c r="FFS34" s="242"/>
      <c r="FFT34" s="242"/>
      <c r="FFU34" s="242"/>
      <c r="FFV34" s="242"/>
      <c r="FFW34" s="242"/>
      <c r="FFX34" s="242"/>
      <c r="FFY34" s="242"/>
      <c r="FFZ34" s="242"/>
      <c r="FGA34" s="242"/>
      <c r="FGB34" s="242"/>
      <c r="FGC34" s="242"/>
      <c r="FGD34" s="242"/>
      <c r="FGE34" s="242"/>
      <c r="FGF34" s="242"/>
      <c r="FGG34" s="242"/>
      <c r="FGH34" s="242"/>
      <c r="FGI34" s="242"/>
      <c r="FGJ34" s="242"/>
      <c r="FGK34" s="242"/>
      <c r="FGL34" s="242"/>
      <c r="FGM34" s="242"/>
      <c r="FGN34" s="242"/>
      <c r="FGO34" s="242"/>
      <c r="FGP34" s="242"/>
      <c r="FGQ34" s="242"/>
      <c r="FGR34" s="242"/>
      <c r="FGS34" s="242"/>
      <c r="FGT34" s="242"/>
      <c r="FGU34" s="242"/>
      <c r="FGV34" s="242"/>
      <c r="FGW34" s="242"/>
      <c r="FGX34" s="242"/>
      <c r="FGY34" s="242"/>
      <c r="FGZ34" s="242"/>
      <c r="FHA34" s="242"/>
      <c r="FHB34" s="242"/>
      <c r="FHC34" s="242"/>
      <c r="FHD34" s="242"/>
      <c r="FHE34" s="242"/>
      <c r="FHF34" s="242"/>
      <c r="FHG34" s="242"/>
      <c r="FHH34" s="242"/>
      <c r="FHI34" s="242"/>
      <c r="FHJ34" s="242"/>
      <c r="FHK34" s="242"/>
      <c r="FHL34" s="242"/>
      <c r="FHM34" s="242"/>
      <c r="FHN34" s="242"/>
      <c r="FHO34" s="242"/>
      <c r="FHP34" s="242"/>
      <c r="FHQ34" s="242"/>
      <c r="FHR34" s="242"/>
      <c r="FHS34" s="242"/>
      <c r="FHT34" s="242"/>
      <c r="FHU34" s="242"/>
      <c r="FHV34" s="242"/>
      <c r="FHW34" s="242"/>
      <c r="FHX34" s="242"/>
      <c r="FHY34" s="242"/>
      <c r="FHZ34" s="242"/>
      <c r="FIA34" s="242"/>
      <c r="FIB34" s="242"/>
      <c r="FIC34" s="242"/>
      <c r="FID34" s="242"/>
      <c r="FIE34" s="242"/>
      <c r="FIF34" s="242"/>
      <c r="FIG34" s="242"/>
      <c r="FIH34" s="242"/>
      <c r="FII34" s="242"/>
      <c r="FIJ34" s="242"/>
      <c r="FIK34" s="242"/>
      <c r="FIL34" s="242"/>
      <c r="FIM34" s="242"/>
      <c r="FIN34" s="242"/>
      <c r="FIO34" s="242"/>
      <c r="FIP34" s="242"/>
      <c r="FIQ34" s="242"/>
      <c r="FIR34" s="242"/>
      <c r="FIS34" s="242"/>
      <c r="FIT34" s="242"/>
      <c r="FIU34" s="242"/>
      <c r="FIV34" s="242"/>
      <c r="FIW34" s="242"/>
      <c r="FIX34" s="242"/>
      <c r="FIY34" s="242"/>
      <c r="FIZ34" s="242"/>
      <c r="FJA34" s="242"/>
      <c r="FJB34" s="242"/>
      <c r="FJC34" s="242"/>
      <c r="FJD34" s="242"/>
      <c r="FJE34" s="242"/>
      <c r="FJF34" s="242"/>
      <c r="FJG34" s="242"/>
      <c r="FJH34" s="242"/>
      <c r="FJI34" s="242"/>
      <c r="FJJ34" s="242"/>
      <c r="FJK34" s="242"/>
      <c r="FJL34" s="242"/>
      <c r="FJM34" s="242"/>
      <c r="FJN34" s="242"/>
      <c r="FJO34" s="242"/>
      <c r="FJP34" s="242"/>
      <c r="FJQ34" s="242"/>
      <c r="FJR34" s="242"/>
      <c r="FJS34" s="242"/>
      <c r="FJT34" s="242"/>
      <c r="FJU34" s="242"/>
      <c r="FJV34" s="242"/>
      <c r="FJW34" s="242"/>
      <c r="FJX34" s="242"/>
      <c r="FJY34" s="242"/>
      <c r="FJZ34" s="242"/>
      <c r="FKA34" s="242"/>
      <c r="FKB34" s="242"/>
      <c r="FKC34" s="242"/>
      <c r="FKD34" s="242"/>
      <c r="FKE34" s="242"/>
      <c r="FKF34" s="242"/>
      <c r="FKG34" s="242"/>
      <c r="FKH34" s="242"/>
      <c r="FKI34" s="242"/>
      <c r="FKJ34" s="242"/>
      <c r="FKK34" s="242"/>
      <c r="FKL34" s="242"/>
      <c r="FKM34" s="242"/>
      <c r="FKN34" s="242"/>
      <c r="FKO34" s="242"/>
      <c r="FKP34" s="242"/>
      <c r="FKQ34" s="242"/>
      <c r="FKR34" s="242"/>
      <c r="FKS34" s="242"/>
      <c r="FKT34" s="242"/>
      <c r="FKU34" s="242"/>
      <c r="FKV34" s="242"/>
      <c r="FKW34" s="242"/>
      <c r="FKX34" s="242"/>
      <c r="FKY34" s="242"/>
      <c r="FKZ34" s="242"/>
      <c r="FLA34" s="242"/>
      <c r="FLB34" s="242"/>
      <c r="FLC34" s="242"/>
      <c r="FLD34" s="242"/>
      <c r="FLE34" s="242"/>
      <c r="FLF34" s="242"/>
      <c r="FLG34" s="242"/>
      <c r="FLH34" s="242"/>
      <c r="FLI34" s="242"/>
      <c r="FLJ34" s="242"/>
      <c r="FLK34" s="242"/>
      <c r="FLL34" s="242"/>
      <c r="FLM34" s="242"/>
      <c r="FLN34" s="242"/>
      <c r="FLO34" s="242"/>
      <c r="FLP34" s="242"/>
      <c r="FLQ34" s="242"/>
      <c r="FLR34" s="242"/>
      <c r="FLS34" s="242"/>
      <c r="FLT34" s="242"/>
      <c r="FLU34" s="242"/>
      <c r="FLV34" s="242"/>
      <c r="FLW34" s="242"/>
      <c r="FLX34" s="242"/>
      <c r="FLY34" s="242"/>
      <c r="FLZ34" s="242"/>
      <c r="FMA34" s="242"/>
      <c r="FMB34" s="242"/>
      <c r="FMC34" s="242"/>
      <c r="FMD34" s="242"/>
      <c r="FME34" s="242"/>
      <c r="FMF34" s="242"/>
      <c r="FMG34" s="242"/>
      <c r="FMH34" s="242"/>
      <c r="FMI34" s="242"/>
      <c r="FMJ34" s="242"/>
      <c r="FMK34" s="242"/>
      <c r="FML34" s="242"/>
      <c r="FMM34" s="242"/>
      <c r="FMN34" s="242"/>
      <c r="FMO34" s="242"/>
      <c r="FMP34" s="242"/>
      <c r="FMQ34" s="242"/>
      <c r="FMR34" s="242"/>
      <c r="FMS34" s="242"/>
      <c r="FMT34" s="242"/>
      <c r="FMU34" s="242"/>
      <c r="FMV34" s="242"/>
      <c r="FMW34" s="242"/>
      <c r="FMX34" s="242"/>
      <c r="FMY34" s="242"/>
      <c r="FMZ34" s="242"/>
      <c r="FNA34" s="242"/>
      <c r="FNB34" s="242"/>
      <c r="FNC34" s="242"/>
      <c r="FND34" s="242"/>
      <c r="FNE34" s="242"/>
      <c r="FNF34" s="242"/>
      <c r="FNG34" s="242"/>
      <c r="FNH34" s="242"/>
      <c r="FNI34" s="242"/>
      <c r="FNJ34" s="242"/>
      <c r="FNK34" s="242"/>
      <c r="FNL34" s="242"/>
      <c r="FNM34" s="242"/>
      <c r="FNN34" s="242"/>
      <c r="FNO34" s="242"/>
      <c r="FNP34" s="242"/>
      <c r="FNQ34" s="242"/>
      <c r="FNR34" s="242"/>
      <c r="FNS34" s="242"/>
      <c r="FNT34" s="242"/>
      <c r="FNU34" s="242"/>
      <c r="FNV34" s="242"/>
      <c r="FNW34" s="242"/>
      <c r="FNX34" s="242"/>
      <c r="FNY34" s="242"/>
      <c r="FNZ34" s="242"/>
      <c r="FOA34" s="242"/>
      <c r="FOB34" s="242"/>
      <c r="FOC34" s="242"/>
      <c r="FOD34" s="242"/>
      <c r="FOE34" s="242"/>
      <c r="FOF34" s="242"/>
      <c r="FOG34" s="242"/>
      <c r="FOH34" s="242"/>
      <c r="FOI34" s="242"/>
      <c r="FOJ34" s="242"/>
      <c r="FOK34" s="242"/>
      <c r="FOL34" s="242"/>
      <c r="FOM34" s="242"/>
      <c r="FON34" s="242"/>
      <c r="FOO34" s="242"/>
      <c r="FOP34" s="242"/>
      <c r="FOQ34" s="242"/>
      <c r="FOR34" s="242"/>
      <c r="FOS34" s="242"/>
      <c r="FOT34" s="242"/>
      <c r="FOU34" s="242"/>
      <c r="FOV34" s="242"/>
      <c r="FOW34" s="242"/>
      <c r="FOX34" s="242"/>
      <c r="FOY34" s="242"/>
      <c r="FOZ34" s="242"/>
      <c r="FPA34" s="242"/>
      <c r="FPB34" s="242"/>
      <c r="FPC34" s="242"/>
      <c r="FPD34" s="242"/>
      <c r="FPE34" s="242"/>
      <c r="FPF34" s="242"/>
      <c r="FPG34" s="242"/>
      <c r="FPH34" s="242"/>
      <c r="FPI34" s="242"/>
      <c r="FPJ34" s="242"/>
      <c r="FPK34" s="242"/>
      <c r="FPL34" s="242"/>
      <c r="FPM34" s="242"/>
      <c r="FPN34" s="242"/>
      <c r="FPO34" s="242"/>
      <c r="FPP34" s="242"/>
      <c r="FPQ34" s="242"/>
      <c r="FPR34" s="242"/>
      <c r="FPS34" s="242"/>
      <c r="FPT34" s="242"/>
      <c r="FPU34" s="242"/>
      <c r="FPV34" s="242"/>
      <c r="FPW34" s="242"/>
      <c r="FPX34" s="242"/>
      <c r="FPY34" s="242"/>
      <c r="FPZ34" s="242"/>
      <c r="FQA34" s="242"/>
      <c r="FQB34" s="242"/>
      <c r="FQC34" s="242"/>
      <c r="FQD34" s="242"/>
      <c r="FQE34" s="242"/>
      <c r="FQF34" s="242"/>
      <c r="FQG34" s="242"/>
      <c r="FQH34" s="242"/>
      <c r="FQI34" s="242"/>
      <c r="FQJ34" s="242"/>
      <c r="FQK34" s="242"/>
      <c r="FQL34" s="242"/>
      <c r="FQM34" s="242"/>
      <c r="FQN34" s="242"/>
      <c r="FQO34" s="242"/>
      <c r="FQP34" s="242"/>
      <c r="FQQ34" s="242"/>
      <c r="FQR34" s="242"/>
      <c r="FQS34" s="242"/>
      <c r="FQT34" s="242"/>
      <c r="FQU34" s="242"/>
      <c r="FQV34" s="242"/>
      <c r="FQW34" s="242"/>
      <c r="FQX34" s="242"/>
      <c r="FQY34" s="242"/>
      <c r="FQZ34" s="242"/>
      <c r="FRA34" s="242"/>
      <c r="FRB34" s="242"/>
      <c r="FRC34" s="242"/>
      <c r="FRD34" s="242"/>
      <c r="FRE34" s="242"/>
      <c r="FRF34" s="242"/>
      <c r="FRG34" s="242"/>
      <c r="FRH34" s="242"/>
      <c r="FRI34" s="242"/>
      <c r="FRJ34" s="242"/>
      <c r="FRK34" s="242"/>
      <c r="FRL34" s="242"/>
      <c r="FRM34" s="242"/>
      <c r="FRN34" s="242"/>
      <c r="FRO34" s="242"/>
      <c r="FRP34" s="242"/>
      <c r="FRQ34" s="242"/>
      <c r="FRR34" s="242"/>
      <c r="FRS34" s="242"/>
      <c r="FRT34" s="242"/>
      <c r="FRU34" s="242"/>
      <c r="FRV34" s="242"/>
      <c r="FRW34" s="242"/>
      <c r="FRX34" s="242"/>
      <c r="FRY34" s="242"/>
      <c r="FRZ34" s="242"/>
      <c r="FSA34" s="242"/>
      <c r="FSB34" s="242"/>
      <c r="FSC34" s="242"/>
      <c r="FSD34" s="242"/>
      <c r="FSE34" s="242"/>
      <c r="FSF34" s="242"/>
      <c r="FSG34" s="242"/>
      <c r="FSH34" s="242"/>
      <c r="FSI34" s="242"/>
      <c r="FSJ34" s="242"/>
      <c r="FSK34" s="242"/>
      <c r="FSL34" s="242"/>
      <c r="FSM34" s="242"/>
      <c r="FSN34" s="242"/>
      <c r="FSO34" s="242"/>
      <c r="FSP34" s="242"/>
      <c r="FSQ34" s="242"/>
      <c r="FSR34" s="242"/>
      <c r="FSS34" s="242"/>
      <c r="FST34" s="242"/>
      <c r="FSU34" s="242"/>
      <c r="FSV34" s="242"/>
      <c r="FSW34" s="242"/>
      <c r="FSX34" s="242"/>
      <c r="FSY34" s="242"/>
      <c r="FSZ34" s="242"/>
      <c r="FTA34" s="242"/>
      <c r="FTB34" s="242"/>
      <c r="FTC34" s="242"/>
      <c r="FTD34" s="242"/>
      <c r="FTE34" s="242"/>
      <c r="FTF34" s="242"/>
      <c r="FTG34" s="242"/>
      <c r="FTH34" s="242"/>
      <c r="FTI34" s="242"/>
      <c r="FTJ34" s="242"/>
      <c r="FTK34" s="242"/>
      <c r="FTL34" s="242"/>
      <c r="FTM34" s="242"/>
      <c r="FTN34" s="242"/>
      <c r="FTO34" s="242"/>
      <c r="FTP34" s="242"/>
      <c r="FTQ34" s="242"/>
      <c r="FTR34" s="242"/>
      <c r="FTS34" s="242"/>
      <c r="FTT34" s="242"/>
      <c r="FTU34" s="242"/>
      <c r="FTV34" s="242"/>
      <c r="FTW34" s="242"/>
      <c r="FTX34" s="242"/>
      <c r="FTY34" s="242"/>
      <c r="FTZ34" s="242"/>
      <c r="FUA34" s="242"/>
      <c r="FUB34" s="242"/>
      <c r="FUC34" s="242"/>
      <c r="FUD34" s="242"/>
      <c r="FUE34" s="242"/>
      <c r="FUF34" s="242"/>
      <c r="FUG34" s="242"/>
      <c r="FUH34" s="242"/>
      <c r="FUI34" s="242"/>
      <c r="FUJ34" s="242"/>
      <c r="FUK34" s="242"/>
      <c r="FUL34" s="242"/>
      <c r="FUM34" s="242"/>
      <c r="FUN34" s="242"/>
      <c r="FUO34" s="242"/>
      <c r="FUP34" s="242"/>
      <c r="FUQ34" s="242"/>
      <c r="FUR34" s="242"/>
      <c r="FUS34" s="242"/>
      <c r="FUT34" s="242"/>
      <c r="FUU34" s="242"/>
      <c r="FUV34" s="242"/>
      <c r="FUW34" s="242"/>
      <c r="FUX34" s="242"/>
      <c r="FUY34" s="242"/>
      <c r="FUZ34" s="242"/>
      <c r="FVA34" s="242"/>
      <c r="FVB34" s="242"/>
      <c r="FVC34" s="242"/>
      <c r="FVD34" s="242"/>
      <c r="FVE34" s="242"/>
      <c r="FVF34" s="242"/>
      <c r="FVG34" s="242"/>
      <c r="FVH34" s="242"/>
      <c r="FVI34" s="242"/>
      <c r="FVJ34" s="242"/>
      <c r="FVK34" s="242"/>
      <c r="FVL34" s="242"/>
      <c r="FVM34" s="242"/>
      <c r="FVN34" s="242"/>
      <c r="FVO34" s="242"/>
      <c r="FVP34" s="242"/>
      <c r="FVQ34" s="242"/>
      <c r="FVR34" s="242"/>
      <c r="FVS34" s="242"/>
      <c r="FVT34" s="242"/>
      <c r="FVU34" s="242"/>
      <c r="FVV34" s="242"/>
      <c r="FVW34" s="242"/>
      <c r="FVX34" s="242"/>
      <c r="FVY34" s="242"/>
      <c r="FVZ34" s="242"/>
      <c r="FWA34" s="242"/>
      <c r="FWB34" s="242"/>
      <c r="FWC34" s="242"/>
      <c r="FWD34" s="242"/>
      <c r="FWE34" s="242"/>
      <c r="FWF34" s="242"/>
      <c r="FWG34" s="242"/>
      <c r="FWH34" s="242"/>
      <c r="FWI34" s="242"/>
      <c r="FWJ34" s="242"/>
      <c r="FWK34" s="242"/>
      <c r="FWL34" s="242"/>
      <c r="FWM34" s="242"/>
      <c r="FWN34" s="242"/>
      <c r="FWO34" s="242"/>
      <c r="FWP34" s="242"/>
      <c r="FWQ34" s="242"/>
      <c r="FWR34" s="242"/>
      <c r="FWS34" s="242"/>
      <c r="FWT34" s="242"/>
      <c r="FWU34" s="242"/>
      <c r="FWV34" s="242"/>
      <c r="FWW34" s="242"/>
      <c r="FWX34" s="242"/>
      <c r="FWY34" s="242"/>
      <c r="FWZ34" s="242"/>
      <c r="FXA34" s="242"/>
      <c r="FXB34" s="242"/>
      <c r="FXC34" s="242"/>
      <c r="FXD34" s="242"/>
      <c r="FXE34" s="242"/>
      <c r="FXF34" s="242"/>
      <c r="FXG34" s="242"/>
      <c r="FXH34" s="242"/>
      <c r="FXI34" s="242"/>
      <c r="FXJ34" s="242"/>
      <c r="FXK34" s="242"/>
      <c r="FXL34" s="242"/>
      <c r="FXM34" s="242"/>
      <c r="FXN34" s="242"/>
      <c r="FXO34" s="242"/>
      <c r="FXP34" s="242"/>
      <c r="FXQ34" s="242"/>
      <c r="FXR34" s="242"/>
      <c r="FXS34" s="242"/>
      <c r="FXT34" s="242"/>
      <c r="FXU34" s="242"/>
      <c r="FXV34" s="242"/>
      <c r="FXW34" s="242"/>
      <c r="FXX34" s="242"/>
      <c r="FXY34" s="242"/>
      <c r="FXZ34" s="242"/>
      <c r="FYA34" s="242"/>
      <c r="FYB34" s="242"/>
      <c r="FYC34" s="242"/>
      <c r="FYD34" s="242"/>
      <c r="FYE34" s="242"/>
      <c r="FYF34" s="242"/>
      <c r="FYG34" s="242"/>
      <c r="FYH34" s="242"/>
      <c r="FYI34" s="242"/>
      <c r="FYJ34" s="242"/>
      <c r="FYK34" s="242"/>
      <c r="FYL34" s="242"/>
      <c r="FYM34" s="242"/>
      <c r="FYN34" s="242"/>
      <c r="FYO34" s="242"/>
      <c r="FYP34" s="242"/>
      <c r="FYQ34" s="242"/>
      <c r="FYR34" s="242"/>
      <c r="FYS34" s="242"/>
      <c r="FYT34" s="242"/>
      <c r="FYU34" s="242"/>
      <c r="FYV34" s="242"/>
      <c r="FYW34" s="242"/>
      <c r="FYX34" s="242"/>
      <c r="FYY34" s="242"/>
      <c r="FYZ34" s="242"/>
      <c r="FZA34" s="242"/>
      <c r="FZB34" s="242"/>
      <c r="FZC34" s="242"/>
      <c r="FZD34" s="242"/>
      <c r="FZE34" s="242"/>
      <c r="FZF34" s="242"/>
      <c r="FZG34" s="242"/>
      <c r="FZH34" s="242"/>
      <c r="FZI34" s="242"/>
      <c r="FZJ34" s="242"/>
      <c r="FZK34" s="242"/>
      <c r="FZL34" s="242"/>
      <c r="FZM34" s="242"/>
      <c r="FZN34" s="242"/>
      <c r="FZO34" s="242"/>
      <c r="FZP34" s="242"/>
      <c r="FZQ34" s="242"/>
      <c r="FZR34" s="242"/>
      <c r="FZS34" s="242"/>
      <c r="FZT34" s="242"/>
      <c r="FZU34" s="242"/>
      <c r="FZV34" s="242"/>
      <c r="FZW34" s="242"/>
      <c r="FZX34" s="242"/>
      <c r="FZY34" s="242"/>
      <c r="FZZ34" s="242"/>
      <c r="GAA34" s="242"/>
      <c r="GAB34" s="242"/>
      <c r="GAC34" s="242"/>
      <c r="GAD34" s="242"/>
      <c r="GAE34" s="242"/>
      <c r="GAF34" s="242"/>
      <c r="GAG34" s="242"/>
      <c r="GAH34" s="242"/>
      <c r="GAI34" s="242"/>
      <c r="GAJ34" s="242"/>
      <c r="GAK34" s="242"/>
      <c r="GAL34" s="242"/>
      <c r="GAM34" s="242"/>
      <c r="GAN34" s="242"/>
      <c r="GAO34" s="242"/>
      <c r="GAP34" s="242"/>
      <c r="GAQ34" s="242"/>
      <c r="GAR34" s="242"/>
      <c r="GAS34" s="242"/>
      <c r="GAT34" s="242"/>
      <c r="GAU34" s="242"/>
      <c r="GAV34" s="242"/>
      <c r="GAW34" s="242"/>
      <c r="GAX34" s="242"/>
      <c r="GAY34" s="242"/>
      <c r="GAZ34" s="242"/>
      <c r="GBA34" s="242"/>
      <c r="GBB34" s="242"/>
      <c r="GBC34" s="242"/>
      <c r="GBD34" s="242"/>
      <c r="GBE34" s="242"/>
      <c r="GBF34" s="242"/>
      <c r="GBG34" s="242"/>
      <c r="GBH34" s="242"/>
      <c r="GBI34" s="242"/>
      <c r="GBJ34" s="242"/>
      <c r="GBK34" s="242"/>
      <c r="GBL34" s="242"/>
      <c r="GBM34" s="242"/>
      <c r="GBN34" s="242"/>
      <c r="GBO34" s="242"/>
      <c r="GBP34" s="242"/>
      <c r="GBQ34" s="242"/>
      <c r="GBR34" s="242"/>
      <c r="GBS34" s="242"/>
      <c r="GBT34" s="242"/>
      <c r="GBU34" s="242"/>
      <c r="GBV34" s="242"/>
      <c r="GBW34" s="242"/>
      <c r="GBX34" s="242"/>
      <c r="GBY34" s="242"/>
      <c r="GBZ34" s="242"/>
      <c r="GCA34" s="242"/>
      <c r="GCB34" s="242"/>
      <c r="GCC34" s="242"/>
      <c r="GCD34" s="242"/>
      <c r="GCE34" s="242"/>
      <c r="GCF34" s="242"/>
      <c r="GCG34" s="242"/>
      <c r="GCH34" s="242"/>
      <c r="GCI34" s="242"/>
      <c r="GCJ34" s="242"/>
      <c r="GCK34" s="242"/>
      <c r="GCL34" s="242"/>
      <c r="GCM34" s="242"/>
      <c r="GCN34" s="242"/>
      <c r="GCO34" s="242"/>
      <c r="GCP34" s="242"/>
      <c r="GCQ34" s="242"/>
      <c r="GCR34" s="242"/>
      <c r="GCS34" s="242"/>
      <c r="GCT34" s="242"/>
      <c r="GCU34" s="242"/>
      <c r="GCV34" s="242"/>
      <c r="GCW34" s="242"/>
      <c r="GCX34" s="242"/>
      <c r="GCY34" s="242"/>
      <c r="GCZ34" s="242"/>
      <c r="GDA34" s="242"/>
      <c r="GDB34" s="242"/>
      <c r="GDC34" s="242"/>
      <c r="GDD34" s="242"/>
      <c r="GDE34" s="242"/>
      <c r="GDF34" s="242"/>
      <c r="GDG34" s="242"/>
      <c r="GDH34" s="242"/>
      <c r="GDI34" s="242"/>
      <c r="GDJ34" s="242"/>
      <c r="GDK34" s="242"/>
      <c r="GDL34" s="242"/>
      <c r="GDM34" s="242"/>
      <c r="GDN34" s="242"/>
      <c r="GDO34" s="242"/>
      <c r="GDP34" s="242"/>
      <c r="GDQ34" s="242"/>
      <c r="GDR34" s="242"/>
      <c r="GDS34" s="242"/>
      <c r="GDT34" s="242"/>
      <c r="GDU34" s="242"/>
      <c r="GDV34" s="242"/>
      <c r="GDW34" s="242"/>
      <c r="GDX34" s="242"/>
      <c r="GDY34" s="242"/>
      <c r="GDZ34" s="242"/>
      <c r="GEA34" s="242"/>
      <c r="GEB34" s="242"/>
      <c r="GEC34" s="242"/>
      <c r="GED34" s="242"/>
      <c r="GEE34" s="242"/>
      <c r="GEF34" s="242"/>
      <c r="GEG34" s="242"/>
      <c r="GEH34" s="242"/>
      <c r="GEI34" s="242"/>
      <c r="GEJ34" s="242"/>
      <c r="GEK34" s="242"/>
      <c r="GEL34" s="242"/>
      <c r="GEM34" s="242"/>
      <c r="GEN34" s="242"/>
      <c r="GEO34" s="242"/>
      <c r="GEP34" s="242"/>
      <c r="GEQ34" s="242"/>
      <c r="GER34" s="242"/>
      <c r="GES34" s="242"/>
      <c r="GET34" s="242"/>
      <c r="GEU34" s="242"/>
      <c r="GEV34" s="242"/>
      <c r="GEW34" s="242"/>
      <c r="GEX34" s="242"/>
      <c r="GEY34" s="242"/>
      <c r="GEZ34" s="242"/>
      <c r="GFA34" s="242"/>
      <c r="GFB34" s="242"/>
      <c r="GFC34" s="242"/>
      <c r="GFD34" s="242"/>
      <c r="GFE34" s="242"/>
      <c r="GFF34" s="242"/>
      <c r="GFG34" s="242"/>
      <c r="GFH34" s="242"/>
      <c r="GFI34" s="242"/>
      <c r="GFJ34" s="242"/>
      <c r="GFK34" s="242"/>
      <c r="GFL34" s="242"/>
      <c r="GFM34" s="242"/>
      <c r="GFN34" s="242"/>
      <c r="GFO34" s="242"/>
      <c r="GFP34" s="242"/>
      <c r="GFQ34" s="242"/>
      <c r="GFR34" s="242"/>
      <c r="GFS34" s="242"/>
      <c r="GFT34" s="242"/>
      <c r="GFU34" s="242"/>
      <c r="GFV34" s="242"/>
      <c r="GFW34" s="242"/>
      <c r="GFX34" s="242"/>
      <c r="GFY34" s="242"/>
      <c r="GFZ34" s="242"/>
      <c r="GGA34" s="242"/>
      <c r="GGB34" s="242"/>
      <c r="GGC34" s="242"/>
      <c r="GGD34" s="242"/>
      <c r="GGE34" s="242"/>
      <c r="GGF34" s="242"/>
      <c r="GGG34" s="242"/>
      <c r="GGH34" s="242"/>
      <c r="GGI34" s="242"/>
      <c r="GGJ34" s="242"/>
      <c r="GGK34" s="242"/>
      <c r="GGL34" s="242"/>
      <c r="GGM34" s="242"/>
      <c r="GGN34" s="242"/>
      <c r="GGO34" s="242"/>
      <c r="GGP34" s="242"/>
      <c r="GGQ34" s="242"/>
      <c r="GGR34" s="242"/>
      <c r="GGS34" s="242"/>
      <c r="GGT34" s="242"/>
      <c r="GGU34" s="242"/>
      <c r="GGV34" s="242"/>
      <c r="GGW34" s="242"/>
      <c r="GGX34" s="242"/>
      <c r="GGY34" s="242"/>
      <c r="GGZ34" s="242"/>
      <c r="GHA34" s="242"/>
      <c r="GHB34" s="242"/>
      <c r="GHC34" s="242"/>
      <c r="GHD34" s="242"/>
      <c r="GHE34" s="242"/>
      <c r="GHF34" s="242"/>
      <c r="GHG34" s="242"/>
      <c r="GHH34" s="242"/>
      <c r="GHI34" s="242"/>
      <c r="GHJ34" s="242"/>
      <c r="GHK34" s="242"/>
      <c r="GHL34" s="242"/>
      <c r="GHM34" s="242"/>
      <c r="GHN34" s="242"/>
      <c r="GHO34" s="242"/>
      <c r="GHP34" s="242"/>
      <c r="GHQ34" s="242"/>
      <c r="GHR34" s="242"/>
      <c r="GHS34" s="242"/>
      <c r="GHT34" s="242"/>
      <c r="GHU34" s="242"/>
      <c r="GHV34" s="242"/>
      <c r="GHW34" s="242"/>
      <c r="GHX34" s="242"/>
      <c r="GHY34" s="242"/>
      <c r="GHZ34" s="242"/>
      <c r="GIA34" s="242"/>
      <c r="GIB34" s="242"/>
      <c r="GIC34" s="242"/>
      <c r="GID34" s="242"/>
      <c r="GIE34" s="242"/>
      <c r="GIF34" s="242"/>
      <c r="GIG34" s="242"/>
      <c r="GIH34" s="242"/>
      <c r="GII34" s="242"/>
      <c r="GIJ34" s="242"/>
      <c r="GIK34" s="242"/>
      <c r="GIL34" s="242"/>
      <c r="GIM34" s="242"/>
      <c r="GIN34" s="242"/>
      <c r="GIO34" s="242"/>
      <c r="GIP34" s="242"/>
      <c r="GIQ34" s="242"/>
      <c r="GIR34" s="242"/>
      <c r="GIS34" s="242"/>
      <c r="GIT34" s="242"/>
      <c r="GIU34" s="242"/>
      <c r="GIV34" s="242"/>
      <c r="GIW34" s="242"/>
      <c r="GIX34" s="242"/>
      <c r="GIY34" s="242"/>
      <c r="GIZ34" s="242"/>
      <c r="GJA34" s="242"/>
      <c r="GJB34" s="242"/>
      <c r="GJC34" s="242"/>
      <c r="GJD34" s="242"/>
      <c r="GJE34" s="242"/>
      <c r="GJF34" s="242"/>
      <c r="GJG34" s="242"/>
      <c r="GJH34" s="242"/>
      <c r="GJI34" s="242"/>
      <c r="GJJ34" s="242"/>
      <c r="GJK34" s="242"/>
      <c r="GJL34" s="242"/>
      <c r="GJM34" s="242"/>
      <c r="GJN34" s="242"/>
      <c r="GJO34" s="242"/>
      <c r="GJP34" s="242"/>
      <c r="GJQ34" s="242"/>
      <c r="GJR34" s="242"/>
      <c r="GJS34" s="242"/>
      <c r="GJT34" s="242"/>
      <c r="GJU34" s="242"/>
      <c r="GJV34" s="242"/>
      <c r="GJW34" s="242"/>
      <c r="GJX34" s="242"/>
      <c r="GJY34" s="242"/>
      <c r="GJZ34" s="242"/>
      <c r="GKA34" s="242"/>
      <c r="GKB34" s="242"/>
      <c r="GKC34" s="242"/>
      <c r="GKD34" s="242"/>
      <c r="GKE34" s="242"/>
      <c r="GKF34" s="242"/>
      <c r="GKG34" s="242"/>
      <c r="GKH34" s="242"/>
      <c r="GKI34" s="242"/>
      <c r="GKJ34" s="242"/>
      <c r="GKK34" s="242"/>
      <c r="GKL34" s="242"/>
      <c r="GKM34" s="242"/>
      <c r="GKN34" s="242"/>
      <c r="GKO34" s="242"/>
      <c r="GKP34" s="242"/>
      <c r="GKQ34" s="242"/>
      <c r="GKR34" s="242"/>
      <c r="GKS34" s="242"/>
      <c r="GKT34" s="242"/>
      <c r="GKU34" s="242"/>
      <c r="GKV34" s="242"/>
      <c r="GKW34" s="242"/>
      <c r="GKX34" s="242"/>
      <c r="GKY34" s="242"/>
      <c r="GKZ34" s="242"/>
      <c r="GLA34" s="242"/>
      <c r="GLB34" s="242"/>
      <c r="GLC34" s="242"/>
      <c r="GLD34" s="242"/>
      <c r="GLE34" s="242"/>
      <c r="GLF34" s="242"/>
      <c r="GLG34" s="242"/>
      <c r="GLH34" s="242"/>
      <c r="GLI34" s="242"/>
      <c r="GLJ34" s="242"/>
      <c r="GLK34" s="242"/>
      <c r="GLL34" s="242"/>
      <c r="GLM34" s="242"/>
      <c r="GLN34" s="242"/>
      <c r="GLO34" s="242"/>
      <c r="GLP34" s="242"/>
      <c r="GLQ34" s="242"/>
      <c r="GLR34" s="242"/>
      <c r="GLS34" s="242"/>
      <c r="GLT34" s="242"/>
      <c r="GLU34" s="242"/>
      <c r="GLV34" s="242"/>
      <c r="GLW34" s="242"/>
      <c r="GLX34" s="242"/>
      <c r="GLY34" s="242"/>
      <c r="GLZ34" s="242"/>
      <c r="GMA34" s="242"/>
      <c r="GMB34" s="242"/>
      <c r="GMC34" s="242"/>
      <c r="GMD34" s="242"/>
      <c r="GME34" s="242"/>
      <c r="GMF34" s="242"/>
      <c r="GMG34" s="242"/>
      <c r="GMH34" s="242"/>
      <c r="GMI34" s="242"/>
      <c r="GMJ34" s="242"/>
      <c r="GMK34" s="242"/>
      <c r="GML34" s="242"/>
      <c r="GMM34" s="242"/>
      <c r="GMN34" s="242"/>
      <c r="GMO34" s="242"/>
      <c r="GMP34" s="242"/>
      <c r="GMQ34" s="242"/>
      <c r="GMR34" s="242"/>
      <c r="GMS34" s="242"/>
      <c r="GMT34" s="242"/>
      <c r="GMU34" s="242"/>
      <c r="GMV34" s="242"/>
      <c r="GMW34" s="242"/>
      <c r="GMX34" s="242"/>
      <c r="GMY34" s="242"/>
      <c r="GMZ34" s="242"/>
      <c r="GNA34" s="242"/>
      <c r="GNB34" s="242"/>
      <c r="GNC34" s="242"/>
      <c r="GND34" s="242"/>
      <c r="GNE34" s="242"/>
      <c r="GNF34" s="242"/>
      <c r="GNG34" s="242"/>
      <c r="GNH34" s="242"/>
      <c r="GNI34" s="242"/>
      <c r="GNJ34" s="242"/>
      <c r="GNK34" s="242"/>
      <c r="GNL34" s="242"/>
      <c r="GNM34" s="242"/>
      <c r="GNN34" s="242"/>
      <c r="GNO34" s="242"/>
      <c r="GNP34" s="242"/>
      <c r="GNQ34" s="242"/>
      <c r="GNR34" s="242"/>
      <c r="GNS34" s="242"/>
      <c r="GNT34" s="242"/>
      <c r="GNU34" s="242"/>
      <c r="GNV34" s="242"/>
      <c r="GNW34" s="242"/>
      <c r="GNX34" s="242"/>
      <c r="GNY34" s="242"/>
      <c r="GNZ34" s="242"/>
      <c r="GOA34" s="242"/>
      <c r="GOB34" s="242"/>
      <c r="GOC34" s="242"/>
      <c r="GOD34" s="242"/>
      <c r="GOE34" s="242"/>
      <c r="GOF34" s="242"/>
      <c r="GOG34" s="242"/>
      <c r="GOH34" s="242"/>
      <c r="GOI34" s="242"/>
      <c r="GOJ34" s="242"/>
      <c r="GOK34" s="242"/>
      <c r="GOL34" s="242"/>
      <c r="GOM34" s="242"/>
      <c r="GON34" s="242"/>
      <c r="GOO34" s="242"/>
      <c r="GOP34" s="242"/>
      <c r="GOQ34" s="242"/>
      <c r="GOR34" s="242"/>
      <c r="GOS34" s="242"/>
      <c r="GOT34" s="242"/>
      <c r="GOU34" s="242"/>
      <c r="GOV34" s="242"/>
      <c r="GOW34" s="242"/>
      <c r="GOX34" s="242"/>
      <c r="GOY34" s="242"/>
      <c r="GOZ34" s="242"/>
      <c r="GPA34" s="242"/>
      <c r="GPB34" s="242"/>
      <c r="GPC34" s="242"/>
      <c r="GPD34" s="242"/>
      <c r="GPE34" s="242"/>
      <c r="GPF34" s="242"/>
      <c r="GPG34" s="242"/>
      <c r="GPH34" s="242"/>
      <c r="GPI34" s="242"/>
      <c r="GPJ34" s="242"/>
      <c r="GPK34" s="242"/>
      <c r="GPL34" s="242"/>
      <c r="GPM34" s="242"/>
      <c r="GPN34" s="242"/>
      <c r="GPO34" s="242"/>
      <c r="GPP34" s="242"/>
      <c r="GPQ34" s="242"/>
      <c r="GPR34" s="242"/>
      <c r="GPS34" s="242"/>
      <c r="GPT34" s="242"/>
      <c r="GPU34" s="242"/>
      <c r="GPV34" s="242"/>
      <c r="GPW34" s="242"/>
      <c r="GPX34" s="242"/>
      <c r="GPY34" s="242"/>
      <c r="GPZ34" s="242"/>
      <c r="GQA34" s="242"/>
      <c r="GQB34" s="242"/>
      <c r="GQC34" s="242"/>
      <c r="GQD34" s="242"/>
      <c r="GQE34" s="242"/>
      <c r="GQF34" s="242"/>
      <c r="GQG34" s="242"/>
      <c r="GQH34" s="242"/>
      <c r="GQI34" s="242"/>
      <c r="GQJ34" s="242"/>
      <c r="GQK34" s="242"/>
      <c r="GQL34" s="242"/>
      <c r="GQM34" s="242"/>
      <c r="GQN34" s="242"/>
      <c r="GQO34" s="242"/>
      <c r="GQP34" s="242"/>
      <c r="GQQ34" s="242"/>
      <c r="GQR34" s="242"/>
      <c r="GQS34" s="242"/>
      <c r="GQT34" s="242"/>
      <c r="GQU34" s="242"/>
      <c r="GQV34" s="242"/>
      <c r="GQW34" s="242"/>
      <c r="GQX34" s="242"/>
      <c r="GQY34" s="242"/>
      <c r="GQZ34" s="242"/>
      <c r="GRA34" s="242"/>
      <c r="GRB34" s="242"/>
      <c r="GRC34" s="242"/>
      <c r="GRD34" s="242"/>
      <c r="GRE34" s="242"/>
      <c r="GRF34" s="242"/>
      <c r="GRG34" s="242"/>
      <c r="GRH34" s="242"/>
      <c r="GRI34" s="242"/>
      <c r="GRJ34" s="242"/>
      <c r="GRK34" s="242"/>
      <c r="GRL34" s="242"/>
      <c r="GRM34" s="242"/>
      <c r="GRN34" s="242"/>
      <c r="GRO34" s="242"/>
      <c r="GRP34" s="242"/>
      <c r="GRQ34" s="242"/>
      <c r="GRR34" s="242"/>
      <c r="GRS34" s="242"/>
      <c r="GRT34" s="242"/>
      <c r="GRU34" s="242"/>
      <c r="GRV34" s="242"/>
      <c r="GRW34" s="242"/>
      <c r="GRX34" s="242"/>
      <c r="GRY34" s="242"/>
      <c r="GRZ34" s="242"/>
      <c r="GSA34" s="242"/>
      <c r="GSB34" s="242"/>
      <c r="GSC34" s="242"/>
      <c r="GSD34" s="242"/>
      <c r="GSE34" s="242"/>
      <c r="GSF34" s="242"/>
      <c r="GSG34" s="242"/>
      <c r="GSH34" s="242"/>
      <c r="GSI34" s="242"/>
      <c r="GSJ34" s="242"/>
      <c r="GSK34" s="242"/>
      <c r="GSL34" s="242"/>
      <c r="GSM34" s="242"/>
      <c r="GSN34" s="242"/>
      <c r="GSO34" s="242"/>
      <c r="GSP34" s="242"/>
      <c r="GSQ34" s="242"/>
      <c r="GSR34" s="242"/>
      <c r="GSS34" s="242"/>
      <c r="GST34" s="242"/>
      <c r="GSU34" s="242"/>
      <c r="GSV34" s="242"/>
      <c r="GSW34" s="242"/>
      <c r="GSX34" s="242"/>
      <c r="GSY34" s="242"/>
      <c r="GSZ34" s="242"/>
      <c r="GTA34" s="242"/>
      <c r="GTB34" s="242"/>
      <c r="GTC34" s="242"/>
      <c r="GTD34" s="242"/>
      <c r="GTE34" s="242"/>
      <c r="GTF34" s="242"/>
      <c r="GTG34" s="242"/>
      <c r="GTH34" s="242"/>
      <c r="GTI34" s="242"/>
      <c r="GTJ34" s="242"/>
      <c r="GTK34" s="242"/>
      <c r="GTL34" s="242"/>
      <c r="GTM34" s="242"/>
      <c r="GTN34" s="242"/>
      <c r="GTO34" s="242"/>
      <c r="GTP34" s="242"/>
      <c r="GTQ34" s="242"/>
      <c r="GTR34" s="242"/>
      <c r="GTS34" s="242"/>
      <c r="GTT34" s="242"/>
      <c r="GTU34" s="242"/>
      <c r="GTV34" s="242"/>
      <c r="GTW34" s="242"/>
      <c r="GTX34" s="242"/>
      <c r="GTY34" s="242"/>
      <c r="GTZ34" s="242"/>
      <c r="GUA34" s="242"/>
      <c r="GUB34" s="242"/>
      <c r="GUC34" s="242"/>
      <c r="GUD34" s="242"/>
      <c r="GUE34" s="242"/>
      <c r="GUF34" s="242"/>
      <c r="GUG34" s="242"/>
      <c r="GUH34" s="242"/>
      <c r="GUI34" s="242"/>
      <c r="GUJ34" s="242"/>
      <c r="GUK34" s="242"/>
      <c r="GUL34" s="242"/>
      <c r="GUM34" s="242"/>
      <c r="GUN34" s="242"/>
      <c r="GUO34" s="242"/>
      <c r="GUP34" s="242"/>
      <c r="GUQ34" s="242"/>
      <c r="GUR34" s="242"/>
      <c r="GUS34" s="242"/>
      <c r="GUT34" s="242"/>
      <c r="GUU34" s="242"/>
      <c r="GUV34" s="242"/>
      <c r="GUW34" s="242"/>
      <c r="GUX34" s="242"/>
      <c r="GUY34" s="242"/>
      <c r="GUZ34" s="242"/>
      <c r="GVA34" s="242"/>
      <c r="GVB34" s="242"/>
      <c r="GVC34" s="242"/>
      <c r="GVD34" s="242"/>
      <c r="GVE34" s="242"/>
      <c r="GVF34" s="242"/>
      <c r="GVG34" s="242"/>
      <c r="GVH34" s="242"/>
      <c r="GVI34" s="242"/>
      <c r="GVJ34" s="242"/>
      <c r="GVK34" s="242"/>
      <c r="GVL34" s="242"/>
      <c r="GVM34" s="242"/>
      <c r="GVN34" s="242"/>
      <c r="GVO34" s="242"/>
      <c r="GVP34" s="242"/>
      <c r="GVQ34" s="242"/>
      <c r="GVR34" s="242"/>
      <c r="GVS34" s="242"/>
      <c r="GVT34" s="242"/>
      <c r="GVU34" s="242"/>
      <c r="GVV34" s="242"/>
      <c r="GVW34" s="242"/>
      <c r="GVX34" s="242"/>
      <c r="GVY34" s="242"/>
      <c r="GVZ34" s="242"/>
      <c r="GWA34" s="242"/>
      <c r="GWB34" s="242"/>
      <c r="GWC34" s="242"/>
      <c r="GWD34" s="242"/>
      <c r="GWE34" s="242"/>
      <c r="GWF34" s="242"/>
      <c r="GWG34" s="242"/>
      <c r="GWH34" s="242"/>
      <c r="GWI34" s="242"/>
      <c r="GWJ34" s="242"/>
      <c r="GWK34" s="242"/>
      <c r="GWL34" s="242"/>
      <c r="GWM34" s="242"/>
      <c r="GWN34" s="242"/>
      <c r="GWO34" s="242"/>
      <c r="GWP34" s="242"/>
      <c r="GWQ34" s="242"/>
      <c r="GWR34" s="242"/>
      <c r="GWS34" s="242"/>
      <c r="GWT34" s="242"/>
      <c r="GWU34" s="242"/>
      <c r="GWV34" s="242"/>
      <c r="GWW34" s="242"/>
      <c r="GWX34" s="242"/>
      <c r="GWY34" s="242"/>
      <c r="GWZ34" s="242"/>
      <c r="GXA34" s="242"/>
      <c r="GXB34" s="242"/>
      <c r="GXC34" s="242"/>
      <c r="GXD34" s="242"/>
      <c r="GXE34" s="242"/>
      <c r="GXF34" s="242"/>
      <c r="GXG34" s="242"/>
      <c r="GXH34" s="242"/>
      <c r="GXI34" s="242"/>
      <c r="GXJ34" s="242"/>
      <c r="GXK34" s="242"/>
      <c r="GXL34" s="242"/>
      <c r="GXM34" s="242"/>
      <c r="GXN34" s="242"/>
      <c r="GXO34" s="242"/>
      <c r="GXP34" s="242"/>
      <c r="GXQ34" s="242"/>
      <c r="GXR34" s="242"/>
      <c r="GXS34" s="242"/>
      <c r="GXT34" s="242"/>
      <c r="GXU34" s="242"/>
      <c r="GXV34" s="242"/>
      <c r="GXW34" s="242"/>
      <c r="GXX34" s="242"/>
      <c r="GXY34" s="242"/>
      <c r="GXZ34" s="242"/>
      <c r="GYA34" s="242"/>
      <c r="GYB34" s="242"/>
      <c r="GYC34" s="242"/>
      <c r="GYD34" s="242"/>
      <c r="GYE34" s="242"/>
      <c r="GYF34" s="242"/>
      <c r="GYG34" s="242"/>
      <c r="GYH34" s="242"/>
      <c r="GYI34" s="242"/>
      <c r="GYJ34" s="242"/>
      <c r="GYK34" s="242"/>
      <c r="GYL34" s="242"/>
      <c r="GYM34" s="242"/>
      <c r="GYN34" s="242"/>
      <c r="GYO34" s="242"/>
      <c r="GYP34" s="242"/>
      <c r="GYQ34" s="242"/>
      <c r="GYR34" s="242"/>
      <c r="GYS34" s="242"/>
      <c r="GYT34" s="242"/>
      <c r="GYU34" s="242"/>
      <c r="GYV34" s="242"/>
      <c r="GYW34" s="242"/>
      <c r="GYX34" s="242"/>
      <c r="GYY34" s="242"/>
      <c r="GYZ34" s="242"/>
      <c r="GZA34" s="242"/>
      <c r="GZB34" s="242"/>
      <c r="GZC34" s="242"/>
      <c r="GZD34" s="242"/>
      <c r="GZE34" s="242"/>
      <c r="GZF34" s="242"/>
      <c r="GZG34" s="242"/>
      <c r="GZH34" s="242"/>
      <c r="GZI34" s="242"/>
      <c r="GZJ34" s="242"/>
      <c r="GZK34" s="242"/>
      <c r="GZL34" s="242"/>
      <c r="GZM34" s="242"/>
      <c r="GZN34" s="242"/>
      <c r="GZO34" s="242"/>
      <c r="GZP34" s="242"/>
      <c r="GZQ34" s="242"/>
      <c r="GZR34" s="242"/>
      <c r="GZS34" s="242"/>
      <c r="GZT34" s="242"/>
      <c r="GZU34" s="242"/>
      <c r="GZV34" s="242"/>
      <c r="GZW34" s="242"/>
      <c r="GZX34" s="242"/>
      <c r="GZY34" s="242"/>
      <c r="GZZ34" s="242"/>
      <c r="HAA34" s="242"/>
      <c r="HAB34" s="242"/>
      <c r="HAC34" s="242"/>
      <c r="HAD34" s="242"/>
      <c r="HAE34" s="242"/>
      <c r="HAF34" s="242"/>
      <c r="HAG34" s="242"/>
      <c r="HAH34" s="242"/>
      <c r="HAI34" s="242"/>
      <c r="HAJ34" s="242"/>
      <c r="HAK34" s="242"/>
      <c r="HAL34" s="242"/>
      <c r="HAM34" s="242"/>
      <c r="HAN34" s="242"/>
      <c r="HAO34" s="242"/>
      <c r="HAP34" s="242"/>
      <c r="HAQ34" s="242"/>
      <c r="HAR34" s="242"/>
      <c r="HAS34" s="242"/>
      <c r="HAT34" s="242"/>
      <c r="HAU34" s="242"/>
      <c r="HAV34" s="242"/>
      <c r="HAW34" s="242"/>
      <c r="HAX34" s="242"/>
      <c r="HAY34" s="242"/>
      <c r="HAZ34" s="242"/>
      <c r="HBA34" s="242"/>
      <c r="HBB34" s="242"/>
      <c r="HBC34" s="242"/>
      <c r="HBD34" s="242"/>
      <c r="HBE34" s="242"/>
      <c r="HBF34" s="242"/>
      <c r="HBG34" s="242"/>
      <c r="HBH34" s="242"/>
      <c r="HBI34" s="242"/>
      <c r="HBJ34" s="242"/>
      <c r="HBK34" s="242"/>
      <c r="HBL34" s="242"/>
      <c r="HBM34" s="242"/>
      <c r="HBN34" s="242"/>
      <c r="HBO34" s="242"/>
      <c r="HBP34" s="242"/>
      <c r="HBQ34" s="242"/>
      <c r="HBR34" s="242"/>
      <c r="HBS34" s="242"/>
      <c r="HBT34" s="242"/>
      <c r="HBU34" s="242"/>
      <c r="HBV34" s="242"/>
      <c r="HBW34" s="242"/>
      <c r="HBX34" s="242"/>
      <c r="HBY34" s="242"/>
      <c r="HBZ34" s="242"/>
      <c r="HCA34" s="242"/>
      <c r="HCB34" s="242"/>
      <c r="HCC34" s="242"/>
      <c r="HCD34" s="242"/>
      <c r="HCE34" s="242"/>
      <c r="HCF34" s="242"/>
      <c r="HCG34" s="242"/>
      <c r="HCH34" s="242"/>
      <c r="HCI34" s="242"/>
      <c r="HCJ34" s="242"/>
      <c r="HCK34" s="242"/>
      <c r="HCL34" s="242"/>
      <c r="HCM34" s="242"/>
      <c r="HCN34" s="242"/>
      <c r="HCO34" s="242"/>
      <c r="HCP34" s="242"/>
      <c r="HCQ34" s="242"/>
      <c r="HCR34" s="242"/>
      <c r="HCS34" s="242"/>
      <c r="HCT34" s="242"/>
      <c r="HCU34" s="242"/>
      <c r="HCV34" s="242"/>
      <c r="HCW34" s="242"/>
      <c r="HCX34" s="242"/>
      <c r="HCY34" s="242"/>
      <c r="HCZ34" s="242"/>
      <c r="HDA34" s="242"/>
      <c r="HDB34" s="242"/>
      <c r="HDC34" s="242"/>
      <c r="HDD34" s="242"/>
      <c r="HDE34" s="242"/>
      <c r="HDF34" s="242"/>
      <c r="HDG34" s="242"/>
      <c r="HDH34" s="242"/>
      <c r="HDI34" s="242"/>
      <c r="HDJ34" s="242"/>
      <c r="HDK34" s="242"/>
      <c r="HDL34" s="242"/>
      <c r="HDM34" s="242"/>
      <c r="HDN34" s="242"/>
      <c r="HDO34" s="242"/>
      <c r="HDP34" s="242"/>
      <c r="HDQ34" s="242"/>
      <c r="HDR34" s="242"/>
      <c r="HDS34" s="242"/>
      <c r="HDT34" s="242"/>
      <c r="HDU34" s="242"/>
      <c r="HDV34" s="242"/>
      <c r="HDW34" s="242"/>
      <c r="HDX34" s="242"/>
      <c r="HDY34" s="242"/>
      <c r="HDZ34" s="242"/>
      <c r="HEA34" s="242"/>
      <c r="HEB34" s="242"/>
      <c r="HEC34" s="242"/>
      <c r="HED34" s="242"/>
      <c r="HEE34" s="242"/>
      <c r="HEF34" s="242"/>
      <c r="HEG34" s="242"/>
      <c r="HEH34" s="242"/>
      <c r="HEI34" s="242"/>
      <c r="HEJ34" s="242"/>
      <c r="HEK34" s="242"/>
      <c r="HEL34" s="242"/>
      <c r="HEM34" s="242"/>
      <c r="HEN34" s="242"/>
      <c r="HEO34" s="242"/>
      <c r="HEP34" s="242"/>
      <c r="HEQ34" s="242"/>
      <c r="HER34" s="242"/>
      <c r="HES34" s="242"/>
      <c r="HET34" s="242"/>
      <c r="HEU34" s="242"/>
      <c r="HEV34" s="242"/>
      <c r="HEW34" s="242"/>
      <c r="HEX34" s="242"/>
      <c r="HEY34" s="242"/>
      <c r="HEZ34" s="242"/>
      <c r="HFA34" s="242"/>
      <c r="HFB34" s="242"/>
      <c r="HFC34" s="242"/>
      <c r="HFD34" s="242"/>
      <c r="HFE34" s="242"/>
      <c r="HFF34" s="242"/>
      <c r="HFG34" s="242"/>
      <c r="HFH34" s="242"/>
      <c r="HFI34" s="242"/>
      <c r="HFJ34" s="242"/>
      <c r="HFK34" s="242"/>
      <c r="HFL34" s="242"/>
      <c r="HFM34" s="242"/>
      <c r="HFN34" s="242"/>
      <c r="HFO34" s="242"/>
      <c r="HFP34" s="242"/>
      <c r="HFQ34" s="242"/>
      <c r="HFR34" s="242"/>
      <c r="HFS34" s="242"/>
      <c r="HFT34" s="242"/>
      <c r="HFU34" s="242"/>
      <c r="HFV34" s="242"/>
      <c r="HFW34" s="242"/>
      <c r="HFX34" s="242"/>
      <c r="HFY34" s="242"/>
      <c r="HFZ34" s="242"/>
      <c r="HGA34" s="242"/>
      <c r="HGB34" s="242"/>
      <c r="HGC34" s="242"/>
      <c r="HGD34" s="242"/>
      <c r="HGE34" s="242"/>
      <c r="HGF34" s="242"/>
      <c r="HGG34" s="242"/>
      <c r="HGH34" s="242"/>
      <c r="HGI34" s="242"/>
      <c r="HGJ34" s="242"/>
      <c r="HGK34" s="242"/>
      <c r="HGL34" s="242"/>
      <c r="HGM34" s="242"/>
      <c r="HGN34" s="242"/>
      <c r="HGO34" s="242"/>
      <c r="HGP34" s="242"/>
      <c r="HGQ34" s="242"/>
      <c r="HGR34" s="242"/>
      <c r="HGS34" s="242"/>
      <c r="HGT34" s="242"/>
      <c r="HGU34" s="242"/>
      <c r="HGV34" s="242"/>
      <c r="HGW34" s="242"/>
      <c r="HGX34" s="242"/>
      <c r="HGY34" s="242"/>
      <c r="HGZ34" s="242"/>
      <c r="HHA34" s="242"/>
      <c r="HHB34" s="242"/>
      <c r="HHC34" s="242"/>
      <c r="HHD34" s="242"/>
      <c r="HHE34" s="242"/>
      <c r="HHF34" s="242"/>
      <c r="HHG34" s="242"/>
      <c r="HHH34" s="242"/>
      <c r="HHI34" s="242"/>
      <c r="HHJ34" s="242"/>
      <c r="HHK34" s="242"/>
      <c r="HHL34" s="242"/>
      <c r="HHM34" s="242"/>
      <c r="HHN34" s="242"/>
      <c r="HHO34" s="242"/>
      <c r="HHP34" s="242"/>
      <c r="HHQ34" s="242"/>
      <c r="HHR34" s="242"/>
      <c r="HHS34" s="242"/>
      <c r="HHT34" s="242"/>
      <c r="HHU34" s="242"/>
      <c r="HHV34" s="242"/>
      <c r="HHW34" s="242"/>
      <c r="HHX34" s="242"/>
      <c r="HHY34" s="242"/>
      <c r="HHZ34" s="242"/>
      <c r="HIA34" s="242"/>
      <c r="HIB34" s="242"/>
      <c r="HIC34" s="242"/>
      <c r="HID34" s="242"/>
      <c r="HIE34" s="242"/>
      <c r="HIF34" s="242"/>
      <c r="HIG34" s="242"/>
      <c r="HIH34" s="242"/>
      <c r="HII34" s="242"/>
      <c r="HIJ34" s="242"/>
      <c r="HIK34" s="242"/>
      <c r="HIL34" s="242"/>
      <c r="HIM34" s="242"/>
      <c r="HIN34" s="242"/>
      <c r="HIO34" s="242"/>
      <c r="HIP34" s="242"/>
      <c r="HIQ34" s="242"/>
      <c r="HIR34" s="242"/>
      <c r="HIS34" s="242"/>
      <c r="HIT34" s="242"/>
      <c r="HIU34" s="242"/>
      <c r="HIV34" s="242"/>
      <c r="HIW34" s="242"/>
      <c r="HIX34" s="242"/>
      <c r="HIY34" s="242"/>
      <c r="HIZ34" s="242"/>
      <c r="HJA34" s="242"/>
      <c r="HJB34" s="242"/>
      <c r="HJC34" s="242"/>
      <c r="HJD34" s="242"/>
      <c r="HJE34" s="242"/>
      <c r="HJF34" s="242"/>
      <c r="HJG34" s="242"/>
      <c r="HJH34" s="242"/>
      <c r="HJI34" s="242"/>
      <c r="HJJ34" s="242"/>
      <c r="HJK34" s="242"/>
      <c r="HJL34" s="242"/>
      <c r="HJM34" s="242"/>
      <c r="HJN34" s="242"/>
      <c r="HJO34" s="242"/>
      <c r="HJP34" s="242"/>
      <c r="HJQ34" s="242"/>
      <c r="HJR34" s="242"/>
      <c r="HJS34" s="242"/>
      <c r="HJT34" s="242"/>
      <c r="HJU34" s="242"/>
      <c r="HJV34" s="242"/>
      <c r="HJW34" s="242"/>
      <c r="HJX34" s="242"/>
      <c r="HJY34" s="242"/>
      <c r="HJZ34" s="242"/>
      <c r="HKA34" s="242"/>
      <c r="HKB34" s="242"/>
      <c r="HKC34" s="242"/>
      <c r="HKD34" s="242"/>
      <c r="HKE34" s="242"/>
      <c r="HKF34" s="242"/>
      <c r="HKG34" s="242"/>
      <c r="HKH34" s="242"/>
      <c r="HKI34" s="242"/>
      <c r="HKJ34" s="242"/>
      <c r="HKK34" s="242"/>
      <c r="HKL34" s="242"/>
      <c r="HKM34" s="242"/>
      <c r="HKN34" s="242"/>
      <c r="HKO34" s="242"/>
      <c r="HKP34" s="242"/>
      <c r="HKQ34" s="242"/>
      <c r="HKR34" s="242"/>
      <c r="HKS34" s="242"/>
      <c r="HKT34" s="242"/>
      <c r="HKU34" s="242"/>
      <c r="HKV34" s="242"/>
      <c r="HKW34" s="242"/>
      <c r="HKX34" s="242"/>
      <c r="HKY34" s="242"/>
      <c r="HKZ34" s="242"/>
      <c r="HLA34" s="242"/>
      <c r="HLB34" s="242"/>
      <c r="HLC34" s="242"/>
      <c r="HLD34" s="242"/>
      <c r="HLE34" s="242"/>
      <c r="HLF34" s="242"/>
      <c r="HLG34" s="242"/>
      <c r="HLH34" s="242"/>
      <c r="HLI34" s="242"/>
      <c r="HLJ34" s="242"/>
      <c r="HLK34" s="242"/>
      <c r="HLL34" s="242"/>
      <c r="HLM34" s="242"/>
      <c r="HLN34" s="242"/>
      <c r="HLO34" s="242"/>
      <c r="HLP34" s="242"/>
      <c r="HLQ34" s="242"/>
      <c r="HLR34" s="242"/>
      <c r="HLS34" s="242"/>
      <c r="HLT34" s="242"/>
      <c r="HLU34" s="242"/>
      <c r="HLV34" s="242"/>
      <c r="HLW34" s="242"/>
      <c r="HLX34" s="242"/>
      <c r="HLY34" s="242"/>
      <c r="HLZ34" s="242"/>
      <c r="HMA34" s="242"/>
      <c r="HMB34" s="242"/>
      <c r="HMC34" s="242"/>
      <c r="HMD34" s="242"/>
      <c r="HME34" s="242"/>
      <c r="HMF34" s="242"/>
      <c r="HMG34" s="242"/>
      <c r="HMH34" s="242"/>
      <c r="HMI34" s="242"/>
      <c r="HMJ34" s="242"/>
      <c r="HMK34" s="242"/>
      <c r="HML34" s="242"/>
      <c r="HMM34" s="242"/>
      <c r="HMN34" s="242"/>
      <c r="HMO34" s="242"/>
      <c r="HMP34" s="242"/>
      <c r="HMQ34" s="242"/>
      <c r="HMR34" s="242"/>
      <c r="HMS34" s="242"/>
      <c r="HMT34" s="242"/>
      <c r="HMU34" s="242"/>
      <c r="HMV34" s="242"/>
      <c r="HMW34" s="242"/>
      <c r="HMX34" s="242"/>
      <c r="HMY34" s="242"/>
      <c r="HMZ34" s="242"/>
      <c r="HNA34" s="242"/>
      <c r="HNB34" s="242"/>
      <c r="HNC34" s="242"/>
      <c r="HND34" s="242"/>
      <c r="HNE34" s="242"/>
      <c r="HNF34" s="242"/>
      <c r="HNG34" s="242"/>
      <c r="HNH34" s="242"/>
      <c r="HNI34" s="242"/>
      <c r="HNJ34" s="242"/>
      <c r="HNK34" s="242"/>
      <c r="HNL34" s="242"/>
      <c r="HNM34" s="242"/>
      <c r="HNN34" s="242"/>
      <c r="HNO34" s="242"/>
      <c r="HNP34" s="242"/>
      <c r="HNQ34" s="242"/>
      <c r="HNR34" s="242"/>
      <c r="HNS34" s="242"/>
      <c r="HNT34" s="242"/>
      <c r="HNU34" s="242"/>
      <c r="HNV34" s="242"/>
      <c r="HNW34" s="242"/>
      <c r="HNX34" s="242"/>
      <c r="HNY34" s="242"/>
      <c r="HNZ34" s="242"/>
      <c r="HOA34" s="242"/>
      <c r="HOB34" s="242"/>
      <c r="HOC34" s="242"/>
      <c r="HOD34" s="242"/>
      <c r="HOE34" s="242"/>
      <c r="HOF34" s="242"/>
      <c r="HOG34" s="242"/>
      <c r="HOH34" s="242"/>
      <c r="HOI34" s="242"/>
      <c r="HOJ34" s="242"/>
      <c r="HOK34" s="242"/>
      <c r="HOL34" s="242"/>
      <c r="HOM34" s="242"/>
      <c r="HON34" s="242"/>
      <c r="HOO34" s="242"/>
      <c r="HOP34" s="242"/>
      <c r="HOQ34" s="242"/>
      <c r="HOR34" s="242"/>
      <c r="HOS34" s="242"/>
      <c r="HOT34" s="242"/>
      <c r="HOU34" s="242"/>
      <c r="HOV34" s="242"/>
      <c r="HOW34" s="242"/>
      <c r="HOX34" s="242"/>
      <c r="HOY34" s="242"/>
      <c r="HOZ34" s="242"/>
      <c r="HPA34" s="242"/>
      <c r="HPB34" s="242"/>
      <c r="HPC34" s="242"/>
      <c r="HPD34" s="242"/>
      <c r="HPE34" s="242"/>
      <c r="HPF34" s="242"/>
      <c r="HPG34" s="242"/>
      <c r="HPH34" s="242"/>
      <c r="HPI34" s="242"/>
      <c r="HPJ34" s="242"/>
      <c r="HPK34" s="242"/>
      <c r="HPL34" s="242"/>
      <c r="HPM34" s="242"/>
      <c r="HPN34" s="242"/>
      <c r="HPO34" s="242"/>
      <c r="HPP34" s="242"/>
      <c r="HPQ34" s="242"/>
      <c r="HPR34" s="242"/>
      <c r="HPS34" s="242"/>
      <c r="HPT34" s="242"/>
      <c r="HPU34" s="242"/>
      <c r="HPV34" s="242"/>
      <c r="HPW34" s="242"/>
      <c r="HPX34" s="242"/>
      <c r="HPY34" s="242"/>
      <c r="HPZ34" s="242"/>
      <c r="HQA34" s="242"/>
      <c r="HQB34" s="242"/>
      <c r="HQC34" s="242"/>
      <c r="HQD34" s="242"/>
      <c r="HQE34" s="242"/>
      <c r="HQF34" s="242"/>
      <c r="HQG34" s="242"/>
      <c r="HQH34" s="242"/>
      <c r="HQI34" s="242"/>
      <c r="HQJ34" s="242"/>
      <c r="HQK34" s="242"/>
      <c r="HQL34" s="242"/>
      <c r="HQM34" s="242"/>
      <c r="HQN34" s="242"/>
      <c r="HQO34" s="242"/>
      <c r="HQP34" s="242"/>
      <c r="HQQ34" s="242"/>
      <c r="HQR34" s="242"/>
      <c r="HQS34" s="242"/>
      <c r="HQT34" s="242"/>
      <c r="HQU34" s="242"/>
      <c r="HQV34" s="242"/>
      <c r="HQW34" s="242"/>
      <c r="HQX34" s="242"/>
      <c r="HQY34" s="242"/>
      <c r="HQZ34" s="242"/>
      <c r="HRA34" s="242"/>
      <c r="HRB34" s="242"/>
      <c r="HRC34" s="242"/>
      <c r="HRD34" s="242"/>
      <c r="HRE34" s="242"/>
      <c r="HRF34" s="242"/>
      <c r="HRG34" s="242"/>
      <c r="HRH34" s="242"/>
      <c r="HRI34" s="242"/>
      <c r="HRJ34" s="242"/>
      <c r="HRK34" s="242"/>
      <c r="HRL34" s="242"/>
      <c r="HRM34" s="242"/>
      <c r="HRN34" s="242"/>
      <c r="HRO34" s="242"/>
      <c r="HRP34" s="242"/>
      <c r="HRQ34" s="242"/>
      <c r="HRR34" s="242"/>
      <c r="HRS34" s="242"/>
      <c r="HRT34" s="242"/>
      <c r="HRU34" s="242"/>
      <c r="HRV34" s="242"/>
      <c r="HRW34" s="242"/>
      <c r="HRX34" s="242"/>
      <c r="HRY34" s="242"/>
      <c r="HRZ34" s="242"/>
      <c r="HSA34" s="242"/>
      <c r="HSB34" s="242"/>
      <c r="HSC34" s="242"/>
      <c r="HSD34" s="242"/>
      <c r="HSE34" s="242"/>
      <c r="HSF34" s="242"/>
      <c r="HSG34" s="242"/>
      <c r="HSH34" s="242"/>
      <c r="HSI34" s="242"/>
      <c r="HSJ34" s="242"/>
      <c r="HSK34" s="242"/>
      <c r="HSL34" s="242"/>
      <c r="HSM34" s="242"/>
      <c r="HSN34" s="242"/>
      <c r="HSO34" s="242"/>
      <c r="HSP34" s="242"/>
      <c r="HSQ34" s="242"/>
      <c r="HSR34" s="242"/>
      <c r="HSS34" s="242"/>
      <c r="HST34" s="242"/>
      <c r="HSU34" s="242"/>
      <c r="HSV34" s="242"/>
      <c r="HSW34" s="242"/>
      <c r="HSX34" s="242"/>
      <c r="HSY34" s="242"/>
      <c r="HSZ34" s="242"/>
      <c r="HTA34" s="242"/>
      <c r="HTB34" s="242"/>
      <c r="HTC34" s="242"/>
      <c r="HTD34" s="242"/>
      <c r="HTE34" s="242"/>
      <c r="HTF34" s="242"/>
      <c r="HTG34" s="242"/>
      <c r="HTH34" s="242"/>
      <c r="HTI34" s="242"/>
      <c r="HTJ34" s="242"/>
      <c r="HTK34" s="242"/>
      <c r="HTL34" s="242"/>
      <c r="HTM34" s="242"/>
      <c r="HTN34" s="242"/>
      <c r="HTO34" s="242"/>
      <c r="HTP34" s="242"/>
      <c r="HTQ34" s="242"/>
      <c r="HTR34" s="242"/>
      <c r="HTS34" s="242"/>
      <c r="HTT34" s="242"/>
      <c r="HTU34" s="242"/>
      <c r="HTV34" s="242"/>
      <c r="HTW34" s="242"/>
      <c r="HTX34" s="242"/>
      <c r="HTY34" s="242"/>
      <c r="HTZ34" s="242"/>
      <c r="HUA34" s="242"/>
      <c r="HUB34" s="242"/>
      <c r="HUC34" s="242"/>
      <c r="HUD34" s="242"/>
      <c r="HUE34" s="242"/>
      <c r="HUF34" s="242"/>
      <c r="HUG34" s="242"/>
      <c r="HUH34" s="242"/>
      <c r="HUI34" s="242"/>
      <c r="HUJ34" s="242"/>
      <c r="HUK34" s="242"/>
      <c r="HUL34" s="242"/>
      <c r="HUM34" s="242"/>
      <c r="HUN34" s="242"/>
      <c r="HUO34" s="242"/>
      <c r="HUP34" s="242"/>
      <c r="HUQ34" s="242"/>
      <c r="HUR34" s="242"/>
      <c r="HUS34" s="242"/>
      <c r="HUT34" s="242"/>
      <c r="HUU34" s="242"/>
      <c r="HUV34" s="242"/>
      <c r="HUW34" s="242"/>
      <c r="HUX34" s="242"/>
      <c r="HUY34" s="242"/>
      <c r="HUZ34" s="242"/>
      <c r="HVA34" s="242"/>
      <c r="HVB34" s="242"/>
      <c r="HVC34" s="242"/>
      <c r="HVD34" s="242"/>
      <c r="HVE34" s="242"/>
      <c r="HVF34" s="242"/>
      <c r="HVG34" s="242"/>
      <c r="HVH34" s="242"/>
      <c r="HVI34" s="242"/>
      <c r="HVJ34" s="242"/>
      <c r="HVK34" s="242"/>
      <c r="HVL34" s="242"/>
      <c r="HVM34" s="242"/>
      <c r="HVN34" s="242"/>
      <c r="HVO34" s="242"/>
      <c r="HVP34" s="242"/>
      <c r="HVQ34" s="242"/>
      <c r="HVR34" s="242"/>
      <c r="HVS34" s="242"/>
      <c r="HVT34" s="242"/>
      <c r="HVU34" s="242"/>
      <c r="HVV34" s="242"/>
      <c r="HVW34" s="242"/>
      <c r="HVX34" s="242"/>
      <c r="HVY34" s="242"/>
      <c r="HVZ34" s="242"/>
      <c r="HWA34" s="242"/>
      <c r="HWB34" s="242"/>
      <c r="HWC34" s="242"/>
      <c r="HWD34" s="242"/>
      <c r="HWE34" s="242"/>
      <c r="HWF34" s="242"/>
      <c r="HWG34" s="242"/>
      <c r="HWH34" s="242"/>
      <c r="HWI34" s="242"/>
      <c r="HWJ34" s="242"/>
      <c r="HWK34" s="242"/>
      <c r="HWL34" s="242"/>
      <c r="HWM34" s="242"/>
      <c r="HWN34" s="242"/>
      <c r="HWO34" s="242"/>
      <c r="HWP34" s="242"/>
      <c r="HWQ34" s="242"/>
      <c r="HWR34" s="242"/>
      <c r="HWS34" s="242"/>
      <c r="HWT34" s="242"/>
      <c r="HWU34" s="242"/>
      <c r="HWV34" s="242"/>
      <c r="HWW34" s="242"/>
      <c r="HWX34" s="242"/>
      <c r="HWY34" s="242"/>
      <c r="HWZ34" s="242"/>
      <c r="HXA34" s="242"/>
      <c r="HXB34" s="242"/>
      <c r="HXC34" s="242"/>
      <c r="HXD34" s="242"/>
      <c r="HXE34" s="242"/>
      <c r="HXF34" s="242"/>
      <c r="HXG34" s="242"/>
      <c r="HXH34" s="242"/>
      <c r="HXI34" s="242"/>
      <c r="HXJ34" s="242"/>
      <c r="HXK34" s="242"/>
      <c r="HXL34" s="242"/>
      <c r="HXM34" s="242"/>
      <c r="HXN34" s="242"/>
      <c r="HXO34" s="242"/>
      <c r="HXP34" s="242"/>
      <c r="HXQ34" s="242"/>
      <c r="HXR34" s="242"/>
      <c r="HXS34" s="242"/>
      <c r="HXT34" s="242"/>
      <c r="HXU34" s="242"/>
      <c r="HXV34" s="242"/>
      <c r="HXW34" s="242"/>
      <c r="HXX34" s="242"/>
      <c r="HXY34" s="242"/>
      <c r="HXZ34" s="242"/>
      <c r="HYA34" s="242"/>
      <c r="HYB34" s="242"/>
      <c r="HYC34" s="242"/>
      <c r="HYD34" s="242"/>
      <c r="HYE34" s="242"/>
      <c r="HYF34" s="242"/>
      <c r="HYG34" s="242"/>
      <c r="HYH34" s="242"/>
      <c r="HYI34" s="242"/>
      <c r="HYJ34" s="242"/>
      <c r="HYK34" s="242"/>
      <c r="HYL34" s="242"/>
      <c r="HYM34" s="242"/>
      <c r="HYN34" s="242"/>
      <c r="HYO34" s="242"/>
      <c r="HYP34" s="242"/>
      <c r="HYQ34" s="242"/>
      <c r="HYR34" s="242"/>
      <c r="HYS34" s="242"/>
      <c r="HYT34" s="242"/>
      <c r="HYU34" s="242"/>
      <c r="HYV34" s="242"/>
      <c r="HYW34" s="242"/>
      <c r="HYX34" s="242"/>
      <c r="HYY34" s="242"/>
      <c r="HYZ34" s="242"/>
      <c r="HZA34" s="242"/>
      <c r="HZB34" s="242"/>
      <c r="HZC34" s="242"/>
      <c r="HZD34" s="242"/>
      <c r="HZE34" s="242"/>
      <c r="HZF34" s="242"/>
      <c r="HZG34" s="242"/>
      <c r="HZH34" s="242"/>
      <c r="HZI34" s="242"/>
      <c r="HZJ34" s="242"/>
      <c r="HZK34" s="242"/>
      <c r="HZL34" s="242"/>
      <c r="HZM34" s="242"/>
      <c r="HZN34" s="242"/>
      <c r="HZO34" s="242"/>
      <c r="HZP34" s="242"/>
      <c r="HZQ34" s="242"/>
      <c r="HZR34" s="242"/>
      <c r="HZS34" s="242"/>
      <c r="HZT34" s="242"/>
      <c r="HZU34" s="242"/>
      <c r="HZV34" s="242"/>
      <c r="HZW34" s="242"/>
      <c r="HZX34" s="242"/>
      <c r="HZY34" s="242"/>
      <c r="HZZ34" s="242"/>
      <c r="IAA34" s="242"/>
      <c r="IAB34" s="242"/>
      <c r="IAC34" s="242"/>
      <c r="IAD34" s="242"/>
      <c r="IAE34" s="242"/>
      <c r="IAF34" s="242"/>
      <c r="IAG34" s="242"/>
      <c r="IAH34" s="242"/>
      <c r="IAI34" s="242"/>
      <c r="IAJ34" s="242"/>
      <c r="IAK34" s="242"/>
      <c r="IAL34" s="242"/>
      <c r="IAM34" s="242"/>
      <c r="IAN34" s="242"/>
      <c r="IAO34" s="242"/>
      <c r="IAP34" s="242"/>
      <c r="IAQ34" s="242"/>
      <c r="IAR34" s="242"/>
      <c r="IAS34" s="242"/>
      <c r="IAT34" s="242"/>
      <c r="IAU34" s="242"/>
      <c r="IAV34" s="242"/>
      <c r="IAW34" s="242"/>
      <c r="IAX34" s="242"/>
      <c r="IAY34" s="242"/>
      <c r="IAZ34" s="242"/>
      <c r="IBA34" s="242"/>
      <c r="IBB34" s="242"/>
      <c r="IBC34" s="242"/>
      <c r="IBD34" s="242"/>
      <c r="IBE34" s="242"/>
      <c r="IBF34" s="242"/>
      <c r="IBG34" s="242"/>
      <c r="IBH34" s="242"/>
      <c r="IBI34" s="242"/>
      <c r="IBJ34" s="242"/>
      <c r="IBK34" s="242"/>
      <c r="IBL34" s="242"/>
      <c r="IBM34" s="242"/>
      <c r="IBN34" s="242"/>
      <c r="IBO34" s="242"/>
      <c r="IBP34" s="242"/>
      <c r="IBQ34" s="242"/>
      <c r="IBR34" s="242"/>
      <c r="IBS34" s="242"/>
      <c r="IBT34" s="242"/>
      <c r="IBU34" s="242"/>
      <c r="IBV34" s="242"/>
      <c r="IBW34" s="242"/>
      <c r="IBX34" s="242"/>
      <c r="IBY34" s="242"/>
      <c r="IBZ34" s="242"/>
      <c r="ICA34" s="242"/>
      <c r="ICB34" s="242"/>
      <c r="ICC34" s="242"/>
      <c r="ICD34" s="242"/>
      <c r="ICE34" s="242"/>
      <c r="ICF34" s="242"/>
      <c r="ICG34" s="242"/>
      <c r="ICH34" s="242"/>
      <c r="ICI34" s="242"/>
      <c r="ICJ34" s="242"/>
      <c r="ICK34" s="242"/>
      <c r="ICL34" s="242"/>
      <c r="ICM34" s="242"/>
      <c r="ICN34" s="242"/>
      <c r="ICO34" s="242"/>
      <c r="ICP34" s="242"/>
      <c r="ICQ34" s="242"/>
      <c r="ICR34" s="242"/>
      <c r="ICS34" s="242"/>
      <c r="ICT34" s="242"/>
      <c r="ICU34" s="242"/>
      <c r="ICV34" s="242"/>
      <c r="ICW34" s="242"/>
      <c r="ICX34" s="242"/>
      <c r="ICY34" s="242"/>
      <c r="ICZ34" s="242"/>
      <c r="IDA34" s="242"/>
      <c r="IDB34" s="242"/>
      <c r="IDC34" s="242"/>
      <c r="IDD34" s="242"/>
      <c r="IDE34" s="242"/>
      <c r="IDF34" s="242"/>
      <c r="IDG34" s="242"/>
      <c r="IDH34" s="242"/>
      <c r="IDI34" s="242"/>
      <c r="IDJ34" s="242"/>
      <c r="IDK34" s="242"/>
      <c r="IDL34" s="242"/>
      <c r="IDM34" s="242"/>
      <c r="IDN34" s="242"/>
      <c r="IDO34" s="242"/>
      <c r="IDP34" s="242"/>
      <c r="IDQ34" s="242"/>
      <c r="IDR34" s="242"/>
      <c r="IDS34" s="242"/>
      <c r="IDT34" s="242"/>
      <c r="IDU34" s="242"/>
      <c r="IDV34" s="242"/>
      <c r="IDW34" s="242"/>
      <c r="IDX34" s="242"/>
      <c r="IDY34" s="242"/>
      <c r="IDZ34" s="242"/>
      <c r="IEA34" s="242"/>
      <c r="IEB34" s="242"/>
      <c r="IEC34" s="242"/>
      <c r="IED34" s="242"/>
      <c r="IEE34" s="242"/>
      <c r="IEF34" s="242"/>
      <c r="IEG34" s="242"/>
      <c r="IEH34" s="242"/>
      <c r="IEI34" s="242"/>
      <c r="IEJ34" s="242"/>
      <c r="IEK34" s="242"/>
      <c r="IEL34" s="242"/>
      <c r="IEM34" s="242"/>
      <c r="IEN34" s="242"/>
      <c r="IEO34" s="242"/>
      <c r="IEP34" s="242"/>
      <c r="IEQ34" s="242"/>
      <c r="IER34" s="242"/>
      <c r="IES34" s="242"/>
      <c r="IET34" s="242"/>
      <c r="IEU34" s="242"/>
      <c r="IEV34" s="242"/>
      <c r="IEW34" s="242"/>
      <c r="IEX34" s="242"/>
      <c r="IEY34" s="242"/>
      <c r="IEZ34" s="242"/>
      <c r="IFA34" s="242"/>
      <c r="IFB34" s="242"/>
      <c r="IFC34" s="242"/>
      <c r="IFD34" s="242"/>
      <c r="IFE34" s="242"/>
      <c r="IFF34" s="242"/>
      <c r="IFG34" s="242"/>
      <c r="IFH34" s="242"/>
      <c r="IFI34" s="242"/>
      <c r="IFJ34" s="242"/>
      <c r="IFK34" s="242"/>
      <c r="IFL34" s="242"/>
      <c r="IFM34" s="242"/>
      <c r="IFN34" s="242"/>
      <c r="IFO34" s="242"/>
      <c r="IFP34" s="242"/>
      <c r="IFQ34" s="242"/>
      <c r="IFR34" s="242"/>
      <c r="IFS34" s="242"/>
      <c r="IFT34" s="242"/>
      <c r="IFU34" s="242"/>
      <c r="IFV34" s="242"/>
      <c r="IFW34" s="242"/>
      <c r="IFX34" s="242"/>
      <c r="IFY34" s="242"/>
      <c r="IFZ34" s="242"/>
      <c r="IGA34" s="242"/>
      <c r="IGB34" s="242"/>
      <c r="IGC34" s="242"/>
      <c r="IGD34" s="242"/>
      <c r="IGE34" s="242"/>
      <c r="IGF34" s="242"/>
      <c r="IGG34" s="242"/>
      <c r="IGH34" s="242"/>
      <c r="IGI34" s="242"/>
      <c r="IGJ34" s="242"/>
      <c r="IGK34" s="242"/>
      <c r="IGL34" s="242"/>
      <c r="IGM34" s="242"/>
      <c r="IGN34" s="242"/>
      <c r="IGO34" s="242"/>
      <c r="IGP34" s="242"/>
      <c r="IGQ34" s="242"/>
      <c r="IGR34" s="242"/>
      <c r="IGS34" s="242"/>
      <c r="IGT34" s="242"/>
      <c r="IGU34" s="242"/>
      <c r="IGV34" s="242"/>
      <c r="IGW34" s="242"/>
      <c r="IGX34" s="242"/>
      <c r="IGY34" s="242"/>
      <c r="IGZ34" s="242"/>
      <c r="IHA34" s="242"/>
      <c r="IHB34" s="242"/>
      <c r="IHC34" s="242"/>
      <c r="IHD34" s="242"/>
      <c r="IHE34" s="242"/>
      <c r="IHF34" s="242"/>
      <c r="IHG34" s="242"/>
      <c r="IHH34" s="242"/>
      <c r="IHI34" s="242"/>
      <c r="IHJ34" s="242"/>
      <c r="IHK34" s="242"/>
      <c r="IHL34" s="242"/>
      <c r="IHM34" s="242"/>
      <c r="IHN34" s="242"/>
      <c r="IHO34" s="242"/>
      <c r="IHP34" s="242"/>
      <c r="IHQ34" s="242"/>
      <c r="IHR34" s="242"/>
      <c r="IHS34" s="242"/>
      <c r="IHT34" s="242"/>
      <c r="IHU34" s="242"/>
      <c r="IHV34" s="242"/>
      <c r="IHW34" s="242"/>
      <c r="IHX34" s="242"/>
      <c r="IHY34" s="242"/>
      <c r="IHZ34" s="242"/>
      <c r="IIA34" s="242"/>
      <c r="IIB34" s="242"/>
      <c r="IIC34" s="242"/>
      <c r="IID34" s="242"/>
      <c r="IIE34" s="242"/>
      <c r="IIF34" s="242"/>
      <c r="IIG34" s="242"/>
      <c r="IIH34" s="242"/>
      <c r="III34" s="242"/>
      <c r="IIJ34" s="242"/>
      <c r="IIK34" s="242"/>
      <c r="IIL34" s="242"/>
      <c r="IIM34" s="242"/>
      <c r="IIN34" s="242"/>
      <c r="IIO34" s="242"/>
      <c r="IIP34" s="242"/>
      <c r="IIQ34" s="242"/>
      <c r="IIR34" s="242"/>
      <c r="IIS34" s="242"/>
      <c r="IIT34" s="242"/>
      <c r="IIU34" s="242"/>
      <c r="IIV34" s="242"/>
      <c r="IIW34" s="242"/>
      <c r="IIX34" s="242"/>
      <c r="IIY34" s="242"/>
      <c r="IIZ34" s="242"/>
      <c r="IJA34" s="242"/>
      <c r="IJB34" s="242"/>
      <c r="IJC34" s="242"/>
      <c r="IJD34" s="242"/>
      <c r="IJE34" s="242"/>
      <c r="IJF34" s="242"/>
      <c r="IJG34" s="242"/>
      <c r="IJH34" s="242"/>
      <c r="IJI34" s="242"/>
      <c r="IJJ34" s="242"/>
      <c r="IJK34" s="242"/>
      <c r="IJL34" s="242"/>
      <c r="IJM34" s="242"/>
      <c r="IJN34" s="242"/>
      <c r="IJO34" s="242"/>
      <c r="IJP34" s="242"/>
      <c r="IJQ34" s="242"/>
      <c r="IJR34" s="242"/>
      <c r="IJS34" s="242"/>
      <c r="IJT34" s="242"/>
      <c r="IJU34" s="242"/>
      <c r="IJV34" s="242"/>
      <c r="IJW34" s="242"/>
      <c r="IJX34" s="242"/>
      <c r="IJY34" s="242"/>
      <c r="IJZ34" s="242"/>
      <c r="IKA34" s="242"/>
      <c r="IKB34" s="242"/>
      <c r="IKC34" s="242"/>
      <c r="IKD34" s="242"/>
      <c r="IKE34" s="242"/>
      <c r="IKF34" s="242"/>
      <c r="IKG34" s="242"/>
      <c r="IKH34" s="242"/>
      <c r="IKI34" s="242"/>
      <c r="IKJ34" s="242"/>
      <c r="IKK34" s="242"/>
      <c r="IKL34" s="242"/>
      <c r="IKM34" s="242"/>
      <c r="IKN34" s="242"/>
      <c r="IKO34" s="242"/>
      <c r="IKP34" s="242"/>
      <c r="IKQ34" s="242"/>
      <c r="IKR34" s="242"/>
      <c r="IKS34" s="242"/>
      <c r="IKT34" s="242"/>
      <c r="IKU34" s="242"/>
      <c r="IKV34" s="242"/>
      <c r="IKW34" s="242"/>
      <c r="IKX34" s="242"/>
      <c r="IKY34" s="242"/>
      <c r="IKZ34" s="242"/>
      <c r="ILA34" s="242"/>
      <c r="ILB34" s="242"/>
      <c r="ILC34" s="242"/>
      <c r="ILD34" s="242"/>
      <c r="ILE34" s="242"/>
      <c r="ILF34" s="242"/>
      <c r="ILG34" s="242"/>
      <c r="ILH34" s="242"/>
      <c r="ILI34" s="242"/>
      <c r="ILJ34" s="242"/>
      <c r="ILK34" s="242"/>
      <c r="ILL34" s="242"/>
      <c r="ILM34" s="242"/>
      <c r="ILN34" s="242"/>
      <c r="ILO34" s="242"/>
      <c r="ILP34" s="242"/>
      <c r="ILQ34" s="242"/>
      <c r="ILR34" s="242"/>
      <c r="ILS34" s="242"/>
      <c r="ILT34" s="242"/>
      <c r="ILU34" s="242"/>
      <c r="ILV34" s="242"/>
      <c r="ILW34" s="242"/>
      <c r="ILX34" s="242"/>
      <c r="ILY34" s="242"/>
      <c r="ILZ34" s="242"/>
      <c r="IMA34" s="242"/>
      <c r="IMB34" s="242"/>
      <c r="IMC34" s="242"/>
      <c r="IMD34" s="242"/>
      <c r="IME34" s="242"/>
      <c r="IMF34" s="242"/>
      <c r="IMG34" s="242"/>
      <c r="IMH34" s="242"/>
      <c r="IMI34" s="242"/>
      <c r="IMJ34" s="242"/>
      <c r="IMK34" s="242"/>
      <c r="IML34" s="242"/>
      <c r="IMM34" s="242"/>
      <c r="IMN34" s="242"/>
      <c r="IMO34" s="242"/>
      <c r="IMP34" s="242"/>
      <c r="IMQ34" s="242"/>
      <c r="IMR34" s="242"/>
      <c r="IMS34" s="242"/>
      <c r="IMT34" s="242"/>
      <c r="IMU34" s="242"/>
      <c r="IMV34" s="242"/>
      <c r="IMW34" s="242"/>
      <c r="IMX34" s="242"/>
      <c r="IMY34" s="242"/>
      <c r="IMZ34" s="242"/>
      <c r="INA34" s="242"/>
      <c r="INB34" s="242"/>
      <c r="INC34" s="242"/>
      <c r="IND34" s="242"/>
      <c r="INE34" s="242"/>
      <c r="INF34" s="242"/>
      <c r="ING34" s="242"/>
      <c r="INH34" s="242"/>
      <c r="INI34" s="242"/>
      <c r="INJ34" s="242"/>
      <c r="INK34" s="242"/>
      <c r="INL34" s="242"/>
      <c r="INM34" s="242"/>
      <c r="INN34" s="242"/>
      <c r="INO34" s="242"/>
      <c r="INP34" s="242"/>
      <c r="INQ34" s="242"/>
      <c r="INR34" s="242"/>
      <c r="INS34" s="242"/>
      <c r="INT34" s="242"/>
      <c r="INU34" s="242"/>
      <c r="INV34" s="242"/>
      <c r="INW34" s="242"/>
      <c r="INX34" s="242"/>
      <c r="INY34" s="242"/>
      <c r="INZ34" s="242"/>
      <c r="IOA34" s="242"/>
      <c r="IOB34" s="242"/>
      <c r="IOC34" s="242"/>
      <c r="IOD34" s="242"/>
      <c r="IOE34" s="242"/>
      <c r="IOF34" s="242"/>
      <c r="IOG34" s="242"/>
      <c r="IOH34" s="242"/>
      <c r="IOI34" s="242"/>
      <c r="IOJ34" s="242"/>
      <c r="IOK34" s="242"/>
      <c r="IOL34" s="242"/>
      <c r="IOM34" s="242"/>
      <c r="ION34" s="242"/>
      <c r="IOO34" s="242"/>
      <c r="IOP34" s="242"/>
      <c r="IOQ34" s="242"/>
      <c r="IOR34" s="242"/>
      <c r="IOS34" s="242"/>
      <c r="IOT34" s="242"/>
      <c r="IOU34" s="242"/>
      <c r="IOV34" s="242"/>
      <c r="IOW34" s="242"/>
      <c r="IOX34" s="242"/>
      <c r="IOY34" s="242"/>
      <c r="IOZ34" s="242"/>
      <c r="IPA34" s="242"/>
      <c r="IPB34" s="242"/>
      <c r="IPC34" s="242"/>
      <c r="IPD34" s="242"/>
      <c r="IPE34" s="242"/>
      <c r="IPF34" s="242"/>
      <c r="IPG34" s="242"/>
      <c r="IPH34" s="242"/>
      <c r="IPI34" s="242"/>
      <c r="IPJ34" s="242"/>
      <c r="IPK34" s="242"/>
      <c r="IPL34" s="242"/>
      <c r="IPM34" s="242"/>
      <c r="IPN34" s="242"/>
      <c r="IPO34" s="242"/>
      <c r="IPP34" s="242"/>
      <c r="IPQ34" s="242"/>
      <c r="IPR34" s="242"/>
      <c r="IPS34" s="242"/>
      <c r="IPT34" s="242"/>
      <c r="IPU34" s="242"/>
      <c r="IPV34" s="242"/>
      <c r="IPW34" s="242"/>
      <c r="IPX34" s="242"/>
      <c r="IPY34" s="242"/>
      <c r="IPZ34" s="242"/>
      <c r="IQA34" s="242"/>
      <c r="IQB34" s="242"/>
      <c r="IQC34" s="242"/>
      <c r="IQD34" s="242"/>
      <c r="IQE34" s="242"/>
      <c r="IQF34" s="242"/>
      <c r="IQG34" s="242"/>
      <c r="IQH34" s="242"/>
      <c r="IQI34" s="242"/>
      <c r="IQJ34" s="242"/>
      <c r="IQK34" s="242"/>
      <c r="IQL34" s="242"/>
      <c r="IQM34" s="242"/>
      <c r="IQN34" s="242"/>
      <c r="IQO34" s="242"/>
      <c r="IQP34" s="242"/>
      <c r="IQQ34" s="242"/>
      <c r="IQR34" s="242"/>
      <c r="IQS34" s="242"/>
      <c r="IQT34" s="242"/>
      <c r="IQU34" s="242"/>
      <c r="IQV34" s="242"/>
      <c r="IQW34" s="242"/>
      <c r="IQX34" s="242"/>
      <c r="IQY34" s="242"/>
      <c r="IQZ34" s="242"/>
      <c r="IRA34" s="242"/>
      <c r="IRB34" s="242"/>
      <c r="IRC34" s="242"/>
      <c r="IRD34" s="242"/>
      <c r="IRE34" s="242"/>
      <c r="IRF34" s="242"/>
      <c r="IRG34" s="242"/>
      <c r="IRH34" s="242"/>
      <c r="IRI34" s="242"/>
      <c r="IRJ34" s="242"/>
      <c r="IRK34" s="242"/>
      <c r="IRL34" s="242"/>
      <c r="IRM34" s="242"/>
      <c r="IRN34" s="242"/>
      <c r="IRO34" s="242"/>
      <c r="IRP34" s="242"/>
      <c r="IRQ34" s="242"/>
      <c r="IRR34" s="242"/>
      <c r="IRS34" s="242"/>
      <c r="IRT34" s="242"/>
      <c r="IRU34" s="242"/>
      <c r="IRV34" s="242"/>
      <c r="IRW34" s="242"/>
      <c r="IRX34" s="242"/>
      <c r="IRY34" s="242"/>
      <c r="IRZ34" s="242"/>
      <c r="ISA34" s="242"/>
      <c r="ISB34" s="242"/>
      <c r="ISC34" s="242"/>
      <c r="ISD34" s="242"/>
      <c r="ISE34" s="242"/>
      <c r="ISF34" s="242"/>
      <c r="ISG34" s="242"/>
      <c r="ISH34" s="242"/>
      <c r="ISI34" s="242"/>
      <c r="ISJ34" s="242"/>
      <c r="ISK34" s="242"/>
      <c r="ISL34" s="242"/>
      <c r="ISM34" s="242"/>
      <c r="ISN34" s="242"/>
      <c r="ISO34" s="242"/>
      <c r="ISP34" s="242"/>
      <c r="ISQ34" s="242"/>
      <c r="ISR34" s="242"/>
      <c r="ISS34" s="242"/>
      <c r="IST34" s="242"/>
      <c r="ISU34" s="242"/>
      <c r="ISV34" s="242"/>
      <c r="ISW34" s="242"/>
      <c r="ISX34" s="242"/>
      <c r="ISY34" s="242"/>
      <c r="ISZ34" s="242"/>
      <c r="ITA34" s="242"/>
      <c r="ITB34" s="242"/>
      <c r="ITC34" s="242"/>
      <c r="ITD34" s="242"/>
      <c r="ITE34" s="242"/>
      <c r="ITF34" s="242"/>
      <c r="ITG34" s="242"/>
      <c r="ITH34" s="242"/>
      <c r="ITI34" s="242"/>
      <c r="ITJ34" s="242"/>
      <c r="ITK34" s="242"/>
      <c r="ITL34" s="242"/>
      <c r="ITM34" s="242"/>
      <c r="ITN34" s="242"/>
      <c r="ITO34" s="242"/>
      <c r="ITP34" s="242"/>
      <c r="ITQ34" s="242"/>
      <c r="ITR34" s="242"/>
      <c r="ITS34" s="242"/>
      <c r="ITT34" s="242"/>
      <c r="ITU34" s="242"/>
      <c r="ITV34" s="242"/>
      <c r="ITW34" s="242"/>
      <c r="ITX34" s="242"/>
      <c r="ITY34" s="242"/>
      <c r="ITZ34" s="242"/>
      <c r="IUA34" s="242"/>
      <c r="IUB34" s="242"/>
      <c r="IUC34" s="242"/>
      <c r="IUD34" s="242"/>
      <c r="IUE34" s="242"/>
      <c r="IUF34" s="242"/>
      <c r="IUG34" s="242"/>
      <c r="IUH34" s="242"/>
      <c r="IUI34" s="242"/>
      <c r="IUJ34" s="242"/>
      <c r="IUK34" s="242"/>
      <c r="IUL34" s="242"/>
      <c r="IUM34" s="242"/>
      <c r="IUN34" s="242"/>
      <c r="IUO34" s="242"/>
      <c r="IUP34" s="242"/>
      <c r="IUQ34" s="242"/>
      <c r="IUR34" s="242"/>
      <c r="IUS34" s="242"/>
      <c r="IUT34" s="242"/>
      <c r="IUU34" s="242"/>
      <c r="IUV34" s="242"/>
      <c r="IUW34" s="242"/>
      <c r="IUX34" s="242"/>
      <c r="IUY34" s="242"/>
      <c r="IUZ34" s="242"/>
      <c r="IVA34" s="242"/>
      <c r="IVB34" s="242"/>
      <c r="IVC34" s="242"/>
      <c r="IVD34" s="242"/>
      <c r="IVE34" s="242"/>
      <c r="IVF34" s="242"/>
      <c r="IVG34" s="242"/>
      <c r="IVH34" s="242"/>
      <c r="IVI34" s="242"/>
      <c r="IVJ34" s="242"/>
      <c r="IVK34" s="242"/>
      <c r="IVL34" s="242"/>
      <c r="IVM34" s="242"/>
      <c r="IVN34" s="242"/>
      <c r="IVO34" s="242"/>
      <c r="IVP34" s="242"/>
      <c r="IVQ34" s="242"/>
      <c r="IVR34" s="242"/>
      <c r="IVS34" s="242"/>
      <c r="IVT34" s="242"/>
      <c r="IVU34" s="242"/>
      <c r="IVV34" s="242"/>
      <c r="IVW34" s="242"/>
      <c r="IVX34" s="242"/>
      <c r="IVY34" s="242"/>
      <c r="IVZ34" s="242"/>
      <c r="IWA34" s="242"/>
      <c r="IWB34" s="242"/>
      <c r="IWC34" s="242"/>
      <c r="IWD34" s="242"/>
      <c r="IWE34" s="242"/>
      <c r="IWF34" s="242"/>
      <c r="IWG34" s="242"/>
      <c r="IWH34" s="242"/>
      <c r="IWI34" s="242"/>
      <c r="IWJ34" s="242"/>
      <c r="IWK34" s="242"/>
      <c r="IWL34" s="242"/>
      <c r="IWM34" s="242"/>
      <c r="IWN34" s="242"/>
      <c r="IWO34" s="242"/>
      <c r="IWP34" s="242"/>
      <c r="IWQ34" s="242"/>
      <c r="IWR34" s="242"/>
      <c r="IWS34" s="242"/>
      <c r="IWT34" s="242"/>
      <c r="IWU34" s="242"/>
      <c r="IWV34" s="242"/>
      <c r="IWW34" s="242"/>
      <c r="IWX34" s="242"/>
      <c r="IWY34" s="242"/>
      <c r="IWZ34" s="242"/>
      <c r="IXA34" s="242"/>
      <c r="IXB34" s="242"/>
      <c r="IXC34" s="242"/>
      <c r="IXD34" s="242"/>
      <c r="IXE34" s="242"/>
      <c r="IXF34" s="242"/>
      <c r="IXG34" s="242"/>
      <c r="IXH34" s="242"/>
      <c r="IXI34" s="242"/>
      <c r="IXJ34" s="242"/>
      <c r="IXK34" s="242"/>
      <c r="IXL34" s="242"/>
      <c r="IXM34" s="242"/>
      <c r="IXN34" s="242"/>
      <c r="IXO34" s="242"/>
      <c r="IXP34" s="242"/>
      <c r="IXQ34" s="242"/>
      <c r="IXR34" s="242"/>
      <c r="IXS34" s="242"/>
      <c r="IXT34" s="242"/>
      <c r="IXU34" s="242"/>
      <c r="IXV34" s="242"/>
      <c r="IXW34" s="242"/>
      <c r="IXX34" s="242"/>
      <c r="IXY34" s="242"/>
      <c r="IXZ34" s="242"/>
      <c r="IYA34" s="242"/>
      <c r="IYB34" s="242"/>
      <c r="IYC34" s="242"/>
      <c r="IYD34" s="242"/>
      <c r="IYE34" s="242"/>
      <c r="IYF34" s="242"/>
      <c r="IYG34" s="242"/>
      <c r="IYH34" s="242"/>
      <c r="IYI34" s="242"/>
      <c r="IYJ34" s="242"/>
      <c r="IYK34" s="242"/>
      <c r="IYL34" s="242"/>
      <c r="IYM34" s="242"/>
      <c r="IYN34" s="242"/>
      <c r="IYO34" s="242"/>
      <c r="IYP34" s="242"/>
      <c r="IYQ34" s="242"/>
      <c r="IYR34" s="242"/>
      <c r="IYS34" s="242"/>
      <c r="IYT34" s="242"/>
      <c r="IYU34" s="242"/>
      <c r="IYV34" s="242"/>
      <c r="IYW34" s="242"/>
      <c r="IYX34" s="242"/>
      <c r="IYY34" s="242"/>
      <c r="IYZ34" s="242"/>
      <c r="IZA34" s="242"/>
      <c r="IZB34" s="242"/>
      <c r="IZC34" s="242"/>
      <c r="IZD34" s="242"/>
      <c r="IZE34" s="242"/>
      <c r="IZF34" s="242"/>
      <c r="IZG34" s="242"/>
      <c r="IZH34" s="242"/>
      <c r="IZI34" s="242"/>
      <c r="IZJ34" s="242"/>
      <c r="IZK34" s="242"/>
      <c r="IZL34" s="242"/>
      <c r="IZM34" s="242"/>
      <c r="IZN34" s="242"/>
      <c r="IZO34" s="242"/>
      <c r="IZP34" s="242"/>
      <c r="IZQ34" s="242"/>
      <c r="IZR34" s="242"/>
      <c r="IZS34" s="242"/>
      <c r="IZT34" s="242"/>
      <c r="IZU34" s="242"/>
      <c r="IZV34" s="242"/>
      <c r="IZW34" s="242"/>
      <c r="IZX34" s="242"/>
      <c r="IZY34" s="242"/>
      <c r="IZZ34" s="242"/>
      <c r="JAA34" s="242"/>
      <c r="JAB34" s="242"/>
      <c r="JAC34" s="242"/>
      <c r="JAD34" s="242"/>
      <c r="JAE34" s="242"/>
      <c r="JAF34" s="242"/>
      <c r="JAG34" s="242"/>
      <c r="JAH34" s="242"/>
      <c r="JAI34" s="242"/>
      <c r="JAJ34" s="242"/>
      <c r="JAK34" s="242"/>
      <c r="JAL34" s="242"/>
      <c r="JAM34" s="242"/>
      <c r="JAN34" s="242"/>
      <c r="JAO34" s="242"/>
      <c r="JAP34" s="242"/>
      <c r="JAQ34" s="242"/>
      <c r="JAR34" s="242"/>
      <c r="JAS34" s="242"/>
      <c r="JAT34" s="242"/>
      <c r="JAU34" s="242"/>
      <c r="JAV34" s="242"/>
      <c r="JAW34" s="242"/>
      <c r="JAX34" s="242"/>
      <c r="JAY34" s="242"/>
      <c r="JAZ34" s="242"/>
      <c r="JBA34" s="242"/>
      <c r="JBB34" s="242"/>
      <c r="JBC34" s="242"/>
      <c r="JBD34" s="242"/>
      <c r="JBE34" s="242"/>
      <c r="JBF34" s="242"/>
      <c r="JBG34" s="242"/>
      <c r="JBH34" s="242"/>
      <c r="JBI34" s="242"/>
      <c r="JBJ34" s="242"/>
      <c r="JBK34" s="242"/>
      <c r="JBL34" s="242"/>
      <c r="JBM34" s="242"/>
      <c r="JBN34" s="242"/>
      <c r="JBO34" s="242"/>
      <c r="JBP34" s="242"/>
      <c r="JBQ34" s="242"/>
      <c r="JBR34" s="242"/>
      <c r="JBS34" s="242"/>
      <c r="JBT34" s="242"/>
      <c r="JBU34" s="242"/>
      <c r="JBV34" s="242"/>
      <c r="JBW34" s="242"/>
      <c r="JBX34" s="242"/>
      <c r="JBY34" s="242"/>
      <c r="JBZ34" s="242"/>
      <c r="JCA34" s="242"/>
      <c r="JCB34" s="242"/>
      <c r="JCC34" s="242"/>
      <c r="JCD34" s="242"/>
      <c r="JCE34" s="242"/>
      <c r="JCF34" s="242"/>
      <c r="JCG34" s="242"/>
      <c r="JCH34" s="242"/>
      <c r="JCI34" s="242"/>
      <c r="JCJ34" s="242"/>
      <c r="JCK34" s="242"/>
      <c r="JCL34" s="242"/>
      <c r="JCM34" s="242"/>
      <c r="JCN34" s="242"/>
      <c r="JCO34" s="242"/>
      <c r="JCP34" s="242"/>
      <c r="JCQ34" s="242"/>
      <c r="JCR34" s="242"/>
      <c r="JCS34" s="242"/>
      <c r="JCT34" s="242"/>
      <c r="JCU34" s="242"/>
      <c r="JCV34" s="242"/>
      <c r="JCW34" s="242"/>
      <c r="JCX34" s="242"/>
      <c r="JCY34" s="242"/>
      <c r="JCZ34" s="242"/>
      <c r="JDA34" s="242"/>
      <c r="JDB34" s="242"/>
      <c r="JDC34" s="242"/>
      <c r="JDD34" s="242"/>
      <c r="JDE34" s="242"/>
      <c r="JDF34" s="242"/>
      <c r="JDG34" s="242"/>
      <c r="JDH34" s="242"/>
      <c r="JDI34" s="242"/>
      <c r="JDJ34" s="242"/>
      <c r="JDK34" s="242"/>
      <c r="JDL34" s="242"/>
      <c r="JDM34" s="242"/>
      <c r="JDN34" s="242"/>
      <c r="JDO34" s="242"/>
      <c r="JDP34" s="242"/>
      <c r="JDQ34" s="242"/>
      <c r="JDR34" s="242"/>
      <c r="JDS34" s="242"/>
      <c r="JDT34" s="242"/>
      <c r="JDU34" s="242"/>
      <c r="JDV34" s="242"/>
      <c r="JDW34" s="242"/>
      <c r="JDX34" s="242"/>
      <c r="JDY34" s="242"/>
      <c r="JDZ34" s="242"/>
      <c r="JEA34" s="242"/>
      <c r="JEB34" s="242"/>
      <c r="JEC34" s="242"/>
      <c r="JED34" s="242"/>
      <c r="JEE34" s="242"/>
      <c r="JEF34" s="242"/>
      <c r="JEG34" s="242"/>
      <c r="JEH34" s="242"/>
      <c r="JEI34" s="242"/>
      <c r="JEJ34" s="242"/>
      <c r="JEK34" s="242"/>
      <c r="JEL34" s="242"/>
      <c r="JEM34" s="242"/>
      <c r="JEN34" s="242"/>
      <c r="JEO34" s="242"/>
      <c r="JEP34" s="242"/>
      <c r="JEQ34" s="242"/>
      <c r="JER34" s="242"/>
      <c r="JES34" s="242"/>
      <c r="JET34" s="242"/>
      <c r="JEU34" s="242"/>
      <c r="JEV34" s="242"/>
      <c r="JEW34" s="242"/>
      <c r="JEX34" s="242"/>
      <c r="JEY34" s="242"/>
      <c r="JEZ34" s="242"/>
      <c r="JFA34" s="242"/>
      <c r="JFB34" s="242"/>
      <c r="JFC34" s="242"/>
      <c r="JFD34" s="242"/>
      <c r="JFE34" s="242"/>
      <c r="JFF34" s="242"/>
      <c r="JFG34" s="242"/>
      <c r="JFH34" s="242"/>
      <c r="JFI34" s="242"/>
      <c r="JFJ34" s="242"/>
      <c r="JFK34" s="242"/>
      <c r="JFL34" s="242"/>
      <c r="JFM34" s="242"/>
      <c r="JFN34" s="242"/>
      <c r="JFO34" s="242"/>
      <c r="JFP34" s="242"/>
      <c r="JFQ34" s="242"/>
      <c r="JFR34" s="242"/>
      <c r="JFS34" s="242"/>
      <c r="JFT34" s="242"/>
      <c r="JFU34" s="242"/>
      <c r="JFV34" s="242"/>
      <c r="JFW34" s="242"/>
      <c r="JFX34" s="242"/>
      <c r="JFY34" s="242"/>
      <c r="JFZ34" s="242"/>
      <c r="JGA34" s="242"/>
      <c r="JGB34" s="242"/>
      <c r="JGC34" s="242"/>
      <c r="JGD34" s="242"/>
      <c r="JGE34" s="242"/>
      <c r="JGF34" s="242"/>
      <c r="JGG34" s="242"/>
      <c r="JGH34" s="242"/>
      <c r="JGI34" s="242"/>
      <c r="JGJ34" s="242"/>
      <c r="JGK34" s="242"/>
      <c r="JGL34" s="242"/>
      <c r="JGM34" s="242"/>
      <c r="JGN34" s="242"/>
      <c r="JGO34" s="242"/>
      <c r="JGP34" s="242"/>
      <c r="JGQ34" s="242"/>
      <c r="JGR34" s="242"/>
      <c r="JGS34" s="242"/>
      <c r="JGT34" s="242"/>
      <c r="JGU34" s="242"/>
      <c r="JGV34" s="242"/>
      <c r="JGW34" s="242"/>
      <c r="JGX34" s="242"/>
      <c r="JGY34" s="242"/>
      <c r="JGZ34" s="242"/>
      <c r="JHA34" s="242"/>
      <c r="JHB34" s="242"/>
      <c r="JHC34" s="242"/>
      <c r="JHD34" s="242"/>
      <c r="JHE34" s="242"/>
      <c r="JHF34" s="242"/>
      <c r="JHG34" s="242"/>
      <c r="JHH34" s="242"/>
      <c r="JHI34" s="242"/>
      <c r="JHJ34" s="242"/>
      <c r="JHK34" s="242"/>
      <c r="JHL34" s="242"/>
      <c r="JHM34" s="242"/>
      <c r="JHN34" s="242"/>
      <c r="JHO34" s="242"/>
      <c r="JHP34" s="242"/>
      <c r="JHQ34" s="242"/>
      <c r="JHR34" s="242"/>
      <c r="JHS34" s="242"/>
      <c r="JHT34" s="242"/>
      <c r="JHU34" s="242"/>
      <c r="JHV34" s="242"/>
      <c r="JHW34" s="242"/>
      <c r="JHX34" s="242"/>
      <c r="JHY34" s="242"/>
      <c r="JHZ34" s="242"/>
      <c r="JIA34" s="242"/>
      <c r="JIB34" s="242"/>
      <c r="JIC34" s="242"/>
      <c r="JID34" s="242"/>
      <c r="JIE34" s="242"/>
      <c r="JIF34" s="242"/>
      <c r="JIG34" s="242"/>
      <c r="JIH34" s="242"/>
      <c r="JII34" s="242"/>
      <c r="JIJ34" s="242"/>
      <c r="JIK34" s="242"/>
      <c r="JIL34" s="242"/>
      <c r="JIM34" s="242"/>
      <c r="JIN34" s="242"/>
      <c r="JIO34" s="242"/>
      <c r="JIP34" s="242"/>
      <c r="JIQ34" s="242"/>
      <c r="JIR34" s="242"/>
      <c r="JIS34" s="242"/>
      <c r="JIT34" s="242"/>
      <c r="JIU34" s="242"/>
      <c r="JIV34" s="242"/>
      <c r="JIW34" s="242"/>
      <c r="JIX34" s="242"/>
      <c r="JIY34" s="242"/>
      <c r="JIZ34" s="242"/>
      <c r="JJA34" s="242"/>
      <c r="JJB34" s="242"/>
      <c r="JJC34" s="242"/>
      <c r="JJD34" s="242"/>
      <c r="JJE34" s="242"/>
      <c r="JJF34" s="242"/>
      <c r="JJG34" s="242"/>
      <c r="JJH34" s="242"/>
      <c r="JJI34" s="242"/>
      <c r="JJJ34" s="242"/>
      <c r="JJK34" s="242"/>
      <c r="JJL34" s="242"/>
      <c r="JJM34" s="242"/>
      <c r="JJN34" s="242"/>
      <c r="JJO34" s="242"/>
      <c r="JJP34" s="242"/>
      <c r="JJQ34" s="242"/>
      <c r="JJR34" s="242"/>
      <c r="JJS34" s="242"/>
      <c r="JJT34" s="242"/>
      <c r="JJU34" s="242"/>
      <c r="JJV34" s="242"/>
      <c r="JJW34" s="242"/>
      <c r="JJX34" s="242"/>
      <c r="JJY34" s="242"/>
      <c r="JJZ34" s="242"/>
      <c r="JKA34" s="242"/>
      <c r="JKB34" s="242"/>
      <c r="JKC34" s="242"/>
      <c r="JKD34" s="242"/>
      <c r="JKE34" s="242"/>
      <c r="JKF34" s="242"/>
      <c r="JKG34" s="242"/>
      <c r="JKH34" s="242"/>
      <c r="JKI34" s="242"/>
      <c r="JKJ34" s="242"/>
      <c r="JKK34" s="242"/>
      <c r="JKL34" s="242"/>
      <c r="JKM34" s="242"/>
      <c r="JKN34" s="242"/>
      <c r="JKO34" s="242"/>
      <c r="JKP34" s="242"/>
      <c r="JKQ34" s="242"/>
      <c r="JKR34" s="242"/>
      <c r="JKS34" s="242"/>
      <c r="JKT34" s="242"/>
      <c r="JKU34" s="242"/>
      <c r="JKV34" s="242"/>
      <c r="JKW34" s="242"/>
      <c r="JKX34" s="242"/>
      <c r="JKY34" s="242"/>
      <c r="JKZ34" s="242"/>
      <c r="JLA34" s="242"/>
      <c r="JLB34" s="242"/>
      <c r="JLC34" s="242"/>
      <c r="JLD34" s="242"/>
      <c r="JLE34" s="242"/>
      <c r="JLF34" s="242"/>
      <c r="JLG34" s="242"/>
      <c r="JLH34" s="242"/>
      <c r="JLI34" s="242"/>
      <c r="JLJ34" s="242"/>
      <c r="JLK34" s="242"/>
      <c r="JLL34" s="242"/>
      <c r="JLM34" s="242"/>
      <c r="JLN34" s="242"/>
      <c r="JLO34" s="242"/>
      <c r="JLP34" s="242"/>
      <c r="JLQ34" s="242"/>
      <c r="JLR34" s="242"/>
      <c r="JLS34" s="242"/>
      <c r="JLT34" s="242"/>
      <c r="JLU34" s="242"/>
      <c r="JLV34" s="242"/>
      <c r="JLW34" s="242"/>
      <c r="JLX34" s="242"/>
      <c r="JLY34" s="242"/>
      <c r="JLZ34" s="242"/>
      <c r="JMA34" s="242"/>
      <c r="JMB34" s="242"/>
      <c r="JMC34" s="242"/>
      <c r="JMD34" s="242"/>
      <c r="JME34" s="242"/>
      <c r="JMF34" s="242"/>
      <c r="JMG34" s="242"/>
      <c r="JMH34" s="242"/>
      <c r="JMI34" s="242"/>
      <c r="JMJ34" s="242"/>
      <c r="JMK34" s="242"/>
      <c r="JML34" s="242"/>
      <c r="JMM34" s="242"/>
      <c r="JMN34" s="242"/>
      <c r="JMO34" s="242"/>
      <c r="JMP34" s="242"/>
      <c r="JMQ34" s="242"/>
      <c r="JMR34" s="242"/>
      <c r="JMS34" s="242"/>
      <c r="JMT34" s="242"/>
      <c r="JMU34" s="242"/>
      <c r="JMV34" s="242"/>
      <c r="JMW34" s="242"/>
      <c r="JMX34" s="242"/>
      <c r="JMY34" s="242"/>
      <c r="JMZ34" s="242"/>
      <c r="JNA34" s="242"/>
      <c r="JNB34" s="242"/>
      <c r="JNC34" s="242"/>
      <c r="JND34" s="242"/>
      <c r="JNE34" s="242"/>
      <c r="JNF34" s="242"/>
      <c r="JNG34" s="242"/>
      <c r="JNH34" s="242"/>
      <c r="JNI34" s="242"/>
      <c r="JNJ34" s="242"/>
      <c r="JNK34" s="242"/>
      <c r="JNL34" s="242"/>
      <c r="JNM34" s="242"/>
      <c r="JNN34" s="242"/>
      <c r="JNO34" s="242"/>
      <c r="JNP34" s="242"/>
      <c r="JNQ34" s="242"/>
      <c r="JNR34" s="242"/>
      <c r="JNS34" s="242"/>
      <c r="JNT34" s="242"/>
      <c r="JNU34" s="242"/>
      <c r="JNV34" s="242"/>
      <c r="JNW34" s="242"/>
      <c r="JNX34" s="242"/>
      <c r="JNY34" s="242"/>
      <c r="JNZ34" s="242"/>
      <c r="JOA34" s="242"/>
      <c r="JOB34" s="242"/>
      <c r="JOC34" s="242"/>
      <c r="JOD34" s="242"/>
      <c r="JOE34" s="242"/>
      <c r="JOF34" s="242"/>
      <c r="JOG34" s="242"/>
      <c r="JOH34" s="242"/>
      <c r="JOI34" s="242"/>
      <c r="JOJ34" s="242"/>
      <c r="JOK34" s="242"/>
      <c r="JOL34" s="242"/>
      <c r="JOM34" s="242"/>
      <c r="JON34" s="242"/>
      <c r="JOO34" s="242"/>
      <c r="JOP34" s="242"/>
      <c r="JOQ34" s="242"/>
      <c r="JOR34" s="242"/>
      <c r="JOS34" s="242"/>
      <c r="JOT34" s="242"/>
      <c r="JOU34" s="242"/>
      <c r="JOV34" s="242"/>
      <c r="JOW34" s="242"/>
      <c r="JOX34" s="242"/>
      <c r="JOY34" s="242"/>
      <c r="JOZ34" s="242"/>
      <c r="JPA34" s="242"/>
      <c r="JPB34" s="242"/>
      <c r="JPC34" s="242"/>
      <c r="JPD34" s="242"/>
      <c r="JPE34" s="242"/>
      <c r="JPF34" s="242"/>
      <c r="JPG34" s="242"/>
      <c r="JPH34" s="242"/>
      <c r="JPI34" s="242"/>
      <c r="JPJ34" s="242"/>
      <c r="JPK34" s="242"/>
      <c r="JPL34" s="242"/>
      <c r="JPM34" s="242"/>
      <c r="JPN34" s="242"/>
      <c r="JPO34" s="242"/>
      <c r="JPP34" s="242"/>
      <c r="JPQ34" s="242"/>
      <c r="JPR34" s="242"/>
      <c r="JPS34" s="242"/>
      <c r="JPT34" s="242"/>
      <c r="JPU34" s="242"/>
      <c r="JPV34" s="242"/>
      <c r="JPW34" s="242"/>
      <c r="JPX34" s="242"/>
      <c r="JPY34" s="242"/>
      <c r="JPZ34" s="242"/>
      <c r="JQA34" s="242"/>
      <c r="JQB34" s="242"/>
      <c r="JQC34" s="242"/>
      <c r="JQD34" s="242"/>
      <c r="JQE34" s="242"/>
      <c r="JQF34" s="242"/>
      <c r="JQG34" s="242"/>
      <c r="JQH34" s="242"/>
      <c r="JQI34" s="242"/>
      <c r="JQJ34" s="242"/>
      <c r="JQK34" s="242"/>
      <c r="JQL34" s="242"/>
      <c r="JQM34" s="242"/>
      <c r="JQN34" s="242"/>
      <c r="JQO34" s="242"/>
      <c r="JQP34" s="242"/>
      <c r="JQQ34" s="242"/>
      <c r="JQR34" s="242"/>
      <c r="JQS34" s="242"/>
      <c r="JQT34" s="242"/>
      <c r="JQU34" s="242"/>
      <c r="JQV34" s="242"/>
      <c r="JQW34" s="242"/>
      <c r="JQX34" s="242"/>
      <c r="JQY34" s="242"/>
      <c r="JQZ34" s="242"/>
      <c r="JRA34" s="242"/>
      <c r="JRB34" s="242"/>
      <c r="JRC34" s="242"/>
      <c r="JRD34" s="242"/>
      <c r="JRE34" s="242"/>
      <c r="JRF34" s="242"/>
      <c r="JRG34" s="242"/>
      <c r="JRH34" s="242"/>
      <c r="JRI34" s="242"/>
      <c r="JRJ34" s="242"/>
      <c r="JRK34" s="242"/>
      <c r="JRL34" s="242"/>
      <c r="JRM34" s="242"/>
      <c r="JRN34" s="242"/>
      <c r="JRO34" s="242"/>
      <c r="JRP34" s="242"/>
      <c r="JRQ34" s="242"/>
      <c r="JRR34" s="242"/>
      <c r="JRS34" s="242"/>
      <c r="JRT34" s="242"/>
      <c r="JRU34" s="242"/>
      <c r="JRV34" s="242"/>
      <c r="JRW34" s="242"/>
      <c r="JRX34" s="242"/>
      <c r="JRY34" s="242"/>
      <c r="JRZ34" s="242"/>
      <c r="JSA34" s="242"/>
      <c r="JSB34" s="242"/>
      <c r="JSC34" s="242"/>
      <c r="JSD34" s="242"/>
      <c r="JSE34" s="242"/>
      <c r="JSF34" s="242"/>
      <c r="JSG34" s="242"/>
      <c r="JSH34" s="242"/>
      <c r="JSI34" s="242"/>
      <c r="JSJ34" s="242"/>
      <c r="JSK34" s="242"/>
      <c r="JSL34" s="242"/>
      <c r="JSM34" s="242"/>
      <c r="JSN34" s="242"/>
      <c r="JSO34" s="242"/>
      <c r="JSP34" s="242"/>
      <c r="JSQ34" s="242"/>
      <c r="JSR34" s="242"/>
      <c r="JSS34" s="242"/>
      <c r="JST34" s="242"/>
      <c r="JSU34" s="242"/>
      <c r="JSV34" s="242"/>
      <c r="JSW34" s="242"/>
      <c r="JSX34" s="242"/>
      <c r="JSY34" s="242"/>
      <c r="JSZ34" s="242"/>
      <c r="JTA34" s="242"/>
      <c r="JTB34" s="242"/>
      <c r="JTC34" s="242"/>
      <c r="JTD34" s="242"/>
      <c r="JTE34" s="242"/>
      <c r="JTF34" s="242"/>
      <c r="JTG34" s="242"/>
      <c r="JTH34" s="242"/>
      <c r="JTI34" s="242"/>
      <c r="JTJ34" s="242"/>
      <c r="JTK34" s="242"/>
      <c r="JTL34" s="242"/>
      <c r="JTM34" s="242"/>
      <c r="JTN34" s="242"/>
      <c r="JTO34" s="242"/>
      <c r="JTP34" s="242"/>
      <c r="JTQ34" s="242"/>
      <c r="JTR34" s="242"/>
      <c r="JTS34" s="242"/>
      <c r="JTT34" s="242"/>
      <c r="JTU34" s="242"/>
      <c r="JTV34" s="242"/>
      <c r="JTW34" s="242"/>
      <c r="JTX34" s="242"/>
      <c r="JTY34" s="242"/>
      <c r="JTZ34" s="242"/>
      <c r="JUA34" s="242"/>
      <c r="JUB34" s="242"/>
      <c r="JUC34" s="242"/>
      <c r="JUD34" s="242"/>
      <c r="JUE34" s="242"/>
      <c r="JUF34" s="242"/>
      <c r="JUG34" s="242"/>
      <c r="JUH34" s="242"/>
      <c r="JUI34" s="242"/>
      <c r="JUJ34" s="242"/>
      <c r="JUK34" s="242"/>
      <c r="JUL34" s="242"/>
      <c r="JUM34" s="242"/>
      <c r="JUN34" s="242"/>
      <c r="JUO34" s="242"/>
      <c r="JUP34" s="242"/>
      <c r="JUQ34" s="242"/>
      <c r="JUR34" s="242"/>
      <c r="JUS34" s="242"/>
      <c r="JUT34" s="242"/>
      <c r="JUU34" s="242"/>
      <c r="JUV34" s="242"/>
      <c r="JUW34" s="242"/>
      <c r="JUX34" s="242"/>
      <c r="JUY34" s="242"/>
      <c r="JUZ34" s="242"/>
      <c r="JVA34" s="242"/>
      <c r="JVB34" s="242"/>
      <c r="JVC34" s="242"/>
      <c r="JVD34" s="242"/>
      <c r="JVE34" s="242"/>
      <c r="JVF34" s="242"/>
      <c r="JVG34" s="242"/>
      <c r="JVH34" s="242"/>
      <c r="JVI34" s="242"/>
      <c r="JVJ34" s="242"/>
      <c r="JVK34" s="242"/>
      <c r="JVL34" s="242"/>
      <c r="JVM34" s="242"/>
      <c r="JVN34" s="242"/>
      <c r="JVO34" s="242"/>
      <c r="JVP34" s="242"/>
      <c r="JVQ34" s="242"/>
      <c r="JVR34" s="242"/>
      <c r="JVS34" s="242"/>
      <c r="JVT34" s="242"/>
      <c r="JVU34" s="242"/>
      <c r="JVV34" s="242"/>
      <c r="JVW34" s="242"/>
      <c r="JVX34" s="242"/>
      <c r="JVY34" s="242"/>
      <c r="JVZ34" s="242"/>
      <c r="JWA34" s="242"/>
      <c r="JWB34" s="242"/>
      <c r="JWC34" s="242"/>
      <c r="JWD34" s="242"/>
      <c r="JWE34" s="242"/>
      <c r="JWF34" s="242"/>
      <c r="JWG34" s="242"/>
      <c r="JWH34" s="242"/>
      <c r="JWI34" s="242"/>
      <c r="JWJ34" s="242"/>
      <c r="JWK34" s="242"/>
      <c r="JWL34" s="242"/>
      <c r="JWM34" s="242"/>
      <c r="JWN34" s="242"/>
      <c r="JWO34" s="242"/>
      <c r="JWP34" s="242"/>
      <c r="JWQ34" s="242"/>
      <c r="JWR34" s="242"/>
      <c r="JWS34" s="242"/>
      <c r="JWT34" s="242"/>
      <c r="JWU34" s="242"/>
      <c r="JWV34" s="242"/>
      <c r="JWW34" s="242"/>
      <c r="JWX34" s="242"/>
      <c r="JWY34" s="242"/>
      <c r="JWZ34" s="242"/>
      <c r="JXA34" s="242"/>
      <c r="JXB34" s="242"/>
      <c r="JXC34" s="242"/>
      <c r="JXD34" s="242"/>
      <c r="JXE34" s="242"/>
      <c r="JXF34" s="242"/>
      <c r="JXG34" s="242"/>
      <c r="JXH34" s="242"/>
      <c r="JXI34" s="242"/>
      <c r="JXJ34" s="242"/>
      <c r="JXK34" s="242"/>
      <c r="JXL34" s="242"/>
      <c r="JXM34" s="242"/>
      <c r="JXN34" s="242"/>
      <c r="JXO34" s="242"/>
      <c r="JXP34" s="242"/>
      <c r="JXQ34" s="242"/>
      <c r="JXR34" s="242"/>
      <c r="JXS34" s="242"/>
      <c r="JXT34" s="242"/>
      <c r="JXU34" s="242"/>
      <c r="JXV34" s="242"/>
      <c r="JXW34" s="242"/>
      <c r="JXX34" s="242"/>
      <c r="JXY34" s="242"/>
      <c r="JXZ34" s="242"/>
      <c r="JYA34" s="242"/>
      <c r="JYB34" s="242"/>
      <c r="JYC34" s="242"/>
      <c r="JYD34" s="242"/>
      <c r="JYE34" s="242"/>
      <c r="JYF34" s="242"/>
      <c r="JYG34" s="242"/>
      <c r="JYH34" s="242"/>
      <c r="JYI34" s="242"/>
      <c r="JYJ34" s="242"/>
      <c r="JYK34" s="242"/>
      <c r="JYL34" s="242"/>
      <c r="JYM34" s="242"/>
      <c r="JYN34" s="242"/>
      <c r="JYO34" s="242"/>
      <c r="JYP34" s="242"/>
      <c r="JYQ34" s="242"/>
      <c r="JYR34" s="242"/>
      <c r="JYS34" s="242"/>
      <c r="JYT34" s="242"/>
      <c r="JYU34" s="242"/>
      <c r="JYV34" s="242"/>
      <c r="JYW34" s="242"/>
      <c r="JYX34" s="242"/>
      <c r="JYY34" s="242"/>
      <c r="JYZ34" s="242"/>
      <c r="JZA34" s="242"/>
      <c r="JZB34" s="242"/>
      <c r="JZC34" s="242"/>
      <c r="JZD34" s="242"/>
      <c r="JZE34" s="242"/>
      <c r="JZF34" s="242"/>
      <c r="JZG34" s="242"/>
      <c r="JZH34" s="242"/>
      <c r="JZI34" s="242"/>
      <c r="JZJ34" s="242"/>
      <c r="JZK34" s="242"/>
      <c r="JZL34" s="242"/>
      <c r="JZM34" s="242"/>
      <c r="JZN34" s="242"/>
      <c r="JZO34" s="242"/>
      <c r="JZP34" s="242"/>
      <c r="JZQ34" s="242"/>
      <c r="JZR34" s="242"/>
      <c r="JZS34" s="242"/>
      <c r="JZT34" s="242"/>
      <c r="JZU34" s="242"/>
      <c r="JZV34" s="242"/>
      <c r="JZW34" s="242"/>
      <c r="JZX34" s="242"/>
      <c r="JZY34" s="242"/>
      <c r="JZZ34" s="242"/>
      <c r="KAA34" s="242"/>
      <c r="KAB34" s="242"/>
      <c r="KAC34" s="242"/>
      <c r="KAD34" s="242"/>
      <c r="KAE34" s="242"/>
      <c r="KAF34" s="242"/>
      <c r="KAG34" s="242"/>
      <c r="KAH34" s="242"/>
      <c r="KAI34" s="242"/>
      <c r="KAJ34" s="242"/>
      <c r="KAK34" s="242"/>
      <c r="KAL34" s="242"/>
      <c r="KAM34" s="242"/>
      <c r="KAN34" s="242"/>
      <c r="KAO34" s="242"/>
      <c r="KAP34" s="242"/>
      <c r="KAQ34" s="242"/>
      <c r="KAR34" s="242"/>
      <c r="KAS34" s="242"/>
      <c r="KAT34" s="242"/>
      <c r="KAU34" s="242"/>
      <c r="KAV34" s="242"/>
      <c r="KAW34" s="242"/>
      <c r="KAX34" s="242"/>
      <c r="KAY34" s="242"/>
      <c r="KAZ34" s="242"/>
      <c r="KBA34" s="242"/>
      <c r="KBB34" s="242"/>
      <c r="KBC34" s="242"/>
      <c r="KBD34" s="242"/>
      <c r="KBE34" s="242"/>
      <c r="KBF34" s="242"/>
      <c r="KBG34" s="242"/>
      <c r="KBH34" s="242"/>
      <c r="KBI34" s="242"/>
      <c r="KBJ34" s="242"/>
      <c r="KBK34" s="242"/>
      <c r="KBL34" s="242"/>
      <c r="KBM34" s="242"/>
      <c r="KBN34" s="242"/>
      <c r="KBO34" s="242"/>
      <c r="KBP34" s="242"/>
      <c r="KBQ34" s="242"/>
      <c r="KBR34" s="242"/>
      <c r="KBS34" s="242"/>
      <c r="KBT34" s="242"/>
      <c r="KBU34" s="242"/>
      <c r="KBV34" s="242"/>
      <c r="KBW34" s="242"/>
      <c r="KBX34" s="242"/>
      <c r="KBY34" s="242"/>
      <c r="KBZ34" s="242"/>
      <c r="KCA34" s="242"/>
      <c r="KCB34" s="242"/>
      <c r="KCC34" s="242"/>
      <c r="KCD34" s="242"/>
      <c r="KCE34" s="242"/>
      <c r="KCF34" s="242"/>
      <c r="KCG34" s="242"/>
      <c r="KCH34" s="242"/>
      <c r="KCI34" s="242"/>
      <c r="KCJ34" s="242"/>
      <c r="KCK34" s="242"/>
      <c r="KCL34" s="242"/>
      <c r="KCM34" s="242"/>
      <c r="KCN34" s="242"/>
      <c r="KCO34" s="242"/>
      <c r="KCP34" s="242"/>
      <c r="KCQ34" s="242"/>
      <c r="KCR34" s="242"/>
      <c r="KCS34" s="242"/>
      <c r="KCT34" s="242"/>
      <c r="KCU34" s="242"/>
      <c r="KCV34" s="242"/>
      <c r="KCW34" s="242"/>
      <c r="KCX34" s="242"/>
      <c r="KCY34" s="242"/>
      <c r="KCZ34" s="242"/>
      <c r="KDA34" s="242"/>
      <c r="KDB34" s="242"/>
      <c r="KDC34" s="242"/>
      <c r="KDD34" s="242"/>
      <c r="KDE34" s="242"/>
      <c r="KDF34" s="242"/>
      <c r="KDG34" s="242"/>
      <c r="KDH34" s="242"/>
      <c r="KDI34" s="242"/>
      <c r="KDJ34" s="242"/>
      <c r="KDK34" s="242"/>
      <c r="KDL34" s="242"/>
      <c r="KDM34" s="242"/>
      <c r="KDN34" s="242"/>
      <c r="KDO34" s="242"/>
      <c r="KDP34" s="242"/>
      <c r="KDQ34" s="242"/>
      <c r="KDR34" s="242"/>
      <c r="KDS34" s="242"/>
      <c r="KDT34" s="242"/>
      <c r="KDU34" s="242"/>
      <c r="KDV34" s="242"/>
      <c r="KDW34" s="242"/>
      <c r="KDX34" s="242"/>
      <c r="KDY34" s="242"/>
      <c r="KDZ34" s="242"/>
      <c r="KEA34" s="242"/>
      <c r="KEB34" s="242"/>
      <c r="KEC34" s="242"/>
      <c r="KED34" s="242"/>
      <c r="KEE34" s="242"/>
      <c r="KEF34" s="242"/>
      <c r="KEG34" s="242"/>
      <c r="KEH34" s="242"/>
      <c r="KEI34" s="242"/>
      <c r="KEJ34" s="242"/>
      <c r="KEK34" s="242"/>
      <c r="KEL34" s="242"/>
      <c r="KEM34" s="242"/>
      <c r="KEN34" s="242"/>
      <c r="KEO34" s="242"/>
      <c r="KEP34" s="242"/>
      <c r="KEQ34" s="242"/>
      <c r="KER34" s="242"/>
      <c r="KES34" s="242"/>
      <c r="KET34" s="242"/>
      <c r="KEU34" s="242"/>
      <c r="KEV34" s="242"/>
      <c r="KEW34" s="242"/>
      <c r="KEX34" s="242"/>
      <c r="KEY34" s="242"/>
      <c r="KEZ34" s="242"/>
      <c r="KFA34" s="242"/>
      <c r="KFB34" s="242"/>
      <c r="KFC34" s="242"/>
      <c r="KFD34" s="242"/>
      <c r="KFE34" s="242"/>
      <c r="KFF34" s="242"/>
      <c r="KFG34" s="242"/>
      <c r="KFH34" s="242"/>
      <c r="KFI34" s="242"/>
      <c r="KFJ34" s="242"/>
      <c r="KFK34" s="242"/>
      <c r="KFL34" s="242"/>
      <c r="KFM34" s="242"/>
      <c r="KFN34" s="242"/>
      <c r="KFO34" s="242"/>
      <c r="KFP34" s="242"/>
      <c r="KFQ34" s="242"/>
      <c r="KFR34" s="242"/>
      <c r="KFS34" s="242"/>
      <c r="KFT34" s="242"/>
      <c r="KFU34" s="242"/>
      <c r="KFV34" s="242"/>
      <c r="KFW34" s="242"/>
      <c r="KFX34" s="242"/>
      <c r="KFY34" s="242"/>
      <c r="KFZ34" s="242"/>
      <c r="KGA34" s="242"/>
      <c r="KGB34" s="242"/>
      <c r="KGC34" s="242"/>
      <c r="KGD34" s="242"/>
      <c r="KGE34" s="242"/>
      <c r="KGF34" s="242"/>
      <c r="KGG34" s="242"/>
      <c r="KGH34" s="242"/>
      <c r="KGI34" s="242"/>
      <c r="KGJ34" s="242"/>
      <c r="KGK34" s="242"/>
      <c r="KGL34" s="242"/>
      <c r="KGM34" s="242"/>
      <c r="KGN34" s="242"/>
      <c r="KGO34" s="242"/>
      <c r="KGP34" s="242"/>
      <c r="KGQ34" s="242"/>
      <c r="KGR34" s="242"/>
      <c r="KGS34" s="242"/>
      <c r="KGT34" s="242"/>
      <c r="KGU34" s="242"/>
      <c r="KGV34" s="242"/>
      <c r="KGW34" s="242"/>
      <c r="KGX34" s="242"/>
      <c r="KGY34" s="242"/>
      <c r="KGZ34" s="242"/>
      <c r="KHA34" s="242"/>
      <c r="KHB34" s="242"/>
      <c r="KHC34" s="242"/>
      <c r="KHD34" s="242"/>
      <c r="KHE34" s="242"/>
      <c r="KHF34" s="242"/>
      <c r="KHG34" s="242"/>
      <c r="KHH34" s="242"/>
      <c r="KHI34" s="242"/>
      <c r="KHJ34" s="242"/>
      <c r="KHK34" s="242"/>
      <c r="KHL34" s="242"/>
      <c r="KHM34" s="242"/>
      <c r="KHN34" s="242"/>
      <c r="KHO34" s="242"/>
      <c r="KHP34" s="242"/>
      <c r="KHQ34" s="242"/>
      <c r="KHR34" s="242"/>
      <c r="KHS34" s="242"/>
      <c r="KHT34" s="242"/>
      <c r="KHU34" s="242"/>
      <c r="KHV34" s="242"/>
      <c r="KHW34" s="242"/>
      <c r="KHX34" s="242"/>
      <c r="KHY34" s="242"/>
      <c r="KHZ34" s="242"/>
      <c r="KIA34" s="242"/>
      <c r="KIB34" s="242"/>
      <c r="KIC34" s="242"/>
      <c r="KID34" s="242"/>
      <c r="KIE34" s="242"/>
      <c r="KIF34" s="242"/>
      <c r="KIG34" s="242"/>
      <c r="KIH34" s="242"/>
      <c r="KII34" s="242"/>
      <c r="KIJ34" s="242"/>
      <c r="KIK34" s="242"/>
      <c r="KIL34" s="242"/>
      <c r="KIM34" s="242"/>
      <c r="KIN34" s="242"/>
      <c r="KIO34" s="242"/>
      <c r="KIP34" s="242"/>
      <c r="KIQ34" s="242"/>
      <c r="KIR34" s="242"/>
      <c r="KIS34" s="242"/>
      <c r="KIT34" s="242"/>
      <c r="KIU34" s="242"/>
      <c r="KIV34" s="242"/>
      <c r="KIW34" s="242"/>
      <c r="KIX34" s="242"/>
      <c r="KIY34" s="242"/>
      <c r="KIZ34" s="242"/>
      <c r="KJA34" s="242"/>
      <c r="KJB34" s="242"/>
      <c r="KJC34" s="242"/>
      <c r="KJD34" s="242"/>
      <c r="KJE34" s="242"/>
      <c r="KJF34" s="242"/>
      <c r="KJG34" s="242"/>
      <c r="KJH34" s="242"/>
      <c r="KJI34" s="242"/>
      <c r="KJJ34" s="242"/>
      <c r="KJK34" s="242"/>
      <c r="KJL34" s="242"/>
      <c r="KJM34" s="242"/>
      <c r="KJN34" s="242"/>
      <c r="KJO34" s="242"/>
      <c r="KJP34" s="242"/>
      <c r="KJQ34" s="242"/>
      <c r="KJR34" s="242"/>
      <c r="KJS34" s="242"/>
      <c r="KJT34" s="242"/>
      <c r="KJU34" s="242"/>
      <c r="KJV34" s="242"/>
      <c r="KJW34" s="242"/>
      <c r="KJX34" s="242"/>
      <c r="KJY34" s="242"/>
      <c r="KJZ34" s="242"/>
      <c r="KKA34" s="242"/>
      <c r="KKB34" s="242"/>
      <c r="KKC34" s="242"/>
      <c r="KKD34" s="242"/>
      <c r="KKE34" s="242"/>
      <c r="KKF34" s="242"/>
      <c r="KKG34" s="242"/>
      <c r="KKH34" s="242"/>
      <c r="KKI34" s="242"/>
      <c r="KKJ34" s="242"/>
      <c r="KKK34" s="242"/>
      <c r="KKL34" s="242"/>
      <c r="KKM34" s="242"/>
      <c r="KKN34" s="242"/>
      <c r="KKO34" s="242"/>
      <c r="KKP34" s="242"/>
      <c r="KKQ34" s="242"/>
      <c r="KKR34" s="242"/>
      <c r="KKS34" s="242"/>
      <c r="KKT34" s="242"/>
      <c r="KKU34" s="242"/>
      <c r="KKV34" s="242"/>
      <c r="KKW34" s="242"/>
      <c r="KKX34" s="242"/>
      <c r="KKY34" s="242"/>
      <c r="KKZ34" s="242"/>
      <c r="KLA34" s="242"/>
      <c r="KLB34" s="242"/>
      <c r="KLC34" s="242"/>
      <c r="KLD34" s="242"/>
      <c r="KLE34" s="242"/>
      <c r="KLF34" s="242"/>
      <c r="KLG34" s="242"/>
      <c r="KLH34" s="242"/>
      <c r="KLI34" s="242"/>
      <c r="KLJ34" s="242"/>
      <c r="KLK34" s="242"/>
      <c r="KLL34" s="242"/>
      <c r="KLM34" s="242"/>
      <c r="KLN34" s="242"/>
      <c r="KLO34" s="242"/>
      <c r="KLP34" s="242"/>
      <c r="KLQ34" s="242"/>
      <c r="KLR34" s="242"/>
      <c r="KLS34" s="242"/>
      <c r="KLT34" s="242"/>
      <c r="KLU34" s="242"/>
      <c r="KLV34" s="242"/>
      <c r="KLW34" s="242"/>
      <c r="KLX34" s="242"/>
      <c r="KLY34" s="242"/>
      <c r="KLZ34" s="242"/>
      <c r="KMA34" s="242"/>
      <c r="KMB34" s="242"/>
      <c r="KMC34" s="242"/>
      <c r="KMD34" s="242"/>
      <c r="KME34" s="242"/>
      <c r="KMF34" s="242"/>
      <c r="KMG34" s="242"/>
      <c r="KMH34" s="242"/>
      <c r="KMI34" s="242"/>
      <c r="KMJ34" s="242"/>
      <c r="KMK34" s="242"/>
      <c r="KML34" s="242"/>
      <c r="KMM34" s="242"/>
      <c r="KMN34" s="242"/>
      <c r="KMO34" s="242"/>
      <c r="KMP34" s="242"/>
      <c r="KMQ34" s="242"/>
      <c r="KMR34" s="242"/>
      <c r="KMS34" s="242"/>
      <c r="KMT34" s="242"/>
      <c r="KMU34" s="242"/>
      <c r="KMV34" s="242"/>
      <c r="KMW34" s="242"/>
      <c r="KMX34" s="242"/>
      <c r="KMY34" s="242"/>
      <c r="KMZ34" s="242"/>
      <c r="KNA34" s="242"/>
      <c r="KNB34" s="242"/>
      <c r="KNC34" s="242"/>
      <c r="KND34" s="242"/>
      <c r="KNE34" s="242"/>
      <c r="KNF34" s="242"/>
      <c r="KNG34" s="242"/>
      <c r="KNH34" s="242"/>
      <c r="KNI34" s="242"/>
      <c r="KNJ34" s="242"/>
      <c r="KNK34" s="242"/>
      <c r="KNL34" s="242"/>
      <c r="KNM34" s="242"/>
      <c r="KNN34" s="242"/>
      <c r="KNO34" s="242"/>
      <c r="KNP34" s="242"/>
      <c r="KNQ34" s="242"/>
      <c r="KNR34" s="242"/>
      <c r="KNS34" s="242"/>
      <c r="KNT34" s="242"/>
      <c r="KNU34" s="242"/>
      <c r="KNV34" s="242"/>
      <c r="KNW34" s="242"/>
      <c r="KNX34" s="242"/>
      <c r="KNY34" s="242"/>
      <c r="KNZ34" s="242"/>
      <c r="KOA34" s="242"/>
      <c r="KOB34" s="242"/>
      <c r="KOC34" s="242"/>
      <c r="KOD34" s="242"/>
      <c r="KOE34" s="242"/>
      <c r="KOF34" s="242"/>
      <c r="KOG34" s="242"/>
      <c r="KOH34" s="242"/>
      <c r="KOI34" s="242"/>
      <c r="KOJ34" s="242"/>
      <c r="KOK34" s="242"/>
      <c r="KOL34" s="242"/>
      <c r="KOM34" s="242"/>
      <c r="KON34" s="242"/>
      <c r="KOO34" s="242"/>
      <c r="KOP34" s="242"/>
      <c r="KOQ34" s="242"/>
      <c r="KOR34" s="242"/>
      <c r="KOS34" s="242"/>
      <c r="KOT34" s="242"/>
      <c r="KOU34" s="242"/>
      <c r="KOV34" s="242"/>
      <c r="KOW34" s="242"/>
      <c r="KOX34" s="242"/>
      <c r="KOY34" s="242"/>
      <c r="KOZ34" s="242"/>
      <c r="KPA34" s="242"/>
      <c r="KPB34" s="242"/>
      <c r="KPC34" s="242"/>
      <c r="KPD34" s="242"/>
      <c r="KPE34" s="242"/>
      <c r="KPF34" s="242"/>
      <c r="KPG34" s="242"/>
      <c r="KPH34" s="242"/>
      <c r="KPI34" s="242"/>
      <c r="KPJ34" s="242"/>
      <c r="KPK34" s="242"/>
      <c r="KPL34" s="242"/>
      <c r="KPM34" s="242"/>
      <c r="KPN34" s="242"/>
      <c r="KPO34" s="242"/>
      <c r="KPP34" s="242"/>
      <c r="KPQ34" s="242"/>
      <c r="KPR34" s="242"/>
      <c r="KPS34" s="242"/>
      <c r="KPT34" s="242"/>
      <c r="KPU34" s="242"/>
      <c r="KPV34" s="242"/>
      <c r="KPW34" s="242"/>
      <c r="KPX34" s="242"/>
      <c r="KPY34" s="242"/>
      <c r="KPZ34" s="242"/>
      <c r="KQA34" s="242"/>
      <c r="KQB34" s="242"/>
      <c r="KQC34" s="242"/>
      <c r="KQD34" s="242"/>
      <c r="KQE34" s="242"/>
      <c r="KQF34" s="242"/>
      <c r="KQG34" s="242"/>
      <c r="KQH34" s="242"/>
      <c r="KQI34" s="242"/>
      <c r="KQJ34" s="242"/>
      <c r="KQK34" s="242"/>
      <c r="KQL34" s="242"/>
      <c r="KQM34" s="242"/>
      <c r="KQN34" s="242"/>
      <c r="KQO34" s="242"/>
      <c r="KQP34" s="242"/>
      <c r="KQQ34" s="242"/>
      <c r="KQR34" s="242"/>
      <c r="KQS34" s="242"/>
      <c r="KQT34" s="242"/>
      <c r="KQU34" s="242"/>
      <c r="KQV34" s="242"/>
      <c r="KQW34" s="242"/>
      <c r="KQX34" s="242"/>
      <c r="KQY34" s="242"/>
      <c r="KQZ34" s="242"/>
      <c r="KRA34" s="242"/>
      <c r="KRB34" s="242"/>
      <c r="KRC34" s="242"/>
      <c r="KRD34" s="242"/>
      <c r="KRE34" s="242"/>
      <c r="KRF34" s="242"/>
      <c r="KRG34" s="242"/>
      <c r="KRH34" s="242"/>
      <c r="KRI34" s="242"/>
      <c r="KRJ34" s="242"/>
      <c r="KRK34" s="242"/>
      <c r="KRL34" s="242"/>
      <c r="KRM34" s="242"/>
      <c r="KRN34" s="242"/>
      <c r="KRO34" s="242"/>
      <c r="KRP34" s="242"/>
      <c r="KRQ34" s="242"/>
      <c r="KRR34" s="242"/>
      <c r="KRS34" s="242"/>
      <c r="KRT34" s="242"/>
      <c r="KRU34" s="242"/>
      <c r="KRV34" s="242"/>
      <c r="KRW34" s="242"/>
      <c r="KRX34" s="242"/>
      <c r="KRY34" s="242"/>
      <c r="KRZ34" s="242"/>
      <c r="KSA34" s="242"/>
      <c r="KSB34" s="242"/>
      <c r="KSC34" s="242"/>
      <c r="KSD34" s="242"/>
      <c r="KSE34" s="242"/>
      <c r="KSF34" s="242"/>
      <c r="KSG34" s="242"/>
      <c r="KSH34" s="242"/>
      <c r="KSI34" s="242"/>
      <c r="KSJ34" s="242"/>
      <c r="KSK34" s="242"/>
      <c r="KSL34" s="242"/>
      <c r="KSM34" s="242"/>
      <c r="KSN34" s="242"/>
      <c r="KSO34" s="242"/>
      <c r="KSP34" s="242"/>
      <c r="KSQ34" s="242"/>
      <c r="KSR34" s="242"/>
      <c r="KSS34" s="242"/>
      <c r="KST34" s="242"/>
      <c r="KSU34" s="242"/>
      <c r="KSV34" s="242"/>
      <c r="KSW34" s="242"/>
      <c r="KSX34" s="242"/>
      <c r="KSY34" s="242"/>
      <c r="KSZ34" s="242"/>
      <c r="KTA34" s="242"/>
      <c r="KTB34" s="242"/>
      <c r="KTC34" s="242"/>
      <c r="KTD34" s="242"/>
      <c r="KTE34" s="242"/>
      <c r="KTF34" s="242"/>
      <c r="KTG34" s="242"/>
      <c r="KTH34" s="242"/>
      <c r="KTI34" s="242"/>
      <c r="KTJ34" s="242"/>
      <c r="KTK34" s="242"/>
      <c r="KTL34" s="242"/>
      <c r="KTM34" s="242"/>
      <c r="KTN34" s="242"/>
      <c r="KTO34" s="242"/>
      <c r="KTP34" s="242"/>
      <c r="KTQ34" s="242"/>
      <c r="KTR34" s="242"/>
      <c r="KTS34" s="242"/>
      <c r="KTT34" s="242"/>
      <c r="KTU34" s="242"/>
      <c r="KTV34" s="242"/>
      <c r="KTW34" s="242"/>
      <c r="KTX34" s="242"/>
      <c r="KTY34" s="242"/>
      <c r="KTZ34" s="242"/>
      <c r="KUA34" s="242"/>
      <c r="KUB34" s="242"/>
      <c r="KUC34" s="242"/>
      <c r="KUD34" s="242"/>
      <c r="KUE34" s="242"/>
      <c r="KUF34" s="242"/>
      <c r="KUG34" s="242"/>
      <c r="KUH34" s="242"/>
      <c r="KUI34" s="242"/>
      <c r="KUJ34" s="242"/>
      <c r="KUK34" s="242"/>
      <c r="KUL34" s="242"/>
      <c r="KUM34" s="242"/>
      <c r="KUN34" s="242"/>
      <c r="KUO34" s="242"/>
      <c r="KUP34" s="242"/>
      <c r="KUQ34" s="242"/>
      <c r="KUR34" s="242"/>
      <c r="KUS34" s="242"/>
      <c r="KUT34" s="242"/>
      <c r="KUU34" s="242"/>
      <c r="KUV34" s="242"/>
      <c r="KUW34" s="242"/>
      <c r="KUX34" s="242"/>
      <c r="KUY34" s="242"/>
      <c r="KUZ34" s="242"/>
      <c r="KVA34" s="242"/>
      <c r="KVB34" s="242"/>
      <c r="KVC34" s="242"/>
      <c r="KVD34" s="242"/>
      <c r="KVE34" s="242"/>
      <c r="KVF34" s="242"/>
      <c r="KVG34" s="242"/>
      <c r="KVH34" s="242"/>
      <c r="KVI34" s="242"/>
      <c r="KVJ34" s="242"/>
      <c r="KVK34" s="242"/>
      <c r="KVL34" s="242"/>
      <c r="KVM34" s="242"/>
      <c r="KVN34" s="242"/>
      <c r="KVO34" s="242"/>
      <c r="KVP34" s="242"/>
      <c r="KVQ34" s="242"/>
      <c r="KVR34" s="242"/>
      <c r="KVS34" s="242"/>
      <c r="KVT34" s="242"/>
      <c r="KVU34" s="242"/>
      <c r="KVV34" s="242"/>
      <c r="KVW34" s="242"/>
      <c r="KVX34" s="242"/>
      <c r="KVY34" s="242"/>
      <c r="KVZ34" s="242"/>
      <c r="KWA34" s="242"/>
      <c r="KWB34" s="242"/>
      <c r="KWC34" s="242"/>
      <c r="KWD34" s="242"/>
      <c r="KWE34" s="242"/>
      <c r="KWF34" s="242"/>
      <c r="KWG34" s="242"/>
      <c r="KWH34" s="242"/>
      <c r="KWI34" s="242"/>
      <c r="KWJ34" s="242"/>
      <c r="KWK34" s="242"/>
      <c r="KWL34" s="242"/>
      <c r="KWM34" s="242"/>
      <c r="KWN34" s="242"/>
      <c r="KWO34" s="242"/>
      <c r="KWP34" s="242"/>
      <c r="KWQ34" s="242"/>
      <c r="KWR34" s="242"/>
      <c r="KWS34" s="242"/>
      <c r="KWT34" s="242"/>
      <c r="KWU34" s="242"/>
      <c r="KWV34" s="242"/>
      <c r="KWW34" s="242"/>
      <c r="KWX34" s="242"/>
      <c r="KWY34" s="242"/>
      <c r="KWZ34" s="242"/>
      <c r="KXA34" s="242"/>
      <c r="KXB34" s="242"/>
      <c r="KXC34" s="242"/>
      <c r="KXD34" s="242"/>
      <c r="KXE34" s="242"/>
      <c r="KXF34" s="242"/>
      <c r="KXG34" s="242"/>
      <c r="KXH34" s="242"/>
      <c r="KXI34" s="242"/>
      <c r="KXJ34" s="242"/>
      <c r="KXK34" s="242"/>
      <c r="KXL34" s="242"/>
      <c r="KXM34" s="242"/>
      <c r="KXN34" s="242"/>
      <c r="KXO34" s="242"/>
      <c r="KXP34" s="242"/>
      <c r="KXQ34" s="242"/>
      <c r="KXR34" s="242"/>
      <c r="KXS34" s="242"/>
      <c r="KXT34" s="242"/>
      <c r="KXU34" s="242"/>
      <c r="KXV34" s="242"/>
      <c r="KXW34" s="242"/>
      <c r="KXX34" s="242"/>
      <c r="KXY34" s="242"/>
      <c r="KXZ34" s="242"/>
      <c r="KYA34" s="242"/>
      <c r="KYB34" s="242"/>
      <c r="KYC34" s="242"/>
      <c r="KYD34" s="242"/>
      <c r="KYE34" s="242"/>
      <c r="KYF34" s="242"/>
      <c r="KYG34" s="242"/>
      <c r="KYH34" s="242"/>
      <c r="KYI34" s="242"/>
      <c r="KYJ34" s="242"/>
      <c r="KYK34" s="242"/>
      <c r="KYL34" s="242"/>
      <c r="KYM34" s="242"/>
      <c r="KYN34" s="242"/>
      <c r="KYO34" s="242"/>
      <c r="KYP34" s="242"/>
      <c r="KYQ34" s="242"/>
      <c r="KYR34" s="242"/>
      <c r="KYS34" s="242"/>
      <c r="KYT34" s="242"/>
      <c r="KYU34" s="242"/>
      <c r="KYV34" s="242"/>
      <c r="KYW34" s="242"/>
      <c r="KYX34" s="242"/>
      <c r="KYY34" s="242"/>
      <c r="KYZ34" s="242"/>
      <c r="KZA34" s="242"/>
      <c r="KZB34" s="242"/>
      <c r="KZC34" s="242"/>
      <c r="KZD34" s="242"/>
      <c r="KZE34" s="242"/>
      <c r="KZF34" s="242"/>
      <c r="KZG34" s="242"/>
      <c r="KZH34" s="242"/>
      <c r="KZI34" s="242"/>
      <c r="KZJ34" s="242"/>
      <c r="KZK34" s="242"/>
      <c r="KZL34" s="242"/>
      <c r="KZM34" s="242"/>
      <c r="KZN34" s="242"/>
      <c r="KZO34" s="242"/>
      <c r="KZP34" s="242"/>
      <c r="KZQ34" s="242"/>
      <c r="KZR34" s="242"/>
      <c r="KZS34" s="242"/>
      <c r="KZT34" s="242"/>
      <c r="KZU34" s="242"/>
      <c r="KZV34" s="242"/>
      <c r="KZW34" s="242"/>
      <c r="KZX34" s="242"/>
      <c r="KZY34" s="242"/>
      <c r="KZZ34" s="242"/>
      <c r="LAA34" s="242"/>
      <c r="LAB34" s="242"/>
      <c r="LAC34" s="242"/>
      <c r="LAD34" s="242"/>
      <c r="LAE34" s="242"/>
      <c r="LAF34" s="242"/>
      <c r="LAG34" s="242"/>
      <c r="LAH34" s="242"/>
      <c r="LAI34" s="242"/>
      <c r="LAJ34" s="242"/>
      <c r="LAK34" s="242"/>
      <c r="LAL34" s="242"/>
      <c r="LAM34" s="242"/>
      <c r="LAN34" s="242"/>
      <c r="LAO34" s="242"/>
      <c r="LAP34" s="242"/>
      <c r="LAQ34" s="242"/>
      <c r="LAR34" s="242"/>
      <c r="LAS34" s="242"/>
      <c r="LAT34" s="242"/>
      <c r="LAU34" s="242"/>
      <c r="LAV34" s="242"/>
      <c r="LAW34" s="242"/>
      <c r="LAX34" s="242"/>
      <c r="LAY34" s="242"/>
      <c r="LAZ34" s="242"/>
      <c r="LBA34" s="242"/>
      <c r="LBB34" s="242"/>
      <c r="LBC34" s="242"/>
      <c r="LBD34" s="242"/>
      <c r="LBE34" s="242"/>
      <c r="LBF34" s="242"/>
      <c r="LBG34" s="242"/>
      <c r="LBH34" s="242"/>
      <c r="LBI34" s="242"/>
      <c r="LBJ34" s="242"/>
      <c r="LBK34" s="242"/>
      <c r="LBL34" s="242"/>
      <c r="LBM34" s="242"/>
      <c r="LBN34" s="242"/>
      <c r="LBO34" s="242"/>
      <c r="LBP34" s="242"/>
      <c r="LBQ34" s="242"/>
      <c r="LBR34" s="242"/>
      <c r="LBS34" s="242"/>
      <c r="LBT34" s="242"/>
      <c r="LBU34" s="242"/>
      <c r="LBV34" s="242"/>
      <c r="LBW34" s="242"/>
      <c r="LBX34" s="242"/>
      <c r="LBY34" s="242"/>
      <c r="LBZ34" s="242"/>
      <c r="LCA34" s="242"/>
      <c r="LCB34" s="242"/>
      <c r="LCC34" s="242"/>
      <c r="LCD34" s="242"/>
      <c r="LCE34" s="242"/>
      <c r="LCF34" s="242"/>
      <c r="LCG34" s="242"/>
      <c r="LCH34" s="242"/>
      <c r="LCI34" s="242"/>
      <c r="LCJ34" s="242"/>
      <c r="LCK34" s="242"/>
      <c r="LCL34" s="242"/>
      <c r="LCM34" s="242"/>
      <c r="LCN34" s="242"/>
      <c r="LCO34" s="242"/>
      <c r="LCP34" s="242"/>
      <c r="LCQ34" s="242"/>
      <c r="LCR34" s="242"/>
      <c r="LCS34" s="242"/>
      <c r="LCT34" s="242"/>
      <c r="LCU34" s="242"/>
      <c r="LCV34" s="242"/>
      <c r="LCW34" s="242"/>
      <c r="LCX34" s="242"/>
      <c r="LCY34" s="242"/>
      <c r="LCZ34" s="242"/>
      <c r="LDA34" s="242"/>
      <c r="LDB34" s="242"/>
      <c r="LDC34" s="242"/>
      <c r="LDD34" s="242"/>
      <c r="LDE34" s="242"/>
      <c r="LDF34" s="242"/>
      <c r="LDG34" s="242"/>
      <c r="LDH34" s="242"/>
      <c r="LDI34" s="242"/>
      <c r="LDJ34" s="242"/>
      <c r="LDK34" s="242"/>
      <c r="LDL34" s="242"/>
      <c r="LDM34" s="242"/>
      <c r="LDN34" s="242"/>
      <c r="LDO34" s="242"/>
      <c r="LDP34" s="242"/>
      <c r="LDQ34" s="242"/>
      <c r="LDR34" s="242"/>
      <c r="LDS34" s="242"/>
      <c r="LDT34" s="242"/>
      <c r="LDU34" s="242"/>
      <c r="LDV34" s="242"/>
      <c r="LDW34" s="242"/>
      <c r="LDX34" s="242"/>
      <c r="LDY34" s="242"/>
      <c r="LDZ34" s="242"/>
      <c r="LEA34" s="242"/>
      <c r="LEB34" s="242"/>
      <c r="LEC34" s="242"/>
      <c r="LED34" s="242"/>
      <c r="LEE34" s="242"/>
      <c r="LEF34" s="242"/>
      <c r="LEG34" s="242"/>
      <c r="LEH34" s="242"/>
      <c r="LEI34" s="242"/>
      <c r="LEJ34" s="242"/>
      <c r="LEK34" s="242"/>
      <c r="LEL34" s="242"/>
      <c r="LEM34" s="242"/>
      <c r="LEN34" s="242"/>
      <c r="LEO34" s="242"/>
      <c r="LEP34" s="242"/>
      <c r="LEQ34" s="242"/>
      <c r="LER34" s="242"/>
      <c r="LES34" s="242"/>
      <c r="LET34" s="242"/>
      <c r="LEU34" s="242"/>
      <c r="LEV34" s="242"/>
      <c r="LEW34" s="242"/>
      <c r="LEX34" s="242"/>
      <c r="LEY34" s="242"/>
      <c r="LEZ34" s="242"/>
      <c r="LFA34" s="242"/>
      <c r="LFB34" s="242"/>
      <c r="LFC34" s="242"/>
      <c r="LFD34" s="242"/>
      <c r="LFE34" s="242"/>
      <c r="LFF34" s="242"/>
      <c r="LFG34" s="242"/>
      <c r="LFH34" s="242"/>
      <c r="LFI34" s="242"/>
      <c r="LFJ34" s="242"/>
      <c r="LFK34" s="242"/>
      <c r="LFL34" s="242"/>
      <c r="LFM34" s="242"/>
      <c r="LFN34" s="242"/>
      <c r="LFO34" s="242"/>
      <c r="LFP34" s="242"/>
      <c r="LFQ34" s="242"/>
      <c r="LFR34" s="242"/>
      <c r="LFS34" s="242"/>
      <c r="LFT34" s="242"/>
      <c r="LFU34" s="242"/>
      <c r="LFV34" s="242"/>
      <c r="LFW34" s="242"/>
      <c r="LFX34" s="242"/>
      <c r="LFY34" s="242"/>
      <c r="LFZ34" s="242"/>
      <c r="LGA34" s="242"/>
      <c r="LGB34" s="242"/>
      <c r="LGC34" s="242"/>
      <c r="LGD34" s="242"/>
      <c r="LGE34" s="242"/>
      <c r="LGF34" s="242"/>
      <c r="LGG34" s="242"/>
      <c r="LGH34" s="242"/>
      <c r="LGI34" s="242"/>
      <c r="LGJ34" s="242"/>
      <c r="LGK34" s="242"/>
      <c r="LGL34" s="242"/>
      <c r="LGM34" s="242"/>
      <c r="LGN34" s="242"/>
      <c r="LGO34" s="242"/>
      <c r="LGP34" s="242"/>
      <c r="LGQ34" s="242"/>
      <c r="LGR34" s="242"/>
      <c r="LGS34" s="242"/>
      <c r="LGT34" s="242"/>
      <c r="LGU34" s="242"/>
      <c r="LGV34" s="242"/>
      <c r="LGW34" s="242"/>
      <c r="LGX34" s="242"/>
      <c r="LGY34" s="242"/>
      <c r="LGZ34" s="242"/>
      <c r="LHA34" s="242"/>
      <c r="LHB34" s="242"/>
      <c r="LHC34" s="242"/>
      <c r="LHD34" s="242"/>
      <c r="LHE34" s="242"/>
      <c r="LHF34" s="242"/>
      <c r="LHG34" s="242"/>
      <c r="LHH34" s="242"/>
      <c r="LHI34" s="242"/>
      <c r="LHJ34" s="242"/>
      <c r="LHK34" s="242"/>
      <c r="LHL34" s="242"/>
      <c r="LHM34" s="242"/>
      <c r="LHN34" s="242"/>
      <c r="LHO34" s="242"/>
      <c r="LHP34" s="242"/>
      <c r="LHQ34" s="242"/>
      <c r="LHR34" s="242"/>
      <c r="LHS34" s="242"/>
      <c r="LHT34" s="242"/>
      <c r="LHU34" s="242"/>
      <c r="LHV34" s="242"/>
      <c r="LHW34" s="242"/>
      <c r="LHX34" s="242"/>
      <c r="LHY34" s="242"/>
      <c r="LHZ34" s="242"/>
      <c r="LIA34" s="242"/>
      <c r="LIB34" s="242"/>
      <c r="LIC34" s="242"/>
      <c r="LID34" s="242"/>
      <c r="LIE34" s="242"/>
      <c r="LIF34" s="242"/>
      <c r="LIG34" s="242"/>
      <c r="LIH34" s="242"/>
      <c r="LII34" s="242"/>
      <c r="LIJ34" s="242"/>
      <c r="LIK34" s="242"/>
      <c r="LIL34" s="242"/>
      <c r="LIM34" s="242"/>
      <c r="LIN34" s="242"/>
      <c r="LIO34" s="242"/>
      <c r="LIP34" s="242"/>
      <c r="LIQ34" s="242"/>
      <c r="LIR34" s="242"/>
      <c r="LIS34" s="242"/>
      <c r="LIT34" s="242"/>
      <c r="LIU34" s="242"/>
      <c r="LIV34" s="242"/>
      <c r="LIW34" s="242"/>
      <c r="LIX34" s="242"/>
      <c r="LIY34" s="242"/>
      <c r="LIZ34" s="242"/>
      <c r="LJA34" s="242"/>
      <c r="LJB34" s="242"/>
      <c r="LJC34" s="242"/>
      <c r="LJD34" s="242"/>
      <c r="LJE34" s="242"/>
      <c r="LJF34" s="242"/>
      <c r="LJG34" s="242"/>
      <c r="LJH34" s="242"/>
      <c r="LJI34" s="242"/>
      <c r="LJJ34" s="242"/>
      <c r="LJK34" s="242"/>
      <c r="LJL34" s="242"/>
      <c r="LJM34" s="242"/>
      <c r="LJN34" s="242"/>
      <c r="LJO34" s="242"/>
      <c r="LJP34" s="242"/>
      <c r="LJQ34" s="242"/>
      <c r="LJR34" s="242"/>
      <c r="LJS34" s="242"/>
      <c r="LJT34" s="242"/>
      <c r="LJU34" s="242"/>
      <c r="LJV34" s="242"/>
      <c r="LJW34" s="242"/>
      <c r="LJX34" s="242"/>
      <c r="LJY34" s="242"/>
      <c r="LJZ34" s="242"/>
      <c r="LKA34" s="242"/>
      <c r="LKB34" s="242"/>
      <c r="LKC34" s="242"/>
      <c r="LKD34" s="242"/>
      <c r="LKE34" s="242"/>
      <c r="LKF34" s="242"/>
      <c r="LKG34" s="242"/>
      <c r="LKH34" s="242"/>
      <c r="LKI34" s="242"/>
      <c r="LKJ34" s="242"/>
      <c r="LKK34" s="242"/>
      <c r="LKL34" s="242"/>
      <c r="LKM34" s="242"/>
      <c r="LKN34" s="242"/>
      <c r="LKO34" s="242"/>
      <c r="LKP34" s="242"/>
      <c r="LKQ34" s="242"/>
      <c r="LKR34" s="242"/>
      <c r="LKS34" s="242"/>
      <c r="LKT34" s="242"/>
      <c r="LKU34" s="242"/>
      <c r="LKV34" s="242"/>
      <c r="LKW34" s="242"/>
      <c r="LKX34" s="242"/>
      <c r="LKY34" s="242"/>
      <c r="LKZ34" s="242"/>
      <c r="LLA34" s="242"/>
      <c r="LLB34" s="242"/>
      <c r="LLC34" s="242"/>
      <c r="LLD34" s="242"/>
      <c r="LLE34" s="242"/>
      <c r="LLF34" s="242"/>
      <c r="LLG34" s="242"/>
      <c r="LLH34" s="242"/>
      <c r="LLI34" s="242"/>
      <c r="LLJ34" s="242"/>
      <c r="LLK34" s="242"/>
      <c r="LLL34" s="242"/>
      <c r="LLM34" s="242"/>
      <c r="LLN34" s="242"/>
      <c r="LLO34" s="242"/>
      <c r="LLP34" s="242"/>
      <c r="LLQ34" s="242"/>
      <c r="LLR34" s="242"/>
      <c r="LLS34" s="242"/>
      <c r="LLT34" s="242"/>
      <c r="LLU34" s="242"/>
      <c r="LLV34" s="242"/>
      <c r="LLW34" s="242"/>
      <c r="LLX34" s="242"/>
      <c r="LLY34" s="242"/>
      <c r="LLZ34" s="242"/>
      <c r="LMA34" s="242"/>
      <c r="LMB34" s="242"/>
      <c r="LMC34" s="242"/>
      <c r="LMD34" s="242"/>
      <c r="LME34" s="242"/>
      <c r="LMF34" s="242"/>
      <c r="LMG34" s="242"/>
      <c r="LMH34" s="242"/>
      <c r="LMI34" s="242"/>
      <c r="LMJ34" s="242"/>
      <c r="LMK34" s="242"/>
      <c r="LML34" s="242"/>
      <c r="LMM34" s="242"/>
      <c r="LMN34" s="242"/>
      <c r="LMO34" s="242"/>
      <c r="LMP34" s="242"/>
      <c r="LMQ34" s="242"/>
      <c r="LMR34" s="242"/>
      <c r="LMS34" s="242"/>
      <c r="LMT34" s="242"/>
      <c r="LMU34" s="242"/>
      <c r="LMV34" s="242"/>
      <c r="LMW34" s="242"/>
      <c r="LMX34" s="242"/>
      <c r="LMY34" s="242"/>
      <c r="LMZ34" s="242"/>
      <c r="LNA34" s="242"/>
      <c r="LNB34" s="242"/>
      <c r="LNC34" s="242"/>
      <c r="LND34" s="242"/>
      <c r="LNE34" s="242"/>
      <c r="LNF34" s="242"/>
      <c r="LNG34" s="242"/>
      <c r="LNH34" s="242"/>
      <c r="LNI34" s="242"/>
      <c r="LNJ34" s="242"/>
      <c r="LNK34" s="242"/>
      <c r="LNL34" s="242"/>
      <c r="LNM34" s="242"/>
      <c r="LNN34" s="242"/>
      <c r="LNO34" s="242"/>
      <c r="LNP34" s="242"/>
      <c r="LNQ34" s="242"/>
      <c r="LNR34" s="242"/>
      <c r="LNS34" s="242"/>
      <c r="LNT34" s="242"/>
      <c r="LNU34" s="242"/>
      <c r="LNV34" s="242"/>
      <c r="LNW34" s="242"/>
      <c r="LNX34" s="242"/>
      <c r="LNY34" s="242"/>
      <c r="LNZ34" s="242"/>
      <c r="LOA34" s="242"/>
      <c r="LOB34" s="242"/>
      <c r="LOC34" s="242"/>
      <c r="LOD34" s="242"/>
      <c r="LOE34" s="242"/>
      <c r="LOF34" s="242"/>
      <c r="LOG34" s="242"/>
      <c r="LOH34" s="242"/>
      <c r="LOI34" s="242"/>
      <c r="LOJ34" s="242"/>
      <c r="LOK34" s="242"/>
      <c r="LOL34" s="242"/>
      <c r="LOM34" s="242"/>
      <c r="LON34" s="242"/>
      <c r="LOO34" s="242"/>
      <c r="LOP34" s="242"/>
      <c r="LOQ34" s="242"/>
      <c r="LOR34" s="242"/>
      <c r="LOS34" s="242"/>
      <c r="LOT34" s="242"/>
      <c r="LOU34" s="242"/>
      <c r="LOV34" s="242"/>
      <c r="LOW34" s="242"/>
      <c r="LOX34" s="242"/>
      <c r="LOY34" s="242"/>
      <c r="LOZ34" s="242"/>
      <c r="LPA34" s="242"/>
      <c r="LPB34" s="242"/>
      <c r="LPC34" s="242"/>
      <c r="LPD34" s="242"/>
      <c r="LPE34" s="242"/>
      <c r="LPF34" s="242"/>
      <c r="LPG34" s="242"/>
      <c r="LPH34" s="242"/>
      <c r="LPI34" s="242"/>
      <c r="LPJ34" s="242"/>
      <c r="LPK34" s="242"/>
      <c r="LPL34" s="242"/>
      <c r="LPM34" s="242"/>
      <c r="LPN34" s="242"/>
      <c r="LPO34" s="242"/>
      <c r="LPP34" s="242"/>
      <c r="LPQ34" s="242"/>
      <c r="LPR34" s="242"/>
      <c r="LPS34" s="242"/>
      <c r="LPT34" s="242"/>
      <c r="LPU34" s="242"/>
      <c r="LPV34" s="242"/>
      <c r="LPW34" s="242"/>
      <c r="LPX34" s="242"/>
      <c r="LPY34" s="242"/>
      <c r="LPZ34" s="242"/>
      <c r="LQA34" s="242"/>
      <c r="LQB34" s="242"/>
      <c r="LQC34" s="242"/>
      <c r="LQD34" s="242"/>
      <c r="LQE34" s="242"/>
      <c r="LQF34" s="242"/>
      <c r="LQG34" s="242"/>
      <c r="LQH34" s="242"/>
      <c r="LQI34" s="242"/>
      <c r="LQJ34" s="242"/>
      <c r="LQK34" s="242"/>
      <c r="LQL34" s="242"/>
      <c r="LQM34" s="242"/>
      <c r="LQN34" s="242"/>
      <c r="LQO34" s="242"/>
      <c r="LQP34" s="242"/>
      <c r="LQQ34" s="242"/>
      <c r="LQR34" s="242"/>
      <c r="LQS34" s="242"/>
      <c r="LQT34" s="242"/>
      <c r="LQU34" s="242"/>
      <c r="LQV34" s="242"/>
      <c r="LQW34" s="242"/>
      <c r="LQX34" s="242"/>
      <c r="LQY34" s="242"/>
      <c r="LQZ34" s="242"/>
      <c r="LRA34" s="242"/>
      <c r="LRB34" s="242"/>
      <c r="LRC34" s="242"/>
      <c r="LRD34" s="242"/>
      <c r="LRE34" s="242"/>
      <c r="LRF34" s="242"/>
      <c r="LRG34" s="242"/>
      <c r="LRH34" s="242"/>
      <c r="LRI34" s="242"/>
      <c r="LRJ34" s="242"/>
      <c r="LRK34" s="242"/>
      <c r="LRL34" s="242"/>
      <c r="LRM34" s="242"/>
      <c r="LRN34" s="242"/>
      <c r="LRO34" s="242"/>
      <c r="LRP34" s="242"/>
      <c r="LRQ34" s="242"/>
      <c r="LRR34" s="242"/>
      <c r="LRS34" s="242"/>
      <c r="LRT34" s="242"/>
      <c r="LRU34" s="242"/>
      <c r="LRV34" s="242"/>
      <c r="LRW34" s="242"/>
      <c r="LRX34" s="242"/>
      <c r="LRY34" s="242"/>
      <c r="LRZ34" s="242"/>
      <c r="LSA34" s="242"/>
      <c r="LSB34" s="242"/>
      <c r="LSC34" s="242"/>
      <c r="LSD34" s="242"/>
      <c r="LSE34" s="242"/>
      <c r="LSF34" s="242"/>
      <c r="LSG34" s="242"/>
      <c r="LSH34" s="242"/>
      <c r="LSI34" s="242"/>
      <c r="LSJ34" s="242"/>
      <c r="LSK34" s="242"/>
      <c r="LSL34" s="242"/>
      <c r="LSM34" s="242"/>
      <c r="LSN34" s="242"/>
      <c r="LSO34" s="242"/>
      <c r="LSP34" s="242"/>
      <c r="LSQ34" s="242"/>
      <c r="LSR34" s="242"/>
      <c r="LSS34" s="242"/>
      <c r="LST34" s="242"/>
      <c r="LSU34" s="242"/>
      <c r="LSV34" s="242"/>
      <c r="LSW34" s="242"/>
      <c r="LSX34" s="242"/>
      <c r="LSY34" s="242"/>
      <c r="LSZ34" s="242"/>
      <c r="LTA34" s="242"/>
      <c r="LTB34" s="242"/>
      <c r="LTC34" s="242"/>
      <c r="LTD34" s="242"/>
      <c r="LTE34" s="242"/>
      <c r="LTF34" s="242"/>
      <c r="LTG34" s="242"/>
      <c r="LTH34" s="242"/>
      <c r="LTI34" s="242"/>
      <c r="LTJ34" s="242"/>
      <c r="LTK34" s="242"/>
      <c r="LTL34" s="242"/>
      <c r="LTM34" s="242"/>
      <c r="LTN34" s="242"/>
      <c r="LTO34" s="242"/>
      <c r="LTP34" s="242"/>
      <c r="LTQ34" s="242"/>
      <c r="LTR34" s="242"/>
      <c r="LTS34" s="242"/>
      <c r="LTT34" s="242"/>
      <c r="LTU34" s="242"/>
      <c r="LTV34" s="242"/>
      <c r="LTW34" s="242"/>
      <c r="LTX34" s="242"/>
      <c r="LTY34" s="242"/>
      <c r="LTZ34" s="242"/>
      <c r="LUA34" s="242"/>
      <c r="LUB34" s="242"/>
      <c r="LUC34" s="242"/>
      <c r="LUD34" s="242"/>
      <c r="LUE34" s="242"/>
      <c r="LUF34" s="242"/>
      <c r="LUG34" s="242"/>
      <c r="LUH34" s="242"/>
      <c r="LUI34" s="242"/>
      <c r="LUJ34" s="242"/>
      <c r="LUK34" s="242"/>
      <c r="LUL34" s="242"/>
      <c r="LUM34" s="242"/>
      <c r="LUN34" s="242"/>
      <c r="LUO34" s="242"/>
      <c r="LUP34" s="242"/>
      <c r="LUQ34" s="242"/>
      <c r="LUR34" s="242"/>
      <c r="LUS34" s="242"/>
      <c r="LUT34" s="242"/>
      <c r="LUU34" s="242"/>
      <c r="LUV34" s="242"/>
      <c r="LUW34" s="242"/>
      <c r="LUX34" s="242"/>
      <c r="LUY34" s="242"/>
      <c r="LUZ34" s="242"/>
      <c r="LVA34" s="242"/>
      <c r="LVB34" s="242"/>
      <c r="LVC34" s="242"/>
      <c r="LVD34" s="242"/>
      <c r="LVE34" s="242"/>
      <c r="LVF34" s="242"/>
      <c r="LVG34" s="242"/>
      <c r="LVH34" s="242"/>
      <c r="LVI34" s="242"/>
      <c r="LVJ34" s="242"/>
      <c r="LVK34" s="242"/>
      <c r="LVL34" s="242"/>
      <c r="LVM34" s="242"/>
      <c r="LVN34" s="242"/>
      <c r="LVO34" s="242"/>
      <c r="LVP34" s="242"/>
      <c r="LVQ34" s="242"/>
      <c r="LVR34" s="242"/>
      <c r="LVS34" s="242"/>
      <c r="LVT34" s="242"/>
      <c r="LVU34" s="242"/>
      <c r="LVV34" s="242"/>
      <c r="LVW34" s="242"/>
      <c r="LVX34" s="242"/>
      <c r="LVY34" s="242"/>
      <c r="LVZ34" s="242"/>
      <c r="LWA34" s="242"/>
      <c r="LWB34" s="242"/>
      <c r="LWC34" s="242"/>
      <c r="LWD34" s="242"/>
      <c r="LWE34" s="242"/>
      <c r="LWF34" s="242"/>
      <c r="LWG34" s="242"/>
      <c r="LWH34" s="242"/>
      <c r="LWI34" s="242"/>
      <c r="LWJ34" s="242"/>
      <c r="LWK34" s="242"/>
      <c r="LWL34" s="242"/>
      <c r="LWM34" s="242"/>
      <c r="LWN34" s="242"/>
      <c r="LWO34" s="242"/>
      <c r="LWP34" s="242"/>
      <c r="LWQ34" s="242"/>
      <c r="LWR34" s="242"/>
      <c r="LWS34" s="242"/>
      <c r="LWT34" s="242"/>
      <c r="LWU34" s="242"/>
      <c r="LWV34" s="242"/>
      <c r="LWW34" s="242"/>
      <c r="LWX34" s="242"/>
      <c r="LWY34" s="242"/>
      <c r="LWZ34" s="242"/>
      <c r="LXA34" s="242"/>
      <c r="LXB34" s="242"/>
      <c r="LXC34" s="242"/>
      <c r="LXD34" s="242"/>
      <c r="LXE34" s="242"/>
      <c r="LXF34" s="242"/>
      <c r="LXG34" s="242"/>
      <c r="LXH34" s="242"/>
      <c r="LXI34" s="242"/>
      <c r="LXJ34" s="242"/>
      <c r="LXK34" s="242"/>
      <c r="LXL34" s="242"/>
      <c r="LXM34" s="242"/>
      <c r="LXN34" s="242"/>
      <c r="LXO34" s="242"/>
      <c r="LXP34" s="242"/>
      <c r="LXQ34" s="242"/>
      <c r="LXR34" s="242"/>
      <c r="LXS34" s="242"/>
      <c r="LXT34" s="242"/>
      <c r="LXU34" s="242"/>
      <c r="LXV34" s="242"/>
      <c r="LXW34" s="242"/>
      <c r="LXX34" s="242"/>
      <c r="LXY34" s="242"/>
      <c r="LXZ34" s="242"/>
      <c r="LYA34" s="242"/>
      <c r="LYB34" s="242"/>
      <c r="LYC34" s="242"/>
      <c r="LYD34" s="242"/>
      <c r="LYE34" s="242"/>
      <c r="LYF34" s="242"/>
      <c r="LYG34" s="242"/>
      <c r="LYH34" s="242"/>
      <c r="LYI34" s="242"/>
      <c r="LYJ34" s="242"/>
      <c r="LYK34" s="242"/>
      <c r="LYL34" s="242"/>
      <c r="LYM34" s="242"/>
      <c r="LYN34" s="242"/>
      <c r="LYO34" s="242"/>
      <c r="LYP34" s="242"/>
      <c r="LYQ34" s="242"/>
      <c r="LYR34" s="242"/>
      <c r="LYS34" s="242"/>
      <c r="LYT34" s="242"/>
      <c r="LYU34" s="242"/>
      <c r="LYV34" s="242"/>
      <c r="LYW34" s="242"/>
      <c r="LYX34" s="242"/>
      <c r="LYY34" s="242"/>
      <c r="LYZ34" s="242"/>
      <c r="LZA34" s="242"/>
      <c r="LZB34" s="242"/>
      <c r="LZC34" s="242"/>
      <c r="LZD34" s="242"/>
      <c r="LZE34" s="242"/>
      <c r="LZF34" s="242"/>
      <c r="LZG34" s="242"/>
      <c r="LZH34" s="242"/>
      <c r="LZI34" s="242"/>
      <c r="LZJ34" s="242"/>
      <c r="LZK34" s="242"/>
      <c r="LZL34" s="242"/>
      <c r="LZM34" s="242"/>
      <c r="LZN34" s="242"/>
      <c r="LZO34" s="242"/>
      <c r="LZP34" s="242"/>
      <c r="LZQ34" s="242"/>
      <c r="LZR34" s="242"/>
      <c r="LZS34" s="242"/>
      <c r="LZT34" s="242"/>
      <c r="LZU34" s="242"/>
      <c r="LZV34" s="242"/>
      <c r="LZW34" s="242"/>
      <c r="LZX34" s="242"/>
      <c r="LZY34" s="242"/>
      <c r="LZZ34" s="242"/>
      <c r="MAA34" s="242"/>
      <c r="MAB34" s="242"/>
      <c r="MAC34" s="242"/>
      <c r="MAD34" s="242"/>
      <c r="MAE34" s="242"/>
      <c r="MAF34" s="242"/>
      <c r="MAG34" s="242"/>
      <c r="MAH34" s="242"/>
      <c r="MAI34" s="242"/>
      <c r="MAJ34" s="242"/>
      <c r="MAK34" s="242"/>
      <c r="MAL34" s="242"/>
      <c r="MAM34" s="242"/>
      <c r="MAN34" s="242"/>
      <c r="MAO34" s="242"/>
      <c r="MAP34" s="242"/>
      <c r="MAQ34" s="242"/>
      <c r="MAR34" s="242"/>
      <c r="MAS34" s="242"/>
      <c r="MAT34" s="242"/>
      <c r="MAU34" s="242"/>
      <c r="MAV34" s="242"/>
      <c r="MAW34" s="242"/>
      <c r="MAX34" s="242"/>
      <c r="MAY34" s="242"/>
      <c r="MAZ34" s="242"/>
      <c r="MBA34" s="242"/>
      <c r="MBB34" s="242"/>
      <c r="MBC34" s="242"/>
      <c r="MBD34" s="242"/>
      <c r="MBE34" s="242"/>
      <c r="MBF34" s="242"/>
      <c r="MBG34" s="242"/>
      <c r="MBH34" s="242"/>
      <c r="MBI34" s="242"/>
      <c r="MBJ34" s="242"/>
      <c r="MBK34" s="242"/>
      <c r="MBL34" s="242"/>
      <c r="MBM34" s="242"/>
      <c r="MBN34" s="242"/>
      <c r="MBO34" s="242"/>
      <c r="MBP34" s="242"/>
      <c r="MBQ34" s="242"/>
      <c r="MBR34" s="242"/>
      <c r="MBS34" s="242"/>
      <c r="MBT34" s="242"/>
      <c r="MBU34" s="242"/>
      <c r="MBV34" s="242"/>
      <c r="MBW34" s="242"/>
      <c r="MBX34" s="242"/>
      <c r="MBY34" s="242"/>
      <c r="MBZ34" s="242"/>
      <c r="MCA34" s="242"/>
      <c r="MCB34" s="242"/>
      <c r="MCC34" s="242"/>
      <c r="MCD34" s="242"/>
      <c r="MCE34" s="242"/>
      <c r="MCF34" s="242"/>
      <c r="MCG34" s="242"/>
      <c r="MCH34" s="242"/>
      <c r="MCI34" s="242"/>
      <c r="MCJ34" s="242"/>
      <c r="MCK34" s="242"/>
      <c r="MCL34" s="242"/>
      <c r="MCM34" s="242"/>
      <c r="MCN34" s="242"/>
      <c r="MCO34" s="242"/>
      <c r="MCP34" s="242"/>
      <c r="MCQ34" s="242"/>
      <c r="MCR34" s="242"/>
      <c r="MCS34" s="242"/>
      <c r="MCT34" s="242"/>
      <c r="MCU34" s="242"/>
      <c r="MCV34" s="242"/>
      <c r="MCW34" s="242"/>
      <c r="MCX34" s="242"/>
      <c r="MCY34" s="242"/>
      <c r="MCZ34" s="242"/>
      <c r="MDA34" s="242"/>
      <c r="MDB34" s="242"/>
      <c r="MDC34" s="242"/>
      <c r="MDD34" s="242"/>
      <c r="MDE34" s="242"/>
      <c r="MDF34" s="242"/>
      <c r="MDG34" s="242"/>
      <c r="MDH34" s="242"/>
      <c r="MDI34" s="242"/>
      <c r="MDJ34" s="242"/>
      <c r="MDK34" s="242"/>
      <c r="MDL34" s="242"/>
      <c r="MDM34" s="242"/>
      <c r="MDN34" s="242"/>
      <c r="MDO34" s="242"/>
      <c r="MDP34" s="242"/>
      <c r="MDQ34" s="242"/>
      <c r="MDR34" s="242"/>
      <c r="MDS34" s="242"/>
      <c r="MDT34" s="242"/>
      <c r="MDU34" s="242"/>
      <c r="MDV34" s="242"/>
      <c r="MDW34" s="242"/>
      <c r="MDX34" s="242"/>
      <c r="MDY34" s="242"/>
      <c r="MDZ34" s="242"/>
      <c r="MEA34" s="242"/>
      <c r="MEB34" s="242"/>
      <c r="MEC34" s="242"/>
      <c r="MED34" s="242"/>
      <c r="MEE34" s="242"/>
      <c r="MEF34" s="242"/>
      <c r="MEG34" s="242"/>
      <c r="MEH34" s="242"/>
      <c r="MEI34" s="242"/>
      <c r="MEJ34" s="242"/>
      <c r="MEK34" s="242"/>
      <c r="MEL34" s="242"/>
      <c r="MEM34" s="242"/>
      <c r="MEN34" s="242"/>
      <c r="MEO34" s="242"/>
      <c r="MEP34" s="242"/>
      <c r="MEQ34" s="242"/>
      <c r="MER34" s="242"/>
      <c r="MES34" s="242"/>
      <c r="MET34" s="242"/>
      <c r="MEU34" s="242"/>
      <c r="MEV34" s="242"/>
      <c r="MEW34" s="242"/>
      <c r="MEX34" s="242"/>
      <c r="MEY34" s="242"/>
      <c r="MEZ34" s="242"/>
      <c r="MFA34" s="242"/>
      <c r="MFB34" s="242"/>
      <c r="MFC34" s="242"/>
      <c r="MFD34" s="242"/>
      <c r="MFE34" s="242"/>
      <c r="MFF34" s="242"/>
      <c r="MFG34" s="242"/>
      <c r="MFH34" s="242"/>
      <c r="MFI34" s="242"/>
      <c r="MFJ34" s="242"/>
      <c r="MFK34" s="242"/>
      <c r="MFL34" s="242"/>
      <c r="MFM34" s="242"/>
      <c r="MFN34" s="242"/>
      <c r="MFO34" s="242"/>
      <c r="MFP34" s="242"/>
      <c r="MFQ34" s="242"/>
      <c r="MFR34" s="242"/>
      <c r="MFS34" s="242"/>
      <c r="MFT34" s="242"/>
      <c r="MFU34" s="242"/>
      <c r="MFV34" s="242"/>
      <c r="MFW34" s="242"/>
      <c r="MFX34" s="242"/>
      <c r="MFY34" s="242"/>
      <c r="MFZ34" s="242"/>
      <c r="MGA34" s="242"/>
      <c r="MGB34" s="242"/>
      <c r="MGC34" s="242"/>
      <c r="MGD34" s="242"/>
      <c r="MGE34" s="242"/>
      <c r="MGF34" s="242"/>
      <c r="MGG34" s="242"/>
      <c r="MGH34" s="242"/>
      <c r="MGI34" s="242"/>
      <c r="MGJ34" s="242"/>
      <c r="MGK34" s="242"/>
      <c r="MGL34" s="242"/>
      <c r="MGM34" s="242"/>
      <c r="MGN34" s="242"/>
      <c r="MGO34" s="242"/>
      <c r="MGP34" s="242"/>
      <c r="MGQ34" s="242"/>
      <c r="MGR34" s="242"/>
      <c r="MGS34" s="242"/>
      <c r="MGT34" s="242"/>
      <c r="MGU34" s="242"/>
      <c r="MGV34" s="242"/>
      <c r="MGW34" s="242"/>
      <c r="MGX34" s="242"/>
      <c r="MGY34" s="242"/>
      <c r="MGZ34" s="242"/>
      <c r="MHA34" s="242"/>
      <c r="MHB34" s="242"/>
      <c r="MHC34" s="242"/>
      <c r="MHD34" s="242"/>
      <c r="MHE34" s="242"/>
      <c r="MHF34" s="242"/>
      <c r="MHG34" s="242"/>
      <c r="MHH34" s="242"/>
      <c r="MHI34" s="242"/>
      <c r="MHJ34" s="242"/>
      <c r="MHK34" s="242"/>
      <c r="MHL34" s="242"/>
      <c r="MHM34" s="242"/>
      <c r="MHN34" s="242"/>
      <c r="MHO34" s="242"/>
      <c r="MHP34" s="242"/>
      <c r="MHQ34" s="242"/>
      <c r="MHR34" s="242"/>
      <c r="MHS34" s="242"/>
      <c r="MHT34" s="242"/>
      <c r="MHU34" s="242"/>
      <c r="MHV34" s="242"/>
      <c r="MHW34" s="242"/>
      <c r="MHX34" s="242"/>
      <c r="MHY34" s="242"/>
      <c r="MHZ34" s="242"/>
      <c r="MIA34" s="242"/>
      <c r="MIB34" s="242"/>
      <c r="MIC34" s="242"/>
      <c r="MID34" s="242"/>
      <c r="MIE34" s="242"/>
      <c r="MIF34" s="242"/>
      <c r="MIG34" s="242"/>
      <c r="MIH34" s="242"/>
      <c r="MII34" s="242"/>
      <c r="MIJ34" s="242"/>
      <c r="MIK34" s="242"/>
      <c r="MIL34" s="242"/>
      <c r="MIM34" s="242"/>
      <c r="MIN34" s="242"/>
      <c r="MIO34" s="242"/>
      <c r="MIP34" s="242"/>
      <c r="MIQ34" s="242"/>
      <c r="MIR34" s="242"/>
      <c r="MIS34" s="242"/>
      <c r="MIT34" s="242"/>
      <c r="MIU34" s="242"/>
      <c r="MIV34" s="242"/>
      <c r="MIW34" s="242"/>
      <c r="MIX34" s="242"/>
      <c r="MIY34" s="242"/>
      <c r="MIZ34" s="242"/>
      <c r="MJA34" s="242"/>
      <c r="MJB34" s="242"/>
      <c r="MJC34" s="242"/>
      <c r="MJD34" s="242"/>
      <c r="MJE34" s="242"/>
      <c r="MJF34" s="242"/>
      <c r="MJG34" s="242"/>
      <c r="MJH34" s="242"/>
      <c r="MJI34" s="242"/>
      <c r="MJJ34" s="242"/>
      <c r="MJK34" s="242"/>
      <c r="MJL34" s="242"/>
      <c r="MJM34" s="242"/>
      <c r="MJN34" s="242"/>
      <c r="MJO34" s="242"/>
      <c r="MJP34" s="242"/>
      <c r="MJQ34" s="242"/>
      <c r="MJR34" s="242"/>
      <c r="MJS34" s="242"/>
      <c r="MJT34" s="242"/>
      <c r="MJU34" s="242"/>
      <c r="MJV34" s="242"/>
      <c r="MJW34" s="242"/>
      <c r="MJX34" s="242"/>
      <c r="MJY34" s="242"/>
      <c r="MJZ34" s="242"/>
      <c r="MKA34" s="242"/>
      <c r="MKB34" s="242"/>
      <c r="MKC34" s="242"/>
      <c r="MKD34" s="242"/>
      <c r="MKE34" s="242"/>
      <c r="MKF34" s="242"/>
      <c r="MKG34" s="242"/>
      <c r="MKH34" s="242"/>
      <c r="MKI34" s="242"/>
      <c r="MKJ34" s="242"/>
      <c r="MKK34" s="242"/>
      <c r="MKL34" s="242"/>
      <c r="MKM34" s="242"/>
      <c r="MKN34" s="242"/>
      <c r="MKO34" s="242"/>
      <c r="MKP34" s="242"/>
      <c r="MKQ34" s="242"/>
      <c r="MKR34" s="242"/>
      <c r="MKS34" s="242"/>
      <c r="MKT34" s="242"/>
      <c r="MKU34" s="242"/>
      <c r="MKV34" s="242"/>
      <c r="MKW34" s="242"/>
      <c r="MKX34" s="242"/>
      <c r="MKY34" s="242"/>
      <c r="MKZ34" s="242"/>
      <c r="MLA34" s="242"/>
      <c r="MLB34" s="242"/>
      <c r="MLC34" s="242"/>
      <c r="MLD34" s="242"/>
      <c r="MLE34" s="242"/>
      <c r="MLF34" s="242"/>
      <c r="MLG34" s="242"/>
      <c r="MLH34" s="242"/>
      <c r="MLI34" s="242"/>
      <c r="MLJ34" s="242"/>
      <c r="MLK34" s="242"/>
      <c r="MLL34" s="242"/>
      <c r="MLM34" s="242"/>
      <c r="MLN34" s="242"/>
      <c r="MLO34" s="242"/>
      <c r="MLP34" s="242"/>
      <c r="MLQ34" s="242"/>
      <c r="MLR34" s="242"/>
      <c r="MLS34" s="242"/>
      <c r="MLT34" s="242"/>
      <c r="MLU34" s="242"/>
      <c r="MLV34" s="242"/>
      <c r="MLW34" s="242"/>
      <c r="MLX34" s="242"/>
      <c r="MLY34" s="242"/>
      <c r="MLZ34" s="242"/>
      <c r="MMA34" s="242"/>
      <c r="MMB34" s="242"/>
      <c r="MMC34" s="242"/>
      <c r="MMD34" s="242"/>
      <c r="MME34" s="242"/>
      <c r="MMF34" s="242"/>
      <c r="MMG34" s="242"/>
      <c r="MMH34" s="242"/>
      <c r="MMI34" s="242"/>
      <c r="MMJ34" s="242"/>
      <c r="MMK34" s="242"/>
      <c r="MML34" s="242"/>
      <c r="MMM34" s="242"/>
      <c r="MMN34" s="242"/>
      <c r="MMO34" s="242"/>
      <c r="MMP34" s="242"/>
      <c r="MMQ34" s="242"/>
      <c r="MMR34" s="242"/>
      <c r="MMS34" s="242"/>
      <c r="MMT34" s="242"/>
      <c r="MMU34" s="242"/>
      <c r="MMV34" s="242"/>
      <c r="MMW34" s="242"/>
      <c r="MMX34" s="242"/>
      <c r="MMY34" s="242"/>
      <c r="MMZ34" s="242"/>
      <c r="MNA34" s="242"/>
      <c r="MNB34" s="242"/>
      <c r="MNC34" s="242"/>
      <c r="MND34" s="242"/>
      <c r="MNE34" s="242"/>
      <c r="MNF34" s="242"/>
      <c r="MNG34" s="242"/>
      <c r="MNH34" s="242"/>
      <c r="MNI34" s="242"/>
      <c r="MNJ34" s="242"/>
      <c r="MNK34" s="242"/>
      <c r="MNL34" s="242"/>
      <c r="MNM34" s="242"/>
      <c r="MNN34" s="242"/>
      <c r="MNO34" s="242"/>
      <c r="MNP34" s="242"/>
      <c r="MNQ34" s="242"/>
      <c r="MNR34" s="242"/>
      <c r="MNS34" s="242"/>
      <c r="MNT34" s="242"/>
      <c r="MNU34" s="242"/>
      <c r="MNV34" s="242"/>
      <c r="MNW34" s="242"/>
      <c r="MNX34" s="242"/>
      <c r="MNY34" s="242"/>
      <c r="MNZ34" s="242"/>
      <c r="MOA34" s="242"/>
      <c r="MOB34" s="242"/>
      <c r="MOC34" s="242"/>
      <c r="MOD34" s="242"/>
      <c r="MOE34" s="242"/>
      <c r="MOF34" s="242"/>
      <c r="MOG34" s="242"/>
      <c r="MOH34" s="242"/>
      <c r="MOI34" s="242"/>
      <c r="MOJ34" s="242"/>
      <c r="MOK34" s="242"/>
      <c r="MOL34" s="242"/>
      <c r="MOM34" s="242"/>
      <c r="MON34" s="242"/>
      <c r="MOO34" s="242"/>
      <c r="MOP34" s="242"/>
      <c r="MOQ34" s="242"/>
      <c r="MOR34" s="242"/>
      <c r="MOS34" s="242"/>
      <c r="MOT34" s="242"/>
      <c r="MOU34" s="242"/>
      <c r="MOV34" s="242"/>
      <c r="MOW34" s="242"/>
      <c r="MOX34" s="242"/>
      <c r="MOY34" s="242"/>
      <c r="MOZ34" s="242"/>
      <c r="MPA34" s="242"/>
      <c r="MPB34" s="242"/>
      <c r="MPC34" s="242"/>
      <c r="MPD34" s="242"/>
      <c r="MPE34" s="242"/>
      <c r="MPF34" s="242"/>
      <c r="MPG34" s="242"/>
      <c r="MPH34" s="242"/>
      <c r="MPI34" s="242"/>
      <c r="MPJ34" s="242"/>
      <c r="MPK34" s="242"/>
      <c r="MPL34" s="242"/>
      <c r="MPM34" s="242"/>
      <c r="MPN34" s="242"/>
      <c r="MPO34" s="242"/>
      <c r="MPP34" s="242"/>
      <c r="MPQ34" s="242"/>
      <c r="MPR34" s="242"/>
      <c r="MPS34" s="242"/>
      <c r="MPT34" s="242"/>
      <c r="MPU34" s="242"/>
      <c r="MPV34" s="242"/>
      <c r="MPW34" s="242"/>
      <c r="MPX34" s="242"/>
      <c r="MPY34" s="242"/>
      <c r="MPZ34" s="242"/>
      <c r="MQA34" s="242"/>
      <c r="MQB34" s="242"/>
      <c r="MQC34" s="242"/>
      <c r="MQD34" s="242"/>
      <c r="MQE34" s="242"/>
      <c r="MQF34" s="242"/>
      <c r="MQG34" s="242"/>
      <c r="MQH34" s="242"/>
      <c r="MQI34" s="242"/>
      <c r="MQJ34" s="242"/>
      <c r="MQK34" s="242"/>
      <c r="MQL34" s="242"/>
      <c r="MQM34" s="242"/>
      <c r="MQN34" s="242"/>
      <c r="MQO34" s="242"/>
      <c r="MQP34" s="242"/>
      <c r="MQQ34" s="242"/>
      <c r="MQR34" s="242"/>
      <c r="MQS34" s="242"/>
      <c r="MQT34" s="242"/>
      <c r="MQU34" s="242"/>
      <c r="MQV34" s="242"/>
      <c r="MQW34" s="242"/>
      <c r="MQX34" s="242"/>
      <c r="MQY34" s="242"/>
      <c r="MQZ34" s="242"/>
      <c r="MRA34" s="242"/>
      <c r="MRB34" s="242"/>
      <c r="MRC34" s="242"/>
      <c r="MRD34" s="242"/>
      <c r="MRE34" s="242"/>
      <c r="MRF34" s="242"/>
      <c r="MRG34" s="242"/>
      <c r="MRH34" s="242"/>
      <c r="MRI34" s="242"/>
      <c r="MRJ34" s="242"/>
      <c r="MRK34" s="242"/>
      <c r="MRL34" s="242"/>
      <c r="MRM34" s="242"/>
      <c r="MRN34" s="242"/>
      <c r="MRO34" s="242"/>
      <c r="MRP34" s="242"/>
      <c r="MRQ34" s="242"/>
      <c r="MRR34" s="242"/>
      <c r="MRS34" s="242"/>
      <c r="MRT34" s="242"/>
      <c r="MRU34" s="242"/>
      <c r="MRV34" s="242"/>
      <c r="MRW34" s="242"/>
      <c r="MRX34" s="242"/>
      <c r="MRY34" s="242"/>
      <c r="MRZ34" s="242"/>
      <c r="MSA34" s="242"/>
      <c r="MSB34" s="242"/>
      <c r="MSC34" s="242"/>
      <c r="MSD34" s="242"/>
      <c r="MSE34" s="242"/>
      <c r="MSF34" s="242"/>
      <c r="MSG34" s="242"/>
      <c r="MSH34" s="242"/>
      <c r="MSI34" s="242"/>
      <c r="MSJ34" s="242"/>
      <c r="MSK34" s="242"/>
      <c r="MSL34" s="242"/>
      <c r="MSM34" s="242"/>
      <c r="MSN34" s="242"/>
      <c r="MSO34" s="242"/>
      <c r="MSP34" s="242"/>
      <c r="MSQ34" s="242"/>
      <c r="MSR34" s="242"/>
      <c r="MSS34" s="242"/>
      <c r="MST34" s="242"/>
      <c r="MSU34" s="242"/>
      <c r="MSV34" s="242"/>
      <c r="MSW34" s="242"/>
      <c r="MSX34" s="242"/>
      <c r="MSY34" s="242"/>
      <c r="MSZ34" s="242"/>
      <c r="MTA34" s="242"/>
      <c r="MTB34" s="242"/>
      <c r="MTC34" s="242"/>
      <c r="MTD34" s="242"/>
      <c r="MTE34" s="242"/>
      <c r="MTF34" s="242"/>
      <c r="MTG34" s="242"/>
      <c r="MTH34" s="242"/>
      <c r="MTI34" s="242"/>
      <c r="MTJ34" s="242"/>
      <c r="MTK34" s="242"/>
      <c r="MTL34" s="242"/>
      <c r="MTM34" s="242"/>
      <c r="MTN34" s="242"/>
      <c r="MTO34" s="242"/>
      <c r="MTP34" s="242"/>
      <c r="MTQ34" s="242"/>
      <c r="MTR34" s="242"/>
      <c r="MTS34" s="242"/>
      <c r="MTT34" s="242"/>
      <c r="MTU34" s="242"/>
      <c r="MTV34" s="242"/>
      <c r="MTW34" s="242"/>
      <c r="MTX34" s="242"/>
      <c r="MTY34" s="242"/>
      <c r="MTZ34" s="242"/>
      <c r="MUA34" s="242"/>
      <c r="MUB34" s="242"/>
      <c r="MUC34" s="242"/>
      <c r="MUD34" s="242"/>
      <c r="MUE34" s="242"/>
      <c r="MUF34" s="242"/>
      <c r="MUG34" s="242"/>
      <c r="MUH34" s="242"/>
      <c r="MUI34" s="242"/>
      <c r="MUJ34" s="242"/>
      <c r="MUK34" s="242"/>
      <c r="MUL34" s="242"/>
      <c r="MUM34" s="242"/>
      <c r="MUN34" s="242"/>
      <c r="MUO34" s="242"/>
      <c r="MUP34" s="242"/>
      <c r="MUQ34" s="242"/>
      <c r="MUR34" s="242"/>
      <c r="MUS34" s="242"/>
      <c r="MUT34" s="242"/>
      <c r="MUU34" s="242"/>
      <c r="MUV34" s="242"/>
      <c r="MUW34" s="242"/>
      <c r="MUX34" s="242"/>
      <c r="MUY34" s="242"/>
      <c r="MUZ34" s="242"/>
      <c r="MVA34" s="242"/>
      <c r="MVB34" s="242"/>
      <c r="MVC34" s="242"/>
      <c r="MVD34" s="242"/>
      <c r="MVE34" s="242"/>
      <c r="MVF34" s="242"/>
      <c r="MVG34" s="242"/>
      <c r="MVH34" s="242"/>
      <c r="MVI34" s="242"/>
      <c r="MVJ34" s="242"/>
      <c r="MVK34" s="242"/>
      <c r="MVL34" s="242"/>
      <c r="MVM34" s="242"/>
      <c r="MVN34" s="242"/>
      <c r="MVO34" s="242"/>
      <c r="MVP34" s="242"/>
      <c r="MVQ34" s="242"/>
      <c r="MVR34" s="242"/>
      <c r="MVS34" s="242"/>
      <c r="MVT34" s="242"/>
      <c r="MVU34" s="242"/>
      <c r="MVV34" s="242"/>
      <c r="MVW34" s="242"/>
      <c r="MVX34" s="242"/>
      <c r="MVY34" s="242"/>
      <c r="MVZ34" s="242"/>
      <c r="MWA34" s="242"/>
      <c r="MWB34" s="242"/>
      <c r="MWC34" s="242"/>
      <c r="MWD34" s="242"/>
      <c r="MWE34" s="242"/>
      <c r="MWF34" s="242"/>
      <c r="MWG34" s="242"/>
      <c r="MWH34" s="242"/>
      <c r="MWI34" s="242"/>
      <c r="MWJ34" s="242"/>
      <c r="MWK34" s="242"/>
      <c r="MWL34" s="242"/>
      <c r="MWM34" s="242"/>
      <c r="MWN34" s="242"/>
      <c r="MWO34" s="242"/>
      <c r="MWP34" s="242"/>
      <c r="MWQ34" s="242"/>
      <c r="MWR34" s="242"/>
      <c r="MWS34" s="242"/>
      <c r="MWT34" s="242"/>
      <c r="MWU34" s="242"/>
      <c r="MWV34" s="242"/>
      <c r="MWW34" s="242"/>
      <c r="MWX34" s="242"/>
      <c r="MWY34" s="242"/>
      <c r="MWZ34" s="242"/>
      <c r="MXA34" s="242"/>
      <c r="MXB34" s="242"/>
      <c r="MXC34" s="242"/>
      <c r="MXD34" s="242"/>
      <c r="MXE34" s="242"/>
      <c r="MXF34" s="242"/>
      <c r="MXG34" s="242"/>
      <c r="MXH34" s="242"/>
      <c r="MXI34" s="242"/>
      <c r="MXJ34" s="242"/>
      <c r="MXK34" s="242"/>
      <c r="MXL34" s="242"/>
      <c r="MXM34" s="242"/>
      <c r="MXN34" s="242"/>
      <c r="MXO34" s="242"/>
      <c r="MXP34" s="242"/>
      <c r="MXQ34" s="242"/>
      <c r="MXR34" s="242"/>
      <c r="MXS34" s="242"/>
      <c r="MXT34" s="242"/>
      <c r="MXU34" s="242"/>
      <c r="MXV34" s="242"/>
      <c r="MXW34" s="242"/>
      <c r="MXX34" s="242"/>
      <c r="MXY34" s="242"/>
      <c r="MXZ34" s="242"/>
      <c r="MYA34" s="242"/>
      <c r="MYB34" s="242"/>
      <c r="MYC34" s="242"/>
      <c r="MYD34" s="242"/>
      <c r="MYE34" s="242"/>
      <c r="MYF34" s="242"/>
      <c r="MYG34" s="242"/>
      <c r="MYH34" s="242"/>
      <c r="MYI34" s="242"/>
      <c r="MYJ34" s="242"/>
      <c r="MYK34" s="242"/>
      <c r="MYL34" s="242"/>
      <c r="MYM34" s="242"/>
      <c r="MYN34" s="242"/>
      <c r="MYO34" s="242"/>
      <c r="MYP34" s="242"/>
      <c r="MYQ34" s="242"/>
      <c r="MYR34" s="242"/>
      <c r="MYS34" s="242"/>
      <c r="MYT34" s="242"/>
      <c r="MYU34" s="242"/>
      <c r="MYV34" s="242"/>
      <c r="MYW34" s="242"/>
      <c r="MYX34" s="242"/>
      <c r="MYY34" s="242"/>
      <c r="MYZ34" s="242"/>
      <c r="MZA34" s="242"/>
      <c r="MZB34" s="242"/>
      <c r="MZC34" s="242"/>
      <c r="MZD34" s="242"/>
      <c r="MZE34" s="242"/>
      <c r="MZF34" s="242"/>
      <c r="MZG34" s="242"/>
      <c r="MZH34" s="242"/>
      <c r="MZI34" s="242"/>
      <c r="MZJ34" s="242"/>
      <c r="MZK34" s="242"/>
      <c r="MZL34" s="242"/>
      <c r="MZM34" s="242"/>
      <c r="MZN34" s="242"/>
      <c r="MZO34" s="242"/>
      <c r="MZP34" s="242"/>
      <c r="MZQ34" s="242"/>
      <c r="MZR34" s="242"/>
      <c r="MZS34" s="242"/>
      <c r="MZT34" s="242"/>
      <c r="MZU34" s="242"/>
      <c r="MZV34" s="242"/>
      <c r="MZW34" s="242"/>
      <c r="MZX34" s="242"/>
      <c r="MZY34" s="242"/>
      <c r="MZZ34" s="242"/>
      <c r="NAA34" s="242"/>
      <c r="NAB34" s="242"/>
      <c r="NAC34" s="242"/>
      <c r="NAD34" s="242"/>
      <c r="NAE34" s="242"/>
      <c r="NAF34" s="242"/>
      <c r="NAG34" s="242"/>
      <c r="NAH34" s="242"/>
      <c r="NAI34" s="242"/>
      <c r="NAJ34" s="242"/>
      <c r="NAK34" s="242"/>
      <c r="NAL34" s="242"/>
      <c r="NAM34" s="242"/>
      <c r="NAN34" s="242"/>
      <c r="NAO34" s="242"/>
      <c r="NAP34" s="242"/>
      <c r="NAQ34" s="242"/>
      <c r="NAR34" s="242"/>
      <c r="NAS34" s="242"/>
      <c r="NAT34" s="242"/>
      <c r="NAU34" s="242"/>
      <c r="NAV34" s="242"/>
      <c r="NAW34" s="242"/>
      <c r="NAX34" s="242"/>
      <c r="NAY34" s="242"/>
      <c r="NAZ34" s="242"/>
      <c r="NBA34" s="242"/>
      <c r="NBB34" s="242"/>
      <c r="NBC34" s="242"/>
      <c r="NBD34" s="242"/>
      <c r="NBE34" s="242"/>
      <c r="NBF34" s="242"/>
      <c r="NBG34" s="242"/>
      <c r="NBH34" s="242"/>
      <c r="NBI34" s="242"/>
      <c r="NBJ34" s="242"/>
      <c r="NBK34" s="242"/>
      <c r="NBL34" s="242"/>
      <c r="NBM34" s="242"/>
      <c r="NBN34" s="242"/>
      <c r="NBO34" s="242"/>
      <c r="NBP34" s="242"/>
      <c r="NBQ34" s="242"/>
      <c r="NBR34" s="242"/>
      <c r="NBS34" s="242"/>
      <c r="NBT34" s="242"/>
      <c r="NBU34" s="242"/>
      <c r="NBV34" s="242"/>
      <c r="NBW34" s="242"/>
      <c r="NBX34" s="242"/>
      <c r="NBY34" s="242"/>
      <c r="NBZ34" s="242"/>
      <c r="NCA34" s="242"/>
      <c r="NCB34" s="242"/>
      <c r="NCC34" s="242"/>
      <c r="NCD34" s="242"/>
      <c r="NCE34" s="242"/>
      <c r="NCF34" s="242"/>
      <c r="NCG34" s="242"/>
      <c r="NCH34" s="242"/>
      <c r="NCI34" s="242"/>
      <c r="NCJ34" s="242"/>
      <c r="NCK34" s="242"/>
      <c r="NCL34" s="242"/>
      <c r="NCM34" s="242"/>
      <c r="NCN34" s="242"/>
      <c r="NCO34" s="242"/>
      <c r="NCP34" s="242"/>
      <c r="NCQ34" s="242"/>
      <c r="NCR34" s="242"/>
      <c r="NCS34" s="242"/>
      <c r="NCT34" s="242"/>
      <c r="NCU34" s="242"/>
      <c r="NCV34" s="242"/>
      <c r="NCW34" s="242"/>
      <c r="NCX34" s="242"/>
      <c r="NCY34" s="242"/>
      <c r="NCZ34" s="242"/>
      <c r="NDA34" s="242"/>
      <c r="NDB34" s="242"/>
      <c r="NDC34" s="242"/>
      <c r="NDD34" s="242"/>
      <c r="NDE34" s="242"/>
      <c r="NDF34" s="242"/>
      <c r="NDG34" s="242"/>
      <c r="NDH34" s="242"/>
      <c r="NDI34" s="242"/>
      <c r="NDJ34" s="242"/>
      <c r="NDK34" s="242"/>
      <c r="NDL34" s="242"/>
      <c r="NDM34" s="242"/>
      <c r="NDN34" s="242"/>
      <c r="NDO34" s="242"/>
      <c r="NDP34" s="242"/>
      <c r="NDQ34" s="242"/>
      <c r="NDR34" s="242"/>
      <c r="NDS34" s="242"/>
      <c r="NDT34" s="242"/>
      <c r="NDU34" s="242"/>
      <c r="NDV34" s="242"/>
      <c r="NDW34" s="242"/>
      <c r="NDX34" s="242"/>
      <c r="NDY34" s="242"/>
      <c r="NDZ34" s="242"/>
      <c r="NEA34" s="242"/>
      <c r="NEB34" s="242"/>
      <c r="NEC34" s="242"/>
      <c r="NED34" s="242"/>
      <c r="NEE34" s="242"/>
      <c r="NEF34" s="242"/>
      <c r="NEG34" s="242"/>
      <c r="NEH34" s="242"/>
      <c r="NEI34" s="242"/>
      <c r="NEJ34" s="242"/>
      <c r="NEK34" s="242"/>
      <c r="NEL34" s="242"/>
      <c r="NEM34" s="242"/>
      <c r="NEN34" s="242"/>
      <c r="NEO34" s="242"/>
      <c r="NEP34" s="242"/>
      <c r="NEQ34" s="242"/>
      <c r="NER34" s="242"/>
      <c r="NES34" s="242"/>
      <c r="NET34" s="242"/>
      <c r="NEU34" s="242"/>
      <c r="NEV34" s="242"/>
      <c r="NEW34" s="242"/>
      <c r="NEX34" s="242"/>
      <c r="NEY34" s="242"/>
      <c r="NEZ34" s="242"/>
      <c r="NFA34" s="242"/>
      <c r="NFB34" s="242"/>
      <c r="NFC34" s="242"/>
      <c r="NFD34" s="242"/>
      <c r="NFE34" s="242"/>
      <c r="NFF34" s="242"/>
      <c r="NFG34" s="242"/>
      <c r="NFH34" s="242"/>
      <c r="NFI34" s="242"/>
      <c r="NFJ34" s="242"/>
      <c r="NFK34" s="242"/>
      <c r="NFL34" s="242"/>
      <c r="NFM34" s="242"/>
      <c r="NFN34" s="242"/>
      <c r="NFO34" s="242"/>
      <c r="NFP34" s="242"/>
      <c r="NFQ34" s="242"/>
      <c r="NFR34" s="242"/>
      <c r="NFS34" s="242"/>
      <c r="NFT34" s="242"/>
      <c r="NFU34" s="242"/>
      <c r="NFV34" s="242"/>
      <c r="NFW34" s="242"/>
      <c r="NFX34" s="242"/>
      <c r="NFY34" s="242"/>
      <c r="NFZ34" s="242"/>
      <c r="NGA34" s="242"/>
      <c r="NGB34" s="242"/>
      <c r="NGC34" s="242"/>
      <c r="NGD34" s="242"/>
      <c r="NGE34" s="242"/>
      <c r="NGF34" s="242"/>
      <c r="NGG34" s="242"/>
      <c r="NGH34" s="242"/>
      <c r="NGI34" s="242"/>
      <c r="NGJ34" s="242"/>
      <c r="NGK34" s="242"/>
      <c r="NGL34" s="242"/>
      <c r="NGM34" s="242"/>
      <c r="NGN34" s="242"/>
      <c r="NGO34" s="242"/>
      <c r="NGP34" s="242"/>
      <c r="NGQ34" s="242"/>
      <c r="NGR34" s="242"/>
      <c r="NGS34" s="242"/>
      <c r="NGT34" s="242"/>
      <c r="NGU34" s="242"/>
      <c r="NGV34" s="242"/>
      <c r="NGW34" s="242"/>
      <c r="NGX34" s="242"/>
      <c r="NGY34" s="242"/>
      <c r="NGZ34" s="242"/>
      <c r="NHA34" s="242"/>
      <c r="NHB34" s="242"/>
      <c r="NHC34" s="242"/>
      <c r="NHD34" s="242"/>
      <c r="NHE34" s="242"/>
      <c r="NHF34" s="242"/>
      <c r="NHG34" s="242"/>
      <c r="NHH34" s="242"/>
      <c r="NHI34" s="242"/>
      <c r="NHJ34" s="242"/>
      <c r="NHK34" s="242"/>
      <c r="NHL34" s="242"/>
      <c r="NHM34" s="242"/>
      <c r="NHN34" s="242"/>
      <c r="NHO34" s="242"/>
      <c r="NHP34" s="242"/>
      <c r="NHQ34" s="242"/>
      <c r="NHR34" s="242"/>
      <c r="NHS34" s="242"/>
      <c r="NHT34" s="242"/>
      <c r="NHU34" s="242"/>
      <c r="NHV34" s="242"/>
      <c r="NHW34" s="242"/>
      <c r="NHX34" s="242"/>
      <c r="NHY34" s="242"/>
      <c r="NHZ34" s="242"/>
      <c r="NIA34" s="242"/>
      <c r="NIB34" s="242"/>
      <c r="NIC34" s="242"/>
      <c r="NID34" s="242"/>
      <c r="NIE34" s="242"/>
      <c r="NIF34" s="242"/>
      <c r="NIG34" s="242"/>
      <c r="NIH34" s="242"/>
      <c r="NII34" s="242"/>
      <c r="NIJ34" s="242"/>
      <c r="NIK34" s="242"/>
      <c r="NIL34" s="242"/>
      <c r="NIM34" s="242"/>
      <c r="NIN34" s="242"/>
      <c r="NIO34" s="242"/>
      <c r="NIP34" s="242"/>
      <c r="NIQ34" s="242"/>
      <c r="NIR34" s="242"/>
      <c r="NIS34" s="242"/>
      <c r="NIT34" s="242"/>
      <c r="NIU34" s="242"/>
      <c r="NIV34" s="242"/>
      <c r="NIW34" s="242"/>
      <c r="NIX34" s="242"/>
      <c r="NIY34" s="242"/>
      <c r="NIZ34" s="242"/>
      <c r="NJA34" s="242"/>
      <c r="NJB34" s="242"/>
      <c r="NJC34" s="242"/>
      <c r="NJD34" s="242"/>
      <c r="NJE34" s="242"/>
      <c r="NJF34" s="242"/>
      <c r="NJG34" s="242"/>
      <c r="NJH34" s="242"/>
      <c r="NJI34" s="242"/>
      <c r="NJJ34" s="242"/>
      <c r="NJK34" s="242"/>
      <c r="NJL34" s="242"/>
      <c r="NJM34" s="242"/>
      <c r="NJN34" s="242"/>
      <c r="NJO34" s="242"/>
      <c r="NJP34" s="242"/>
      <c r="NJQ34" s="242"/>
      <c r="NJR34" s="242"/>
      <c r="NJS34" s="242"/>
      <c r="NJT34" s="242"/>
      <c r="NJU34" s="242"/>
      <c r="NJV34" s="242"/>
      <c r="NJW34" s="242"/>
      <c r="NJX34" s="242"/>
      <c r="NJY34" s="242"/>
      <c r="NJZ34" s="242"/>
      <c r="NKA34" s="242"/>
      <c r="NKB34" s="242"/>
      <c r="NKC34" s="242"/>
      <c r="NKD34" s="242"/>
      <c r="NKE34" s="242"/>
      <c r="NKF34" s="242"/>
      <c r="NKG34" s="242"/>
      <c r="NKH34" s="242"/>
      <c r="NKI34" s="242"/>
      <c r="NKJ34" s="242"/>
      <c r="NKK34" s="242"/>
      <c r="NKL34" s="242"/>
      <c r="NKM34" s="242"/>
      <c r="NKN34" s="242"/>
      <c r="NKO34" s="242"/>
      <c r="NKP34" s="242"/>
      <c r="NKQ34" s="242"/>
      <c r="NKR34" s="242"/>
      <c r="NKS34" s="242"/>
      <c r="NKT34" s="242"/>
      <c r="NKU34" s="242"/>
      <c r="NKV34" s="242"/>
      <c r="NKW34" s="242"/>
      <c r="NKX34" s="242"/>
      <c r="NKY34" s="242"/>
      <c r="NKZ34" s="242"/>
      <c r="NLA34" s="242"/>
      <c r="NLB34" s="242"/>
      <c r="NLC34" s="242"/>
      <c r="NLD34" s="242"/>
      <c r="NLE34" s="242"/>
      <c r="NLF34" s="242"/>
      <c r="NLG34" s="242"/>
      <c r="NLH34" s="242"/>
      <c r="NLI34" s="242"/>
      <c r="NLJ34" s="242"/>
      <c r="NLK34" s="242"/>
      <c r="NLL34" s="242"/>
      <c r="NLM34" s="242"/>
      <c r="NLN34" s="242"/>
      <c r="NLO34" s="242"/>
      <c r="NLP34" s="242"/>
      <c r="NLQ34" s="242"/>
      <c r="NLR34" s="242"/>
      <c r="NLS34" s="242"/>
      <c r="NLT34" s="242"/>
      <c r="NLU34" s="242"/>
      <c r="NLV34" s="242"/>
      <c r="NLW34" s="242"/>
      <c r="NLX34" s="242"/>
      <c r="NLY34" s="242"/>
      <c r="NLZ34" s="242"/>
      <c r="NMA34" s="242"/>
      <c r="NMB34" s="242"/>
      <c r="NMC34" s="242"/>
      <c r="NMD34" s="242"/>
      <c r="NME34" s="242"/>
      <c r="NMF34" s="242"/>
      <c r="NMG34" s="242"/>
      <c r="NMH34" s="242"/>
      <c r="NMI34" s="242"/>
      <c r="NMJ34" s="242"/>
      <c r="NMK34" s="242"/>
      <c r="NML34" s="242"/>
      <c r="NMM34" s="242"/>
      <c r="NMN34" s="242"/>
      <c r="NMO34" s="242"/>
      <c r="NMP34" s="242"/>
      <c r="NMQ34" s="242"/>
      <c r="NMR34" s="242"/>
      <c r="NMS34" s="242"/>
      <c r="NMT34" s="242"/>
      <c r="NMU34" s="242"/>
      <c r="NMV34" s="242"/>
      <c r="NMW34" s="242"/>
      <c r="NMX34" s="242"/>
      <c r="NMY34" s="242"/>
      <c r="NMZ34" s="242"/>
      <c r="NNA34" s="242"/>
      <c r="NNB34" s="242"/>
      <c r="NNC34" s="242"/>
      <c r="NND34" s="242"/>
      <c r="NNE34" s="242"/>
      <c r="NNF34" s="242"/>
      <c r="NNG34" s="242"/>
      <c r="NNH34" s="242"/>
      <c r="NNI34" s="242"/>
      <c r="NNJ34" s="242"/>
      <c r="NNK34" s="242"/>
      <c r="NNL34" s="242"/>
      <c r="NNM34" s="242"/>
      <c r="NNN34" s="242"/>
      <c r="NNO34" s="242"/>
      <c r="NNP34" s="242"/>
      <c r="NNQ34" s="242"/>
      <c r="NNR34" s="242"/>
      <c r="NNS34" s="242"/>
      <c r="NNT34" s="242"/>
      <c r="NNU34" s="242"/>
      <c r="NNV34" s="242"/>
      <c r="NNW34" s="242"/>
      <c r="NNX34" s="242"/>
      <c r="NNY34" s="242"/>
      <c r="NNZ34" s="242"/>
      <c r="NOA34" s="242"/>
      <c r="NOB34" s="242"/>
      <c r="NOC34" s="242"/>
      <c r="NOD34" s="242"/>
      <c r="NOE34" s="242"/>
      <c r="NOF34" s="242"/>
      <c r="NOG34" s="242"/>
      <c r="NOH34" s="242"/>
      <c r="NOI34" s="242"/>
      <c r="NOJ34" s="242"/>
      <c r="NOK34" s="242"/>
      <c r="NOL34" s="242"/>
      <c r="NOM34" s="242"/>
      <c r="NON34" s="242"/>
      <c r="NOO34" s="242"/>
      <c r="NOP34" s="242"/>
      <c r="NOQ34" s="242"/>
      <c r="NOR34" s="242"/>
      <c r="NOS34" s="242"/>
      <c r="NOT34" s="242"/>
      <c r="NOU34" s="242"/>
      <c r="NOV34" s="242"/>
      <c r="NOW34" s="242"/>
      <c r="NOX34" s="242"/>
      <c r="NOY34" s="242"/>
      <c r="NOZ34" s="242"/>
      <c r="NPA34" s="242"/>
      <c r="NPB34" s="242"/>
      <c r="NPC34" s="242"/>
      <c r="NPD34" s="242"/>
      <c r="NPE34" s="242"/>
      <c r="NPF34" s="242"/>
      <c r="NPG34" s="242"/>
      <c r="NPH34" s="242"/>
      <c r="NPI34" s="242"/>
      <c r="NPJ34" s="242"/>
      <c r="NPK34" s="242"/>
      <c r="NPL34" s="242"/>
      <c r="NPM34" s="242"/>
      <c r="NPN34" s="242"/>
      <c r="NPO34" s="242"/>
      <c r="NPP34" s="242"/>
      <c r="NPQ34" s="242"/>
      <c r="NPR34" s="242"/>
      <c r="NPS34" s="242"/>
      <c r="NPT34" s="242"/>
      <c r="NPU34" s="242"/>
      <c r="NPV34" s="242"/>
      <c r="NPW34" s="242"/>
      <c r="NPX34" s="242"/>
      <c r="NPY34" s="242"/>
      <c r="NPZ34" s="242"/>
      <c r="NQA34" s="242"/>
      <c r="NQB34" s="242"/>
      <c r="NQC34" s="242"/>
      <c r="NQD34" s="242"/>
      <c r="NQE34" s="242"/>
      <c r="NQF34" s="242"/>
      <c r="NQG34" s="242"/>
      <c r="NQH34" s="242"/>
      <c r="NQI34" s="242"/>
      <c r="NQJ34" s="242"/>
      <c r="NQK34" s="242"/>
      <c r="NQL34" s="242"/>
      <c r="NQM34" s="242"/>
      <c r="NQN34" s="242"/>
      <c r="NQO34" s="242"/>
      <c r="NQP34" s="242"/>
      <c r="NQQ34" s="242"/>
      <c r="NQR34" s="242"/>
      <c r="NQS34" s="242"/>
      <c r="NQT34" s="242"/>
      <c r="NQU34" s="242"/>
      <c r="NQV34" s="242"/>
      <c r="NQW34" s="242"/>
      <c r="NQX34" s="242"/>
      <c r="NQY34" s="242"/>
      <c r="NQZ34" s="242"/>
      <c r="NRA34" s="242"/>
      <c r="NRB34" s="242"/>
      <c r="NRC34" s="242"/>
      <c r="NRD34" s="242"/>
      <c r="NRE34" s="242"/>
      <c r="NRF34" s="242"/>
      <c r="NRG34" s="242"/>
      <c r="NRH34" s="242"/>
      <c r="NRI34" s="242"/>
      <c r="NRJ34" s="242"/>
      <c r="NRK34" s="242"/>
      <c r="NRL34" s="242"/>
      <c r="NRM34" s="242"/>
      <c r="NRN34" s="242"/>
      <c r="NRO34" s="242"/>
      <c r="NRP34" s="242"/>
      <c r="NRQ34" s="242"/>
      <c r="NRR34" s="242"/>
      <c r="NRS34" s="242"/>
      <c r="NRT34" s="242"/>
      <c r="NRU34" s="242"/>
      <c r="NRV34" s="242"/>
      <c r="NRW34" s="242"/>
      <c r="NRX34" s="242"/>
      <c r="NRY34" s="242"/>
      <c r="NRZ34" s="242"/>
      <c r="NSA34" s="242"/>
      <c r="NSB34" s="242"/>
      <c r="NSC34" s="242"/>
      <c r="NSD34" s="242"/>
      <c r="NSE34" s="242"/>
      <c r="NSF34" s="242"/>
      <c r="NSG34" s="242"/>
      <c r="NSH34" s="242"/>
      <c r="NSI34" s="242"/>
      <c r="NSJ34" s="242"/>
      <c r="NSK34" s="242"/>
      <c r="NSL34" s="242"/>
      <c r="NSM34" s="242"/>
      <c r="NSN34" s="242"/>
      <c r="NSO34" s="242"/>
      <c r="NSP34" s="242"/>
      <c r="NSQ34" s="242"/>
      <c r="NSR34" s="242"/>
      <c r="NSS34" s="242"/>
      <c r="NST34" s="242"/>
      <c r="NSU34" s="242"/>
      <c r="NSV34" s="242"/>
      <c r="NSW34" s="242"/>
      <c r="NSX34" s="242"/>
      <c r="NSY34" s="242"/>
      <c r="NSZ34" s="242"/>
      <c r="NTA34" s="242"/>
      <c r="NTB34" s="242"/>
      <c r="NTC34" s="242"/>
      <c r="NTD34" s="242"/>
      <c r="NTE34" s="242"/>
      <c r="NTF34" s="242"/>
      <c r="NTG34" s="242"/>
      <c r="NTH34" s="242"/>
      <c r="NTI34" s="242"/>
      <c r="NTJ34" s="242"/>
      <c r="NTK34" s="242"/>
      <c r="NTL34" s="242"/>
      <c r="NTM34" s="242"/>
      <c r="NTN34" s="242"/>
      <c r="NTO34" s="242"/>
      <c r="NTP34" s="242"/>
      <c r="NTQ34" s="242"/>
      <c r="NTR34" s="242"/>
      <c r="NTS34" s="242"/>
      <c r="NTT34" s="242"/>
      <c r="NTU34" s="242"/>
      <c r="NTV34" s="242"/>
      <c r="NTW34" s="242"/>
      <c r="NTX34" s="242"/>
      <c r="NTY34" s="242"/>
      <c r="NTZ34" s="242"/>
      <c r="NUA34" s="242"/>
      <c r="NUB34" s="242"/>
      <c r="NUC34" s="242"/>
      <c r="NUD34" s="242"/>
      <c r="NUE34" s="242"/>
      <c r="NUF34" s="242"/>
      <c r="NUG34" s="242"/>
      <c r="NUH34" s="242"/>
      <c r="NUI34" s="242"/>
      <c r="NUJ34" s="242"/>
      <c r="NUK34" s="242"/>
      <c r="NUL34" s="242"/>
      <c r="NUM34" s="242"/>
      <c r="NUN34" s="242"/>
      <c r="NUO34" s="242"/>
      <c r="NUP34" s="242"/>
      <c r="NUQ34" s="242"/>
      <c r="NUR34" s="242"/>
      <c r="NUS34" s="242"/>
      <c r="NUT34" s="242"/>
      <c r="NUU34" s="242"/>
      <c r="NUV34" s="242"/>
      <c r="NUW34" s="242"/>
      <c r="NUX34" s="242"/>
      <c r="NUY34" s="242"/>
      <c r="NUZ34" s="242"/>
      <c r="NVA34" s="242"/>
      <c r="NVB34" s="242"/>
      <c r="NVC34" s="242"/>
      <c r="NVD34" s="242"/>
      <c r="NVE34" s="242"/>
      <c r="NVF34" s="242"/>
      <c r="NVG34" s="242"/>
      <c r="NVH34" s="242"/>
      <c r="NVI34" s="242"/>
      <c r="NVJ34" s="242"/>
      <c r="NVK34" s="242"/>
      <c r="NVL34" s="242"/>
      <c r="NVM34" s="242"/>
      <c r="NVN34" s="242"/>
      <c r="NVO34" s="242"/>
      <c r="NVP34" s="242"/>
      <c r="NVQ34" s="242"/>
      <c r="NVR34" s="242"/>
      <c r="NVS34" s="242"/>
      <c r="NVT34" s="242"/>
      <c r="NVU34" s="242"/>
      <c r="NVV34" s="242"/>
      <c r="NVW34" s="242"/>
      <c r="NVX34" s="242"/>
      <c r="NVY34" s="242"/>
      <c r="NVZ34" s="242"/>
      <c r="NWA34" s="242"/>
      <c r="NWB34" s="242"/>
      <c r="NWC34" s="242"/>
      <c r="NWD34" s="242"/>
      <c r="NWE34" s="242"/>
      <c r="NWF34" s="242"/>
      <c r="NWG34" s="242"/>
      <c r="NWH34" s="242"/>
      <c r="NWI34" s="242"/>
      <c r="NWJ34" s="242"/>
      <c r="NWK34" s="242"/>
      <c r="NWL34" s="242"/>
      <c r="NWM34" s="242"/>
      <c r="NWN34" s="242"/>
      <c r="NWO34" s="242"/>
      <c r="NWP34" s="242"/>
      <c r="NWQ34" s="242"/>
      <c r="NWR34" s="242"/>
      <c r="NWS34" s="242"/>
      <c r="NWT34" s="242"/>
      <c r="NWU34" s="242"/>
      <c r="NWV34" s="242"/>
      <c r="NWW34" s="242"/>
      <c r="NWX34" s="242"/>
      <c r="NWY34" s="242"/>
      <c r="NWZ34" s="242"/>
      <c r="NXA34" s="242"/>
      <c r="NXB34" s="242"/>
      <c r="NXC34" s="242"/>
      <c r="NXD34" s="242"/>
      <c r="NXE34" s="242"/>
      <c r="NXF34" s="242"/>
      <c r="NXG34" s="242"/>
      <c r="NXH34" s="242"/>
      <c r="NXI34" s="242"/>
      <c r="NXJ34" s="242"/>
      <c r="NXK34" s="242"/>
      <c r="NXL34" s="242"/>
      <c r="NXM34" s="242"/>
      <c r="NXN34" s="242"/>
      <c r="NXO34" s="242"/>
      <c r="NXP34" s="242"/>
      <c r="NXQ34" s="242"/>
      <c r="NXR34" s="242"/>
      <c r="NXS34" s="242"/>
      <c r="NXT34" s="242"/>
      <c r="NXU34" s="242"/>
      <c r="NXV34" s="242"/>
      <c r="NXW34" s="242"/>
      <c r="NXX34" s="242"/>
      <c r="NXY34" s="242"/>
      <c r="NXZ34" s="242"/>
      <c r="NYA34" s="242"/>
      <c r="NYB34" s="242"/>
      <c r="NYC34" s="242"/>
      <c r="NYD34" s="242"/>
      <c r="NYE34" s="242"/>
      <c r="NYF34" s="242"/>
      <c r="NYG34" s="242"/>
      <c r="NYH34" s="242"/>
      <c r="NYI34" s="242"/>
      <c r="NYJ34" s="242"/>
      <c r="NYK34" s="242"/>
      <c r="NYL34" s="242"/>
      <c r="NYM34" s="242"/>
      <c r="NYN34" s="242"/>
      <c r="NYO34" s="242"/>
      <c r="NYP34" s="242"/>
      <c r="NYQ34" s="242"/>
      <c r="NYR34" s="242"/>
      <c r="NYS34" s="242"/>
      <c r="NYT34" s="242"/>
      <c r="NYU34" s="242"/>
      <c r="NYV34" s="242"/>
      <c r="NYW34" s="242"/>
      <c r="NYX34" s="242"/>
      <c r="NYY34" s="242"/>
      <c r="NYZ34" s="242"/>
      <c r="NZA34" s="242"/>
      <c r="NZB34" s="242"/>
      <c r="NZC34" s="242"/>
      <c r="NZD34" s="242"/>
      <c r="NZE34" s="242"/>
      <c r="NZF34" s="242"/>
      <c r="NZG34" s="242"/>
      <c r="NZH34" s="242"/>
      <c r="NZI34" s="242"/>
      <c r="NZJ34" s="242"/>
      <c r="NZK34" s="242"/>
      <c r="NZL34" s="242"/>
      <c r="NZM34" s="242"/>
      <c r="NZN34" s="242"/>
      <c r="NZO34" s="242"/>
      <c r="NZP34" s="242"/>
      <c r="NZQ34" s="242"/>
      <c r="NZR34" s="242"/>
      <c r="NZS34" s="242"/>
      <c r="NZT34" s="242"/>
      <c r="NZU34" s="242"/>
      <c r="NZV34" s="242"/>
      <c r="NZW34" s="242"/>
      <c r="NZX34" s="242"/>
      <c r="NZY34" s="242"/>
      <c r="NZZ34" s="242"/>
      <c r="OAA34" s="242"/>
      <c r="OAB34" s="242"/>
      <c r="OAC34" s="242"/>
      <c r="OAD34" s="242"/>
      <c r="OAE34" s="242"/>
      <c r="OAF34" s="242"/>
      <c r="OAG34" s="242"/>
      <c r="OAH34" s="242"/>
      <c r="OAI34" s="242"/>
      <c r="OAJ34" s="242"/>
      <c r="OAK34" s="242"/>
      <c r="OAL34" s="242"/>
      <c r="OAM34" s="242"/>
      <c r="OAN34" s="242"/>
      <c r="OAO34" s="242"/>
      <c r="OAP34" s="242"/>
      <c r="OAQ34" s="242"/>
      <c r="OAR34" s="242"/>
      <c r="OAS34" s="242"/>
      <c r="OAT34" s="242"/>
      <c r="OAU34" s="242"/>
      <c r="OAV34" s="242"/>
      <c r="OAW34" s="242"/>
      <c r="OAX34" s="242"/>
      <c r="OAY34" s="242"/>
      <c r="OAZ34" s="242"/>
      <c r="OBA34" s="242"/>
      <c r="OBB34" s="242"/>
      <c r="OBC34" s="242"/>
      <c r="OBD34" s="242"/>
      <c r="OBE34" s="242"/>
      <c r="OBF34" s="242"/>
      <c r="OBG34" s="242"/>
      <c r="OBH34" s="242"/>
      <c r="OBI34" s="242"/>
      <c r="OBJ34" s="242"/>
      <c r="OBK34" s="242"/>
      <c r="OBL34" s="242"/>
      <c r="OBM34" s="242"/>
      <c r="OBN34" s="242"/>
      <c r="OBO34" s="242"/>
      <c r="OBP34" s="242"/>
      <c r="OBQ34" s="242"/>
      <c r="OBR34" s="242"/>
      <c r="OBS34" s="242"/>
      <c r="OBT34" s="242"/>
      <c r="OBU34" s="242"/>
      <c r="OBV34" s="242"/>
      <c r="OBW34" s="242"/>
      <c r="OBX34" s="242"/>
      <c r="OBY34" s="242"/>
      <c r="OBZ34" s="242"/>
      <c r="OCA34" s="242"/>
      <c r="OCB34" s="242"/>
      <c r="OCC34" s="242"/>
      <c r="OCD34" s="242"/>
      <c r="OCE34" s="242"/>
      <c r="OCF34" s="242"/>
      <c r="OCG34" s="242"/>
      <c r="OCH34" s="242"/>
      <c r="OCI34" s="242"/>
      <c r="OCJ34" s="242"/>
      <c r="OCK34" s="242"/>
      <c r="OCL34" s="242"/>
      <c r="OCM34" s="242"/>
      <c r="OCN34" s="242"/>
      <c r="OCO34" s="242"/>
      <c r="OCP34" s="242"/>
      <c r="OCQ34" s="242"/>
      <c r="OCR34" s="242"/>
      <c r="OCS34" s="242"/>
      <c r="OCT34" s="242"/>
      <c r="OCU34" s="242"/>
      <c r="OCV34" s="242"/>
      <c r="OCW34" s="242"/>
      <c r="OCX34" s="242"/>
      <c r="OCY34" s="242"/>
      <c r="OCZ34" s="242"/>
      <c r="ODA34" s="242"/>
      <c r="ODB34" s="242"/>
      <c r="ODC34" s="242"/>
      <c r="ODD34" s="242"/>
      <c r="ODE34" s="242"/>
      <c r="ODF34" s="242"/>
      <c r="ODG34" s="242"/>
      <c r="ODH34" s="242"/>
      <c r="ODI34" s="242"/>
      <c r="ODJ34" s="242"/>
      <c r="ODK34" s="242"/>
      <c r="ODL34" s="242"/>
      <c r="ODM34" s="242"/>
      <c r="ODN34" s="242"/>
      <c r="ODO34" s="242"/>
      <c r="ODP34" s="242"/>
      <c r="ODQ34" s="242"/>
      <c r="ODR34" s="242"/>
      <c r="ODS34" s="242"/>
      <c r="ODT34" s="242"/>
      <c r="ODU34" s="242"/>
      <c r="ODV34" s="242"/>
      <c r="ODW34" s="242"/>
      <c r="ODX34" s="242"/>
      <c r="ODY34" s="242"/>
      <c r="ODZ34" s="242"/>
      <c r="OEA34" s="242"/>
      <c r="OEB34" s="242"/>
      <c r="OEC34" s="242"/>
      <c r="OED34" s="242"/>
      <c r="OEE34" s="242"/>
      <c r="OEF34" s="242"/>
      <c r="OEG34" s="242"/>
      <c r="OEH34" s="242"/>
      <c r="OEI34" s="242"/>
      <c r="OEJ34" s="242"/>
      <c r="OEK34" s="242"/>
      <c r="OEL34" s="242"/>
      <c r="OEM34" s="242"/>
      <c r="OEN34" s="242"/>
      <c r="OEO34" s="242"/>
      <c r="OEP34" s="242"/>
      <c r="OEQ34" s="242"/>
      <c r="OER34" s="242"/>
      <c r="OES34" s="242"/>
      <c r="OET34" s="242"/>
      <c r="OEU34" s="242"/>
      <c r="OEV34" s="242"/>
      <c r="OEW34" s="242"/>
      <c r="OEX34" s="242"/>
      <c r="OEY34" s="242"/>
      <c r="OEZ34" s="242"/>
      <c r="OFA34" s="242"/>
      <c r="OFB34" s="242"/>
      <c r="OFC34" s="242"/>
      <c r="OFD34" s="242"/>
      <c r="OFE34" s="242"/>
      <c r="OFF34" s="242"/>
      <c r="OFG34" s="242"/>
      <c r="OFH34" s="242"/>
      <c r="OFI34" s="242"/>
      <c r="OFJ34" s="242"/>
      <c r="OFK34" s="242"/>
      <c r="OFL34" s="242"/>
      <c r="OFM34" s="242"/>
      <c r="OFN34" s="242"/>
      <c r="OFO34" s="242"/>
      <c r="OFP34" s="242"/>
      <c r="OFQ34" s="242"/>
      <c r="OFR34" s="242"/>
      <c r="OFS34" s="242"/>
      <c r="OFT34" s="242"/>
      <c r="OFU34" s="242"/>
      <c r="OFV34" s="242"/>
      <c r="OFW34" s="242"/>
      <c r="OFX34" s="242"/>
      <c r="OFY34" s="242"/>
      <c r="OFZ34" s="242"/>
      <c r="OGA34" s="242"/>
      <c r="OGB34" s="242"/>
      <c r="OGC34" s="242"/>
      <c r="OGD34" s="242"/>
      <c r="OGE34" s="242"/>
      <c r="OGF34" s="242"/>
      <c r="OGG34" s="242"/>
      <c r="OGH34" s="242"/>
      <c r="OGI34" s="242"/>
      <c r="OGJ34" s="242"/>
      <c r="OGK34" s="242"/>
      <c r="OGL34" s="242"/>
      <c r="OGM34" s="242"/>
      <c r="OGN34" s="242"/>
      <c r="OGO34" s="242"/>
      <c r="OGP34" s="242"/>
      <c r="OGQ34" s="242"/>
      <c r="OGR34" s="242"/>
      <c r="OGS34" s="242"/>
      <c r="OGT34" s="242"/>
      <c r="OGU34" s="242"/>
      <c r="OGV34" s="242"/>
      <c r="OGW34" s="242"/>
      <c r="OGX34" s="242"/>
      <c r="OGY34" s="242"/>
      <c r="OGZ34" s="242"/>
      <c r="OHA34" s="242"/>
      <c r="OHB34" s="242"/>
      <c r="OHC34" s="242"/>
      <c r="OHD34" s="242"/>
      <c r="OHE34" s="242"/>
      <c r="OHF34" s="242"/>
      <c r="OHG34" s="242"/>
      <c r="OHH34" s="242"/>
      <c r="OHI34" s="242"/>
      <c r="OHJ34" s="242"/>
      <c r="OHK34" s="242"/>
      <c r="OHL34" s="242"/>
      <c r="OHM34" s="242"/>
      <c r="OHN34" s="242"/>
      <c r="OHO34" s="242"/>
      <c r="OHP34" s="242"/>
      <c r="OHQ34" s="242"/>
      <c r="OHR34" s="242"/>
      <c r="OHS34" s="242"/>
      <c r="OHT34" s="242"/>
      <c r="OHU34" s="242"/>
      <c r="OHV34" s="242"/>
      <c r="OHW34" s="242"/>
      <c r="OHX34" s="242"/>
      <c r="OHY34" s="242"/>
      <c r="OHZ34" s="242"/>
      <c r="OIA34" s="242"/>
      <c r="OIB34" s="242"/>
      <c r="OIC34" s="242"/>
      <c r="OID34" s="242"/>
      <c r="OIE34" s="242"/>
      <c r="OIF34" s="242"/>
      <c r="OIG34" s="242"/>
      <c r="OIH34" s="242"/>
      <c r="OII34" s="242"/>
      <c r="OIJ34" s="242"/>
      <c r="OIK34" s="242"/>
      <c r="OIL34" s="242"/>
      <c r="OIM34" s="242"/>
      <c r="OIN34" s="242"/>
      <c r="OIO34" s="242"/>
      <c r="OIP34" s="242"/>
      <c r="OIQ34" s="242"/>
      <c r="OIR34" s="242"/>
      <c r="OIS34" s="242"/>
      <c r="OIT34" s="242"/>
      <c r="OIU34" s="242"/>
      <c r="OIV34" s="242"/>
      <c r="OIW34" s="242"/>
      <c r="OIX34" s="242"/>
      <c r="OIY34" s="242"/>
      <c r="OIZ34" s="242"/>
      <c r="OJA34" s="242"/>
      <c r="OJB34" s="242"/>
      <c r="OJC34" s="242"/>
      <c r="OJD34" s="242"/>
      <c r="OJE34" s="242"/>
      <c r="OJF34" s="242"/>
      <c r="OJG34" s="242"/>
      <c r="OJH34" s="242"/>
      <c r="OJI34" s="242"/>
      <c r="OJJ34" s="242"/>
      <c r="OJK34" s="242"/>
      <c r="OJL34" s="242"/>
      <c r="OJM34" s="242"/>
      <c r="OJN34" s="242"/>
      <c r="OJO34" s="242"/>
      <c r="OJP34" s="242"/>
      <c r="OJQ34" s="242"/>
      <c r="OJR34" s="242"/>
      <c r="OJS34" s="242"/>
      <c r="OJT34" s="242"/>
      <c r="OJU34" s="242"/>
      <c r="OJV34" s="242"/>
      <c r="OJW34" s="242"/>
      <c r="OJX34" s="242"/>
      <c r="OJY34" s="242"/>
      <c r="OJZ34" s="242"/>
      <c r="OKA34" s="242"/>
      <c r="OKB34" s="242"/>
      <c r="OKC34" s="242"/>
      <c r="OKD34" s="242"/>
      <c r="OKE34" s="242"/>
      <c r="OKF34" s="242"/>
      <c r="OKG34" s="242"/>
      <c r="OKH34" s="242"/>
      <c r="OKI34" s="242"/>
      <c r="OKJ34" s="242"/>
      <c r="OKK34" s="242"/>
      <c r="OKL34" s="242"/>
      <c r="OKM34" s="242"/>
      <c r="OKN34" s="242"/>
      <c r="OKO34" s="242"/>
      <c r="OKP34" s="242"/>
      <c r="OKQ34" s="242"/>
      <c r="OKR34" s="242"/>
      <c r="OKS34" s="242"/>
      <c r="OKT34" s="242"/>
      <c r="OKU34" s="242"/>
      <c r="OKV34" s="242"/>
      <c r="OKW34" s="242"/>
      <c r="OKX34" s="242"/>
      <c r="OKY34" s="242"/>
      <c r="OKZ34" s="242"/>
      <c r="OLA34" s="242"/>
      <c r="OLB34" s="242"/>
      <c r="OLC34" s="242"/>
      <c r="OLD34" s="242"/>
      <c r="OLE34" s="242"/>
      <c r="OLF34" s="242"/>
      <c r="OLG34" s="242"/>
      <c r="OLH34" s="242"/>
      <c r="OLI34" s="242"/>
      <c r="OLJ34" s="242"/>
      <c r="OLK34" s="242"/>
      <c r="OLL34" s="242"/>
      <c r="OLM34" s="242"/>
      <c r="OLN34" s="242"/>
      <c r="OLO34" s="242"/>
      <c r="OLP34" s="242"/>
      <c r="OLQ34" s="242"/>
      <c r="OLR34" s="242"/>
      <c r="OLS34" s="242"/>
      <c r="OLT34" s="242"/>
      <c r="OLU34" s="242"/>
      <c r="OLV34" s="242"/>
      <c r="OLW34" s="242"/>
      <c r="OLX34" s="242"/>
      <c r="OLY34" s="242"/>
      <c r="OLZ34" s="242"/>
      <c r="OMA34" s="242"/>
      <c r="OMB34" s="242"/>
      <c r="OMC34" s="242"/>
      <c r="OMD34" s="242"/>
      <c r="OME34" s="242"/>
      <c r="OMF34" s="242"/>
      <c r="OMG34" s="242"/>
      <c r="OMH34" s="242"/>
      <c r="OMI34" s="242"/>
      <c r="OMJ34" s="242"/>
      <c r="OMK34" s="242"/>
      <c r="OML34" s="242"/>
      <c r="OMM34" s="242"/>
      <c r="OMN34" s="242"/>
      <c r="OMO34" s="242"/>
      <c r="OMP34" s="242"/>
      <c r="OMQ34" s="242"/>
      <c r="OMR34" s="242"/>
      <c r="OMS34" s="242"/>
      <c r="OMT34" s="242"/>
      <c r="OMU34" s="242"/>
      <c r="OMV34" s="242"/>
      <c r="OMW34" s="242"/>
      <c r="OMX34" s="242"/>
      <c r="OMY34" s="242"/>
      <c r="OMZ34" s="242"/>
      <c r="ONA34" s="242"/>
      <c r="ONB34" s="242"/>
      <c r="ONC34" s="242"/>
      <c r="OND34" s="242"/>
      <c r="ONE34" s="242"/>
      <c r="ONF34" s="242"/>
      <c r="ONG34" s="242"/>
      <c r="ONH34" s="242"/>
      <c r="ONI34" s="242"/>
      <c r="ONJ34" s="242"/>
      <c r="ONK34" s="242"/>
      <c r="ONL34" s="242"/>
      <c r="ONM34" s="242"/>
      <c r="ONN34" s="242"/>
      <c r="ONO34" s="242"/>
      <c r="ONP34" s="242"/>
      <c r="ONQ34" s="242"/>
      <c r="ONR34" s="242"/>
      <c r="ONS34" s="242"/>
      <c r="ONT34" s="242"/>
      <c r="ONU34" s="242"/>
      <c r="ONV34" s="242"/>
      <c r="ONW34" s="242"/>
      <c r="ONX34" s="242"/>
      <c r="ONY34" s="242"/>
      <c r="ONZ34" s="242"/>
      <c r="OOA34" s="242"/>
      <c r="OOB34" s="242"/>
      <c r="OOC34" s="242"/>
      <c r="OOD34" s="242"/>
      <c r="OOE34" s="242"/>
      <c r="OOF34" s="242"/>
      <c r="OOG34" s="242"/>
      <c r="OOH34" s="242"/>
      <c r="OOI34" s="242"/>
      <c r="OOJ34" s="242"/>
      <c r="OOK34" s="242"/>
      <c r="OOL34" s="242"/>
      <c r="OOM34" s="242"/>
      <c r="OON34" s="242"/>
      <c r="OOO34" s="242"/>
      <c r="OOP34" s="242"/>
      <c r="OOQ34" s="242"/>
      <c r="OOR34" s="242"/>
      <c r="OOS34" s="242"/>
      <c r="OOT34" s="242"/>
      <c r="OOU34" s="242"/>
      <c r="OOV34" s="242"/>
      <c r="OOW34" s="242"/>
      <c r="OOX34" s="242"/>
      <c r="OOY34" s="242"/>
      <c r="OOZ34" s="242"/>
      <c r="OPA34" s="242"/>
      <c r="OPB34" s="242"/>
      <c r="OPC34" s="242"/>
      <c r="OPD34" s="242"/>
      <c r="OPE34" s="242"/>
      <c r="OPF34" s="242"/>
      <c r="OPG34" s="242"/>
      <c r="OPH34" s="242"/>
      <c r="OPI34" s="242"/>
      <c r="OPJ34" s="242"/>
      <c r="OPK34" s="242"/>
      <c r="OPL34" s="242"/>
      <c r="OPM34" s="242"/>
      <c r="OPN34" s="242"/>
      <c r="OPO34" s="242"/>
      <c r="OPP34" s="242"/>
      <c r="OPQ34" s="242"/>
      <c r="OPR34" s="242"/>
      <c r="OPS34" s="242"/>
      <c r="OPT34" s="242"/>
      <c r="OPU34" s="242"/>
      <c r="OPV34" s="242"/>
      <c r="OPW34" s="242"/>
      <c r="OPX34" s="242"/>
      <c r="OPY34" s="242"/>
      <c r="OPZ34" s="242"/>
      <c r="OQA34" s="242"/>
      <c r="OQB34" s="242"/>
      <c r="OQC34" s="242"/>
      <c r="OQD34" s="242"/>
      <c r="OQE34" s="242"/>
      <c r="OQF34" s="242"/>
      <c r="OQG34" s="242"/>
      <c r="OQH34" s="242"/>
      <c r="OQI34" s="242"/>
      <c r="OQJ34" s="242"/>
      <c r="OQK34" s="242"/>
      <c r="OQL34" s="242"/>
      <c r="OQM34" s="242"/>
      <c r="OQN34" s="242"/>
      <c r="OQO34" s="242"/>
      <c r="OQP34" s="242"/>
      <c r="OQQ34" s="242"/>
      <c r="OQR34" s="242"/>
      <c r="OQS34" s="242"/>
      <c r="OQT34" s="242"/>
      <c r="OQU34" s="242"/>
      <c r="OQV34" s="242"/>
      <c r="OQW34" s="242"/>
      <c r="OQX34" s="242"/>
      <c r="OQY34" s="242"/>
      <c r="OQZ34" s="242"/>
      <c r="ORA34" s="242"/>
      <c r="ORB34" s="242"/>
      <c r="ORC34" s="242"/>
      <c r="ORD34" s="242"/>
      <c r="ORE34" s="242"/>
      <c r="ORF34" s="242"/>
      <c r="ORG34" s="242"/>
      <c r="ORH34" s="242"/>
      <c r="ORI34" s="242"/>
      <c r="ORJ34" s="242"/>
      <c r="ORK34" s="242"/>
      <c r="ORL34" s="242"/>
      <c r="ORM34" s="242"/>
      <c r="ORN34" s="242"/>
      <c r="ORO34" s="242"/>
      <c r="ORP34" s="242"/>
      <c r="ORQ34" s="242"/>
      <c r="ORR34" s="242"/>
      <c r="ORS34" s="242"/>
      <c r="ORT34" s="242"/>
      <c r="ORU34" s="242"/>
      <c r="ORV34" s="242"/>
      <c r="ORW34" s="242"/>
      <c r="ORX34" s="242"/>
      <c r="ORY34" s="242"/>
      <c r="ORZ34" s="242"/>
      <c r="OSA34" s="242"/>
      <c r="OSB34" s="242"/>
      <c r="OSC34" s="242"/>
      <c r="OSD34" s="242"/>
      <c r="OSE34" s="242"/>
      <c r="OSF34" s="242"/>
      <c r="OSG34" s="242"/>
      <c r="OSH34" s="242"/>
      <c r="OSI34" s="242"/>
      <c r="OSJ34" s="242"/>
      <c r="OSK34" s="242"/>
      <c r="OSL34" s="242"/>
      <c r="OSM34" s="242"/>
      <c r="OSN34" s="242"/>
      <c r="OSO34" s="242"/>
      <c r="OSP34" s="242"/>
      <c r="OSQ34" s="242"/>
      <c r="OSR34" s="242"/>
      <c r="OSS34" s="242"/>
      <c r="OST34" s="242"/>
      <c r="OSU34" s="242"/>
      <c r="OSV34" s="242"/>
      <c r="OSW34" s="242"/>
      <c r="OSX34" s="242"/>
      <c r="OSY34" s="242"/>
      <c r="OSZ34" s="242"/>
      <c r="OTA34" s="242"/>
      <c r="OTB34" s="242"/>
      <c r="OTC34" s="242"/>
      <c r="OTD34" s="242"/>
      <c r="OTE34" s="242"/>
      <c r="OTF34" s="242"/>
      <c r="OTG34" s="242"/>
      <c r="OTH34" s="242"/>
      <c r="OTI34" s="242"/>
      <c r="OTJ34" s="242"/>
      <c r="OTK34" s="242"/>
      <c r="OTL34" s="242"/>
      <c r="OTM34" s="242"/>
      <c r="OTN34" s="242"/>
      <c r="OTO34" s="242"/>
      <c r="OTP34" s="242"/>
      <c r="OTQ34" s="242"/>
      <c r="OTR34" s="242"/>
      <c r="OTS34" s="242"/>
      <c r="OTT34" s="242"/>
      <c r="OTU34" s="242"/>
      <c r="OTV34" s="242"/>
      <c r="OTW34" s="242"/>
      <c r="OTX34" s="242"/>
      <c r="OTY34" s="242"/>
      <c r="OTZ34" s="242"/>
      <c r="OUA34" s="242"/>
      <c r="OUB34" s="242"/>
      <c r="OUC34" s="242"/>
      <c r="OUD34" s="242"/>
      <c r="OUE34" s="242"/>
      <c r="OUF34" s="242"/>
      <c r="OUG34" s="242"/>
      <c r="OUH34" s="242"/>
      <c r="OUI34" s="242"/>
      <c r="OUJ34" s="242"/>
      <c r="OUK34" s="242"/>
      <c r="OUL34" s="242"/>
      <c r="OUM34" s="242"/>
      <c r="OUN34" s="242"/>
      <c r="OUO34" s="242"/>
      <c r="OUP34" s="242"/>
      <c r="OUQ34" s="242"/>
      <c r="OUR34" s="242"/>
      <c r="OUS34" s="242"/>
      <c r="OUT34" s="242"/>
      <c r="OUU34" s="242"/>
      <c r="OUV34" s="242"/>
      <c r="OUW34" s="242"/>
      <c r="OUX34" s="242"/>
      <c r="OUY34" s="242"/>
      <c r="OUZ34" s="242"/>
      <c r="OVA34" s="242"/>
      <c r="OVB34" s="242"/>
      <c r="OVC34" s="242"/>
      <c r="OVD34" s="242"/>
      <c r="OVE34" s="242"/>
      <c r="OVF34" s="242"/>
      <c r="OVG34" s="242"/>
      <c r="OVH34" s="242"/>
      <c r="OVI34" s="242"/>
      <c r="OVJ34" s="242"/>
      <c r="OVK34" s="242"/>
      <c r="OVL34" s="242"/>
      <c r="OVM34" s="242"/>
      <c r="OVN34" s="242"/>
      <c r="OVO34" s="242"/>
      <c r="OVP34" s="242"/>
      <c r="OVQ34" s="242"/>
      <c r="OVR34" s="242"/>
      <c r="OVS34" s="242"/>
      <c r="OVT34" s="242"/>
      <c r="OVU34" s="242"/>
      <c r="OVV34" s="242"/>
      <c r="OVW34" s="242"/>
      <c r="OVX34" s="242"/>
      <c r="OVY34" s="242"/>
      <c r="OVZ34" s="242"/>
      <c r="OWA34" s="242"/>
      <c r="OWB34" s="242"/>
      <c r="OWC34" s="242"/>
      <c r="OWD34" s="242"/>
      <c r="OWE34" s="242"/>
      <c r="OWF34" s="242"/>
      <c r="OWG34" s="242"/>
      <c r="OWH34" s="242"/>
      <c r="OWI34" s="242"/>
      <c r="OWJ34" s="242"/>
      <c r="OWK34" s="242"/>
      <c r="OWL34" s="242"/>
      <c r="OWM34" s="242"/>
      <c r="OWN34" s="242"/>
      <c r="OWO34" s="242"/>
      <c r="OWP34" s="242"/>
      <c r="OWQ34" s="242"/>
      <c r="OWR34" s="242"/>
      <c r="OWS34" s="242"/>
      <c r="OWT34" s="242"/>
      <c r="OWU34" s="242"/>
      <c r="OWV34" s="242"/>
      <c r="OWW34" s="242"/>
      <c r="OWX34" s="242"/>
      <c r="OWY34" s="242"/>
      <c r="OWZ34" s="242"/>
      <c r="OXA34" s="242"/>
      <c r="OXB34" s="242"/>
      <c r="OXC34" s="242"/>
      <c r="OXD34" s="242"/>
      <c r="OXE34" s="242"/>
      <c r="OXF34" s="242"/>
      <c r="OXG34" s="242"/>
      <c r="OXH34" s="242"/>
      <c r="OXI34" s="242"/>
      <c r="OXJ34" s="242"/>
      <c r="OXK34" s="242"/>
      <c r="OXL34" s="242"/>
      <c r="OXM34" s="242"/>
      <c r="OXN34" s="242"/>
      <c r="OXO34" s="242"/>
      <c r="OXP34" s="242"/>
      <c r="OXQ34" s="242"/>
      <c r="OXR34" s="242"/>
      <c r="OXS34" s="242"/>
      <c r="OXT34" s="242"/>
      <c r="OXU34" s="242"/>
      <c r="OXV34" s="242"/>
      <c r="OXW34" s="242"/>
      <c r="OXX34" s="242"/>
      <c r="OXY34" s="242"/>
      <c r="OXZ34" s="242"/>
      <c r="OYA34" s="242"/>
      <c r="OYB34" s="242"/>
      <c r="OYC34" s="242"/>
      <c r="OYD34" s="242"/>
      <c r="OYE34" s="242"/>
      <c r="OYF34" s="242"/>
      <c r="OYG34" s="242"/>
      <c r="OYH34" s="242"/>
      <c r="OYI34" s="242"/>
      <c r="OYJ34" s="242"/>
      <c r="OYK34" s="242"/>
      <c r="OYL34" s="242"/>
      <c r="OYM34" s="242"/>
      <c r="OYN34" s="242"/>
      <c r="OYO34" s="242"/>
      <c r="OYP34" s="242"/>
      <c r="OYQ34" s="242"/>
      <c r="OYR34" s="242"/>
      <c r="OYS34" s="242"/>
      <c r="OYT34" s="242"/>
      <c r="OYU34" s="242"/>
      <c r="OYV34" s="242"/>
      <c r="OYW34" s="242"/>
      <c r="OYX34" s="242"/>
      <c r="OYY34" s="242"/>
      <c r="OYZ34" s="242"/>
      <c r="OZA34" s="242"/>
      <c r="OZB34" s="242"/>
      <c r="OZC34" s="242"/>
      <c r="OZD34" s="242"/>
      <c r="OZE34" s="242"/>
      <c r="OZF34" s="242"/>
      <c r="OZG34" s="242"/>
      <c r="OZH34" s="242"/>
      <c r="OZI34" s="242"/>
      <c r="OZJ34" s="242"/>
      <c r="OZK34" s="242"/>
      <c r="OZL34" s="242"/>
      <c r="OZM34" s="242"/>
      <c r="OZN34" s="242"/>
      <c r="OZO34" s="242"/>
      <c r="OZP34" s="242"/>
      <c r="OZQ34" s="242"/>
      <c r="OZR34" s="242"/>
      <c r="OZS34" s="242"/>
      <c r="OZT34" s="242"/>
      <c r="OZU34" s="242"/>
      <c r="OZV34" s="242"/>
      <c r="OZW34" s="242"/>
      <c r="OZX34" s="242"/>
      <c r="OZY34" s="242"/>
      <c r="OZZ34" s="242"/>
      <c r="PAA34" s="242"/>
      <c r="PAB34" s="242"/>
      <c r="PAC34" s="242"/>
      <c r="PAD34" s="242"/>
      <c r="PAE34" s="242"/>
      <c r="PAF34" s="242"/>
      <c r="PAG34" s="242"/>
      <c r="PAH34" s="242"/>
      <c r="PAI34" s="242"/>
      <c r="PAJ34" s="242"/>
      <c r="PAK34" s="242"/>
      <c r="PAL34" s="242"/>
      <c r="PAM34" s="242"/>
      <c r="PAN34" s="242"/>
      <c r="PAO34" s="242"/>
      <c r="PAP34" s="242"/>
      <c r="PAQ34" s="242"/>
      <c r="PAR34" s="242"/>
      <c r="PAS34" s="242"/>
      <c r="PAT34" s="242"/>
      <c r="PAU34" s="242"/>
      <c r="PAV34" s="242"/>
      <c r="PAW34" s="242"/>
      <c r="PAX34" s="242"/>
      <c r="PAY34" s="242"/>
      <c r="PAZ34" s="242"/>
      <c r="PBA34" s="242"/>
      <c r="PBB34" s="242"/>
      <c r="PBC34" s="242"/>
      <c r="PBD34" s="242"/>
      <c r="PBE34" s="242"/>
      <c r="PBF34" s="242"/>
      <c r="PBG34" s="242"/>
      <c r="PBH34" s="242"/>
      <c r="PBI34" s="242"/>
      <c r="PBJ34" s="242"/>
      <c r="PBK34" s="242"/>
      <c r="PBL34" s="242"/>
      <c r="PBM34" s="242"/>
      <c r="PBN34" s="242"/>
      <c r="PBO34" s="242"/>
      <c r="PBP34" s="242"/>
      <c r="PBQ34" s="242"/>
      <c r="PBR34" s="242"/>
      <c r="PBS34" s="242"/>
      <c r="PBT34" s="242"/>
      <c r="PBU34" s="242"/>
      <c r="PBV34" s="242"/>
      <c r="PBW34" s="242"/>
      <c r="PBX34" s="242"/>
      <c r="PBY34" s="242"/>
      <c r="PBZ34" s="242"/>
      <c r="PCA34" s="242"/>
      <c r="PCB34" s="242"/>
      <c r="PCC34" s="242"/>
      <c r="PCD34" s="242"/>
      <c r="PCE34" s="242"/>
      <c r="PCF34" s="242"/>
      <c r="PCG34" s="242"/>
      <c r="PCH34" s="242"/>
      <c r="PCI34" s="242"/>
      <c r="PCJ34" s="242"/>
      <c r="PCK34" s="242"/>
      <c r="PCL34" s="242"/>
      <c r="PCM34" s="242"/>
      <c r="PCN34" s="242"/>
      <c r="PCO34" s="242"/>
      <c r="PCP34" s="242"/>
      <c r="PCQ34" s="242"/>
      <c r="PCR34" s="242"/>
      <c r="PCS34" s="242"/>
      <c r="PCT34" s="242"/>
      <c r="PCU34" s="242"/>
      <c r="PCV34" s="242"/>
      <c r="PCW34" s="242"/>
      <c r="PCX34" s="242"/>
      <c r="PCY34" s="242"/>
      <c r="PCZ34" s="242"/>
      <c r="PDA34" s="242"/>
      <c r="PDB34" s="242"/>
      <c r="PDC34" s="242"/>
      <c r="PDD34" s="242"/>
      <c r="PDE34" s="242"/>
      <c r="PDF34" s="242"/>
      <c r="PDG34" s="242"/>
      <c r="PDH34" s="242"/>
      <c r="PDI34" s="242"/>
      <c r="PDJ34" s="242"/>
      <c r="PDK34" s="242"/>
      <c r="PDL34" s="242"/>
      <c r="PDM34" s="242"/>
      <c r="PDN34" s="242"/>
      <c r="PDO34" s="242"/>
      <c r="PDP34" s="242"/>
      <c r="PDQ34" s="242"/>
      <c r="PDR34" s="242"/>
      <c r="PDS34" s="242"/>
      <c r="PDT34" s="242"/>
      <c r="PDU34" s="242"/>
      <c r="PDV34" s="242"/>
      <c r="PDW34" s="242"/>
      <c r="PDX34" s="242"/>
      <c r="PDY34" s="242"/>
      <c r="PDZ34" s="242"/>
      <c r="PEA34" s="242"/>
      <c r="PEB34" s="242"/>
      <c r="PEC34" s="242"/>
      <c r="PED34" s="242"/>
      <c r="PEE34" s="242"/>
      <c r="PEF34" s="242"/>
      <c r="PEG34" s="242"/>
      <c r="PEH34" s="242"/>
      <c r="PEI34" s="242"/>
      <c r="PEJ34" s="242"/>
      <c r="PEK34" s="242"/>
      <c r="PEL34" s="242"/>
      <c r="PEM34" s="242"/>
      <c r="PEN34" s="242"/>
      <c r="PEO34" s="242"/>
      <c r="PEP34" s="242"/>
      <c r="PEQ34" s="242"/>
      <c r="PER34" s="242"/>
      <c r="PES34" s="242"/>
      <c r="PET34" s="242"/>
      <c r="PEU34" s="242"/>
      <c r="PEV34" s="242"/>
      <c r="PEW34" s="242"/>
      <c r="PEX34" s="242"/>
      <c r="PEY34" s="242"/>
      <c r="PEZ34" s="242"/>
      <c r="PFA34" s="242"/>
      <c r="PFB34" s="242"/>
      <c r="PFC34" s="242"/>
      <c r="PFD34" s="242"/>
      <c r="PFE34" s="242"/>
      <c r="PFF34" s="242"/>
      <c r="PFG34" s="242"/>
      <c r="PFH34" s="242"/>
      <c r="PFI34" s="242"/>
      <c r="PFJ34" s="242"/>
      <c r="PFK34" s="242"/>
      <c r="PFL34" s="242"/>
      <c r="PFM34" s="242"/>
      <c r="PFN34" s="242"/>
      <c r="PFO34" s="242"/>
      <c r="PFP34" s="242"/>
      <c r="PFQ34" s="242"/>
      <c r="PFR34" s="242"/>
      <c r="PFS34" s="242"/>
      <c r="PFT34" s="242"/>
      <c r="PFU34" s="242"/>
      <c r="PFV34" s="242"/>
      <c r="PFW34" s="242"/>
      <c r="PFX34" s="242"/>
      <c r="PFY34" s="242"/>
      <c r="PFZ34" s="242"/>
      <c r="PGA34" s="242"/>
      <c r="PGB34" s="242"/>
      <c r="PGC34" s="242"/>
      <c r="PGD34" s="242"/>
      <c r="PGE34" s="242"/>
      <c r="PGF34" s="242"/>
      <c r="PGG34" s="242"/>
      <c r="PGH34" s="242"/>
      <c r="PGI34" s="242"/>
      <c r="PGJ34" s="242"/>
      <c r="PGK34" s="242"/>
      <c r="PGL34" s="242"/>
      <c r="PGM34" s="242"/>
      <c r="PGN34" s="242"/>
      <c r="PGO34" s="242"/>
      <c r="PGP34" s="242"/>
      <c r="PGQ34" s="242"/>
      <c r="PGR34" s="242"/>
      <c r="PGS34" s="242"/>
      <c r="PGT34" s="242"/>
      <c r="PGU34" s="242"/>
      <c r="PGV34" s="242"/>
      <c r="PGW34" s="242"/>
      <c r="PGX34" s="242"/>
      <c r="PGY34" s="242"/>
      <c r="PGZ34" s="242"/>
      <c r="PHA34" s="242"/>
      <c r="PHB34" s="242"/>
      <c r="PHC34" s="242"/>
      <c r="PHD34" s="242"/>
      <c r="PHE34" s="242"/>
      <c r="PHF34" s="242"/>
      <c r="PHG34" s="242"/>
      <c r="PHH34" s="242"/>
      <c r="PHI34" s="242"/>
      <c r="PHJ34" s="242"/>
      <c r="PHK34" s="242"/>
      <c r="PHL34" s="242"/>
      <c r="PHM34" s="242"/>
      <c r="PHN34" s="242"/>
      <c r="PHO34" s="242"/>
      <c r="PHP34" s="242"/>
      <c r="PHQ34" s="242"/>
      <c r="PHR34" s="242"/>
      <c r="PHS34" s="242"/>
      <c r="PHT34" s="242"/>
      <c r="PHU34" s="242"/>
      <c r="PHV34" s="242"/>
      <c r="PHW34" s="242"/>
      <c r="PHX34" s="242"/>
      <c r="PHY34" s="242"/>
      <c r="PHZ34" s="242"/>
      <c r="PIA34" s="242"/>
      <c r="PIB34" s="242"/>
      <c r="PIC34" s="242"/>
      <c r="PID34" s="242"/>
      <c r="PIE34" s="242"/>
      <c r="PIF34" s="242"/>
      <c r="PIG34" s="242"/>
      <c r="PIH34" s="242"/>
      <c r="PII34" s="242"/>
      <c r="PIJ34" s="242"/>
      <c r="PIK34" s="242"/>
      <c r="PIL34" s="242"/>
      <c r="PIM34" s="242"/>
      <c r="PIN34" s="242"/>
      <c r="PIO34" s="242"/>
      <c r="PIP34" s="242"/>
      <c r="PIQ34" s="242"/>
      <c r="PIR34" s="242"/>
      <c r="PIS34" s="242"/>
      <c r="PIT34" s="242"/>
      <c r="PIU34" s="242"/>
      <c r="PIV34" s="242"/>
      <c r="PIW34" s="242"/>
      <c r="PIX34" s="242"/>
      <c r="PIY34" s="242"/>
      <c r="PIZ34" s="242"/>
      <c r="PJA34" s="242"/>
      <c r="PJB34" s="242"/>
      <c r="PJC34" s="242"/>
      <c r="PJD34" s="242"/>
      <c r="PJE34" s="242"/>
      <c r="PJF34" s="242"/>
      <c r="PJG34" s="242"/>
      <c r="PJH34" s="242"/>
      <c r="PJI34" s="242"/>
      <c r="PJJ34" s="242"/>
      <c r="PJK34" s="242"/>
      <c r="PJL34" s="242"/>
      <c r="PJM34" s="242"/>
      <c r="PJN34" s="242"/>
      <c r="PJO34" s="242"/>
      <c r="PJP34" s="242"/>
      <c r="PJQ34" s="242"/>
      <c r="PJR34" s="242"/>
      <c r="PJS34" s="242"/>
      <c r="PJT34" s="242"/>
      <c r="PJU34" s="242"/>
      <c r="PJV34" s="242"/>
      <c r="PJW34" s="242"/>
      <c r="PJX34" s="242"/>
      <c r="PJY34" s="242"/>
      <c r="PJZ34" s="242"/>
      <c r="PKA34" s="242"/>
      <c r="PKB34" s="242"/>
      <c r="PKC34" s="242"/>
      <c r="PKD34" s="242"/>
      <c r="PKE34" s="242"/>
      <c r="PKF34" s="242"/>
      <c r="PKG34" s="242"/>
      <c r="PKH34" s="242"/>
      <c r="PKI34" s="242"/>
      <c r="PKJ34" s="242"/>
      <c r="PKK34" s="242"/>
      <c r="PKL34" s="242"/>
      <c r="PKM34" s="242"/>
      <c r="PKN34" s="242"/>
      <c r="PKO34" s="242"/>
      <c r="PKP34" s="242"/>
      <c r="PKQ34" s="242"/>
      <c r="PKR34" s="242"/>
      <c r="PKS34" s="242"/>
      <c r="PKT34" s="242"/>
      <c r="PKU34" s="242"/>
      <c r="PKV34" s="242"/>
      <c r="PKW34" s="242"/>
      <c r="PKX34" s="242"/>
      <c r="PKY34" s="242"/>
      <c r="PKZ34" s="242"/>
      <c r="PLA34" s="242"/>
      <c r="PLB34" s="242"/>
      <c r="PLC34" s="242"/>
      <c r="PLD34" s="242"/>
      <c r="PLE34" s="242"/>
      <c r="PLF34" s="242"/>
      <c r="PLG34" s="242"/>
      <c r="PLH34" s="242"/>
      <c r="PLI34" s="242"/>
      <c r="PLJ34" s="242"/>
      <c r="PLK34" s="242"/>
      <c r="PLL34" s="242"/>
      <c r="PLM34" s="242"/>
      <c r="PLN34" s="242"/>
      <c r="PLO34" s="242"/>
      <c r="PLP34" s="242"/>
      <c r="PLQ34" s="242"/>
      <c r="PLR34" s="242"/>
      <c r="PLS34" s="242"/>
      <c r="PLT34" s="242"/>
      <c r="PLU34" s="242"/>
      <c r="PLV34" s="242"/>
      <c r="PLW34" s="242"/>
      <c r="PLX34" s="242"/>
      <c r="PLY34" s="242"/>
      <c r="PLZ34" s="242"/>
      <c r="PMA34" s="242"/>
      <c r="PMB34" s="242"/>
      <c r="PMC34" s="242"/>
      <c r="PMD34" s="242"/>
      <c r="PME34" s="242"/>
      <c r="PMF34" s="242"/>
      <c r="PMG34" s="242"/>
      <c r="PMH34" s="242"/>
      <c r="PMI34" s="242"/>
      <c r="PMJ34" s="242"/>
      <c r="PMK34" s="242"/>
      <c r="PML34" s="242"/>
      <c r="PMM34" s="242"/>
      <c r="PMN34" s="242"/>
      <c r="PMO34" s="242"/>
      <c r="PMP34" s="242"/>
      <c r="PMQ34" s="242"/>
      <c r="PMR34" s="242"/>
      <c r="PMS34" s="242"/>
      <c r="PMT34" s="242"/>
      <c r="PMU34" s="242"/>
      <c r="PMV34" s="242"/>
      <c r="PMW34" s="242"/>
      <c r="PMX34" s="242"/>
      <c r="PMY34" s="242"/>
      <c r="PMZ34" s="242"/>
      <c r="PNA34" s="242"/>
      <c r="PNB34" s="242"/>
      <c r="PNC34" s="242"/>
      <c r="PND34" s="242"/>
      <c r="PNE34" s="242"/>
      <c r="PNF34" s="242"/>
      <c r="PNG34" s="242"/>
      <c r="PNH34" s="242"/>
      <c r="PNI34" s="242"/>
      <c r="PNJ34" s="242"/>
      <c r="PNK34" s="242"/>
      <c r="PNL34" s="242"/>
      <c r="PNM34" s="242"/>
      <c r="PNN34" s="242"/>
      <c r="PNO34" s="242"/>
      <c r="PNP34" s="242"/>
      <c r="PNQ34" s="242"/>
      <c r="PNR34" s="242"/>
      <c r="PNS34" s="242"/>
      <c r="PNT34" s="242"/>
      <c r="PNU34" s="242"/>
      <c r="PNV34" s="242"/>
      <c r="PNW34" s="242"/>
      <c r="PNX34" s="242"/>
      <c r="PNY34" s="242"/>
      <c r="PNZ34" s="242"/>
      <c r="POA34" s="242"/>
      <c r="POB34" s="242"/>
      <c r="POC34" s="242"/>
      <c r="POD34" s="242"/>
      <c r="POE34" s="242"/>
      <c r="POF34" s="242"/>
      <c r="POG34" s="242"/>
      <c r="POH34" s="242"/>
      <c r="POI34" s="242"/>
      <c r="POJ34" s="242"/>
      <c r="POK34" s="242"/>
      <c r="POL34" s="242"/>
      <c r="POM34" s="242"/>
      <c r="PON34" s="242"/>
      <c r="POO34" s="242"/>
      <c r="POP34" s="242"/>
      <c r="POQ34" s="242"/>
      <c r="POR34" s="242"/>
      <c r="POS34" s="242"/>
      <c r="POT34" s="242"/>
      <c r="POU34" s="242"/>
      <c r="POV34" s="242"/>
      <c r="POW34" s="242"/>
      <c r="POX34" s="242"/>
      <c r="POY34" s="242"/>
      <c r="POZ34" s="242"/>
      <c r="PPA34" s="242"/>
      <c r="PPB34" s="242"/>
      <c r="PPC34" s="242"/>
      <c r="PPD34" s="242"/>
      <c r="PPE34" s="242"/>
      <c r="PPF34" s="242"/>
      <c r="PPG34" s="242"/>
      <c r="PPH34" s="242"/>
      <c r="PPI34" s="242"/>
      <c r="PPJ34" s="242"/>
      <c r="PPK34" s="242"/>
      <c r="PPL34" s="242"/>
      <c r="PPM34" s="242"/>
      <c r="PPN34" s="242"/>
      <c r="PPO34" s="242"/>
      <c r="PPP34" s="242"/>
      <c r="PPQ34" s="242"/>
      <c r="PPR34" s="242"/>
      <c r="PPS34" s="242"/>
      <c r="PPT34" s="242"/>
      <c r="PPU34" s="242"/>
      <c r="PPV34" s="242"/>
      <c r="PPW34" s="242"/>
      <c r="PPX34" s="242"/>
      <c r="PPY34" s="242"/>
      <c r="PPZ34" s="242"/>
      <c r="PQA34" s="242"/>
      <c r="PQB34" s="242"/>
      <c r="PQC34" s="242"/>
      <c r="PQD34" s="242"/>
      <c r="PQE34" s="242"/>
      <c r="PQF34" s="242"/>
      <c r="PQG34" s="242"/>
      <c r="PQH34" s="242"/>
      <c r="PQI34" s="242"/>
      <c r="PQJ34" s="242"/>
      <c r="PQK34" s="242"/>
      <c r="PQL34" s="242"/>
      <c r="PQM34" s="242"/>
      <c r="PQN34" s="242"/>
      <c r="PQO34" s="242"/>
      <c r="PQP34" s="242"/>
      <c r="PQQ34" s="242"/>
      <c r="PQR34" s="242"/>
      <c r="PQS34" s="242"/>
      <c r="PQT34" s="242"/>
      <c r="PQU34" s="242"/>
      <c r="PQV34" s="242"/>
      <c r="PQW34" s="242"/>
      <c r="PQX34" s="242"/>
      <c r="PQY34" s="242"/>
      <c r="PQZ34" s="242"/>
      <c r="PRA34" s="242"/>
      <c r="PRB34" s="242"/>
      <c r="PRC34" s="242"/>
      <c r="PRD34" s="242"/>
      <c r="PRE34" s="242"/>
      <c r="PRF34" s="242"/>
      <c r="PRG34" s="242"/>
      <c r="PRH34" s="242"/>
      <c r="PRI34" s="242"/>
      <c r="PRJ34" s="242"/>
      <c r="PRK34" s="242"/>
      <c r="PRL34" s="242"/>
      <c r="PRM34" s="242"/>
      <c r="PRN34" s="242"/>
      <c r="PRO34" s="242"/>
      <c r="PRP34" s="242"/>
      <c r="PRQ34" s="242"/>
      <c r="PRR34" s="242"/>
      <c r="PRS34" s="242"/>
      <c r="PRT34" s="242"/>
      <c r="PRU34" s="242"/>
      <c r="PRV34" s="242"/>
      <c r="PRW34" s="242"/>
      <c r="PRX34" s="242"/>
      <c r="PRY34" s="242"/>
      <c r="PRZ34" s="242"/>
      <c r="PSA34" s="242"/>
      <c r="PSB34" s="242"/>
      <c r="PSC34" s="242"/>
      <c r="PSD34" s="242"/>
      <c r="PSE34" s="242"/>
      <c r="PSF34" s="242"/>
      <c r="PSG34" s="242"/>
      <c r="PSH34" s="242"/>
      <c r="PSI34" s="242"/>
      <c r="PSJ34" s="242"/>
      <c r="PSK34" s="242"/>
      <c r="PSL34" s="242"/>
      <c r="PSM34" s="242"/>
      <c r="PSN34" s="242"/>
      <c r="PSO34" s="242"/>
      <c r="PSP34" s="242"/>
      <c r="PSQ34" s="242"/>
      <c r="PSR34" s="242"/>
      <c r="PSS34" s="242"/>
      <c r="PST34" s="242"/>
      <c r="PSU34" s="242"/>
      <c r="PSV34" s="242"/>
      <c r="PSW34" s="242"/>
      <c r="PSX34" s="242"/>
      <c r="PSY34" s="242"/>
      <c r="PSZ34" s="242"/>
      <c r="PTA34" s="242"/>
      <c r="PTB34" s="242"/>
      <c r="PTC34" s="242"/>
      <c r="PTD34" s="242"/>
      <c r="PTE34" s="242"/>
      <c r="PTF34" s="242"/>
      <c r="PTG34" s="242"/>
      <c r="PTH34" s="242"/>
      <c r="PTI34" s="242"/>
      <c r="PTJ34" s="242"/>
      <c r="PTK34" s="242"/>
      <c r="PTL34" s="242"/>
      <c r="PTM34" s="242"/>
      <c r="PTN34" s="242"/>
      <c r="PTO34" s="242"/>
      <c r="PTP34" s="242"/>
      <c r="PTQ34" s="242"/>
      <c r="PTR34" s="242"/>
      <c r="PTS34" s="242"/>
      <c r="PTT34" s="242"/>
      <c r="PTU34" s="242"/>
      <c r="PTV34" s="242"/>
      <c r="PTW34" s="242"/>
      <c r="PTX34" s="242"/>
      <c r="PTY34" s="242"/>
      <c r="PTZ34" s="242"/>
      <c r="PUA34" s="242"/>
      <c r="PUB34" s="242"/>
      <c r="PUC34" s="242"/>
      <c r="PUD34" s="242"/>
      <c r="PUE34" s="242"/>
      <c r="PUF34" s="242"/>
      <c r="PUG34" s="242"/>
      <c r="PUH34" s="242"/>
      <c r="PUI34" s="242"/>
      <c r="PUJ34" s="242"/>
      <c r="PUK34" s="242"/>
      <c r="PUL34" s="242"/>
      <c r="PUM34" s="242"/>
      <c r="PUN34" s="242"/>
      <c r="PUO34" s="242"/>
      <c r="PUP34" s="242"/>
      <c r="PUQ34" s="242"/>
      <c r="PUR34" s="242"/>
      <c r="PUS34" s="242"/>
      <c r="PUT34" s="242"/>
      <c r="PUU34" s="242"/>
      <c r="PUV34" s="242"/>
      <c r="PUW34" s="242"/>
      <c r="PUX34" s="242"/>
      <c r="PUY34" s="242"/>
      <c r="PUZ34" s="242"/>
      <c r="PVA34" s="242"/>
      <c r="PVB34" s="242"/>
      <c r="PVC34" s="242"/>
      <c r="PVD34" s="242"/>
      <c r="PVE34" s="242"/>
      <c r="PVF34" s="242"/>
      <c r="PVG34" s="242"/>
      <c r="PVH34" s="242"/>
      <c r="PVI34" s="242"/>
      <c r="PVJ34" s="242"/>
      <c r="PVK34" s="242"/>
      <c r="PVL34" s="242"/>
      <c r="PVM34" s="242"/>
      <c r="PVN34" s="242"/>
      <c r="PVO34" s="242"/>
      <c r="PVP34" s="242"/>
      <c r="PVQ34" s="242"/>
      <c r="PVR34" s="242"/>
      <c r="PVS34" s="242"/>
      <c r="PVT34" s="242"/>
      <c r="PVU34" s="242"/>
      <c r="PVV34" s="242"/>
      <c r="PVW34" s="242"/>
      <c r="PVX34" s="242"/>
      <c r="PVY34" s="242"/>
      <c r="PVZ34" s="242"/>
      <c r="PWA34" s="242"/>
      <c r="PWB34" s="242"/>
      <c r="PWC34" s="242"/>
      <c r="PWD34" s="242"/>
      <c r="PWE34" s="242"/>
      <c r="PWF34" s="242"/>
      <c r="PWG34" s="242"/>
      <c r="PWH34" s="242"/>
      <c r="PWI34" s="242"/>
      <c r="PWJ34" s="242"/>
      <c r="PWK34" s="242"/>
      <c r="PWL34" s="242"/>
      <c r="PWM34" s="242"/>
      <c r="PWN34" s="242"/>
      <c r="PWO34" s="242"/>
      <c r="PWP34" s="242"/>
      <c r="PWQ34" s="242"/>
      <c r="PWR34" s="242"/>
      <c r="PWS34" s="242"/>
      <c r="PWT34" s="242"/>
      <c r="PWU34" s="242"/>
      <c r="PWV34" s="242"/>
      <c r="PWW34" s="242"/>
      <c r="PWX34" s="242"/>
      <c r="PWY34" s="242"/>
      <c r="PWZ34" s="242"/>
      <c r="PXA34" s="242"/>
      <c r="PXB34" s="242"/>
      <c r="PXC34" s="242"/>
      <c r="PXD34" s="242"/>
      <c r="PXE34" s="242"/>
      <c r="PXF34" s="242"/>
      <c r="PXG34" s="242"/>
      <c r="PXH34" s="242"/>
      <c r="PXI34" s="242"/>
      <c r="PXJ34" s="242"/>
      <c r="PXK34" s="242"/>
      <c r="PXL34" s="242"/>
      <c r="PXM34" s="242"/>
      <c r="PXN34" s="242"/>
      <c r="PXO34" s="242"/>
      <c r="PXP34" s="242"/>
      <c r="PXQ34" s="242"/>
      <c r="PXR34" s="242"/>
      <c r="PXS34" s="242"/>
      <c r="PXT34" s="242"/>
      <c r="PXU34" s="242"/>
      <c r="PXV34" s="242"/>
      <c r="PXW34" s="242"/>
      <c r="PXX34" s="242"/>
      <c r="PXY34" s="242"/>
      <c r="PXZ34" s="242"/>
      <c r="PYA34" s="242"/>
      <c r="PYB34" s="242"/>
      <c r="PYC34" s="242"/>
      <c r="PYD34" s="242"/>
      <c r="PYE34" s="242"/>
      <c r="PYF34" s="242"/>
      <c r="PYG34" s="242"/>
      <c r="PYH34" s="242"/>
      <c r="PYI34" s="242"/>
      <c r="PYJ34" s="242"/>
      <c r="PYK34" s="242"/>
      <c r="PYL34" s="242"/>
      <c r="PYM34" s="242"/>
      <c r="PYN34" s="242"/>
      <c r="PYO34" s="242"/>
      <c r="PYP34" s="242"/>
      <c r="PYQ34" s="242"/>
      <c r="PYR34" s="242"/>
      <c r="PYS34" s="242"/>
      <c r="PYT34" s="242"/>
      <c r="PYU34" s="242"/>
      <c r="PYV34" s="242"/>
      <c r="PYW34" s="242"/>
      <c r="PYX34" s="242"/>
      <c r="PYY34" s="242"/>
      <c r="PYZ34" s="242"/>
      <c r="PZA34" s="242"/>
      <c r="PZB34" s="242"/>
      <c r="PZC34" s="242"/>
      <c r="PZD34" s="242"/>
      <c r="PZE34" s="242"/>
      <c r="PZF34" s="242"/>
      <c r="PZG34" s="242"/>
      <c r="PZH34" s="242"/>
      <c r="PZI34" s="242"/>
      <c r="PZJ34" s="242"/>
      <c r="PZK34" s="242"/>
      <c r="PZL34" s="242"/>
      <c r="PZM34" s="242"/>
      <c r="PZN34" s="242"/>
      <c r="PZO34" s="242"/>
      <c r="PZP34" s="242"/>
      <c r="PZQ34" s="242"/>
      <c r="PZR34" s="242"/>
      <c r="PZS34" s="242"/>
      <c r="PZT34" s="242"/>
      <c r="PZU34" s="242"/>
      <c r="PZV34" s="242"/>
      <c r="PZW34" s="242"/>
      <c r="PZX34" s="242"/>
      <c r="PZY34" s="242"/>
      <c r="PZZ34" s="242"/>
      <c r="QAA34" s="242"/>
      <c r="QAB34" s="242"/>
      <c r="QAC34" s="242"/>
      <c r="QAD34" s="242"/>
      <c r="QAE34" s="242"/>
      <c r="QAF34" s="242"/>
      <c r="QAG34" s="242"/>
      <c r="QAH34" s="242"/>
      <c r="QAI34" s="242"/>
      <c r="QAJ34" s="242"/>
      <c r="QAK34" s="242"/>
      <c r="QAL34" s="242"/>
      <c r="QAM34" s="242"/>
      <c r="QAN34" s="242"/>
      <c r="QAO34" s="242"/>
      <c r="QAP34" s="242"/>
      <c r="QAQ34" s="242"/>
      <c r="QAR34" s="242"/>
      <c r="QAS34" s="242"/>
      <c r="QAT34" s="242"/>
      <c r="QAU34" s="242"/>
      <c r="QAV34" s="242"/>
      <c r="QAW34" s="242"/>
      <c r="QAX34" s="242"/>
      <c r="QAY34" s="242"/>
      <c r="QAZ34" s="242"/>
      <c r="QBA34" s="242"/>
      <c r="QBB34" s="242"/>
      <c r="QBC34" s="242"/>
      <c r="QBD34" s="242"/>
      <c r="QBE34" s="242"/>
      <c r="QBF34" s="242"/>
      <c r="QBG34" s="242"/>
      <c r="QBH34" s="242"/>
      <c r="QBI34" s="242"/>
      <c r="QBJ34" s="242"/>
      <c r="QBK34" s="242"/>
      <c r="QBL34" s="242"/>
      <c r="QBM34" s="242"/>
      <c r="QBN34" s="242"/>
      <c r="QBO34" s="242"/>
      <c r="QBP34" s="242"/>
      <c r="QBQ34" s="242"/>
      <c r="QBR34" s="242"/>
      <c r="QBS34" s="242"/>
      <c r="QBT34" s="242"/>
      <c r="QBU34" s="242"/>
      <c r="QBV34" s="242"/>
      <c r="QBW34" s="242"/>
      <c r="QBX34" s="242"/>
      <c r="QBY34" s="242"/>
      <c r="QBZ34" s="242"/>
      <c r="QCA34" s="242"/>
      <c r="QCB34" s="242"/>
      <c r="QCC34" s="242"/>
      <c r="QCD34" s="242"/>
      <c r="QCE34" s="242"/>
      <c r="QCF34" s="242"/>
      <c r="QCG34" s="242"/>
      <c r="QCH34" s="242"/>
      <c r="QCI34" s="242"/>
      <c r="QCJ34" s="242"/>
      <c r="QCK34" s="242"/>
      <c r="QCL34" s="242"/>
      <c r="QCM34" s="242"/>
      <c r="QCN34" s="242"/>
      <c r="QCO34" s="242"/>
      <c r="QCP34" s="242"/>
      <c r="QCQ34" s="242"/>
      <c r="QCR34" s="242"/>
      <c r="QCS34" s="242"/>
      <c r="QCT34" s="242"/>
      <c r="QCU34" s="242"/>
      <c r="QCV34" s="242"/>
      <c r="QCW34" s="242"/>
      <c r="QCX34" s="242"/>
      <c r="QCY34" s="242"/>
      <c r="QCZ34" s="242"/>
      <c r="QDA34" s="242"/>
      <c r="QDB34" s="242"/>
      <c r="QDC34" s="242"/>
      <c r="QDD34" s="242"/>
      <c r="QDE34" s="242"/>
      <c r="QDF34" s="242"/>
      <c r="QDG34" s="242"/>
      <c r="QDH34" s="242"/>
      <c r="QDI34" s="242"/>
      <c r="QDJ34" s="242"/>
      <c r="QDK34" s="242"/>
      <c r="QDL34" s="242"/>
      <c r="QDM34" s="242"/>
      <c r="QDN34" s="242"/>
      <c r="QDO34" s="242"/>
      <c r="QDP34" s="242"/>
      <c r="QDQ34" s="242"/>
      <c r="QDR34" s="242"/>
      <c r="QDS34" s="242"/>
      <c r="QDT34" s="242"/>
      <c r="QDU34" s="242"/>
      <c r="QDV34" s="242"/>
      <c r="QDW34" s="242"/>
      <c r="QDX34" s="242"/>
      <c r="QDY34" s="242"/>
      <c r="QDZ34" s="242"/>
      <c r="QEA34" s="242"/>
      <c r="QEB34" s="242"/>
      <c r="QEC34" s="242"/>
      <c r="QED34" s="242"/>
      <c r="QEE34" s="242"/>
      <c r="QEF34" s="242"/>
      <c r="QEG34" s="242"/>
      <c r="QEH34" s="242"/>
      <c r="QEI34" s="242"/>
      <c r="QEJ34" s="242"/>
      <c r="QEK34" s="242"/>
      <c r="QEL34" s="242"/>
      <c r="QEM34" s="242"/>
      <c r="QEN34" s="242"/>
      <c r="QEO34" s="242"/>
      <c r="QEP34" s="242"/>
      <c r="QEQ34" s="242"/>
      <c r="QER34" s="242"/>
      <c r="QES34" s="242"/>
      <c r="QET34" s="242"/>
      <c r="QEU34" s="242"/>
      <c r="QEV34" s="242"/>
      <c r="QEW34" s="242"/>
      <c r="QEX34" s="242"/>
      <c r="QEY34" s="242"/>
      <c r="QEZ34" s="242"/>
      <c r="QFA34" s="242"/>
      <c r="QFB34" s="242"/>
      <c r="QFC34" s="242"/>
      <c r="QFD34" s="242"/>
      <c r="QFE34" s="242"/>
      <c r="QFF34" s="242"/>
      <c r="QFG34" s="242"/>
      <c r="QFH34" s="242"/>
      <c r="QFI34" s="242"/>
      <c r="QFJ34" s="242"/>
      <c r="QFK34" s="242"/>
      <c r="QFL34" s="242"/>
      <c r="QFM34" s="242"/>
      <c r="QFN34" s="242"/>
      <c r="QFO34" s="242"/>
      <c r="QFP34" s="242"/>
      <c r="QFQ34" s="242"/>
      <c r="QFR34" s="242"/>
      <c r="QFS34" s="242"/>
      <c r="QFT34" s="242"/>
      <c r="QFU34" s="242"/>
      <c r="QFV34" s="242"/>
      <c r="QFW34" s="242"/>
      <c r="QFX34" s="242"/>
      <c r="QFY34" s="242"/>
      <c r="QFZ34" s="242"/>
      <c r="QGA34" s="242"/>
      <c r="QGB34" s="242"/>
      <c r="QGC34" s="242"/>
      <c r="QGD34" s="242"/>
      <c r="QGE34" s="242"/>
      <c r="QGF34" s="242"/>
      <c r="QGG34" s="242"/>
      <c r="QGH34" s="242"/>
      <c r="QGI34" s="242"/>
      <c r="QGJ34" s="242"/>
      <c r="QGK34" s="242"/>
      <c r="QGL34" s="242"/>
      <c r="QGM34" s="242"/>
      <c r="QGN34" s="242"/>
      <c r="QGO34" s="242"/>
      <c r="QGP34" s="242"/>
      <c r="QGQ34" s="242"/>
      <c r="QGR34" s="242"/>
      <c r="QGS34" s="242"/>
      <c r="QGT34" s="242"/>
      <c r="QGU34" s="242"/>
      <c r="QGV34" s="242"/>
      <c r="QGW34" s="242"/>
      <c r="QGX34" s="242"/>
      <c r="QGY34" s="242"/>
      <c r="QGZ34" s="242"/>
      <c r="QHA34" s="242"/>
      <c r="QHB34" s="242"/>
      <c r="QHC34" s="242"/>
      <c r="QHD34" s="242"/>
      <c r="QHE34" s="242"/>
      <c r="QHF34" s="242"/>
      <c r="QHG34" s="242"/>
      <c r="QHH34" s="242"/>
      <c r="QHI34" s="242"/>
      <c r="QHJ34" s="242"/>
      <c r="QHK34" s="242"/>
      <c r="QHL34" s="242"/>
      <c r="QHM34" s="242"/>
      <c r="QHN34" s="242"/>
      <c r="QHO34" s="242"/>
      <c r="QHP34" s="242"/>
      <c r="QHQ34" s="242"/>
      <c r="QHR34" s="242"/>
      <c r="QHS34" s="242"/>
      <c r="QHT34" s="242"/>
      <c r="QHU34" s="242"/>
      <c r="QHV34" s="242"/>
      <c r="QHW34" s="242"/>
      <c r="QHX34" s="242"/>
      <c r="QHY34" s="242"/>
      <c r="QHZ34" s="242"/>
      <c r="QIA34" s="242"/>
      <c r="QIB34" s="242"/>
      <c r="QIC34" s="242"/>
      <c r="QID34" s="242"/>
      <c r="QIE34" s="242"/>
      <c r="QIF34" s="242"/>
      <c r="QIG34" s="242"/>
      <c r="QIH34" s="242"/>
      <c r="QII34" s="242"/>
      <c r="QIJ34" s="242"/>
      <c r="QIK34" s="242"/>
      <c r="QIL34" s="242"/>
      <c r="QIM34" s="242"/>
      <c r="QIN34" s="242"/>
      <c r="QIO34" s="242"/>
      <c r="QIP34" s="242"/>
      <c r="QIQ34" s="242"/>
      <c r="QIR34" s="242"/>
      <c r="QIS34" s="242"/>
      <c r="QIT34" s="242"/>
      <c r="QIU34" s="242"/>
      <c r="QIV34" s="242"/>
      <c r="QIW34" s="242"/>
      <c r="QIX34" s="242"/>
      <c r="QIY34" s="242"/>
      <c r="QIZ34" s="242"/>
      <c r="QJA34" s="242"/>
      <c r="QJB34" s="242"/>
      <c r="QJC34" s="242"/>
      <c r="QJD34" s="242"/>
      <c r="QJE34" s="242"/>
      <c r="QJF34" s="242"/>
      <c r="QJG34" s="242"/>
      <c r="QJH34" s="242"/>
      <c r="QJI34" s="242"/>
      <c r="QJJ34" s="242"/>
      <c r="QJK34" s="242"/>
      <c r="QJL34" s="242"/>
      <c r="QJM34" s="242"/>
      <c r="QJN34" s="242"/>
      <c r="QJO34" s="242"/>
      <c r="QJP34" s="242"/>
      <c r="QJQ34" s="242"/>
      <c r="QJR34" s="242"/>
      <c r="QJS34" s="242"/>
      <c r="QJT34" s="242"/>
      <c r="QJU34" s="242"/>
      <c r="QJV34" s="242"/>
      <c r="QJW34" s="242"/>
      <c r="QJX34" s="242"/>
      <c r="QJY34" s="242"/>
      <c r="QJZ34" s="242"/>
      <c r="QKA34" s="242"/>
      <c r="QKB34" s="242"/>
      <c r="QKC34" s="242"/>
      <c r="QKD34" s="242"/>
      <c r="QKE34" s="242"/>
      <c r="QKF34" s="242"/>
      <c r="QKG34" s="242"/>
      <c r="QKH34" s="242"/>
      <c r="QKI34" s="242"/>
      <c r="QKJ34" s="242"/>
      <c r="QKK34" s="242"/>
      <c r="QKL34" s="242"/>
      <c r="QKM34" s="242"/>
      <c r="QKN34" s="242"/>
      <c r="QKO34" s="242"/>
      <c r="QKP34" s="242"/>
      <c r="QKQ34" s="242"/>
      <c r="QKR34" s="242"/>
      <c r="QKS34" s="242"/>
      <c r="QKT34" s="242"/>
      <c r="QKU34" s="242"/>
      <c r="QKV34" s="242"/>
      <c r="QKW34" s="242"/>
      <c r="QKX34" s="242"/>
      <c r="QKY34" s="242"/>
      <c r="QKZ34" s="242"/>
      <c r="QLA34" s="242"/>
      <c r="QLB34" s="242"/>
      <c r="QLC34" s="242"/>
      <c r="QLD34" s="242"/>
      <c r="QLE34" s="242"/>
      <c r="QLF34" s="242"/>
      <c r="QLG34" s="242"/>
      <c r="QLH34" s="242"/>
      <c r="QLI34" s="242"/>
      <c r="QLJ34" s="242"/>
      <c r="QLK34" s="242"/>
      <c r="QLL34" s="242"/>
      <c r="QLM34" s="242"/>
      <c r="QLN34" s="242"/>
      <c r="QLO34" s="242"/>
      <c r="QLP34" s="242"/>
      <c r="QLQ34" s="242"/>
      <c r="QLR34" s="242"/>
      <c r="QLS34" s="242"/>
      <c r="QLT34" s="242"/>
      <c r="QLU34" s="242"/>
      <c r="QLV34" s="242"/>
      <c r="QLW34" s="242"/>
      <c r="QLX34" s="242"/>
      <c r="QLY34" s="242"/>
      <c r="QLZ34" s="242"/>
      <c r="QMA34" s="242"/>
      <c r="QMB34" s="242"/>
      <c r="QMC34" s="242"/>
      <c r="QMD34" s="242"/>
      <c r="QME34" s="242"/>
      <c r="QMF34" s="242"/>
      <c r="QMG34" s="242"/>
      <c r="QMH34" s="242"/>
      <c r="QMI34" s="242"/>
      <c r="QMJ34" s="242"/>
      <c r="QMK34" s="242"/>
      <c r="QML34" s="242"/>
      <c r="QMM34" s="242"/>
      <c r="QMN34" s="242"/>
      <c r="QMO34" s="242"/>
      <c r="QMP34" s="242"/>
      <c r="QMQ34" s="242"/>
      <c r="QMR34" s="242"/>
      <c r="QMS34" s="242"/>
      <c r="QMT34" s="242"/>
      <c r="QMU34" s="242"/>
      <c r="QMV34" s="242"/>
      <c r="QMW34" s="242"/>
      <c r="QMX34" s="242"/>
      <c r="QMY34" s="242"/>
      <c r="QMZ34" s="242"/>
      <c r="QNA34" s="242"/>
      <c r="QNB34" s="242"/>
      <c r="QNC34" s="242"/>
      <c r="QND34" s="242"/>
      <c r="QNE34" s="242"/>
      <c r="QNF34" s="242"/>
      <c r="QNG34" s="242"/>
      <c r="QNH34" s="242"/>
      <c r="QNI34" s="242"/>
      <c r="QNJ34" s="242"/>
      <c r="QNK34" s="242"/>
      <c r="QNL34" s="242"/>
      <c r="QNM34" s="242"/>
      <c r="QNN34" s="242"/>
      <c r="QNO34" s="242"/>
      <c r="QNP34" s="242"/>
      <c r="QNQ34" s="242"/>
      <c r="QNR34" s="242"/>
      <c r="QNS34" s="242"/>
      <c r="QNT34" s="242"/>
      <c r="QNU34" s="242"/>
      <c r="QNV34" s="242"/>
      <c r="QNW34" s="242"/>
      <c r="QNX34" s="242"/>
      <c r="QNY34" s="242"/>
      <c r="QNZ34" s="242"/>
      <c r="QOA34" s="242"/>
      <c r="QOB34" s="242"/>
      <c r="QOC34" s="242"/>
      <c r="QOD34" s="242"/>
      <c r="QOE34" s="242"/>
      <c r="QOF34" s="242"/>
      <c r="QOG34" s="242"/>
      <c r="QOH34" s="242"/>
      <c r="QOI34" s="242"/>
      <c r="QOJ34" s="242"/>
      <c r="QOK34" s="242"/>
      <c r="QOL34" s="242"/>
      <c r="QOM34" s="242"/>
      <c r="QON34" s="242"/>
      <c r="QOO34" s="242"/>
      <c r="QOP34" s="242"/>
      <c r="QOQ34" s="242"/>
      <c r="QOR34" s="242"/>
      <c r="QOS34" s="242"/>
      <c r="QOT34" s="242"/>
      <c r="QOU34" s="242"/>
      <c r="QOV34" s="242"/>
      <c r="QOW34" s="242"/>
      <c r="QOX34" s="242"/>
      <c r="QOY34" s="242"/>
      <c r="QOZ34" s="242"/>
      <c r="QPA34" s="242"/>
      <c r="QPB34" s="242"/>
      <c r="QPC34" s="242"/>
      <c r="QPD34" s="242"/>
      <c r="QPE34" s="242"/>
      <c r="QPF34" s="242"/>
      <c r="QPG34" s="242"/>
      <c r="QPH34" s="242"/>
      <c r="QPI34" s="242"/>
      <c r="QPJ34" s="242"/>
      <c r="QPK34" s="242"/>
      <c r="QPL34" s="242"/>
      <c r="QPM34" s="242"/>
      <c r="QPN34" s="242"/>
      <c r="QPO34" s="242"/>
      <c r="QPP34" s="242"/>
      <c r="QPQ34" s="242"/>
      <c r="QPR34" s="242"/>
      <c r="QPS34" s="242"/>
      <c r="QPT34" s="242"/>
      <c r="QPU34" s="242"/>
      <c r="QPV34" s="242"/>
      <c r="QPW34" s="242"/>
      <c r="QPX34" s="242"/>
      <c r="QPY34" s="242"/>
      <c r="QPZ34" s="242"/>
      <c r="QQA34" s="242"/>
      <c r="QQB34" s="242"/>
      <c r="QQC34" s="242"/>
      <c r="QQD34" s="242"/>
      <c r="QQE34" s="242"/>
      <c r="QQF34" s="242"/>
      <c r="QQG34" s="242"/>
      <c r="QQH34" s="242"/>
      <c r="QQI34" s="242"/>
      <c r="QQJ34" s="242"/>
      <c r="QQK34" s="242"/>
      <c r="QQL34" s="242"/>
      <c r="QQM34" s="242"/>
      <c r="QQN34" s="242"/>
      <c r="QQO34" s="242"/>
      <c r="QQP34" s="242"/>
      <c r="QQQ34" s="242"/>
      <c r="QQR34" s="242"/>
      <c r="QQS34" s="242"/>
      <c r="QQT34" s="242"/>
      <c r="QQU34" s="242"/>
      <c r="QQV34" s="242"/>
      <c r="QQW34" s="242"/>
      <c r="QQX34" s="242"/>
      <c r="QQY34" s="242"/>
      <c r="QQZ34" s="242"/>
      <c r="QRA34" s="242"/>
      <c r="QRB34" s="242"/>
      <c r="QRC34" s="242"/>
      <c r="QRD34" s="242"/>
      <c r="QRE34" s="242"/>
      <c r="QRF34" s="242"/>
      <c r="QRG34" s="242"/>
      <c r="QRH34" s="242"/>
      <c r="QRI34" s="242"/>
      <c r="QRJ34" s="242"/>
      <c r="QRK34" s="242"/>
      <c r="QRL34" s="242"/>
      <c r="QRM34" s="242"/>
      <c r="QRN34" s="242"/>
      <c r="QRO34" s="242"/>
      <c r="QRP34" s="242"/>
      <c r="QRQ34" s="242"/>
      <c r="QRR34" s="242"/>
      <c r="QRS34" s="242"/>
      <c r="QRT34" s="242"/>
      <c r="QRU34" s="242"/>
      <c r="QRV34" s="242"/>
      <c r="QRW34" s="242"/>
      <c r="QRX34" s="242"/>
      <c r="QRY34" s="242"/>
      <c r="QRZ34" s="242"/>
      <c r="QSA34" s="242"/>
      <c r="QSB34" s="242"/>
      <c r="QSC34" s="242"/>
      <c r="QSD34" s="242"/>
      <c r="QSE34" s="242"/>
      <c r="QSF34" s="242"/>
      <c r="QSG34" s="242"/>
      <c r="QSH34" s="242"/>
      <c r="QSI34" s="242"/>
      <c r="QSJ34" s="242"/>
      <c r="QSK34" s="242"/>
      <c r="QSL34" s="242"/>
      <c r="QSM34" s="242"/>
      <c r="QSN34" s="242"/>
      <c r="QSO34" s="242"/>
      <c r="QSP34" s="242"/>
      <c r="QSQ34" s="242"/>
      <c r="QSR34" s="242"/>
      <c r="QSS34" s="242"/>
      <c r="QST34" s="242"/>
      <c r="QSU34" s="242"/>
      <c r="QSV34" s="242"/>
      <c r="QSW34" s="242"/>
      <c r="QSX34" s="242"/>
      <c r="QSY34" s="242"/>
      <c r="QSZ34" s="242"/>
      <c r="QTA34" s="242"/>
      <c r="QTB34" s="242"/>
      <c r="QTC34" s="242"/>
      <c r="QTD34" s="242"/>
      <c r="QTE34" s="242"/>
      <c r="QTF34" s="242"/>
      <c r="QTG34" s="242"/>
      <c r="QTH34" s="242"/>
      <c r="QTI34" s="242"/>
      <c r="QTJ34" s="242"/>
      <c r="QTK34" s="242"/>
      <c r="QTL34" s="242"/>
      <c r="QTM34" s="242"/>
      <c r="QTN34" s="242"/>
      <c r="QTO34" s="242"/>
      <c r="QTP34" s="242"/>
      <c r="QTQ34" s="242"/>
      <c r="QTR34" s="242"/>
      <c r="QTS34" s="242"/>
      <c r="QTT34" s="242"/>
      <c r="QTU34" s="242"/>
      <c r="QTV34" s="242"/>
      <c r="QTW34" s="242"/>
      <c r="QTX34" s="242"/>
      <c r="QTY34" s="242"/>
      <c r="QTZ34" s="242"/>
      <c r="QUA34" s="242"/>
      <c r="QUB34" s="242"/>
      <c r="QUC34" s="242"/>
      <c r="QUD34" s="242"/>
      <c r="QUE34" s="242"/>
      <c r="QUF34" s="242"/>
      <c r="QUG34" s="242"/>
      <c r="QUH34" s="242"/>
      <c r="QUI34" s="242"/>
      <c r="QUJ34" s="242"/>
      <c r="QUK34" s="242"/>
      <c r="QUL34" s="242"/>
      <c r="QUM34" s="242"/>
      <c r="QUN34" s="242"/>
      <c r="QUO34" s="242"/>
      <c r="QUP34" s="242"/>
      <c r="QUQ34" s="242"/>
      <c r="QUR34" s="242"/>
      <c r="QUS34" s="242"/>
      <c r="QUT34" s="242"/>
      <c r="QUU34" s="242"/>
      <c r="QUV34" s="242"/>
      <c r="QUW34" s="242"/>
      <c r="QUX34" s="242"/>
      <c r="QUY34" s="242"/>
      <c r="QUZ34" s="242"/>
      <c r="QVA34" s="242"/>
      <c r="QVB34" s="242"/>
      <c r="QVC34" s="242"/>
      <c r="QVD34" s="242"/>
      <c r="QVE34" s="242"/>
      <c r="QVF34" s="242"/>
      <c r="QVG34" s="242"/>
      <c r="QVH34" s="242"/>
      <c r="QVI34" s="242"/>
      <c r="QVJ34" s="242"/>
      <c r="QVK34" s="242"/>
      <c r="QVL34" s="242"/>
      <c r="QVM34" s="242"/>
      <c r="QVN34" s="242"/>
      <c r="QVO34" s="242"/>
      <c r="QVP34" s="242"/>
      <c r="QVQ34" s="242"/>
      <c r="QVR34" s="242"/>
      <c r="QVS34" s="242"/>
      <c r="QVT34" s="242"/>
      <c r="QVU34" s="242"/>
      <c r="QVV34" s="242"/>
      <c r="QVW34" s="242"/>
      <c r="QVX34" s="242"/>
      <c r="QVY34" s="242"/>
      <c r="QVZ34" s="242"/>
      <c r="QWA34" s="242"/>
      <c r="QWB34" s="242"/>
      <c r="QWC34" s="242"/>
      <c r="QWD34" s="242"/>
      <c r="QWE34" s="242"/>
      <c r="QWF34" s="242"/>
      <c r="QWG34" s="242"/>
      <c r="QWH34" s="242"/>
      <c r="QWI34" s="242"/>
      <c r="QWJ34" s="242"/>
      <c r="QWK34" s="242"/>
      <c r="QWL34" s="242"/>
      <c r="QWM34" s="242"/>
      <c r="QWN34" s="242"/>
      <c r="QWO34" s="242"/>
      <c r="QWP34" s="242"/>
      <c r="QWQ34" s="242"/>
      <c r="QWR34" s="242"/>
      <c r="QWS34" s="242"/>
      <c r="QWT34" s="242"/>
      <c r="QWU34" s="242"/>
      <c r="QWV34" s="242"/>
      <c r="QWW34" s="242"/>
      <c r="QWX34" s="242"/>
      <c r="QWY34" s="242"/>
      <c r="QWZ34" s="242"/>
      <c r="QXA34" s="242"/>
      <c r="QXB34" s="242"/>
      <c r="QXC34" s="242"/>
      <c r="QXD34" s="242"/>
      <c r="QXE34" s="242"/>
      <c r="QXF34" s="242"/>
      <c r="QXG34" s="242"/>
      <c r="QXH34" s="242"/>
      <c r="QXI34" s="242"/>
      <c r="QXJ34" s="242"/>
      <c r="QXK34" s="242"/>
      <c r="QXL34" s="242"/>
      <c r="QXM34" s="242"/>
      <c r="QXN34" s="242"/>
      <c r="QXO34" s="242"/>
      <c r="QXP34" s="242"/>
      <c r="QXQ34" s="242"/>
      <c r="QXR34" s="242"/>
      <c r="QXS34" s="242"/>
      <c r="QXT34" s="242"/>
      <c r="QXU34" s="242"/>
      <c r="QXV34" s="242"/>
      <c r="QXW34" s="242"/>
      <c r="QXX34" s="242"/>
      <c r="QXY34" s="242"/>
      <c r="QXZ34" s="242"/>
      <c r="QYA34" s="242"/>
      <c r="QYB34" s="242"/>
      <c r="QYC34" s="242"/>
      <c r="QYD34" s="242"/>
      <c r="QYE34" s="242"/>
      <c r="QYF34" s="242"/>
      <c r="QYG34" s="242"/>
      <c r="QYH34" s="242"/>
      <c r="QYI34" s="242"/>
      <c r="QYJ34" s="242"/>
      <c r="QYK34" s="242"/>
      <c r="QYL34" s="242"/>
      <c r="QYM34" s="242"/>
      <c r="QYN34" s="242"/>
      <c r="QYO34" s="242"/>
      <c r="QYP34" s="242"/>
      <c r="QYQ34" s="242"/>
      <c r="QYR34" s="242"/>
      <c r="QYS34" s="242"/>
      <c r="QYT34" s="242"/>
      <c r="QYU34" s="242"/>
      <c r="QYV34" s="242"/>
      <c r="QYW34" s="242"/>
      <c r="QYX34" s="242"/>
      <c r="QYY34" s="242"/>
      <c r="QYZ34" s="242"/>
      <c r="QZA34" s="242"/>
      <c r="QZB34" s="242"/>
      <c r="QZC34" s="242"/>
      <c r="QZD34" s="242"/>
      <c r="QZE34" s="242"/>
      <c r="QZF34" s="242"/>
      <c r="QZG34" s="242"/>
      <c r="QZH34" s="242"/>
      <c r="QZI34" s="242"/>
      <c r="QZJ34" s="242"/>
      <c r="QZK34" s="242"/>
      <c r="QZL34" s="242"/>
      <c r="QZM34" s="242"/>
      <c r="QZN34" s="242"/>
      <c r="QZO34" s="242"/>
      <c r="QZP34" s="242"/>
      <c r="QZQ34" s="242"/>
      <c r="QZR34" s="242"/>
      <c r="QZS34" s="242"/>
      <c r="QZT34" s="242"/>
      <c r="QZU34" s="242"/>
      <c r="QZV34" s="242"/>
      <c r="QZW34" s="242"/>
      <c r="QZX34" s="242"/>
      <c r="QZY34" s="242"/>
      <c r="QZZ34" s="242"/>
      <c r="RAA34" s="242"/>
      <c r="RAB34" s="242"/>
      <c r="RAC34" s="242"/>
      <c r="RAD34" s="242"/>
      <c r="RAE34" s="242"/>
      <c r="RAF34" s="242"/>
      <c r="RAG34" s="242"/>
      <c r="RAH34" s="242"/>
      <c r="RAI34" s="242"/>
      <c r="RAJ34" s="242"/>
      <c r="RAK34" s="242"/>
      <c r="RAL34" s="242"/>
      <c r="RAM34" s="242"/>
      <c r="RAN34" s="242"/>
      <c r="RAO34" s="242"/>
      <c r="RAP34" s="242"/>
      <c r="RAQ34" s="242"/>
      <c r="RAR34" s="242"/>
      <c r="RAS34" s="242"/>
      <c r="RAT34" s="242"/>
      <c r="RAU34" s="242"/>
      <c r="RAV34" s="242"/>
      <c r="RAW34" s="242"/>
      <c r="RAX34" s="242"/>
      <c r="RAY34" s="242"/>
      <c r="RAZ34" s="242"/>
      <c r="RBA34" s="242"/>
      <c r="RBB34" s="242"/>
      <c r="RBC34" s="242"/>
      <c r="RBD34" s="242"/>
      <c r="RBE34" s="242"/>
      <c r="RBF34" s="242"/>
      <c r="RBG34" s="242"/>
      <c r="RBH34" s="242"/>
      <c r="RBI34" s="242"/>
      <c r="RBJ34" s="242"/>
      <c r="RBK34" s="242"/>
      <c r="RBL34" s="242"/>
      <c r="RBM34" s="242"/>
      <c r="RBN34" s="242"/>
      <c r="RBO34" s="242"/>
      <c r="RBP34" s="242"/>
      <c r="RBQ34" s="242"/>
      <c r="RBR34" s="242"/>
      <c r="RBS34" s="242"/>
      <c r="RBT34" s="242"/>
      <c r="RBU34" s="242"/>
      <c r="RBV34" s="242"/>
      <c r="RBW34" s="242"/>
      <c r="RBX34" s="242"/>
      <c r="RBY34" s="242"/>
      <c r="RBZ34" s="242"/>
      <c r="RCA34" s="242"/>
      <c r="RCB34" s="242"/>
      <c r="RCC34" s="242"/>
      <c r="RCD34" s="242"/>
      <c r="RCE34" s="242"/>
      <c r="RCF34" s="242"/>
      <c r="RCG34" s="242"/>
      <c r="RCH34" s="242"/>
      <c r="RCI34" s="242"/>
      <c r="RCJ34" s="242"/>
      <c r="RCK34" s="242"/>
      <c r="RCL34" s="242"/>
      <c r="RCM34" s="242"/>
      <c r="RCN34" s="242"/>
      <c r="RCO34" s="242"/>
      <c r="RCP34" s="242"/>
      <c r="RCQ34" s="242"/>
      <c r="RCR34" s="242"/>
      <c r="RCS34" s="242"/>
      <c r="RCT34" s="242"/>
      <c r="RCU34" s="242"/>
      <c r="RCV34" s="242"/>
      <c r="RCW34" s="242"/>
      <c r="RCX34" s="242"/>
      <c r="RCY34" s="242"/>
      <c r="RCZ34" s="242"/>
      <c r="RDA34" s="242"/>
      <c r="RDB34" s="242"/>
      <c r="RDC34" s="242"/>
      <c r="RDD34" s="242"/>
      <c r="RDE34" s="242"/>
      <c r="RDF34" s="242"/>
      <c r="RDG34" s="242"/>
      <c r="RDH34" s="242"/>
      <c r="RDI34" s="242"/>
      <c r="RDJ34" s="242"/>
      <c r="RDK34" s="242"/>
      <c r="RDL34" s="242"/>
      <c r="RDM34" s="242"/>
      <c r="RDN34" s="242"/>
      <c r="RDO34" s="242"/>
      <c r="RDP34" s="242"/>
      <c r="RDQ34" s="242"/>
      <c r="RDR34" s="242"/>
      <c r="RDS34" s="242"/>
      <c r="RDT34" s="242"/>
      <c r="RDU34" s="242"/>
      <c r="RDV34" s="242"/>
      <c r="RDW34" s="242"/>
      <c r="RDX34" s="242"/>
      <c r="RDY34" s="242"/>
      <c r="RDZ34" s="242"/>
      <c r="REA34" s="242"/>
      <c r="REB34" s="242"/>
      <c r="REC34" s="242"/>
      <c r="RED34" s="242"/>
      <c r="REE34" s="242"/>
      <c r="REF34" s="242"/>
      <c r="REG34" s="242"/>
      <c r="REH34" s="242"/>
      <c r="REI34" s="242"/>
      <c r="REJ34" s="242"/>
      <c r="REK34" s="242"/>
      <c r="REL34" s="242"/>
      <c r="REM34" s="242"/>
      <c r="REN34" s="242"/>
      <c r="REO34" s="242"/>
      <c r="REP34" s="242"/>
      <c r="REQ34" s="242"/>
      <c r="RER34" s="242"/>
      <c r="RES34" s="242"/>
      <c r="RET34" s="242"/>
      <c r="REU34" s="242"/>
      <c r="REV34" s="242"/>
      <c r="REW34" s="242"/>
      <c r="REX34" s="242"/>
      <c r="REY34" s="242"/>
      <c r="REZ34" s="242"/>
      <c r="RFA34" s="242"/>
      <c r="RFB34" s="242"/>
      <c r="RFC34" s="242"/>
      <c r="RFD34" s="242"/>
      <c r="RFE34" s="242"/>
      <c r="RFF34" s="242"/>
      <c r="RFG34" s="242"/>
      <c r="RFH34" s="242"/>
      <c r="RFI34" s="242"/>
      <c r="RFJ34" s="242"/>
      <c r="RFK34" s="242"/>
      <c r="RFL34" s="242"/>
      <c r="RFM34" s="242"/>
      <c r="RFN34" s="242"/>
      <c r="RFO34" s="242"/>
      <c r="RFP34" s="242"/>
      <c r="RFQ34" s="242"/>
      <c r="RFR34" s="242"/>
      <c r="RFS34" s="242"/>
      <c r="RFT34" s="242"/>
      <c r="RFU34" s="242"/>
      <c r="RFV34" s="242"/>
      <c r="RFW34" s="242"/>
      <c r="RFX34" s="242"/>
      <c r="RFY34" s="242"/>
      <c r="RFZ34" s="242"/>
      <c r="RGA34" s="242"/>
      <c r="RGB34" s="242"/>
      <c r="RGC34" s="242"/>
      <c r="RGD34" s="242"/>
      <c r="RGE34" s="242"/>
      <c r="RGF34" s="242"/>
      <c r="RGG34" s="242"/>
      <c r="RGH34" s="242"/>
      <c r="RGI34" s="242"/>
      <c r="RGJ34" s="242"/>
      <c r="RGK34" s="242"/>
      <c r="RGL34" s="242"/>
      <c r="RGM34" s="242"/>
      <c r="RGN34" s="242"/>
      <c r="RGO34" s="242"/>
      <c r="RGP34" s="242"/>
      <c r="RGQ34" s="242"/>
      <c r="RGR34" s="242"/>
      <c r="RGS34" s="242"/>
      <c r="RGT34" s="242"/>
      <c r="RGU34" s="242"/>
      <c r="RGV34" s="242"/>
      <c r="RGW34" s="242"/>
      <c r="RGX34" s="242"/>
      <c r="RGY34" s="242"/>
      <c r="RGZ34" s="242"/>
      <c r="RHA34" s="242"/>
      <c r="RHB34" s="242"/>
      <c r="RHC34" s="242"/>
      <c r="RHD34" s="242"/>
      <c r="RHE34" s="242"/>
      <c r="RHF34" s="242"/>
      <c r="RHG34" s="242"/>
      <c r="RHH34" s="242"/>
      <c r="RHI34" s="242"/>
      <c r="RHJ34" s="242"/>
      <c r="RHK34" s="242"/>
      <c r="RHL34" s="242"/>
      <c r="RHM34" s="242"/>
      <c r="RHN34" s="242"/>
      <c r="RHO34" s="242"/>
      <c r="RHP34" s="242"/>
      <c r="RHQ34" s="242"/>
      <c r="RHR34" s="242"/>
      <c r="RHS34" s="242"/>
      <c r="RHT34" s="242"/>
      <c r="RHU34" s="242"/>
      <c r="RHV34" s="242"/>
      <c r="RHW34" s="242"/>
      <c r="RHX34" s="242"/>
      <c r="RHY34" s="242"/>
      <c r="RHZ34" s="242"/>
      <c r="RIA34" s="242"/>
      <c r="RIB34" s="242"/>
      <c r="RIC34" s="242"/>
      <c r="RID34" s="242"/>
      <c r="RIE34" s="242"/>
      <c r="RIF34" s="242"/>
      <c r="RIG34" s="242"/>
      <c r="RIH34" s="242"/>
      <c r="RII34" s="242"/>
      <c r="RIJ34" s="242"/>
      <c r="RIK34" s="242"/>
      <c r="RIL34" s="242"/>
      <c r="RIM34" s="242"/>
      <c r="RIN34" s="242"/>
      <c r="RIO34" s="242"/>
      <c r="RIP34" s="242"/>
      <c r="RIQ34" s="242"/>
      <c r="RIR34" s="242"/>
      <c r="RIS34" s="242"/>
      <c r="RIT34" s="242"/>
      <c r="RIU34" s="242"/>
      <c r="RIV34" s="242"/>
      <c r="RIW34" s="242"/>
      <c r="RIX34" s="242"/>
      <c r="RIY34" s="242"/>
      <c r="RIZ34" s="242"/>
      <c r="RJA34" s="242"/>
      <c r="RJB34" s="242"/>
      <c r="RJC34" s="242"/>
      <c r="RJD34" s="242"/>
      <c r="RJE34" s="242"/>
      <c r="RJF34" s="242"/>
      <c r="RJG34" s="242"/>
      <c r="RJH34" s="242"/>
      <c r="RJI34" s="242"/>
      <c r="RJJ34" s="242"/>
      <c r="RJK34" s="242"/>
      <c r="RJL34" s="242"/>
      <c r="RJM34" s="242"/>
      <c r="RJN34" s="242"/>
      <c r="RJO34" s="242"/>
      <c r="RJP34" s="242"/>
      <c r="RJQ34" s="242"/>
      <c r="RJR34" s="242"/>
      <c r="RJS34" s="242"/>
      <c r="RJT34" s="242"/>
      <c r="RJU34" s="242"/>
      <c r="RJV34" s="242"/>
      <c r="RJW34" s="242"/>
      <c r="RJX34" s="242"/>
      <c r="RJY34" s="242"/>
      <c r="RJZ34" s="242"/>
      <c r="RKA34" s="242"/>
      <c r="RKB34" s="242"/>
      <c r="RKC34" s="242"/>
      <c r="RKD34" s="242"/>
      <c r="RKE34" s="242"/>
      <c r="RKF34" s="242"/>
      <c r="RKG34" s="242"/>
      <c r="RKH34" s="242"/>
      <c r="RKI34" s="242"/>
      <c r="RKJ34" s="242"/>
      <c r="RKK34" s="242"/>
      <c r="RKL34" s="242"/>
      <c r="RKM34" s="242"/>
      <c r="RKN34" s="242"/>
      <c r="RKO34" s="242"/>
      <c r="RKP34" s="242"/>
      <c r="RKQ34" s="242"/>
      <c r="RKR34" s="242"/>
      <c r="RKS34" s="242"/>
      <c r="RKT34" s="242"/>
      <c r="RKU34" s="242"/>
      <c r="RKV34" s="242"/>
      <c r="RKW34" s="242"/>
      <c r="RKX34" s="242"/>
      <c r="RKY34" s="242"/>
      <c r="RKZ34" s="242"/>
      <c r="RLA34" s="242"/>
      <c r="RLB34" s="242"/>
      <c r="RLC34" s="242"/>
      <c r="RLD34" s="242"/>
      <c r="RLE34" s="242"/>
      <c r="RLF34" s="242"/>
      <c r="RLG34" s="242"/>
      <c r="RLH34" s="242"/>
      <c r="RLI34" s="242"/>
      <c r="RLJ34" s="242"/>
      <c r="RLK34" s="242"/>
      <c r="RLL34" s="242"/>
      <c r="RLM34" s="242"/>
      <c r="RLN34" s="242"/>
      <c r="RLO34" s="242"/>
      <c r="RLP34" s="242"/>
      <c r="RLQ34" s="242"/>
      <c r="RLR34" s="242"/>
      <c r="RLS34" s="242"/>
      <c r="RLT34" s="242"/>
      <c r="RLU34" s="242"/>
      <c r="RLV34" s="242"/>
      <c r="RLW34" s="242"/>
      <c r="RLX34" s="242"/>
      <c r="RLY34" s="242"/>
      <c r="RLZ34" s="242"/>
      <c r="RMA34" s="242"/>
      <c r="RMB34" s="242"/>
      <c r="RMC34" s="242"/>
      <c r="RMD34" s="242"/>
      <c r="RME34" s="242"/>
      <c r="RMF34" s="242"/>
      <c r="RMG34" s="242"/>
      <c r="RMH34" s="242"/>
      <c r="RMI34" s="242"/>
      <c r="RMJ34" s="242"/>
      <c r="RMK34" s="242"/>
      <c r="RML34" s="242"/>
      <c r="RMM34" s="242"/>
      <c r="RMN34" s="242"/>
      <c r="RMO34" s="242"/>
      <c r="RMP34" s="242"/>
      <c r="RMQ34" s="242"/>
      <c r="RMR34" s="242"/>
      <c r="RMS34" s="242"/>
      <c r="RMT34" s="242"/>
      <c r="RMU34" s="242"/>
      <c r="RMV34" s="242"/>
      <c r="RMW34" s="242"/>
      <c r="RMX34" s="242"/>
      <c r="RMY34" s="242"/>
      <c r="RMZ34" s="242"/>
      <c r="RNA34" s="242"/>
      <c r="RNB34" s="242"/>
      <c r="RNC34" s="242"/>
      <c r="RND34" s="242"/>
      <c r="RNE34" s="242"/>
      <c r="RNF34" s="242"/>
      <c r="RNG34" s="242"/>
      <c r="RNH34" s="242"/>
      <c r="RNI34" s="242"/>
      <c r="RNJ34" s="242"/>
      <c r="RNK34" s="242"/>
      <c r="RNL34" s="242"/>
      <c r="RNM34" s="242"/>
      <c r="RNN34" s="242"/>
      <c r="RNO34" s="242"/>
      <c r="RNP34" s="242"/>
      <c r="RNQ34" s="242"/>
      <c r="RNR34" s="242"/>
      <c r="RNS34" s="242"/>
      <c r="RNT34" s="242"/>
      <c r="RNU34" s="242"/>
      <c r="RNV34" s="242"/>
      <c r="RNW34" s="242"/>
      <c r="RNX34" s="242"/>
      <c r="RNY34" s="242"/>
      <c r="RNZ34" s="242"/>
      <c r="ROA34" s="242"/>
      <c r="ROB34" s="242"/>
      <c r="ROC34" s="242"/>
      <c r="ROD34" s="242"/>
      <c r="ROE34" s="242"/>
      <c r="ROF34" s="242"/>
      <c r="ROG34" s="242"/>
      <c r="ROH34" s="242"/>
      <c r="ROI34" s="242"/>
      <c r="ROJ34" s="242"/>
      <c r="ROK34" s="242"/>
      <c r="ROL34" s="242"/>
      <c r="ROM34" s="242"/>
      <c r="RON34" s="242"/>
      <c r="ROO34" s="242"/>
      <c r="ROP34" s="242"/>
      <c r="ROQ34" s="242"/>
      <c r="ROR34" s="242"/>
      <c r="ROS34" s="242"/>
      <c r="ROT34" s="242"/>
      <c r="ROU34" s="242"/>
      <c r="ROV34" s="242"/>
      <c r="ROW34" s="242"/>
      <c r="ROX34" s="242"/>
      <c r="ROY34" s="242"/>
      <c r="ROZ34" s="242"/>
      <c r="RPA34" s="242"/>
      <c r="RPB34" s="242"/>
      <c r="RPC34" s="242"/>
      <c r="RPD34" s="242"/>
      <c r="RPE34" s="242"/>
      <c r="RPF34" s="242"/>
      <c r="RPG34" s="242"/>
      <c r="RPH34" s="242"/>
      <c r="RPI34" s="242"/>
      <c r="RPJ34" s="242"/>
      <c r="RPK34" s="242"/>
      <c r="RPL34" s="242"/>
      <c r="RPM34" s="242"/>
      <c r="RPN34" s="242"/>
      <c r="RPO34" s="242"/>
      <c r="RPP34" s="242"/>
      <c r="RPQ34" s="242"/>
      <c r="RPR34" s="242"/>
      <c r="RPS34" s="242"/>
      <c r="RPT34" s="242"/>
      <c r="RPU34" s="242"/>
      <c r="RPV34" s="242"/>
      <c r="RPW34" s="242"/>
      <c r="RPX34" s="242"/>
      <c r="RPY34" s="242"/>
      <c r="RPZ34" s="242"/>
      <c r="RQA34" s="242"/>
      <c r="RQB34" s="242"/>
      <c r="RQC34" s="242"/>
      <c r="RQD34" s="242"/>
      <c r="RQE34" s="242"/>
      <c r="RQF34" s="242"/>
      <c r="RQG34" s="242"/>
      <c r="RQH34" s="242"/>
      <c r="RQI34" s="242"/>
      <c r="RQJ34" s="242"/>
      <c r="RQK34" s="242"/>
      <c r="RQL34" s="242"/>
      <c r="RQM34" s="242"/>
      <c r="RQN34" s="242"/>
      <c r="RQO34" s="242"/>
      <c r="RQP34" s="242"/>
      <c r="RQQ34" s="242"/>
      <c r="RQR34" s="242"/>
      <c r="RQS34" s="242"/>
      <c r="RQT34" s="242"/>
      <c r="RQU34" s="242"/>
      <c r="RQV34" s="242"/>
      <c r="RQW34" s="242"/>
      <c r="RQX34" s="242"/>
      <c r="RQY34" s="242"/>
      <c r="RQZ34" s="242"/>
      <c r="RRA34" s="242"/>
      <c r="RRB34" s="242"/>
      <c r="RRC34" s="242"/>
      <c r="RRD34" s="242"/>
      <c r="RRE34" s="242"/>
      <c r="RRF34" s="242"/>
      <c r="RRG34" s="242"/>
      <c r="RRH34" s="242"/>
      <c r="RRI34" s="242"/>
      <c r="RRJ34" s="242"/>
      <c r="RRK34" s="242"/>
      <c r="RRL34" s="242"/>
      <c r="RRM34" s="242"/>
      <c r="RRN34" s="242"/>
      <c r="RRO34" s="242"/>
      <c r="RRP34" s="242"/>
      <c r="RRQ34" s="242"/>
      <c r="RRR34" s="242"/>
      <c r="RRS34" s="242"/>
      <c r="RRT34" s="242"/>
      <c r="RRU34" s="242"/>
      <c r="RRV34" s="242"/>
      <c r="RRW34" s="242"/>
      <c r="RRX34" s="242"/>
      <c r="RRY34" s="242"/>
      <c r="RRZ34" s="242"/>
      <c r="RSA34" s="242"/>
      <c r="RSB34" s="242"/>
      <c r="RSC34" s="242"/>
      <c r="RSD34" s="242"/>
      <c r="RSE34" s="242"/>
      <c r="RSF34" s="242"/>
      <c r="RSG34" s="242"/>
      <c r="RSH34" s="242"/>
      <c r="RSI34" s="242"/>
      <c r="RSJ34" s="242"/>
      <c r="RSK34" s="242"/>
      <c r="RSL34" s="242"/>
      <c r="RSM34" s="242"/>
      <c r="RSN34" s="242"/>
      <c r="RSO34" s="242"/>
      <c r="RSP34" s="242"/>
      <c r="RSQ34" s="242"/>
      <c r="RSR34" s="242"/>
      <c r="RSS34" s="242"/>
      <c r="RST34" s="242"/>
      <c r="RSU34" s="242"/>
      <c r="RSV34" s="242"/>
      <c r="RSW34" s="242"/>
      <c r="RSX34" s="242"/>
      <c r="RSY34" s="242"/>
      <c r="RSZ34" s="242"/>
      <c r="RTA34" s="242"/>
      <c r="RTB34" s="242"/>
      <c r="RTC34" s="242"/>
      <c r="RTD34" s="242"/>
      <c r="RTE34" s="242"/>
      <c r="RTF34" s="242"/>
      <c r="RTG34" s="242"/>
      <c r="RTH34" s="242"/>
      <c r="RTI34" s="242"/>
      <c r="RTJ34" s="242"/>
      <c r="RTK34" s="242"/>
      <c r="RTL34" s="242"/>
      <c r="RTM34" s="242"/>
      <c r="RTN34" s="242"/>
      <c r="RTO34" s="242"/>
      <c r="RTP34" s="242"/>
      <c r="RTQ34" s="242"/>
      <c r="RTR34" s="242"/>
      <c r="RTS34" s="242"/>
      <c r="RTT34" s="242"/>
      <c r="RTU34" s="242"/>
      <c r="RTV34" s="242"/>
      <c r="RTW34" s="242"/>
      <c r="RTX34" s="242"/>
      <c r="RTY34" s="242"/>
      <c r="RTZ34" s="242"/>
      <c r="RUA34" s="242"/>
      <c r="RUB34" s="242"/>
      <c r="RUC34" s="242"/>
      <c r="RUD34" s="242"/>
      <c r="RUE34" s="242"/>
      <c r="RUF34" s="242"/>
      <c r="RUG34" s="242"/>
      <c r="RUH34" s="242"/>
      <c r="RUI34" s="242"/>
      <c r="RUJ34" s="242"/>
      <c r="RUK34" s="242"/>
      <c r="RUL34" s="242"/>
      <c r="RUM34" s="242"/>
      <c r="RUN34" s="242"/>
      <c r="RUO34" s="242"/>
      <c r="RUP34" s="242"/>
      <c r="RUQ34" s="242"/>
      <c r="RUR34" s="242"/>
      <c r="RUS34" s="242"/>
      <c r="RUT34" s="242"/>
      <c r="RUU34" s="242"/>
      <c r="RUV34" s="242"/>
      <c r="RUW34" s="242"/>
      <c r="RUX34" s="242"/>
      <c r="RUY34" s="242"/>
      <c r="RUZ34" s="242"/>
      <c r="RVA34" s="242"/>
      <c r="RVB34" s="242"/>
      <c r="RVC34" s="242"/>
      <c r="RVD34" s="242"/>
      <c r="RVE34" s="242"/>
      <c r="RVF34" s="242"/>
      <c r="RVG34" s="242"/>
      <c r="RVH34" s="242"/>
      <c r="RVI34" s="242"/>
      <c r="RVJ34" s="242"/>
      <c r="RVK34" s="242"/>
      <c r="RVL34" s="242"/>
      <c r="RVM34" s="242"/>
      <c r="RVN34" s="242"/>
      <c r="RVO34" s="242"/>
      <c r="RVP34" s="242"/>
      <c r="RVQ34" s="242"/>
      <c r="RVR34" s="242"/>
      <c r="RVS34" s="242"/>
      <c r="RVT34" s="242"/>
      <c r="RVU34" s="242"/>
      <c r="RVV34" s="242"/>
      <c r="RVW34" s="242"/>
      <c r="RVX34" s="242"/>
      <c r="RVY34" s="242"/>
      <c r="RVZ34" s="242"/>
      <c r="RWA34" s="242"/>
      <c r="RWB34" s="242"/>
      <c r="RWC34" s="242"/>
      <c r="RWD34" s="242"/>
      <c r="RWE34" s="242"/>
      <c r="RWF34" s="242"/>
      <c r="RWG34" s="242"/>
      <c r="RWH34" s="242"/>
      <c r="RWI34" s="242"/>
      <c r="RWJ34" s="242"/>
      <c r="RWK34" s="242"/>
      <c r="RWL34" s="242"/>
      <c r="RWM34" s="242"/>
      <c r="RWN34" s="242"/>
      <c r="RWO34" s="242"/>
      <c r="RWP34" s="242"/>
      <c r="RWQ34" s="242"/>
      <c r="RWR34" s="242"/>
      <c r="RWS34" s="242"/>
      <c r="RWT34" s="242"/>
      <c r="RWU34" s="242"/>
      <c r="RWV34" s="242"/>
      <c r="RWW34" s="242"/>
      <c r="RWX34" s="242"/>
      <c r="RWY34" s="242"/>
      <c r="RWZ34" s="242"/>
      <c r="RXA34" s="242"/>
      <c r="RXB34" s="242"/>
      <c r="RXC34" s="242"/>
      <c r="RXD34" s="242"/>
      <c r="RXE34" s="242"/>
      <c r="RXF34" s="242"/>
      <c r="RXG34" s="242"/>
      <c r="RXH34" s="242"/>
      <c r="RXI34" s="242"/>
      <c r="RXJ34" s="242"/>
      <c r="RXK34" s="242"/>
      <c r="RXL34" s="242"/>
      <c r="RXM34" s="242"/>
      <c r="RXN34" s="242"/>
      <c r="RXO34" s="242"/>
      <c r="RXP34" s="242"/>
      <c r="RXQ34" s="242"/>
      <c r="RXR34" s="242"/>
      <c r="RXS34" s="242"/>
      <c r="RXT34" s="242"/>
      <c r="RXU34" s="242"/>
      <c r="RXV34" s="242"/>
      <c r="RXW34" s="242"/>
      <c r="RXX34" s="242"/>
      <c r="RXY34" s="242"/>
      <c r="RXZ34" s="242"/>
      <c r="RYA34" s="242"/>
      <c r="RYB34" s="242"/>
      <c r="RYC34" s="242"/>
      <c r="RYD34" s="242"/>
      <c r="RYE34" s="242"/>
      <c r="RYF34" s="242"/>
      <c r="RYG34" s="242"/>
      <c r="RYH34" s="242"/>
      <c r="RYI34" s="242"/>
      <c r="RYJ34" s="242"/>
      <c r="RYK34" s="242"/>
      <c r="RYL34" s="242"/>
      <c r="RYM34" s="242"/>
      <c r="RYN34" s="242"/>
      <c r="RYO34" s="242"/>
      <c r="RYP34" s="242"/>
      <c r="RYQ34" s="242"/>
      <c r="RYR34" s="242"/>
      <c r="RYS34" s="242"/>
      <c r="RYT34" s="242"/>
      <c r="RYU34" s="242"/>
      <c r="RYV34" s="242"/>
      <c r="RYW34" s="242"/>
      <c r="RYX34" s="242"/>
      <c r="RYY34" s="242"/>
      <c r="RYZ34" s="242"/>
      <c r="RZA34" s="242"/>
      <c r="RZB34" s="242"/>
      <c r="RZC34" s="242"/>
      <c r="RZD34" s="242"/>
      <c r="RZE34" s="242"/>
      <c r="RZF34" s="242"/>
      <c r="RZG34" s="242"/>
      <c r="RZH34" s="242"/>
      <c r="RZI34" s="242"/>
      <c r="RZJ34" s="242"/>
      <c r="RZK34" s="242"/>
      <c r="RZL34" s="242"/>
      <c r="RZM34" s="242"/>
      <c r="RZN34" s="242"/>
      <c r="RZO34" s="242"/>
      <c r="RZP34" s="242"/>
      <c r="RZQ34" s="242"/>
      <c r="RZR34" s="242"/>
      <c r="RZS34" s="242"/>
      <c r="RZT34" s="242"/>
      <c r="RZU34" s="242"/>
      <c r="RZV34" s="242"/>
      <c r="RZW34" s="242"/>
      <c r="RZX34" s="242"/>
      <c r="RZY34" s="242"/>
      <c r="RZZ34" s="242"/>
      <c r="SAA34" s="242"/>
      <c r="SAB34" s="242"/>
      <c r="SAC34" s="242"/>
      <c r="SAD34" s="242"/>
      <c r="SAE34" s="242"/>
      <c r="SAF34" s="242"/>
      <c r="SAG34" s="242"/>
      <c r="SAH34" s="242"/>
      <c r="SAI34" s="242"/>
      <c r="SAJ34" s="242"/>
      <c r="SAK34" s="242"/>
      <c r="SAL34" s="242"/>
      <c r="SAM34" s="242"/>
      <c r="SAN34" s="242"/>
      <c r="SAO34" s="242"/>
      <c r="SAP34" s="242"/>
      <c r="SAQ34" s="242"/>
      <c r="SAR34" s="242"/>
      <c r="SAS34" s="242"/>
      <c r="SAT34" s="242"/>
      <c r="SAU34" s="242"/>
      <c r="SAV34" s="242"/>
      <c r="SAW34" s="242"/>
      <c r="SAX34" s="242"/>
      <c r="SAY34" s="242"/>
      <c r="SAZ34" s="242"/>
      <c r="SBA34" s="242"/>
      <c r="SBB34" s="242"/>
      <c r="SBC34" s="242"/>
      <c r="SBD34" s="242"/>
      <c r="SBE34" s="242"/>
      <c r="SBF34" s="242"/>
      <c r="SBG34" s="242"/>
      <c r="SBH34" s="242"/>
      <c r="SBI34" s="242"/>
      <c r="SBJ34" s="242"/>
      <c r="SBK34" s="242"/>
      <c r="SBL34" s="242"/>
      <c r="SBM34" s="242"/>
      <c r="SBN34" s="242"/>
      <c r="SBO34" s="242"/>
      <c r="SBP34" s="242"/>
      <c r="SBQ34" s="242"/>
      <c r="SBR34" s="242"/>
      <c r="SBS34" s="242"/>
      <c r="SBT34" s="242"/>
      <c r="SBU34" s="242"/>
      <c r="SBV34" s="242"/>
      <c r="SBW34" s="242"/>
      <c r="SBX34" s="242"/>
      <c r="SBY34" s="242"/>
      <c r="SBZ34" s="242"/>
      <c r="SCA34" s="242"/>
      <c r="SCB34" s="242"/>
      <c r="SCC34" s="242"/>
      <c r="SCD34" s="242"/>
      <c r="SCE34" s="242"/>
      <c r="SCF34" s="242"/>
      <c r="SCG34" s="242"/>
      <c r="SCH34" s="242"/>
      <c r="SCI34" s="242"/>
      <c r="SCJ34" s="242"/>
      <c r="SCK34" s="242"/>
      <c r="SCL34" s="242"/>
      <c r="SCM34" s="242"/>
      <c r="SCN34" s="242"/>
      <c r="SCO34" s="242"/>
      <c r="SCP34" s="242"/>
      <c r="SCQ34" s="242"/>
      <c r="SCR34" s="242"/>
      <c r="SCS34" s="242"/>
      <c r="SCT34" s="242"/>
      <c r="SCU34" s="242"/>
      <c r="SCV34" s="242"/>
      <c r="SCW34" s="242"/>
      <c r="SCX34" s="242"/>
      <c r="SCY34" s="242"/>
      <c r="SCZ34" s="242"/>
      <c r="SDA34" s="242"/>
      <c r="SDB34" s="242"/>
      <c r="SDC34" s="242"/>
      <c r="SDD34" s="242"/>
      <c r="SDE34" s="242"/>
      <c r="SDF34" s="242"/>
      <c r="SDG34" s="242"/>
      <c r="SDH34" s="242"/>
      <c r="SDI34" s="242"/>
      <c r="SDJ34" s="242"/>
      <c r="SDK34" s="242"/>
      <c r="SDL34" s="242"/>
      <c r="SDM34" s="242"/>
      <c r="SDN34" s="242"/>
      <c r="SDO34" s="242"/>
      <c r="SDP34" s="242"/>
      <c r="SDQ34" s="242"/>
      <c r="SDR34" s="242"/>
      <c r="SDS34" s="242"/>
      <c r="SDT34" s="242"/>
      <c r="SDU34" s="242"/>
      <c r="SDV34" s="242"/>
      <c r="SDW34" s="242"/>
      <c r="SDX34" s="242"/>
      <c r="SDY34" s="242"/>
      <c r="SDZ34" s="242"/>
      <c r="SEA34" s="242"/>
      <c r="SEB34" s="242"/>
      <c r="SEC34" s="242"/>
      <c r="SED34" s="242"/>
      <c r="SEE34" s="242"/>
      <c r="SEF34" s="242"/>
      <c r="SEG34" s="242"/>
      <c r="SEH34" s="242"/>
      <c r="SEI34" s="242"/>
      <c r="SEJ34" s="242"/>
      <c r="SEK34" s="242"/>
      <c r="SEL34" s="242"/>
      <c r="SEM34" s="242"/>
      <c r="SEN34" s="242"/>
      <c r="SEO34" s="242"/>
      <c r="SEP34" s="242"/>
      <c r="SEQ34" s="242"/>
      <c r="SER34" s="242"/>
      <c r="SES34" s="242"/>
      <c r="SET34" s="242"/>
      <c r="SEU34" s="242"/>
      <c r="SEV34" s="242"/>
      <c r="SEW34" s="242"/>
      <c r="SEX34" s="242"/>
      <c r="SEY34" s="242"/>
      <c r="SEZ34" s="242"/>
      <c r="SFA34" s="242"/>
      <c r="SFB34" s="242"/>
      <c r="SFC34" s="242"/>
      <c r="SFD34" s="242"/>
      <c r="SFE34" s="242"/>
      <c r="SFF34" s="242"/>
      <c r="SFG34" s="242"/>
      <c r="SFH34" s="242"/>
      <c r="SFI34" s="242"/>
      <c r="SFJ34" s="242"/>
      <c r="SFK34" s="242"/>
      <c r="SFL34" s="242"/>
      <c r="SFM34" s="242"/>
      <c r="SFN34" s="242"/>
      <c r="SFO34" s="242"/>
      <c r="SFP34" s="242"/>
      <c r="SFQ34" s="242"/>
      <c r="SFR34" s="242"/>
      <c r="SFS34" s="242"/>
      <c r="SFT34" s="242"/>
      <c r="SFU34" s="242"/>
      <c r="SFV34" s="242"/>
      <c r="SFW34" s="242"/>
      <c r="SFX34" s="242"/>
      <c r="SFY34" s="242"/>
      <c r="SFZ34" s="242"/>
      <c r="SGA34" s="242"/>
      <c r="SGB34" s="242"/>
      <c r="SGC34" s="242"/>
      <c r="SGD34" s="242"/>
      <c r="SGE34" s="242"/>
      <c r="SGF34" s="242"/>
      <c r="SGG34" s="242"/>
      <c r="SGH34" s="242"/>
      <c r="SGI34" s="242"/>
      <c r="SGJ34" s="242"/>
      <c r="SGK34" s="242"/>
      <c r="SGL34" s="242"/>
      <c r="SGM34" s="242"/>
      <c r="SGN34" s="242"/>
      <c r="SGO34" s="242"/>
      <c r="SGP34" s="242"/>
      <c r="SGQ34" s="242"/>
      <c r="SGR34" s="242"/>
      <c r="SGS34" s="242"/>
      <c r="SGT34" s="242"/>
      <c r="SGU34" s="242"/>
      <c r="SGV34" s="242"/>
      <c r="SGW34" s="242"/>
      <c r="SGX34" s="242"/>
      <c r="SGY34" s="242"/>
      <c r="SGZ34" s="242"/>
      <c r="SHA34" s="242"/>
      <c r="SHB34" s="242"/>
      <c r="SHC34" s="242"/>
      <c r="SHD34" s="242"/>
      <c r="SHE34" s="242"/>
      <c r="SHF34" s="242"/>
      <c r="SHG34" s="242"/>
      <c r="SHH34" s="242"/>
      <c r="SHI34" s="242"/>
      <c r="SHJ34" s="242"/>
      <c r="SHK34" s="242"/>
      <c r="SHL34" s="242"/>
      <c r="SHM34" s="242"/>
      <c r="SHN34" s="242"/>
      <c r="SHO34" s="242"/>
      <c r="SHP34" s="242"/>
      <c r="SHQ34" s="242"/>
      <c r="SHR34" s="242"/>
      <c r="SHS34" s="242"/>
      <c r="SHT34" s="242"/>
      <c r="SHU34" s="242"/>
      <c r="SHV34" s="242"/>
      <c r="SHW34" s="242"/>
      <c r="SHX34" s="242"/>
      <c r="SHY34" s="242"/>
      <c r="SHZ34" s="242"/>
      <c r="SIA34" s="242"/>
      <c r="SIB34" s="242"/>
      <c r="SIC34" s="242"/>
      <c r="SID34" s="242"/>
      <c r="SIE34" s="242"/>
      <c r="SIF34" s="242"/>
      <c r="SIG34" s="242"/>
      <c r="SIH34" s="242"/>
      <c r="SII34" s="242"/>
      <c r="SIJ34" s="242"/>
      <c r="SIK34" s="242"/>
      <c r="SIL34" s="242"/>
      <c r="SIM34" s="242"/>
      <c r="SIN34" s="242"/>
      <c r="SIO34" s="242"/>
      <c r="SIP34" s="242"/>
      <c r="SIQ34" s="242"/>
      <c r="SIR34" s="242"/>
      <c r="SIS34" s="242"/>
      <c r="SIT34" s="242"/>
      <c r="SIU34" s="242"/>
      <c r="SIV34" s="242"/>
      <c r="SIW34" s="242"/>
      <c r="SIX34" s="242"/>
      <c r="SIY34" s="242"/>
      <c r="SIZ34" s="242"/>
      <c r="SJA34" s="242"/>
      <c r="SJB34" s="242"/>
      <c r="SJC34" s="242"/>
      <c r="SJD34" s="242"/>
      <c r="SJE34" s="242"/>
      <c r="SJF34" s="242"/>
      <c r="SJG34" s="242"/>
      <c r="SJH34" s="242"/>
      <c r="SJI34" s="242"/>
      <c r="SJJ34" s="242"/>
      <c r="SJK34" s="242"/>
      <c r="SJL34" s="242"/>
      <c r="SJM34" s="242"/>
      <c r="SJN34" s="242"/>
      <c r="SJO34" s="242"/>
      <c r="SJP34" s="242"/>
      <c r="SJQ34" s="242"/>
      <c r="SJR34" s="242"/>
      <c r="SJS34" s="242"/>
      <c r="SJT34" s="242"/>
      <c r="SJU34" s="242"/>
      <c r="SJV34" s="242"/>
      <c r="SJW34" s="242"/>
      <c r="SJX34" s="242"/>
      <c r="SJY34" s="242"/>
      <c r="SJZ34" s="242"/>
      <c r="SKA34" s="242"/>
      <c r="SKB34" s="242"/>
      <c r="SKC34" s="242"/>
      <c r="SKD34" s="242"/>
      <c r="SKE34" s="242"/>
      <c r="SKF34" s="242"/>
      <c r="SKG34" s="242"/>
      <c r="SKH34" s="242"/>
      <c r="SKI34" s="242"/>
      <c r="SKJ34" s="242"/>
      <c r="SKK34" s="242"/>
      <c r="SKL34" s="242"/>
      <c r="SKM34" s="242"/>
      <c r="SKN34" s="242"/>
      <c r="SKO34" s="242"/>
      <c r="SKP34" s="242"/>
      <c r="SKQ34" s="242"/>
      <c r="SKR34" s="242"/>
      <c r="SKS34" s="242"/>
      <c r="SKT34" s="242"/>
      <c r="SKU34" s="242"/>
      <c r="SKV34" s="242"/>
      <c r="SKW34" s="242"/>
      <c r="SKX34" s="242"/>
      <c r="SKY34" s="242"/>
      <c r="SKZ34" s="242"/>
      <c r="SLA34" s="242"/>
      <c r="SLB34" s="242"/>
      <c r="SLC34" s="242"/>
      <c r="SLD34" s="242"/>
      <c r="SLE34" s="242"/>
      <c r="SLF34" s="242"/>
      <c r="SLG34" s="242"/>
      <c r="SLH34" s="242"/>
      <c r="SLI34" s="242"/>
      <c r="SLJ34" s="242"/>
      <c r="SLK34" s="242"/>
      <c r="SLL34" s="242"/>
      <c r="SLM34" s="242"/>
      <c r="SLN34" s="242"/>
      <c r="SLO34" s="242"/>
      <c r="SLP34" s="242"/>
      <c r="SLQ34" s="242"/>
      <c r="SLR34" s="242"/>
      <c r="SLS34" s="242"/>
      <c r="SLT34" s="242"/>
      <c r="SLU34" s="242"/>
      <c r="SLV34" s="242"/>
      <c r="SLW34" s="242"/>
      <c r="SLX34" s="242"/>
      <c r="SLY34" s="242"/>
      <c r="SLZ34" s="242"/>
      <c r="SMA34" s="242"/>
      <c r="SMB34" s="242"/>
      <c r="SMC34" s="242"/>
      <c r="SMD34" s="242"/>
      <c r="SME34" s="242"/>
      <c r="SMF34" s="242"/>
      <c r="SMG34" s="242"/>
      <c r="SMH34" s="242"/>
      <c r="SMI34" s="242"/>
      <c r="SMJ34" s="242"/>
      <c r="SMK34" s="242"/>
      <c r="SML34" s="242"/>
      <c r="SMM34" s="242"/>
      <c r="SMN34" s="242"/>
      <c r="SMO34" s="242"/>
      <c r="SMP34" s="242"/>
      <c r="SMQ34" s="242"/>
      <c r="SMR34" s="242"/>
      <c r="SMS34" s="242"/>
      <c r="SMT34" s="242"/>
      <c r="SMU34" s="242"/>
      <c r="SMV34" s="242"/>
      <c r="SMW34" s="242"/>
      <c r="SMX34" s="242"/>
      <c r="SMY34" s="242"/>
      <c r="SMZ34" s="242"/>
      <c r="SNA34" s="242"/>
      <c r="SNB34" s="242"/>
      <c r="SNC34" s="242"/>
      <c r="SND34" s="242"/>
      <c r="SNE34" s="242"/>
      <c r="SNF34" s="242"/>
      <c r="SNG34" s="242"/>
      <c r="SNH34" s="242"/>
      <c r="SNI34" s="242"/>
      <c r="SNJ34" s="242"/>
      <c r="SNK34" s="242"/>
      <c r="SNL34" s="242"/>
      <c r="SNM34" s="242"/>
      <c r="SNN34" s="242"/>
      <c r="SNO34" s="242"/>
      <c r="SNP34" s="242"/>
      <c r="SNQ34" s="242"/>
      <c r="SNR34" s="242"/>
      <c r="SNS34" s="242"/>
      <c r="SNT34" s="242"/>
      <c r="SNU34" s="242"/>
      <c r="SNV34" s="242"/>
      <c r="SNW34" s="242"/>
      <c r="SNX34" s="242"/>
      <c r="SNY34" s="242"/>
      <c r="SNZ34" s="242"/>
      <c r="SOA34" s="242"/>
      <c r="SOB34" s="242"/>
      <c r="SOC34" s="242"/>
      <c r="SOD34" s="242"/>
      <c r="SOE34" s="242"/>
      <c r="SOF34" s="242"/>
      <c r="SOG34" s="242"/>
      <c r="SOH34" s="242"/>
      <c r="SOI34" s="242"/>
      <c r="SOJ34" s="242"/>
      <c r="SOK34" s="242"/>
      <c r="SOL34" s="242"/>
      <c r="SOM34" s="242"/>
      <c r="SON34" s="242"/>
      <c r="SOO34" s="242"/>
      <c r="SOP34" s="242"/>
      <c r="SOQ34" s="242"/>
      <c r="SOR34" s="242"/>
      <c r="SOS34" s="242"/>
      <c r="SOT34" s="242"/>
      <c r="SOU34" s="242"/>
      <c r="SOV34" s="242"/>
      <c r="SOW34" s="242"/>
      <c r="SOX34" s="242"/>
      <c r="SOY34" s="242"/>
      <c r="SOZ34" s="242"/>
      <c r="SPA34" s="242"/>
      <c r="SPB34" s="242"/>
      <c r="SPC34" s="242"/>
      <c r="SPD34" s="242"/>
      <c r="SPE34" s="242"/>
      <c r="SPF34" s="242"/>
      <c r="SPG34" s="242"/>
      <c r="SPH34" s="242"/>
      <c r="SPI34" s="242"/>
      <c r="SPJ34" s="242"/>
      <c r="SPK34" s="242"/>
      <c r="SPL34" s="242"/>
      <c r="SPM34" s="242"/>
      <c r="SPN34" s="242"/>
      <c r="SPO34" s="242"/>
      <c r="SPP34" s="242"/>
      <c r="SPQ34" s="242"/>
      <c r="SPR34" s="242"/>
      <c r="SPS34" s="242"/>
      <c r="SPT34" s="242"/>
      <c r="SPU34" s="242"/>
      <c r="SPV34" s="242"/>
      <c r="SPW34" s="242"/>
      <c r="SPX34" s="242"/>
      <c r="SPY34" s="242"/>
      <c r="SPZ34" s="242"/>
      <c r="SQA34" s="242"/>
      <c r="SQB34" s="242"/>
      <c r="SQC34" s="242"/>
      <c r="SQD34" s="242"/>
      <c r="SQE34" s="242"/>
      <c r="SQF34" s="242"/>
      <c r="SQG34" s="242"/>
      <c r="SQH34" s="242"/>
      <c r="SQI34" s="242"/>
      <c r="SQJ34" s="242"/>
      <c r="SQK34" s="242"/>
      <c r="SQL34" s="242"/>
      <c r="SQM34" s="242"/>
      <c r="SQN34" s="242"/>
      <c r="SQO34" s="242"/>
      <c r="SQP34" s="242"/>
      <c r="SQQ34" s="242"/>
      <c r="SQR34" s="242"/>
      <c r="SQS34" s="242"/>
      <c r="SQT34" s="242"/>
      <c r="SQU34" s="242"/>
      <c r="SQV34" s="242"/>
      <c r="SQW34" s="242"/>
      <c r="SQX34" s="242"/>
      <c r="SQY34" s="242"/>
      <c r="SQZ34" s="242"/>
      <c r="SRA34" s="242"/>
      <c r="SRB34" s="242"/>
      <c r="SRC34" s="242"/>
      <c r="SRD34" s="242"/>
      <c r="SRE34" s="242"/>
      <c r="SRF34" s="242"/>
      <c r="SRG34" s="242"/>
      <c r="SRH34" s="242"/>
      <c r="SRI34" s="242"/>
      <c r="SRJ34" s="242"/>
      <c r="SRK34" s="242"/>
      <c r="SRL34" s="242"/>
      <c r="SRM34" s="242"/>
      <c r="SRN34" s="242"/>
      <c r="SRO34" s="242"/>
      <c r="SRP34" s="242"/>
      <c r="SRQ34" s="242"/>
      <c r="SRR34" s="242"/>
      <c r="SRS34" s="242"/>
      <c r="SRT34" s="242"/>
      <c r="SRU34" s="242"/>
      <c r="SRV34" s="242"/>
      <c r="SRW34" s="242"/>
      <c r="SRX34" s="242"/>
      <c r="SRY34" s="242"/>
      <c r="SRZ34" s="242"/>
      <c r="SSA34" s="242"/>
      <c r="SSB34" s="242"/>
      <c r="SSC34" s="242"/>
      <c r="SSD34" s="242"/>
      <c r="SSE34" s="242"/>
      <c r="SSF34" s="242"/>
      <c r="SSG34" s="242"/>
      <c r="SSH34" s="242"/>
      <c r="SSI34" s="242"/>
      <c r="SSJ34" s="242"/>
      <c r="SSK34" s="242"/>
      <c r="SSL34" s="242"/>
      <c r="SSM34" s="242"/>
      <c r="SSN34" s="242"/>
      <c r="SSO34" s="242"/>
      <c r="SSP34" s="242"/>
      <c r="SSQ34" s="242"/>
      <c r="SSR34" s="242"/>
      <c r="SSS34" s="242"/>
      <c r="SST34" s="242"/>
      <c r="SSU34" s="242"/>
      <c r="SSV34" s="242"/>
      <c r="SSW34" s="242"/>
      <c r="SSX34" s="242"/>
      <c r="SSY34" s="242"/>
      <c r="SSZ34" s="242"/>
      <c r="STA34" s="242"/>
      <c r="STB34" s="242"/>
      <c r="STC34" s="242"/>
      <c r="STD34" s="242"/>
      <c r="STE34" s="242"/>
      <c r="STF34" s="242"/>
      <c r="STG34" s="242"/>
      <c r="STH34" s="242"/>
      <c r="STI34" s="242"/>
      <c r="STJ34" s="242"/>
      <c r="STK34" s="242"/>
      <c r="STL34" s="242"/>
      <c r="STM34" s="242"/>
      <c r="STN34" s="242"/>
      <c r="STO34" s="242"/>
      <c r="STP34" s="242"/>
      <c r="STQ34" s="242"/>
      <c r="STR34" s="242"/>
      <c r="STS34" s="242"/>
      <c r="STT34" s="242"/>
      <c r="STU34" s="242"/>
      <c r="STV34" s="242"/>
      <c r="STW34" s="242"/>
      <c r="STX34" s="242"/>
      <c r="STY34" s="242"/>
      <c r="STZ34" s="242"/>
      <c r="SUA34" s="242"/>
      <c r="SUB34" s="242"/>
      <c r="SUC34" s="242"/>
      <c r="SUD34" s="242"/>
      <c r="SUE34" s="242"/>
      <c r="SUF34" s="242"/>
      <c r="SUG34" s="242"/>
      <c r="SUH34" s="242"/>
      <c r="SUI34" s="242"/>
      <c r="SUJ34" s="242"/>
      <c r="SUK34" s="242"/>
      <c r="SUL34" s="242"/>
      <c r="SUM34" s="242"/>
      <c r="SUN34" s="242"/>
      <c r="SUO34" s="242"/>
      <c r="SUP34" s="242"/>
      <c r="SUQ34" s="242"/>
      <c r="SUR34" s="242"/>
      <c r="SUS34" s="242"/>
      <c r="SUT34" s="242"/>
      <c r="SUU34" s="242"/>
      <c r="SUV34" s="242"/>
      <c r="SUW34" s="242"/>
      <c r="SUX34" s="242"/>
      <c r="SUY34" s="242"/>
      <c r="SUZ34" s="242"/>
      <c r="SVA34" s="242"/>
      <c r="SVB34" s="242"/>
      <c r="SVC34" s="242"/>
      <c r="SVD34" s="242"/>
      <c r="SVE34" s="242"/>
      <c r="SVF34" s="242"/>
      <c r="SVG34" s="242"/>
      <c r="SVH34" s="242"/>
      <c r="SVI34" s="242"/>
      <c r="SVJ34" s="242"/>
      <c r="SVK34" s="242"/>
      <c r="SVL34" s="242"/>
      <c r="SVM34" s="242"/>
      <c r="SVN34" s="242"/>
      <c r="SVO34" s="242"/>
      <c r="SVP34" s="242"/>
      <c r="SVQ34" s="242"/>
      <c r="SVR34" s="242"/>
      <c r="SVS34" s="242"/>
      <c r="SVT34" s="242"/>
      <c r="SVU34" s="242"/>
      <c r="SVV34" s="242"/>
      <c r="SVW34" s="242"/>
      <c r="SVX34" s="242"/>
      <c r="SVY34" s="242"/>
      <c r="SVZ34" s="242"/>
      <c r="SWA34" s="242"/>
      <c r="SWB34" s="242"/>
      <c r="SWC34" s="242"/>
      <c r="SWD34" s="242"/>
      <c r="SWE34" s="242"/>
      <c r="SWF34" s="242"/>
      <c r="SWG34" s="242"/>
      <c r="SWH34" s="242"/>
      <c r="SWI34" s="242"/>
      <c r="SWJ34" s="242"/>
      <c r="SWK34" s="242"/>
      <c r="SWL34" s="242"/>
      <c r="SWM34" s="242"/>
      <c r="SWN34" s="242"/>
      <c r="SWO34" s="242"/>
      <c r="SWP34" s="242"/>
      <c r="SWQ34" s="242"/>
      <c r="SWR34" s="242"/>
      <c r="SWS34" s="242"/>
      <c r="SWT34" s="242"/>
      <c r="SWU34" s="242"/>
      <c r="SWV34" s="242"/>
      <c r="SWW34" s="242"/>
      <c r="SWX34" s="242"/>
      <c r="SWY34" s="242"/>
      <c r="SWZ34" s="242"/>
      <c r="SXA34" s="242"/>
      <c r="SXB34" s="242"/>
      <c r="SXC34" s="242"/>
      <c r="SXD34" s="242"/>
      <c r="SXE34" s="242"/>
      <c r="SXF34" s="242"/>
      <c r="SXG34" s="242"/>
      <c r="SXH34" s="242"/>
      <c r="SXI34" s="242"/>
      <c r="SXJ34" s="242"/>
      <c r="SXK34" s="242"/>
      <c r="SXL34" s="242"/>
      <c r="SXM34" s="242"/>
      <c r="SXN34" s="242"/>
      <c r="SXO34" s="242"/>
      <c r="SXP34" s="242"/>
      <c r="SXQ34" s="242"/>
      <c r="SXR34" s="242"/>
      <c r="SXS34" s="242"/>
      <c r="SXT34" s="242"/>
      <c r="SXU34" s="242"/>
      <c r="SXV34" s="242"/>
      <c r="SXW34" s="242"/>
      <c r="SXX34" s="242"/>
      <c r="SXY34" s="242"/>
      <c r="SXZ34" s="242"/>
      <c r="SYA34" s="242"/>
      <c r="SYB34" s="242"/>
      <c r="SYC34" s="242"/>
      <c r="SYD34" s="242"/>
      <c r="SYE34" s="242"/>
      <c r="SYF34" s="242"/>
      <c r="SYG34" s="242"/>
      <c r="SYH34" s="242"/>
      <c r="SYI34" s="242"/>
      <c r="SYJ34" s="242"/>
      <c r="SYK34" s="242"/>
      <c r="SYL34" s="242"/>
      <c r="SYM34" s="242"/>
      <c r="SYN34" s="242"/>
      <c r="SYO34" s="242"/>
      <c r="SYP34" s="242"/>
      <c r="SYQ34" s="242"/>
      <c r="SYR34" s="242"/>
      <c r="SYS34" s="242"/>
      <c r="SYT34" s="242"/>
      <c r="SYU34" s="242"/>
      <c r="SYV34" s="242"/>
      <c r="SYW34" s="242"/>
      <c r="SYX34" s="242"/>
      <c r="SYY34" s="242"/>
      <c r="SYZ34" s="242"/>
      <c r="SZA34" s="242"/>
      <c r="SZB34" s="242"/>
      <c r="SZC34" s="242"/>
      <c r="SZD34" s="242"/>
      <c r="SZE34" s="242"/>
      <c r="SZF34" s="242"/>
      <c r="SZG34" s="242"/>
      <c r="SZH34" s="242"/>
      <c r="SZI34" s="242"/>
      <c r="SZJ34" s="242"/>
      <c r="SZK34" s="242"/>
      <c r="SZL34" s="242"/>
      <c r="SZM34" s="242"/>
      <c r="SZN34" s="242"/>
      <c r="SZO34" s="242"/>
      <c r="SZP34" s="242"/>
      <c r="SZQ34" s="242"/>
      <c r="SZR34" s="242"/>
      <c r="SZS34" s="242"/>
      <c r="SZT34" s="242"/>
      <c r="SZU34" s="242"/>
      <c r="SZV34" s="242"/>
      <c r="SZW34" s="242"/>
      <c r="SZX34" s="242"/>
      <c r="SZY34" s="242"/>
      <c r="SZZ34" s="242"/>
      <c r="TAA34" s="242"/>
      <c r="TAB34" s="242"/>
      <c r="TAC34" s="242"/>
      <c r="TAD34" s="242"/>
      <c r="TAE34" s="242"/>
      <c r="TAF34" s="242"/>
      <c r="TAG34" s="242"/>
      <c r="TAH34" s="242"/>
      <c r="TAI34" s="242"/>
      <c r="TAJ34" s="242"/>
      <c r="TAK34" s="242"/>
      <c r="TAL34" s="242"/>
      <c r="TAM34" s="242"/>
      <c r="TAN34" s="242"/>
      <c r="TAO34" s="242"/>
      <c r="TAP34" s="242"/>
      <c r="TAQ34" s="242"/>
      <c r="TAR34" s="242"/>
      <c r="TAS34" s="242"/>
      <c r="TAT34" s="242"/>
      <c r="TAU34" s="242"/>
      <c r="TAV34" s="242"/>
      <c r="TAW34" s="242"/>
      <c r="TAX34" s="242"/>
      <c r="TAY34" s="242"/>
      <c r="TAZ34" s="242"/>
      <c r="TBA34" s="242"/>
      <c r="TBB34" s="242"/>
      <c r="TBC34" s="242"/>
      <c r="TBD34" s="242"/>
      <c r="TBE34" s="242"/>
      <c r="TBF34" s="242"/>
      <c r="TBG34" s="242"/>
      <c r="TBH34" s="242"/>
      <c r="TBI34" s="242"/>
      <c r="TBJ34" s="242"/>
      <c r="TBK34" s="242"/>
      <c r="TBL34" s="242"/>
      <c r="TBM34" s="242"/>
      <c r="TBN34" s="242"/>
      <c r="TBO34" s="242"/>
      <c r="TBP34" s="242"/>
      <c r="TBQ34" s="242"/>
      <c r="TBR34" s="242"/>
      <c r="TBS34" s="242"/>
      <c r="TBT34" s="242"/>
      <c r="TBU34" s="242"/>
      <c r="TBV34" s="242"/>
      <c r="TBW34" s="242"/>
      <c r="TBX34" s="242"/>
      <c r="TBY34" s="242"/>
      <c r="TBZ34" s="242"/>
      <c r="TCA34" s="242"/>
      <c r="TCB34" s="242"/>
      <c r="TCC34" s="242"/>
      <c r="TCD34" s="242"/>
      <c r="TCE34" s="242"/>
      <c r="TCF34" s="242"/>
      <c r="TCG34" s="242"/>
      <c r="TCH34" s="242"/>
      <c r="TCI34" s="242"/>
      <c r="TCJ34" s="242"/>
      <c r="TCK34" s="242"/>
      <c r="TCL34" s="242"/>
      <c r="TCM34" s="242"/>
      <c r="TCN34" s="242"/>
      <c r="TCO34" s="242"/>
      <c r="TCP34" s="242"/>
      <c r="TCQ34" s="242"/>
      <c r="TCR34" s="242"/>
      <c r="TCS34" s="242"/>
      <c r="TCT34" s="242"/>
      <c r="TCU34" s="242"/>
      <c r="TCV34" s="242"/>
      <c r="TCW34" s="242"/>
      <c r="TCX34" s="242"/>
      <c r="TCY34" s="242"/>
      <c r="TCZ34" s="242"/>
      <c r="TDA34" s="242"/>
      <c r="TDB34" s="242"/>
      <c r="TDC34" s="242"/>
      <c r="TDD34" s="242"/>
      <c r="TDE34" s="242"/>
      <c r="TDF34" s="242"/>
      <c r="TDG34" s="242"/>
      <c r="TDH34" s="242"/>
      <c r="TDI34" s="242"/>
      <c r="TDJ34" s="242"/>
      <c r="TDK34" s="242"/>
      <c r="TDL34" s="242"/>
      <c r="TDM34" s="242"/>
      <c r="TDN34" s="242"/>
      <c r="TDO34" s="242"/>
      <c r="TDP34" s="242"/>
      <c r="TDQ34" s="242"/>
      <c r="TDR34" s="242"/>
      <c r="TDS34" s="242"/>
      <c r="TDT34" s="242"/>
      <c r="TDU34" s="242"/>
      <c r="TDV34" s="242"/>
      <c r="TDW34" s="242"/>
      <c r="TDX34" s="242"/>
      <c r="TDY34" s="242"/>
      <c r="TDZ34" s="242"/>
      <c r="TEA34" s="242"/>
      <c r="TEB34" s="242"/>
      <c r="TEC34" s="242"/>
      <c r="TED34" s="242"/>
      <c r="TEE34" s="242"/>
      <c r="TEF34" s="242"/>
      <c r="TEG34" s="242"/>
      <c r="TEH34" s="242"/>
      <c r="TEI34" s="242"/>
      <c r="TEJ34" s="242"/>
      <c r="TEK34" s="242"/>
      <c r="TEL34" s="242"/>
      <c r="TEM34" s="242"/>
      <c r="TEN34" s="242"/>
      <c r="TEO34" s="242"/>
      <c r="TEP34" s="242"/>
      <c r="TEQ34" s="242"/>
      <c r="TER34" s="242"/>
      <c r="TES34" s="242"/>
      <c r="TET34" s="242"/>
      <c r="TEU34" s="242"/>
      <c r="TEV34" s="242"/>
      <c r="TEW34" s="242"/>
      <c r="TEX34" s="242"/>
      <c r="TEY34" s="242"/>
      <c r="TEZ34" s="242"/>
      <c r="TFA34" s="242"/>
      <c r="TFB34" s="242"/>
      <c r="TFC34" s="242"/>
      <c r="TFD34" s="242"/>
      <c r="TFE34" s="242"/>
      <c r="TFF34" s="242"/>
      <c r="TFG34" s="242"/>
      <c r="TFH34" s="242"/>
      <c r="TFI34" s="242"/>
      <c r="TFJ34" s="242"/>
      <c r="TFK34" s="242"/>
      <c r="TFL34" s="242"/>
      <c r="TFM34" s="242"/>
      <c r="TFN34" s="242"/>
      <c r="TFO34" s="242"/>
      <c r="TFP34" s="242"/>
      <c r="TFQ34" s="242"/>
      <c r="TFR34" s="242"/>
      <c r="TFS34" s="242"/>
      <c r="TFT34" s="242"/>
      <c r="TFU34" s="242"/>
      <c r="TFV34" s="242"/>
      <c r="TFW34" s="242"/>
      <c r="TFX34" s="242"/>
      <c r="TFY34" s="242"/>
      <c r="TFZ34" s="242"/>
      <c r="TGA34" s="242"/>
      <c r="TGB34" s="242"/>
      <c r="TGC34" s="242"/>
      <c r="TGD34" s="242"/>
      <c r="TGE34" s="242"/>
      <c r="TGF34" s="242"/>
      <c r="TGG34" s="242"/>
      <c r="TGH34" s="242"/>
      <c r="TGI34" s="242"/>
      <c r="TGJ34" s="242"/>
      <c r="TGK34" s="242"/>
      <c r="TGL34" s="242"/>
      <c r="TGM34" s="242"/>
      <c r="TGN34" s="242"/>
      <c r="TGO34" s="242"/>
      <c r="TGP34" s="242"/>
      <c r="TGQ34" s="242"/>
      <c r="TGR34" s="242"/>
      <c r="TGS34" s="242"/>
      <c r="TGT34" s="242"/>
      <c r="TGU34" s="242"/>
      <c r="TGV34" s="242"/>
      <c r="TGW34" s="242"/>
      <c r="TGX34" s="242"/>
      <c r="TGY34" s="242"/>
      <c r="TGZ34" s="242"/>
      <c r="THA34" s="242"/>
      <c r="THB34" s="242"/>
      <c r="THC34" s="242"/>
      <c r="THD34" s="242"/>
      <c r="THE34" s="242"/>
      <c r="THF34" s="242"/>
      <c r="THG34" s="242"/>
      <c r="THH34" s="242"/>
      <c r="THI34" s="242"/>
      <c r="THJ34" s="242"/>
      <c r="THK34" s="242"/>
      <c r="THL34" s="242"/>
      <c r="THM34" s="242"/>
      <c r="THN34" s="242"/>
      <c r="THO34" s="242"/>
      <c r="THP34" s="242"/>
      <c r="THQ34" s="242"/>
      <c r="THR34" s="242"/>
      <c r="THS34" s="242"/>
      <c r="THT34" s="242"/>
      <c r="THU34" s="242"/>
      <c r="THV34" s="242"/>
      <c r="THW34" s="242"/>
      <c r="THX34" s="242"/>
      <c r="THY34" s="242"/>
      <c r="THZ34" s="242"/>
      <c r="TIA34" s="242"/>
      <c r="TIB34" s="242"/>
      <c r="TIC34" s="242"/>
      <c r="TID34" s="242"/>
      <c r="TIE34" s="242"/>
      <c r="TIF34" s="242"/>
      <c r="TIG34" s="242"/>
      <c r="TIH34" s="242"/>
      <c r="TII34" s="242"/>
      <c r="TIJ34" s="242"/>
      <c r="TIK34" s="242"/>
      <c r="TIL34" s="242"/>
      <c r="TIM34" s="242"/>
      <c r="TIN34" s="242"/>
      <c r="TIO34" s="242"/>
      <c r="TIP34" s="242"/>
      <c r="TIQ34" s="242"/>
      <c r="TIR34" s="242"/>
      <c r="TIS34" s="242"/>
      <c r="TIT34" s="242"/>
      <c r="TIU34" s="242"/>
      <c r="TIV34" s="242"/>
      <c r="TIW34" s="242"/>
      <c r="TIX34" s="242"/>
      <c r="TIY34" s="242"/>
      <c r="TIZ34" s="242"/>
      <c r="TJA34" s="242"/>
      <c r="TJB34" s="242"/>
      <c r="TJC34" s="242"/>
      <c r="TJD34" s="242"/>
      <c r="TJE34" s="242"/>
      <c r="TJF34" s="242"/>
      <c r="TJG34" s="242"/>
      <c r="TJH34" s="242"/>
      <c r="TJI34" s="242"/>
      <c r="TJJ34" s="242"/>
      <c r="TJK34" s="242"/>
      <c r="TJL34" s="242"/>
      <c r="TJM34" s="242"/>
      <c r="TJN34" s="242"/>
      <c r="TJO34" s="242"/>
      <c r="TJP34" s="242"/>
      <c r="TJQ34" s="242"/>
      <c r="TJR34" s="242"/>
      <c r="TJS34" s="242"/>
      <c r="TJT34" s="242"/>
      <c r="TJU34" s="242"/>
      <c r="TJV34" s="242"/>
      <c r="TJW34" s="242"/>
      <c r="TJX34" s="242"/>
      <c r="TJY34" s="242"/>
      <c r="TJZ34" s="242"/>
      <c r="TKA34" s="242"/>
      <c r="TKB34" s="242"/>
      <c r="TKC34" s="242"/>
      <c r="TKD34" s="242"/>
      <c r="TKE34" s="242"/>
      <c r="TKF34" s="242"/>
      <c r="TKG34" s="242"/>
      <c r="TKH34" s="242"/>
      <c r="TKI34" s="242"/>
      <c r="TKJ34" s="242"/>
      <c r="TKK34" s="242"/>
      <c r="TKL34" s="242"/>
      <c r="TKM34" s="242"/>
      <c r="TKN34" s="242"/>
      <c r="TKO34" s="242"/>
      <c r="TKP34" s="242"/>
      <c r="TKQ34" s="242"/>
      <c r="TKR34" s="242"/>
      <c r="TKS34" s="242"/>
      <c r="TKT34" s="242"/>
      <c r="TKU34" s="242"/>
      <c r="TKV34" s="242"/>
      <c r="TKW34" s="242"/>
      <c r="TKX34" s="242"/>
      <c r="TKY34" s="242"/>
      <c r="TKZ34" s="242"/>
      <c r="TLA34" s="242"/>
      <c r="TLB34" s="242"/>
      <c r="TLC34" s="242"/>
      <c r="TLD34" s="242"/>
      <c r="TLE34" s="242"/>
      <c r="TLF34" s="242"/>
      <c r="TLG34" s="242"/>
      <c r="TLH34" s="242"/>
      <c r="TLI34" s="242"/>
      <c r="TLJ34" s="242"/>
      <c r="TLK34" s="242"/>
      <c r="TLL34" s="242"/>
      <c r="TLM34" s="242"/>
      <c r="TLN34" s="242"/>
      <c r="TLO34" s="242"/>
      <c r="TLP34" s="242"/>
      <c r="TLQ34" s="242"/>
      <c r="TLR34" s="242"/>
      <c r="TLS34" s="242"/>
      <c r="TLT34" s="242"/>
      <c r="TLU34" s="242"/>
      <c r="TLV34" s="242"/>
      <c r="TLW34" s="242"/>
      <c r="TLX34" s="242"/>
      <c r="TLY34" s="242"/>
      <c r="TLZ34" s="242"/>
      <c r="TMA34" s="242"/>
      <c r="TMB34" s="242"/>
      <c r="TMC34" s="242"/>
      <c r="TMD34" s="242"/>
      <c r="TME34" s="242"/>
      <c r="TMF34" s="242"/>
      <c r="TMG34" s="242"/>
      <c r="TMH34" s="242"/>
      <c r="TMI34" s="242"/>
      <c r="TMJ34" s="242"/>
      <c r="TMK34" s="242"/>
      <c r="TML34" s="242"/>
      <c r="TMM34" s="242"/>
      <c r="TMN34" s="242"/>
      <c r="TMO34" s="242"/>
      <c r="TMP34" s="242"/>
      <c r="TMQ34" s="242"/>
      <c r="TMR34" s="242"/>
      <c r="TMS34" s="242"/>
      <c r="TMT34" s="242"/>
      <c r="TMU34" s="242"/>
      <c r="TMV34" s="242"/>
      <c r="TMW34" s="242"/>
      <c r="TMX34" s="242"/>
      <c r="TMY34" s="242"/>
      <c r="TMZ34" s="242"/>
      <c r="TNA34" s="242"/>
      <c r="TNB34" s="242"/>
      <c r="TNC34" s="242"/>
      <c r="TND34" s="242"/>
      <c r="TNE34" s="242"/>
      <c r="TNF34" s="242"/>
      <c r="TNG34" s="242"/>
      <c r="TNH34" s="242"/>
      <c r="TNI34" s="242"/>
      <c r="TNJ34" s="242"/>
      <c r="TNK34" s="242"/>
      <c r="TNL34" s="242"/>
      <c r="TNM34" s="242"/>
      <c r="TNN34" s="242"/>
      <c r="TNO34" s="242"/>
      <c r="TNP34" s="242"/>
      <c r="TNQ34" s="242"/>
      <c r="TNR34" s="242"/>
      <c r="TNS34" s="242"/>
      <c r="TNT34" s="242"/>
      <c r="TNU34" s="242"/>
      <c r="TNV34" s="242"/>
      <c r="TNW34" s="242"/>
      <c r="TNX34" s="242"/>
      <c r="TNY34" s="242"/>
      <c r="TNZ34" s="242"/>
      <c r="TOA34" s="242"/>
      <c r="TOB34" s="242"/>
      <c r="TOC34" s="242"/>
      <c r="TOD34" s="242"/>
      <c r="TOE34" s="242"/>
      <c r="TOF34" s="242"/>
      <c r="TOG34" s="242"/>
      <c r="TOH34" s="242"/>
      <c r="TOI34" s="242"/>
      <c r="TOJ34" s="242"/>
      <c r="TOK34" s="242"/>
      <c r="TOL34" s="242"/>
      <c r="TOM34" s="242"/>
      <c r="TON34" s="242"/>
      <c r="TOO34" s="242"/>
      <c r="TOP34" s="242"/>
      <c r="TOQ34" s="242"/>
      <c r="TOR34" s="242"/>
      <c r="TOS34" s="242"/>
      <c r="TOT34" s="242"/>
      <c r="TOU34" s="242"/>
      <c r="TOV34" s="242"/>
      <c r="TOW34" s="242"/>
      <c r="TOX34" s="242"/>
      <c r="TOY34" s="242"/>
      <c r="TOZ34" s="242"/>
      <c r="TPA34" s="242"/>
      <c r="TPB34" s="242"/>
      <c r="TPC34" s="242"/>
      <c r="TPD34" s="242"/>
      <c r="TPE34" s="242"/>
      <c r="TPF34" s="242"/>
      <c r="TPG34" s="242"/>
      <c r="TPH34" s="242"/>
      <c r="TPI34" s="242"/>
      <c r="TPJ34" s="242"/>
      <c r="TPK34" s="242"/>
      <c r="TPL34" s="242"/>
      <c r="TPM34" s="242"/>
      <c r="TPN34" s="242"/>
      <c r="TPO34" s="242"/>
      <c r="TPP34" s="242"/>
      <c r="TPQ34" s="242"/>
      <c r="TPR34" s="242"/>
      <c r="TPS34" s="242"/>
      <c r="TPT34" s="242"/>
      <c r="TPU34" s="242"/>
      <c r="TPV34" s="242"/>
      <c r="TPW34" s="242"/>
      <c r="TPX34" s="242"/>
      <c r="TPY34" s="242"/>
      <c r="TPZ34" s="242"/>
      <c r="TQA34" s="242"/>
      <c r="TQB34" s="242"/>
      <c r="TQC34" s="242"/>
      <c r="TQD34" s="242"/>
      <c r="TQE34" s="242"/>
      <c r="TQF34" s="242"/>
      <c r="TQG34" s="242"/>
      <c r="TQH34" s="242"/>
      <c r="TQI34" s="242"/>
      <c r="TQJ34" s="242"/>
      <c r="TQK34" s="242"/>
      <c r="TQL34" s="242"/>
      <c r="TQM34" s="242"/>
      <c r="TQN34" s="242"/>
      <c r="TQO34" s="242"/>
      <c r="TQP34" s="242"/>
      <c r="TQQ34" s="242"/>
      <c r="TQR34" s="242"/>
      <c r="TQS34" s="242"/>
      <c r="TQT34" s="242"/>
      <c r="TQU34" s="242"/>
      <c r="TQV34" s="242"/>
      <c r="TQW34" s="242"/>
      <c r="TQX34" s="242"/>
      <c r="TQY34" s="242"/>
      <c r="TQZ34" s="242"/>
      <c r="TRA34" s="242"/>
      <c r="TRB34" s="242"/>
      <c r="TRC34" s="242"/>
      <c r="TRD34" s="242"/>
      <c r="TRE34" s="242"/>
      <c r="TRF34" s="242"/>
      <c r="TRG34" s="242"/>
      <c r="TRH34" s="242"/>
      <c r="TRI34" s="242"/>
      <c r="TRJ34" s="242"/>
      <c r="TRK34" s="242"/>
      <c r="TRL34" s="242"/>
      <c r="TRM34" s="242"/>
      <c r="TRN34" s="242"/>
      <c r="TRO34" s="242"/>
      <c r="TRP34" s="242"/>
      <c r="TRQ34" s="242"/>
      <c r="TRR34" s="242"/>
      <c r="TRS34" s="242"/>
      <c r="TRT34" s="242"/>
      <c r="TRU34" s="242"/>
      <c r="TRV34" s="242"/>
      <c r="TRW34" s="242"/>
      <c r="TRX34" s="242"/>
      <c r="TRY34" s="242"/>
      <c r="TRZ34" s="242"/>
      <c r="TSA34" s="242"/>
      <c r="TSB34" s="242"/>
      <c r="TSC34" s="242"/>
      <c r="TSD34" s="242"/>
      <c r="TSE34" s="242"/>
      <c r="TSF34" s="242"/>
      <c r="TSG34" s="242"/>
      <c r="TSH34" s="242"/>
      <c r="TSI34" s="242"/>
      <c r="TSJ34" s="242"/>
      <c r="TSK34" s="242"/>
      <c r="TSL34" s="242"/>
      <c r="TSM34" s="242"/>
      <c r="TSN34" s="242"/>
      <c r="TSO34" s="242"/>
      <c r="TSP34" s="242"/>
      <c r="TSQ34" s="242"/>
      <c r="TSR34" s="242"/>
      <c r="TSS34" s="242"/>
      <c r="TST34" s="242"/>
      <c r="TSU34" s="242"/>
      <c r="TSV34" s="242"/>
      <c r="TSW34" s="242"/>
      <c r="TSX34" s="242"/>
      <c r="TSY34" s="242"/>
      <c r="TSZ34" s="242"/>
      <c r="TTA34" s="242"/>
      <c r="TTB34" s="242"/>
      <c r="TTC34" s="242"/>
      <c r="TTD34" s="242"/>
      <c r="TTE34" s="242"/>
      <c r="TTF34" s="242"/>
      <c r="TTG34" s="242"/>
      <c r="TTH34" s="242"/>
      <c r="TTI34" s="242"/>
      <c r="TTJ34" s="242"/>
      <c r="TTK34" s="242"/>
      <c r="TTL34" s="242"/>
      <c r="TTM34" s="242"/>
      <c r="TTN34" s="242"/>
      <c r="TTO34" s="242"/>
      <c r="TTP34" s="242"/>
      <c r="TTQ34" s="242"/>
      <c r="TTR34" s="242"/>
      <c r="TTS34" s="242"/>
      <c r="TTT34" s="242"/>
      <c r="TTU34" s="242"/>
      <c r="TTV34" s="242"/>
      <c r="TTW34" s="242"/>
      <c r="TTX34" s="242"/>
      <c r="TTY34" s="242"/>
      <c r="TTZ34" s="242"/>
      <c r="TUA34" s="242"/>
      <c r="TUB34" s="242"/>
      <c r="TUC34" s="242"/>
      <c r="TUD34" s="242"/>
      <c r="TUE34" s="242"/>
      <c r="TUF34" s="242"/>
      <c r="TUG34" s="242"/>
      <c r="TUH34" s="242"/>
      <c r="TUI34" s="242"/>
      <c r="TUJ34" s="242"/>
      <c r="TUK34" s="242"/>
      <c r="TUL34" s="242"/>
      <c r="TUM34" s="242"/>
      <c r="TUN34" s="242"/>
      <c r="TUO34" s="242"/>
      <c r="TUP34" s="242"/>
      <c r="TUQ34" s="242"/>
      <c r="TUR34" s="242"/>
      <c r="TUS34" s="242"/>
      <c r="TUT34" s="242"/>
      <c r="TUU34" s="242"/>
      <c r="TUV34" s="242"/>
      <c r="TUW34" s="242"/>
      <c r="TUX34" s="242"/>
      <c r="TUY34" s="242"/>
      <c r="TUZ34" s="242"/>
      <c r="TVA34" s="242"/>
      <c r="TVB34" s="242"/>
      <c r="TVC34" s="242"/>
      <c r="TVD34" s="242"/>
      <c r="TVE34" s="242"/>
      <c r="TVF34" s="242"/>
      <c r="TVG34" s="242"/>
      <c r="TVH34" s="242"/>
      <c r="TVI34" s="242"/>
      <c r="TVJ34" s="242"/>
      <c r="TVK34" s="242"/>
      <c r="TVL34" s="242"/>
      <c r="TVM34" s="242"/>
      <c r="TVN34" s="242"/>
      <c r="TVO34" s="242"/>
      <c r="TVP34" s="242"/>
      <c r="TVQ34" s="242"/>
      <c r="TVR34" s="242"/>
      <c r="TVS34" s="242"/>
      <c r="TVT34" s="242"/>
      <c r="TVU34" s="242"/>
      <c r="TVV34" s="242"/>
      <c r="TVW34" s="242"/>
      <c r="TVX34" s="242"/>
      <c r="TVY34" s="242"/>
      <c r="TVZ34" s="242"/>
      <c r="TWA34" s="242"/>
      <c r="TWB34" s="242"/>
      <c r="TWC34" s="242"/>
      <c r="TWD34" s="242"/>
      <c r="TWE34" s="242"/>
      <c r="TWF34" s="242"/>
      <c r="TWG34" s="242"/>
      <c r="TWH34" s="242"/>
      <c r="TWI34" s="242"/>
      <c r="TWJ34" s="242"/>
      <c r="TWK34" s="242"/>
      <c r="TWL34" s="242"/>
      <c r="TWM34" s="242"/>
      <c r="TWN34" s="242"/>
      <c r="TWO34" s="242"/>
      <c r="TWP34" s="242"/>
      <c r="TWQ34" s="242"/>
      <c r="TWR34" s="242"/>
      <c r="TWS34" s="242"/>
      <c r="TWT34" s="242"/>
      <c r="TWU34" s="242"/>
      <c r="TWV34" s="242"/>
      <c r="TWW34" s="242"/>
      <c r="TWX34" s="242"/>
      <c r="TWY34" s="242"/>
      <c r="TWZ34" s="242"/>
      <c r="TXA34" s="242"/>
      <c r="TXB34" s="242"/>
      <c r="TXC34" s="242"/>
      <c r="TXD34" s="242"/>
      <c r="TXE34" s="242"/>
      <c r="TXF34" s="242"/>
      <c r="TXG34" s="242"/>
      <c r="TXH34" s="242"/>
      <c r="TXI34" s="242"/>
      <c r="TXJ34" s="242"/>
      <c r="TXK34" s="242"/>
      <c r="TXL34" s="242"/>
      <c r="TXM34" s="242"/>
      <c r="TXN34" s="242"/>
      <c r="TXO34" s="242"/>
      <c r="TXP34" s="242"/>
      <c r="TXQ34" s="242"/>
      <c r="TXR34" s="242"/>
      <c r="TXS34" s="242"/>
      <c r="TXT34" s="242"/>
      <c r="TXU34" s="242"/>
      <c r="TXV34" s="242"/>
      <c r="TXW34" s="242"/>
      <c r="TXX34" s="242"/>
      <c r="TXY34" s="242"/>
      <c r="TXZ34" s="242"/>
      <c r="TYA34" s="242"/>
      <c r="TYB34" s="242"/>
      <c r="TYC34" s="242"/>
      <c r="TYD34" s="242"/>
      <c r="TYE34" s="242"/>
      <c r="TYF34" s="242"/>
      <c r="TYG34" s="242"/>
      <c r="TYH34" s="242"/>
      <c r="TYI34" s="242"/>
      <c r="TYJ34" s="242"/>
      <c r="TYK34" s="242"/>
      <c r="TYL34" s="242"/>
      <c r="TYM34" s="242"/>
      <c r="TYN34" s="242"/>
      <c r="TYO34" s="242"/>
      <c r="TYP34" s="242"/>
      <c r="TYQ34" s="242"/>
      <c r="TYR34" s="242"/>
      <c r="TYS34" s="242"/>
      <c r="TYT34" s="242"/>
      <c r="TYU34" s="242"/>
      <c r="TYV34" s="242"/>
      <c r="TYW34" s="242"/>
      <c r="TYX34" s="242"/>
      <c r="TYY34" s="242"/>
      <c r="TYZ34" s="242"/>
      <c r="TZA34" s="242"/>
      <c r="TZB34" s="242"/>
      <c r="TZC34" s="242"/>
      <c r="TZD34" s="242"/>
      <c r="TZE34" s="242"/>
      <c r="TZF34" s="242"/>
      <c r="TZG34" s="242"/>
      <c r="TZH34" s="242"/>
      <c r="TZI34" s="242"/>
      <c r="TZJ34" s="242"/>
      <c r="TZK34" s="242"/>
      <c r="TZL34" s="242"/>
      <c r="TZM34" s="242"/>
      <c r="TZN34" s="242"/>
      <c r="TZO34" s="242"/>
      <c r="TZP34" s="242"/>
      <c r="TZQ34" s="242"/>
      <c r="TZR34" s="242"/>
      <c r="TZS34" s="242"/>
      <c r="TZT34" s="242"/>
      <c r="TZU34" s="242"/>
      <c r="TZV34" s="242"/>
      <c r="TZW34" s="242"/>
      <c r="TZX34" s="242"/>
      <c r="TZY34" s="242"/>
      <c r="TZZ34" s="242"/>
      <c r="UAA34" s="242"/>
      <c r="UAB34" s="242"/>
      <c r="UAC34" s="242"/>
      <c r="UAD34" s="242"/>
      <c r="UAE34" s="242"/>
      <c r="UAF34" s="242"/>
      <c r="UAG34" s="242"/>
      <c r="UAH34" s="242"/>
      <c r="UAI34" s="242"/>
      <c r="UAJ34" s="242"/>
      <c r="UAK34" s="242"/>
      <c r="UAL34" s="242"/>
      <c r="UAM34" s="242"/>
      <c r="UAN34" s="242"/>
      <c r="UAO34" s="242"/>
      <c r="UAP34" s="242"/>
      <c r="UAQ34" s="242"/>
      <c r="UAR34" s="242"/>
      <c r="UAS34" s="242"/>
      <c r="UAT34" s="242"/>
      <c r="UAU34" s="242"/>
      <c r="UAV34" s="242"/>
      <c r="UAW34" s="242"/>
      <c r="UAX34" s="242"/>
      <c r="UAY34" s="242"/>
      <c r="UAZ34" s="242"/>
      <c r="UBA34" s="242"/>
      <c r="UBB34" s="242"/>
      <c r="UBC34" s="242"/>
      <c r="UBD34" s="242"/>
      <c r="UBE34" s="242"/>
      <c r="UBF34" s="242"/>
      <c r="UBG34" s="242"/>
      <c r="UBH34" s="242"/>
      <c r="UBI34" s="242"/>
      <c r="UBJ34" s="242"/>
      <c r="UBK34" s="242"/>
      <c r="UBL34" s="242"/>
      <c r="UBM34" s="242"/>
      <c r="UBN34" s="242"/>
      <c r="UBO34" s="242"/>
      <c r="UBP34" s="242"/>
      <c r="UBQ34" s="242"/>
      <c r="UBR34" s="242"/>
      <c r="UBS34" s="242"/>
      <c r="UBT34" s="242"/>
      <c r="UBU34" s="242"/>
      <c r="UBV34" s="242"/>
      <c r="UBW34" s="242"/>
      <c r="UBX34" s="242"/>
      <c r="UBY34" s="242"/>
      <c r="UBZ34" s="242"/>
      <c r="UCA34" s="242"/>
      <c r="UCB34" s="242"/>
      <c r="UCC34" s="242"/>
      <c r="UCD34" s="242"/>
      <c r="UCE34" s="242"/>
      <c r="UCF34" s="242"/>
      <c r="UCG34" s="242"/>
      <c r="UCH34" s="242"/>
      <c r="UCI34" s="242"/>
      <c r="UCJ34" s="242"/>
      <c r="UCK34" s="242"/>
      <c r="UCL34" s="242"/>
      <c r="UCM34" s="242"/>
      <c r="UCN34" s="242"/>
      <c r="UCO34" s="242"/>
      <c r="UCP34" s="242"/>
      <c r="UCQ34" s="242"/>
      <c r="UCR34" s="242"/>
      <c r="UCS34" s="242"/>
      <c r="UCT34" s="242"/>
      <c r="UCU34" s="242"/>
      <c r="UCV34" s="242"/>
      <c r="UCW34" s="242"/>
      <c r="UCX34" s="242"/>
      <c r="UCY34" s="242"/>
      <c r="UCZ34" s="242"/>
      <c r="UDA34" s="242"/>
      <c r="UDB34" s="242"/>
      <c r="UDC34" s="242"/>
      <c r="UDD34" s="242"/>
      <c r="UDE34" s="242"/>
      <c r="UDF34" s="242"/>
      <c r="UDG34" s="242"/>
      <c r="UDH34" s="242"/>
      <c r="UDI34" s="242"/>
      <c r="UDJ34" s="242"/>
      <c r="UDK34" s="242"/>
      <c r="UDL34" s="242"/>
      <c r="UDM34" s="242"/>
      <c r="UDN34" s="242"/>
      <c r="UDO34" s="242"/>
      <c r="UDP34" s="242"/>
      <c r="UDQ34" s="242"/>
      <c r="UDR34" s="242"/>
      <c r="UDS34" s="242"/>
      <c r="UDT34" s="242"/>
      <c r="UDU34" s="242"/>
      <c r="UDV34" s="242"/>
      <c r="UDW34" s="242"/>
      <c r="UDX34" s="242"/>
      <c r="UDY34" s="242"/>
      <c r="UDZ34" s="242"/>
      <c r="UEA34" s="242"/>
      <c r="UEB34" s="242"/>
      <c r="UEC34" s="242"/>
      <c r="UED34" s="242"/>
      <c r="UEE34" s="242"/>
      <c r="UEF34" s="242"/>
      <c r="UEG34" s="242"/>
      <c r="UEH34" s="242"/>
      <c r="UEI34" s="242"/>
      <c r="UEJ34" s="242"/>
      <c r="UEK34" s="242"/>
      <c r="UEL34" s="242"/>
      <c r="UEM34" s="242"/>
      <c r="UEN34" s="242"/>
      <c r="UEO34" s="242"/>
      <c r="UEP34" s="242"/>
      <c r="UEQ34" s="242"/>
      <c r="UER34" s="242"/>
      <c r="UES34" s="242"/>
      <c r="UET34" s="242"/>
      <c r="UEU34" s="242"/>
      <c r="UEV34" s="242"/>
      <c r="UEW34" s="242"/>
      <c r="UEX34" s="242"/>
      <c r="UEY34" s="242"/>
      <c r="UEZ34" s="242"/>
      <c r="UFA34" s="242"/>
      <c r="UFB34" s="242"/>
      <c r="UFC34" s="242"/>
      <c r="UFD34" s="242"/>
      <c r="UFE34" s="242"/>
      <c r="UFF34" s="242"/>
      <c r="UFG34" s="242"/>
      <c r="UFH34" s="242"/>
      <c r="UFI34" s="242"/>
      <c r="UFJ34" s="242"/>
      <c r="UFK34" s="242"/>
      <c r="UFL34" s="242"/>
      <c r="UFM34" s="242"/>
      <c r="UFN34" s="242"/>
      <c r="UFO34" s="242"/>
      <c r="UFP34" s="242"/>
      <c r="UFQ34" s="242"/>
      <c r="UFR34" s="242"/>
      <c r="UFS34" s="242"/>
      <c r="UFT34" s="242"/>
      <c r="UFU34" s="242"/>
      <c r="UFV34" s="242"/>
      <c r="UFW34" s="242"/>
      <c r="UFX34" s="242"/>
      <c r="UFY34" s="242"/>
      <c r="UFZ34" s="242"/>
      <c r="UGA34" s="242"/>
      <c r="UGB34" s="242"/>
      <c r="UGC34" s="242"/>
      <c r="UGD34" s="242"/>
      <c r="UGE34" s="242"/>
      <c r="UGF34" s="242"/>
      <c r="UGG34" s="242"/>
      <c r="UGH34" s="242"/>
      <c r="UGI34" s="242"/>
      <c r="UGJ34" s="242"/>
      <c r="UGK34" s="242"/>
      <c r="UGL34" s="242"/>
      <c r="UGM34" s="242"/>
      <c r="UGN34" s="242"/>
      <c r="UGO34" s="242"/>
      <c r="UGP34" s="242"/>
      <c r="UGQ34" s="242"/>
      <c r="UGR34" s="242"/>
      <c r="UGS34" s="242"/>
      <c r="UGT34" s="242"/>
      <c r="UGU34" s="242"/>
      <c r="UGV34" s="242"/>
      <c r="UGW34" s="242"/>
      <c r="UGX34" s="242"/>
      <c r="UGY34" s="242"/>
      <c r="UGZ34" s="242"/>
      <c r="UHA34" s="242"/>
      <c r="UHB34" s="242"/>
      <c r="UHC34" s="242"/>
      <c r="UHD34" s="242"/>
      <c r="UHE34" s="242"/>
      <c r="UHF34" s="242"/>
      <c r="UHG34" s="242"/>
      <c r="UHH34" s="242"/>
      <c r="UHI34" s="242"/>
      <c r="UHJ34" s="242"/>
      <c r="UHK34" s="242"/>
      <c r="UHL34" s="242"/>
      <c r="UHM34" s="242"/>
      <c r="UHN34" s="242"/>
      <c r="UHO34" s="242"/>
      <c r="UHP34" s="242"/>
      <c r="UHQ34" s="242"/>
      <c r="UHR34" s="242"/>
      <c r="UHS34" s="242"/>
      <c r="UHT34" s="242"/>
      <c r="UHU34" s="242"/>
      <c r="UHV34" s="242"/>
      <c r="UHW34" s="242"/>
      <c r="UHX34" s="242"/>
      <c r="UHY34" s="242"/>
      <c r="UHZ34" s="242"/>
      <c r="UIA34" s="242"/>
      <c r="UIB34" s="242"/>
      <c r="UIC34" s="242"/>
      <c r="UID34" s="242"/>
      <c r="UIE34" s="242"/>
      <c r="UIF34" s="242"/>
      <c r="UIG34" s="242"/>
      <c r="UIH34" s="242"/>
      <c r="UII34" s="242"/>
      <c r="UIJ34" s="242"/>
      <c r="UIK34" s="242"/>
      <c r="UIL34" s="242"/>
      <c r="UIM34" s="242"/>
      <c r="UIN34" s="242"/>
      <c r="UIO34" s="242"/>
      <c r="UIP34" s="242"/>
      <c r="UIQ34" s="242"/>
      <c r="UIR34" s="242"/>
      <c r="UIS34" s="242"/>
      <c r="UIT34" s="242"/>
      <c r="UIU34" s="242"/>
      <c r="UIV34" s="242"/>
      <c r="UIW34" s="242"/>
      <c r="UIX34" s="242"/>
      <c r="UIY34" s="242"/>
      <c r="UIZ34" s="242"/>
      <c r="UJA34" s="242"/>
      <c r="UJB34" s="242"/>
      <c r="UJC34" s="242"/>
      <c r="UJD34" s="242"/>
      <c r="UJE34" s="242"/>
      <c r="UJF34" s="242"/>
      <c r="UJG34" s="242"/>
      <c r="UJH34" s="242"/>
      <c r="UJI34" s="242"/>
      <c r="UJJ34" s="242"/>
      <c r="UJK34" s="242"/>
      <c r="UJL34" s="242"/>
      <c r="UJM34" s="242"/>
      <c r="UJN34" s="242"/>
      <c r="UJO34" s="242"/>
      <c r="UJP34" s="242"/>
      <c r="UJQ34" s="242"/>
      <c r="UJR34" s="242"/>
      <c r="UJS34" s="242"/>
      <c r="UJT34" s="242"/>
      <c r="UJU34" s="242"/>
      <c r="UJV34" s="242"/>
      <c r="UJW34" s="242"/>
      <c r="UJX34" s="242"/>
      <c r="UJY34" s="242"/>
      <c r="UJZ34" s="242"/>
      <c r="UKA34" s="242"/>
      <c r="UKB34" s="242"/>
      <c r="UKC34" s="242"/>
      <c r="UKD34" s="242"/>
      <c r="UKE34" s="242"/>
      <c r="UKF34" s="242"/>
      <c r="UKG34" s="242"/>
      <c r="UKH34" s="242"/>
      <c r="UKI34" s="242"/>
      <c r="UKJ34" s="242"/>
      <c r="UKK34" s="242"/>
      <c r="UKL34" s="242"/>
      <c r="UKM34" s="242"/>
      <c r="UKN34" s="242"/>
      <c r="UKO34" s="242"/>
      <c r="UKP34" s="242"/>
      <c r="UKQ34" s="242"/>
      <c r="UKR34" s="242"/>
      <c r="UKS34" s="242"/>
      <c r="UKT34" s="242"/>
      <c r="UKU34" s="242"/>
      <c r="UKV34" s="242"/>
      <c r="UKW34" s="242"/>
      <c r="UKX34" s="242"/>
      <c r="UKY34" s="242"/>
      <c r="UKZ34" s="242"/>
      <c r="ULA34" s="242"/>
      <c r="ULB34" s="242"/>
      <c r="ULC34" s="242"/>
      <c r="ULD34" s="242"/>
      <c r="ULE34" s="242"/>
      <c r="ULF34" s="242"/>
      <c r="ULG34" s="242"/>
      <c r="ULH34" s="242"/>
      <c r="ULI34" s="242"/>
      <c r="ULJ34" s="242"/>
      <c r="ULK34" s="242"/>
      <c r="ULL34" s="242"/>
      <c r="ULM34" s="242"/>
      <c r="ULN34" s="242"/>
      <c r="ULO34" s="242"/>
      <c r="ULP34" s="242"/>
      <c r="ULQ34" s="242"/>
      <c r="ULR34" s="242"/>
      <c r="ULS34" s="242"/>
      <c r="ULT34" s="242"/>
      <c r="ULU34" s="242"/>
      <c r="ULV34" s="242"/>
      <c r="ULW34" s="242"/>
      <c r="ULX34" s="242"/>
      <c r="ULY34" s="242"/>
      <c r="ULZ34" s="242"/>
      <c r="UMA34" s="242"/>
      <c r="UMB34" s="242"/>
      <c r="UMC34" s="242"/>
      <c r="UMD34" s="242"/>
      <c r="UME34" s="242"/>
      <c r="UMF34" s="242"/>
      <c r="UMG34" s="242"/>
      <c r="UMH34" s="242"/>
      <c r="UMI34" s="242"/>
      <c r="UMJ34" s="242"/>
      <c r="UMK34" s="242"/>
      <c r="UML34" s="242"/>
      <c r="UMM34" s="242"/>
      <c r="UMN34" s="242"/>
      <c r="UMO34" s="242"/>
      <c r="UMP34" s="242"/>
      <c r="UMQ34" s="242"/>
      <c r="UMR34" s="242"/>
      <c r="UMS34" s="242"/>
      <c r="UMT34" s="242"/>
      <c r="UMU34" s="242"/>
      <c r="UMV34" s="242"/>
      <c r="UMW34" s="242"/>
      <c r="UMX34" s="242"/>
      <c r="UMY34" s="242"/>
      <c r="UMZ34" s="242"/>
      <c r="UNA34" s="242"/>
      <c r="UNB34" s="242"/>
      <c r="UNC34" s="242"/>
      <c r="UND34" s="242"/>
      <c r="UNE34" s="242"/>
      <c r="UNF34" s="242"/>
      <c r="UNG34" s="242"/>
      <c r="UNH34" s="242"/>
      <c r="UNI34" s="242"/>
      <c r="UNJ34" s="242"/>
      <c r="UNK34" s="242"/>
      <c r="UNL34" s="242"/>
      <c r="UNM34" s="242"/>
      <c r="UNN34" s="242"/>
      <c r="UNO34" s="242"/>
      <c r="UNP34" s="242"/>
      <c r="UNQ34" s="242"/>
      <c r="UNR34" s="242"/>
      <c r="UNS34" s="242"/>
      <c r="UNT34" s="242"/>
      <c r="UNU34" s="242"/>
      <c r="UNV34" s="242"/>
      <c r="UNW34" s="242"/>
      <c r="UNX34" s="242"/>
      <c r="UNY34" s="242"/>
      <c r="UNZ34" s="242"/>
      <c r="UOA34" s="242"/>
      <c r="UOB34" s="242"/>
      <c r="UOC34" s="242"/>
      <c r="UOD34" s="242"/>
      <c r="UOE34" s="242"/>
      <c r="UOF34" s="242"/>
      <c r="UOG34" s="242"/>
      <c r="UOH34" s="242"/>
      <c r="UOI34" s="242"/>
      <c r="UOJ34" s="242"/>
      <c r="UOK34" s="242"/>
      <c r="UOL34" s="242"/>
      <c r="UOM34" s="242"/>
      <c r="UON34" s="242"/>
      <c r="UOO34" s="242"/>
      <c r="UOP34" s="242"/>
      <c r="UOQ34" s="242"/>
      <c r="UOR34" s="242"/>
      <c r="UOS34" s="242"/>
      <c r="UOT34" s="242"/>
      <c r="UOU34" s="242"/>
      <c r="UOV34" s="242"/>
      <c r="UOW34" s="242"/>
      <c r="UOX34" s="242"/>
      <c r="UOY34" s="242"/>
      <c r="UOZ34" s="242"/>
      <c r="UPA34" s="242"/>
      <c r="UPB34" s="242"/>
      <c r="UPC34" s="242"/>
      <c r="UPD34" s="242"/>
      <c r="UPE34" s="242"/>
      <c r="UPF34" s="242"/>
      <c r="UPG34" s="242"/>
      <c r="UPH34" s="242"/>
      <c r="UPI34" s="242"/>
      <c r="UPJ34" s="242"/>
      <c r="UPK34" s="242"/>
      <c r="UPL34" s="242"/>
      <c r="UPM34" s="242"/>
      <c r="UPN34" s="242"/>
      <c r="UPO34" s="242"/>
      <c r="UPP34" s="242"/>
      <c r="UPQ34" s="242"/>
      <c r="UPR34" s="242"/>
      <c r="UPS34" s="242"/>
      <c r="UPT34" s="242"/>
      <c r="UPU34" s="242"/>
      <c r="UPV34" s="242"/>
      <c r="UPW34" s="242"/>
      <c r="UPX34" s="242"/>
      <c r="UPY34" s="242"/>
      <c r="UPZ34" s="242"/>
      <c r="UQA34" s="242"/>
      <c r="UQB34" s="242"/>
      <c r="UQC34" s="242"/>
      <c r="UQD34" s="242"/>
      <c r="UQE34" s="242"/>
      <c r="UQF34" s="242"/>
      <c r="UQG34" s="242"/>
      <c r="UQH34" s="242"/>
      <c r="UQI34" s="242"/>
      <c r="UQJ34" s="242"/>
      <c r="UQK34" s="242"/>
      <c r="UQL34" s="242"/>
      <c r="UQM34" s="242"/>
      <c r="UQN34" s="242"/>
      <c r="UQO34" s="242"/>
      <c r="UQP34" s="242"/>
      <c r="UQQ34" s="242"/>
      <c r="UQR34" s="242"/>
      <c r="UQS34" s="242"/>
      <c r="UQT34" s="242"/>
      <c r="UQU34" s="242"/>
      <c r="UQV34" s="242"/>
      <c r="UQW34" s="242"/>
      <c r="UQX34" s="242"/>
      <c r="UQY34" s="242"/>
      <c r="UQZ34" s="242"/>
      <c r="URA34" s="242"/>
      <c r="URB34" s="242"/>
      <c r="URC34" s="242"/>
      <c r="URD34" s="242"/>
      <c r="URE34" s="242"/>
      <c r="URF34" s="242"/>
      <c r="URG34" s="242"/>
      <c r="URH34" s="242"/>
      <c r="URI34" s="242"/>
      <c r="URJ34" s="242"/>
      <c r="URK34" s="242"/>
      <c r="URL34" s="242"/>
      <c r="URM34" s="242"/>
      <c r="URN34" s="242"/>
      <c r="URO34" s="242"/>
      <c r="URP34" s="242"/>
      <c r="URQ34" s="242"/>
      <c r="URR34" s="242"/>
      <c r="URS34" s="242"/>
      <c r="URT34" s="242"/>
      <c r="URU34" s="242"/>
      <c r="URV34" s="242"/>
      <c r="URW34" s="242"/>
      <c r="URX34" s="242"/>
      <c r="URY34" s="242"/>
      <c r="URZ34" s="242"/>
      <c r="USA34" s="242"/>
      <c r="USB34" s="242"/>
      <c r="USC34" s="242"/>
      <c r="USD34" s="242"/>
      <c r="USE34" s="242"/>
      <c r="USF34" s="242"/>
      <c r="USG34" s="242"/>
      <c r="USH34" s="242"/>
      <c r="USI34" s="242"/>
      <c r="USJ34" s="242"/>
      <c r="USK34" s="242"/>
      <c r="USL34" s="242"/>
      <c r="USM34" s="242"/>
      <c r="USN34" s="242"/>
      <c r="USO34" s="242"/>
      <c r="USP34" s="242"/>
      <c r="USQ34" s="242"/>
      <c r="USR34" s="242"/>
      <c r="USS34" s="242"/>
      <c r="UST34" s="242"/>
      <c r="USU34" s="242"/>
      <c r="USV34" s="242"/>
      <c r="USW34" s="242"/>
      <c r="USX34" s="242"/>
      <c r="USY34" s="242"/>
      <c r="USZ34" s="242"/>
      <c r="UTA34" s="242"/>
      <c r="UTB34" s="242"/>
      <c r="UTC34" s="242"/>
      <c r="UTD34" s="242"/>
      <c r="UTE34" s="242"/>
      <c r="UTF34" s="242"/>
      <c r="UTG34" s="242"/>
      <c r="UTH34" s="242"/>
      <c r="UTI34" s="242"/>
      <c r="UTJ34" s="242"/>
      <c r="UTK34" s="242"/>
      <c r="UTL34" s="242"/>
      <c r="UTM34" s="242"/>
      <c r="UTN34" s="242"/>
      <c r="UTO34" s="242"/>
      <c r="UTP34" s="242"/>
      <c r="UTQ34" s="242"/>
      <c r="UTR34" s="242"/>
      <c r="UTS34" s="242"/>
      <c r="UTT34" s="242"/>
      <c r="UTU34" s="242"/>
      <c r="UTV34" s="242"/>
      <c r="UTW34" s="242"/>
      <c r="UTX34" s="242"/>
      <c r="UTY34" s="242"/>
      <c r="UTZ34" s="242"/>
      <c r="UUA34" s="242"/>
      <c r="UUB34" s="242"/>
      <c r="UUC34" s="242"/>
      <c r="UUD34" s="242"/>
      <c r="UUE34" s="242"/>
      <c r="UUF34" s="242"/>
      <c r="UUG34" s="242"/>
      <c r="UUH34" s="242"/>
      <c r="UUI34" s="242"/>
      <c r="UUJ34" s="242"/>
      <c r="UUK34" s="242"/>
      <c r="UUL34" s="242"/>
      <c r="UUM34" s="242"/>
      <c r="UUN34" s="242"/>
      <c r="UUO34" s="242"/>
      <c r="UUP34" s="242"/>
      <c r="UUQ34" s="242"/>
      <c r="UUR34" s="242"/>
      <c r="UUS34" s="242"/>
      <c r="UUT34" s="242"/>
      <c r="UUU34" s="242"/>
      <c r="UUV34" s="242"/>
      <c r="UUW34" s="242"/>
      <c r="UUX34" s="242"/>
      <c r="UUY34" s="242"/>
      <c r="UUZ34" s="242"/>
      <c r="UVA34" s="242"/>
      <c r="UVB34" s="242"/>
      <c r="UVC34" s="242"/>
      <c r="UVD34" s="242"/>
      <c r="UVE34" s="242"/>
      <c r="UVF34" s="242"/>
      <c r="UVG34" s="242"/>
      <c r="UVH34" s="242"/>
      <c r="UVI34" s="242"/>
      <c r="UVJ34" s="242"/>
      <c r="UVK34" s="242"/>
      <c r="UVL34" s="242"/>
      <c r="UVM34" s="242"/>
      <c r="UVN34" s="242"/>
      <c r="UVO34" s="242"/>
      <c r="UVP34" s="242"/>
      <c r="UVQ34" s="242"/>
      <c r="UVR34" s="242"/>
      <c r="UVS34" s="242"/>
      <c r="UVT34" s="242"/>
      <c r="UVU34" s="242"/>
      <c r="UVV34" s="242"/>
      <c r="UVW34" s="242"/>
      <c r="UVX34" s="242"/>
      <c r="UVY34" s="242"/>
      <c r="UVZ34" s="242"/>
      <c r="UWA34" s="242"/>
      <c r="UWB34" s="242"/>
      <c r="UWC34" s="242"/>
      <c r="UWD34" s="242"/>
      <c r="UWE34" s="242"/>
      <c r="UWF34" s="242"/>
      <c r="UWG34" s="242"/>
      <c r="UWH34" s="242"/>
      <c r="UWI34" s="242"/>
      <c r="UWJ34" s="242"/>
      <c r="UWK34" s="242"/>
      <c r="UWL34" s="242"/>
      <c r="UWM34" s="242"/>
      <c r="UWN34" s="242"/>
      <c r="UWO34" s="242"/>
      <c r="UWP34" s="242"/>
      <c r="UWQ34" s="242"/>
      <c r="UWR34" s="242"/>
      <c r="UWS34" s="242"/>
      <c r="UWT34" s="242"/>
      <c r="UWU34" s="242"/>
      <c r="UWV34" s="242"/>
      <c r="UWW34" s="242"/>
      <c r="UWX34" s="242"/>
      <c r="UWY34" s="242"/>
      <c r="UWZ34" s="242"/>
      <c r="UXA34" s="242"/>
      <c r="UXB34" s="242"/>
      <c r="UXC34" s="242"/>
      <c r="UXD34" s="242"/>
      <c r="UXE34" s="242"/>
      <c r="UXF34" s="242"/>
      <c r="UXG34" s="242"/>
      <c r="UXH34" s="242"/>
      <c r="UXI34" s="242"/>
      <c r="UXJ34" s="242"/>
      <c r="UXK34" s="242"/>
      <c r="UXL34" s="242"/>
      <c r="UXM34" s="242"/>
      <c r="UXN34" s="242"/>
      <c r="UXO34" s="242"/>
      <c r="UXP34" s="242"/>
      <c r="UXQ34" s="242"/>
      <c r="UXR34" s="242"/>
      <c r="UXS34" s="242"/>
      <c r="UXT34" s="242"/>
      <c r="UXU34" s="242"/>
      <c r="UXV34" s="242"/>
      <c r="UXW34" s="242"/>
      <c r="UXX34" s="242"/>
      <c r="UXY34" s="242"/>
      <c r="UXZ34" s="242"/>
      <c r="UYA34" s="242"/>
      <c r="UYB34" s="242"/>
      <c r="UYC34" s="242"/>
      <c r="UYD34" s="242"/>
      <c r="UYE34" s="242"/>
      <c r="UYF34" s="242"/>
      <c r="UYG34" s="242"/>
      <c r="UYH34" s="242"/>
      <c r="UYI34" s="242"/>
      <c r="UYJ34" s="242"/>
      <c r="UYK34" s="242"/>
      <c r="UYL34" s="242"/>
      <c r="UYM34" s="242"/>
      <c r="UYN34" s="242"/>
      <c r="UYO34" s="242"/>
      <c r="UYP34" s="242"/>
      <c r="UYQ34" s="242"/>
      <c r="UYR34" s="242"/>
      <c r="UYS34" s="242"/>
      <c r="UYT34" s="242"/>
      <c r="UYU34" s="242"/>
      <c r="UYV34" s="242"/>
      <c r="UYW34" s="242"/>
      <c r="UYX34" s="242"/>
      <c r="UYY34" s="242"/>
      <c r="UYZ34" s="242"/>
      <c r="UZA34" s="242"/>
      <c r="UZB34" s="242"/>
      <c r="UZC34" s="242"/>
      <c r="UZD34" s="242"/>
      <c r="UZE34" s="242"/>
      <c r="UZF34" s="242"/>
      <c r="UZG34" s="242"/>
      <c r="UZH34" s="242"/>
      <c r="UZI34" s="242"/>
      <c r="UZJ34" s="242"/>
      <c r="UZK34" s="242"/>
      <c r="UZL34" s="242"/>
      <c r="UZM34" s="242"/>
      <c r="UZN34" s="242"/>
      <c r="UZO34" s="242"/>
      <c r="UZP34" s="242"/>
      <c r="UZQ34" s="242"/>
      <c r="UZR34" s="242"/>
      <c r="UZS34" s="242"/>
      <c r="UZT34" s="242"/>
      <c r="UZU34" s="242"/>
      <c r="UZV34" s="242"/>
      <c r="UZW34" s="242"/>
      <c r="UZX34" s="242"/>
      <c r="UZY34" s="242"/>
      <c r="UZZ34" s="242"/>
      <c r="VAA34" s="242"/>
      <c r="VAB34" s="242"/>
      <c r="VAC34" s="242"/>
      <c r="VAD34" s="242"/>
      <c r="VAE34" s="242"/>
      <c r="VAF34" s="242"/>
      <c r="VAG34" s="242"/>
      <c r="VAH34" s="242"/>
      <c r="VAI34" s="242"/>
      <c r="VAJ34" s="242"/>
      <c r="VAK34" s="242"/>
      <c r="VAL34" s="242"/>
      <c r="VAM34" s="242"/>
      <c r="VAN34" s="242"/>
      <c r="VAO34" s="242"/>
      <c r="VAP34" s="242"/>
      <c r="VAQ34" s="242"/>
      <c r="VAR34" s="242"/>
      <c r="VAS34" s="242"/>
      <c r="VAT34" s="242"/>
      <c r="VAU34" s="242"/>
      <c r="VAV34" s="242"/>
      <c r="VAW34" s="242"/>
      <c r="VAX34" s="242"/>
      <c r="VAY34" s="242"/>
      <c r="VAZ34" s="242"/>
      <c r="VBA34" s="242"/>
      <c r="VBB34" s="242"/>
      <c r="VBC34" s="242"/>
      <c r="VBD34" s="242"/>
      <c r="VBE34" s="242"/>
      <c r="VBF34" s="242"/>
      <c r="VBG34" s="242"/>
      <c r="VBH34" s="242"/>
      <c r="VBI34" s="242"/>
      <c r="VBJ34" s="242"/>
      <c r="VBK34" s="242"/>
      <c r="VBL34" s="242"/>
      <c r="VBM34" s="242"/>
      <c r="VBN34" s="242"/>
      <c r="VBO34" s="242"/>
      <c r="VBP34" s="242"/>
      <c r="VBQ34" s="242"/>
      <c r="VBR34" s="242"/>
      <c r="VBS34" s="242"/>
      <c r="VBT34" s="242"/>
      <c r="VBU34" s="242"/>
      <c r="VBV34" s="242"/>
      <c r="VBW34" s="242"/>
      <c r="VBX34" s="242"/>
      <c r="VBY34" s="242"/>
      <c r="VBZ34" s="242"/>
      <c r="VCA34" s="242"/>
      <c r="VCB34" s="242"/>
      <c r="VCC34" s="242"/>
      <c r="VCD34" s="242"/>
      <c r="VCE34" s="242"/>
      <c r="VCF34" s="242"/>
      <c r="VCG34" s="242"/>
      <c r="VCH34" s="242"/>
      <c r="VCI34" s="242"/>
      <c r="VCJ34" s="242"/>
      <c r="VCK34" s="242"/>
      <c r="VCL34" s="242"/>
      <c r="VCM34" s="242"/>
      <c r="VCN34" s="242"/>
      <c r="VCO34" s="242"/>
      <c r="VCP34" s="242"/>
      <c r="VCQ34" s="242"/>
      <c r="VCR34" s="242"/>
      <c r="VCS34" s="242"/>
      <c r="VCT34" s="242"/>
      <c r="VCU34" s="242"/>
      <c r="VCV34" s="242"/>
      <c r="VCW34" s="242"/>
      <c r="VCX34" s="242"/>
      <c r="VCY34" s="242"/>
      <c r="VCZ34" s="242"/>
      <c r="VDA34" s="242"/>
      <c r="VDB34" s="242"/>
      <c r="VDC34" s="242"/>
      <c r="VDD34" s="242"/>
      <c r="VDE34" s="242"/>
      <c r="VDF34" s="242"/>
      <c r="VDG34" s="242"/>
      <c r="VDH34" s="242"/>
      <c r="VDI34" s="242"/>
      <c r="VDJ34" s="242"/>
      <c r="VDK34" s="242"/>
      <c r="VDL34" s="242"/>
      <c r="VDM34" s="242"/>
      <c r="VDN34" s="242"/>
      <c r="VDO34" s="242"/>
      <c r="VDP34" s="242"/>
      <c r="VDQ34" s="242"/>
      <c r="VDR34" s="242"/>
      <c r="VDS34" s="242"/>
      <c r="VDT34" s="242"/>
      <c r="VDU34" s="242"/>
      <c r="VDV34" s="242"/>
      <c r="VDW34" s="242"/>
      <c r="VDX34" s="242"/>
      <c r="VDY34" s="242"/>
      <c r="VDZ34" s="242"/>
      <c r="VEA34" s="242"/>
      <c r="VEB34" s="242"/>
      <c r="VEC34" s="242"/>
      <c r="VED34" s="242"/>
      <c r="VEE34" s="242"/>
      <c r="VEF34" s="242"/>
      <c r="VEG34" s="242"/>
      <c r="VEH34" s="242"/>
      <c r="VEI34" s="242"/>
      <c r="VEJ34" s="242"/>
      <c r="VEK34" s="242"/>
      <c r="VEL34" s="242"/>
      <c r="VEM34" s="242"/>
      <c r="VEN34" s="242"/>
      <c r="VEO34" s="242"/>
      <c r="VEP34" s="242"/>
      <c r="VEQ34" s="242"/>
      <c r="VER34" s="242"/>
      <c r="VES34" s="242"/>
      <c r="VET34" s="242"/>
      <c r="VEU34" s="242"/>
      <c r="VEV34" s="242"/>
      <c r="VEW34" s="242"/>
      <c r="VEX34" s="242"/>
      <c r="VEY34" s="242"/>
      <c r="VEZ34" s="242"/>
      <c r="VFA34" s="242"/>
      <c r="VFB34" s="242"/>
      <c r="VFC34" s="242"/>
      <c r="VFD34" s="242"/>
      <c r="VFE34" s="242"/>
      <c r="VFF34" s="242"/>
      <c r="VFG34" s="242"/>
      <c r="VFH34" s="242"/>
      <c r="VFI34" s="242"/>
      <c r="VFJ34" s="242"/>
      <c r="VFK34" s="242"/>
      <c r="VFL34" s="242"/>
      <c r="VFM34" s="242"/>
      <c r="VFN34" s="242"/>
      <c r="VFO34" s="242"/>
      <c r="VFP34" s="242"/>
      <c r="VFQ34" s="242"/>
      <c r="VFR34" s="242"/>
      <c r="VFS34" s="242"/>
      <c r="VFT34" s="242"/>
      <c r="VFU34" s="242"/>
      <c r="VFV34" s="242"/>
      <c r="VFW34" s="242"/>
      <c r="VFX34" s="242"/>
      <c r="VFY34" s="242"/>
      <c r="VFZ34" s="242"/>
      <c r="VGA34" s="242"/>
      <c r="VGB34" s="242"/>
      <c r="VGC34" s="242"/>
      <c r="VGD34" s="242"/>
      <c r="VGE34" s="242"/>
      <c r="VGF34" s="242"/>
      <c r="VGG34" s="242"/>
      <c r="VGH34" s="242"/>
      <c r="VGI34" s="242"/>
      <c r="VGJ34" s="242"/>
      <c r="VGK34" s="242"/>
      <c r="VGL34" s="242"/>
      <c r="VGM34" s="242"/>
      <c r="VGN34" s="242"/>
      <c r="VGO34" s="242"/>
      <c r="VGP34" s="242"/>
      <c r="VGQ34" s="242"/>
      <c r="VGR34" s="242"/>
      <c r="VGS34" s="242"/>
      <c r="VGT34" s="242"/>
      <c r="VGU34" s="242"/>
      <c r="VGV34" s="242"/>
      <c r="VGW34" s="242"/>
      <c r="VGX34" s="242"/>
      <c r="VGY34" s="242"/>
      <c r="VGZ34" s="242"/>
      <c r="VHA34" s="242"/>
      <c r="VHB34" s="242"/>
      <c r="VHC34" s="242"/>
      <c r="VHD34" s="242"/>
      <c r="VHE34" s="242"/>
      <c r="VHF34" s="242"/>
      <c r="VHG34" s="242"/>
      <c r="VHH34" s="242"/>
      <c r="VHI34" s="242"/>
      <c r="VHJ34" s="242"/>
      <c r="VHK34" s="242"/>
      <c r="VHL34" s="242"/>
      <c r="VHM34" s="242"/>
      <c r="VHN34" s="242"/>
      <c r="VHO34" s="242"/>
      <c r="VHP34" s="242"/>
      <c r="VHQ34" s="242"/>
      <c r="VHR34" s="242"/>
      <c r="VHS34" s="242"/>
      <c r="VHT34" s="242"/>
      <c r="VHU34" s="242"/>
      <c r="VHV34" s="242"/>
      <c r="VHW34" s="242"/>
      <c r="VHX34" s="242"/>
      <c r="VHY34" s="242"/>
      <c r="VHZ34" s="242"/>
      <c r="VIA34" s="242"/>
      <c r="VIB34" s="242"/>
      <c r="VIC34" s="242"/>
      <c r="VID34" s="242"/>
      <c r="VIE34" s="242"/>
      <c r="VIF34" s="242"/>
      <c r="VIG34" s="242"/>
      <c r="VIH34" s="242"/>
      <c r="VII34" s="242"/>
      <c r="VIJ34" s="242"/>
      <c r="VIK34" s="242"/>
      <c r="VIL34" s="242"/>
      <c r="VIM34" s="242"/>
      <c r="VIN34" s="242"/>
      <c r="VIO34" s="242"/>
      <c r="VIP34" s="242"/>
      <c r="VIQ34" s="242"/>
      <c r="VIR34" s="242"/>
      <c r="VIS34" s="242"/>
      <c r="VIT34" s="242"/>
      <c r="VIU34" s="242"/>
      <c r="VIV34" s="242"/>
      <c r="VIW34" s="242"/>
      <c r="VIX34" s="242"/>
      <c r="VIY34" s="242"/>
      <c r="VIZ34" s="242"/>
      <c r="VJA34" s="242"/>
      <c r="VJB34" s="242"/>
      <c r="VJC34" s="242"/>
      <c r="VJD34" s="242"/>
      <c r="VJE34" s="242"/>
      <c r="VJF34" s="242"/>
      <c r="VJG34" s="242"/>
      <c r="VJH34" s="242"/>
      <c r="VJI34" s="242"/>
      <c r="VJJ34" s="242"/>
      <c r="VJK34" s="242"/>
      <c r="VJL34" s="242"/>
      <c r="VJM34" s="242"/>
      <c r="VJN34" s="242"/>
      <c r="VJO34" s="242"/>
      <c r="VJP34" s="242"/>
      <c r="VJQ34" s="242"/>
      <c r="VJR34" s="242"/>
      <c r="VJS34" s="242"/>
      <c r="VJT34" s="242"/>
      <c r="VJU34" s="242"/>
      <c r="VJV34" s="242"/>
      <c r="VJW34" s="242"/>
      <c r="VJX34" s="242"/>
      <c r="VJY34" s="242"/>
      <c r="VJZ34" s="242"/>
      <c r="VKA34" s="242"/>
      <c r="VKB34" s="242"/>
      <c r="VKC34" s="242"/>
      <c r="VKD34" s="242"/>
      <c r="VKE34" s="242"/>
      <c r="VKF34" s="242"/>
      <c r="VKG34" s="242"/>
      <c r="VKH34" s="242"/>
      <c r="VKI34" s="242"/>
      <c r="VKJ34" s="242"/>
      <c r="VKK34" s="242"/>
      <c r="VKL34" s="242"/>
      <c r="VKM34" s="242"/>
      <c r="VKN34" s="242"/>
      <c r="VKO34" s="242"/>
      <c r="VKP34" s="242"/>
      <c r="VKQ34" s="242"/>
      <c r="VKR34" s="242"/>
      <c r="VKS34" s="242"/>
      <c r="VKT34" s="242"/>
      <c r="VKU34" s="242"/>
      <c r="VKV34" s="242"/>
      <c r="VKW34" s="242"/>
      <c r="VKX34" s="242"/>
      <c r="VKY34" s="242"/>
      <c r="VKZ34" s="242"/>
      <c r="VLA34" s="242"/>
      <c r="VLB34" s="242"/>
      <c r="VLC34" s="242"/>
      <c r="VLD34" s="242"/>
      <c r="VLE34" s="242"/>
      <c r="VLF34" s="242"/>
      <c r="VLG34" s="242"/>
      <c r="VLH34" s="242"/>
      <c r="VLI34" s="242"/>
      <c r="VLJ34" s="242"/>
      <c r="VLK34" s="242"/>
      <c r="VLL34" s="242"/>
      <c r="VLM34" s="242"/>
      <c r="VLN34" s="242"/>
      <c r="VLO34" s="242"/>
      <c r="VLP34" s="242"/>
      <c r="VLQ34" s="242"/>
      <c r="VLR34" s="242"/>
      <c r="VLS34" s="242"/>
      <c r="VLT34" s="242"/>
      <c r="VLU34" s="242"/>
      <c r="VLV34" s="242"/>
      <c r="VLW34" s="242"/>
      <c r="VLX34" s="242"/>
      <c r="VLY34" s="242"/>
      <c r="VLZ34" s="242"/>
      <c r="VMA34" s="242"/>
      <c r="VMB34" s="242"/>
      <c r="VMC34" s="242"/>
      <c r="VMD34" s="242"/>
      <c r="VME34" s="242"/>
      <c r="VMF34" s="242"/>
      <c r="VMG34" s="242"/>
      <c r="VMH34" s="242"/>
      <c r="VMI34" s="242"/>
      <c r="VMJ34" s="242"/>
      <c r="VMK34" s="242"/>
      <c r="VML34" s="242"/>
      <c r="VMM34" s="242"/>
      <c r="VMN34" s="242"/>
      <c r="VMO34" s="242"/>
      <c r="VMP34" s="242"/>
      <c r="VMQ34" s="242"/>
      <c r="VMR34" s="242"/>
      <c r="VMS34" s="242"/>
      <c r="VMT34" s="242"/>
      <c r="VMU34" s="242"/>
      <c r="VMV34" s="242"/>
      <c r="VMW34" s="242"/>
      <c r="VMX34" s="242"/>
      <c r="VMY34" s="242"/>
      <c r="VMZ34" s="242"/>
      <c r="VNA34" s="242"/>
      <c r="VNB34" s="242"/>
      <c r="VNC34" s="242"/>
      <c r="VND34" s="242"/>
      <c r="VNE34" s="242"/>
      <c r="VNF34" s="242"/>
      <c r="VNG34" s="242"/>
      <c r="VNH34" s="242"/>
      <c r="VNI34" s="242"/>
      <c r="VNJ34" s="242"/>
      <c r="VNK34" s="242"/>
      <c r="VNL34" s="242"/>
      <c r="VNM34" s="242"/>
      <c r="VNN34" s="242"/>
      <c r="VNO34" s="242"/>
      <c r="VNP34" s="242"/>
      <c r="VNQ34" s="242"/>
      <c r="VNR34" s="242"/>
      <c r="VNS34" s="242"/>
      <c r="VNT34" s="242"/>
      <c r="VNU34" s="242"/>
      <c r="VNV34" s="242"/>
      <c r="VNW34" s="242"/>
      <c r="VNX34" s="242"/>
      <c r="VNY34" s="242"/>
      <c r="VNZ34" s="242"/>
      <c r="VOA34" s="242"/>
      <c r="VOB34" s="242"/>
      <c r="VOC34" s="242"/>
      <c r="VOD34" s="242"/>
      <c r="VOE34" s="242"/>
      <c r="VOF34" s="242"/>
      <c r="VOG34" s="242"/>
      <c r="VOH34" s="242"/>
      <c r="VOI34" s="242"/>
      <c r="VOJ34" s="242"/>
      <c r="VOK34" s="242"/>
      <c r="VOL34" s="242"/>
      <c r="VOM34" s="242"/>
      <c r="VON34" s="242"/>
      <c r="VOO34" s="242"/>
      <c r="VOP34" s="242"/>
      <c r="VOQ34" s="242"/>
      <c r="VOR34" s="242"/>
      <c r="VOS34" s="242"/>
      <c r="VOT34" s="242"/>
      <c r="VOU34" s="242"/>
      <c r="VOV34" s="242"/>
      <c r="VOW34" s="242"/>
      <c r="VOX34" s="242"/>
      <c r="VOY34" s="242"/>
      <c r="VOZ34" s="242"/>
      <c r="VPA34" s="242"/>
      <c r="VPB34" s="242"/>
      <c r="VPC34" s="242"/>
      <c r="VPD34" s="242"/>
      <c r="VPE34" s="242"/>
      <c r="VPF34" s="242"/>
      <c r="VPG34" s="242"/>
      <c r="VPH34" s="242"/>
      <c r="VPI34" s="242"/>
      <c r="VPJ34" s="242"/>
      <c r="VPK34" s="242"/>
      <c r="VPL34" s="242"/>
      <c r="VPM34" s="242"/>
      <c r="VPN34" s="242"/>
      <c r="VPO34" s="242"/>
      <c r="VPP34" s="242"/>
      <c r="VPQ34" s="242"/>
      <c r="VPR34" s="242"/>
      <c r="VPS34" s="242"/>
      <c r="VPT34" s="242"/>
      <c r="VPU34" s="242"/>
      <c r="VPV34" s="242"/>
      <c r="VPW34" s="242"/>
      <c r="VPX34" s="242"/>
      <c r="VPY34" s="242"/>
      <c r="VPZ34" s="242"/>
      <c r="VQA34" s="242"/>
      <c r="VQB34" s="242"/>
      <c r="VQC34" s="242"/>
      <c r="VQD34" s="242"/>
      <c r="VQE34" s="242"/>
      <c r="VQF34" s="242"/>
      <c r="VQG34" s="242"/>
      <c r="VQH34" s="242"/>
      <c r="VQI34" s="242"/>
      <c r="VQJ34" s="242"/>
      <c r="VQK34" s="242"/>
      <c r="VQL34" s="242"/>
      <c r="VQM34" s="242"/>
      <c r="VQN34" s="242"/>
      <c r="VQO34" s="242"/>
      <c r="VQP34" s="242"/>
      <c r="VQQ34" s="242"/>
      <c r="VQR34" s="242"/>
      <c r="VQS34" s="242"/>
      <c r="VQT34" s="242"/>
      <c r="VQU34" s="242"/>
      <c r="VQV34" s="242"/>
      <c r="VQW34" s="242"/>
      <c r="VQX34" s="242"/>
      <c r="VQY34" s="242"/>
      <c r="VQZ34" s="242"/>
      <c r="VRA34" s="242"/>
      <c r="VRB34" s="242"/>
      <c r="VRC34" s="242"/>
      <c r="VRD34" s="242"/>
      <c r="VRE34" s="242"/>
      <c r="VRF34" s="242"/>
      <c r="VRG34" s="242"/>
      <c r="VRH34" s="242"/>
      <c r="VRI34" s="242"/>
      <c r="VRJ34" s="242"/>
      <c r="VRK34" s="242"/>
      <c r="VRL34" s="242"/>
      <c r="VRM34" s="242"/>
      <c r="VRN34" s="242"/>
      <c r="VRO34" s="242"/>
      <c r="VRP34" s="242"/>
      <c r="VRQ34" s="242"/>
      <c r="VRR34" s="242"/>
      <c r="VRS34" s="242"/>
      <c r="VRT34" s="242"/>
      <c r="VRU34" s="242"/>
      <c r="VRV34" s="242"/>
      <c r="VRW34" s="242"/>
      <c r="VRX34" s="242"/>
      <c r="VRY34" s="242"/>
      <c r="VRZ34" s="242"/>
      <c r="VSA34" s="242"/>
      <c r="VSB34" s="242"/>
      <c r="VSC34" s="242"/>
      <c r="VSD34" s="242"/>
      <c r="VSE34" s="242"/>
      <c r="VSF34" s="242"/>
      <c r="VSG34" s="242"/>
      <c r="VSH34" s="242"/>
      <c r="VSI34" s="242"/>
      <c r="VSJ34" s="242"/>
      <c r="VSK34" s="242"/>
      <c r="VSL34" s="242"/>
      <c r="VSM34" s="242"/>
      <c r="VSN34" s="242"/>
      <c r="VSO34" s="242"/>
      <c r="VSP34" s="242"/>
      <c r="VSQ34" s="242"/>
      <c r="VSR34" s="242"/>
      <c r="VSS34" s="242"/>
      <c r="VST34" s="242"/>
      <c r="VSU34" s="242"/>
      <c r="VSV34" s="242"/>
      <c r="VSW34" s="242"/>
      <c r="VSX34" s="242"/>
      <c r="VSY34" s="242"/>
      <c r="VSZ34" s="242"/>
      <c r="VTA34" s="242"/>
      <c r="VTB34" s="242"/>
      <c r="VTC34" s="242"/>
      <c r="VTD34" s="242"/>
      <c r="VTE34" s="242"/>
      <c r="VTF34" s="242"/>
      <c r="VTG34" s="242"/>
      <c r="VTH34" s="242"/>
      <c r="VTI34" s="242"/>
      <c r="VTJ34" s="242"/>
      <c r="VTK34" s="242"/>
      <c r="VTL34" s="242"/>
      <c r="VTM34" s="242"/>
      <c r="VTN34" s="242"/>
      <c r="VTO34" s="242"/>
      <c r="VTP34" s="242"/>
      <c r="VTQ34" s="242"/>
      <c r="VTR34" s="242"/>
      <c r="VTS34" s="242"/>
      <c r="VTT34" s="242"/>
      <c r="VTU34" s="242"/>
      <c r="VTV34" s="242"/>
      <c r="VTW34" s="242"/>
      <c r="VTX34" s="242"/>
      <c r="VTY34" s="242"/>
      <c r="VTZ34" s="242"/>
      <c r="VUA34" s="242"/>
      <c r="VUB34" s="242"/>
      <c r="VUC34" s="242"/>
      <c r="VUD34" s="242"/>
      <c r="VUE34" s="242"/>
      <c r="VUF34" s="242"/>
      <c r="VUG34" s="242"/>
      <c r="VUH34" s="242"/>
      <c r="VUI34" s="242"/>
      <c r="VUJ34" s="242"/>
      <c r="VUK34" s="242"/>
      <c r="VUL34" s="242"/>
      <c r="VUM34" s="242"/>
      <c r="VUN34" s="242"/>
      <c r="VUO34" s="242"/>
      <c r="VUP34" s="242"/>
      <c r="VUQ34" s="242"/>
      <c r="VUR34" s="242"/>
      <c r="VUS34" s="242"/>
      <c r="VUT34" s="242"/>
      <c r="VUU34" s="242"/>
      <c r="VUV34" s="242"/>
      <c r="VUW34" s="242"/>
      <c r="VUX34" s="242"/>
      <c r="VUY34" s="242"/>
      <c r="VUZ34" s="242"/>
      <c r="VVA34" s="242"/>
      <c r="VVB34" s="242"/>
      <c r="VVC34" s="242"/>
      <c r="VVD34" s="242"/>
      <c r="VVE34" s="242"/>
      <c r="VVF34" s="242"/>
      <c r="VVG34" s="242"/>
      <c r="VVH34" s="242"/>
      <c r="VVI34" s="242"/>
      <c r="VVJ34" s="242"/>
      <c r="VVK34" s="242"/>
      <c r="VVL34" s="242"/>
      <c r="VVM34" s="242"/>
      <c r="VVN34" s="242"/>
      <c r="VVO34" s="242"/>
      <c r="VVP34" s="242"/>
      <c r="VVQ34" s="242"/>
      <c r="VVR34" s="242"/>
      <c r="VVS34" s="242"/>
      <c r="VVT34" s="242"/>
      <c r="VVU34" s="242"/>
      <c r="VVV34" s="242"/>
      <c r="VVW34" s="242"/>
      <c r="VVX34" s="242"/>
      <c r="VVY34" s="242"/>
      <c r="VVZ34" s="242"/>
      <c r="VWA34" s="242"/>
      <c r="VWB34" s="242"/>
      <c r="VWC34" s="242"/>
      <c r="VWD34" s="242"/>
      <c r="VWE34" s="242"/>
      <c r="VWF34" s="242"/>
      <c r="VWG34" s="242"/>
      <c r="VWH34" s="242"/>
      <c r="VWI34" s="242"/>
      <c r="VWJ34" s="242"/>
      <c r="VWK34" s="242"/>
      <c r="VWL34" s="242"/>
      <c r="VWM34" s="242"/>
      <c r="VWN34" s="242"/>
      <c r="VWO34" s="242"/>
      <c r="VWP34" s="242"/>
      <c r="VWQ34" s="242"/>
      <c r="VWR34" s="242"/>
      <c r="VWS34" s="242"/>
      <c r="VWT34" s="242"/>
      <c r="VWU34" s="242"/>
      <c r="VWV34" s="242"/>
      <c r="VWW34" s="242"/>
      <c r="VWX34" s="242"/>
      <c r="VWY34" s="242"/>
      <c r="VWZ34" s="242"/>
      <c r="VXA34" s="242"/>
      <c r="VXB34" s="242"/>
      <c r="VXC34" s="242"/>
      <c r="VXD34" s="242"/>
      <c r="VXE34" s="242"/>
      <c r="VXF34" s="242"/>
      <c r="VXG34" s="242"/>
      <c r="VXH34" s="242"/>
      <c r="VXI34" s="242"/>
      <c r="VXJ34" s="242"/>
      <c r="VXK34" s="242"/>
      <c r="VXL34" s="242"/>
      <c r="VXM34" s="242"/>
      <c r="VXN34" s="242"/>
      <c r="VXO34" s="242"/>
      <c r="VXP34" s="242"/>
      <c r="VXQ34" s="242"/>
      <c r="VXR34" s="242"/>
      <c r="VXS34" s="242"/>
      <c r="VXT34" s="242"/>
      <c r="VXU34" s="242"/>
      <c r="VXV34" s="242"/>
      <c r="VXW34" s="242"/>
      <c r="VXX34" s="242"/>
      <c r="VXY34" s="242"/>
      <c r="VXZ34" s="242"/>
      <c r="VYA34" s="242"/>
      <c r="VYB34" s="242"/>
      <c r="VYC34" s="242"/>
      <c r="VYD34" s="242"/>
      <c r="VYE34" s="242"/>
      <c r="VYF34" s="242"/>
      <c r="VYG34" s="242"/>
      <c r="VYH34" s="242"/>
      <c r="VYI34" s="242"/>
      <c r="VYJ34" s="242"/>
      <c r="VYK34" s="242"/>
      <c r="VYL34" s="242"/>
      <c r="VYM34" s="242"/>
      <c r="VYN34" s="242"/>
      <c r="VYO34" s="242"/>
      <c r="VYP34" s="242"/>
      <c r="VYQ34" s="242"/>
      <c r="VYR34" s="242"/>
      <c r="VYS34" s="242"/>
      <c r="VYT34" s="242"/>
      <c r="VYU34" s="242"/>
      <c r="VYV34" s="242"/>
      <c r="VYW34" s="242"/>
      <c r="VYX34" s="242"/>
      <c r="VYY34" s="242"/>
      <c r="VYZ34" s="242"/>
      <c r="VZA34" s="242"/>
      <c r="VZB34" s="242"/>
      <c r="VZC34" s="242"/>
      <c r="VZD34" s="242"/>
      <c r="VZE34" s="242"/>
      <c r="VZF34" s="242"/>
      <c r="VZG34" s="242"/>
      <c r="VZH34" s="242"/>
      <c r="VZI34" s="242"/>
      <c r="VZJ34" s="242"/>
      <c r="VZK34" s="242"/>
      <c r="VZL34" s="242"/>
      <c r="VZM34" s="242"/>
      <c r="VZN34" s="242"/>
      <c r="VZO34" s="242"/>
      <c r="VZP34" s="242"/>
      <c r="VZQ34" s="242"/>
      <c r="VZR34" s="242"/>
      <c r="VZS34" s="242"/>
      <c r="VZT34" s="242"/>
      <c r="VZU34" s="242"/>
      <c r="VZV34" s="242"/>
      <c r="VZW34" s="242"/>
      <c r="VZX34" s="242"/>
      <c r="VZY34" s="242"/>
      <c r="VZZ34" s="242"/>
      <c r="WAA34" s="242"/>
      <c r="WAB34" s="242"/>
      <c r="WAC34" s="242"/>
      <c r="WAD34" s="242"/>
      <c r="WAE34" s="242"/>
      <c r="WAF34" s="242"/>
      <c r="WAG34" s="242"/>
      <c r="WAH34" s="242"/>
      <c r="WAI34" s="242"/>
      <c r="WAJ34" s="242"/>
      <c r="WAK34" s="242"/>
      <c r="WAL34" s="242"/>
      <c r="WAM34" s="242"/>
      <c r="WAN34" s="242"/>
      <c r="WAO34" s="242"/>
      <c r="WAP34" s="242"/>
      <c r="WAQ34" s="242"/>
      <c r="WAR34" s="242"/>
      <c r="WAS34" s="242"/>
      <c r="WAT34" s="242"/>
      <c r="WAU34" s="242"/>
      <c r="WAV34" s="242"/>
      <c r="WAW34" s="242"/>
      <c r="WAX34" s="242"/>
      <c r="WAY34" s="242"/>
      <c r="WAZ34" s="242"/>
      <c r="WBA34" s="242"/>
      <c r="WBB34" s="242"/>
      <c r="WBC34" s="242"/>
      <c r="WBD34" s="242"/>
      <c r="WBE34" s="242"/>
      <c r="WBF34" s="242"/>
      <c r="WBG34" s="242"/>
      <c r="WBH34" s="242"/>
      <c r="WBI34" s="242"/>
      <c r="WBJ34" s="242"/>
      <c r="WBK34" s="242"/>
      <c r="WBL34" s="242"/>
      <c r="WBM34" s="242"/>
      <c r="WBN34" s="242"/>
      <c r="WBO34" s="242"/>
      <c r="WBP34" s="242"/>
      <c r="WBQ34" s="242"/>
      <c r="WBR34" s="242"/>
      <c r="WBS34" s="242"/>
      <c r="WBT34" s="242"/>
      <c r="WBU34" s="242"/>
      <c r="WBV34" s="242"/>
      <c r="WBW34" s="242"/>
      <c r="WBX34" s="242"/>
      <c r="WBY34" s="242"/>
      <c r="WBZ34" s="242"/>
      <c r="WCA34" s="242"/>
      <c r="WCB34" s="242"/>
      <c r="WCC34" s="242"/>
      <c r="WCD34" s="242"/>
      <c r="WCE34" s="242"/>
      <c r="WCF34" s="242"/>
      <c r="WCG34" s="242"/>
      <c r="WCH34" s="242"/>
      <c r="WCI34" s="242"/>
      <c r="WCJ34" s="242"/>
      <c r="WCK34" s="242"/>
      <c r="WCL34" s="242"/>
      <c r="WCM34" s="242"/>
      <c r="WCN34" s="242"/>
      <c r="WCO34" s="242"/>
      <c r="WCP34" s="242"/>
      <c r="WCQ34" s="242"/>
      <c r="WCR34" s="242"/>
      <c r="WCS34" s="242"/>
      <c r="WCT34" s="242"/>
      <c r="WCU34" s="242"/>
      <c r="WCV34" s="242"/>
      <c r="WCW34" s="242"/>
      <c r="WCX34" s="242"/>
      <c r="WCY34" s="242"/>
      <c r="WCZ34" s="242"/>
      <c r="WDA34" s="242"/>
      <c r="WDB34" s="242"/>
      <c r="WDC34" s="242"/>
      <c r="WDD34" s="242"/>
      <c r="WDE34" s="242"/>
      <c r="WDF34" s="242"/>
      <c r="WDG34" s="242"/>
      <c r="WDH34" s="242"/>
      <c r="WDI34" s="242"/>
      <c r="WDJ34" s="242"/>
      <c r="WDK34" s="242"/>
      <c r="WDL34" s="242"/>
      <c r="WDM34" s="242"/>
      <c r="WDN34" s="242"/>
      <c r="WDO34" s="242"/>
      <c r="WDP34" s="242"/>
      <c r="WDQ34" s="242"/>
      <c r="WDR34" s="242"/>
      <c r="WDS34" s="242"/>
      <c r="WDT34" s="242"/>
      <c r="WDU34" s="242"/>
      <c r="WDV34" s="242"/>
      <c r="WDW34" s="242"/>
      <c r="WDX34" s="242"/>
      <c r="WDY34" s="242"/>
      <c r="WDZ34" s="242"/>
      <c r="WEA34" s="242"/>
      <c r="WEB34" s="242"/>
      <c r="WEC34" s="242"/>
      <c r="WED34" s="242"/>
      <c r="WEE34" s="242"/>
      <c r="WEF34" s="242"/>
      <c r="WEG34" s="242"/>
      <c r="WEH34" s="242"/>
      <c r="WEI34" s="242"/>
      <c r="WEJ34" s="242"/>
      <c r="WEK34" s="242"/>
      <c r="WEL34" s="242"/>
      <c r="WEM34" s="242"/>
      <c r="WEN34" s="242"/>
      <c r="WEO34" s="242"/>
      <c r="WEP34" s="242"/>
      <c r="WEQ34" s="242"/>
      <c r="WER34" s="242"/>
      <c r="WES34" s="242"/>
      <c r="WET34" s="242"/>
      <c r="WEU34" s="242"/>
      <c r="WEV34" s="242"/>
      <c r="WEW34" s="242"/>
      <c r="WEX34" s="242"/>
      <c r="WEY34" s="242"/>
      <c r="WEZ34" s="242"/>
      <c r="WFA34" s="242"/>
      <c r="WFB34" s="242"/>
      <c r="WFC34" s="242"/>
      <c r="WFD34" s="242"/>
      <c r="WFE34" s="242"/>
      <c r="WFF34" s="242"/>
      <c r="WFG34" s="242"/>
      <c r="WFH34" s="242"/>
      <c r="WFI34" s="242"/>
      <c r="WFJ34" s="242"/>
      <c r="WFK34" s="242"/>
      <c r="WFL34" s="242"/>
      <c r="WFM34" s="242"/>
      <c r="WFN34" s="242"/>
      <c r="WFO34" s="242"/>
      <c r="WFP34" s="242"/>
      <c r="WFQ34" s="242"/>
      <c r="WFR34" s="242"/>
      <c r="WFS34" s="242"/>
      <c r="WFT34" s="242"/>
      <c r="WFU34" s="242"/>
      <c r="WFV34" s="242"/>
      <c r="WFW34" s="242"/>
      <c r="WFX34" s="242"/>
      <c r="WFY34" s="242"/>
      <c r="WFZ34" s="242"/>
      <c r="WGA34" s="242"/>
      <c r="WGB34" s="242"/>
      <c r="WGC34" s="242"/>
      <c r="WGD34" s="242"/>
      <c r="WGE34" s="242"/>
      <c r="WGF34" s="242"/>
      <c r="WGG34" s="242"/>
      <c r="WGH34" s="242"/>
      <c r="WGI34" s="242"/>
      <c r="WGJ34" s="242"/>
      <c r="WGK34" s="242"/>
      <c r="WGL34" s="242"/>
      <c r="WGM34" s="242"/>
      <c r="WGN34" s="242"/>
      <c r="WGO34" s="242"/>
      <c r="WGP34" s="242"/>
      <c r="WGQ34" s="242"/>
      <c r="WGR34" s="242"/>
      <c r="WGS34" s="242"/>
      <c r="WGT34" s="242"/>
      <c r="WGU34" s="242"/>
      <c r="WGV34" s="242"/>
      <c r="WGW34" s="242"/>
      <c r="WGX34" s="242"/>
      <c r="WGY34" s="242"/>
      <c r="WGZ34" s="242"/>
      <c r="WHA34" s="242"/>
      <c r="WHB34" s="242"/>
      <c r="WHC34" s="242"/>
      <c r="WHD34" s="242"/>
      <c r="WHE34" s="242"/>
      <c r="WHF34" s="242"/>
      <c r="WHG34" s="242"/>
      <c r="WHH34" s="242"/>
      <c r="WHI34" s="242"/>
      <c r="WHJ34" s="242"/>
      <c r="WHK34" s="242"/>
      <c r="WHL34" s="242"/>
      <c r="WHM34" s="242"/>
      <c r="WHN34" s="242"/>
      <c r="WHO34" s="242"/>
      <c r="WHP34" s="242"/>
      <c r="WHQ34" s="242"/>
      <c r="WHR34" s="242"/>
      <c r="WHS34" s="242"/>
      <c r="WHT34" s="242"/>
      <c r="WHU34" s="242"/>
      <c r="WHV34" s="242"/>
      <c r="WHW34" s="242"/>
      <c r="WHX34" s="242"/>
      <c r="WHY34" s="242"/>
      <c r="WHZ34" s="242"/>
      <c r="WIA34" s="242"/>
      <c r="WIB34" s="242"/>
      <c r="WIC34" s="242"/>
      <c r="WID34" s="242"/>
      <c r="WIE34" s="242"/>
      <c r="WIF34" s="242"/>
      <c r="WIG34" s="242"/>
      <c r="WIH34" s="242"/>
      <c r="WII34" s="242"/>
      <c r="WIJ34" s="242"/>
      <c r="WIK34" s="242"/>
      <c r="WIL34" s="242"/>
      <c r="WIM34" s="242"/>
      <c r="WIN34" s="242"/>
      <c r="WIO34" s="242"/>
      <c r="WIP34" s="242"/>
      <c r="WIQ34" s="242"/>
      <c r="WIR34" s="242"/>
      <c r="WIS34" s="242"/>
      <c r="WIT34" s="242"/>
      <c r="WIU34" s="242"/>
      <c r="WIV34" s="242"/>
      <c r="WIW34" s="242"/>
      <c r="WIX34" s="242"/>
      <c r="WIY34" s="242"/>
      <c r="WIZ34" s="242"/>
      <c r="WJA34" s="242"/>
      <c r="WJB34" s="242"/>
      <c r="WJC34" s="242"/>
      <c r="WJD34" s="242"/>
      <c r="WJE34" s="242"/>
      <c r="WJF34" s="242"/>
      <c r="WJG34" s="242"/>
      <c r="WJH34" s="242"/>
      <c r="WJI34" s="242"/>
      <c r="WJJ34" s="242"/>
      <c r="WJK34" s="242"/>
      <c r="WJL34" s="242"/>
      <c r="WJM34" s="242"/>
      <c r="WJN34" s="242"/>
      <c r="WJO34" s="242"/>
      <c r="WJP34" s="242"/>
      <c r="WJQ34" s="242"/>
      <c r="WJR34" s="242"/>
      <c r="WJS34" s="242"/>
      <c r="WJT34" s="242"/>
      <c r="WJU34" s="242"/>
      <c r="WJV34" s="242"/>
      <c r="WJW34" s="242"/>
      <c r="WJX34" s="242"/>
      <c r="WJY34" s="242"/>
      <c r="WJZ34" s="242"/>
      <c r="WKA34" s="242"/>
      <c r="WKB34" s="242"/>
      <c r="WKC34" s="242"/>
      <c r="WKD34" s="242"/>
      <c r="WKE34" s="242"/>
      <c r="WKF34" s="242"/>
      <c r="WKG34" s="242"/>
      <c r="WKH34" s="242"/>
      <c r="WKI34" s="242"/>
      <c r="WKJ34" s="242"/>
      <c r="WKK34" s="242"/>
      <c r="WKL34" s="242"/>
      <c r="WKM34" s="242"/>
      <c r="WKN34" s="242"/>
      <c r="WKO34" s="242"/>
      <c r="WKP34" s="242"/>
      <c r="WKQ34" s="242"/>
      <c r="WKR34" s="242"/>
      <c r="WKS34" s="242"/>
      <c r="WKT34" s="242"/>
      <c r="WKU34" s="242"/>
      <c r="WKV34" s="242"/>
      <c r="WKW34" s="242"/>
      <c r="WKX34" s="242"/>
      <c r="WKY34" s="242"/>
      <c r="WKZ34" s="242"/>
      <c r="WLA34" s="242"/>
      <c r="WLB34" s="242"/>
      <c r="WLC34" s="242"/>
      <c r="WLD34" s="242"/>
      <c r="WLE34" s="242"/>
      <c r="WLF34" s="242"/>
      <c r="WLG34" s="242"/>
      <c r="WLH34" s="242"/>
      <c r="WLI34" s="242"/>
      <c r="WLJ34" s="242"/>
      <c r="WLK34" s="242"/>
      <c r="WLL34" s="242"/>
      <c r="WLM34" s="242"/>
      <c r="WLN34" s="242"/>
      <c r="WLO34" s="242"/>
      <c r="WLP34" s="242"/>
      <c r="WLQ34" s="242"/>
      <c r="WLR34" s="242"/>
      <c r="WLS34" s="242"/>
      <c r="WLT34" s="242"/>
      <c r="WLU34" s="242"/>
      <c r="WLV34" s="242"/>
      <c r="WLW34" s="242"/>
      <c r="WLX34" s="242"/>
      <c r="WLY34" s="242"/>
      <c r="WLZ34" s="242"/>
      <c r="WMA34" s="242"/>
      <c r="WMB34" s="242"/>
      <c r="WMC34" s="242"/>
      <c r="WMD34" s="242"/>
      <c r="WME34" s="242"/>
      <c r="WMF34" s="242"/>
      <c r="WMG34" s="242"/>
      <c r="WMH34" s="242"/>
      <c r="WMI34" s="242"/>
      <c r="WMJ34" s="242"/>
      <c r="WMK34" s="242"/>
      <c r="WML34" s="242"/>
      <c r="WMM34" s="242"/>
      <c r="WMN34" s="242"/>
      <c r="WMO34" s="242"/>
      <c r="WMP34" s="242"/>
      <c r="WMQ34" s="242"/>
      <c r="WMR34" s="242"/>
      <c r="WMS34" s="242"/>
      <c r="WMT34" s="242"/>
      <c r="WMU34" s="242"/>
      <c r="WMV34" s="242"/>
      <c r="WMW34" s="242"/>
      <c r="WMX34" s="242"/>
      <c r="WMY34" s="242"/>
      <c r="WMZ34" s="242"/>
      <c r="WNA34" s="242"/>
      <c r="WNB34" s="242"/>
      <c r="WNC34" s="242"/>
      <c r="WND34" s="242"/>
      <c r="WNE34" s="242"/>
      <c r="WNF34" s="242"/>
      <c r="WNG34" s="242"/>
      <c r="WNH34" s="242"/>
      <c r="WNI34" s="242"/>
      <c r="WNJ34" s="242"/>
      <c r="WNK34" s="242"/>
      <c r="WNL34" s="242"/>
      <c r="WNM34" s="242"/>
      <c r="WNN34" s="242"/>
      <c r="WNO34" s="242"/>
      <c r="WNP34" s="242"/>
      <c r="WNQ34" s="242"/>
      <c r="WNR34" s="242"/>
      <c r="WNS34" s="242"/>
      <c r="WNT34" s="242"/>
      <c r="WNU34" s="242"/>
      <c r="WNV34" s="242"/>
      <c r="WNW34" s="242"/>
      <c r="WNX34" s="242"/>
      <c r="WNY34" s="242"/>
      <c r="WNZ34" s="242"/>
      <c r="WOA34" s="242"/>
      <c r="WOB34" s="242"/>
      <c r="WOC34" s="242"/>
      <c r="WOD34" s="242"/>
      <c r="WOE34" s="242"/>
      <c r="WOF34" s="242"/>
      <c r="WOG34" s="242"/>
      <c r="WOH34" s="242"/>
      <c r="WOI34" s="242"/>
      <c r="WOJ34" s="242"/>
      <c r="WOK34" s="242"/>
      <c r="WOL34" s="242"/>
      <c r="WOM34" s="242"/>
      <c r="WON34" s="242"/>
      <c r="WOO34" s="242"/>
      <c r="WOP34" s="242"/>
      <c r="WOQ34" s="242"/>
      <c r="WOR34" s="242"/>
      <c r="WOS34" s="242"/>
      <c r="WOT34" s="242"/>
      <c r="WOU34" s="242"/>
      <c r="WOV34" s="242"/>
      <c r="WOW34" s="242"/>
      <c r="WOX34" s="242"/>
      <c r="WOY34" s="242"/>
      <c r="WOZ34" s="242"/>
      <c r="WPA34" s="242"/>
      <c r="WPB34" s="242"/>
      <c r="WPC34" s="242"/>
      <c r="WPD34" s="242"/>
      <c r="WPE34" s="242"/>
      <c r="WPF34" s="242"/>
      <c r="WPG34" s="242"/>
      <c r="WPH34" s="242"/>
      <c r="WPI34" s="242"/>
      <c r="WPJ34" s="242"/>
      <c r="WPK34" s="242"/>
      <c r="WPL34" s="242"/>
      <c r="WPM34" s="242"/>
      <c r="WPN34" s="242"/>
      <c r="WPO34" s="242"/>
      <c r="WPP34" s="242"/>
      <c r="WPQ34" s="242"/>
      <c r="WPR34" s="242"/>
      <c r="WPS34" s="242"/>
      <c r="WPT34" s="242"/>
      <c r="WPU34" s="242"/>
      <c r="WPV34" s="242"/>
      <c r="WPW34" s="242"/>
      <c r="WPX34" s="242"/>
      <c r="WPY34" s="242"/>
      <c r="WPZ34" s="242"/>
      <c r="WQA34" s="242"/>
      <c r="WQB34" s="242"/>
      <c r="WQC34" s="242"/>
      <c r="WQD34" s="242"/>
      <c r="WQE34" s="242"/>
      <c r="WQF34" s="242"/>
      <c r="WQG34" s="242"/>
      <c r="WQH34" s="242"/>
      <c r="WQI34" s="242"/>
      <c r="WQJ34" s="242"/>
      <c r="WQK34" s="242"/>
      <c r="WQL34" s="242"/>
      <c r="WQM34" s="242"/>
      <c r="WQN34" s="242"/>
      <c r="WQO34" s="242"/>
      <c r="WQP34" s="242"/>
      <c r="WQQ34" s="242"/>
      <c r="WQR34" s="242"/>
      <c r="WQS34" s="242"/>
      <c r="WQT34" s="242"/>
      <c r="WQU34" s="242"/>
      <c r="WQV34" s="242"/>
      <c r="WQW34" s="242"/>
      <c r="WQX34" s="242"/>
      <c r="WQY34" s="242"/>
      <c r="WQZ34" s="242"/>
      <c r="WRA34" s="242"/>
      <c r="WRB34" s="242"/>
      <c r="WRC34" s="242"/>
      <c r="WRD34" s="242"/>
      <c r="WRE34" s="242"/>
      <c r="WRF34" s="242"/>
      <c r="WRG34" s="242"/>
      <c r="WRH34" s="242"/>
      <c r="WRI34" s="242"/>
      <c r="WRJ34" s="242"/>
      <c r="WRK34" s="242"/>
      <c r="WRL34" s="242"/>
      <c r="WRM34" s="242"/>
      <c r="WRN34" s="242"/>
      <c r="WRO34" s="242"/>
      <c r="WRP34" s="242"/>
      <c r="WRQ34" s="242"/>
      <c r="WRR34" s="242"/>
      <c r="WRS34" s="242"/>
      <c r="WRT34" s="242"/>
      <c r="WRU34" s="242"/>
      <c r="WRV34" s="242"/>
      <c r="WRW34" s="242"/>
      <c r="WRX34" s="242"/>
      <c r="WRY34" s="242"/>
      <c r="WRZ34" s="242"/>
      <c r="WSA34" s="242"/>
      <c r="WSB34" s="242"/>
      <c r="WSC34" s="242"/>
      <c r="WSD34" s="242"/>
      <c r="WSE34" s="242"/>
      <c r="WSF34" s="242"/>
      <c r="WSG34" s="242"/>
      <c r="WSH34" s="242"/>
      <c r="WSI34" s="242"/>
      <c r="WSJ34" s="242"/>
      <c r="WSK34" s="242"/>
      <c r="WSL34" s="242"/>
      <c r="WSM34" s="242"/>
      <c r="WSN34" s="242"/>
      <c r="WSO34" s="242"/>
      <c r="WSP34" s="242"/>
      <c r="WSQ34" s="242"/>
      <c r="WSR34" s="242"/>
      <c r="WSS34" s="242"/>
      <c r="WST34" s="242"/>
      <c r="WSU34" s="242"/>
      <c r="WSV34" s="242"/>
      <c r="WSW34" s="242"/>
      <c r="WSX34" s="242"/>
      <c r="WSY34" s="242"/>
      <c r="WSZ34" s="242"/>
      <c r="WTA34" s="242"/>
      <c r="WTB34" s="242"/>
      <c r="WTC34" s="242"/>
      <c r="WTD34" s="242"/>
      <c r="WTE34" s="242"/>
      <c r="WTF34" s="242"/>
      <c r="WTG34" s="242"/>
      <c r="WTH34" s="242"/>
      <c r="WTI34" s="242"/>
      <c r="WTJ34" s="242"/>
      <c r="WTK34" s="242"/>
      <c r="WTL34" s="242"/>
      <c r="WTM34" s="242"/>
      <c r="WTN34" s="242"/>
      <c r="WTO34" s="242"/>
      <c r="WTP34" s="242"/>
      <c r="WTQ34" s="242"/>
      <c r="WTR34" s="242"/>
      <c r="WTS34" s="242"/>
      <c r="WTT34" s="242"/>
      <c r="WTU34" s="242"/>
      <c r="WTV34" s="242"/>
      <c r="WTW34" s="242"/>
      <c r="WTX34" s="242"/>
      <c r="WTY34" s="242"/>
      <c r="WTZ34" s="242"/>
      <c r="WUA34" s="242"/>
      <c r="WUB34" s="242"/>
      <c r="WUC34" s="242"/>
      <c r="WUD34" s="242"/>
      <c r="WUE34" s="242"/>
      <c r="WUF34" s="242"/>
      <c r="WUG34" s="242"/>
      <c r="WUH34" s="242"/>
      <c r="WUI34" s="242"/>
      <c r="WUJ34" s="242"/>
      <c r="WUK34" s="242"/>
      <c r="WUL34" s="242"/>
      <c r="WUM34" s="242"/>
      <c r="WUN34" s="242"/>
      <c r="WUO34" s="242"/>
      <c r="WUP34" s="242"/>
      <c r="WUQ34" s="242"/>
      <c r="WUR34" s="242"/>
      <c r="WUS34" s="242"/>
      <c r="WUT34" s="242"/>
      <c r="WUU34" s="242"/>
      <c r="WUV34" s="242"/>
      <c r="WUW34" s="242"/>
      <c r="WUX34" s="242"/>
      <c r="WUY34" s="242"/>
      <c r="WUZ34" s="242"/>
      <c r="WVA34" s="242"/>
      <c r="WVB34" s="242"/>
      <c r="WVC34" s="242"/>
      <c r="WVD34" s="242"/>
      <c r="WVE34" s="242"/>
      <c r="WVF34" s="242"/>
      <c r="WVG34" s="242"/>
      <c r="WVH34" s="242"/>
      <c r="WVI34" s="242"/>
      <c r="WVJ34" s="242"/>
      <c r="WVK34" s="242"/>
      <c r="WVL34" s="242"/>
      <c r="WVM34" s="242"/>
      <c r="WVN34" s="242"/>
      <c r="WVO34" s="242"/>
      <c r="WVP34" s="242"/>
      <c r="WVQ34" s="242"/>
      <c r="WVR34" s="242"/>
      <c r="WVS34" s="242"/>
      <c r="WVT34" s="242"/>
      <c r="WVU34" s="242"/>
      <c r="WVV34" s="242"/>
      <c r="WVW34" s="242"/>
      <c r="WVX34" s="242"/>
      <c r="WVY34" s="242"/>
      <c r="WVZ34" s="242"/>
      <c r="WWA34" s="242"/>
      <c r="WWB34" s="242"/>
      <c r="WWC34" s="242"/>
      <c r="WWD34" s="242"/>
      <c r="WWE34" s="242"/>
      <c r="WWF34" s="242"/>
      <c r="WWG34" s="242"/>
      <c r="WWH34" s="242"/>
      <c r="WWI34" s="242"/>
      <c r="WWJ34" s="242"/>
      <c r="WWK34" s="242"/>
      <c r="WWL34" s="242"/>
      <c r="WWM34" s="242"/>
      <c r="WWN34" s="242"/>
      <c r="WWO34" s="242"/>
      <c r="WWP34" s="242"/>
      <c r="WWQ34" s="242"/>
      <c r="WWR34" s="242"/>
      <c r="WWS34" s="242"/>
      <c r="WWT34" s="242"/>
      <c r="WWU34" s="242"/>
      <c r="WWV34" s="242"/>
      <c r="WWW34" s="242"/>
      <c r="WWX34" s="242"/>
      <c r="WWY34" s="242"/>
      <c r="WWZ34" s="242"/>
      <c r="WXA34" s="242"/>
      <c r="WXB34" s="242"/>
      <c r="WXC34" s="242"/>
      <c r="WXD34" s="242"/>
      <c r="WXE34" s="242"/>
      <c r="WXF34" s="242"/>
      <c r="WXG34" s="242"/>
      <c r="WXH34" s="242"/>
      <c r="WXI34" s="242"/>
      <c r="WXJ34" s="242"/>
      <c r="WXK34" s="242"/>
      <c r="WXL34" s="242"/>
      <c r="WXM34" s="242"/>
      <c r="WXN34" s="242"/>
      <c r="WXO34" s="242"/>
      <c r="WXP34" s="242"/>
      <c r="WXQ34" s="242"/>
      <c r="WXR34" s="242"/>
      <c r="WXS34" s="242"/>
      <c r="WXT34" s="242"/>
      <c r="WXU34" s="242"/>
      <c r="WXV34" s="242"/>
      <c r="WXW34" s="242"/>
      <c r="WXX34" s="242"/>
      <c r="WXY34" s="242"/>
      <c r="WXZ34" s="242"/>
      <c r="WYA34" s="242"/>
      <c r="WYB34" s="242"/>
      <c r="WYC34" s="242"/>
      <c r="WYD34" s="242"/>
      <c r="WYE34" s="242"/>
      <c r="WYF34" s="242"/>
      <c r="WYG34" s="242"/>
      <c r="WYH34" s="242"/>
      <c r="WYI34" s="242"/>
      <c r="WYJ34" s="242"/>
      <c r="WYK34" s="242"/>
      <c r="WYL34" s="242"/>
      <c r="WYM34" s="242"/>
      <c r="WYN34" s="242"/>
      <c r="WYO34" s="242"/>
      <c r="WYP34" s="242"/>
      <c r="WYQ34" s="242"/>
      <c r="WYR34" s="242"/>
      <c r="WYS34" s="242"/>
      <c r="WYT34" s="242"/>
      <c r="WYU34" s="242"/>
      <c r="WYV34" s="242"/>
      <c r="WYW34" s="242"/>
      <c r="WYX34" s="242"/>
      <c r="WYY34" s="242"/>
      <c r="WYZ34" s="242"/>
      <c r="WZA34" s="242"/>
      <c r="WZB34" s="242"/>
      <c r="WZC34" s="242"/>
      <c r="WZD34" s="242"/>
      <c r="WZE34" s="242"/>
      <c r="WZF34" s="242"/>
      <c r="WZG34" s="242"/>
      <c r="WZH34" s="242"/>
      <c r="WZI34" s="242"/>
      <c r="WZJ34" s="242"/>
      <c r="WZK34" s="242"/>
      <c r="WZL34" s="242"/>
      <c r="WZM34" s="242"/>
      <c r="WZN34" s="242"/>
      <c r="WZO34" s="242"/>
      <c r="WZP34" s="242"/>
      <c r="WZQ34" s="242"/>
      <c r="WZR34" s="242"/>
      <c r="WZS34" s="242"/>
      <c r="WZT34" s="242"/>
      <c r="WZU34" s="242"/>
      <c r="WZV34" s="242"/>
      <c r="WZW34" s="242"/>
      <c r="WZX34" s="242"/>
      <c r="WZY34" s="242"/>
      <c r="WZZ34" s="242"/>
      <c r="XAA34" s="242"/>
      <c r="XAB34" s="242"/>
      <c r="XAC34" s="242"/>
      <c r="XAD34" s="242"/>
      <c r="XAE34" s="242"/>
      <c r="XAF34" s="242"/>
      <c r="XAG34" s="242"/>
      <c r="XAH34" s="242"/>
      <c r="XAI34" s="242"/>
      <c r="XAJ34" s="242"/>
      <c r="XAK34" s="242"/>
      <c r="XAL34" s="242"/>
      <c r="XAM34" s="242"/>
      <c r="XAN34" s="242"/>
      <c r="XAO34" s="242"/>
      <c r="XAP34" s="242"/>
      <c r="XAQ34" s="242"/>
      <c r="XAR34" s="242"/>
      <c r="XAS34" s="242"/>
      <c r="XAT34" s="242"/>
      <c r="XAU34" s="242"/>
      <c r="XAV34" s="242"/>
      <c r="XAW34" s="242"/>
      <c r="XAX34" s="242"/>
      <c r="XAY34" s="242"/>
      <c r="XAZ34" s="242"/>
      <c r="XBA34" s="242"/>
      <c r="XBB34" s="242"/>
      <c r="XBC34" s="242"/>
      <c r="XBD34" s="242"/>
      <c r="XBE34" s="242"/>
      <c r="XBF34" s="242"/>
      <c r="XBG34" s="242"/>
      <c r="XBH34" s="242"/>
      <c r="XBI34" s="242"/>
      <c r="XBJ34" s="242"/>
      <c r="XBK34" s="242"/>
      <c r="XBL34" s="242"/>
      <c r="XBM34" s="242"/>
      <c r="XBN34" s="242"/>
      <c r="XBO34" s="242"/>
      <c r="XBP34" s="242"/>
      <c r="XBQ34" s="242"/>
      <c r="XBR34" s="242"/>
      <c r="XBS34" s="242"/>
      <c r="XBT34" s="242"/>
      <c r="XBU34" s="242"/>
      <c r="XBV34" s="242"/>
      <c r="XBW34" s="242"/>
      <c r="XBX34" s="242"/>
      <c r="XBY34" s="242"/>
      <c r="XBZ34" s="242"/>
      <c r="XCA34" s="242"/>
      <c r="XCB34" s="242"/>
      <c r="XCC34" s="242"/>
      <c r="XCD34" s="242"/>
      <c r="XCE34" s="242"/>
      <c r="XCF34" s="242"/>
      <c r="XCG34" s="242"/>
      <c r="XCH34" s="242"/>
      <c r="XCI34" s="242"/>
      <c r="XCJ34" s="242"/>
      <c r="XCK34" s="242"/>
      <c r="XCL34" s="242"/>
      <c r="XCM34" s="242"/>
      <c r="XCN34" s="242"/>
      <c r="XCO34" s="242"/>
      <c r="XCP34" s="242"/>
      <c r="XCQ34" s="242"/>
      <c r="XCR34" s="242"/>
      <c r="XCS34" s="242"/>
      <c r="XCT34" s="242"/>
      <c r="XCU34" s="242"/>
      <c r="XCV34" s="242"/>
      <c r="XCW34" s="242"/>
      <c r="XCX34" s="242"/>
      <c r="XCY34" s="242"/>
      <c r="XCZ34" s="242"/>
      <c r="XDA34" s="242"/>
      <c r="XDB34" s="242"/>
      <c r="XDC34" s="242"/>
      <c r="XDD34" s="242"/>
      <c r="XDE34" s="242"/>
      <c r="XDF34" s="242"/>
      <c r="XDG34" s="242"/>
      <c r="XDH34" s="242"/>
      <c r="XDI34" s="242"/>
      <c r="XDJ34" s="242"/>
      <c r="XDK34" s="242"/>
      <c r="XDL34" s="242"/>
      <c r="XDM34" s="242"/>
      <c r="XDN34" s="242"/>
      <c r="XDO34" s="242"/>
      <c r="XDP34" s="242"/>
      <c r="XDQ34" s="242"/>
      <c r="XDR34" s="242"/>
      <c r="XDS34" s="242"/>
      <c r="XDT34" s="242"/>
      <c r="XDU34" s="242"/>
      <c r="XDV34" s="242"/>
      <c r="XDW34" s="242"/>
      <c r="XDX34" s="242"/>
      <c r="XDY34" s="242"/>
      <c r="XDZ34" s="242"/>
      <c r="XEA34" s="242"/>
      <c r="XEB34" s="242"/>
      <c r="XEC34" s="242"/>
      <c r="XED34" s="242"/>
      <c r="XEE34" s="242"/>
      <c r="XEF34" s="242"/>
      <c r="XEG34" s="242"/>
      <c r="XEH34" s="242"/>
      <c r="XEI34" s="242"/>
      <c r="XEJ34" s="242"/>
      <c r="XEK34" s="242"/>
      <c r="XEL34" s="242"/>
      <c r="XEM34" s="242"/>
      <c r="XEN34" s="242"/>
      <c r="XEO34" s="242"/>
      <c r="XEP34" s="242"/>
      <c r="XEQ34" s="242"/>
      <c r="XER34" s="242"/>
      <c r="XES34" s="242"/>
      <c r="XET34" s="242"/>
      <c r="XEU34" s="242"/>
      <c r="XEV34" s="242"/>
      <c r="XEW34" s="242"/>
      <c r="XEX34" s="242"/>
      <c r="XEY34" s="242"/>
      <c r="XEZ34" s="242"/>
      <c r="XFA34" s="242"/>
      <c r="XFB34" s="242"/>
      <c r="XFC34" s="242"/>
      <c r="XFD34" s="242"/>
    </row>
    <row r="35" spans="1:16384" ht="20" hidden="1" customHeight="1">
      <c r="A35" s="706"/>
      <c r="B35" s="230"/>
      <c r="C35" s="231"/>
      <c r="D35" s="230"/>
      <c r="E35" s="232"/>
      <c r="F35" s="232"/>
      <c r="G35" s="233"/>
      <c r="H35" s="234"/>
      <c r="I35" s="234"/>
      <c r="K35" s="236"/>
      <c r="L35" s="237"/>
      <c r="M35" s="238"/>
      <c r="N35" s="239"/>
      <c r="Q35" s="240"/>
      <c r="R35" s="241"/>
      <c r="S35" s="241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  <c r="AR35" s="242"/>
      <c r="AS35" s="242"/>
      <c r="AT35" s="242"/>
      <c r="AU35" s="242"/>
      <c r="AV35" s="242"/>
      <c r="AW35" s="242"/>
      <c r="AX35" s="242"/>
      <c r="AY35" s="242"/>
      <c r="AZ35" s="242"/>
      <c r="BA35" s="242"/>
      <c r="BB35" s="242"/>
      <c r="BC35" s="242"/>
      <c r="BD35" s="242"/>
      <c r="BE35" s="242"/>
      <c r="BF35" s="242"/>
      <c r="BG35" s="242"/>
      <c r="BH35" s="242"/>
      <c r="BI35" s="242"/>
      <c r="BJ35" s="242"/>
      <c r="BK35" s="242"/>
      <c r="BL35" s="242"/>
      <c r="BM35" s="242"/>
      <c r="BN35" s="242"/>
      <c r="BO35" s="242"/>
      <c r="BP35" s="242"/>
      <c r="BQ35" s="242"/>
      <c r="BR35" s="242"/>
      <c r="BS35" s="242"/>
      <c r="BT35" s="242"/>
      <c r="BU35" s="242"/>
      <c r="BV35" s="242"/>
      <c r="BW35" s="242"/>
      <c r="BX35" s="242"/>
      <c r="BY35" s="242"/>
      <c r="BZ35" s="242"/>
      <c r="CA35" s="242"/>
      <c r="CB35" s="242"/>
      <c r="CC35" s="242"/>
      <c r="CD35" s="242"/>
      <c r="CE35" s="242"/>
      <c r="CF35" s="242"/>
      <c r="CG35" s="242"/>
      <c r="CH35" s="242"/>
      <c r="CI35" s="242"/>
      <c r="CJ35" s="242"/>
      <c r="CK35" s="242"/>
      <c r="CL35" s="242"/>
      <c r="CM35" s="242"/>
      <c r="CN35" s="242"/>
      <c r="CO35" s="242"/>
      <c r="CP35" s="242"/>
      <c r="CQ35" s="242"/>
      <c r="CR35" s="242"/>
      <c r="CS35" s="242"/>
      <c r="CT35" s="242"/>
      <c r="CU35" s="242"/>
      <c r="CV35" s="242"/>
      <c r="CW35" s="242"/>
      <c r="CX35" s="242"/>
      <c r="CY35" s="242"/>
      <c r="CZ35" s="242"/>
      <c r="DA35" s="242"/>
      <c r="DB35" s="242"/>
      <c r="DC35" s="242"/>
      <c r="DD35" s="242"/>
      <c r="DE35" s="242"/>
      <c r="DF35" s="242"/>
      <c r="DG35" s="242"/>
      <c r="DH35" s="242"/>
      <c r="DI35" s="242"/>
      <c r="DJ35" s="242"/>
      <c r="DK35" s="242"/>
      <c r="DL35" s="242"/>
      <c r="DM35" s="242"/>
      <c r="DN35" s="242"/>
      <c r="DO35" s="242"/>
      <c r="DP35" s="242"/>
      <c r="DQ35" s="242"/>
      <c r="DR35" s="242"/>
      <c r="DS35" s="242"/>
      <c r="DT35" s="242"/>
      <c r="DU35" s="242"/>
      <c r="DV35" s="242"/>
      <c r="DW35" s="242"/>
      <c r="DX35" s="242"/>
      <c r="DY35" s="242"/>
      <c r="DZ35" s="242"/>
      <c r="EA35" s="242"/>
      <c r="EB35" s="242"/>
      <c r="EC35" s="242"/>
      <c r="ED35" s="242"/>
      <c r="EE35" s="242"/>
      <c r="EF35" s="242"/>
      <c r="EG35" s="242"/>
      <c r="EH35" s="242"/>
      <c r="EI35" s="242"/>
      <c r="EJ35" s="242"/>
      <c r="EK35" s="242"/>
      <c r="EL35" s="242"/>
      <c r="EM35" s="242"/>
      <c r="EN35" s="242"/>
      <c r="EO35" s="242"/>
      <c r="EP35" s="242"/>
      <c r="EQ35" s="242"/>
      <c r="ER35" s="242"/>
      <c r="ES35" s="242"/>
      <c r="ET35" s="242"/>
      <c r="EU35" s="242"/>
      <c r="EV35" s="242"/>
      <c r="EW35" s="242"/>
      <c r="EX35" s="242"/>
      <c r="EY35" s="242"/>
      <c r="EZ35" s="242"/>
      <c r="FA35" s="242"/>
      <c r="FB35" s="242"/>
      <c r="FC35" s="242"/>
      <c r="FD35" s="242"/>
      <c r="FE35" s="242"/>
      <c r="FF35" s="242"/>
      <c r="FG35" s="242"/>
      <c r="FH35" s="242"/>
      <c r="FI35" s="242"/>
      <c r="FJ35" s="242"/>
      <c r="FK35" s="242"/>
      <c r="FL35" s="242"/>
      <c r="FM35" s="242"/>
      <c r="FN35" s="242"/>
      <c r="FO35" s="242"/>
      <c r="FP35" s="242"/>
      <c r="FQ35" s="242"/>
      <c r="FR35" s="242"/>
      <c r="FS35" s="242"/>
      <c r="FT35" s="242"/>
      <c r="FU35" s="242"/>
      <c r="FV35" s="242"/>
      <c r="FW35" s="242"/>
      <c r="FX35" s="242"/>
      <c r="FY35" s="242"/>
      <c r="FZ35" s="242"/>
      <c r="GA35" s="242"/>
      <c r="GB35" s="242"/>
      <c r="GC35" s="242"/>
      <c r="GD35" s="242"/>
      <c r="GE35" s="242"/>
      <c r="GF35" s="242"/>
      <c r="GG35" s="242"/>
      <c r="GH35" s="242"/>
      <c r="GI35" s="242"/>
      <c r="GJ35" s="242"/>
      <c r="GK35" s="242"/>
      <c r="GL35" s="242"/>
      <c r="GM35" s="242"/>
      <c r="GN35" s="242"/>
      <c r="GO35" s="242"/>
      <c r="GP35" s="242"/>
      <c r="GQ35" s="242"/>
      <c r="GR35" s="242"/>
      <c r="GS35" s="242"/>
      <c r="GT35" s="242"/>
      <c r="GU35" s="242"/>
      <c r="GV35" s="242"/>
      <c r="GW35" s="242"/>
      <c r="GX35" s="242"/>
      <c r="GY35" s="242"/>
      <c r="GZ35" s="242"/>
      <c r="HA35" s="242"/>
      <c r="HB35" s="242"/>
      <c r="HC35" s="242"/>
      <c r="HD35" s="242"/>
      <c r="HE35" s="242"/>
      <c r="HF35" s="242"/>
      <c r="HG35" s="242"/>
      <c r="HH35" s="242"/>
      <c r="HI35" s="242"/>
      <c r="HJ35" s="242"/>
      <c r="HK35" s="242"/>
      <c r="HL35" s="242"/>
      <c r="HM35" s="242"/>
      <c r="HN35" s="242"/>
      <c r="HO35" s="242"/>
      <c r="HP35" s="242"/>
      <c r="HQ35" s="242"/>
      <c r="HR35" s="242"/>
      <c r="HS35" s="242"/>
      <c r="HT35" s="242"/>
      <c r="HU35" s="242"/>
      <c r="HV35" s="242"/>
      <c r="HW35" s="242"/>
      <c r="HX35" s="242"/>
      <c r="HY35" s="242"/>
      <c r="HZ35" s="242"/>
      <c r="IA35" s="242"/>
      <c r="IB35" s="242"/>
      <c r="IC35" s="242"/>
      <c r="ID35" s="242"/>
      <c r="IE35" s="242"/>
      <c r="IF35" s="242"/>
      <c r="IG35" s="242"/>
      <c r="IH35" s="242"/>
      <c r="II35" s="242"/>
      <c r="IJ35" s="242"/>
      <c r="IK35" s="242"/>
      <c r="IL35" s="242"/>
      <c r="IM35" s="242"/>
      <c r="IN35" s="242"/>
      <c r="IO35" s="242"/>
      <c r="IP35" s="242"/>
      <c r="IQ35" s="242"/>
      <c r="IR35" s="242"/>
      <c r="IS35" s="242"/>
      <c r="IT35" s="242"/>
      <c r="IU35" s="242"/>
      <c r="IV35" s="242"/>
      <c r="IW35" s="242"/>
      <c r="IX35" s="242"/>
      <c r="IY35" s="242"/>
      <c r="IZ35" s="242"/>
      <c r="JA35" s="242"/>
      <c r="JB35" s="242"/>
      <c r="JC35" s="242"/>
      <c r="JD35" s="242"/>
      <c r="JE35" s="242"/>
      <c r="JF35" s="242"/>
      <c r="JG35" s="242"/>
      <c r="JH35" s="242"/>
      <c r="JI35" s="242"/>
      <c r="JJ35" s="242"/>
      <c r="JK35" s="242"/>
      <c r="JL35" s="242"/>
      <c r="JM35" s="242"/>
      <c r="JN35" s="242"/>
      <c r="JO35" s="242"/>
      <c r="JP35" s="242"/>
      <c r="JQ35" s="242"/>
      <c r="JR35" s="242"/>
      <c r="JS35" s="242"/>
      <c r="JT35" s="242"/>
      <c r="JU35" s="242"/>
      <c r="JV35" s="242"/>
      <c r="JW35" s="242"/>
      <c r="JX35" s="242"/>
      <c r="JY35" s="242"/>
      <c r="JZ35" s="242"/>
      <c r="KA35" s="242"/>
      <c r="KB35" s="242"/>
      <c r="KC35" s="242"/>
      <c r="KD35" s="242"/>
      <c r="KE35" s="242"/>
      <c r="KF35" s="242"/>
      <c r="KG35" s="242"/>
      <c r="KH35" s="242"/>
      <c r="KI35" s="242"/>
      <c r="KJ35" s="242"/>
      <c r="KK35" s="242"/>
      <c r="KL35" s="242"/>
      <c r="KM35" s="242"/>
      <c r="KN35" s="242"/>
      <c r="KO35" s="242"/>
      <c r="KP35" s="242"/>
      <c r="KQ35" s="242"/>
      <c r="KR35" s="242"/>
      <c r="KS35" s="242"/>
      <c r="KT35" s="242"/>
      <c r="KU35" s="242"/>
      <c r="KV35" s="242"/>
      <c r="KW35" s="242"/>
      <c r="KX35" s="242"/>
      <c r="KY35" s="242"/>
      <c r="KZ35" s="242"/>
      <c r="LA35" s="242"/>
      <c r="LB35" s="242"/>
      <c r="LC35" s="242"/>
      <c r="LD35" s="242"/>
      <c r="LE35" s="242"/>
      <c r="LF35" s="242"/>
      <c r="LG35" s="242"/>
      <c r="LH35" s="242"/>
      <c r="LI35" s="242"/>
      <c r="LJ35" s="242"/>
      <c r="LK35" s="242"/>
      <c r="LL35" s="242"/>
      <c r="LM35" s="242"/>
      <c r="LN35" s="242"/>
      <c r="LO35" s="242"/>
      <c r="LP35" s="242"/>
      <c r="LQ35" s="242"/>
      <c r="LR35" s="242"/>
      <c r="LS35" s="242"/>
      <c r="LT35" s="242"/>
      <c r="LU35" s="242"/>
      <c r="LV35" s="242"/>
      <c r="LW35" s="242"/>
      <c r="LX35" s="242"/>
      <c r="LY35" s="242"/>
      <c r="LZ35" s="242"/>
      <c r="MA35" s="242"/>
      <c r="MB35" s="242"/>
      <c r="MC35" s="242"/>
      <c r="MD35" s="242"/>
      <c r="ME35" s="242"/>
      <c r="MF35" s="242"/>
      <c r="MG35" s="242"/>
      <c r="MH35" s="242"/>
      <c r="MI35" s="242"/>
      <c r="MJ35" s="242"/>
      <c r="MK35" s="242"/>
      <c r="ML35" s="242"/>
      <c r="MM35" s="242"/>
      <c r="MN35" s="242"/>
      <c r="MO35" s="242"/>
      <c r="MP35" s="242"/>
      <c r="MQ35" s="242"/>
      <c r="MR35" s="242"/>
      <c r="MS35" s="242"/>
      <c r="MT35" s="242"/>
      <c r="MU35" s="242"/>
      <c r="MV35" s="242"/>
      <c r="MW35" s="242"/>
      <c r="MX35" s="242"/>
      <c r="MY35" s="242"/>
      <c r="MZ35" s="242"/>
      <c r="NA35" s="242"/>
      <c r="NB35" s="242"/>
      <c r="NC35" s="242"/>
      <c r="ND35" s="242"/>
      <c r="NE35" s="242"/>
      <c r="NF35" s="242"/>
      <c r="NG35" s="242"/>
      <c r="NH35" s="242"/>
      <c r="NI35" s="242"/>
      <c r="NJ35" s="242"/>
      <c r="NK35" s="242"/>
      <c r="NL35" s="242"/>
      <c r="NM35" s="242"/>
      <c r="NN35" s="242"/>
      <c r="NO35" s="242"/>
      <c r="NP35" s="242"/>
      <c r="NQ35" s="242"/>
      <c r="NR35" s="242"/>
      <c r="NS35" s="242"/>
      <c r="NT35" s="242"/>
      <c r="NU35" s="242"/>
      <c r="NV35" s="242"/>
      <c r="NW35" s="242"/>
      <c r="NX35" s="242"/>
      <c r="NY35" s="242"/>
      <c r="NZ35" s="242"/>
      <c r="OA35" s="242"/>
      <c r="OB35" s="242"/>
      <c r="OC35" s="242"/>
      <c r="OD35" s="242"/>
      <c r="OE35" s="242"/>
      <c r="OF35" s="242"/>
      <c r="OG35" s="242"/>
      <c r="OH35" s="242"/>
      <c r="OI35" s="242"/>
      <c r="OJ35" s="242"/>
      <c r="OK35" s="242"/>
      <c r="OL35" s="242"/>
      <c r="OM35" s="242"/>
      <c r="ON35" s="242"/>
      <c r="OO35" s="242"/>
      <c r="OP35" s="242"/>
      <c r="OQ35" s="242"/>
      <c r="OR35" s="242"/>
      <c r="OS35" s="242"/>
      <c r="OT35" s="242"/>
      <c r="OU35" s="242"/>
      <c r="OV35" s="242"/>
      <c r="OW35" s="242"/>
      <c r="OX35" s="242"/>
      <c r="OY35" s="242"/>
      <c r="OZ35" s="242"/>
      <c r="PA35" s="242"/>
      <c r="PB35" s="242"/>
      <c r="PC35" s="242"/>
      <c r="PD35" s="242"/>
      <c r="PE35" s="242"/>
      <c r="PF35" s="242"/>
      <c r="PG35" s="242"/>
      <c r="PH35" s="242"/>
      <c r="PI35" s="242"/>
      <c r="PJ35" s="242"/>
      <c r="PK35" s="242"/>
      <c r="PL35" s="242"/>
      <c r="PM35" s="242"/>
      <c r="PN35" s="242"/>
      <c r="PO35" s="242"/>
      <c r="PP35" s="242"/>
      <c r="PQ35" s="242"/>
      <c r="PR35" s="242"/>
      <c r="PS35" s="242"/>
      <c r="PT35" s="242"/>
      <c r="PU35" s="242"/>
      <c r="PV35" s="242"/>
      <c r="PW35" s="242"/>
      <c r="PX35" s="242"/>
      <c r="PY35" s="242"/>
      <c r="PZ35" s="242"/>
      <c r="QA35" s="242"/>
      <c r="QB35" s="242"/>
      <c r="QC35" s="242"/>
      <c r="QD35" s="242"/>
      <c r="QE35" s="242"/>
      <c r="QF35" s="242"/>
      <c r="QG35" s="242"/>
      <c r="QH35" s="242"/>
      <c r="QI35" s="242"/>
      <c r="QJ35" s="242"/>
      <c r="QK35" s="242"/>
      <c r="QL35" s="242"/>
      <c r="QM35" s="242"/>
      <c r="QN35" s="242"/>
      <c r="QO35" s="242"/>
      <c r="QP35" s="242"/>
      <c r="QQ35" s="242"/>
      <c r="QR35" s="242"/>
      <c r="QS35" s="242"/>
      <c r="QT35" s="242"/>
      <c r="QU35" s="242"/>
      <c r="QV35" s="242"/>
      <c r="QW35" s="242"/>
      <c r="QX35" s="242"/>
      <c r="QY35" s="242"/>
      <c r="QZ35" s="242"/>
      <c r="RA35" s="242"/>
      <c r="RB35" s="242"/>
      <c r="RC35" s="242"/>
      <c r="RD35" s="242"/>
      <c r="RE35" s="242"/>
      <c r="RF35" s="242"/>
      <c r="RG35" s="242"/>
      <c r="RH35" s="242"/>
      <c r="RI35" s="242"/>
      <c r="RJ35" s="242"/>
      <c r="RK35" s="242"/>
      <c r="RL35" s="242"/>
      <c r="RM35" s="242"/>
      <c r="RN35" s="242"/>
      <c r="RO35" s="242"/>
      <c r="RP35" s="242"/>
      <c r="RQ35" s="242"/>
      <c r="RR35" s="242"/>
      <c r="RS35" s="242"/>
      <c r="RT35" s="242"/>
      <c r="RU35" s="242"/>
      <c r="RV35" s="242"/>
      <c r="RW35" s="242"/>
      <c r="RX35" s="242"/>
      <c r="RY35" s="242"/>
      <c r="RZ35" s="242"/>
      <c r="SA35" s="242"/>
      <c r="SB35" s="242"/>
      <c r="SC35" s="242"/>
      <c r="SD35" s="242"/>
      <c r="SE35" s="242"/>
      <c r="SF35" s="242"/>
      <c r="SG35" s="242"/>
      <c r="SH35" s="242"/>
      <c r="SI35" s="242"/>
      <c r="SJ35" s="242"/>
      <c r="SK35" s="242"/>
      <c r="SL35" s="242"/>
      <c r="SM35" s="242"/>
      <c r="SN35" s="242"/>
      <c r="SO35" s="242"/>
      <c r="SP35" s="242"/>
      <c r="SQ35" s="242"/>
      <c r="SR35" s="242"/>
      <c r="SS35" s="242"/>
      <c r="ST35" s="242"/>
      <c r="SU35" s="242"/>
      <c r="SV35" s="242"/>
      <c r="SW35" s="242"/>
      <c r="SX35" s="242"/>
      <c r="SY35" s="242"/>
      <c r="SZ35" s="242"/>
      <c r="TA35" s="242"/>
      <c r="TB35" s="242"/>
      <c r="TC35" s="242"/>
      <c r="TD35" s="242"/>
      <c r="TE35" s="242"/>
      <c r="TF35" s="242"/>
      <c r="TG35" s="242"/>
      <c r="TH35" s="242"/>
      <c r="TI35" s="242"/>
      <c r="TJ35" s="242"/>
      <c r="TK35" s="242"/>
      <c r="TL35" s="242"/>
      <c r="TM35" s="242"/>
      <c r="TN35" s="242"/>
      <c r="TO35" s="242"/>
      <c r="TP35" s="242"/>
      <c r="TQ35" s="242"/>
      <c r="TR35" s="242"/>
      <c r="TS35" s="242"/>
      <c r="TT35" s="242"/>
      <c r="TU35" s="242"/>
      <c r="TV35" s="242"/>
      <c r="TW35" s="242"/>
      <c r="TX35" s="242"/>
      <c r="TY35" s="242"/>
      <c r="TZ35" s="242"/>
      <c r="UA35" s="242"/>
      <c r="UB35" s="242"/>
      <c r="UC35" s="242"/>
      <c r="UD35" s="242"/>
      <c r="UE35" s="242"/>
      <c r="UF35" s="242"/>
      <c r="UG35" s="242"/>
      <c r="UH35" s="242"/>
      <c r="UI35" s="242"/>
      <c r="UJ35" s="242"/>
      <c r="UK35" s="242"/>
      <c r="UL35" s="242"/>
      <c r="UM35" s="242"/>
      <c r="UN35" s="242"/>
      <c r="UO35" s="242"/>
      <c r="UP35" s="242"/>
      <c r="UQ35" s="242"/>
      <c r="UR35" s="242"/>
      <c r="US35" s="242"/>
      <c r="UT35" s="242"/>
      <c r="UU35" s="242"/>
      <c r="UV35" s="242"/>
      <c r="UW35" s="242"/>
      <c r="UX35" s="242"/>
      <c r="UY35" s="242"/>
      <c r="UZ35" s="242"/>
      <c r="VA35" s="242"/>
      <c r="VB35" s="242"/>
      <c r="VC35" s="242"/>
      <c r="VD35" s="242"/>
      <c r="VE35" s="242"/>
      <c r="VF35" s="242"/>
      <c r="VG35" s="242"/>
      <c r="VH35" s="242"/>
      <c r="VI35" s="242"/>
      <c r="VJ35" s="242"/>
      <c r="VK35" s="242"/>
      <c r="VL35" s="242"/>
      <c r="VM35" s="242"/>
      <c r="VN35" s="242"/>
      <c r="VO35" s="242"/>
      <c r="VP35" s="242"/>
      <c r="VQ35" s="242"/>
      <c r="VR35" s="242"/>
      <c r="VS35" s="242"/>
      <c r="VT35" s="242"/>
      <c r="VU35" s="242"/>
      <c r="VV35" s="242"/>
      <c r="VW35" s="242"/>
      <c r="VX35" s="242"/>
      <c r="VY35" s="242"/>
      <c r="VZ35" s="242"/>
      <c r="WA35" s="242"/>
      <c r="WB35" s="242"/>
      <c r="WC35" s="242"/>
      <c r="WD35" s="242"/>
      <c r="WE35" s="242"/>
      <c r="WF35" s="242"/>
      <c r="WG35" s="242"/>
      <c r="WH35" s="242"/>
      <c r="WI35" s="242"/>
      <c r="WJ35" s="242"/>
      <c r="WK35" s="242"/>
      <c r="WL35" s="242"/>
      <c r="WM35" s="242"/>
      <c r="WN35" s="242"/>
      <c r="WO35" s="242"/>
      <c r="WP35" s="242"/>
      <c r="WQ35" s="242"/>
      <c r="WR35" s="242"/>
      <c r="WS35" s="242"/>
      <c r="WT35" s="242"/>
      <c r="WU35" s="242"/>
      <c r="WV35" s="242"/>
      <c r="WW35" s="242"/>
      <c r="WX35" s="242"/>
      <c r="WY35" s="242"/>
      <c r="WZ35" s="242"/>
      <c r="XA35" s="242"/>
      <c r="XB35" s="242"/>
      <c r="XC35" s="242"/>
      <c r="XD35" s="242"/>
      <c r="XE35" s="242"/>
      <c r="XF35" s="242"/>
      <c r="XG35" s="242"/>
      <c r="XH35" s="242"/>
      <c r="XI35" s="242"/>
      <c r="XJ35" s="242"/>
      <c r="XK35" s="242"/>
      <c r="XL35" s="242"/>
      <c r="XM35" s="242"/>
      <c r="XN35" s="242"/>
      <c r="XO35" s="242"/>
      <c r="XP35" s="242"/>
      <c r="XQ35" s="242"/>
      <c r="XR35" s="242"/>
      <c r="XS35" s="242"/>
      <c r="XT35" s="242"/>
      <c r="XU35" s="242"/>
      <c r="XV35" s="242"/>
      <c r="XW35" s="242"/>
      <c r="XX35" s="242"/>
      <c r="XY35" s="242"/>
      <c r="XZ35" s="242"/>
      <c r="YA35" s="242"/>
      <c r="YB35" s="242"/>
      <c r="YC35" s="242"/>
      <c r="YD35" s="242"/>
      <c r="YE35" s="242"/>
      <c r="YF35" s="242"/>
      <c r="YG35" s="242"/>
      <c r="YH35" s="242"/>
      <c r="YI35" s="242"/>
      <c r="YJ35" s="242"/>
      <c r="YK35" s="242"/>
      <c r="YL35" s="242"/>
      <c r="YM35" s="242"/>
      <c r="YN35" s="242"/>
      <c r="YO35" s="242"/>
      <c r="YP35" s="242"/>
      <c r="YQ35" s="242"/>
      <c r="YR35" s="242"/>
      <c r="YS35" s="242"/>
      <c r="YT35" s="242"/>
      <c r="YU35" s="242"/>
      <c r="YV35" s="242"/>
      <c r="YW35" s="242"/>
      <c r="YX35" s="242"/>
      <c r="YY35" s="242"/>
      <c r="YZ35" s="242"/>
      <c r="ZA35" s="242"/>
      <c r="ZB35" s="242"/>
      <c r="ZC35" s="242"/>
      <c r="ZD35" s="242"/>
      <c r="ZE35" s="242"/>
      <c r="ZF35" s="242"/>
      <c r="ZG35" s="242"/>
      <c r="ZH35" s="242"/>
      <c r="ZI35" s="242"/>
      <c r="ZJ35" s="242"/>
      <c r="ZK35" s="242"/>
      <c r="ZL35" s="242"/>
      <c r="ZM35" s="242"/>
      <c r="ZN35" s="242"/>
      <c r="ZO35" s="242"/>
      <c r="ZP35" s="242"/>
      <c r="ZQ35" s="242"/>
      <c r="ZR35" s="242"/>
      <c r="ZS35" s="242"/>
      <c r="ZT35" s="242"/>
      <c r="ZU35" s="242"/>
      <c r="ZV35" s="242"/>
      <c r="ZW35" s="242"/>
      <c r="ZX35" s="242"/>
      <c r="ZY35" s="242"/>
      <c r="ZZ35" s="242"/>
      <c r="AAA35" s="242"/>
      <c r="AAB35" s="242"/>
      <c r="AAC35" s="242"/>
      <c r="AAD35" s="242"/>
      <c r="AAE35" s="242"/>
      <c r="AAF35" s="242"/>
      <c r="AAG35" s="242"/>
      <c r="AAH35" s="242"/>
      <c r="AAI35" s="242"/>
      <c r="AAJ35" s="242"/>
      <c r="AAK35" s="242"/>
      <c r="AAL35" s="242"/>
      <c r="AAM35" s="242"/>
      <c r="AAN35" s="242"/>
      <c r="AAO35" s="242"/>
      <c r="AAP35" s="242"/>
      <c r="AAQ35" s="242"/>
      <c r="AAR35" s="242"/>
      <c r="AAS35" s="242"/>
      <c r="AAT35" s="242"/>
      <c r="AAU35" s="242"/>
      <c r="AAV35" s="242"/>
      <c r="AAW35" s="242"/>
      <c r="AAX35" s="242"/>
      <c r="AAY35" s="242"/>
      <c r="AAZ35" s="242"/>
      <c r="ABA35" s="242"/>
      <c r="ABB35" s="242"/>
      <c r="ABC35" s="242"/>
      <c r="ABD35" s="242"/>
      <c r="ABE35" s="242"/>
      <c r="ABF35" s="242"/>
      <c r="ABG35" s="242"/>
      <c r="ABH35" s="242"/>
      <c r="ABI35" s="242"/>
      <c r="ABJ35" s="242"/>
      <c r="ABK35" s="242"/>
      <c r="ABL35" s="242"/>
      <c r="ABM35" s="242"/>
      <c r="ABN35" s="242"/>
      <c r="ABO35" s="242"/>
      <c r="ABP35" s="242"/>
      <c r="ABQ35" s="242"/>
      <c r="ABR35" s="242"/>
      <c r="ABS35" s="242"/>
      <c r="ABT35" s="242"/>
      <c r="ABU35" s="242"/>
      <c r="ABV35" s="242"/>
      <c r="ABW35" s="242"/>
      <c r="ABX35" s="242"/>
      <c r="ABY35" s="242"/>
      <c r="ABZ35" s="242"/>
      <c r="ACA35" s="242"/>
      <c r="ACB35" s="242"/>
      <c r="ACC35" s="242"/>
      <c r="ACD35" s="242"/>
      <c r="ACE35" s="242"/>
      <c r="ACF35" s="242"/>
      <c r="ACG35" s="242"/>
      <c r="ACH35" s="242"/>
      <c r="ACI35" s="242"/>
      <c r="ACJ35" s="242"/>
      <c r="ACK35" s="242"/>
      <c r="ACL35" s="242"/>
      <c r="ACM35" s="242"/>
      <c r="ACN35" s="242"/>
      <c r="ACO35" s="242"/>
      <c r="ACP35" s="242"/>
      <c r="ACQ35" s="242"/>
      <c r="ACR35" s="242"/>
      <c r="ACS35" s="242"/>
      <c r="ACT35" s="242"/>
      <c r="ACU35" s="242"/>
      <c r="ACV35" s="242"/>
      <c r="ACW35" s="242"/>
      <c r="ACX35" s="242"/>
      <c r="ACY35" s="242"/>
      <c r="ACZ35" s="242"/>
      <c r="ADA35" s="242"/>
      <c r="ADB35" s="242"/>
      <c r="ADC35" s="242"/>
      <c r="ADD35" s="242"/>
      <c r="ADE35" s="242"/>
      <c r="ADF35" s="242"/>
      <c r="ADG35" s="242"/>
      <c r="ADH35" s="242"/>
      <c r="ADI35" s="242"/>
      <c r="ADJ35" s="242"/>
      <c r="ADK35" s="242"/>
      <c r="ADL35" s="242"/>
      <c r="ADM35" s="242"/>
      <c r="ADN35" s="242"/>
      <c r="ADO35" s="242"/>
      <c r="ADP35" s="242"/>
      <c r="ADQ35" s="242"/>
      <c r="ADR35" s="242"/>
      <c r="ADS35" s="242"/>
      <c r="ADT35" s="242"/>
      <c r="ADU35" s="242"/>
      <c r="ADV35" s="242"/>
      <c r="ADW35" s="242"/>
      <c r="ADX35" s="242"/>
      <c r="ADY35" s="242"/>
      <c r="ADZ35" s="242"/>
      <c r="AEA35" s="242"/>
      <c r="AEB35" s="242"/>
      <c r="AEC35" s="242"/>
      <c r="AED35" s="242"/>
      <c r="AEE35" s="242"/>
      <c r="AEF35" s="242"/>
      <c r="AEG35" s="242"/>
      <c r="AEH35" s="242"/>
      <c r="AEI35" s="242"/>
      <c r="AEJ35" s="242"/>
      <c r="AEK35" s="242"/>
      <c r="AEL35" s="242"/>
      <c r="AEM35" s="242"/>
      <c r="AEN35" s="242"/>
      <c r="AEO35" s="242"/>
      <c r="AEP35" s="242"/>
      <c r="AEQ35" s="242"/>
      <c r="AER35" s="242"/>
      <c r="AES35" s="242"/>
      <c r="AET35" s="242"/>
      <c r="AEU35" s="242"/>
      <c r="AEV35" s="242"/>
      <c r="AEW35" s="242"/>
      <c r="AEX35" s="242"/>
      <c r="AEY35" s="242"/>
      <c r="AEZ35" s="242"/>
      <c r="AFA35" s="242"/>
      <c r="AFB35" s="242"/>
      <c r="AFC35" s="242"/>
      <c r="AFD35" s="242"/>
      <c r="AFE35" s="242"/>
      <c r="AFF35" s="242"/>
      <c r="AFG35" s="242"/>
      <c r="AFH35" s="242"/>
      <c r="AFI35" s="242"/>
      <c r="AFJ35" s="242"/>
      <c r="AFK35" s="242"/>
      <c r="AFL35" s="242"/>
      <c r="AFM35" s="242"/>
      <c r="AFN35" s="242"/>
      <c r="AFO35" s="242"/>
      <c r="AFP35" s="242"/>
      <c r="AFQ35" s="242"/>
      <c r="AFR35" s="242"/>
      <c r="AFS35" s="242"/>
      <c r="AFT35" s="242"/>
      <c r="AFU35" s="242"/>
      <c r="AFV35" s="242"/>
      <c r="AFW35" s="242"/>
      <c r="AFX35" s="242"/>
      <c r="AFY35" s="242"/>
      <c r="AFZ35" s="242"/>
      <c r="AGA35" s="242"/>
      <c r="AGB35" s="242"/>
      <c r="AGC35" s="242"/>
      <c r="AGD35" s="242"/>
      <c r="AGE35" s="242"/>
      <c r="AGF35" s="242"/>
      <c r="AGG35" s="242"/>
      <c r="AGH35" s="242"/>
      <c r="AGI35" s="242"/>
      <c r="AGJ35" s="242"/>
      <c r="AGK35" s="242"/>
      <c r="AGL35" s="242"/>
      <c r="AGM35" s="242"/>
      <c r="AGN35" s="242"/>
      <c r="AGO35" s="242"/>
      <c r="AGP35" s="242"/>
      <c r="AGQ35" s="242"/>
      <c r="AGR35" s="242"/>
      <c r="AGS35" s="242"/>
      <c r="AGT35" s="242"/>
      <c r="AGU35" s="242"/>
      <c r="AGV35" s="242"/>
      <c r="AGW35" s="242"/>
      <c r="AGX35" s="242"/>
      <c r="AGY35" s="242"/>
      <c r="AGZ35" s="242"/>
      <c r="AHA35" s="242"/>
      <c r="AHB35" s="242"/>
      <c r="AHC35" s="242"/>
      <c r="AHD35" s="242"/>
      <c r="AHE35" s="242"/>
      <c r="AHF35" s="242"/>
      <c r="AHG35" s="242"/>
      <c r="AHH35" s="242"/>
      <c r="AHI35" s="242"/>
      <c r="AHJ35" s="242"/>
      <c r="AHK35" s="242"/>
      <c r="AHL35" s="242"/>
      <c r="AHM35" s="242"/>
      <c r="AHN35" s="242"/>
      <c r="AHO35" s="242"/>
      <c r="AHP35" s="242"/>
      <c r="AHQ35" s="242"/>
      <c r="AHR35" s="242"/>
      <c r="AHS35" s="242"/>
      <c r="AHT35" s="242"/>
      <c r="AHU35" s="242"/>
      <c r="AHV35" s="242"/>
      <c r="AHW35" s="242"/>
      <c r="AHX35" s="242"/>
      <c r="AHY35" s="242"/>
      <c r="AHZ35" s="242"/>
      <c r="AIA35" s="242"/>
      <c r="AIB35" s="242"/>
      <c r="AIC35" s="242"/>
      <c r="AID35" s="242"/>
      <c r="AIE35" s="242"/>
      <c r="AIF35" s="242"/>
      <c r="AIG35" s="242"/>
      <c r="AIH35" s="242"/>
      <c r="AII35" s="242"/>
      <c r="AIJ35" s="242"/>
      <c r="AIK35" s="242"/>
      <c r="AIL35" s="242"/>
      <c r="AIM35" s="242"/>
      <c r="AIN35" s="242"/>
      <c r="AIO35" s="242"/>
      <c r="AIP35" s="242"/>
      <c r="AIQ35" s="242"/>
      <c r="AIR35" s="242"/>
      <c r="AIS35" s="242"/>
      <c r="AIT35" s="242"/>
      <c r="AIU35" s="242"/>
      <c r="AIV35" s="242"/>
      <c r="AIW35" s="242"/>
      <c r="AIX35" s="242"/>
      <c r="AIY35" s="242"/>
      <c r="AIZ35" s="242"/>
      <c r="AJA35" s="242"/>
      <c r="AJB35" s="242"/>
      <c r="AJC35" s="242"/>
      <c r="AJD35" s="242"/>
      <c r="AJE35" s="242"/>
      <c r="AJF35" s="242"/>
      <c r="AJG35" s="242"/>
      <c r="AJH35" s="242"/>
      <c r="AJI35" s="242"/>
      <c r="AJJ35" s="242"/>
      <c r="AJK35" s="242"/>
      <c r="AJL35" s="242"/>
      <c r="AJM35" s="242"/>
      <c r="AJN35" s="242"/>
      <c r="AJO35" s="242"/>
      <c r="AJP35" s="242"/>
      <c r="AJQ35" s="242"/>
      <c r="AJR35" s="242"/>
      <c r="AJS35" s="242"/>
      <c r="AJT35" s="242"/>
      <c r="AJU35" s="242"/>
      <c r="AJV35" s="242"/>
      <c r="AJW35" s="242"/>
      <c r="AJX35" s="242"/>
      <c r="AJY35" s="242"/>
      <c r="AJZ35" s="242"/>
      <c r="AKA35" s="242"/>
      <c r="AKB35" s="242"/>
      <c r="AKC35" s="242"/>
      <c r="AKD35" s="242"/>
      <c r="AKE35" s="242"/>
      <c r="AKF35" s="242"/>
      <c r="AKG35" s="242"/>
      <c r="AKH35" s="242"/>
      <c r="AKI35" s="242"/>
      <c r="AKJ35" s="242"/>
      <c r="AKK35" s="242"/>
      <c r="AKL35" s="242"/>
      <c r="AKM35" s="242"/>
      <c r="AKN35" s="242"/>
      <c r="AKO35" s="242"/>
      <c r="AKP35" s="242"/>
      <c r="AKQ35" s="242"/>
      <c r="AKR35" s="242"/>
      <c r="AKS35" s="242"/>
      <c r="AKT35" s="242"/>
      <c r="AKU35" s="242"/>
      <c r="AKV35" s="242"/>
      <c r="AKW35" s="242"/>
      <c r="AKX35" s="242"/>
      <c r="AKY35" s="242"/>
      <c r="AKZ35" s="242"/>
      <c r="ALA35" s="242"/>
      <c r="ALB35" s="242"/>
      <c r="ALC35" s="242"/>
      <c r="ALD35" s="242"/>
      <c r="ALE35" s="242"/>
      <c r="ALF35" s="242"/>
      <c r="ALG35" s="242"/>
      <c r="ALH35" s="242"/>
      <c r="ALI35" s="242"/>
      <c r="ALJ35" s="242"/>
      <c r="ALK35" s="242"/>
      <c r="ALL35" s="242"/>
      <c r="ALM35" s="242"/>
      <c r="ALN35" s="242"/>
      <c r="ALO35" s="242"/>
      <c r="ALP35" s="242"/>
      <c r="ALQ35" s="242"/>
      <c r="ALR35" s="242"/>
      <c r="ALS35" s="242"/>
      <c r="ALT35" s="242"/>
      <c r="ALU35" s="242"/>
      <c r="ALV35" s="242"/>
      <c r="ALW35" s="242"/>
      <c r="ALX35" s="242"/>
      <c r="ALY35" s="242"/>
      <c r="ALZ35" s="242"/>
      <c r="AMA35" s="242"/>
      <c r="AMB35" s="242"/>
      <c r="AMC35" s="242"/>
      <c r="AMD35" s="242"/>
      <c r="AME35" s="242"/>
      <c r="AMF35" s="242"/>
      <c r="AMG35" s="242"/>
      <c r="AMH35" s="242"/>
      <c r="AMI35" s="242"/>
      <c r="AMJ35" s="242"/>
      <c r="AMK35" s="242"/>
      <c r="AML35" s="242"/>
      <c r="AMM35" s="242"/>
      <c r="AMN35" s="242"/>
      <c r="AMO35" s="242"/>
      <c r="AMP35" s="242"/>
      <c r="AMQ35" s="242"/>
      <c r="AMR35" s="242"/>
      <c r="AMS35" s="242"/>
      <c r="AMT35" s="242"/>
      <c r="AMU35" s="242"/>
      <c r="AMV35" s="242"/>
      <c r="AMW35" s="242"/>
      <c r="AMX35" s="242"/>
      <c r="AMY35" s="242"/>
      <c r="AMZ35" s="242"/>
      <c r="ANA35" s="242"/>
      <c r="ANB35" s="242"/>
      <c r="ANC35" s="242"/>
      <c r="AND35" s="242"/>
      <c r="ANE35" s="242"/>
      <c r="ANF35" s="242"/>
      <c r="ANG35" s="242"/>
      <c r="ANH35" s="242"/>
      <c r="ANI35" s="242"/>
      <c r="ANJ35" s="242"/>
      <c r="ANK35" s="242"/>
      <c r="ANL35" s="242"/>
      <c r="ANM35" s="242"/>
      <c r="ANN35" s="242"/>
      <c r="ANO35" s="242"/>
      <c r="ANP35" s="242"/>
      <c r="ANQ35" s="242"/>
      <c r="ANR35" s="242"/>
      <c r="ANS35" s="242"/>
      <c r="ANT35" s="242"/>
      <c r="ANU35" s="242"/>
      <c r="ANV35" s="242"/>
      <c r="ANW35" s="242"/>
      <c r="ANX35" s="242"/>
      <c r="ANY35" s="242"/>
      <c r="ANZ35" s="242"/>
      <c r="AOA35" s="242"/>
      <c r="AOB35" s="242"/>
      <c r="AOC35" s="242"/>
      <c r="AOD35" s="242"/>
      <c r="AOE35" s="242"/>
      <c r="AOF35" s="242"/>
      <c r="AOG35" s="242"/>
      <c r="AOH35" s="242"/>
      <c r="AOI35" s="242"/>
      <c r="AOJ35" s="242"/>
      <c r="AOK35" s="242"/>
      <c r="AOL35" s="242"/>
      <c r="AOM35" s="242"/>
      <c r="AON35" s="242"/>
      <c r="AOO35" s="242"/>
      <c r="AOP35" s="242"/>
      <c r="AOQ35" s="242"/>
      <c r="AOR35" s="242"/>
      <c r="AOS35" s="242"/>
      <c r="AOT35" s="242"/>
      <c r="AOU35" s="242"/>
      <c r="AOV35" s="242"/>
      <c r="AOW35" s="242"/>
      <c r="AOX35" s="242"/>
      <c r="AOY35" s="242"/>
      <c r="AOZ35" s="242"/>
      <c r="APA35" s="242"/>
      <c r="APB35" s="242"/>
      <c r="APC35" s="242"/>
      <c r="APD35" s="242"/>
      <c r="APE35" s="242"/>
      <c r="APF35" s="242"/>
      <c r="APG35" s="242"/>
      <c r="APH35" s="242"/>
      <c r="API35" s="242"/>
      <c r="APJ35" s="242"/>
      <c r="APK35" s="242"/>
      <c r="APL35" s="242"/>
      <c r="APM35" s="242"/>
      <c r="APN35" s="242"/>
      <c r="APO35" s="242"/>
      <c r="APP35" s="242"/>
      <c r="APQ35" s="242"/>
      <c r="APR35" s="242"/>
      <c r="APS35" s="242"/>
      <c r="APT35" s="242"/>
      <c r="APU35" s="242"/>
      <c r="APV35" s="242"/>
      <c r="APW35" s="242"/>
      <c r="APX35" s="242"/>
      <c r="APY35" s="242"/>
      <c r="APZ35" s="242"/>
      <c r="AQA35" s="242"/>
      <c r="AQB35" s="242"/>
      <c r="AQC35" s="242"/>
      <c r="AQD35" s="242"/>
      <c r="AQE35" s="242"/>
      <c r="AQF35" s="242"/>
      <c r="AQG35" s="242"/>
      <c r="AQH35" s="242"/>
      <c r="AQI35" s="242"/>
      <c r="AQJ35" s="242"/>
      <c r="AQK35" s="242"/>
      <c r="AQL35" s="242"/>
      <c r="AQM35" s="242"/>
      <c r="AQN35" s="242"/>
      <c r="AQO35" s="242"/>
      <c r="AQP35" s="242"/>
      <c r="AQQ35" s="242"/>
      <c r="AQR35" s="242"/>
      <c r="AQS35" s="242"/>
      <c r="AQT35" s="242"/>
      <c r="AQU35" s="242"/>
      <c r="AQV35" s="242"/>
      <c r="AQW35" s="242"/>
      <c r="AQX35" s="242"/>
      <c r="AQY35" s="242"/>
      <c r="AQZ35" s="242"/>
      <c r="ARA35" s="242"/>
      <c r="ARB35" s="242"/>
      <c r="ARC35" s="242"/>
      <c r="ARD35" s="242"/>
      <c r="ARE35" s="242"/>
      <c r="ARF35" s="242"/>
      <c r="ARG35" s="242"/>
      <c r="ARH35" s="242"/>
      <c r="ARI35" s="242"/>
      <c r="ARJ35" s="242"/>
      <c r="ARK35" s="242"/>
      <c r="ARL35" s="242"/>
      <c r="ARM35" s="242"/>
      <c r="ARN35" s="242"/>
      <c r="ARO35" s="242"/>
      <c r="ARP35" s="242"/>
      <c r="ARQ35" s="242"/>
      <c r="ARR35" s="242"/>
      <c r="ARS35" s="242"/>
      <c r="ART35" s="242"/>
      <c r="ARU35" s="242"/>
      <c r="ARV35" s="242"/>
      <c r="ARW35" s="242"/>
      <c r="ARX35" s="242"/>
      <c r="ARY35" s="242"/>
      <c r="ARZ35" s="242"/>
      <c r="ASA35" s="242"/>
      <c r="ASB35" s="242"/>
      <c r="ASC35" s="242"/>
      <c r="ASD35" s="242"/>
      <c r="ASE35" s="242"/>
      <c r="ASF35" s="242"/>
      <c r="ASG35" s="242"/>
      <c r="ASH35" s="242"/>
      <c r="ASI35" s="242"/>
      <c r="ASJ35" s="242"/>
      <c r="ASK35" s="242"/>
      <c r="ASL35" s="242"/>
      <c r="ASM35" s="242"/>
      <c r="ASN35" s="242"/>
      <c r="ASO35" s="242"/>
      <c r="ASP35" s="242"/>
      <c r="ASQ35" s="242"/>
      <c r="ASR35" s="242"/>
      <c r="ASS35" s="242"/>
      <c r="AST35" s="242"/>
      <c r="ASU35" s="242"/>
      <c r="ASV35" s="242"/>
      <c r="ASW35" s="242"/>
      <c r="ASX35" s="242"/>
      <c r="ASY35" s="242"/>
      <c r="ASZ35" s="242"/>
      <c r="ATA35" s="242"/>
      <c r="ATB35" s="242"/>
      <c r="ATC35" s="242"/>
      <c r="ATD35" s="242"/>
      <c r="ATE35" s="242"/>
      <c r="ATF35" s="242"/>
      <c r="ATG35" s="242"/>
      <c r="ATH35" s="242"/>
      <c r="ATI35" s="242"/>
      <c r="ATJ35" s="242"/>
      <c r="ATK35" s="242"/>
      <c r="ATL35" s="242"/>
      <c r="ATM35" s="242"/>
      <c r="ATN35" s="242"/>
      <c r="ATO35" s="242"/>
      <c r="ATP35" s="242"/>
      <c r="ATQ35" s="242"/>
      <c r="ATR35" s="242"/>
      <c r="ATS35" s="242"/>
      <c r="ATT35" s="242"/>
      <c r="ATU35" s="242"/>
      <c r="ATV35" s="242"/>
      <c r="ATW35" s="242"/>
      <c r="ATX35" s="242"/>
      <c r="ATY35" s="242"/>
      <c r="ATZ35" s="242"/>
      <c r="AUA35" s="242"/>
      <c r="AUB35" s="242"/>
      <c r="AUC35" s="242"/>
      <c r="AUD35" s="242"/>
      <c r="AUE35" s="242"/>
      <c r="AUF35" s="242"/>
      <c r="AUG35" s="242"/>
      <c r="AUH35" s="242"/>
      <c r="AUI35" s="242"/>
      <c r="AUJ35" s="242"/>
      <c r="AUK35" s="242"/>
      <c r="AUL35" s="242"/>
      <c r="AUM35" s="242"/>
      <c r="AUN35" s="242"/>
      <c r="AUO35" s="242"/>
      <c r="AUP35" s="242"/>
      <c r="AUQ35" s="242"/>
      <c r="AUR35" s="242"/>
      <c r="AUS35" s="242"/>
      <c r="AUT35" s="242"/>
      <c r="AUU35" s="242"/>
      <c r="AUV35" s="242"/>
      <c r="AUW35" s="242"/>
      <c r="AUX35" s="242"/>
      <c r="AUY35" s="242"/>
      <c r="AUZ35" s="242"/>
      <c r="AVA35" s="242"/>
      <c r="AVB35" s="242"/>
      <c r="AVC35" s="242"/>
      <c r="AVD35" s="242"/>
      <c r="AVE35" s="242"/>
      <c r="AVF35" s="242"/>
      <c r="AVG35" s="242"/>
      <c r="AVH35" s="242"/>
      <c r="AVI35" s="242"/>
      <c r="AVJ35" s="242"/>
      <c r="AVK35" s="242"/>
      <c r="AVL35" s="242"/>
      <c r="AVM35" s="242"/>
      <c r="AVN35" s="242"/>
      <c r="AVO35" s="242"/>
      <c r="AVP35" s="242"/>
      <c r="AVQ35" s="242"/>
      <c r="AVR35" s="242"/>
      <c r="AVS35" s="242"/>
      <c r="AVT35" s="242"/>
      <c r="AVU35" s="242"/>
      <c r="AVV35" s="242"/>
      <c r="AVW35" s="242"/>
      <c r="AVX35" s="242"/>
      <c r="AVY35" s="242"/>
      <c r="AVZ35" s="242"/>
      <c r="AWA35" s="242"/>
      <c r="AWB35" s="242"/>
      <c r="AWC35" s="242"/>
      <c r="AWD35" s="242"/>
      <c r="AWE35" s="242"/>
      <c r="AWF35" s="242"/>
      <c r="AWG35" s="242"/>
      <c r="AWH35" s="242"/>
      <c r="AWI35" s="242"/>
      <c r="AWJ35" s="242"/>
      <c r="AWK35" s="242"/>
      <c r="AWL35" s="242"/>
      <c r="AWM35" s="242"/>
      <c r="AWN35" s="242"/>
      <c r="AWO35" s="242"/>
      <c r="AWP35" s="242"/>
      <c r="AWQ35" s="242"/>
      <c r="AWR35" s="242"/>
      <c r="AWS35" s="242"/>
      <c r="AWT35" s="242"/>
      <c r="AWU35" s="242"/>
      <c r="AWV35" s="242"/>
      <c r="AWW35" s="242"/>
      <c r="AWX35" s="242"/>
      <c r="AWY35" s="242"/>
      <c r="AWZ35" s="242"/>
      <c r="AXA35" s="242"/>
      <c r="AXB35" s="242"/>
      <c r="AXC35" s="242"/>
      <c r="AXD35" s="242"/>
      <c r="AXE35" s="242"/>
      <c r="AXF35" s="242"/>
      <c r="AXG35" s="242"/>
      <c r="AXH35" s="242"/>
      <c r="AXI35" s="242"/>
      <c r="AXJ35" s="242"/>
      <c r="AXK35" s="242"/>
      <c r="AXL35" s="242"/>
      <c r="AXM35" s="242"/>
      <c r="AXN35" s="242"/>
      <c r="AXO35" s="242"/>
      <c r="AXP35" s="242"/>
      <c r="AXQ35" s="242"/>
      <c r="AXR35" s="242"/>
      <c r="AXS35" s="242"/>
      <c r="AXT35" s="242"/>
      <c r="AXU35" s="242"/>
      <c r="AXV35" s="242"/>
      <c r="AXW35" s="242"/>
      <c r="AXX35" s="242"/>
      <c r="AXY35" s="242"/>
      <c r="AXZ35" s="242"/>
      <c r="AYA35" s="242"/>
      <c r="AYB35" s="242"/>
      <c r="AYC35" s="242"/>
      <c r="AYD35" s="242"/>
      <c r="AYE35" s="242"/>
      <c r="AYF35" s="242"/>
      <c r="AYG35" s="242"/>
      <c r="AYH35" s="242"/>
      <c r="AYI35" s="242"/>
      <c r="AYJ35" s="242"/>
      <c r="AYK35" s="242"/>
      <c r="AYL35" s="242"/>
      <c r="AYM35" s="242"/>
      <c r="AYN35" s="242"/>
      <c r="AYO35" s="242"/>
      <c r="AYP35" s="242"/>
      <c r="AYQ35" s="242"/>
      <c r="AYR35" s="242"/>
      <c r="AYS35" s="242"/>
      <c r="AYT35" s="242"/>
      <c r="AYU35" s="242"/>
      <c r="AYV35" s="242"/>
      <c r="AYW35" s="242"/>
      <c r="AYX35" s="242"/>
      <c r="AYY35" s="242"/>
      <c r="AYZ35" s="242"/>
      <c r="AZA35" s="242"/>
      <c r="AZB35" s="242"/>
      <c r="AZC35" s="242"/>
      <c r="AZD35" s="242"/>
      <c r="AZE35" s="242"/>
      <c r="AZF35" s="242"/>
      <c r="AZG35" s="242"/>
      <c r="AZH35" s="242"/>
      <c r="AZI35" s="242"/>
      <c r="AZJ35" s="242"/>
      <c r="AZK35" s="242"/>
      <c r="AZL35" s="242"/>
      <c r="AZM35" s="242"/>
      <c r="AZN35" s="242"/>
      <c r="AZO35" s="242"/>
      <c r="AZP35" s="242"/>
      <c r="AZQ35" s="242"/>
      <c r="AZR35" s="242"/>
      <c r="AZS35" s="242"/>
      <c r="AZT35" s="242"/>
      <c r="AZU35" s="242"/>
      <c r="AZV35" s="242"/>
      <c r="AZW35" s="242"/>
      <c r="AZX35" s="242"/>
      <c r="AZY35" s="242"/>
      <c r="AZZ35" s="242"/>
      <c r="BAA35" s="242"/>
      <c r="BAB35" s="242"/>
      <c r="BAC35" s="242"/>
      <c r="BAD35" s="242"/>
      <c r="BAE35" s="242"/>
      <c r="BAF35" s="242"/>
      <c r="BAG35" s="242"/>
      <c r="BAH35" s="242"/>
      <c r="BAI35" s="242"/>
      <c r="BAJ35" s="242"/>
      <c r="BAK35" s="242"/>
      <c r="BAL35" s="242"/>
      <c r="BAM35" s="242"/>
      <c r="BAN35" s="242"/>
      <c r="BAO35" s="242"/>
      <c r="BAP35" s="242"/>
      <c r="BAQ35" s="242"/>
      <c r="BAR35" s="242"/>
      <c r="BAS35" s="242"/>
      <c r="BAT35" s="242"/>
      <c r="BAU35" s="242"/>
      <c r="BAV35" s="242"/>
      <c r="BAW35" s="242"/>
      <c r="BAX35" s="242"/>
      <c r="BAY35" s="242"/>
      <c r="BAZ35" s="242"/>
      <c r="BBA35" s="242"/>
      <c r="BBB35" s="242"/>
      <c r="BBC35" s="242"/>
      <c r="BBD35" s="242"/>
      <c r="BBE35" s="242"/>
      <c r="BBF35" s="242"/>
      <c r="BBG35" s="242"/>
      <c r="BBH35" s="242"/>
      <c r="BBI35" s="242"/>
      <c r="BBJ35" s="242"/>
      <c r="BBK35" s="242"/>
      <c r="BBL35" s="242"/>
      <c r="BBM35" s="242"/>
      <c r="BBN35" s="242"/>
      <c r="BBO35" s="242"/>
      <c r="BBP35" s="242"/>
      <c r="BBQ35" s="242"/>
      <c r="BBR35" s="242"/>
      <c r="BBS35" s="242"/>
      <c r="BBT35" s="242"/>
      <c r="BBU35" s="242"/>
      <c r="BBV35" s="242"/>
      <c r="BBW35" s="242"/>
      <c r="BBX35" s="242"/>
      <c r="BBY35" s="242"/>
      <c r="BBZ35" s="242"/>
      <c r="BCA35" s="242"/>
      <c r="BCB35" s="242"/>
      <c r="BCC35" s="242"/>
      <c r="BCD35" s="242"/>
      <c r="BCE35" s="242"/>
      <c r="BCF35" s="242"/>
      <c r="BCG35" s="242"/>
      <c r="BCH35" s="242"/>
      <c r="BCI35" s="242"/>
      <c r="BCJ35" s="242"/>
      <c r="BCK35" s="242"/>
      <c r="BCL35" s="242"/>
      <c r="BCM35" s="242"/>
      <c r="BCN35" s="242"/>
      <c r="BCO35" s="242"/>
      <c r="BCP35" s="242"/>
      <c r="BCQ35" s="242"/>
      <c r="BCR35" s="242"/>
      <c r="BCS35" s="242"/>
      <c r="BCT35" s="242"/>
      <c r="BCU35" s="242"/>
      <c r="BCV35" s="242"/>
      <c r="BCW35" s="242"/>
      <c r="BCX35" s="242"/>
      <c r="BCY35" s="242"/>
      <c r="BCZ35" s="242"/>
      <c r="BDA35" s="242"/>
      <c r="BDB35" s="242"/>
      <c r="BDC35" s="242"/>
      <c r="BDD35" s="242"/>
      <c r="BDE35" s="242"/>
      <c r="BDF35" s="242"/>
      <c r="BDG35" s="242"/>
      <c r="BDH35" s="242"/>
      <c r="BDI35" s="242"/>
      <c r="BDJ35" s="242"/>
      <c r="BDK35" s="242"/>
      <c r="BDL35" s="242"/>
      <c r="BDM35" s="242"/>
      <c r="BDN35" s="242"/>
      <c r="BDO35" s="242"/>
      <c r="BDP35" s="242"/>
      <c r="BDQ35" s="242"/>
      <c r="BDR35" s="242"/>
      <c r="BDS35" s="242"/>
      <c r="BDT35" s="242"/>
      <c r="BDU35" s="242"/>
      <c r="BDV35" s="242"/>
      <c r="BDW35" s="242"/>
      <c r="BDX35" s="242"/>
      <c r="BDY35" s="242"/>
      <c r="BDZ35" s="242"/>
      <c r="BEA35" s="242"/>
      <c r="BEB35" s="242"/>
      <c r="BEC35" s="242"/>
      <c r="BED35" s="242"/>
      <c r="BEE35" s="242"/>
      <c r="BEF35" s="242"/>
      <c r="BEG35" s="242"/>
      <c r="BEH35" s="242"/>
      <c r="BEI35" s="242"/>
      <c r="BEJ35" s="242"/>
      <c r="BEK35" s="242"/>
      <c r="BEL35" s="242"/>
      <c r="BEM35" s="242"/>
      <c r="BEN35" s="242"/>
      <c r="BEO35" s="242"/>
      <c r="BEP35" s="242"/>
      <c r="BEQ35" s="242"/>
      <c r="BER35" s="242"/>
      <c r="BES35" s="242"/>
      <c r="BET35" s="242"/>
      <c r="BEU35" s="242"/>
      <c r="BEV35" s="242"/>
      <c r="BEW35" s="242"/>
      <c r="BEX35" s="242"/>
      <c r="BEY35" s="242"/>
      <c r="BEZ35" s="242"/>
      <c r="BFA35" s="242"/>
      <c r="BFB35" s="242"/>
      <c r="BFC35" s="242"/>
      <c r="BFD35" s="242"/>
      <c r="BFE35" s="242"/>
      <c r="BFF35" s="242"/>
      <c r="BFG35" s="242"/>
      <c r="BFH35" s="242"/>
      <c r="BFI35" s="242"/>
      <c r="BFJ35" s="242"/>
      <c r="BFK35" s="242"/>
      <c r="BFL35" s="242"/>
      <c r="BFM35" s="242"/>
      <c r="BFN35" s="242"/>
      <c r="BFO35" s="242"/>
      <c r="BFP35" s="242"/>
      <c r="BFQ35" s="242"/>
      <c r="BFR35" s="242"/>
      <c r="BFS35" s="242"/>
      <c r="BFT35" s="242"/>
      <c r="BFU35" s="242"/>
      <c r="BFV35" s="242"/>
      <c r="BFW35" s="242"/>
      <c r="BFX35" s="242"/>
      <c r="BFY35" s="242"/>
      <c r="BFZ35" s="242"/>
      <c r="BGA35" s="242"/>
      <c r="BGB35" s="242"/>
      <c r="BGC35" s="242"/>
      <c r="BGD35" s="242"/>
      <c r="BGE35" s="242"/>
      <c r="BGF35" s="242"/>
      <c r="BGG35" s="242"/>
      <c r="BGH35" s="242"/>
      <c r="BGI35" s="242"/>
      <c r="BGJ35" s="242"/>
      <c r="BGK35" s="242"/>
      <c r="BGL35" s="242"/>
      <c r="BGM35" s="242"/>
      <c r="BGN35" s="242"/>
      <c r="BGO35" s="242"/>
      <c r="BGP35" s="242"/>
      <c r="BGQ35" s="242"/>
      <c r="BGR35" s="242"/>
      <c r="BGS35" s="242"/>
      <c r="BGT35" s="242"/>
      <c r="BGU35" s="242"/>
      <c r="BGV35" s="242"/>
      <c r="BGW35" s="242"/>
      <c r="BGX35" s="242"/>
      <c r="BGY35" s="242"/>
      <c r="BGZ35" s="242"/>
      <c r="BHA35" s="242"/>
      <c r="BHB35" s="242"/>
      <c r="BHC35" s="242"/>
      <c r="BHD35" s="242"/>
      <c r="BHE35" s="242"/>
      <c r="BHF35" s="242"/>
      <c r="BHG35" s="242"/>
      <c r="BHH35" s="242"/>
      <c r="BHI35" s="242"/>
      <c r="BHJ35" s="242"/>
      <c r="BHK35" s="242"/>
      <c r="BHL35" s="242"/>
      <c r="BHM35" s="242"/>
      <c r="BHN35" s="242"/>
      <c r="BHO35" s="242"/>
      <c r="BHP35" s="242"/>
      <c r="BHQ35" s="242"/>
      <c r="BHR35" s="242"/>
      <c r="BHS35" s="242"/>
      <c r="BHT35" s="242"/>
      <c r="BHU35" s="242"/>
      <c r="BHV35" s="242"/>
      <c r="BHW35" s="242"/>
      <c r="BHX35" s="242"/>
      <c r="BHY35" s="242"/>
      <c r="BHZ35" s="242"/>
      <c r="BIA35" s="242"/>
      <c r="BIB35" s="242"/>
      <c r="BIC35" s="242"/>
      <c r="BID35" s="242"/>
      <c r="BIE35" s="242"/>
      <c r="BIF35" s="242"/>
      <c r="BIG35" s="242"/>
      <c r="BIH35" s="242"/>
      <c r="BII35" s="242"/>
      <c r="BIJ35" s="242"/>
      <c r="BIK35" s="242"/>
      <c r="BIL35" s="242"/>
      <c r="BIM35" s="242"/>
      <c r="BIN35" s="242"/>
      <c r="BIO35" s="242"/>
      <c r="BIP35" s="242"/>
      <c r="BIQ35" s="242"/>
      <c r="BIR35" s="242"/>
      <c r="BIS35" s="242"/>
      <c r="BIT35" s="242"/>
      <c r="BIU35" s="242"/>
      <c r="BIV35" s="242"/>
      <c r="BIW35" s="242"/>
      <c r="BIX35" s="242"/>
      <c r="BIY35" s="242"/>
      <c r="BIZ35" s="242"/>
      <c r="BJA35" s="242"/>
      <c r="BJB35" s="242"/>
      <c r="BJC35" s="242"/>
      <c r="BJD35" s="242"/>
      <c r="BJE35" s="242"/>
      <c r="BJF35" s="242"/>
      <c r="BJG35" s="242"/>
      <c r="BJH35" s="242"/>
      <c r="BJI35" s="242"/>
      <c r="BJJ35" s="242"/>
      <c r="BJK35" s="242"/>
      <c r="BJL35" s="242"/>
      <c r="BJM35" s="242"/>
      <c r="BJN35" s="242"/>
      <c r="BJO35" s="242"/>
      <c r="BJP35" s="242"/>
      <c r="BJQ35" s="242"/>
      <c r="BJR35" s="242"/>
      <c r="BJS35" s="242"/>
      <c r="BJT35" s="242"/>
      <c r="BJU35" s="242"/>
      <c r="BJV35" s="242"/>
      <c r="BJW35" s="242"/>
      <c r="BJX35" s="242"/>
      <c r="BJY35" s="242"/>
      <c r="BJZ35" s="242"/>
      <c r="BKA35" s="242"/>
      <c r="BKB35" s="242"/>
      <c r="BKC35" s="242"/>
      <c r="BKD35" s="242"/>
      <c r="BKE35" s="242"/>
      <c r="BKF35" s="242"/>
      <c r="BKG35" s="242"/>
      <c r="BKH35" s="242"/>
      <c r="BKI35" s="242"/>
      <c r="BKJ35" s="242"/>
      <c r="BKK35" s="242"/>
      <c r="BKL35" s="242"/>
      <c r="BKM35" s="242"/>
      <c r="BKN35" s="242"/>
      <c r="BKO35" s="242"/>
      <c r="BKP35" s="242"/>
      <c r="BKQ35" s="242"/>
      <c r="BKR35" s="242"/>
      <c r="BKS35" s="242"/>
      <c r="BKT35" s="242"/>
      <c r="BKU35" s="242"/>
      <c r="BKV35" s="242"/>
      <c r="BKW35" s="242"/>
      <c r="BKX35" s="242"/>
      <c r="BKY35" s="242"/>
      <c r="BKZ35" s="242"/>
      <c r="BLA35" s="242"/>
      <c r="BLB35" s="242"/>
      <c r="BLC35" s="242"/>
      <c r="BLD35" s="242"/>
      <c r="BLE35" s="242"/>
      <c r="BLF35" s="242"/>
      <c r="BLG35" s="242"/>
      <c r="BLH35" s="242"/>
      <c r="BLI35" s="242"/>
      <c r="BLJ35" s="242"/>
      <c r="BLK35" s="242"/>
      <c r="BLL35" s="242"/>
      <c r="BLM35" s="242"/>
      <c r="BLN35" s="242"/>
      <c r="BLO35" s="242"/>
      <c r="BLP35" s="242"/>
      <c r="BLQ35" s="242"/>
      <c r="BLR35" s="242"/>
      <c r="BLS35" s="242"/>
      <c r="BLT35" s="242"/>
      <c r="BLU35" s="242"/>
      <c r="BLV35" s="242"/>
      <c r="BLW35" s="242"/>
      <c r="BLX35" s="242"/>
      <c r="BLY35" s="242"/>
      <c r="BLZ35" s="242"/>
      <c r="BMA35" s="242"/>
      <c r="BMB35" s="242"/>
      <c r="BMC35" s="242"/>
      <c r="BMD35" s="242"/>
      <c r="BME35" s="242"/>
      <c r="BMF35" s="242"/>
      <c r="BMG35" s="242"/>
      <c r="BMH35" s="242"/>
      <c r="BMI35" s="242"/>
      <c r="BMJ35" s="242"/>
      <c r="BMK35" s="242"/>
      <c r="BML35" s="242"/>
      <c r="BMM35" s="242"/>
      <c r="BMN35" s="242"/>
      <c r="BMO35" s="242"/>
      <c r="BMP35" s="242"/>
      <c r="BMQ35" s="242"/>
      <c r="BMR35" s="242"/>
      <c r="BMS35" s="242"/>
      <c r="BMT35" s="242"/>
      <c r="BMU35" s="242"/>
      <c r="BMV35" s="242"/>
      <c r="BMW35" s="242"/>
      <c r="BMX35" s="242"/>
      <c r="BMY35" s="242"/>
      <c r="BMZ35" s="242"/>
      <c r="BNA35" s="242"/>
      <c r="BNB35" s="242"/>
      <c r="BNC35" s="242"/>
      <c r="BND35" s="242"/>
      <c r="BNE35" s="242"/>
      <c r="BNF35" s="242"/>
      <c r="BNG35" s="242"/>
      <c r="BNH35" s="242"/>
      <c r="BNI35" s="242"/>
      <c r="BNJ35" s="242"/>
      <c r="BNK35" s="242"/>
      <c r="BNL35" s="242"/>
      <c r="BNM35" s="242"/>
      <c r="BNN35" s="242"/>
      <c r="BNO35" s="242"/>
      <c r="BNP35" s="242"/>
      <c r="BNQ35" s="242"/>
      <c r="BNR35" s="242"/>
      <c r="BNS35" s="242"/>
      <c r="BNT35" s="242"/>
      <c r="BNU35" s="242"/>
      <c r="BNV35" s="242"/>
      <c r="BNW35" s="242"/>
      <c r="BNX35" s="242"/>
      <c r="BNY35" s="242"/>
      <c r="BNZ35" s="242"/>
      <c r="BOA35" s="242"/>
      <c r="BOB35" s="242"/>
      <c r="BOC35" s="242"/>
      <c r="BOD35" s="242"/>
      <c r="BOE35" s="242"/>
      <c r="BOF35" s="242"/>
      <c r="BOG35" s="242"/>
      <c r="BOH35" s="242"/>
      <c r="BOI35" s="242"/>
      <c r="BOJ35" s="242"/>
      <c r="BOK35" s="242"/>
      <c r="BOL35" s="242"/>
      <c r="BOM35" s="242"/>
      <c r="BON35" s="242"/>
      <c r="BOO35" s="242"/>
      <c r="BOP35" s="242"/>
      <c r="BOQ35" s="242"/>
      <c r="BOR35" s="242"/>
      <c r="BOS35" s="242"/>
      <c r="BOT35" s="242"/>
      <c r="BOU35" s="242"/>
      <c r="BOV35" s="242"/>
      <c r="BOW35" s="242"/>
      <c r="BOX35" s="242"/>
      <c r="BOY35" s="242"/>
      <c r="BOZ35" s="242"/>
      <c r="BPA35" s="242"/>
      <c r="BPB35" s="242"/>
      <c r="BPC35" s="242"/>
      <c r="BPD35" s="242"/>
      <c r="BPE35" s="242"/>
      <c r="BPF35" s="242"/>
      <c r="BPG35" s="242"/>
      <c r="BPH35" s="242"/>
      <c r="BPI35" s="242"/>
      <c r="BPJ35" s="242"/>
      <c r="BPK35" s="242"/>
      <c r="BPL35" s="242"/>
      <c r="BPM35" s="242"/>
      <c r="BPN35" s="242"/>
      <c r="BPO35" s="242"/>
      <c r="BPP35" s="242"/>
      <c r="BPQ35" s="242"/>
      <c r="BPR35" s="242"/>
      <c r="BPS35" s="242"/>
      <c r="BPT35" s="242"/>
      <c r="BPU35" s="242"/>
      <c r="BPV35" s="242"/>
      <c r="BPW35" s="242"/>
      <c r="BPX35" s="242"/>
      <c r="BPY35" s="242"/>
      <c r="BPZ35" s="242"/>
      <c r="BQA35" s="242"/>
      <c r="BQB35" s="242"/>
      <c r="BQC35" s="242"/>
      <c r="BQD35" s="242"/>
      <c r="BQE35" s="242"/>
      <c r="BQF35" s="242"/>
      <c r="BQG35" s="242"/>
      <c r="BQH35" s="242"/>
      <c r="BQI35" s="242"/>
      <c r="BQJ35" s="242"/>
      <c r="BQK35" s="242"/>
      <c r="BQL35" s="242"/>
      <c r="BQM35" s="242"/>
      <c r="BQN35" s="242"/>
      <c r="BQO35" s="242"/>
      <c r="BQP35" s="242"/>
      <c r="BQQ35" s="242"/>
      <c r="BQR35" s="242"/>
      <c r="BQS35" s="242"/>
      <c r="BQT35" s="242"/>
      <c r="BQU35" s="242"/>
      <c r="BQV35" s="242"/>
      <c r="BQW35" s="242"/>
      <c r="BQX35" s="242"/>
      <c r="BQY35" s="242"/>
      <c r="BQZ35" s="242"/>
      <c r="BRA35" s="242"/>
      <c r="BRB35" s="242"/>
      <c r="BRC35" s="242"/>
      <c r="BRD35" s="242"/>
      <c r="BRE35" s="242"/>
      <c r="BRF35" s="242"/>
      <c r="BRG35" s="242"/>
      <c r="BRH35" s="242"/>
      <c r="BRI35" s="242"/>
      <c r="BRJ35" s="242"/>
      <c r="BRK35" s="242"/>
      <c r="BRL35" s="242"/>
      <c r="BRM35" s="242"/>
      <c r="BRN35" s="242"/>
      <c r="BRO35" s="242"/>
      <c r="BRP35" s="242"/>
      <c r="BRQ35" s="242"/>
      <c r="BRR35" s="242"/>
      <c r="BRS35" s="242"/>
      <c r="BRT35" s="242"/>
      <c r="BRU35" s="242"/>
      <c r="BRV35" s="242"/>
      <c r="BRW35" s="242"/>
      <c r="BRX35" s="242"/>
      <c r="BRY35" s="242"/>
      <c r="BRZ35" s="242"/>
      <c r="BSA35" s="242"/>
      <c r="BSB35" s="242"/>
      <c r="BSC35" s="242"/>
      <c r="BSD35" s="242"/>
      <c r="BSE35" s="242"/>
      <c r="BSF35" s="242"/>
      <c r="BSG35" s="242"/>
      <c r="BSH35" s="242"/>
      <c r="BSI35" s="242"/>
      <c r="BSJ35" s="242"/>
      <c r="BSK35" s="242"/>
      <c r="BSL35" s="242"/>
      <c r="BSM35" s="242"/>
      <c r="BSN35" s="242"/>
      <c r="BSO35" s="242"/>
      <c r="BSP35" s="242"/>
      <c r="BSQ35" s="242"/>
      <c r="BSR35" s="242"/>
      <c r="BSS35" s="242"/>
      <c r="BST35" s="242"/>
      <c r="BSU35" s="242"/>
      <c r="BSV35" s="242"/>
      <c r="BSW35" s="242"/>
      <c r="BSX35" s="242"/>
      <c r="BSY35" s="242"/>
      <c r="BSZ35" s="242"/>
      <c r="BTA35" s="242"/>
      <c r="BTB35" s="242"/>
      <c r="BTC35" s="242"/>
      <c r="BTD35" s="242"/>
      <c r="BTE35" s="242"/>
      <c r="BTF35" s="242"/>
      <c r="BTG35" s="242"/>
      <c r="BTH35" s="242"/>
      <c r="BTI35" s="242"/>
      <c r="BTJ35" s="242"/>
      <c r="BTK35" s="242"/>
      <c r="BTL35" s="242"/>
      <c r="BTM35" s="242"/>
      <c r="BTN35" s="242"/>
      <c r="BTO35" s="242"/>
      <c r="BTP35" s="242"/>
      <c r="BTQ35" s="242"/>
      <c r="BTR35" s="242"/>
      <c r="BTS35" s="242"/>
      <c r="BTT35" s="242"/>
      <c r="BTU35" s="242"/>
      <c r="BTV35" s="242"/>
      <c r="BTW35" s="242"/>
      <c r="BTX35" s="242"/>
      <c r="BTY35" s="242"/>
      <c r="BTZ35" s="242"/>
      <c r="BUA35" s="242"/>
      <c r="BUB35" s="242"/>
      <c r="BUC35" s="242"/>
      <c r="BUD35" s="242"/>
      <c r="BUE35" s="242"/>
      <c r="BUF35" s="242"/>
      <c r="BUG35" s="242"/>
      <c r="BUH35" s="242"/>
      <c r="BUI35" s="242"/>
      <c r="BUJ35" s="242"/>
      <c r="BUK35" s="242"/>
      <c r="BUL35" s="242"/>
      <c r="BUM35" s="242"/>
      <c r="BUN35" s="242"/>
      <c r="BUO35" s="242"/>
      <c r="BUP35" s="242"/>
      <c r="BUQ35" s="242"/>
      <c r="BUR35" s="242"/>
      <c r="BUS35" s="242"/>
      <c r="BUT35" s="242"/>
      <c r="BUU35" s="242"/>
      <c r="BUV35" s="242"/>
      <c r="BUW35" s="242"/>
      <c r="BUX35" s="242"/>
      <c r="BUY35" s="242"/>
      <c r="BUZ35" s="242"/>
      <c r="BVA35" s="242"/>
      <c r="BVB35" s="242"/>
      <c r="BVC35" s="242"/>
      <c r="BVD35" s="242"/>
      <c r="BVE35" s="242"/>
      <c r="BVF35" s="242"/>
      <c r="BVG35" s="242"/>
      <c r="BVH35" s="242"/>
      <c r="BVI35" s="242"/>
      <c r="BVJ35" s="242"/>
      <c r="BVK35" s="242"/>
      <c r="BVL35" s="242"/>
      <c r="BVM35" s="242"/>
      <c r="BVN35" s="242"/>
      <c r="BVO35" s="242"/>
      <c r="BVP35" s="242"/>
      <c r="BVQ35" s="242"/>
      <c r="BVR35" s="242"/>
      <c r="BVS35" s="242"/>
      <c r="BVT35" s="242"/>
      <c r="BVU35" s="242"/>
      <c r="BVV35" s="242"/>
      <c r="BVW35" s="242"/>
      <c r="BVX35" s="242"/>
      <c r="BVY35" s="242"/>
      <c r="BVZ35" s="242"/>
      <c r="BWA35" s="242"/>
      <c r="BWB35" s="242"/>
      <c r="BWC35" s="242"/>
      <c r="BWD35" s="242"/>
      <c r="BWE35" s="242"/>
      <c r="BWF35" s="242"/>
      <c r="BWG35" s="242"/>
      <c r="BWH35" s="242"/>
      <c r="BWI35" s="242"/>
      <c r="BWJ35" s="242"/>
      <c r="BWK35" s="242"/>
      <c r="BWL35" s="242"/>
      <c r="BWM35" s="242"/>
      <c r="BWN35" s="242"/>
      <c r="BWO35" s="242"/>
      <c r="BWP35" s="242"/>
      <c r="BWQ35" s="242"/>
      <c r="BWR35" s="242"/>
      <c r="BWS35" s="242"/>
      <c r="BWT35" s="242"/>
      <c r="BWU35" s="242"/>
      <c r="BWV35" s="242"/>
      <c r="BWW35" s="242"/>
      <c r="BWX35" s="242"/>
      <c r="BWY35" s="242"/>
      <c r="BWZ35" s="242"/>
      <c r="BXA35" s="242"/>
      <c r="BXB35" s="242"/>
      <c r="BXC35" s="242"/>
      <c r="BXD35" s="242"/>
      <c r="BXE35" s="242"/>
      <c r="BXF35" s="242"/>
      <c r="BXG35" s="242"/>
      <c r="BXH35" s="242"/>
      <c r="BXI35" s="242"/>
      <c r="BXJ35" s="242"/>
      <c r="BXK35" s="242"/>
      <c r="BXL35" s="242"/>
      <c r="BXM35" s="242"/>
      <c r="BXN35" s="242"/>
      <c r="BXO35" s="242"/>
      <c r="BXP35" s="242"/>
      <c r="BXQ35" s="242"/>
      <c r="BXR35" s="242"/>
      <c r="BXS35" s="242"/>
      <c r="BXT35" s="242"/>
      <c r="BXU35" s="242"/>
      <c r="BXV35" s="242"/>
      <c r="BXW35" s="242"/>
      <c r="BXX35" s="242"/>
      <c r="BXY35" s="242"/>
      <c r="BXZ35" s="242"/>
      <c r="BYA35" s="242"/>
      <c r="BYB35" s="242"/>
      <c r="BYC35" s="242"/>
      <c r="BYD35" s="242"/>
      <c r="BYE35" s="242"/>
      <c r="BYF35" s="242"/>
      <c r="BYG35" s="242"/>
      <c r="BYH35" s="242"/>
      <c r="BYI35" s="242"/>
      <c r="BYJ35" s="242"/>
      <c r="BYK35" s="242"/>
      <c r="BYL35" s="242"/>
      <c r="BYM35" s="242"/>
      <c r="BYN35" s="242"/>
      <c r="BYO35" s="242"/>
      <c r="BYP35" s="242"/>
      <c r="BYQ35" s="242"/>
      <c r="BYR35" s="242"/>
      <c r="BYS35" s="242"/>
      <c r="BYT35" s="242"/>
      <c r="BYU35" s="242"/>
      <c r="BYV35" s="242"/>
      <c r="BYW35" s="242"/>
      <c r="BYX35" s="242"/>
      <c r="BYY35" s="242"/>
      <c r="BYZ35" s="242"/>
      <c r="BZA35" s="242"/>
      <c r="BZB35" s="242"/>
      <c r="BZC35" s="242"/>
      <c r="BZD35" s="242"/>
      <c r="BZE35" s="242"/>
      <c r="BZF35" s="242"/>
      <c r="BZG35" s="242"/>
      <c r="BZH35" s="242"/>
      <c r="BZI35" s="242"/>
      <c r="BZJ35" s="242"/>
      <c r="BZK35" s="242"/>
      <c r="BZL35" s="242"/>
      <c r="BZM35" s="242"/>
      <c r="BZN35" s="242"/>
      <c r="BZO35" s="242"/>
      <c r="BZP35" s="242"/>
      <c r="BZQ35" s="242"/>
      <c r="BZR35" s="242"/>
      <c r="BZS35" s="242"/>
      <c r="BZT35" s="242"/>
      <c r="BZU35" s="242"/>
      <c r="BZV35" s="242"/>
      <c r="BZW35" s="242"/>
      <c r="BZX35" s="242"/>
      <c r="BZY35" s="242"/>
      <c r="BZZ35" s="242"/>
      <c r="CAA35" s="242"/>
      <c r="CAB35" s="242"/>
      <c r="CAC35" s="242"/>
      <c r="CAD35" s="242"/>
      <c r="CAE35" s="242"/>
      <c r="CAF35" s="242"/>
      <c r="CAG35" s="242"/>
      <c r="CAH35" s="242"/>
      <c r="CAI35" s="242"/>
      <c r="CAJ35" s="242"/>
      <c r="CAK35" s="242"/>
      <c r="CAL35" s="242"/>
      <c r="CAM35" s="242"/>
      <c r="CAN35" s="242"/>
      <c r="CAO35" s="242"/>
      <c r="CAP35" s="242"/>
      <c r="CAQ35" s="242"/>
      <c r="CAR35" s="242"/>
      <c r="CAS35" s="242"/>
      <c r="CAT35" s="242"/>
      <c r="CAU35" s="242"/>
      <c r="CAV35" s="242"/>
      <c r="CAW35" s="242"/>
      <c r="CAX35" s="242"/>
      <c r="CAY35" s="242"/>
      <c r="CAZ35" s="242"/>
      <c r="CBA35" s="242"/>
      <c r="CBB35" s="242"/>
      <c r="CBC35" s="242"/>
      <c r="CBD35" s="242"/>
      <c r="CBE35" s="242"/>
      <c r="CBF35" s="242"/>
      <c r="CBG35" s="242"/>
      <c r="CBH35" s="242"/>
      <c r="CBI35" s="242"/>
      <c r="CBJ35" s="242"/>
      <c r="CBK35" s="242"/>
      <c r="CBL35" s="242"/>
      <c r="CBM35" s="242"/>
      <c r="CBN35" s="242"/>
      <c r="CBO35" s="242"/>
      <c r="CBP35" s="242"/>
      <c r="CBQ35" s="242"/>
      <c r="CBR35" s="242"/>
      <c r="CBS35" s="242"/>
      <c r="CBT35" s="242"/>
      <c r="CBU35" s="242"/>
      <c r="CBV35" s="242"/>
      <c r="CBW35" s="242"/>
      <c r="CBX35" s="242"/>
      <c r="CBY35" s="242"/>
      <c r="CBZ35" s="242"/>
      <c r="CCA35" s="242"/>
      <c r="CCB35" s="242"/>
      <c r="CCC35" s="242"/>
      <c r="CCD35" s="242"/>
      <c r="CCE35" s="242"/>
      <c r="CCF35" s="242"/>
      <c r="CCG35" s="242"/>
      <c r="CCH35" s="242"/>
      <c r="CCI35" s="242"/>
      <c r="CCJ35" s="242"/>
      <c r="CCK35" s="242"/>
      <c r="CCL35" s="242"/>
      <c r="CCM35" s="242"/>
      <c r="CCN35" s="242"/>
      <c r="CCO35" s="242"/>
      <c r="CCP35" s="242"/>
      <c r="CCQ35" s="242"/>
      <c r="CCR35" s="242"/>
      <c r="CCS35" s="242"/>
      <c r="CCT35" s="242"/>
      <c r="CCU35" s="242"/>
      <c r="CCV35" s="242"/>
      <c r="CCW35" s="242"/>
      <c r="CCX35" s="242"/>
      <c r="CCY35" s="242"/>
      <c r="CCZ35" s="242"/>
      <c r="CDA35" s="242"/>
      <c r="CDB35" s="242"/>
      <c r="CDC35" s="242"/>
      <c r="CDD35" s="242"/>
      <c r="CDE35" s="242"/>
      <c r="CDF35" s="242"/>
      <c r="CDG35" s="242"/>
      <c r="CDH35" s="242"/>
      <c r="CDI35" s="242"/>
      <c r="CDJ35" s="242"/>
      <c r="CDK35" s="242"/>
      <c r="CDL35" s="242"/>
      <c r="CDM35" s="242"/>
      <c r="CDN35" s="242"/>
      <c r="CDO35" s="242"/>
      <c r="CDP35" s="242"/>
      <c r="CDQ35" s="242"/>
      <c r="CDR35" s="242"/>
      <c r="CDS35" s="242"/>
      <c r="CDT35" s="242"/>
      <c r="CDU35" s="242"/>
      <c r="CDV35" s="242"/>
      <c r="CDW35" s="242"/>
      <c r="CDX35" s="242"/>
      <c r="CDY35" s="242"/>
      <c r="CDZ35" s="242"/>
      <c r="CEA35" s="242"/>
      <c r="CEB35" s="242"/>
      <c r="CEC35" s="242"/>
      <c r="CED35" s="242"/>
      <c r="CEE35" s="242"/>
      <c r="CEF35" s="242"/>
      <c r="CEG35" s="242"/>
      <c r="CEH35" s="242"/>
      <c r="CEI35" s="242"/>
      <c r="CEJ35" s="242"/>
      <c r="CEK35" s="242"/>
      <c r="CEL35" s="242"/>
      <c r="CEM35" s="242"/>
      <c r="CEN35" s="242"/>
      <c r="CEO35" s="242"/>
      <c r="CEP35" s="242"/>
      <c r="CEQ35" s="242"/>
      <c r="CER35" s="242"/>
      <c r="CES35" s="242"/>
      <c r="CET35" s="242"/>
      <c r="CEU35" s="242"/>
      <c r="CEV35" s="242"/>
      <c r="CEW35" s="242"/>
      <c r="CEX35" s="242"/>
      <c r="CEY35" s="242"/>
      <c r="CEZ35" s="242"/>
      <c r="CFA35" s="242"/>
      <c r="CFB35" s="242"/>
      <c r="CFC35" s="242"/>
      <c r="CFD35" s="242"/>
      <c r="CFE35" s="242"/>
      <c r="CFF35" s="242"/>
      <c r="CFG35" s="242"/>
      <c r="CFH35" s="242"/>
      <c r="CFI35" s="242"/>
      <c r="CFJ35" s="242"/>
      <c r="CFK35" s="242"/>
      <c r="CFL35" s="242"/>
      <c r="CFM35" s="242"/>
      <c r="CFN35" s="242"/>
      <c r="CFO35" s="242"/>
      <c r="CFP35" s="242"/>
      <c r="CFQ35" s="242"/>
      <c r="CFR35" s="242"/>
      <c r="CFS35" s="242"/>
      <c r="CFT35" s="242"/>
      <c r="CFU35" s="242"/>
      <c r="CFV35" s="242"/>
      <c r="CFW35" s="242"/>
      <c r="CFX35" s="242"/>
      <c r="CFY35" s="242"/>
      <c r="CFZ35" s="242"/>
      <c r="CGA35" s="242"/>
      <c r="CGB35" s="242"/>
      <c r="CGC35" s="242"/>
      <c r="CGD35" s="242"/>
      <c r="CGE35" s="242"/>
      <c r="CGF35" s="242"/>
      <c r="CGG35" s="242"/>
      <c r="CGH35" s="242"/>
      <c r="CGI35" s="242"/>
      <c r="CGJ35" s="242"/>
      <c r="CGK35" s="242"/>
      <c r="CGL35" s="242"/>
      <c r="CGM35" s="242"/>
      <c r="CGN35" s="242"/>
      <c r="CGO35" s="242"/>
      <c r="CGP35" s="242"/>
      <c r="CGQ35" s="242"/>
      <c r="CGR35" s="242"/>
      <c r="CGS35" s="242"/>
      <c r="CGT35" s="242"/>
      <c r="CGU35" s="242"/>
      <c r="CGV35" s="242"/>
      <c r="CGW35" s="242"/>
      <c r="CGX35" s="242"/>
      <c r="CGY35" s="242"/>
      <c r="CGZ35" s="242"/>
      <c r="CHA35" s="242"/>
      <c r="CHB35" s="242"/>
      <c r="CHC35" s="242"/>
      <c r="CHD35" s="242"/>
      <c r="CHE35" s="242"/>
      <c r="CHF35" s="242"/>
      <c r="CHG35" s="242"/>
      <c r="CHH35" s="242"/>
      <c r="CHI35" s="242"/>
      <c r="CHJ35" s="242"/>
      <c r="CHK35" s="242"/>
      <c r="CHL35" s="242"/>
      <c r="CHM35" s="242"/>
      <c r="CHN35" s="242"/>
      <c r="CHO35" s="242"/>
      <c r="CHP35" s="242"/>
      <c r="CHQ35" s="242"/>
      <c r="CHR35" s="242"/>
      <c r="CHS35" s="242"/>
      <c r="CHT35" s="242"/>
      <c r="CHU35" s="242"/>
      <c r="CHV35" s="242"/>
      <c r="CHW35" s="242"/>
      <c r="CHX35" s="242"/>
      <c r="CHY35" s="242"/>
      <c r="CHZ35" s="242"/>
      <c r="CIA35" s="242"/>
      <c r="CIB35" s="242"/>
      <c r="CIC35" s="242"/>
      <c r="CID35" s="242"/>
      <c r="CIE35" s="242"/>
      <c r="CIF35" s="242"/>
      <c r="CIG35" s="242"/>
      <c r="CIH35" s="242"/>
      <c r="CII35" s="242"/>
      <c r="CIJ35" s="242"/>
      <c r="CIK35" s="242"/>
      <c r="CIL35" s="242"/>
      <c r="CIM35" s="242"/>
      <c r="CIN35" s="242"/>
      <c r="CIO35" s="242"/>
      <c r="CIP35" s="242"/>
      <c r="CIQ35" s="242"/>
      <c r="CIR35" s="242"/>
      <c r="CIS35" s="242"/>
      <c r="CIT35" s="242"/>
      <c r="CIU35" s="242"/>
      <c r="CIV35" s="242"/>
      <c r="CIW35" s="242"/>
      <c r="CIX35" s="242"/>
      <c r="CIY35" s="242"/>
      <c r="CIZ35" s="242"/>
      <c r="CJA35" s="242"/>
      <c r="CJB35" s="242"/>
      <c r="CJC35" s="242"/>
      <c r="CJD35" s="242"/>
      <c r="CJE35" s="242"/>
      <c r="CJF35" s="242"/>
      <c r="CJG35" s="242"/>
      <c r="CJH35" s="242"/>
      <c r="CJI35" s="242"/>
      <c r="CJJ35" s="242"/>
      <c r="CJK35" s="242"/>
      <c r="CJL35" s="242"/>
      <c r="CJM35" s="242"/>
      <c r="CJN35" s="242"/>
      <c r="CJO35" s="242"/>
      <c r="CJP35" s="242"/>
      <c r="CJQ35" s="242"/>
      <c r="CJR35" s="242"/>
      <c r="CJS35" s="242"/>
      <c r="CJT35" s="242"/>
      <c r="CJU35" s="242"/>
      <c r="CJV35" s="242"/>
      <c r="CJW35" s="242"/>
      <c r="CJX35" s="242"/>
      <c r="CJY35" s="242"/>
      <c r="CJZ35" s="242"/>
      <c r="CKA35" s="242"/>
      <c r="CKB35" s="242"/>
      <c r="CKC35" s="242"/>
      <c r="CKD35" s="242"/>
      <c r="CKE35" s="242"/>
      <c r="CKF35" s="242"/>
      <c r="CKG35" s="242"/>
      <c r="CKH35" s="242"/>
      <c r="CKI35" s="242"/>
      <c r="CKJ35" s="242"/>
      <c r="CKK35" s="242"/>
      <c r="CKL35" s="242"/>
      <c r="CKM35" s="242"/>
      <c r="CKN35" s="242"/>
      <c r="CKO35" s="242"/>
      <c r="CKP35" s="242"/>
      <c r="CKQ35" s="242"/>
      <c r="CKR35" s="242"/>
      <c r="CKS35" s="242"/>
      <c r="CKT35" s="242"/>
      <c r="CKU35" s="242"/>
      <c r="CKV35" s="242"/>
      <c r="CKW35" s="242"/>
      <c r="CKX35" s="242"/>
      <c r="CKY35" s="242"/>
      <c r="CKZ35" s="242"/>
      <c r="CLA35" s="242"/>
      <c r="CLB35" s="242"/>
      <c r="CLC35" s="242"/>
      <c r="CLD35" s="242"/>
      <c r="CLE35" s="242"/>
      <c r="CLF35" s="242"/>
      <c r="CLG35" s="242"/>
      <c r="CLH35" s="242"/>
      <c r="CLI35" s="242"/>
      <c r="CLJ35" s="242"/>
      <c r="CLK35" s="242"/>
      <c r="CLL35" s="242"/>
      <c r="CLM35" s="242"/>
      <c r="CLN35" s="242"/>
      <c r="CLO35" s="242"/>
      <c r="CLP35" s="242"/>
      <c r="CLQ35" s="242"/>
      <c r="CLR35" s="242"/>
      <c r="CLS35" s="242"/>
      <c r="CLT35" s="242"/>
      <c r="CLU35" s="242"/>
      <c r="CLV35" s="242"/>
      <c r="CLW35" s="242"/>
      <c r="CLX35" s="242"/>
      <c r="CLY35" s="242"/>
      <c r="CLZ35" s="242"/>
      <c r="CMA35" s="242"/>
      <c r="CMB35" s="242"/>
      <c r="CMC35" s="242"/>
      <c r="CMD35" s="242"/>
      <c r="CME35" s="242"/>
      <c r="CMF35" s="242"/>
      <c r="CMG35" s="242"/>
      <c r="CMH35" s="242"/>
      <c r="CMI35" s="242"/>
      <c r="CMJ35" s="242"/>
      <c r="CMK35" s="242"/>
      <c r="CML35" s="242"/>
      <c r="CMM35" s="242"/>
      <c r="CMN35" s="242"/>
      <c r="CMO35" s="242"/>
      <c r="CMP35" s="242"/>
      <c r="CMQ35" s="242"/>
      <c r="CMR35" s="242"/>
      <c r="CMS35" s="242"/>
      <c r="CMT35" s="242"/>
      <c r="CMU35" s="242"/>
      <c r="CMV35" s="242"/>
      <c r="CMW35" s="242"/>
      <c r="CMX35" s="242"/>
      <c r="CMY35" s="242"/>
      <c r="CMZ35" s="242"/>
      <c r="CNA35" s="242"/>
      <c r="CNB35" s="242"/>
      <c r="CNC35" s="242"/>
      <c r="CND35" s="242"/>
      <c r="CNE35" s="242"/>
      <c r="CNF35" s="242"/>
      <c r="CNG35" s="242"/>
      <c r="CNH35" s="242"/>
      <c r="CNI35" s="242"/>
      <c r="CNJ35" s="242"/>
      <c r="CNK35" s="242"/>
      <c r="CNL35" s="242"/>
      <c r="CNM35" s="242"/>
      <c r="CNN35" s="242"/>
      <c r="CNO35" s="242"/>
      <c r="CNP35" s="242"/>
      <c r="CNQ35" s="242"/>
      <c r="CNR35" s="242"/>
      <c r="CNS35" s="242"/>
      <c r="CNT35" s="242"/>
      <c r="CNU35" s="242"/>
      <c r="CNV35" s="242"/>
      <c r="CNW35" s="242"/>
      <c r="CNX35" s="242"/>
      <c r="CNY35" s="242"/>
      <c r="CNZ35" s="242"/>
      <c r="COA35" s="242"/>
      <c r="COB35" s="242"/>
      <c r="COC35" s="242"/>
      <c r="COD35" s="242"/>
      <c r="COE35" s="242"/>
      <c r="COF35" s="242"/>
      <c r="COG35" s="242"/>
      <c r="COH35" s="242"/>
      <c r="COI35" s="242"/>
      <c r="COJ35" s="242"/>
      <c r="COK35" s="242"/>
      <c r="COL35" s="242"/>
      <c r="COM35" s="242"/>
      <c r="CON35" s="242"/>
      <c r="COO35" s="242"/>
      <c r="COP35" s="242"/>
      <c r="COQ35" s="242"/>
      <c r="COR35" s="242"/>
      <c r="COS35" s="242"/>
      <c r="COT35" s="242"/>
      <c r="COU35" s="242"/>
      <c r="COV35" s="242"/>
      <c r="COW35" s="242"/>
      <c r="COX35" s="242"/>
      <c r="COY35" s="242"/>
      <c r="COZ35" s="242"/>
      <c r="CPA35" s="242"/>
      <c r="CPB35" s="242"/>
      <c r="CPC35" s="242"/>
      <c r="CPD35" s="242"/>
      <c r="CPE35" s="242"/>
      <c r="CPF35" s="242"/>
      <c r="CPG35" s="242"/>
      <c r="CPH35" s="242"/>
      <c r="CPI35" s="242"/>
      <c r="CPJ35" s="242"/>
      <c r="CPK35" s="242"/>
      <c r="CPL35" s="242"/>
      <c r="CPM35" s="242"/>
      <c r="CPN35" s="242"/>
      <c r="CPO35" s="242"/>
      <c r="CPP35" s="242"/>
      <c r="CPQ35" s="242"/>
      <c r="CPR35" s="242"/>
      <c r="CPS35" s="242"/>
      <c r="CPT35" s="242"/>
      <c r="CPU35" s="242"/>
      <c r="CPV35" s="242"/>
      <c r="CPW35" s="242"/>
      <c r="CPX35" s="242"/>
      <c r="CPY35" s="242"/>
      <c r="CPZ35" s="242"/>
      <c r="CQA35" s="242"/>
      <c r="CQB35" s="242"/>
      <c r="CQC35" s="242"/>
      <c r="CQD35" s="242"/>
      <c r="CQE35" s="242"/>
      <c r="CQF35" s="242"/>
      <c r="CQG35" s="242"/>
      <c r="CQH35" s="242"/>
      <c r="CQI35" s="242"/>
      <c r="CQJ35" s="242"/>
      <c r="CQK35" s="242"/>
      <c r="CQL35" s="242"/>
      <c r="CQM35" s="242"/>
      <c r="CQN35" s="242"/>
      <c r="CQO35" s="242"/>
      <c r="CQP35" s="242"/>
      <c r="CQQ35" s="242"/>
      <c r="CQR35" s="242"/>
      <c r="CQS35" s="242"/>
      <c r="CQT35" s="242"/>
      <c r="CQU35" s="242"/>
      <c r="CQV35" s="242"/>
      <c r="CQW35" s="242"/>
      <c r="CQX35" s="242"/>
      <c r="CQY35" s="242"/>
      <c r="CQZ35" s="242"/>
      <c r="CRA35" s="242"/>
      <c r="CRB35" s="242"/>
      <c r="CRC35" s="242"/>
      <c r="CRD35" s="242"/>
      <c r="CRE35" s="242"/>
      <c r="CRF35" s="242"/>
      <c r="CRG35" s="242"/>
      <c r="CRH35" s="242"/>
      <c r="CRI35" s="242"/>
      <c r="CRJ35" s="242"/>
      <c r="CRK35" s="242"/>
      <c r="CRL35" s="242"/>
      <c r="CRM35" s="242"/>
      <c r="CRN35" s="242"/>
      <c r="CRO35" s="242"/>
      <c r="CRP35" s="242"/>
      <c r="CRQ35" s="242"/>
      <c r="CRR35" s="242"/>
      <c r="CRS35" s="242"/>
      <c r="CRT35" s="242"/>
      <c r="CRU35" s="242"/>
      <c r="CRV35" s="242"/>
      <c r="CRW35" s="242"/>
      <c r="CRX35" s="242"/>
      <c r="CRY35" s="242"/>
      <c r="CRZ35" s="242"/>
      <c r="CSA35" s="242"/>
      <c r="CSB35" s="242"/>
      <c r="CSC35" s="242"/>
      <c r="CSD35" s="242"/>
      <c r="CSE35" s="242"/>
      <c r="CSF35" s="242"/>
      <c r="CSG35" s="242"/>
      <c r="CSH35" s="242"/>
      <c r="CSI35" s="242"/>
      <c r="CSJ35" s="242"/>
      <c r="CSK35" s="242"/>
      <c r="CSL35" s="242"/>
      <c r="CSM35" s="242"/>
      <c r="CSN35" s="242"/>
      <c r="CSO35" s="242"/>
      <c r="CSP35" s="242"/>
      <c r="CSQ35" s="242"/>
      <c r="CSR35" s="242"/>
      <c r="CSS35" s="242"/>
      <c r="CST35" s="242"/>
      <c r="CSU35" s="242"/>
      <c r="CSV35" s="242"/>
      <c r="CSW35" s="242"/>
      <c r="CSX35" s="242"/>
      <c r="CSY35" s="242"/>
      <c r="CSZ35" s="242"/>
      <c r="CTA35" s="242"/>
      <c r="CTB35" s="242"/>
      <c r="CTC35" s="242"/>
      <c r="CTD35" s="242"/>
      <c r="CTE35" s="242"/>
      <c r="CTF35" s="242"/>
      <c r="CTG35" s="242"/>
      <c r="CTH35" s="242"/>
      <c r="CTI35" s="242"/>
      <c r="CTJ35" s="242"/>
      <c r="CTK35" s="242"/>
      <c r="CTL35" s="242"/>
      <c r="CTM35" s="242"/>
      <c r="CTN35" s="242"/>
      <c r="CTO35" s="242"/>
      <c r="CTP35" s="242"/>
      <c r="CTQ35" s="242"/>
      <c r="CTR35" s="242"/>
      <c r="CTS35" s="242"/>
      <c r="CTT35" s="242"/>
      <c r="CTU35" s="242"/>
      <c r="CTV35" s="242"/>
      <c r="CTW35" s="242"/>
      <c r="CTX35" s="242"/>
      <c r="CTY35" s="242"/>
      <c r="CTZ35" s="242"/>
      <c r="CUA35" s="242"/>
      <c r="CUB35" s="242"/>
      <c r="CUC35" s="242"/>
      <c r="CUD35" s="242"/>
      <c r="CUE35" s="242"/>
      <c r="CUF35" s="242"/>
      <c r="CUG35" s="242"/>
      <c r="CUH35" s="242"/>
      <c r="CUI35" s="242"/>
      <c r="CUJ35" s="242"/>
      <c r="CUK35" s="242"/>
      <c r="CUL35" s="242"/>
      <c r="CUM35" s="242"/>
      <c r="CUN35" s="242"/>
      <c r="CUO35" s="242"/>
      <c r="CUP35" s="242"/>
      <c r="CUQ35" s="242"/>
      <c r="CUR35" s="242"/>
      <c r="CUS35" s="242"/>
      <c r="CUT35" s="242"/>
      <c r="CUU35" s="242"/>
      <c r="CUV35" s="242"/>
      <c r="CUW35" s="242"/>
      <c r="CUX35" s="242"/>
      <c r="CUY35" s="242"/>
      <c r="CUZ35" s="242"/>
      <c r="CVA35" s="242"/>
      <c r="CVB35" s="242"/>
      <c r="CVC35" s="242"/>
      <c r="CVD35" s="242"/>
      <c r="CVE35" s="242"/>
      <c r="CVF35" s="242"/>
      <c r="CVG35" s="242"/>
      <c r="CVH35" s="242"/>
      <c r="CVI35" s="242"/>
      <c r="CVJ35" s="242"/>
      <c r="CVK35" s="242"/>
      <c r="CVL35" s="242"/>
      <c r="CVM35" s="242"/>
      <c r="CVN35" s="242"/>
      <c r="CVO35" s="242"/>
      <c r="CVP35" s="242"/>
      <c r="CVQ35" s="242"/>
      <c r="CVR35" s="242"/>
      <c r="CVS35" s="242"/>
      <c r="CVT35" s="242"/>
      <c r="CVU35" s="242"/>
      <c r="CVV35" s="242"/>
      <c r="CVW35" s="242"/>
      <c r="CVX35" s="242"/>
      <c r="CVY35" s="242"/>
      <c r="CVZ35" s="242"/>
      <c r="CWA35" s="242"/>
      <c r="CWB35" s="242"/>
      <c r="CWC35" s="242"/>
      <c r="CWD35" s="242"/>
      <c r="CWE35" s="242"/>
      <c r="CWF35" s="242"/>
      <c r="CWG35" s="242"/>
      <c r="CWH35" s="242"/>
      <c r="CWI35" s="242"/>
      <c r="CWJ35" s="242"/>
      <c r="CWK35" s="242"/>
      <c r="CWL35" s="242"/>
      <c r="CWM35" s="242"/>
      <c r="CWN35" s="242"/>
      <c r="CWO35" s="242"/>
      <c r="CWP35" s="242"/>
      <c r="CWQ35" s="242"/>
      <c r="CWR35" s="242"/>
      <c r="CWS35" s="242"/>
      <c r="CWT35" s="242"/>
      <c r="CWU35" s="242"/>
      <c r="CWV35" s="242"/>
      <c r="CWW35" s="242"/>
      <c r="CWX35" s="242"/>
      <c r="CWY35" s="242"/>
      <c r="CWZ35" s="242"/>
      <c r="CXA35" s="242"/>
      <c r="CXB35" s="242"/>
      <c r="CXC35" s="242"/>
      <c r="CXD35" s="242"/>
      <c r="CXE35" s="242"/>
      <c r="CXF35" s="242"/>
      <c r="CXG35" s="242"/>
      <c r="CXH35" s="242"/>
      <c r="CXI35" s="242"/>
      <c r="CXJ35" s="242"/>
      <c r="CXK35" s="242"/>
      <c r="CXL35" s="242"/>
      <c r="CXM35" s="242"/>
      <c r="CXN35" s="242"/>
      <c r="CXO35" s="242"/>
      <c r="CXP35" s="242"/>
      <c r="CXQ35" s="242"/>
      <c r="CXR35" s="242"/>
      <c r="CXS35" s="242"/>
      <c r="CXT35" s="242"/>
      <c r="CXU35" s="242"/>
      <c r="CXV35" s="242"/>
      <c r="CXW35" s="242"/>
      <c r="CXX35" s="242"/>
      <c r="CXY35" s="242"/>
      <c r="CXZ35" s="242"/>
      <c r="CYA35" s="242"/>
      <c r="CYB35" s="242"/>
      <c r="CYC35" s="242"/>
      <c r="CYD35" s="242"/>
      <c r="CYE35" s="242"/>
      <c r="CYF35" s="242"/>
      <c r="CYG35" s="242"/>
      <c r="CYH35" s="242"/>
      <c r="CYI35" s="242"/>
      <c r="CYJ35" s="242"/>
      <c r="CYK35" s="242"/>
      <c r="CYL35" s="242"/>
      <c r="CYM35" s="242"/>
      <c r="CYN35" s="242"/>
      <c r="CYO35" s="242"/>
      <c r="CYP35" s="242"/>
      <c r="CYQ35" s="242"/>
      <c r="CYR35" s="242"/>
      <c r="CYS35" s="242"/>
      <c r="CYT35" s="242"/>
      <c r="CYU35" s="242"/>
      <c r="CYV35" s="242"/>
      <c r="CYW35" s="242"/>
      <c r="CYX35" s="242"/>
      <c r="CYY35" s="242"/>
      <c r="CYZ35" s="242"/>
      <c r="CZA35" s="242"/>
      <c r="CZB35" s="242"/>
      <c r="CZC35" s="242"/>
      <c r="CZD35" s="242"/>
      <c r="CZE35" s="242"/>
      <c r="CZF35" s="242"/>
      <c r="CZG35" s="242"/>
      <c r="CZH35" s="242"/>
      <c r="CZI35" s="242"/>
      <c r="CZJ35" s="242"/>
      <c r="CZK35" s="242"/>
      <c r="CZL35" s="242"/>
      <c r="CZM35" s="242"/>
      <c r="CZN35" s="242"/>
      <c r="CZO35" s="242"/>
      <c r="CZP35" s="242"/>
      <c r="CZQ35" s="242"/>
      <c r="CZR35" s="242"/>
      <c r="CZS35" s="242"/>
      <c r="CZT35" s="242"/>
      <c r="CZU35" s="242"/>
      <c r="CZV35" s="242"/>
      <c r="CZW35" s="242"/>
      <c r="CZX35" s="242"/>
      <c r="CZY35" s="242"/>
      <c r="CZZ35" s="242"/>
      <c r="DAA35" s="242"/>
      <c r="DAB35" s="242"/>
      <c r="DAC35" s="242"/>
      <c r="DAD35" s="242"/>
      <c r="DAE35" s="242"/>
      <c r="DAF35" s="242"/>
      <c r="DAG35" s="242"/>
      <c r="DAH35" s="242"/>
      <c r="DAI35" s="242"/>
      <c r="DAJ35" s="242"/>
      <c r="DAK35" s="242"/>
      <c r="DAL35" s="242"/>
      <c r="DAM35" s="242"/>
      <c r="DAN35" s="242"/>
      <c r="DAO35" s="242"/>
      <c r="DAP35" s="242"/>
      <c r="DAQ35" s="242"/>
      <c r="DAR35" s="242"/>
      <c r="DAS35" s="242"/>
      <c r="DAT35" s="242"/>
      <c r="DAU35" s="242"/>
      <c r="DAV35" s="242"/>
      <c r="DAW35" s="242"/>
      <c r="DAX35" s="242"/>
      <c r="DAY35" s="242"/>
      <c r="DAZ35" s="242"/>
      <c r="DBA35" s="242"/>
      <c r="DBB35" s="242"/>
      <c r="DBC35" s="242"/>
      <c r="DBD35" s="242"/>
      <c r="DBE35" s="242"/>
      <c r="DBF35" s="242"/>
      <c r="DBG35" s="242"/>
      <c r="DBH35" s="242"/>
      <c r="DBI35" s="242"/>
      <c r="DBJ35" s="242"/>
      <c r="DBK35" s="242"/>
      <c r="DBL35" s="242"/>
      <c r="DBM35" s="242"/>
      <c r="DBN35" s="242"/>
      <c r="DBO35" s="242"/>
      <c r="DBP35" s="242"/>
      <c r="DBQ35" s="242"/>
      <c r="DBR35" s="242"/>
      <c r="DBS35" s="242"/>
      <c r="DBT35" s="242"/>
      <c r="DBU35" s="242"/>
      <c r="DBV35" s="242"/>
      <c r="DBW35" s="242"/>
      <c r="DBX35" s="242"/>
      <c r="DBY35" s="242"/>
      <c r="DBZ35" s="242"/>
      <c r="DCA35" s="242"/>
      <c r="DCB35" s="242"/>
      <c r="DCC35" s="242"/>
      <c r="DCD35" s="242"/>
      <c r="DCE35" s="242"/>
      <c r="DCF35" s="242"/>
      <c r="DCG35" s="242"/>
      <c r="DCH35" s="242"/>
      <c r="DCI35" s="242"/>
      <c r="DCJ35" s="242"/>
      <c r="DCK35" s="242"/>
      <c r="DCL35" s="242"/>
      <c r="DCM35" s="242"/>
      <c r="DCN35" s="242"/>
      <c r="DCO35" s="242"/>
      <c r="DCP35" s="242"/>
      <c r="DCQ35" s="242"/>
      <c r="DCR35" s="242"/>
      <c r="DCS35" s="242"/>
      <c r="DCT35" s="242"/>
      <c r="DCU35" s="242"/>
      <c r="DCV35" s="242"/>
      <c r="DCW35" s="242"/>
      <c r="DCX35" s="242"/>
      <c r="DCY35" s="242"/>
      <c r="DCZ35" s="242"/>
      <c r="DDA35" s="242"/>
      <c r="DDB35" s="242"/>
      <c r="DDC35" s="242"/>
      <c r="DDD35" s="242"/>
      <c r="DDE35" s="242"/>
      <c r="DDF35" s="242"/>
      <c r="DDG35" s="242"/>
      <c r="DDH35" s="242"/>
      <c r="DDI35" s="242"/>
      <c r="DDJ35" s="242"/>
      <c r="DDK35" s="242"/>
      <c r="DDL35" s="242"/>
      <c r="DDM35" s="242"/>
      <c r="DDN35" s="242"/>
      <c r="DDO35" s="242"/>
      <c r="DDP35" s="242"/>
      <c r="DDQ35" s="242"/>
      <c r="DDR35" s="242"/>
      <c r="DDS35" s="242"/>
      <c r="DDT35" s="242"/>
      <c r="DDU35" s="242"/>
      <c r="DDV35" s="242"/>
      <c r="DDW35" s="242"/>
      <c r="DDX35" s="242"/>
      <c r="DDY35" s="242"/>
      <c r="DDZ35" s="242"/>
      <c r="DEA35" s="242"/>
      <c r="DEB35" s="242"/>
      <c r="DEC35" s="242"/>
      <c r="DED35" s="242"/>
      <c r="DEE35" s="242"/>
      <c r="DEF35" s="242"/>
      <c r="DEG35" s="242"/>
      <c r="DEH35" s="242"/>
      <c r="DEI35" s="242"/>
      <c r="DEJ35" s="242"/>
      <c r="DEK35" s="242"/>
      <c r="DEL35" s="242"/>
      <c r="DEM35" s="242"/>
      <c r="DEN35" s="242"/>
      <c r="DEO35" s="242"/>
      <c r="DEP35" s="242"/>
      <c r="DEQ35" s="242"/>
      <c r="DER35" s="242"/>
      <c r="DES35" s="242"/>
      <c r="DET35" s="242"/>
      <c r="DEU35" s="242"/>
      <c r="DEV35" s="242"/>
      <c r="DEW35" s="242"/>
      <c r="DEX35" s="242"/>
      <c r="DEY35" s="242"/>
      <c r="DEZ35" s="242"/>
      <c r="DFA35" s="242"/>
      <c r="DFB35" s="242"/>
      <c r="DFC35" s="242"/>
      <c r="DFD35" s="242"/>
      <c r="DFE35" s="242"/>
      <c r="DFF35" s="242"/>
      <c r="DFG35" s="242"/>
      <c r="DFH35" s="242"/>
      <c r="DFI35" s="242"/>
      <c r="DFJ35" s="242"/>
      <c r="DFK35" s="242"/>
      <c r="DFL35" s="242"/>
      <c r="DFM35" s="242"/>
      <c r="DFN35" s="242"/>
      <c r="DFO35" s="242"/>
      <c r="DFP35" s="242"/>
      <c r="DFQ35" s="242"/>
      <c r="DFR35" s="242"/>
      <c r="DFS35" s="242"/>
      <c r="DFT35" s="242"/>
      <c r="DFU35" s="242"/>
      <c r="DFV35" s="242"/>
      <c r="DFW35" s="242"/>
      <c r="DFX35" s="242"/>
      <c r="DFY35" s="242"/>
      <c r="DFZ35" s="242"/>
      <c r="DGA35" s="242"/>
      <c r="DGB35" s="242"/>
      <c r="DGC35" s="242"/>
      <c r="DGD35" s="242"/>
      <c r="DGE35" s="242"/>
      <c r="DGF35" s="242"/>
      <c r="DGG35" s="242"/>
      <c r="DGH35" s="242"/>
      <c r="DGI35" s="242"/>
      <c r="DGJ35" s="242"/>
      <c r="DGK35" s="242"/>
      <c r="DGL35" s="242"/>
      <c r="DGM35" s="242"/>
      <c r="DGN35" s="242"/>
      <c r="DGO35" s="242"/>
      <c r="DGP35" s="242"/>
      <c r="DGQ35" s="242"/>
      <c r="DGR35" s="242"/>
      <c r="DGS35" s="242"/>
      <c r="DGT35" s="242"/>
      <c r="DGU35" s="242"/>
      <c r="DGV35" s="242"/>
      <c r="DGW35" s="242"/>
      <c r="DGX35" s="242"/>
      <c r="DGY35" s="242"/>
      <c r="DGZ35" s="242"/>
      <c r="DHA35" s="242"/>
      <c r="DHB35" s="242"/>
      <c r="DHC35" s="242"/>
      <c r="DHD35" s="242"/>
      <c r="DHE35" s="242"/>
      <c r="DHF35" s="242"/>
      <c r="DHG35" s="242"/>
      <c r="DHH35" s="242"/>
      <c r="DHI35" s="242"/>
      <c r="DHJ35" s="242"/>
      <c r="DHK35" s="242"/>
      <c r="DHL35" s="242"/>
      <c r="DHM35" s="242"/>
      <c r="DHN35" s="242"/>
      <c r="DHO35" s="242"/>
      <c r="DHP35" s="242"/>
      <c r="DHQ35" s="242"/>
      <c r="DHR35" s="242"/>
      <c r="DHS35" s="242"/>
      <c r="DHT35" s="242"/>
      <c r="DHU35" s="242"/>
      <c r="DHV35" s="242"/>
      <c r="DHW35" s="242"/>
      <c r="DHX35" s="242"/>
      <c r="DHY35" s="242"/>
      <c r="DHZ35" s="242"/>
      <c r="DIA35" s="242"/>
      <c r="DIB35" s="242"/>
      <c r="DIC35" s="242"/>
      <c r="DID35" s="242"/>
      <c r="DIE35" s="242"/>
      <c r="DIF35" s="242"/>
      <c r="DIG35" s="242"/>
      <c r="DIH35" s="242"/>
      <c r="DII35" s="242"/>
      <c r="DIJ35" s="242"/>
      <c r="DIK35" s="242"/>
      <c r="DIL35" s="242"/>
      <c r="DIM35" s="242"/>
      <c r="DIN35" s="242"/>
      <c r="DIO35" s="242"/>
      <c r="DIP35" s="242"/>
      <c r="DIQ35" s="242"/>
      <c r="DIR35" s="242"/>
      <c r="DIS35" s="242"/>
      <c r="DIT35" s="242"/>
      <c r="DIU35" s="242"/>
      <c r="DIV35" s="242"/>
      <c r="DIW35" s="242"/>
      <c r="DIX35" s="242"/>
      <c r="DIY35" s="242"/>
      <c r="DIZ35" s="242"/>
      <c r="DJA35" s="242"/>
      <c r="DJB35" s="242"/>
      <c r="DJC35" s="242"/>
      <c r="DJD35" s="242"/>
      <c r="DJE35" s="242"/>
      <c r="DJF35" s="242"/>
      <c r="DJG35" s="242"/>
      <c r="DJH35" s="242"/>
      <c r="DJI35" s="242"/>
      <c r="DJJ35" s="242"/>
      <c r="DJK35" s="242"/>
      <c r="DJL35" s="242"/>
      <c r="DJM35" s="242"/>
      <c r="DJN35" s="242"/>
      <c r="DJO35" s="242"/>
      <c r="DJP35" s="242"/>
      <c r="DJQ35" s="242"/>
      <c r="DJR35" s="242"/>
      <c r="DJS35" s="242"/>
      <c r="DJT35" s="242"/>
      <c r="DJU35" s="242"/>
      <c r="DJV35" s="242"/>
      <c r="DJW35" s="242"/>
      <c r="DJX35" s="242"/>
      <c r="DJY35" s="242"/>
      <c r="DJZ35" s="242"/>
      <c r="DKA35" s="242"/>
      <c r="DKB35" s="242"/>
      <c r="DKC35" s="242"/>
      <c r="DKD35" s="242"/>
      <c r="DKE35" s="242"/>
      <c r="DKF35" s="242"/>
      <c r="DKG35" s="242"/>
      <c r="DKH35" s="242"/>
      <c r="DKI35" s="242"/>
      <c r="DKJ35" s="242"/>
      <c r="DKK35" s="242"/>
      <c r="DKL35" s="242"/>
      <c r="DKM35" s="242"/>
      <c r="DKN35" s="242"/>
      <c r="DKO35" s="242"/>
      <c r="DKP35" s="242"/>
      <c r="DKQ35" s="242"/>
      <c r="DKR35" s="242"/>
      <c r="DKS35" s="242"/>
      <c r="DKT35" s="242"/>
      <c r="DKU35" s="242"/>
      <c r="DKV35" s="242"/>
      <c r="DKW35" s="242"/>
      <c r="DKX35" s="242"/>
      <c r="DKY35" s="242"/>
      <c r="DKZ35" s="242"/>
      <c r="DLA35" s="242"/>
      <c r="DLB35" s="242"/>
      <c r="DLC35" s="242"/>
      <c r="DLD35" s="242"/>
      <c r="DLE35" s="242"/>
      <c r="DLF35" s="242"/>
      <c r="DLG35" s="242"/>
      <c r="DLH35" s="242"/>
      <c r="DLI35" s="242"/>
      <c r="DLJ35" s="242"/>
      <c r="DLK35" s="242"/>
      <c r="DLL35" s="242"/>
      <c r="DLM35" s="242"/>
      <c r="DLN35" s="242"/>
      <c r="DLO35" s="242"/>
      <c r="DLP35" s="242"/>
      <c r="DLQ35" s="242"/>
      <c r="DLR35" s="242"/>
      <c r="DLS35" s="242"/>
      <c r="DLT35" s="242"/>
      <c r="DLU35" s="242"/>
      <c r="DLV35" s="242"/>
      <c r="DLW35" s="242"/>
      <c r="DLX35" s="242"/>
      <c r="DLY35" s="242"/>
      <c r="DLZ35" s="242"/>
      <c r="DMA35" s="242"/>
      <c r="DMB35" s="242"/>
      <c r="DMC35" s="242"/>
      <c r="DMD35" s="242"/>
      <c r="DME35" s="242"/>
      <c r="DMF35" s="242"/>
      <c r="DMG35" s="242"/>
      <c r="DMH35" s="242"/>
      <c r="DMI35" s="242"/>
      <c r="DMJ35" s="242"/>
      <c r="DMK35" s="242"/>
      <c r="DML35" s="242"/>
      <c r="DMM35" s="242"/>
      <c r="DMN35" s="242"/>
      <c r="DMO35" s="242"/>
      <c r="DMP35" s="242"/>
      <c r="DMQ35" s="242"/>
      <c r="DMR35" s="242"/>
      <c r="DMS35" s="242"/>
      <c r="DMT35" s="242"/>
      <c r="DMU35" s="242"/>
      <c r="DMV35" s="242"/>
      <c r="DMW35" s="242"/>
      <c r="DMX35" s="242"/>
      <c r="DMY35" s="242"/>
      <c r="DMZ35" s="242"/>
      <c r="DNA35" s="242"/>
      <c r="DNB35" s="242"/>
      <c r="DNC35" s="242"/>
      <c r="DND35" s="242"/>
      <c r="DNE35" s="242"/>
      <c r="DNF35" s="242"/>
      <c r="DNG35" s="242"/>
      <c r="DNH35" s="242"/>
      <c r="DNI35" s="242"/>
      <c r="DNJ35" s="242"/>
      <c r="DNK35" s="242"/>
      <c r="DNL35" s="242"/>
      <c r="DNM35" s="242"/>
      <c r="DNN35" s="242"/>
      <c r="DNO35" s="242"/>
      <c r="DNP35" s="242"/>
      <c r="DNQ35" s="242"/>
      <c r="DNR35" s="242"/>
      <c r="DNS35" s="242"/>
      <c r="DNT35" s="242"/>
      <c r="DNU35" s="242"/>
      <c r="DNV35" s="242"/>
      <c r="DNW35" s="242"/>
      <c r="DNX35" s="242"/>
      <c r="DNY35" s="242"/>
      <c r="DNZ35" s="242"/>
      <c r="DOA35" s="242"/>
      <c r="DOB35" s="242"/>
      <c r="DOC35" s="242"/>
      <c r="DOD35" s="242"/>
      <c r="DOE35" s="242"/>
      <c r="DOF35" s="242"/>
      <c r="DOG35" s="242"/>
      <c r="DOH35" s="242"/>
      <c r="DOI35" s="242"/>
      <c r="DOJ35" s="242"/>
      <c r="DOK35" s="242"/>
      <c r="DOL35" s="242"/>
      <c r="DOM35" s="242"/>
      <c r="DON35" s="242"/>
      <c r="DOO35" s="242"/>
      <c r="DOP35" s="242"/>
      <c r="DOQ35" s="242"/>
      <c r="DOR35" s="242"/>
      <c r="DOS35" s="242"/>
      <c r="DOT35" s="242"/>
      <c r="DOU35" s="242"/>
      <c r="DOV35" s="242"/>
      <c r="DOW35" s="242"/>
      <c r="DOX35" s="242"/>
      <c r="DOY35" s="242"/>
      <c r="DOZ35" s="242"/>
      <c r="DPA35" s="242"/>
      <c r="DPB35" s="242"/>
      <c r="DPC35" s="242"/>
      <c r="DPD35" s="242"/>
      <c r="DPE35" s="242"/>
      <c r="DPF35" s="242"/>
      <c r="DPG35" s="242"/>
      <c r="DPH35" s="242"/>
      <c r="DPI35" s="242"/>
      <c r="DPJ35" s="242"/>
      <c r="DPK35" s="242"/>
      <c r="DPL35" s="242"/>
      <c r="DPM35" s="242"/>
      <c r="DPN35" s="242"/>
      <c r="DPO35" s="242"/>
      <c r="DPP35" s="242"/>
      <c r="DPQ35" s="242"/>
      <c r="DPR35" s="242"/>
      <c r="DPS35" s="242"/>
      <c r="DPT35" s="242"/>
      <c r="DPU35" s="242"/>
      <c r="DPV35" s="242"/>
      <c r="DPW35" s="242"/>
      <c r="DPX35" s="242"/>
      <c r="DPY35" s="242"/>
      <c r="DPZ35" s="242"/>
      <c r="DQA35" s="242"/>
      <c r="DQB35" s="242"/>
      <c r="DQC35" s="242"/>
      <c r="DQD35" s="242"/>
      <c r="DQE35" s="242"/>
      <c r="DQF35" s="242"/>
      <c r="DQG35" s="242"/>
      <c r="DQH35" s="242"/>
      <c r="DQI35" s="242"/>
      <c r="DQJ35" s="242"/>
      <c r="DQK35" s="242"/>
      <c r="DQL35" s="242"/>
      <c r="DQM35" s="242"/>
      <c r="DQN35" s="242"/>
      <c r="DQO35" s="242"/>
      <c r="DQP35" s="242"/>
      <c r="DQQ35" s="242"/>
      <c r="DQR35" s="242"/>
      <c r="DQS35" s="242"/>
      <c r="DQT35" s="242"/>
      <c r="DQU35" s="242"/>
      <c r="DQV35" s="242"/>
      <c r="DQW35" s="242"/>
      <c r="DQX35" s="242"/>
      <c r="DQY35" s="242"/>
      <c r="DQZ35" s="242"/>
      <c r="DRA35" s="242"/>
      <c r="DRB35" s="242"/>
      <c r="DRC35" s="242"/>
      <c r="DRD35" s="242"/>
      <c r="DRE35" s="242"/>
      <c r="DRF35" s="242"/>
      <c r="DRG35" s="242"/>
      <c r="DRH35" s="242"/>
      <c r="DRI35" s="242"/>
      <c r="DRJ35" s="242"/>
      <c r="DRK35" s="242"/>
      <c r="DRL35" s="242"/>
      <c r="DRM35" s="242"/>
      <c r="DRN35" s="242"/>
      <c r="DRO35" s="242"/>
      <c r="DRP35" s="242"/>
      <c r="DRQ35" s="242"/>
      <c r="DRR35" s="242"/>
      <c r="DRS35" s="242"/>
      <c r="DRT35" s="242"/>
      <c r="DRU35" s="242"/>
      <c r="DRV35" s="242"/>
      <c r="DRW35" s="242"/>
      <c r="DRX35" s="242"/>
      <c r="DRY35" s="242"/>
      <c r="DRZ35" s="242"/>
      <c r="DSA35" s="242"/>
      <c r="DSB35" s="242"/>
      <c r="DSC35" s="242"/>
      <c r="DSD35" s="242"/>
      <c r="DSE35" s="242"/>
      <c r="DSF35" s="242"/>
      <c r="DSG35" s="242"/>
      <c r="DSH35" s="242"/>
      <c r="DSI35" s="242"/>
      <c r="DSJ35" s="242"/>
      <c r="DSK35" s="242"/>
      <c r="DSL35" s="242"/>
      <c r="DSM35" s="242"/>
      <c r="DSN35" s="242"/>
      <c r="DSO35" s="242"/>
      <c r="DSP35" s="242"/>
      <c r="DSQ35" s="242"/>
      <c r="DSR35" s="242"/>
      <c r="DSS35" s="242"/>
      <c r="DST35" s="242"/>
      <c r="DSU35" s="242"/>
      <c r="DSV35" s="242"/>
      <c r="DSW35" s="242"/>
      <c r="DSX35" s="242"/>
      <c r="DSY35" s="242"/>
      <c r="DSZ35" s="242"/>
      <c r="DTA35" s="242"/>
      <c r="DTB35" s="242"/>
      <c r="DTC35" s="242"/>
      <c r="DTD35" s="242"/>
      <c r="DTE35" s="242"/>
      <c r="DTF35" s="242"/>
      <c r="DTG35" s="242"/>
      <c r="DTH35" s="242"/>
      <c r="DTI35" s="242"/>
      <c r="DTJ35" s="242"/>
      <c r="DTK35" s="242"/>
      <c r="DTL35" s="242"/>
      <c r="DTM35" s="242"/>
      <c r="DTN35" s="242"/>
      <c r="DTO35" s="242"/>
      <c r="DTP35" s="242"/>
      <c r="DTQ35" s="242"/>
      <c r="DTR35" s="242"/>
      <c r="DTS35" s="242"/>
      <c r="DTT35" s="242"/>
      <c r="DTU35" s="242"/>
      <c r="DTV35" s="242"/>
      <c r="DTW35" s="242"/>
      <c r="DTX35" s="242"/>
      <c r="DTY35" s="242"/>
      <c r="DTZ35" s="242"/>
      <c r="DUA35" s="242"/>
      <c r="DUB35" s="242"/>
      <c r="DUC35" s="242"/>
      <c r="DUD35" s="242"/>
      <c r="DUE35" s="242"/>
      <c r="DUF35" s="242"/>
      <c r="DUG35" s="242"/>
      <c r="DUH35" s="242"/>
      <c r="DUI35" s="242"/>
      <c r="DUJ35" s="242"/>
      <c r="DUK35" s="242"/>
      <c r="DUL35" s="242"/>
      <c r="DUM35" s="242"/>
      <c r="DUN35" s="242"/>
      <c r="DUO35" s="242"/>
      <c r="DUP35" s="242"/>
      <c r="DUQ35" s="242"/>
      <c r="DUR35" s="242"/>
      <c r="DUS35" s="242"/>
      <c r="DUT35" s="242"/>
      <c r="DUU35" s="242"/>
      <c r="DUV35" s="242"/>
      <c r="DUW35" s="242"/>
      <c r="DUX35" s="242"/>
      <c r="DUY35" s="242"/>
      <c r="DUZ35" s="242"/>
      <c r="DVA35" s="242"/>
      <c r="DVB35" s="242"/>
      <c r="DVC35" s="242"/>
      <c r="DVD35" s="242"/>
      <c r="DVE35" s="242"/>
      <c r="DVF35" s="242"/>
      <c r="DVG35" s="242"/>
      <c r="DVH35" s="242"/>
      <c r="DVI35" s="242"/>
      <c r="DVJ35" s="242"/>
      <c r="DVK35" s="242"/>
      <c r="DVL35" s="242"/>
      <c r="DVM35" s="242"/>
      <c r="DVN35" s="242"/>
      <c r="DVO35" s="242"/>
      <c r="DVP35" s="242"/>
      <c r="DVQ35" s="242"/>
      <c r="DVR35" s="242"/>
      <c r="DVS35" s="242"/>
      <c r="DVT35" s="242"/>
      <c r="DVU35" s="242"/>
      <c r="DVV35" s="242"/>
      <c r="DVW35" s="242"/>
      <c r="DVX35" s="242"/>
      <c r="DVY35" s="242"/>
      <c r="DVZ35" s="242"/>
      <c r="DWA35" s="242"/>
      <c r="DWB35" s="242"/>
      <c r="DWC35" s="242"/>
      <c r="DWD35" s="242"/>
      <c r="DWE35" s="242"/>
      <c r="DWF35" s="242"/>
      <c r="DWG35" s="242"/>
      <c r="DWH35" s="242"/>
      <c r="DWI35" s="242"/>
      <c r="DWJ35" s="242"/>
      <c r="DWK35" s="242"/>
      <c r="DWL35" s="242"/>
      <c r="DWM35" s="242"/>
      <c r="DWN35" s="242"/>
      <c r="DWO35" s="242"/>
      <c r="DWP35" s="242"/>
      <c r="DWQ35" s="242"/>
      <c r="DWR35" s="242"/>
      <c r="DWS35" s="242"/>
      <c r="DWT35" s="242"/>
      <c r="DWU35" s="242"/>
      <c r="DWV35" s="242"/>
      <c r="DWW35" s="242"/>
      <c r="DWX35" s="242"/>
      <c r="DWY35" s="242"/>
      <c r="DWZ35" s="242"/>
      <c r="DXA35" s="242"/>
      <c r="DXB35" s="242"/>
      <c r="DXC35" s="242"/>
      <c r="DXD35" s="242"/>
      <c r="DXE35" s="242"/>
      <c r="DXF35" s="242"/>
      <c r="DXG35" s="242"/>
      <c r="DXH35" s="242"/>
      <c r="DXI35" s="242"/>
      <c r="DXJ35" s="242"/>
      <c r="DXK35" s="242"/>
      <c r="DXL35" s="242"/>
      <c r="DXM35" s="242"/>
      <c r="DXN35" s="242"/>
      <c r="DXO35" s="242"/>
      <c r="DXP35" s="242"/>
      <c r="DXQ35" s="242"/>
      <c r="DXR35" s="242"/>
      <c r="DXS35" s="242"/>
      <c r="DXT35" s="242"/>
      <c r="DXU35" s="242"/>
      <c r="DXV35" s="242"/>
      <c r="DXW35" s="242"/>
      <c r="DXX35" s="242"/>
      <c r="DXY35" s="242"/>
      <c r="DXZ35" s="242"/>
      <c r="DYA35" s="242"/>
      <c r="DYB35" s="242"/>
      <c r="DYC35" s="242"/>
      <c r="DYD35" s="242"/>
      <c r="DYE35" s="242"/>
      <c r="DYF35" s="242"/>
      <c r="DYG35" s="242"/>
      <c r="DYH35" s="242"/>
      <c r="DYI35" s="242"/>
      <c r="DYJ35" s="242"/>
      <c r="DYK35" s="242"/>
      <c r="DYL35" s="242"/>
      <c r="DYM35" s="242"/>
      <c r="DYN35" s="242"/>
      <c r="DYO35" s="242"/>
      <c r="DYP35" s="242"/>
      <c r="DYQ35" s="242"/>
      <c r="DYR35" s="242"/>
      <c r="DYS35" s="242"/>
      <c r="DYT35" s="242"/>
      <c r="DYU35" s="242"/>
      <c r="DYV35" s="242"/>
      <c r="DYW35" s="242"/>
      <c r="DYX35" s="242"/>
      <c r="DYY35" s="242"/>
      <c r="DYZ35" s="242"/>
      <c r="DZA35" s="242"/>
      <c r="DZB35" s="242"/>
      <c r="DZC35" s="242"/>
      <c r="DZD35" s="242"/>
      <c r="DZE35" s="242"/>
      <c r="DZF35" s="242"/>
      <c r="DZG35" s="242"/>
      <c r="DZH35" s="242"/>
      <c r="DZI35" s="242"/>
      <c r="DZJ35" s="242"/>
      <c r="DZK35" s="242"/>
      <c r="DZL35" s="242"/>
      <c r="DZM35" s="242"/>
      <c r="DZN35" s="242"/>
      <c r="DZO35" s="242"/>
      <c r="DZP35" s="242"/>
      <c r="DZQ35" s="242"/>
      <c r="DZR35" s="242"/>
      <c r="DZS35" s="242"/>
      <c r="DZT35" s="242"/>
      <c r="DZU35" s="242"/>
      <c r="DZV35" s="242"/>
      <c r="DZW35" s="242"/>
      <c r="DZX35" s="242"/>
      <c r="DZY35" s="242"/>
      <c r="DZZ35" s="242"/>
      <c r="EAA35" s="242"/>
      <c r="EAB35" s="242"/>
      <c r="EAC35" s="242"/>
      <c r="EAD35" s="242"/>
      <c r="EAE35" s="242"/>
      <c r="EAF35" s="242"/>
      <c r="EAG35" s="242"/>
      <c r="EAH35" s="242"/>
      <c r="EAI35" s="242"/>
      <c r="EAJ35" s="242"/>
      <c r="EAK35" s="242"/>
      <c r="EAL35" s="242"/>
      <c r="EAM35" s="242"/>
      <c r="EAN35" s="242"/>
      <c r="EAO35" s="242"/>
      <c r="EAP35" s="242"/>
      <c r="EAQ35" s="242"/>
      <c r="EAR35" s="242"/>
      <c r="EAS35" s="242"/>
      <c r="EAT35" s="242"/>
      <c r="EAU35" s="242"/>
      <c r="EAV35" s="242"/>
      <c r="EAW35" s="242"/>
      <c r="EAX35" s="242"/>
      <c r="EAY35" s="242"/>
      <c r="EAZ35" s="242"/>
      <c r="EBA35" s="242"/>
      <c r="EBB35" s="242"/>
      <c r="EBC35" s="242"/>
      <c r="EBD35" s="242"/>
      <c r="EBE35" s="242"/>
      <c r="EBF35" s="242"/>
      <c r="EBG35" s="242"/>
      <c r="EBH35" s="242"/>
      <c r="EBI35" s="242"/>
      <c r="EBJ35" s="242"/>
      <c r="EBK35" s="242"/>
      <c r="EBL35" s="242"/>
      <c r="EBM35" s="242"/>
      <c r="EBN35" s="242"/>
      <c r="EBO35" s="242"/>
      <c r="EBP35" s="242"/>
      <c r="EBQ35" s="242"/>
      <c r="EBR35" s="242"/>
      <c r="EBS35" s="242"/>
      <c r="EBT35" s="242"/>
      <c r="EBU35" s="242"/>
      <c r="EBV35" s="242"/>
      <c r="EBW35" s="242"/>
      <c r="EBX35" s="242"/>
      <c r="EBY35" s="242"/>
      <c r="EBZ35" s="242"/>
      <c r="ECA35" s="242"/>
      <c r="ECB35" s="242"/>
      <c r="ECC35" s="242"/>
      <c r="ECD35" s="242"/>
      <c r="ECE35" s="242"/>
      <c r="ECF35" s="242"/>
      <c r="ECG35" s="242"/>
      <c r="ECH35" s="242"/>
      <c r="ECI35" s="242"/>
      <c r="ECJ35" s="242"/>
      <c r="ECK35" s="242"/>
      <c r="ECL35" s="242"/>
      <c r="ECM35" s="242"/>
      <c r="ECN35" s="242"/>
      <c r="ECO35" s="242"/>
      <c r="ECP35" s="242"/>
      <c r="ECQ35" s="242"/>
      <c r="ECR35" s="242"/>
      <c r="ECS35" s="242"/>
      <c r="ECT35" s="242"/>
      <c r="ECU35" s="242"/>
      <c r="ECV35" s="242"/>
      <c r="ECW35" s="242"/>
      <c r="ECX35" s="242"/>
      <c r="ECY35" s="242"/>
      <c r="ECZ35" s="242"/>
      <c r="EDA35" s="242"/>
      <c r="EDB35" s="242"/>
      <c r="EDC35" s="242"/>
      <c r="EDD35" s="242"/>
      <c r="EDE35" s="242"/>
      <c r="EDF35" s="242"/>
      <c r="EDG35" s="242"/>
      <c r="EDH35" s="242"/>
      <c r="EDI35" s="242"/>
      <c r="EDJ35" s="242"/>
      <c r="EDK35" s="242"/>
      <c r="EDL35" s="242"/>
      <c r="EDM35" s="242"/>
      <c r="EDN35" s="242"/>
      <c r="EDO35" s="242"/>
      <c r="EDP35" s="242"/>
      <c r="EDQ35" s="242"/>
      <c r="EDR35" s="242"/>
      <c r="EDS35" s="242"/>
      <c r="EDT35" s="242"/>
      <c r="EDU35" s="242"/>
      <c r="EDV35" s="242"/>
      <c r="EDW35" s="242"/>
      <c r="EDX35" s="242"/>
      <c r="EDY35" s="242"/>
      <c r="EDZ35" s="242"/>
      <c r="EEA35" s="242"/>
      <c r="EEB35" s="242"/>
      <c r="EEC35" s="242"/>
      <c r="EED35" s="242"/>
      <c r="EEE35" s="242"/>
      <c r="EEF35" s="242"/>
      <c r="EEG35" s="242"/>
      <c r="EEH35" s="242"/>
      <c r="EEI35" s="242"/>
      <c r="EEJ35" s="242"/>
      <c r="EEK35" s="242"/>
      <c r="EEL35" s="242"/>
      <c r="EEM35" s="242"/>
      <c r="EEN35" s="242"/>
      <c r="EEO35" s="242"/>
      <c r="EEP35" s="242"/>
      <c r="EEQ35" s="242"/>
      <c r="EER35" s="242"/>
      <c r="EES35" s="242"/>
      <c r="EET35" s="242"/>
      <c r="EEU35" s="242"/>
      <c r="EEV35" s="242"/>
      <c r="EEW35" s="242"/>
      <c r="EEX35" s="242"/>
      <c r="EEY35" s="242"/>
      <c r="EEZ35" s="242"/>
      <c r="EFA35" s="242"/>
      <c r="EFB35" s="242"/>
      <c r="EFC35" s="242"/>
      <c r="EFD35" s="242"/>
      <c r="EFE35" s="242"/>
      <c r="EFF35" s="242"/>
      <c r="EFG35" s="242"/>
      <c r="EFH35" s="242"/>
      <c r="EFI35" s="242"/>
      <c r="EFJ35" s="242"/>
      <c r="EFK35" s="242"/>
      <c r="EFL35" s="242"/>
      <c r="EFM35" s="242"/>
      <c r="EFN35" s="242"/>
      <c r="EFO35" s="242"/>
      <c r="EFP35" s="242"/>
      <c r="EFQ35" s="242"/>
      <c r="EFR35" s="242"/>
      <c r="EFS35" s="242"/>
      <c r="EFT35" s="242"/>
      <c r="EFU35" s="242"/>
      <c r="EFV35" s="242"/>
      <c r="EFW35" s="242"/>
      <c r="EFX35" s="242"/>
      <c r="EFY35" s="242"/>
      <c r="EFZ35" s="242"/>
      <c r="EGA35" s="242"/>
      <c r="EGB35" s="242"/>
      <c r="EGC35" s="242"/>
      <c r="EGD35" s="242"/>
      <c r="EGE35" s="242"/>
      <c r="EGF35" s="242"/>
      <c r="EGG35" s="242"/>
      <c r="EGH35" s="242"/>
      <c r="EGI35" s="242"/>
      <c r="EGJ35" s="242"/>
      <c r="EGK35" s="242"/>
      <c r="EGL35" s="242"/>
      <c r="EGM35" s="242"/>
      <c r="EGN35" s="242"/>
      <c r="EGO35" s="242"/>
      <c r="EGP35" s="242"/>
      <c r="EGQ35" s="242"/>
      <c r="EGR35" s="242"/>
      <c r="EGS35" s="242"/>
      <c r="EGT35" s="242"/>
      <c r="EGU35" s="242"/>
      <c r="EGV35" s="242"/>
      <c r="EGW35" s="242"/>
      <c r="EGX35" s="242"/>
      <c r="EGY35" s="242"/>
      <c r="EGZ35" s="242"/>
      <c r="EHA35" s="242"/>
      <c r="EHB35" s="242"/>
      <c r="EHC35" s="242"/>
      <c r="EHD35" s="242"/>
      <c r="EHE35" s="242"/>
      <c r="EHF35" s="242"/>
      <c r="EHG35" s="242"/>
      <c r="EHH35" s="242"/>
      <c r="EHI35" s="242"/>
      <c r="EHJ35" s="242"/>
      <c r="EHK35" s="242"/>
      <c r="EHL35" s="242"/>
      <c r="EHM35" s="242"/>
      <c r="EHN35" s="242"/>
      <c r="EHO35" s="242"/>
      <c r="EHP35" s="242"/>
      <c r="EHQ35" s="242"/>
      <c r="EHR35" s="242"/>
      <c r="EHS35" s="242"/>
      <c r="EHT35" s="242"/>
      <c r="EHU35" s="242"/>
      <c r="EHV35" s="242"/>
      <c r="EHW35" s="242"/>
      <c r="EHX35" s="242"/>
      <c r="EHY35" s="242"/>
      <c r="EHZ35" s="242"/>
      <c r="EIA35" s="242"/>
      <c r="EIB35" s="242"/>
      <c r="EIC35" s="242"/>
      <c r="EID35" s="242"/>
      <c r="EIE35" s="242"/>
      <c r="EIF35" s="242"/>
      <c r="EIG35" s="242"/>
      <c r="EIH35" s="242"/>
      <c r="EII35" s="242"/>
      <c r="EIJ35" s="242"/>
      <c r="EIK35" s="242"/>
      <c r="EIL35" s="242"/>
      <c r="EIM35" s="242"/>
      <c r="EIN35" s="242"/>
      <c r="EIO35" s="242"/>
      <c r="EIP35" s="242"/>
      <c r="EIQ35" s="242"/>
      <c r="EIR35" s="242"/>
      <c r="EIS35" s="242"/>
      <c r="EIT35" s="242"/>
      <c r="EIU35" s="242"/>
      <c r="EIV35" s="242"/>
      <c r="EIW35" s="242"/>
      <c r="EIX35" s="242"/>
      <c r="EIY35" s="242"/>
      <c r="EIZ35" s="242"/>
      <c r="EJA35" s="242"/>
      <c r="EJB35" s="242"/>
      <c r="EJC35" s="242"/>
      <c r="EJD35" s="242"/>
      <c r="EJE35" s="242"/>
      <c r="EJF35" s="242"/>
      <c r="EJG35" s="242"/>
      <c r="EJH35" s="242"/>
      <c r="EJI35" s="242"/>
      <c r="EJJ35" s="242"/>
      <c r="EJK35" s="242"/>
      <c r="EJL35" s="242"/>
      <c r="EJM35" s="242"/>
      <c r="EJN35" s="242"/>
      <c r="EJO35" s="242"/>
      <c r="EJP35" s="242"/>
      <c r="EJQ35" s="242"/>
      <c r="EJR35" s="242"/>
      <c r="EJS35" s="242"/>
      <c r="EJT35" s="242"/>
      <c r="EJU35" s="242"/>
      <c r="EJV35" s="242"/>
      <c r="EJW35" s="242"/>
      <c r="EJX35" s="242"/>
      <c r="EJY35" s="242"/>
      <c r="EJZ35" s="242"/>
      <c r="EKA35" s="242"/>
      <c r="EKB35" s="242"/>
      <c r="EKC35" s="242"/>
      <c r="EKD35" s="242"/>
      <c r="EKE35" s="242"/>
      <c r="EKF35" s="242"/>
      <c r="EKG35" s="242"/>
      <c r="EKH35" s="242"/>
      <c r="EKI35" s="242"/>
      <c r="EKJ35" s="242"/>
      <c r="EKK35" s="242"/>
      <c r="EKL35" s="242"/>
      <c r="EKM35" s="242"/>
      <c r="EKN35" s="242"/>
      <c r="EKO35" s="242"/>
      <c r="EKP35" s="242"/>
      <c r="EKQ35" s="242"/>
      <c r="EKR35" s="242"/>
      <c r="EKS35" s="242"/>
      <c r="EKT35" s="242"/>
      <c r="EKU35" s="242"/>
      <c r="EKV35" s="242"/>
      <c r="EKW35" s="242"/>
      <c r="EKX35" s="242"/>
      <c r="EKY35" s="242"/>
      <c r="EKZ35" s="242"/>
      <c r="ELA35" s="242"/>
      <c r="ELB35" s="242"/>
      <c r="ELC35" s="242"/>
      <c r="ELD35" s="242"/>
      <c r="ELE35" s="242"/>
      <c r="ELF35" s="242"/>
      <c r="ELG35" s="242"/>
      <c r="ELH35" s="242"/>
      <c r="ELI35" s="242"/>
      <c r="ELJ35" s="242"/>
      <c r="ELK35" s="242"/>
      <c r="ELL35" s="242"/>
      <c r="ELM35" s="242"/>
      <c r="ELN35" s="242"/>
      <c r="ELO35" s="242"/>
      <c r="ELP35" s="242"/>
      <c r="ELQ35" s="242"/>
      <c r="ELR35" s="242"/>
      <c r="ELS35" s="242"/>
      <c r="ELT35" s="242"/>
      <c r="ELU35" s="242"/>
      <c r="ELV35" s="242"/>
      <c r="ELW35" s="242"/>
      <c r="ELX35" s="242"/>
      <c r="ELY35" s="242"/>
      <c r="ELZ35" s="242"/>
      <c r="EMA35" s="242"/>
      <c r="EMB35" s="242"/>
      <c r="EMC35" s="242"/>
      <c r="EMD35" s="242"/>
      <c r="EME35" s="242"/>
      <c r="EMF35" s="242"/>
      <c r="EMG35" s="242"/>
      <c r="EMH35" s="242"/>
      <c r="EMI35" s="242"/>
      <c r="EMJ35" s="242"/>
      <c r="EMK35" s="242"/>
      <c r="EML35" s="242"/>
      <c r="EMM35" s="242"/>
      <c r="EMN35" s="242"/>
      <c r="EMO35" s="242"/>
      <c r="EMP35" s="242"/>
      <c r="EMQ35" s="242"/>
      <c r="EMR35" s="242"/>
      <c r="EMS35" s="242"/>
      <c r="EMT35" s="242"/>
      <c r="EMU35" s="242"/>
      <c r="EMV35" s="242"/>
      <c r="EMW35" s="242"/>
      <c r="EMX35" s="242"/>
      <c r="EMY35" s="242"/>
      <c r="EMZ35" s="242"/>
      <c r="ENA35" s="242"/>
      <c r="ENB35" s="242"/>
      <c r="ENC35" s="242"/>
      <c r="END35" s="242"/>
      <c r="ENE35" s="242"/>
      <c r="ENF35" s="242"/>
      <c r="ENG35" s="242"/>
      <c r="ENH35" s="242"/>
      <c r="ENI35" s="242"/>
      <c r="ENJ35" s="242"/>
      <c r="ENK35" s="242"/>
      <c r="ENL35" s="242"/>
      <c r="ENM35" s="242"/>
      <c r="ENN35" s="242"/>
      <c r="ENO35" s="242"/>
      <c r="ENP35" s="242"/>
      <c r="ENQ35" s="242"/>
      <c r="ENR35" s="242"/>
      <c r="ENS35" s="242"/>
      <c r="ENT35" s="242"/>
      <c r="ENU35" s="242"/>
      <c r="ENV35" s="242"/>
      <c r="ENW35" s="242"/>
      <c r="ENX35" s="242"/>
      <c r="ENY35" s="242"/>
      <c r="ENZ35" s="242"/>
      <c r="EOA35" s="242"/>
      <c r="EOB35" s="242"/>
      <c r="EOC35" s="242"/>
      <c r="EOD35" s="242"/>
      <c r="EOE35" s="242"/>
      <c r="EOF35" s="242"/>
      <c r="EOG35" s="242"/>
      <c r="EOH35" s="242"/>
      <c r="EOI35" s="242"/>
      <c r="EOJ35" s="242"/>
      <c r="EOK35" s="242"/>
      <c r="EOL35" s="242"/>
      <c r="EOM35" s="242"/>
      <c r="EON35" s="242"/>
      <c r="EOO35" s="242"/>
      <c r="EOP35" s="242"/>
      <c r="EOQ35" s="242"/>
      <c r="EOR35" s="242"/>
      <c r="EOS35" s="242"/>
      <c r="EOT35" s="242"/>
      <c r="EOU35" s="242"/>
      <c r="EOV35" s="242"/>
      <c r="EOW35" s="242"/>
      <c r="EOX35" s="242"/>
      <c r="EOY35" s="242"/>
      <c r="EOZ35" s="242"/>
      <c r="EPA35" s="242"/>
      <c r="EPB35" s="242"/>
      <c r="EPC35" s="242"/>
      <c r="EPD35" s="242"/>
      <c r="EPE35" s="242"/>
      <c r="EPF35" s="242"/>
      <c r="EPG35" s="242"/>
      <c r="EPH35" s="242"/>
      <c r="EPI35" s="242"/>
      <c r="EPJ35" s="242"/>
      <c r="EPK35" s="242"/>
      <c r="EPL35" s="242"/>
      <c r="EPM35" s="242"/>
      <c r="EPN35" s="242"/>
      <c r="EPO35" s="242"/>
      <c r="EPP35" s="242"/>
      <c r="EPQ35" s="242"/>
      <c r="EPR35" s="242"/>
      <c r="EPS35" s="242"/>
      <c r="EPT35" s="242"/>
      <c r="EPU35" s="242"/>
      <c r="EPV35" s="242"/>
      <c r="EPW35" s="242"/>
      <c r="EPX35" s="242"/>
      <c r="EPY35" s="242"/>
      <c r="EPZ35" s="242"/>
      <c r="EQA35" s="242"/>
      <c r="EQB35" s="242"/>
      <c r="EQC35" s="242"/>
      <c r="EQD35" s="242"/>
      <c r="EQE35" s="242"/>
      <c r="EQF35" s="242"/>
      <c r="EQG35" s="242"/>
      <c r="EQH35" s="242"/>
      <c r="EQI35" s="242"/>
      <c r="EQJ35" s="242"/>
      <c r="EQK35" s="242"/>
      <c r="EQL35" s="242"/>
      <c r="EQM35" s="242"/>
      <c r="EQN35" s="242"/>
      <c r="EQO35" s="242"/>
      <c r="EQP35" s="242"/>
      <c r="EQQ35" s="242"/>
      <c r="EQR35" s="242"/>
      <c r="EQS35" s="242"/>
      <c r="EQT35" s="242"/>
      <c r="EQU35" s="242"/>
      <c r="EQV35" s="242"/>
      <c r="EQW35" s="242"/>
      <c r="EQX35" s="242"/>
      <c r="EQY35" s="242"/>
      <c r="EQZ35" s="242"/>
      <c r="ERA35" s="242"/>
      <c r="ERB35" s="242"/>
      <c r="ERC35" s="242"/>
      <c r="ERD35" s="242"/>
      <c r="ERE35" s="242"/>
      <c r="ERF35" s="242"/>
      <c r="ERG35" s="242"/>
      <c r="ERH35" s="242"/>
      <c r="ERI35" s="242"/>
      <c r="ERJ35" s="242"/>
      <c r="ERK35" s="242"/>
      <c r="ERL35" s="242"/>
      <c r="ERM35" s="242"/>
      <c r="ERN35" s="242"/>
      <c r="ERO35" s="242"/>
      <c r="ERP35" s="242"/>
      <c r="ERQ35" s="242"/>
      <c r="ERR35" s="242"/>
      <c r="ERS35" s="242"/>
      <c r="ERT35" s="242"/>
      <c r="ERU35" s="242"/>
      <c r="ERV35" s="242"/>
      <c r="ERW35" s="242"/>
      <c r="ERX35" s="242"/>
      <c r="ERY35" s="242"/>
      <c r="ERZ35" s="242"/>
      <c r="ESA35" s="242"/>
      <c r="ESB35" s="242"/>
      <c r="ESC35" s="242"/>
      <c r="ESD35" s="242"/>
      <c r="ESE35" s="242"/>
      <c r="ESF35" s="242"/>
      <c r="ESG35" s="242"/>
      <c r="ESH35" s="242"/>
      <c r="ESI35" s="242"/>
      <c r="ESJ35" s="242"/>
      <c r="ESK35" s="242"/>
      <c r="ESL35" s="242"/>
      <c r="ESM35" s="242"/>
      <c r="ESN35" s="242"/>
      <c r="ESO35" s="242"/>
      <c r="ESP35" s="242"/>
      <c r="ESQ35" s="242"/>
      <c r="ESR35" s="242"/>
      <c r="ESS35" s="242"/>
      <c r="EST35" s="242"/>
      <c r="ESU35" s="242"/>
      <c r="ESV35" s="242"/>
      <c r="ESW35" s="242"/>
      <c r="ESX35" s="242"/>
      <c r="ESY35" s="242"/>
      <c r="ESZ35" s="242"/>
      <c r="ETA35" s="242"/>
      <c r="ETB35" s="242"/>
      <c r="ETC35" s="242"/>
      <c r="ETD35" s="242"/>
      <c r="ETE35" s="242"/>
      <c r="ETF35" s="242"/>
      <c r="ETG35" s="242"/>
      <c r="ETH35" s="242"/>
      <c r="ETI35" s="242"/>
      <c r="ETJ35" s="242"/>
      <c r="ETK35" s="242"/>
      <c r="ETL35" s="242"/>
      <c r="ETM35" s="242"/>
      <c r="ETN35" s="242"/>
      <c r="ETO35" s="242"/>
      <c r="ETP35" s="242"/>
      <c r="ETQ35" s="242"/>
      <c r="ETR35" s="242"/>
      <c r="ETS35" s="242"/>
      <c r="ETT35" s="242"/>
      <c r="ETU35" s="242"/>
      <c r="ETV35" s="242"/>
      <c r="ETW35" s="242"/>
      <c r="ETX35" s="242"/>
      <c r="ETY35" s="242"/>
      <c r="ETZ35" s="242"/>
      <c r="EUA35" s="242"/>
      <c r="EUB35" s="242"/>
      <c r="EUC35" s="242"/>
      <c r="EUD35" s="242"/>
      <c r="EUE35" s="242"/>
      <c r="EUF35" s="242"/>
      <c r="EUG35" s="242"/>
      <c r="EUH35" s="242"/>
      <c r="EUI35" s="242"/>
      <c r="EUJ35" s="242"/>
      <c r="EUK35" s="242"/>
      <c r="EUL35" s="242"/>
      <c r="EUM35" s="242"/>
      <c r="EUN35" s="242"/>
      <c r="EUO35" s="242"/>
      <c r="EUP35" s="242"/>
      <c r="EUQ35" s="242"/>
      <c r="EUR35" s="242"/>
      <c r="EUS35" s="242"/>
      <c r="EUT35" s="242"/>
      <c r="EUU35" s="242"/>
      <c r="EUV35" s="242"/>
      <c r="EUW35" s="242"/>
      <c r="EUX35" s="242"/>
      <c r="EUY35" s="242"/>
      <c r="EUZ35" s="242"/>
      <c r="EVA35" s="242"/>
      <c r="EVB35" s="242"/>
      <c r="EVC35" s="242"/>
      <c r="EVD35" s="242"/>
      <c r="EVE35" s="242"/>
      <c r="EVF35" s="242"/>
      <c r="EVG35" s="242"/>
      <c r="EVH35" s="242"/>
      <c r="EVI35" s="242"/>
      <c r="EVJ35" s="242"/>
      <c r="EVK35" s="242"/>
      <c r="EVL35" s="242"/>
      <c r="EVM35" s="242"/>
      <c r="EVN35" s="242"/>
      <c r="EVO35" s="242"/>
      <c r="EVP35" s="242"/>
      <c r="EVQ35" s="242"/>
      <c r="EVR35" s="242"/>
      <c r="EVS35" s="242"/>
      <c r="EVT35" s="242"/>
      <c r="EVU35" s="242"/>
      <c r="EVV35" s="242"/>
      <c r="EVW35" s="242"/>
      <c r="EVX35" s="242"/>
      <c r="EVY35" s="242"/>
      <c r="EVZ35" s="242"/>
      <c r="EWA35" s="242"/>
      <c r="EWB35" s="242"/>
      <c r="EWC35" s="242"/>
      <c r="EWD35" s="242"/>
      <c r="EWE35" s="242"/>
      <c r="EWF35" s="242"/>
      <c r="EWG35" s="242"/>
      <c r="EWH35" s="242"/>
      <c r="EWI35" s="242"/>
      <c r="EWJ35" s="242"/>
      <c r="EWK35" s="242"/>
      <c r="EWL35" s="242"/>
      <c r="EWM35" s="242"/>
      <c r="EWN35" s="242"/>
      <c r="EWO35" s="242"/>
      <c r="EWP35" s="242"/>
      <c r="EWQ35" s="242"/>
      <c r="EWR35" s="242"/>
      <c r="EWS35" s="242"/>
      <c r="EWT35" s="242"/>
      <c r="EWU35" s="242"/>
      <c r="EWV35" s="242"/>
      <c r="EWW35" s="242"/>
      <c r="EWX35" s="242"/>
      <c r="EWY35" s="242"/>
      <c r="EWZ35" s="242"/>
      <c r="EXA35" s="242"/>
      <c r="EXB35" s="242"/>
      <c r="EXC35" s="242"/>
      <c r="EXD35" s="242"/>
      <c r="EXE35" s="242"/>
      <c r="EXF35" s="242"/>
      <c r="EXG35" s="242"/>
      <c r="EXH35" s="242"/>
      <c r="EXI35" s="242"/>
      <c r="EXJ35" s="242"/>
      <c r="EXK35" s="242"/>
      <c r="EXL35" s="242"/>
      <c r="EXM35" s="242"/>
      <c r="EXN35" s="242"/>
      <c r="EXO35" s="242"/>
      <c r="EXP35" s="242"/>
      <c r="EXQ35" s="242"/>
      <c r="EXR35" s="242"/>
      <c r="EXS35" s="242"/>
      <c r="EXT35" s="242"/>
      <c r="EXU35" s="242"/>
      <c r="EXV35" s="242"/>
      <c r="EXW35" s="242"/>
      <c r="EXX35" s="242"/>
      <c r="EXY35" s="242"/>
      <c r="EXZ35" s="242"/>
      <c r="EYA35" s="242"/>
      <c r="EYB35" s="242"/>
      <c r="EYC35" s="242"/>
      <c r="EYD35" s="242"/>
      <c r="EYE35" s="242"/>
      <c r="EYF35" s="242"/>
      <c r="EYG35" s="242"/>
      <c r="EYH35" s="242"/>
      <c r="EYI35" s="242"/>
      <c r="EYJ35" s="242"/>
      <c r="EYK35" s="242"/>
      <c r="EYL35" s="242"/>
      <c r="EYM35" s="242"/>
      <c r="EYN35" s="242"/>
      <c r="EYO35" s="242"/>
      <c r="EYP35" s="242"/>
      <c r="EYQ35" s="242"/>
      <c r="EYR35" s="242"/>
      <c r="EYS35" s="242"/>
      <c r="EYT35" s="242"/>
      <c r="EYU35" s="242"/>
      <c r="EYV35" s="242"/>
      <c r="EYW35" s="242"/>
      <c r="EYX35" s="242"/>
      <c r="EYY35" s="242"/>
      <c r="EYZ35" s="242"/>
      <c r="EZA35" s="242"/>
      <c r="EZB35" s="242"/>
      <c r="EZC35" s="242"/>
      <c r="EZD35" s="242"/>
      <c r="EZE35" s="242"/>
      <c r="EZF35" s="242"/>
      <c r="EZG35" s="242"/>
      <c r="EZH35" s="242"/>
      <c r="EZI35" s="242"/>
      <c r="EZJ35" s="242"/>
      <c r="EZK35" s="242"/>
      <c r="EZL35" s="242"/>
      <c r="EZM35" s="242"/>
      <c r="EZN35" s="242"/>
      <c r="EZO35" s="242"/>
      <c r="EZP35" s="242"/>
      <c r="EZQ35" s="242"/>
      <c r="EZR35" s="242"/>
      <c r="EZS35" s="242"/>
      <c r="EZT35" s="242"/>
      <c r="EZU35" s="242"/>
      <c r="EZV35" s="242"/>
      <c r="EZW35" s="242"/>
      <c r="EZX35" s="242"/>
      <c r="EZY35" s="242"/>
      <c r="EZZ35" s="242"/>
      <c r="FAA35" s="242"/>
      <c r="FAB35" s="242"/>
      <c r="FAC35" s="242"/>
      <c r="FAD35" s="242"/>
      <c r="FAE35" s="242"/>
      <c r="FAF35" s="242"/>
      <c r="FAG35" s="242"/>
      <c r="FAH35" s="242"/>
      <c r="FAI35" s="242"/>
      <c r="FAJ35" s="242"/>
      <c r="FAK35" s="242"/>
      <c r="FAL35" s="242"/>
      <c r="FAM35" s="242"/>
      <c r="FAN35" s="242"/>
      <c r="FAO35" s="242"/>
      <c r="FAP35" s="242"/>
      <c r="FAQ35" s="242"/>
      <c r="FAR35" s="242"/>
      <c r="FAS35" s="242"/>
      <c r="FAT35" s="242"/>
      <c r="FAU35" s="242"/>
      <c r="FAV35" s="242"/>
      <c r="FAW35" s="242"/>
      <c r="FAX35" s="242"/>
      <c r="FAY35" s="242"/>
      <c r="FAZ35" s="242"/>
      <c r="FBA35" s="242"/>
      <c r="FBB35" s="242"/>
      <c r="FBC35" s="242"/>
      <c r="FBD35" s="242"/>
      <c r="FBE35" s="242"/>
      <c r="FBF35" s="242"/>
      <c r="FBG35" s="242"/>
      <c r="FBH35" s="242"/>
      <c r="FBI35" s="242"/>
      <c r="FBJ35" s="242"/>
      <c r="FBK35" s="242"/>
      <c r="FBL35" s="242"/>
      <c r="FBM35" s="242"/>
      <c r="FBN35" s="242"/>
      <c r="FBO35" s="242"/>
      <c r="FBP35" s="242"/>
      <c r="FBQ35" s="242"/>
      <c r="FBR35" s="242"/>
      <c r="FBS35" s="242"/>
      <c r="FBT35" s="242"/>
      <c r="FBU35" s="242"/>
      <c r="FBV35" s="242"/>
      <c r="FBW35" s="242"/>
      <c r="FBX35" s="242"/>
      <c r="FBY35" s="242"/>
      <c r="FBZ35" s="242"/>
      <c r="FCA35" s="242"/>
      <c r="FCB35" s="242"/>
      <c r="FCC35" s="242"/>
      <c r="FCD35" s="242"/>
      <c r="FCE35" s="242"/>
      <c r="FCF35" s="242"/>
      <c r="FCG35" s="242"/>
      <c r="FCH35" s="242"/>
      <c r="FCI35" s="242"/>
      <c r="FCJ35" s="242"/>
      <c r="FCK35" s="242"/>
      <c r="FCL35" s="242"/>
      <c r="FCM35" s="242"/>
      <c r="FCN35" s="242"/>
      <c r="FCO35" s="242"/>
      <c r="FCP35" s="242"/>
      <c r="FCQ35" s="242"/>
      <c r="FCR35" s="242"/>
      <c r="FCS35" s="242"/>
      <c r="FCT35" s="242"/>
      <c r="FCU35" s="242"/>
      <c r="FCV35" s="242"/>
      <c r="FCW35" s="242"/>
      <c r="FCX35" s="242"/>
      <c r="FCY35" s="242"/>
      <c r="FCZ35" s="242"/>
      <c r="FDA35" s="242"/>
      <c r="FDB35" s="242"/>
      <c r="FDC35" s="242"/>
      <c r="FDD35" s="242"/>
      <c r="FDE35" s="242"/>
      <c r="FDF35" s="242"/>
      <c r="FDG35" s="242"/>
      <c r="FDH35" s="242"/>
      <c r="FDI35" s="242"/>
      <c r="FDJ35" s="242"/>
      <c r="FDK35" s="242"/>
      <c r="FDL35" s="242"/>
      <c r="FDM35" s="242"/>
      <c r="FDN35" s="242"/>
      <c r="FDO35" s="242"/>
      <c r="FDP35" s="242"/>
      <c r="FDQ35" s="242"/>
      <c r="FDR35" s="242"/>
      <c r="FDS35" s="242"/>
      <c r="FDT35" s="242"/>
      <c r="FDU35" s="242"/>
      <c r="FDV35" s="242"/>
      <c r="FDW35" s="242"/>
      <c r="FDX35" s="242"/>
      <c r="FDY35" s="242"/>
      <c r="FDZ35" s="242"/>
      <c r="FEA35" s="242"/>
      <c r="FEB35" s="242"/>
      <c r="FEC35" s="242"/>
      <c r="FED35" s="242"/>
      <c r="FEE35" s="242"/>
      <c r="FEF35" s="242"/>
      <c r="FEG35" s="242"/>
      <c r="FEH35" s="242"/>
      <c r="FEI35" s="242"/>
      <c r="FEJ35" s="242"/>
      <c r="FEK35" s="242"/>
      <c r="FEL35" s="242"/>
      <c r="FEM35" s="242"/>
      <c r="FEN35" s="242"/>
      <c r="FEO35" s="242"/>
      <c r="FEP35" s="242"/>
      <c r="FEQ35" s="242"/>
      <c r="FER35" s="242"/>
      <c r="FES35" s="242"/>
      <c r="FET35" s="242"/>
      <c r="FEU35" s="242"/>
      <c r="FEV35" s="242"/>
      <c r="FEW35" s="242"/>
      <c r="FEX35" s="242"/>
      <c r="FEY35" s="242"/>
      <c r="FEZ35" s="242"/>
      <c r="FFA35" s="242"/>
      <c r="FFB35" s="242"/>
      <c r="FFC35" s="242"/>
      <c r="FFD35" s="242"/>
      <c r="FFE35" s="242"/>
      <c r="FFF35" s="242"/>
      <c r="FFG35" s="242"/>
      <c r="FFH35" s="242"/>
      <c r="FFI35" s="242"/>
      <c r="FFJ35" s="242"/>
      <c r="FFK35" s="242"/>
      <c r="FFL35" s="242"/>
      <c r="FFM35" s="242"/>
      <c r="FFN35" s="242"/>
      <c r="FFO35" s="242"/>
      <c r="FFP35" s="242"/>
      <c r="FFQ35" s="242"/>
      <c r="FFR35" s="242"/>
      <c r="FFS35" s="242"/>
      <c r="FFT35" s="242"/>
      <c r="FFU35" s="242"/>
      <c r="FFV35" s="242"/>
      <c r="FFW35" s="242"/>
      <c r="FFX35" s="242"/>
      <c r="FFY35" s="242"/>
      <c r="FFZ35" s="242"/>
      <c r="FGA35" s="242"/>
      <c r="FGB35" s="242"/>
      <c r="FGC35" s="242"/>
      <c r="FGD35" s="242"/>
      <c r="FGE35" s="242"/>
      <c r="FGF35" s="242"/>
      <c r="FGG35" s="242"/>
      <c r="FGH35" s="242"/>
      <c r="FGI35" s="242"/>
      <c r="FGJ35" s="242"/>
      <c r="FGK35" s="242"/>
      <c r="FGL35" s="242"/>
      <c r="FGM35" s="242"/>
      <c r="FGN35" s="242"/>
      <c r="FGO35" s="242"/>
      <c r="FGP35" s="242"/>
      <c r="FGQ35" s="242"/>
      <c r="FGR35" s="242"/>
      <c r="FGS35" s="242"/>
      <c r="FGT35" s="242"/>
      <c r="FGU35" s="242"/>
      <c r="FGV35" s="242"/>
      <c r="FGW35" s="242"/>
      <c r="FGX35" s="242"/>
      <c r="FGY35" s="242"/>
      <c r="FGZ35" s="242"/>
      <c r="FHA35" s="242"/>
      <c r="FHB35" s="242"/>
      <c r="FHC35" s="242"/>
      <c r="FHD35" s="242"/>
      <c r="FHE35" s="242"/>
      <c r="FHF35" s="242"/>
      <c r="FHG35" s="242"/>
      <c r="FHH35" s="242"/>
      <c r="FHI35" s="242"/>
      <c r="FHJ35" s="242"/>
      <c r="FHK35" s="242"/>
      <c r="FHL35" s="242"/>
      <c r="FHM35" s="242"/>
      <c r="FHN35" s="242"/>
      <c r="FHO35" s="242"/>
      <c r="FHP35" s="242"/>
      <c r="FHQ35" s="242"/>
      <c r="FHR35" s="242"/>
      <c r="FHS35" s="242"/>
      <c r="FHT35" s="242"/>
      <c r="FHU35" s="242"/>
      <c r="FHV35" s="242"/>
      <c r="FHW35" s="242"/>
      <c r="FHX35" s="242"/>
      <c r="FHY35" s="242"/>
      <c r="FHZ35" s="242"/>
      <c r="FIA35" s="242"/>
      <c r="FIB35" s="242"/>
      <c r="FIC35" s="242"/>
      <c r="FID35" s="242"/>
      <c r="FIE35" s="242"/>
      <c r="FIF35" s="242"/>
      <c r="FIG35" s="242"/>
      <c r="FIH35" s="242"/>
      <c r="FII35" s="242"/>
      <c r="FIJ35" s="242"/>
      <c r="FIK35" s="242"/>
      <c r="FIL35" s="242"/>
      <c r="FIM35" s="242"/>
      <c r="FIN35" s="242"/>
      <c r="FIO35" s="242"/>
      <c r="FIP35" s="242"/>
      <c r="FIQ35" s="242"/>
      <c r="FIR35" s="242"/>
      <c r="FIS35" s="242"/>
      <c r="FIT35" s="242"/>
      <c r="FIU35" s="242"/>
      <c r="FIV35" s="242"/>
      <c r="FIW35" s="242"/>
      <c r="FIX35" s="242"/>
      <c r="FIY35" s="242"/>
      <c r="FIZ35" s="242"/>
      <c r="FJA35" s="242"/>
      <c r="FJB35" s="242"/>
      <c r="FJC35" s="242"/>
      <c r="FJD35" s="242"/>
      <c r="FJE35" s="242"/>
      <c r="FJF35" s="242"/>
      <c r="FJG35" s="242"/>
      <c r="FJH35" s="242"/>
      <c r="FJI35" s="242"/>
      <c r="FJJ35" s="242"/>
      <c r="FJK35" s="242"/>
      <c r="FJL35" s="242"/>
      <c r="FJM35" s="242"/>
      <c r="FJN35" s="242"/>
      <c r="FJO35" s="242"/>
      <c r="FJP35" s="242"/>
      <c r="FJQ35" s="242"/>
      <c r="FJR35" s="242"/>
      <c r="FJS35" s="242"/>
      <c r="FJT35" s="242"/>
      <c r="FJU35" s="242"/>
      <c r="FJV35" s="242"/>
      <c r="FJW35" s="242"/>
      <c r="FJX35" s="242"/>
      <c r="FJY35" s="242"/>
      <c r="FJZ35" s="242"/>
      <c r="FKA35" s="242"/>
      <c r="FKB35" s="242"/>
      <c r="FKC35" s="242"/>
      <c r="FKD35" s="242"/>
      <c r="FKE35" s="242"/>
      <c r="FKF35" s="242"/>
      <c r="FKG35" s="242"/>
      <c r="FKH35" s="242"/>
      <c r="FKI35" s="242"/>
      <c r="FKJ35" s="242"/>
      <c r="FKK35" s="242"/>
      <c r="FKL35" s="242"/>
      <c r="FKM35" s="242"/>
      <c r="FKN35" s="242"/>
      <c r="FKO35" s="242"/>
      <c r="FKP35" s="242"/>
      <c r="FKQ35" s="242"/>
      <c r="FKR35" s="242"/>
      <c r="FKS35" s="242"/>
      <c r="FKT35" s="242"/>
      <c r="FKU35" s="242"/>
      <c r="FKV35" s="242"/>
      <c r="FKW35" s="242"/>
      <c r="FKX35" s="242"/>
      <c r="FKY35" s="242"/>
      <c r="FKZ35" s="242"/>
      <c r="FLA35" s="242"/>
      <c r="FLB35" s="242"/>
      <c r="FLC35" s="242"/>
      <c r="FLD35" s="242"/>
      <c r="FLE35" s="242"/>
      <c r="FLF35" s="242"/>
      <c r="FLG35" s="242"/>
      <c r="FLH35" s="242"/>
      <c r="FLI35" s="242"/>
      <c r="FLJ35" s="242"/>
      <c r="FLK35" s="242"/>
      <c r="FLL35" s="242"/>
      <c r="FLM35" s="242"/>
      <c r="FLN35" s="242"/>
      <c r="FLO35" s="242"/>
      <c r="FLP35" s="242"/>
      <c r="FLQ35" s="242"/>
      <c r="FLR35" s="242"/>
      <c r="FLS35" s="242"/>
      <c r="FLT35" s="242"/>
      <c r="FLU35" s="242"/>
      <c r="FLV35" s="242"/>
      <c r="FLW35" s="242"/>
      <c r="FLX35" s="242"/>
      <c r="FLY35" s="242"/>
      <c r="FLZ35" s="242"/>
      <c r="FMA35" s="242"/>
      <c r="FMB35" s="242"/>
      <c r="FMC35" s="242"/>
      <c r="FMD35" s="242"/>
      <c r="FME35" s="242"/>
      <c r="FMF35" s="242"/>
      <c r="FMG35" s="242"/>
      <c r="FMH35" s="242"/>
      <c r="FMI35" s="242"/>
      <c r="FMJ35" s="242"/>
      <c r="FMK35" s="242"/>
      <c r="FML35" s="242"/>
      <c r="FMM35" s="242"/>
      <c r="FMN35" s="242"/>
      <c r="FMO35" s="242"/>
      <c r="FMP35" s="242"/>
      <c r="FMQ35" s="242"/>
      <c r="FMR35" s="242"/>
      <c r="FMS35" s="242"/>
      <c r="FMT35" s="242"/>
      <c r="FMU35" s="242"/>
      <c r="FMV35" s="242"/>
      <c r="FMW35" s="242"/>
      <c r="FMX35" s="242"/>
      <c r="FMY35" s="242"/>
      <c r="FMZ35" s="242"/>
      <c r="FNA35" s="242"/>
      <c r="FNB35" s="242"/>
      <c r="FNC35" s="242"/>
      <c r="FND35" s="242"/>
      <c r="FNE35" s="242"/>
      <c r="FNF35" s="242"/>
      <c r="FNG35" s="242"/>
      <c r="FNH35" s="242"/>
      <c r="FNI35" s="242"/>
      <c r="FNJ35" s="242"/>
      <c r="FNK35" s="242"/>
      <c r="FNL35" s="242"/>
      <c r="FNM35" s="242"/>
      <c r="FNN35" s="242"/>
      <c r="FNO35" s="242"/>
      <c r="FNP35" s="242"/>
      <c r="FNQ35" s="242"/>
      <c r="FNR35" s="242"/>
      <c r="FNS35" s="242"/>
      <c r="FNT35" s="242"/>
      <c r="FNU35" s="242"/>
      <c r="FNV35" s="242"/>
      <c r="FNW35" s="242"/>
      <c r="FNX35" s="242"/>
      <c r="FNY35" s="242"/>
      <c r="FNZ35" s="242"/>
      <c r="FOA35" s="242"/>
      <c r="FOB35" s="242"/>
      <c r="FOC35" s="242"/>
      <c r="FOD35" s="242"/>
      <c r="FOE35" s="242"/>
      <c r="FOF35" s="242"/>
      <c r="FOG35" s="242"/>
      <c r="FOH35" s="242"/>
      <c r="FOI35" s="242"/>
      <c r="FOJ35" s="242"/>
      <c r="FOK35" s="242"/>
      <c r="FOL35" s="242"/>
      <c r="FOM35" s="242"/>
      <c r="FON35" s="242"/>
      <c r="FOO35" s="242"/>
      <c r="FOP35" s="242"/>
      <c r="FOQ35" s="242"/>
      <c r="FOR35" s="242"/>
      <c r="FOS35" s="242"/>
      <c r="FOT35" s="242"/>
      <c r="FOU35" s="242"/>
      <c r="FOV35" s="242"/>
      <c r="FOW35" s="242"/>
      <c r="FOX35" s="242"/>
      <c r="FOY35" s="242"/>
      <c r="FOZ35" s="242"/>
      <c r="FPA35" s="242"/>
      <c r="FPB35" s="242"/>
      <c r="FPC35" s="242"/>
      <c r="FPD35" s="242"/>
      <c r="FPE35" s="242"/>
      <c r="FPF35" s="242"/>
      <c r="FPG35" s="242"/>
      <c r="FPH35" s="242"/>
      <c r="FPI35" s="242"/>
      <c r="FPJ35" s="242"/>
      <c r="FPK35" s="242"/>
      <c r="FPL35" s="242"/>
      <c r="FPM35" s="242"/>
      <c r="FPN35" s="242"/>
      <c r="FPO35" s="242"/>
      <c r="FPP35" s="242"/>
      <c r="FPQ35" s="242"/>
      <c r="FPR35" s="242"/>
      <c r="FPS35" s="242"/>
      <c r="FPT35" s="242"/>
      <c r="FPU35" s="242"/>
      <c r="FPV35" s="242"/>
      <c r="FPW35" s="242"/>
      <c r="FPX35" s="242"/>
      <c r="FPY35" s="242"/>
      <c r="FPZ35" s="242"/>
      <c r="FQA35" s="242"/>
      <c r="FQB35" s="242"/>
      <c r="FQC35" s="242"/>
      <c r="FQD35" s="242"/>
      <c r="FQE35" s="242"/>
      <c r="FQF35" s="242"/>
      <c r="FQG35" s="242"/>
      <c r="FQH35" s="242"/>
      <c r="FQI35" s="242"/>
      <c r="FQJ35" s="242"/>
      <c r="FQK35" s="242"/>
      <c r="FQL35" s="242"/>
      <c r="FQM35" s="242"/>
      <c r="FQN35" s="242"/>
      <c r="FQO35" s="242"/>
      <c r="FQP35" s="242"/>
      <c r="FQQ35" s="242"/>
      <c r="FQR35" s="242"/>
      <c r="FQS35" s="242"/>
      <c r="FQT35" s="242"/>
      <c r="FQU35" s="242"/>
      <c r="FQV35" s="242"/>
      <c r="FQW35" s="242"/>
      <c r="FQX35" s="242"/>
      <c r="FQY35" s="242"/>
      <c r="FQZ35" s="242"/>
      <c r="FRA35" s="242"/>
      <c r="FRB35" s="242"/>
      <c r="FRC35" s="242"/>
      <c r="FRD35" s="242"/>
      <c r="FRE35" s="242"/>
      <c r="FRF35" s="242"/>
      <c r="FRG35" s="242"/>
      <c r="FRH35" s="242"/>
      <c r="FRI35" s="242"/>
      <c r="FRJ35" s="242"/>
      <c r="FRK35" s="242"/>
      <c r="FRL35" s="242"/>
      <c r="FRM35" s="242"/>
      <c r="FRN35" s="242"/>
      <c r="FRO35" s="242"/>
      <c r="FRP35" s="242"/>
      <c r="FRQ35" s="242"/>
      <c r="FRR35" s="242"/>
      <c r="FRS35" s="242"/>
      <c r="FRT35" s="242"/>
      <c r="FRU35" s="242"/>
      <c r="FRV35" s="242"/>
      <c r="FRW35" s="242"/>
      <c r="FRX35" s="242"/>
      <c r="FRY35" s="242"/>
      <c r="FRZ35" s="242"/>
      <c r="FSA35" s="242"/>
      <c r="FSB35" s="242"/>
      <c r="FSC35" s="242"/>
      <c r="FSD35" s="242"/>
      <c r="FSE35" s="242"/>
      <c r="FSF35" s="242"/>
      <c r="FSG35" s="242"/>
      <c r="FSH35" s="242"/>
      <c r="FSI35" s="242"/>
      <c r="FSJ35" s="242"/>
      <c r="FSK35" s="242"/>
      <c r="FSL35" s="242"/>
      <c r="FSM35" s="242"/>
      <c r="FSN35" s="242"/>
      <c r="FSO35" s="242"/>
      <c r="FSP35" s="242"/>
      <c r="FSQ35" s="242"/>
      <c r="FSR35" s="242"/>
      <c r="FSS35" s="242"/>
      <c r="FST35" s="242"/>
      <c r="FSU35" s="242"/>
      <c r="FSV35" s="242"/>
      <c r="FSW35" s="242"/>
      <c r="FSX35" s="242"/>
      <c r="FSY35" s="242"/>
      <c r="FSZ35" s="242"/>
      <c r="FTA35" s="242"/>
      <c r="FTB35" s="242"/>
      <c r="FTC35" s="242"/>
      <c r="FTD35" s="242"/>
      <c r="FTE35" s="242"/>
      <c r="FTF35" s="242"/>
      <c r="FTG35" s="242"/>
      <c r="FTH35" s="242"/>
      <c r="FTI35" s="242"/>
      <c r="FTJ35" s="242"/>
      <c r="FTK35" s="242"/>
      <c r="FTL35" s="242"/>
      <c r="FTM35" s="242"/>
      <c r="FTN35" s="242"/>
      <c r="FTO35" s="242"/>
      <c r="FTP35" s="242"/>
      <c r="FTQ35" s="242"/>
      <c r="FTR35" s="242"/>
      <c r="FTS35" s="242"/>
      <c r="FTT35" s="242"/>
      <c r="FTU35" s="242"/>
      <c r="FTV35" s="242"/>
      <c r="FTW35" s="242"/>
      <c r="FTX35" s="242"/>
      <c r="FTY35" s="242"/>
      <c r="FTZ35" s="242"/>
      <c r="FUA35" s="242"/>
      <c r="FUB35" s="242"/>
      <c r="FUC35" s="242"/>
      <c r="FUD35" s="242"/>
      <c r="FUE35" s="242"/>
      <c r="FUF35" s="242"/>
      <c r="FUG35" s="242"/>
      <c r="FUH35" s="242"/>
      <c r="FUI35" s="242"/>
      <c r="FUJ35" s="242"/>
      <c r="FUK35" s="242"/>
      <c r="FUL35" s="242"/>
      <c r="FUM35" s="242"/>
      <c r="FUN35" s="242"/>
      <c r="FUO35" s="242"/>
      <c r="FUP35" s="242"/>
      <c r="FUQ35" s="242"/>
      <c r="FUR35" s="242"/>
      <c r="FUS35" s="242"/>
      <c r="FUT35" s="242"/>
      <c r="FUU35" s="242"/>
      <c r="FUV35" s="242"/>
      <c r="FUW35" s="242"/>
      <c r="FUX35" s="242"/>
      <c r="FUY35" s="242"/>
      <c r="FUZ35" s="242"/>
      <c r="FVA35" s="242"/>
      <c r="FVB35" s="242"/>
      <c r="FVC35" s="242"/>
      <c r="FVD35" s="242"/>
      <c r="FVE35" s="242"/>
      <c r="FVF35" s="242"/>
      <c r="FVG35" s="242"/>
      <c r="FVH35" s="242"/>
      <c r="FVI35" s="242"/>
      <c r="FVJ35" s="242"/>
      <c r="FVK35" s="242"/>
      <c r="FVL35" s="242"/>
      <c r="FVM35" s="242"/>
      <c r="FVN35" s="242"/>
      <c r="FVO35" s="242"/>
      <c r="FVP35" s="242"/>
      <c r="FVQ35" s="242"/>
      <c r="FVR35" s="242"/>
      <c r="FVS35" s="242"/>
      <c r="FVT35" s="242"/>
      <c r="FVU35" s="242"/>
      <c r="FVV35" s="242"/>
      <c r="FVW35" s="242"/>
      <c r="FVX35" s="242"/>
      <c r="FVY35" s="242"/>
      <c r="FVZ35" s="242"/>
      <c r="FWA35" s="242"/>
      <c r="FWB35" s="242"/>
      <c r="FWC35" s="242"/>
      <c r="FWD35" s="242"/>
      <c r="FWE35" s="242"/>
      <c r="FWF35" s="242"/>
      <c r="FWG35" s="242"/>
      <c r="FWH35" s="242"/>
      <c r="FWI35" s="242"/>
      <c r="FWJ35" s="242"/>
      <c r="FWK35" s="242"/>
      <c r="FWL35" s="242"/>
      <c r="FWM35" s="242"/>
      <c r="FWN35" s="242"/>
      <c r="FWO35" s="242"/>
      <c r="FWP35" s="242"/>
      <c r="FWQ35" s="242"/>
      <c r="FWR35" s="242"/>
      <c r="FWS35" s="242"/>
      <c r="FWT35" s="242"/>
      <c r="FWU35" s="242"/>
      <c r="FWV35" s="242"/>
      <c r="FWW35" s="242"/>
      <c r="FWX35" s="242"/>
      <c r="FWY35" s="242"/>
      <c r="FWZ35" s="242"/>
      <c r="FXA35" s="242"/>
      <c r="FXB35" s="242"/>
      <c r="FXC35" s="242"/>
      <c r="FXD35" s="242"/>
      <c r="FXE35" s="242"/>
      <c r="FXF35" s="242"/>
      <c r="FXG35" s="242"/>
      <c r="FXH35" s="242"/>
      <c r="FXI35" s="242"/>
      <c r="FXJ35" s="242"/>
      <c r="FXK35" s="242"/>
      <c r="FXL35" s="242"/>
      <c r="FXM35" s="242"/>
      <c r="FXN35" s="242"/>
      <c r="FXO35" s="242"/>
      <c r="FXP35" s="242"/>
      <c r="FXQ35" s="242"/>
      <c r="FXR35" s="242"/>
      <c r="FXS35" s="242"/>
      <c r="FXT35" s="242"/>
      <c r="FXU35" s="242"/>
      <c r="FXV35" s="242"/>
      <c r="FXW35" s="242"/>
      <c r="FXX35" s="242"/>
      <c r="FXY35" s="242"/>
      <c r="FXZ35" s="242"/>
      <c r="FYA35" s="242"/>
      <c r="FYB35" s="242"/>
      <c r="FYC35" s="242"/>
      <c r="FYD35" s="242"/>
      <c r="FYE35" s="242"/>
      <c r="FYF35" s="242"/>
      <c r="FYG35" s="242"/>
      <c r="FYH35" s="242"/>
      <c r="FYI35" s="242"/>
      <c r="FYJ35" s="242"/>
      <c r="FYK35" s="242"/>
      <c r="FYL35" s="242"/>
      <c r="FYM35" s="242"/>
      <c r="FYN35" s="242"/>
      <c r="FYO35" s="242"/>
      <c r="FYP35" s="242"/>
      <c r="FYQ35" s="242"/>
      <c r="FYR35" s="242"/>
      <c r="FYS35" s="242"/>
      <c r="FYT35" s="242"/>
      <c r="FYU35" s="242"/>
      <c r="FYV35" s="242"/>
      <c r="FYW35" s="242"/>
      <c r="FYX35" s="242"/>
      <c r="FYY35" s="242"/>
      <c r="FYZ35" s="242"/>
      <c r="FZA35" s="242"/>
      <c r="FZB35" s="242"/>
      <c r="FZC35" s="242"/>
      <c r="FZD35" s="242"/>
      <c r="FZE35" s="242"/>
      <c r="FZF35" s="242"/>
      <c r="FZG35" s="242"/>
      <c r="FZH35" s="242"/>
      <c r="FZI35" s="242"/>
      <c r="FZJ35" s="242"/>
      <c r="FZK35" s="242"/>
      <c r="FZL35" s="242"/>
      <c r="FZM35" s="242"/>
      <c r="FZN35" s="242"/>
      <c r="FZO35" s="242"/>
      <c r="FZP35" s="242"/>
      <c r="FZQ35" s="242"/>
      <c r="FZR35" s="242"/>
      <c r="FZS35" s="242"/>
      <c r="FZT35" s="242"/>
      <c r="FZU35" s="242"/>
      <c r="FZV35" s="242"/>
      <c r="FZW35" s="242"/>
      <c r="FZX35" s="242"/>
      <c r="FZY35" s="242"/>
      <c r="FZZ35" s="242"/>
      <c r="GAA35" s="242"/>
      <c r="GAB35" s="242"/>
      <c r="GAC35" s="242"/>
      <c r="GAD35" s="242"/>
      <c r="GAE35" s="242"/>
      <c r="GAF35" s="242"/>
      <c r="GAG35" s="242"/>
      <c r="GAH35" s="242"/>
      <c r="GAI35" s="242"/>
      <c r="GAJ35" s="242"/>
      <c r="GAK35" s="242"/>
      <c r="GAL35" s="242"/>
      <c r="GAM35" s="242"/>
      <c r="GAN35" s="242"/>
      <c r="GAO35" s="242"/>
      <c r="GAP35" s="242"/>
      <c r="GAQ35" s="242"/>
      <c r="GAR35" s="242"/>
      <c r="GAS35" s="242"/>
      <c r="GAT35" s="242"/>
      <c r="GAU35" s="242"/>
      <c r="GAV35" s="242"/>
      <c r="GAW35" s="242"/>
      <c r="GAX35" s="242"/>
      <c r="GAY35" s="242"/>
      <c r="GAZ35" s="242"/>
      <c r="GBA35" s="242"/>
      <c r="GBB35" s="242"/>
      <c r="GBC35" s="242"/>
      <c r="GBD35" s="242"/>
      <c r="GBE35" s="242"/>
      <c r="GBF35" s="242"/>
      <c r="GBG35" s="242"/>
      <c r="GBH35" s="242"/>
      <c r="GBI35" s="242"/>
      <c r="GBJ35" s="242"/>
      <c r="GBK35" s="242"/>
      <c r="GBL35" s="242"/>
      <c r="GBM35" s="242"/>
      <c r="GBN35" s="242"/>
      <c r="GBO35" s="242"/>
      <c r="GBP35" s="242"/>
      <c r="GBQ35" s="242"/>
      <c r="GBR35" s="242"/>
      <c r="GBS35" s="242"/>
      <c r="GBT35" s="242"/>
      <c r="GBU35" s="242"/>
      <c r="GBV35" s="242"/>
      <c r="GBW35" s="242"/>
      <c r="GBX35" s="242"/>
      <c r="GBY35" s="242"/>
      <c r="GBZ35" s="242"/>
      <c r="GCA35" s="242"/>
      <c r="GCB35" s="242"/>
      <c r="GCC35" s="242"/>
      <c r="GCD35" s="242"/>
      <c r="GCE35" s="242"/>
      <c r="GCF35" s="242"/>
      <c r="GCG35" s="242"/>
      <c r="GCH35" s="242"/>
      <c r="GCI35" s="242"/>
      <c r="GCJ35" s="242"/>
      <c r="GCK35" s="242"/>
      <c r="GCL35" s="242"/>
      <c r="GCM35" s="242"/>
      <c r="GCN35" s="242"/>
      <c r="GCO35" s="242"/>
      <c r="GCP35" s="242"/>
      <c r="GCQ35" s="242"/>
      <c r="GCR35" s="242"/>
      <c r="GCS35" s="242"/>
      <c r="GCT35" s="242"/>
      <c r="GCU35" s="242"/>
      <c r="GCV35" s="242"/>
      <c r="GCW35" s="242"/>
      <c r="GCX35" s="242"/>
      <c r="GCY35" s="242"/>
      <c r="GCZ35" s="242"/>
      <c r="GDA35" s="242"/>
      <c r="GDB35" s="242"/>
      <c r="GDC35" s="242"/>
      <c r="GDD35" s="242"/>
      <c r="GDE35" s="242"/>
      <c r="GDF35" s="242"/>
      <c r="GDG35" s="242"/>
      <c r="GDH35" s="242"/>
      <c r="GDI35" s="242"/>
      <c r="GDJ35" s="242"/>
      <c r="GDK35" s="242"/>
      <c r="GDL35" s="242"/>
      <c r="GDM35" s="242"/>
      <c r="GDN35" s="242"/>
      <c r="GDO35" s="242"/>
      <c r="GDP35" s="242"/>
      <c r="GDQ35" s="242"/>
      <c r="GDR35" s="242"/>
      <c r="GDS35" s="242"/>
      <c r="GDT35" s="242"/>
      <c r="GDU35" s="242"/>
      <c r="GDV35" s="242"/>
      <c r="GDW35" s="242"/>
      <c r="GDX35" s="242"/>
      <c r="GDY35" s="242"/>
      <c r="GDZ35" s="242"/>
      <c r="GEA35" s="242"/>
      <c r="GEB35" s="242"/>
      <c r="GEC35" s="242"/>
      <c r="GED35" s="242"/>
      <c r="GEE35" s="242"/>
      <c r="GEF35" s="242"/>
      <c r="GEG35" s="242"/>
      <c r="GEH35" s="242"/>
      <c r="GEI35" s="242"/>
      <c r="GEJ35" s="242"/>
      <c r="GEK35" s="242"/>
      <c r="GEL35" s="242"/>
      <c r="GEM35" s="242"/>
      <c r="GEN35" s="242"/>
      <c r="GEO35" s="242"/>
      <c r="GEP35" s="242"/>
      <c r="GEQ35" s="242"/>
      <c r="GER35" s="242"/>
      <c r="GES35" s="242"/>
      <c r="GET35" s="242"/>
      <c r="GEU35" s="242"/>
      <c r="GEV35" s="242"/>
      <c r="GEW35" s="242"/>
      <c r="GEX35" s="242"/>
      <c r="GEY35" s="242"/>
      <c r="GEZ35" s="242"/>
      <c r="GFA35" s="242"/>
      <c r="GFB35" s="242"/>
      <c r="GFC35" s="242"/>
      <c r="GFD35" s="242"/>
      <c r="GFE35" s="242"/>
      <c r="GFF35" s="242"/>
      <c r="GFG35" s="242"/>
      <c r="GFH35" s="242"/>
      <c r="GFI35" s="242"/>
      <c r="GFJ35" s="242"/>
      <c r="GFK35" s="242"/>
      <c r="GFL35" s="242"/>
      <c r="GFM35" s="242"/>
      <c r="GFN35" s="242"/>
      <c r="GFO35" s="242"/>
      <c r="GFP35" s="242"/>
      <c r="GFQ35" s="242"/>
      <c r="GFR35" s="242"/>
      <c r="GFS35" s="242"/>
      <c r="GFT35" s="242"/>
      <c r="GFU35" s="242"/>
      <c r="GFV35" s="242"/>
      <c r="GFW35" s="242"/>
      <c r="GFX35" s="242"/>
      <c r="GFY35" s="242"/>
      <c r="GFZ35" s="242"/>
      <c r="GGA35" s="242"/>
      <c r="GGB35" s="242"/>
      <c r="GGC35" s="242"/>
      <c r="GGD35" s="242"/>
      <c r="GGE35" s="242"/>
      <c r="GGF35" s="242"/>
      <c r="GGG35" s="242"/>
      <c r="GGH35" s="242"/>
      <c r="GGI35" s="242"/>
      <c r="GGJ35" s="242"/>
      <c r="GGK35" s="242"/>
      <c r="GGL35" s="242"/>
      <c r="GGM35" s="242"/>
      <c r="GGN35" s="242"/>
      <c r="GGO35" s="242"/>
      <c r="GGP35" s="242"/>
      <c r="GGQ35" s="242"/>
      <c r="GGR35" s="242"/>
      <c r="GGS35" s="242"/>
      <c r="GGT35" s="242"/>
      <c r="GGU35" s="242"/>
      <c r="GGV35" s="242"/>
      <c r="GGW35" s="242"/>
      <c r="GGX35" s="242"/>
      <c r="GGY35" s="242"/>
      <c r="GGZ35" s="242"/>
      <c r="GHA35" s="242"/>
      <c r="GHB35" s="242"/>
      <c r="GHC35" s="242"/>
      <c r="GHD35" s="242"/>
      <c r="GHE35" s="242"/>
      <c r="GHF35" s="242"/>
      <c r="GHG35" s="242"/>
      <c r="GHH35" s="242"/>
      <c r="GHI35" s="242"/>
      <c r="GHJ35" s="242"/>
      <c r="GHK35" s="242"/>
      <c r="GHL35" s="242"/>
      <c r="GHM35" s="242"/>
      <c r="GHN35" s="242"/>
      <c r="GHO35" s="242"/>
      <c r="GHP35" s="242"/>
      <c r="GHQ35" s="242"/>
      <c r="GHR35" s="242"/>
      <c r="GHS35" s="242"/>
      <c r="GHT35" s="242"/>
      <c r="GHU35" s="242"/>
      <c r="GHV35" s="242"/>
      <c r="GHW35" s="242"/>
      <c r="GHX35" s="242"/>
      <c r="GHY35" s="242"/>
      <c r="GHZ35" s="242"/>
      <c r="GIA35" s="242"/>
      <c r="GIB35" s="242"/>
      <c r="GIC35" s="242"/>
      <c r="GID35" s="242"/>
      <c r="GIE35" s="242"/>
      <c r="GIF35" s="242"/>
      <c r="GIG35" s="242"/>
      <c r="GIH35" s="242"/>
      <c r="GII35" s="242"/>
      <c r="GIJ35" s="242"/>
      <c r="GIK35" s="242"/>
      <c r="GIL35" s="242"/>
      <c r="GIM35" s="242"/>
      <c r="GIN35" s="242"/>
      <c r="GIO35" s="242"/>
      <c r="GIP35" s="242"/>
      <c r="GIQ35" s="242"/>
      <c r="GIR35" s="242"/>
      <c r="GIS35" s="242"/>
      <c r="GIT35" s="242"/>
      <c r="GIU35" s="242"/>
      <c r="GIV35" s="242"/>
      <c r="GIW35" s="242"/>
      <c r="GIX35" s="242"/>
      <c r="GIY35" s="242"/>
      <c r="GIZ35" s="242"/>
      <c r="GJA35" s="242"/>
      <c r="GJB35" s="242"/>
      <c r="GJC35" s="242"/>
      <c r="GJD35" s="242"/>
      <c r="GJE35" s="242"/>
      <c r="GJF35" s="242"/>
      <c r="GJG35" s="242"/>
      <c r="GJH35" s="242"/>
      <c r="GJI35" s="242"/>
      <c r="GJJ35" s="242"/>
      <c r="GJK35" s="242"/>
      <c r="GJL35" s="242"/>
      <c r="GJM35" s="242"/>
      <c r="GJN35" s="242"/>
      <c r="GJO35" s="242"/>
      <c r="GJP35" s="242"/>
      <c r="GJQ35" s="242"/>
      <c r="GJR35" s="242"/>
      <c r="GJS35" s="242"/>
      <c r="GJT35" s="242"/>
      <c r="GJU35" s="242"/>
      <c r="GJV35" s="242"/>
      <c r="GJW35" s="242"/>
      <c r="GJX35" s="242"/>
      <c r="GJY35" s="242"/>
      <c r="GJZ35" s="242"/>
      <c r="GKA35" s="242"/>
      <c r="GKB35" s="242"/>
      <c r="GKC35" s="242"/>
      <c r="GKD35" s="242"/>
      <c r="GKE35" s="242"/>
      <c r="GKF35" s="242"/>
      <c r="GKG35" s="242"/>
      <c r="GKH35" s="242"/>
      <c r="GKI35" s="242"/>
      <c r="GKJ35" s="242"/>
      <c r="GKK35" s="242"/>
      <c r="GKL35" s="242"/>
      <c r="GKM35" s="242"/>
      <c r="GKN35" s="242"/>
      <c r="GKO35" s="242"/>
      <c r="GKP35" s="242"/>
      <c r="GKQ35" s="242"/>
      <c r="GKR35" s="242"/>
      <c r="GKS35" s="242"/>
      <c r="GKT35" s="242"/>
      <c r="GKU35" s="242"/>
      <c r="GKV35" s="242"/>
      <c r="GKW35" s="242"/>
      <c r="GKX35" s="242"/>
      <c r="GKY35" s="242"/>
      <c r="GKZ35" s="242"/>
      <c r="GLA35" s="242"/>
      <c r="GLB35" s="242"/>
      <c r="GLC35" s="242"/>
      <c r="GLD35" s="242"/>
      <c r="GLE35" s="242"/>
      <c r="GLF35" s="242"/>
      <c r="GLG35" s="242"/>
      <c r="GLH35" s="242"/>
      <c r="GLI35" s="242"/>
      <c r="GLJ35" s="242"/>
      <c r="GLK35" s="242"/>
      <c r="GLL35" s="242"/>
      <c r="GLM35" s="242"/>
      <c r="GLN35" s="242"/>
      <c r="GLO35" s="242"/>
      <c r="GLP35" s="242"/>
      <c r="GLQ35" s="242"/>
      <c r="GLR35" s="242"/>
      <c r="GLS35" s="242"/>
      <c r="GLT35" s="242"/>
      <c r="GLU35" s="242"/>
      <c r="GLV35" s="242"/>
      <c r="GLW35" s="242"/>
      <c r="GLX35" s="242"/>
      <c r="GLY35" s="242"/>
      <c r="GLZ35" s="242"/>
      <c r="GMA35" s="242"/>
      <c r="GMB35" s="242"/>
      <c r="GMC35" s="242"/>
      <c r="GMD35" s="242"/>
      <c r="GME35" s="242"/>
      <c r="GMF35" s="242"/>
      <c r="GMG35" s="242"/>
      <c r="GMH35" s="242"/>
      <c r="GMI35" s="242"/>
      <c r="GMJ35" s="242"/>
      <c r="GMK35" s="242"/>
      <c r="GML35" s="242"/>
      <c r="GMM35" s="242"/>
      <c r="GMN35" s="242"/>
      <c r="GMO35" s="242"/>
      <c r="GMP35" s="242"/>
      <c r="GMQ35" s="242"/>
      <c r="GMR35" s="242"/>
      <c r="GMS35" s="242"/>
      <c r="GMT35" s="242"/>
      <c r="GMU35" s="242"/>
      <c r="GMV35" s="242"/>
      <c r="GMW35" s="242"/>
      <c r="GMX35" s="242"/>
      <c r="GMY35" s="242"/>
      <c r="GMZ35" s="242"/>
      <c r="GNA35" s="242"/>
      <c r="GNB35" s="242"/>
      <c r="GNC35" s="242"/>
      <c r="GND35" s="242"/>
      <c r="GNE35" s="242"/>
      <c r="GNF35" s="242"/>
      <c r="GNG35" s="242"/>
      <c r="GNH35" s="242"/>
      <c r="GNI35" s="242"/>
      <c r="GNJ35" s="242"/>
      <c r="GNK35" s="242"/>
      <c r="GNL35" s="242"/>
      <c r="GNM35" s="242"/>
      <c r="GNN35" s="242"/>
      <c r="GNO35" s="242"/>
      <c r="GNP35" s="242"/>
      <c r="GNQ35" s="242"/>
      <c r="GNR35" s="242"/>
      <c r="GNS35" s="242"/>
      <c r="GNT35" s="242"/>
      <c r="GNU35" s="242"/>
      <c r="GNV35" s="242"/>
      <c r="GNW35" s="242"/>
      <c r="GNX35" s="242"/>
      <c r="GNY35" s="242"/>
      <c r="GNZ35" s="242"/>
      <c r="GOA35" s="242"/>
      <c r="GOB35" s="242"/>
      <c r="GOC35" s="242"/>
      <c r="GOD35" s="242"/>
      <c r="GOE35" s="242"/>
      <c r="GOF35" s="242"/>
      <c r="GOG35" s="242"/>
      <c r="GOH35" s="242"/>
      <c r="GOI35" s="242"/>
      <c r="GOJ35" s="242"/>
      <c r="GOK35" s="242"/>
      <c r="GOL35" s="242"/>
      <c r="GOM35" s="242"/>
      <c r="GON35" s="242"/>
      <c r="GOO35" s="242"/>
      <c r="GOP35" s="242"/>
      <c r="GOQ35" s="242"/>
      <c r="GOR35" s="242"/>
      <c r="GOS35" s="242"/>
      <c r="GOT35" s="242"/>
      <c r="GOU35" s="242"/>
      <c r="GOV35" s="242"/>
      <c r="GOW35" s="242"/>
      <c r="GOX35" s="242"/>
      <c r="GOY35" s="242"/>
      <c r="GOZ35" s="242"/>
      <c r="GPA35" s="242"/>
      <c r="GPB35" s="242"/>
      <c r="GPC35" s="242"/>
      <c r="GPD35" s="242"/>
      <c r="GPE35" s="242"/>
      <c r="GPF35" s="242"/>
      <c r="GPG35" s="242"/>
      <c r="GPH35" s="242"/>
      <c r="GPI35" s="242"/>
      <c r="GPJ35" s="242"/>
      <c r="GPK35" s="242"/>
      <c r="GPL35" s="242"/>
      <c r="GPM35" s="242"/>
      <c r="GPN35" s="242"/>
      <c r="GPO35" s="242"/>
      <c r="GPP35" s="242"/>
      <c r="GPQ35" s="242"/>
      <c r="GPR35" s="242"/>
      <c r="GPS35" s="242"/>
      <c r="GPT35" s="242"/>
      <c r="GPU35" s="242"/>
      <c r="GPV35" s="242"/>
      <c r="GPW35" s="242"/>
      <c r="GPX35" s="242"/>
      <c r="GPY35" s="242"/>
      <c r="GPZ35" s="242"/>
      <c r="GQA35" s="242"/>
      <c r="GQB35" s="242"/>
      <c r="GQC35" s="242"/>
      <c r="GQD35" s="242"/>
      <c r="GQE35" s="242"/>
      <c r="GQF35" s="242"/>
      <c r="GQG35" s="242"/>
      <c r="GQH35" s="242"/>
      <c r="GQI35" s="242"/>
      <c r="GQJ35" s="242"/>
      <c r="GQK35" s="242"/>
      <c r="GQL35" s="242"/>
      <c r="GQM35" s="242"/>
      <c r="GQN35" s="242"/>
      <c r="GQO35" s="242"/>
      <c r="GQP35" s="242"/>
      <c r="GQQ35" s="242"/>
      <c r="GQR35" s="242"/>
      <c r="GQS35" s="242"/>
      <c r="GQT35" s="242"/>
      <c r="GQU35" s="242"/>
      <c r="GQV35" s="242"/>
      <c r="GQW35" s="242"/>
      <c r="GQX35" s="242"/>
      <c r="GQY35" s="242"/>
      <c r="GQZ35" s="242"/>
      <c r="GRA35" s="242"/>
      <c r="GRB35" s="242"/>
      <c r="GRC35" s="242"/>
      <c r="GRD35" s="242"/>
      <c r="GRE35" s="242"/>
      <c r="GRF35" s="242"/>
      <c r="GRG35" s="242"/>
      <c r="GRH35" s="242"/>
      <c r="GRI35" s="242"/>
      <c r="GRJ35" s="242"/>
      <c r="GRK35" s="242"/>
      <c r="GRL35" s="242"/>
      <c r="GRM35" s="242"/>
      <c r="GRN35" s="242"/>
      <c r="GRO35" s="242"/>
      <c r="GRP35" s="242"/>
      <c r="GRQ35" s="242"/>
      <c r="GRR35" s="242"/>
      <c r="GRS35" s="242"/>
      <c r="GRT35" s="242"/>
      <c r="GRU35" s="242"/>
      <c r="GRV35" s="242"/>
      <c r="GRW35" s="242"/>
      <c r="GRX35" s="242"/>
      <c r="GRY35" s="242"/>
      <c r="GRZ35" s="242"/>
      <c r="GSA35" s="242"/>
      <c r="GSB35" s="242"/>
      <c r="GSC35" s="242"/>
      <c r="GSD35" s="242"/>
      <c r="GSE35" s="242"/>
      <c r="GSF35" s="242"/>
      <c r="GSG35" s="242"/>
      <c r="GSH35" s="242"/>
      <c r="GSI35" s="242"/>
      <c r="GSJ35" s="242"/>
      <c r="GSK35" s="242"/>
      <c r="GSL35" s="242"/>
      <c r="GSM35" s="242"/>
      <c r="GSN35" s="242"/>
      <c r="GSO35" s="242"/>
      <c r="GSP35" s="242"/>
      <c r="GSQ35" s="242"/>
      <c r="GSR35" s="242"/>
      <c r="GSS35" s="242"/>
      <c r="GST35" s="242"/>
      <c r="GSU35" s="242"/>
      <c r="GSV35" s="242"/>
      <c r="GSW35" s="242"/>
      <c r="GSX35" s="242"/>
      <c r="GSY35" s="242"/>
      <c r="GSZ35" s="242"/>
      <c r="GTA35" s="242"/>
      <c r="GTB35" s="242"/>
      <c r="GTC35" s="242"/>
      <c r="GTD35" s="242"/>
      <c r="GTE35" s="242"/>
      <c r="GTF35" s="242"/>
      <c r="GTG35" s="242"/>
      <c r="GTH35" s="242"/>
      <c r="GTI35" s="242"/>
      <c r="GTJ35" s="242"/>
      <c r="GTK35" s="242"/>
      <c r="GTL35" s="242"/>
      <c r="GTM35" s="242"/>
      <c r="GTN35" s="242"/>
      <c r="GTO35" s="242"/>
      <c r="GTP35" s="242"/>
      <c r="GTQ35" s="242"/>
      <c r="GTR35" s="242"/>
      <c r="GTS35" s="242"/>
      <c r="GTT35" s="242"/>
      <c r="GTU35" s="242"/>
      <c r="GTV35" s="242"/>
      <c r="GTW35" s="242"/>
      <c r="GTX35" s="242"/>
      <c r="GTY35" s="242"/>
      <c r="GTZ35" s="242"/>
      <c r="GUA35" s="242"/>
      <c r="GUB35" s="242"/>
      <c r="GUC35" s="242"/>
      <c r="GUD35" s="242"/>
      <c r="GUE35" s="242"/>
      <c r="GUF35" s="242"/>
      <c r="GUG35" s="242"/>
      <c r="GUH35" s="242"/>
      <c r="GUI35" s="242"/>
      <c r="GUJ35" s="242"/>
      <c r="GUK35" s="242"/>
      <c r="GUL35" s="242"/>
      <c r="GUM35" s="242"/>
      <c r="GUN35" s="242"/>
      <c r="GUO35" s="242"/>
      <c r="GUP35" s="242"/>
      <c r="GUQ35" s="242"/>
      <c r="GUR35" s="242"/>
      <c r="GUS35" s="242"/>
      <c r="GUT35" s="242"/>
      <c r="GUU35" s="242"/>
      <c r="GUV35" s="242"/>
      <c r="GUW35" s="242"/>
      <c r="GUX35" s="242"/>
      <c r="GUY35" s="242"/>
      <c r="GUZ35" s="242"/>
      <c r="GVA35" s="242"/>
      <c r="GVB35" s="242"/>
      <c r="GVC35" s="242"/>
      <c r="GVD35" s="242"/>
      <c r="GVE35" s="242"/>
      <c r="GVF35" s="242"/>
      <c r="GVG35" s="242"/>
      <c r="GVH35" s="242"/>
      <c r="GVI35" s="242"/>
      <c r="GVJ35" s="242"/>
      <c r="GVK35" s="242"/>
      <c r="GVL35" s="242"/>
      <c r="GVM35" s="242"/>
      <c r="GVN35" s="242"/>
      <c r="GVO35" s="242"/>
      <c r="GVP35" s="242"/>
      <c r="GVQ35" s="242"/>
      <c r="GVR35" s="242"/>
      <c r="GVS35" s="242"/>
      <c r="GVT35" s="242"/>
      <c r="GVU35" s="242"/>
      <c r="GVV35" s="242"/>
      <c r="GVW35" s="242"/>
      <c r="GVX35" s="242"/>
      <c r="GVY35" s="242"/>
      <c r="GVZ35" s="242"/>
      <c r="GWA35" s="242"/>
      <c r="GWB35" s="242"/>
      <c r="GWC35" s="242"/>
      <c r="GWD35" s="242"/>
      <c r="GWE35" s="242"/>
      <c r="GWF35" s="242"/>
      <c r="GWG35" s="242"/>
      <c r="GWH35" s="242"/>
      <c r="GWI35" s="242"/>
      <c r="GWJ35" s="242"/>
      <c r="GWK35" s="242"/>
      <c r="GWL35" s="242"/>
      <c r="GWM35" s="242"/>
      <c r="GWN35" s="242"/>
      <c r="GWO35" s="242"/>
      <c r="GWP35" s="242"/>
      <c r="GWQ35" s="242"/>
      <c r="GWR35" s="242"/>
      <c r="GWS35" s="242"/>
      <c r="GWT35" s="242"/>
      <c r="GWU35" s="242"/>
      <c r="GWV35" s="242"/>
      <c r="GWW35" s="242"/>
      <c r="GWX35" s="242"/>
      <c r="GWY35" s="242"/>
      <c r="GWZ35" s="242"/>
      <c r="GXA35" s="242"/>
      <c r="GXB35" s="242"/>
      <c r="GXC35" s="242"/>
      <c r="GXD35" s="242"/>
      <c r="GXE35" s="242"/>
      <c r="GXF35" s="242"/>
      <c r="GXG35" s="242"/>
      <c r="GXH35" s="242"/>
      <c r="GXI35" s="242"/>
      <c r="GXJ35" s="242"/>
      <c r="GXK35" s="242"/>
      <c r="GXL35" s="242"/>
      <c r="GXM35" s="242"/>
      <c r="GXN35" s="242"/>
      <c r="GXO35" s="242"/>
      <c r="GXP35" s="242"/>
      <c r="GXQ35" s="242"/>
      <c r="GXR35" s="242"/>
      <c r="GXS35" s="242"/>
      <c r="GXT35" s="242"/>
      <c r="GXU35" s="242"/>
      <c r="GXV35" s="242"/>
      <c r="GXW35" s="242"/>
      <c r="GXX35" s="242"/>
      <c r="GXY35" s="242"/>
      <c r="GXZ35" s="242"/>
      <c r="GYA35" s="242"/>
      <c r="GYB35" s="242"/>
      <c r="GYC35" s="242"/>
      <c r="GYD35" s="242"/>
      <c r="GYE35" s="242"/>
      <c r="GYF35" s="242"/>
      <c r="GYG35" s="242"/>
      <c r="GYH35" s="242"/>
      <c r="GYI35" s="242"/>
      <c r="GYJ35" s="242"/>
      <c r="GYK35" s="242"/>
      <c r="GYL35" s="242"/>
      <c r="GYM35" s="242"/>
      <c r="GYN35" s="242"/>
      <c r="GYO35" s="242"/>
      <c r="GYP35" s="242"/>
      <c r="GYQ35" s="242"/>
      <c r="GYR35" s="242"/>
      <c r="GYS35" s="242"/>
      <c r="GYT35" s="242"/>
      <c r="GYU35" s="242"/>
      <c r="GYV35" s="242"/>
      <c r="GYW35" s="242"/>
      <c r="GYX35" s="242"/>
      <c r="GYY35" s="242"/>
      <c r="GYZ35" s="242"/>
      <c r="GZA35" s="242"/>
      <c r="GZB35" s="242"/>
      <c r="GZC35" s="242"/>
      <c r="GZD35" s="242"/>
      <c r="GZE35" s="242"/>
      <c r="GZF35" s="242"/>
      <c r="GZG35" s="242"/>
      <c r="GZH35" s="242"/>
      <c r="GZI35" s="242"/>
      <c r="GZJ35" s="242"/>
      <c r="GZK35" s="242"/>
      <c r="GZL35" s="242"/>
      <c r="GZM35" s="242"/>
      <c r="GZN35" s="242"/>
      <c r="GZO35" s="242"/>
      <c r="GZP35" s="242"/>
      <c r="GZQ35" s="242"/>
      <c r="GZR35" s="242"/>
      <c r="GZS35" s="242"/>
      <c r="GZT35" s="242"/>
      <c r="GZU35" s="242"/>
      <c r="GZV35" s="242"/>
      <c r="GZW35" s="242"/>
      <c r="GZX35" s="242"/>
      <c r="GZY35" s="242"/>
      <c r="GZZ35" s="242"/>
      <c r="HAA35" s="242"/>
      <c r="HAB35" s="242"/>
      <c r="HAC35" s="242"/>
      <c r="HAD35" s="242"/>
      <c r="HAE35" s="242"/>
      <c r="HAF35" s="242"/>
      <c r="HAG35" s="242"/>
      <c r="HAH35" s="242"/>
      <c r="HAI35" s="242"/>
      <c r="HAJ35" s="242"/>
      <c r="HAK35" s="242"/>
      <c r="HAL35" s="242"/>
      <c r="HAM35" s="242"/>
      <c r="HAN35" s="242"/>
      <c r="HAO35" s="242"/>
      <c r="HAP35" s="242"/>
      <c r="HAQ35" s="242"/>
      <c r="HAR35" s="242"/>
      <c r="HAS35" s="242"/>
      <c r="HAT35" s="242"/>
      <c r="HAU35" s="242"/>
      <c r="HAV35" s="242"/>
      <c r="HAW35" s="242"/>
      <c r="HAX35" s="242"/>
      <c r="HAY35" s="242"/>
      <c r="HAZ35" s="242"/>
      <c r="HBA35" s="242"/>
      <c r="HBB35" s="242"/>
      <c r="HBC35" s="242"/>
      <c r="HBD35" s="242"/>
      <c r="HBE35" s="242"/>
      <c r="HBF35" s="242"/>
      <c r="HBG35" s="242"/>
      <c r="HBH35" s="242"/>
      <c r="HBI35" s="242"/>
      <c r="HBJ35" s="242"/>
      <c r="HBK35" s="242"/>
      <c r="HBL35" s="242"/>
      <c r="HBM35" s="242"/>
      <c r="HBN35" s="242"/>
      <c r="HBO35" s="242"/>
      <c r="HBP35" s="242"/>
      <c r="HBQ35" s="242"/>
      <c r="HBR35" s="242"/>
      <c r="HBS35" s="242"/>
      <c r="HBT35" s="242"/>
      <c r="HBU35" s="242"/>
      <c r="HBV35" s="242"/>
      <c r="HBW35" s="242"/>
      <c r="HBX35" s="242"/>
      <c r="HBY35" s="242"/>
      <c r="HBZ35" s="242"/>
      <c r="HCA35" s="242"/>
      <c r="HCB35" s="242"/>
      <c r="HCC35" s="242"/>
      <c r="HCD35" s="242"/>
      <c r="HCE35" s="242"/>
      <c r="HCF35" s="242"/>
      <c r="HCG35" s="242"/>
      <c r="HCH35" s="242"/>
      <c r="HCI35" s="242"/>
      <c r="HCJ35" s="242"/>
      <c r="HCK35" s="242"/>
      <c r="HCL35" s="242"/>
      <c r="HCM35" s="242"/>
      <c r="HCN35" s="242"/>
      <c r="HCO35" s="242"/>
      <c r="HCP35" s="242"/>
      <c r="HCQ35" s="242"/>
      <c r="HCR35" s="242"/>
      <c r="HCS35" s="242"/>
      <c r="HCT35" s="242"/>
      <c r="HCU35" s="242"/>
      <c r="HCV35" s="242"/>
      <c r="HCW35" s="242"/>
      <c r="HCX35" s="242"/>
      <c r="HCY35" s="242"/>
      <c r="HCZ35" s="242"/>
      <c r="HDA35" s="242"/>
      <c r="HDB35" s="242"/>
      <c r="HDC35" s="242"/>
      <c r="HDD35" s="242"/>
      <c r="HDE35" s="242"/>
      <c r="HDF35" s="242"/>
      <c r="HDG35" s="242"/>
      <c r="HDH35" s="242"/>
      <c r="HDI35" s="242"/>
      <c r="HDJ35" s="242"/>
      <c r="HDK35" s="242"/>
      <c r="HDL35" s="242"/>
      <c r="HDM35" s="242"/>
      <c r="HDN35" s="242"/>
      <c r="HDO35" s="242"/>
      <c r="HDP35" s="242"/>
      <c r="HDQ35" s="242"/>
      <c r="HDR35" s="242"/>
      <c r="HDS35" s="242"/>
      <c r="HDT35" s="242"/>
      <c r="HDU35" s="242"/>
      <c r="HDV35" s="242"/>
      <c r="HDW35" s="242"/>
      <c r="HDX35" s="242"/>
      <c r="HDY35" s="242"/>
      <c r="HDZ35" s="242"/>
      <c r="HEA35" s="242"/>
      <c r="HEB35" s="242"/>
      <c r="HEC35" s="242"/>
      <c r="HED35" s="242"/>
      <c r="HEE35" s="242"/>
      <c r="HEF35" s="242"/>
      <c r="HEG35" s="242"/>
      <c r="HEH35" s="242"/>
      <c r="HEI35" s="242"/>
      <c r="HEJ35" s="242"/>
      <c r="HEK35" s="242"/>
      <c r="HEL35" s="242"/>
      <c r="HEM35" s="242"/>
      <c r="HEN35" s="242"/>
      <c r="HEO35" s="242"/>
      <c r="HEP35" s="242"/>
      <c r="HEQ35" s="242"/>
      <c r="HER35" s="242"/>
      <c r="HES35" s="242"/>
      <c r="HET35" s="242"/>
      <c r="HEU35" s="242"/>
      <c r="HEV35" s="242"/>
      <c r="HEW35" s="242"/>
      <c r="HEX35" s="242"/>
      <c r="HEY35" s="242"/>
      <c r="HEZ35" s="242"/>
      <c r="HFA35" s="242"/>
      <c r="HFB35" s="242"/>
      <c r="HFC35" s="242"/>
      <c r="HFD35" s="242"/>
      <c r="HFE35" s="242"/>
      <c r="HFF35" s="242"/>
      <c r="HFG35" s="242"/>
      <c r="HFH35" s="242"/>
      <c r="HFI35" s="242"/>
      <c r="HFJ35" s="242"/>
      <c r="HFK35" s="242"/>
      <c r="HFL35" s="242"/>
      <c r="HFM35" s="242"/>
      <c r="HFN35" s="242"/>
      <c r="HFO35" s="242"/>
      <c r="HFP35" s="242"/>
      <c r="HFQ35" s="242"/>
      <c r="HFR35" s="242"/>
      <c r="HFS35" s="242"/>
      <c r="HFT35" s="242"/>
      <c r="HFU35" s="242"/>
      <c r="HFV35" s="242"/>
      <c r="HFW35" s="242"/>
      <c r="HFX35" s="242"/>
      <c r="HFY35" s="242"/>
      <c r="HFZ35" s="242"/>
      <c r="HGA35" s="242"/>
      <c r="HGB35" s="242"/>
      <c r="HGC35" s="242"/>
      <c r="HGD35" s="242"/>
      <c r="HGE35" s="242"/>
      <c r="HGF35" s="242"/>
      <c r="HGG35" s="242"/>
      <c r="HGH35" s="242"/>
      <c r="HGI35" s="242"/>
      <c r="HGJ35" s="242"/>
      <c r="HGK35" s="242"/>
      <c r="HGL35" s="242"/>
      <c r="HGM35" s="242"/>
      <c r="HGN35" s="242"/>
      <c r="HGO35" s="242"/>
      <c r="HGP35" s="242"/>
      <c r="HGQ35" s="242"/>
      <c r="HGR35" s="242"/>
      <c r="HGS35" s="242"/>
      <c r="HGT35" s="242"/>
      <c r="HGU35" s="242"/>
      <c r="HGV35" s="242"/>
      <c r="HGW35" s="242"/>
      <c r="HGX35" s="242"/>
      <c r="HGY35" s="242"/>
      <c r="HGZ35" s="242"/>
      <c r="HHA35" s="242"/>
      <c r="HHB35" s="242"/>
      <c r="HHC35" s="242"/>
      <c r="HHD35" s="242"/>
      <c r="HHE35" s="242"/>
      <c r="HHF35" s="242"/>
      <c r="HHG35" s="242"/>
      <c r="HHH35" s="242"/>
      <c r="HHI35" s="242"/>
      <c r="HHJ35" s="242"/>
      <c r="HHK35" s="242"/>
      <c r="HHL35" s="242"/>
      <c r="HHM35" s="242"/>
      <c r="HHN35" s="242"/>
      <c r="HHO35" s="242"/>
      <c r="HHP35" s="242"/>
      <c r="HHQ35" s="242"/>
      <c r="HHR35" s="242"/>
      <c r="HHS35" s="242"/>
      <c r="HHT35" s="242"/>
      <c r="HHU35" s="242"/>
      <c r="HHV35" s="242"/>
      <c r="HHW35" s="242"/>
      <c r="HHX35" s="242"/>
      <c r="HHY35" s="242"/>
      <c r="HHZ35" s="242"/>
      <c r="HIA35" s="242"/>
      <c r="HIB35" s="242"/>
      <c r="HIC35" s="242"/>
      <c r="HID35" s="242"/>
      <c r="HIE35" s="242"/>
      <c r="HIF35" s="242"/>
      <c r="HIG35" s="242"/>
      <c r="HIH35" s="242"/>
      <c r="HII35" s="242"/>
      <c r="HIJ35" s="242"/>
      <c r="HIK35" s="242"/>
      <c r="HIL35" s="242"/>
      <c r="HIM35" s="242"/>
      <c r="HIN35" s="242"/>
      <c r="HIO35" s="242"/>
      <c r="HIP35" s="242"/>
      <c r="HIQ35" s="242"/>
      <c r="HIR35" s="242"/>
      <c r="HIS35" s="242"/>
      <c r="HIT35" s="242"/>
      <c r="HIU35" s="242"/>
      <c r="HIV35" s="242"/>
      <c r="HIW35" s="242"/>
      <c r="HIX35" s="242"/>
      <c r="HIY35" s="242"/>
      <c r="HIZ35" s="242"/>
      <c r="HJA35" s="242"/>
      <c r="HJB35" s="242"/>
      <c r="HJC35" s="242"/>
      <c r="HJD35" s="242"/>
      <c r="HJE35" s="242"/>
      <c r="HJF35" s="242"/>
      <c r="HJG35" s="242"/>
      <c r="HJH35" s="242"/>
      <c r="HJI35" s="242"/>
      <c r="HJJ35" s="242"/>
      <c r="HJK35" s="242"/>
      <c r="HJL35" s="242"/>
      <c r="HJM35" s="242"/>
      <c r="HJN35" s="242"/>
      <c r="HJO35" s="242"/>
      <c r="HJP35" s="242"/>
      <c r="HJQ35" s="242"/>
      <c r="HJR35" s="242"/>
      <c r="HJS35" s="242"/>
      <c r="HJT35" s="242"/>
      <c r="HJU35" s="242"/>
      <c r="HJV35" s="242"/>
      <c r="HJW35" s="242"/>
      <c r="HJX35" s="242"/>
      <c r="HJY35" s="242"/>
      <c r="HJZ35" s="242"/>
      <c r="HKA35" s="242"/>
      <c r="HKB35" s="242"/>
      <c r="HKC35" s="242"/>
      <c r="HKD35" s="242"/>
      <c r="HKE35" s="242"/>
      <c r="HKF35" s="242"/>
      <c r="HKG35" s="242"/>
      <c r="HKH35" s="242"/>
      <c r="HKI35" s="242"/>
      <c r="HKJ35" s="242"/>
      <c r="HKK35" s="242"/>
      <c r="HKL35" s="242"/>
      <c r="HKM35" s="242"/>
      <c r="HKN35" s="242"/>
      <c r="HKO35" s="242"/>
      <c r="HKP35" s="242"/>
      <c r="HKQ35" s="242"/>
      <c r="HKR35" s="242"/>
      <c r="HKS35" s="242"/>
      <c r="HKT35" s="242"/>
      <c r="HKU35" s="242"/>
      <c r="HKV35" s="242"/>
      <c r="HKW35" s="242"/>
      <c r="HKX35" s="242"/>
      <c r="HKY35" s="242"/>
      <c r="HKZ35" s="242"/>
      <c r="HLA35" s="242"/>
      <c r="HLB35" s="242"/>
      <c r="HLC35" s="242"/>
      <c r="HLD35" s="242"/>
      <c r="HLE35" s="242"/>
      <c r="HLF35" s="242"/>
      <c r="HLG35" s="242"/>
      <c r="HLH35" s="242"/>
      <c r="HLI35" s="242"/>
      <c r="HLJ35" s="242"/>
      <c r="HLK35" s="242"/>
      <c r="HLL35" s="242"/>
      <c r="HLM35" s="242"/>
      <c r="HLN35" s="242"/>
      <c r="HLO35" s="242"/>
      <c r="HLP35" s="242"/>
      <c r="HLQ35" s="242"/>
      <c r="HLR35" s="242"/>
      <c r="HLS35" s="242"/>
      <c r="HLT35" s="242"/>
      <c r="HLU35" s="242"/>
      <c r="HLV35" s="242"/>
      <c r="HLW35" s="242"/>
      <c r="HLX35" s="242"/>
      <c r="HLY35" s="242"/>
      <c r="HLZ35" s="242"/>
      <c r="HMA35" s="242"/>
      <c r="HMB35" s="242"/>
      <c r="HMC35" s="242"/>
      <c r="HMD35" s="242"/>
      <c r="HME35" s="242"/>
      <c r="HMF35" s="242"/>
      <c r="HMG35" s="242"/>
      <c r="HMH35" s="242"/>
      <c r="HMI35" s="242"/>
      <c r="HMJ35" s="242"/>
      <c r="HMK35" s="242"/>
      <c r="HML35" s="242"/>
      <c r="HMM35" s="242"/>
      <c r="HMN35" s="242"/>
      <c r="HMO35" s="242"/>
      <c r="HMP35" s="242"/>
      <c r="HMQ35" s="242"/>
      <c r="HMR35" s="242"/>
      <c r="HMS35" s="242"/>
      <c r="HMT35" s="242"/>
      <c r="HMU35" s="242"/>
      <c r="HMV35" s="242"/>
      <c r="HMW35" s="242"/>
      <c r="HMX35" s="242"/>
      <c r="HMY35" s="242"/>
      <c r="HMZ35" s="242"/>
      <c r="HNA35" s="242"/>
      <c r="HNB35" s="242"/>
      <c r="HNC35" s="242"/>
      <c r="HND35" s="242"/>
      <c r="HNE35" s="242"/>
      <c r="HNF35" s="242"/>
      <c r="HNG35" s="242"/>
      <c r="HNH35" s="242"/>
      <c r="HNI35" s="242"/>
      <c r="HNJ35" s="242"/>
      <c r="HNK35" s="242"/>
      <c r="HNL35" s="242"/>
      <c r="HNM35" s="242"/>
      <c r="HNN35" s="242"/>
      <c r="HNO35" s="242"/>
      <c r="HNP35" s="242"/>
      <c r="HNQ35" s="242"/>
      <c r="HNR35" s="242"/>
      <c r="HNS35" s="242"/>
      <c r="HNT35" s="242"/>
      <c r="HNU35" s="242"/>
      <c r="HNV35" s="242"/>
      <c r="HNW35" s="242"/>
      <c r="HNX35" s="242"/>
      <c r="HNY35" s="242"/>
      <c r="HNZ35" s="242"/>
      <c r="HOA35" s="242"/>
      <c r="HOB35" s="242"/>
      <c r="HOC35" s="242"/>
      <c r="HOD35" s="242"/>
      <c r="HOE35" s="242"/>
      <c r="HOF35" s="242"/>
      <c r="HOG35" s="242"/>
      <c r="HOH35" s="242"/>
      <c r="HOI35" s="242"/>
      <c r="HOJ35" s="242"/>
      <c r="HOK35" s="242"/>
      <c r="HOL35" s="242"/>
      <c r="HOM35" s="242"/>
      <c r="HON35" s="242"/>
      <c r="HOO35" s="242"/>
      <c r="HOP35" s="242"/>
      <c r="HOQ35" s="242"/>
      <c r="HOR35" s="242"/>
      <c r="HOS35" s="242"/>
      <c r="HOT35" s="242"/>
      <c r="HOU35" s="242"/>
      <c r="HOV35" s="242"/>
      <c r="HOW35" s="242"/>
      <c r="HOX35" s="242"/>
      <c r="HOY35" s="242"/>
      <c r="HOZ35" s="242"/>
      <c r="HPA35" s="242"/>
      <c r="HPB35" s="242"/>
      <c r="HPC35" s="242"/>
      <c r="HPD35" s="242"/>
      <c r="HPE35" s="242"/>
      <c r="HPF35" s="242"/>
      <c r="HPG35" s="242"/>
      <c r="HPH35" s="242"/>
      <c r="HPI35" s="242"/>
      <c r="HPJ35" s="242"/>
      <c r="HPK35" s="242"/>
      <c r="HPL35" s="242"/>
      <c r="HPM35" s="242"/>
      <c r="HPN35" s="242"/>
      <c r="HPO35" s="242"/>
      <c r="HPP35" s="242"/>
      <c r="HPQ35" s="242"/>
      <c r="HPR35" s="242"/>
      <c r="HPS35" s="242"/>
      <c r="HPT35" s="242"/>
      <c r="HPU35" s="242"/>
      <c r="HPV35" s="242"/>
      <c r="HPW35" s="242"/>
      <c r="HPX35" s="242"/>
      <c r="HPY35" s="242"/>
      <c r="HPZ35" s="242"/>
      <c r="HQA35" s="242"/>
      <c r="HQB35" s="242"/>
      <c r="HQC35" s="242"/>
      <c r="HQD35" s="242"/>
      <c r="HQE35" s="242"/>
      <c r="HQF35" s="242"/>
      <c r="HQG35" s="242"/>
      <c r="HQH35" s="242"/>
      <c r="HQI35" s="242"/>
      <c r="HQJ35" s="242"/>
      <c r="HQK35" s="242"/>
      <c r="HQL35" s="242"/>
      <c r="HQM35" s="242"/>
      <c r="HQN35" s="242"/>
      <c r="HQO35" s="242"/>
      <c r="HQP35" s="242"/>
      <c r="HQQ35" s="242"/>
      <c r="HQR35" s="242"/>
      <c r="HQS35" s="242"/>
      <c r="HQT35" s="242"/>
      <c r="HQU35" s="242"/>
      <c r="HQV35" s="242"/>
      <c r="HQW35" s="242"/>
      <c r="HQX35" s="242"/>
      <c r="HQY35" s="242"/>
      <c r="HQZ35" s="242"/>
      <c r="HRA35" s="242"/>
      <c r="HRB35" s="242"/>
      <c r="HRC35" s="242"/>
      <c r="HRD35" s="242"/>
      <c r="HRE35" s="242"/>
      <c r="HRF35" s="242"/>
      <c r="HRG35" s="242"/>
      <c r="HRH35" s="242"/>
      <c r="HRI35" s="242"/>
      <c r="HRJ35" s="242"/>
      <c r="HRK35" s="242"/>
      <c r="HRL35" s="242"/>
      <c r="HRM35" s="242"/>
      <c r="HRN35" s="242"/>
      <c r="HRO35" s="242"/>
      <c r="HRP35" s="242"/>
      <c r="HRQ35" s="242"/>
      <c r="HRR35" s="242"/>
      <c r="HRS35" s="242"/>
      <c r="HRT35" s="242"/>
      <c r="HRU35" s="242"/>
      <c r="HRV35" s="242"/>
      <c r="HRW35" s="242"/>
      <c r="HRX35" s="242"/>
      <c r="HRY35" s="242"/>
      <c r="HRZ35" s="242"/>
      <c r="HSA35" s="242"/>
      <c r="HSB35" s="242"/>
      <c r="HSC35" s="242"/>
      <c r="HSD35" s="242"/>
      <c r="HSE35" s="242"/>
      <c r="HSF35" s="242"/>
      <c r="HSG35" s="242"/>
      <c r="HSH35" s="242"/>
      <c r="HSI35" s="242"/>
      <c r="HSJ35" s="242"/>
      <c r="HSK35" s="242"/>
      <c r="HSL35" s="242"/>
      <c r="HSM35" s="242"/>
      <c r="HSN35" s="242"/>
      <c r="HSO35" s="242"/>
      <c r="HSP35" s="242"/>
      <c r="HSQ35" s="242"/>
      <c r="HSR35" s="242"/>
      <c r="HSS35" s="242"/>
      <c r="HST35" s="242"/>
      <c r="HSU35" s="242"/>
      <c r="HSV35" s="242"/>
      <c r="HSW35" s="242"/>
      <c r="HSX35" s="242"/>
      <c r="HSY35" s="242"/>
      <c r="HSZ35" s="242"/>
      <c r="HTA35" s="242"/>
      <c r="HTB35" s="242"/>
      <c r="HTC35" s="242"/>
      <c r="HTD35" s="242"/>
      <c r="HTE35" s="242"/>
      <c r="HTF35" s="242"/>
      <c r="HTG35" s="242"/>
      <c r="HTH35" s="242"/>
      <c r="HTI35" s="242"/>
      <c r="HTJ35" s="242"/>
      <c r="HTK35" s="242"/>
      <c r="HTL35" s="242"/>
      <c r="HTM35" s="242"/>
      <c r="HTN35" s="242"/>
      <c r="HTO35" s="242"/>
      <c r="HTP35" s="242"/>
      <c r="HTQ35" s="242"/>
      <c r="HTR35" s="242"/>
      <c r="HTS35" s="242"/>
      <c r="HTT35" s="242"/>
      <c r="HTU35" s="242"/>
      <c r="HTV35" s="242"/>
      <c r="HTW35" s="242"/>
      <c r="HTX35" s="242"/>
      <c r="HTY35" s="242"/>
      <c r="HTZ35" s="242"/>
      <c r="HUA35" s="242"/>
      <c r="HUB35" s="242"/>
      <c r="HUC35" s="242"/>
      <c r="HUD35" s="242"/>
      <c r="HUE35" s="242"/>
      <c r="HUF35" s="242"/>
      <c r="HUG35" s="242"/>
      <c r="HUH35" s="242"/>
      <c r="HUI35" s="242"/>
      <c r="HUJ35" s="242"/>
      <c r="HUK35" s="242"/>
      <c r="HUL35" s="242"/>
      <c r="HUM35" s="242"/>
      <c r="HUN35" s="242"/>
      <c r="HUO35" s="242"/>
      <c r="HUP35" s="242"/>
      <c r="HUQ35" s="242"/>
      <c r="HUR35" s="242"/>
      <c r="HUS35" s="242"/>
      <c r="HUT35" s="242"/>
      <c r="HUU35" s="242"/>
      <c r="HUV35" s="242"/>
      <c r="HUW35" s="242"/>
      <c r="HUX35" s="242"/>
      <c r="HUY35" s="242"/>
      <c r="HUZ35" s="242"/>
      <c r="HVA35" s="242"/>
      <c r="HVB35" s="242"/>
      <c r="HVC35" s="242"/>
      <c r="HVD35" s="242"/>
      <c r="HVE35" s="242"/>
      <c r="HVF35" s="242"/>
      <c r="HVG35" s="242"/>
      <c r="HVH35" s="242"/>
      <c r="HVI35" s="242"/>
      <c r="HVJ35" s="242"/>
      <c r="HVK35" s="242"/>
      <c r="HVL35" s="242"/>
      <c r="HVM35" s="242"/>
      <c r="HVN35" s="242"/>
      <c r="HVO35" s="242"/>
      <c r="HVP35" s="242"/>
      <c r="HVQ35" s="242"/>
      <c r="HVR35" s="242"/>
      <c r="HVS35" s="242"/>
      <c r="HVT35" s="242"/>
      <c r="HVU35" s="242"/>
      <c r="HVV35" s="242"/>
      <c r="HVW35" s="242"/>
      <c r="HVX35" s="242"/>
      <c r="HVY35" s="242"/>
      <c r="HVZ35" s="242"/>
      <c r="HWA35" s="242"/>
      <c r="HWB35" s="242"/>
      <c r="HWC35" s="242"/>
      <c r="HWD35" s="242"/>
      <c r="HWE35" s="242"/>
      <c r="HWF35" s="242"/>
      <c r="HWG35" s="242"/>
      <c r="HWH35" s="242"/>
      <c r="HWI35" s="242"/>
      <c r="HWJ35" s="242"/>
      <c r="HWK35" s="242"/>
      <c r="HWL35" s="242"/>
      <c r="HWM35" s="242"/>
      <c r="HWN35" s="242"/>
      <c r="HWO35" s="242"/>
      <c r="HWP35" s="242"/>
      <c r="HWQ35" s="242"/>
      <c r="HWR35" s="242"/>
      <c r="HWS35" s="242"/>
      <c r="HWT35" s="242"/>
      <c r="HWU35" s="242"/>
      <c r="HWV35" s="242"/>
      <c r="HWW35" s="242"/>
      <c r="HWX35" s="242"/>
      <c r="HWY35" s="242"/>
      <c r="HWZ35" s="242"/>
      <c r="HXA35" s="242"/>
      <c r="HXB35" s="242"/>
      <c r="HXC35" s="242"/>
      <c r="HXD35" s="242"/>
      <c r="HXE35" s="242"/>
      <c r="HXF35" s="242"/>
      <c r="HXG35" s="242"/>
      <c r="HXH35" s="242"/>
      <c r="HXI35" s="242"/>
      <c r="HXJ35" s="242"/>
      <c r="HXK35" s="242"/>
      <c r="HXL35" s="242"/>
      <c r="HXM35" s="242"/>
      <c r="HXN35" s="242"/>
      <c r="HXO35" s="242"/>
      <c r="HXP35" s="242"/>
      <c r="HXQ35" s="242"/>
      <c r="HXR35" s="242"/>
      <c r="HXS35" s="242"/>
      <c r="HXT35" s="242"/>
      <c r="HXU35" s="242"/>
      <c r="HXV35" s="242"/>
      <c r="HXW35" s="242"/>
      <c r="HXX35" s="242"/>
      <c r="HXY35" s="242"/>
      <c r="HXZ35" s="242"/>
      <c r="HYA35" s="242"/>
      <c r="HYB35" s="242"/>
      <c r="HYC35" s="242"/>
      <c r="HYD35" s="242"/>
      <c r="HYE35" s="242"/>
      <c r="HYF35" s="242"/>
      <c r="HYG35" s="242"/>
      <c r="HYH35" s="242"/>
      <c r="HYI35" s="242"/>
      <c r="HYJ35" s="242"/>
      <c r="HYK35" s="242"/>
      <c r="HYL35" s="242"/>
      <c r="HYM35" s="242"/>
      <c r="HYN35" s="242"/>
      <c r="HYO35" s="242"/>
      <c r="HYP35" s="242"/>
      <c r="HYQ35" s="242"/>
      <c r="HYR35" s="242"/>
      <c r="HYS35" s="242"/>
      <c r="HYT35" s="242"/>
      <c r="HYU35" s="242"/>
      <c r="HYV35" s="242"/>
      <c r="HYW35" s="242"/>
      <c r="HYX35" s="242"/>
      <c r="HYY35" s="242"/>
      <c r="HYZ35" s="242"/>
      <c r="HZA35" s="242"/>
      <c r="HZB35" s="242"/>
      <c r="HZC35" s="242"/>
      <c r="HZD35" s="242"/>
      <c r="HZE35" s="242"/>
      <c r="HZF35" s="242"/>
      <c r="HZG35" s="242"/>
      <c r="HZH35" s="242"/>
      <c r="HZI35" s="242"/>
      <c r="HZJ35" s="242"/>
      <c r="HZK35" s="242"/>
      <c r="HZL35" s="242"/>
      <c r="HZM35" s="242"/>
      <c r="HZN35" s="242"/>
      <c r="HZO35" s="242"/>
      <c r="HZP35" s="242"/>
      <c r="HZQ35" s="242"/>
      <c r="HZR35" s="242"/>
      <c r="HZS35" s="242"/>
      <c r="HZT35" s="242"/>
      <c r="HZU35" s="242"/>
      <c r="HZV35" s="242"/>
      <c r="HZW35" s="242"/>
      <c r="HZX35" s="242"/>
      <c r="HZY35" s="242"/>
      <c r="HZZ35" s="242"/>
      <c r="IAA35" s="242"/>
      <c r="IAB35" s="242"/>
      <c r="IAC35" s="242"/>
      <c r="IAD35" s="242"/>
      <c r="IAE35" s="242"/>
      <c r="IAF35" s="242"/>
      <c r="IAG35" s="242"/>
      <c r="IAH35" s="242"/>
      <c r="IAI35" s="242"/>
      <c r="IAJ35" s="242"/>
      <c r="IAK35" s="242"/>
      <c r="IAL35" s="242"/>
      <c r="IAM35" s="242"/>
      <c r="IAN35" s="242"/>
      <c r="IAO35" s="242"/>
      <c r="IAP35" s="242"/>
      <c r="IAQ35" s="242"/>
      <c r="IAR35" s="242"/>
      <c r="IAS35" s="242"/>
      <c r="IAT35" s="242"/>
      <c r="IAU35" s="242"/>
      <c r="IAV35" s="242"/>
      <c r="IAW35" s="242"/>
      <c r="IAX35" s="242"/>
      <c r="IAY35" s="242"/>
      <c r="IAZ35" s="242"/>
      <c r="IBA35" s="242"/>
      <c r="IBB35" s="242"/>
      <c r="IBC35" s="242"/>
      <c r="IBD35" s="242"/>
      <c r="IBE35" s="242"/>
      <c r="IBF35" s="242"/>
      <c r="IBG35" s="242"/>
      <c r="IBH35" s="242"/>
      <c r="IBI35" s="242"/>
      <c r="IBJ35" s="242"/>
      <c r="IBK35" s="242"/>
      <c r="IBL35" s="242"/>
      <c r="IBM35" s="242"/>
      <c r="IBN35" s="242"/>
      <c r="IBO35" s="242"/>
      <c r="IBP35" s="242"/>
      <c r="IBQ35" s="242"/>
      <c r="IBR35" s="242"/>
      <c r="IBS35" s="242"/>
      <c r="IBT35" s="242"/>
      <c r="IBU35" s="242"/>
      <c r="IBV35" s="242"/>
      <c r="IBW35" s="242"/>
      <c r="IBX35" s="242"/>
      <c r="IBY35" s="242"/>
      <c r="IBZ35" s="242"/>
      <c r="ICA35" s="242"/>
      <c r="ICB35" s="242"/>
      <c r="ICC35" s="242"/>
      <c r="ICD35" s="242"/>
      <c r="ICE35" s="242"/>
      <c r="ICF35" s="242"/>
      <c r="ICG35" s="242"/>
      <c r="ICH35" s="242"/>
      <c r="ICI35" s="242"/>
      <c r="ICJ35" s="242"/>
      <c r="ICK35" s="242"/>
      <c r="ICL35" s="242"/>
      <c r="ICM35" s="242"/>
      <c r="ICN35" s="242"/>
      <c r="ICO35" s="242"/>
      <c r="ICP35" s="242"/>
      <c r="ICQ35" s="242"/>
      <c r="ICR35" s="242"/>
      <c r="ICS35" s="242"/>
      <c r="ICT35" s="242"/>
      <c r="ICU35" s="242"/>
      <c r="ICV35" s="242"/>
      <c r="ICW35" s="242"/>
      <c r="ICX35" s="242"/>
      <c r="ICY35" s="242"/>
      <c r="ICZ35" s="242"/>
      <c r="IDA35" s="242"/>
      <c r="IDB35" s="242"/>
      <c r="IDC35" s="242"/>
      <c r="IDD35" s="242"/>
      <c r="IDE35" s="242"/>
      <c r="IDF35" s="242"/>
      <c r="IDG35" s="242"/>
      <c r="IDH35" s="242"/>
      <c r="IDI35" s="242"/>
      <c r="IDJ35" s="242"/>
      <c r="IDK35" s="242"/>
      <c r="IDL35" s="242"/>
      <c r="IDM35" s="242"/>
      <c r="IDN35" s="242"/>
      <c r="IDO35" s="242"/>
      <c r="IDP35" s="242"/>
      <c r="IDQ35" s="242"/>
      <c r="IDR35" s="242"/>
      <c r="IDS35" s="242"/>
      <c r="IDT35" s="242"/>
      <c r="IDU35" s="242"/>
      <c r="IDV35" s="242"/>
      <c r="IDW35" s="242"/>
      <c r="IDX35" s="242"/>
      <c r="IDY35" s="242"/>
      <c r="IDZ35" s="242"/>
      <c r="IEA35" s="242"/>
      <c r="IEB35" s="242"/>
      <c r="IEC35" s="242"/>
      <c r="IED35" s="242"/>
      <c r="IEE35" s="242"/>
      <c r="IEF35" s="242"/>
      <c r="IEG35" s="242"/>
      <c r="IEH35" s="242"/>
      <c r="IEI35" s="242"/>
      <c r="IEJ35" s="242"/>
      <c r="IEK35" s="242"/>
      <c r="IEL35" s="242"/>
      <c r="IEM35" s="242"/>
      <c r="IEN35" s="242"/>
      <c r="IEO35" s="242"/>
      <c r="IEP35" s="242"/>
      <c r="IEQ35" s="242"/>
      <c r="IER35" s="242"/>
      <c r="IES35" s="242"/>
      <c r="IET35" s="242"/>
      <c r="IEU35" s="242"/>
      <c r="IEV35" s="242"/>
      <c r="IEW35" s="242"/>
      <c r="IEX35" s="242"/>
      <c r="IEY35" s="242"/>
      <c r="IEZ35" s="242"/>
      <c r="IFA35" s="242"/>
      <c r="IFB35" s="242"/>
      <c r="IFC35" s="242"/>
      <c r="IFD35" s="242"/>
      <c r="IFE35" s="242"/>
      <c r="IFF35" s="242"/>
      <c r="IFG35" s="242"/>
      <c r="IFH35" s="242"/>
      <c r="IFI35" s="242"/>
      <c r="IFJ35" s="242"/>
      <c r="IFK35" s="242"/>
      <c r="IFL35" s="242"/>
      <c r="IFM35" s="242"/>
      <c r="IFN35" s="242"/>
      <c r="IFO35" s="242"/>
      <c r="IFP35" s="242"/>
      <c r="IFQ35" s="242"/>
      <c r="IFR35" s="242"/>
      <c r="IFS35" s="242"/>
      <c r="IFT35" s="242"/>
      <c r="IFU35" s="242"/>
      <c r="IFV35" s="242"/>
      <c r="IFW35" s="242"/>
      <c r="IFX35" s="242"/>
      <c r="IFY35" s="242"/>
      <c r="IFZ35" s="242"/>
      <c r="IGA35" s="242"/>
      <c r="IGB35" s="242"/>
      <c r="IGC35" s="242"/>
      <c r="IGD35" s="242"/>
      <c r="IGE35" s="242"/>
      <c r="IGF35" s="242"/>
      <c r="IGG35" s="242"/>
      <c r="IGH35" s="242"/>
      <c r="IGI35" s="242"/>
      <c r="IGJ35" s="242"/>
      <c r="IGK35" s="242"/>
      <c r="IGL35" s="242"/>
      <c r="IGM35" s="242"/>
      <c r="IGN35" s="242"/>
      <c r="IGO35" s="242"/>
      <c r="IGP35" s="242"/>
      <c r="IGQ35" s="242"/>
      <c r="IGR35" s="242"/>
      <c r="IGS35" s="242"/>
      <c r="IGT35" s="242"/>
      <c r="IGU35" s="242"/>
      <c r="IGV35" s="242"/>
      <c r="IGW35" s="242"/>
      <c r="IGX35" s="242"/>
      <c r="IGY35" s="242"/>
      <c r="IGZ35" s="242"/>
      <c r="IHA35" s="242"/>
      <c r="IHB35" s="242"/>
      <c r="IHC35" s="242"/>
      <c r="IHD35" s="242"/>
      <c r="IHE35" s="242"/>
      <c r="IHF35" s="242"/>
      <c r="IHG35" s="242"/>
      <c r="IHH35" s="242"/>
      <c r="IHI35" s="242"/>
      <c r="IHJ35" s="242"/>
      <c r="IHK35" s="242"/>
      <c r="IHL35" s="242"/>
      <c r="IHM35" s="242"/>
      <c r="IHN35" s="242"/>
      <c r="IHO35" s="242"/>
      <c r="IHP35" s="242"/>
      <c r="IHQ35" s="242"/>
      <c r="IHR35" s="242"/>
      <c r="IHS35" s="242"/>
      <c r="IHT35" s="242"/>
      <c r="IHU35" s="242"/>
      <c r="IHV35" s="242"/>
      <c r="IHW35" s="242"/>
      <c r="IHX35" s="242"/>
      <c r="IHY35" s="242"/>
      <c r="IHZ35" s="242"/>
      <c r="IIA35" s="242"/>
      <c r="IIB35" s="242"/>
      <c r="IIC35" s="242"/>
      <c r="IID35" s="242"/>
      <c r="IIE35" s="242"/>
      <c r="IIF35" s="242"/>
      <c r="IIG35" s="242"/>
      <c r="IIH35" s="242"/>
      <c r="III35" s="242"/>
      <c r="IIJ35" s="242"/>
      <c r="IIK35" s="242"/>
      <c r="IIL35" s="242"/>
      <c r="IIM35" s="242"/>
      <c r="IIN35" s="242"/>
      <c r="IIO35" s="242"/>
      <c r="IIP35" s="242"/>
      <c r="IIQ35" s="242"/>
      <c r="IIR35" s="242"/>
      <c r="IIS35" s="242"/>
      <c r="IIT35" s="242"/>
      <c r="IIU35" s="242"/>
      <c r="IIV35" s="242"/>
      <c r="IIW35" s="242"/>
      <c r="IIX35" s="242"/>
      <c r="IIY35" s="242"/>
      <c r="IIZ35" s="242"/>
      <c r="IJA35" s="242"/>
      <c r="IJB35" s="242"/>
      <c r="IJC35" s="242"/>
      <c r="IJD35" s="242"/>
      <c r="IJE35" s="242"/>
      <c r="IJF35" s="242"/>
      <c r="IJG35" s="242"/>
      <c r="IJH35" s="242"/>
      <c r="IJI35" s="242"/>
      <c r="IJJ35" s="242"/>
      <c r="IJK35" s="242"/>
      <c r="IJL35" s="242"/>
      <c r="IJM35" s="242"/>
      <c r="IJN35" s="242"/>
      <c r="IJO35" s="242"/>
      <c r="IJP35" s="242"/>
      <c r="IJQ35" s="242"/>
      <c r="IJR35" s="242"/>
      <c r="IJS35" s="242"/>
      <c r="IJT35" s="242"/>
      <c r="IJU35" s="242"/>
      <c r="IJV35" s="242"/>
      <c r="IJW35" s="242"/>
      <c r="IJX35" s="242"/>
      <c r="IJY35" s="242"/>
      <c r="IJZ35" s="242"/>
      <c r="IKA35" s="242"/>
      <c r="IKB35" s="242"/>
      <c r="IKC35" s="242"/>
      <c r="IKD35" s="242"/>
      <c r="IKE35" s="242"/>
      <c r="IKF35" s="242"/>
      <c r="IKG35" s="242"/>
      <c r="IKH35" s="242"/>
      <c r="IKI35" s="242"/>
      <c r="IKJ35" s="242"/>
      <c r="IKK35" s="242"/>
      <c r="IKL35" s="242"/>
      <c r="IKM35" s="242"/>
      <c r="IKN35" s="242"/>
      <c r="IKO35" s="242"/>
      <c r="IKP35" s="242"/>
      <c r="IKQ35" s="242"/>
      <c r="IKR35" s="242"/>
      <c r="IKS35" s="242"/>
      <c r="IKT35" s="242"/>
      <c r="IKU35" s="242"/>
      <c r="IKV35" s="242"/>
      <c r="IKW35" s="242"/>
      <c r="IKX35" s="242"/>
      <c r="IKY35" s="242"/>
      <c r="IKZ35" s="242"/>
      <c r="ILA35" s="242"/>
      <c r="ILB35" s="242"/>
      <c r="ILC35" s="242"/>
      <c r="ILD35" s="242"/>
      <c r="ILE35" s="242"/>
      <c r="ILF35" s="242"/>
      <c r="ILG35" s="242"/>
      <c r="ILH35" s="242"/>
      <c r="ILI35" s="242"/>
      <c r="ILJ35" s="242"/>
      <c r="ILK35" s="242"/>
      <c r="ILL35" s="242"/>
      <c r="ILM35" s="242"/>
      <c r="ILN35" s="242"/>
      <c r="ILO35" s="242"/>
      <c r="ILP35" s="242"/>
      <c r="ILQ35" s="242"/>
      <c r="ILR35" s="242"/>
      <c r="ILS35" s="242"/>
      <c r="ILT35" s="242"/>
      <c r="ILU35" s="242"/>
      <c r="ILV35" s="242"/>
      <c r="ILW35" s="242"/>
      <c r="ILX35" s="242"/>
      <c r="ILY35" s="242"/>
      <c r="ILZ35" s="242"/>
      <c r="IMA35" s="242"/>
      <c r="IMB35" s="242"/>
      <c r="IMC35" s="242"/>
      <c r="IMD35" s="242"/>
      <c r="IME35" s="242"/>
      <c r="IMF35" s="242"/>
      <c r="IMG35" s="242"/>
      <c r="IMH35" s="242"/>
      <c r="IMI35" s="242"/>
      <c r="IMJ35" s="242"/>
      <c r="IMK35" s="242"/>
      <c r="IML35" s="242"/>
      <c r="IMM35" s="242"/>
      <c r="IMN35" s="242"/>
      <c r="IMO35" s="242"/>
      <c r="IMP35" s="242"/>
      <c r="IMQ35" s="242"/>
      <c r="IMR35" s="242"/>
      <c r="IMS35" s="242"/>
      <c r="IMT35" s="242"/>
      <c r="IMU35" s="242"/>
      <c r="IMV35" s="242"/>
      <c r="IMW35" s="242"/>
      <c r="IMX35" s="242"/>
      <c r="IMY35" s="242"/>
      <c r="IMZ35" s="242"/>
      <c r="INA35" s="242"/>
      <c r="INB35" s="242"/>
      <c r="INC35" s="242"/>
      <c r="IND35" s="242"/>
      <c r="INE35" s="242"/>
      <c r="INF35" s="242"/>
      <c r="ING35" s="242"/>
      <c r="INH35" s="242"/>
      <c r="INI35" s="242"/>
      <c r="INJ35" s="242"/>
      <c r="INK35" s="242"/>
      <c r="INL35" s="242"/>
      <c r="INM35" s="242"/>
      <c r="INN35" s="242"/>
      <c r="INO35" s="242"/>
      <c r="INP35" s="242"/>
      <c r="INQ35" s="242"/>
      <c r="INR35" s="242"/>
      <c r="INS35" s="242"/>
      <c r="INT35" s="242"/>
      <c r="INU35" s="242"/>
      <c r="INV35" s="242"/>
      <c r="INW35" s="242"/>
      <c r="INX35" s="242"/>
      <c r="INY35" s="242"/>
      <c r="INZ35" s="242"/>
      <c r="IOA35" s="242"/>
      <c r="IOB35" s="242"/>
      <c r="IOC35" s="242"/>
      <c r="IOD35" s="242"/>
      <c r="IOE35" s="242"/>
      <c r="IOF35" s="242"/>
      <c r="IOG35" s="242"/>
      <c r="IOH35" s="242"/>
      <c r="IOI35" s="242"/>
      <c r="IOJ35" s="242"/>
      <c r="IOK35" s="242"/>
      <c r="IOL35" s="242"/>
      <c r="IOM35" s="242"/>
      <c r="ION35" s="242"/>
      <c r="IOO35" s="242"/>
      <c r="IOP35" s="242"/>
      <c r="IOQ35" s="242"/>
      <c r="IOR35" s="242"/>
      <c r="IOS35" s="242"/>
      <c r="IOT35" s="242"/>
      <c r="IOU35" s="242"/>
      <c r="IOV35" s="242"/>
      <c r="IOW35" s="242"/>
      <c r="IOX35" s="242"/>
      <c r="IOY35" s="242"/>
      <c r="IOZ35" s="242"/>
      <c r="IPA35" s="242"/>
      <c r="IPB35" s="242"/>
      <c r="IPC35" s="242"/>
      <c r="IPD35" s="242"/>
      <c r="IPE35" s="242"/>
      <c r="IPF35" s="242"/>
      <c r="IPG35" s="242"/>
      <c r="IPH35" s="242"/>
      <c r="IPI35" s="242"/>
      <c r="IPJ35" s="242"/>
      <c r="IPK35" s="242"/>
      <c r="IPL35" s="242"/>
      <c r="IPM35" s="242"/>
      <c r="IPN35" s="242"/>
      <c r="IPO35" s="242"/>
      <c r="IPP35" s="242"/>
      <c r="IPQ35" s="242"/>
      <c r="IPR35" s="242"/>
      <c r="IPS35" s="242"/>
      <c r="IPT35" s="242"/>
      <c r="IPU35" s="242"/>
      <c r="IPV35" s="242"/>
      <c r="IPW35" s="242"/>
      <c r="IPX35" s="242"/>
      <c r="IPY35" s="242"/>
      <c r="IPZ35" s="242"/>
      <c r="IQA35" s="242"/>
      <c r="IQB35" s="242"/>
      <c r="IQC35" s="242"/>
      <c r="IQD35" s="242"/>
      <c r="IQE35" s="242"/>
      <c r="IQF35" s="242"/>
      <c r="IQG35" s="242"/>
      <c r="IQH35" s="242"/>
      <c r="IQI35" s="242"/>
      <c r="IQJ35" s="242"/>
      <c r="IQK35" s="242"/>
      <c r="IQL35" s="242"/>
      <c r="IQM35" s="242"/>
      <c r="IQN35" s="242"/>
      <c r="IQO35" s="242"/>
      <c r="IQP35" s="242"/>
      <c r="IQQ35" s="242"/>
      <c r="IQR35" s="242"/>
      <c r="IQS35" s="242"/>
      <c r="IQT35" s="242"/>
      <c r="IQU35" s="242"/>
      <c r="IQV35" s="242"/>
      <c r="IQW35" s="242"/>
      <c r="IQX35" s="242"/>
      <c r="IQY35" s="242"/>
      <c r="IQZ35" s="242"/>
      <c r="IRA35" s="242"/>
      <c r="IRB35" s="242"/>
      <c r="IRC35" s="242"/>
      <c r="IRD35" s="242"/>
      <c r="IRE35" s="242"/>
      <c r="IRF35" s="242"/>
      <c r="IRG35" s="242"/>
      <c r="IRH35" s="242"/>
      <c r="IRI35" s="242"/>
      <c r="IRJ35" s="242"/>
      <c r="IRK35" s="242"/>
      <c r="IRL35" s="242"/>
      <c r="IRM35" s="242"/>
      <c r="IRN35" s="242"/>
      <c r="IRO35" s="242"/>
      <c r="IRP35" s="242"/>
      <c r="IRQ35" s="242"/>
      <c r="IRR35" s="242"/>
      <c r="IRS35" s="242"/>
      <c r="IRT35" s="242"/>
      <c r="IRU35" s="242"/>
      <c r="IRV35" s="242"/>
      <c r="IRW35" s="242"/>
      <c r="IRX35" s="242"/>
      <c r="IRY35" s="242"/>
      <c r="IRZ35" s="242"/>
      <c r="ISA35" s="242"/>
      <c r="ISB35" s="242"/>
      <c r="ISC35" s="242"/>
      <c r="ISD35" s="242"/>
      <c r="ISE35" s="242"/>
      <c r="ISF35" s="242"/>
      <c r="ISG35" s="242"/>
      <c r="ISH35" s="242"/>
      <c r="ISI35" s="242"/>
      <c r="ISJ35" s="242"/>
      <c r="ISK35" s="242"/>
      <c r="ISL35" s="242"/>
      <c r="ISM35" s="242"/>
      <c r="ISN35" s="242"/>
      <c r="ISO35" s="242"/>
      <c r="ISP35" s="242"/>
      <c r="ISQ35" s="242"/>
      <c r="ISR35" s="242"/>
      <c r="ISS35" s="242"/>
      <c r="IST35" s="242"/>
      <c r="ISU35" s="242"/>
      <c r="ISV35" s="242"/>
      <c r="ISW35" s="242"/>
      <c r="ISX35" s="242"/>
      <c r="ISY35" s="242"/>
      <c r="ISZ35" s="242"/>
      <c r="ITA35" s="242"/>
      <c r="ITB35" s="242"/>
      <c r="ITC35" s="242"/>
      <c r="ITD35" s="242"/>
      <c r="ITE35" s="242"/>
      <c r="ITF35" s="242"/>
      <c r="ITG35" s="242"/>
      <c r="ITH35" s="242"/>
      <c r="ITI35" s="242"/>
      <c r="ITJ35" s="242"/>
      <c r="ITK35" s="242"/>
      <c r="ITL35" s="242"/>
      <c r="ITM35" s="242"/>
      <c r="ITN35" s="242"/>
      <c r="ITO35" s="242"/>
      <c r="ITP35" s="242"/>
      <c r="ITQ35" s="242"/>
      <c r="ITR35" s="242"/>
      <c r="ITS35" s="242"/>
      <c r="ITT35" s="242"/>
      <c r="ITU35" s="242"/>
      <c r="ITV35" s="242"/>
      <c r="ITW35" s="242"/>
      <c r="ITX35" s="242"/>
      <c r="ITY35" s="242"/>
      <c r="ITZ35" s="242"/>
      <c r="IUA35" s="242"/>
      <c r="IUB35" s="242"/>
      <c r="IUC35" s="242"/>
      <c r="IUD35" s="242"/>
      <c r="IUE35" s="242"/>
      <c r="IUF35" s="242"/>
      <c r="IUG35" s="242"/>
      <c r="IUH35" s="242"/>
      <c r="IUI35" s="242"/>
      <c r="IUJ35" s="242"/>
      <c r="IUK35" s="242"/>
      <c r="IUL35" s="242"/>
      <c r="IUM35" s="242"/>
      <c r="IUN35" s="242"/>
      <c r="IUO35" s="242"/>
      <c r="IUP35" s="242"/>
      <c r="IUQ35" s="242"/>
      <c r="IUR35" s="242"/>
      <c r="IUS35" s="242"/>
      <c r="IUT35" s="242"/>
      <c r="IUU35" s="242"/>
      <c r="IUV35" s="242"/>
      <c r="IUW35" s="242"/>
      <c r="IUX35" s="242"/>
      <c r="IUY35" s="242"/>
      <c r="IUZ35" s="242"/>
      <c r="IVA35" s="242"/>
      <c r="IVB35" s="242"/>
      <c r="IVC35" s="242"/>
      <c r="IVD35" s="242"/>
      <c r="IVE35" s="242"/>
      <c r="IVF35" s="242"/>
      <c r="IVG35" s="242"/>
      <c r="IVH35" s="242"/>
      <c r="IVI35" s="242"/>
      <c r="IVJ35" s="242"/>
      <c r="IVK35" s="242"/>
      <c r="IVL35" s="242"/>
      <c r="IVM35" s="242"/>
      <c r="IVN35" s="242"/>
      <c r="IVO35" s="242"/>
      <c r="IVP35" s="242"/>
      <c r="IVQ35" s="242"/>
      <c r="IVR35" s="242"/>
      <c r="IVS35" s="242"/>
      <c r="IVT35" s="242"/>
      <c r="IVU35" s="242"/>
      <c r="IVV35" s="242"/>
      <c r="IVW35" s="242"/>
      <c r="IVX35" s="242"/>
      <c r="IVY35" s="242"/>
      <c r="IVZ35" s="242"/>
      <c r="IWA35" s="242"/>
      <c r="IWB35" s="242"/>
      <c r="IWC35" s="242"/>
      <c r="IWD35" s="242"/>
      <c r="IWE35" s="242"/>
      <c r="IWF35" s="242"/>
      <c r="IWG35" s="242"/>
      <c r="IWH35" s="242"/>
      <c r="IWI35" s="242"/>
      <c r="IWJ35" s="242"/>
      <c r="IWK35" s="242"/>
      <c r="IWL35" s="242"/>
      <c r="IWM35" s="242"/>
      <c r="IWN35" s="242"/>
      <c r="IWO35" s="242"/>
      <c r="IWP35" s="242"/>
      <c r="IWQ35" s="242"/>
      <c r="IWR35" s="242"/>
      <c r="IWS35" s="242"/>
      <c r="IWT35" s="242"/>
      <c r="IWU35" s="242"/>
      <c r="IWV35" s="242"/>
      <c r="IWW35" s="242"/>
      <c r="IWX35" s="242"/>
      <c r="IWY35" s="242"/>
      <c r="IWZ35" s="242"/>
      <c r="IXA35" s="242"/>
      <c r="IXB35" s="242"/>
      <c r="IXC35" s="242"/>
      <c r="IXD35" s="242"/>
      <c r="IXE35" s="242"/>
      <c r="IXF35" s="242"/>
      <c r="IXG35" s="242"/>
      <c r="IXH35" s="242"/>
      <c r="IXI35" s="242"/>
      <c r="IXJ35" s="242"/>
      <c r="IXK35" s="242"/>
      <c r="IXL35" s="242"/>
      <c r="IXM35" s="242"/>
      <c r="IXN35" s="242"/>
      <c r="IXO35" s="242"/>
      <c r="IXP35" s="242"/>
      <c r="IXQ35" s="242"/>
      <c r="IXR35" s="242"/>
      <c r="IXS35" s="242"/>
      <c r="IXT35" s="242"/>
      <c r="IXU35" s="242"/>
      <c r="IXV35" s="242"/>
      <c r="IXW35" s="242"/>
      <c r="IXX35" s="242"/>
      <c r="IXY35" s="242"/>
      <c r="IXZ35" s="242"/>
      <c r="IYA35" s="242"/>
      <c r="IYB35" s="242"/>
      <c r="IYC35" s="242"/>
      <c r="IYD35" s="242"/>
      <c r="IYE35" s="242"/>
      <c r="IYF35" s="242"/>
      <c r="IYG35" s="242"/>
      <c r="IYH35" s="242"/>
      <c r="IYI35" s="242"/>
      <c r="IYJ35" s="242"/>
      <c r="IYK35" s="242"/>
      <c r="IYL35" s="242"/>
      <c r="IYM35" s="242"/>
      <c r="IYN35" s="242"/>
      <c r="IYO35" s="242"/>
      <c r="IYP35" s="242"/>
      <c r="IYQ35" s="242"/>
      <c r="IYR35" s="242"/>
      <c r="IYS35" s="242"/>
      <c r="IYT35" s="242"/>
      <c r="IYU35" s="242"/>
      <c r="IYV35" s="242"/>
      <c r="IYW35" s="242"/>
      <c r="IYX35" s="242"/>
      <c r="IYY35" s="242"/>
      <c r="IYZ35" s="242"/>
      <c r="IZA35" s="242"/>
      <c r="IZB35" s="242"/>
      <c r="IZC35" s="242"/>
      <c r="IZD35" s="242"/>
      <c r="IZE35" s="242"/>
      <c r="IZF35" s="242"/>
      <c r="IZG35" s="242"/>
      <c r="IZH35" s="242"/>
      <c r="IZI35" s="242"/>
      <c r="IZJ35" s="242"/>
      <c r="IZK35" s="242"/>
      <c r="IZL35" s="242"/>
      <c r="IZM35" s="242"/>
      <c r="IZN35" s="242"/>
      <c r="IZO35" s="242"/>
      <c r="IZP35" s="242"/>
      <c r="IZQ35" s="242"/>
      <c r="IZR35" s="242"/>
      <c r="IZS35" s="242"/>
      <c r="IZT35" s="242"/>
      <c r="IZU35" s="242"/>
      <c r="IZV35" s="242"/>
      <c r="IZW35" s="242"/>
      <c r="IZX35" s="242"/>
      <c r="IZY35" s="242"/>
      <c r="IZZ35" s="242"/>
      <c r="JAA35" s="242"/>
      <c r="JAB35" s="242"/>
      <c r="JAC35" s="242"/>
      <c r="JAD35" s="242"/>
      <c r="JAE35" s="242"/>
      <c r="JAF35" s="242"/>
      <c r="JAG35" s="242"/>
      <c r="JAH35" s="242"/>
      <c r="JAI35" s="242"/>
      <c r="JAJ35" s="242"/>
      <c r="JAK35" s="242"/>
      <c r="JAL35" s="242"/>
      <c r="JAM35" s="242"/>
      <c r="JAN35" s="242"/>
      <c r="JAO35" s="242"/>
      <c r="JAP35" s="242"/>
      <c r="JAQ35" s="242"/>
      <c r="JAR35" s="242"/>
      <c r="JAS35" s="242"/>
      <c r="JAT35" s="242"/>
      <c r="JAU35" s="242"/>
      <c r="JAV35" s="242"/>
      <c r="JAW35" s="242"/>
      <c r="JAX35" s="242"/>
      <c r="JAY35" s="242"/>
      <c r="JAZ35" s="242"/>
      <c r="JBA35" s="242"/>
      <c r="JBB35" s="242"/>
      <c r="JBC35" s="242"/>
      <c r="JBD35" s="242"/>
      <c r="JBE35" s="242"/>
      <c r="JBF35" s="242"/>
      <c r="JBG35" s="242"/>
      <c r="JBH35" s="242"/>
      <c r="JBI35" s="242"/>
      <c r="JBJ35" s="242"/>
      <c r="JBK35" s="242"/>
      <c r="JBL35" s="242"/>
      <c r="JBM35" s="242"/>
      <c r="JBN35" s="242"/>
      <c r="JBO35" s="242"/>
      <c r="JBP35" s="242"/>
      <c r="JBQ35" s="242"/>
      <c r="JBR35" s="242"/>
      <c r="JBS35" s="242"/>
      <c r="JBT35" s="242"/>
      <c r="JBU35" s="242"/>
      <c r="JBV35" s="242"/>
      <c r="JBW35" s="242"/>
      <c r="JBX35" s="242"/>
      <c r="JBY35" s="242"/>
      <c r="JBZ35" s="242"/>
      <c r="JCA35" s="242"/>
      <c r="JCB35" s="242"/>
      <c r="JCC35" s="242"/>
      <c r="JCD35" s="242"/>
      <c r="JCE35" s="242"/>
      <c r="JCF35" s="242"/>
      <c r="JCG35" s="242"/>
      <c r="JCH35" s="242"/>
      <c r="JCI35" s="242"/>
      <c r="JCJ35" s="242"/>
      <c r="JCK35" s="242"/>
      <c r="JCL35" s="242"/>
      <c r="JCM35" s="242"/>
      <c r="JCN35" s="242"/>
      <c r="JCO35" s="242"/>
      <c r="JCP35" s="242"/>
      <c r="JCQ35" s="242"/>
      <c r="JCR35" s="242"/>
      <c r="JCS35" s="242"/>
      <c r="JCT35" s="242"/>
      <c r="JCU35" s="242"/>
      <c r="JCV35" s="242"/>
      <c r="JCW35" s="242"/>
      <c r="JCX35" s="242"/>
      <c r="JCY35" s="242"/>
      <c r="JCZ35" s="242"/>
      <c r="JDA35" s="242"/>
      <c r="JDB35" s="242"/>
      <c r="JDC35" s="242"/>
      <c r="JDD35" s="242"/>
      <c r="JDE35" s="242"/>
      <c r="JDF35" s="242"/>
      <c r="JDG35" s="242"/>
      <c r="JDH35" s="242"/>
      <c r="JDI35" s="242"/>
      <c r="JDJ35" s="242"/>
      <c r="JDK35" s="242"/>
      <c r="JDL35" s="242"/>
      <c r="JDM35" s="242"/>
      <c r="JDN35" s="242"/>
      <c r="JDO35" s="242"/>
      <c r="JDP35" s="242"/>
      <c r="JDQ35" s="242"/>
      <c r="JDR35" s="242"/>
      <c r="JDS35" s="242"/>
      <c r="JDT35" s="242"/>
      <c r="JDU35" s="242"/>
      <c r="JDV35" s="242"/>
      <c r="JDW35" s="242"/>
      <c r="JDX35" s="242"/>
      <c r="JDY35" s="242"/>
      <c r="JDZ35" s="242"/>
      <c r="JEA35" s="242"/>
      <c r="JEB35" s="242"/>
      <c r="JEC35" s="242"/>
      <c r="JED35" s="242"/>
      <c r="JEE35" s="242"/>
      <c r="JEF35" s="242"/>
      <c r="JEG35" s="242"/>
      <c r="JEH35" s="242"/>
      <c r="JEI35" s="242"/>
      <c r="JEJ35" s="242"/>
      <c r="JEK35" s="242"/>
      <c r="JEL35" s="242"/>
      <c r="JEM35" s="242"/>
      <c r="JEN35" s="242"/>
      <c r="JEO35" s="242"/>
      <c r="JEP35" s="242"/>
      <c r="JEQ35" s="242"/>
      <c r="JER35" s="242"/>
      <c r="JES35" s="242"/>
      <c r="JET35" s="242"/>
      <c r="JEU35" s="242"/>
      <c r="JEV35" s="242"/>
      <c r="JEW35" s="242"/>
      <c r="JEX35" s="242"/>
      <c r="JEY35" s="242"/>
      <c r="JEZ35" s="242"/>
      <c r="JFA35" s="242"/>
      <c r="JFB35" s="242"/>
      <c r="JFC35" s="242"/>
      <c r="JFD35" s="242"/>
      <c r="JFE35" s="242"/>
      <c r="JFF35" s="242"/>
      <c r="JFG35" s="242"/>
      <c r="JFH35" s="242"/>
      <c r="JFI35" s="242"/>
      <c r="JFJ35" s="242"/>
      <c r="JFK35" s="242"/>
      <c r="JFL35" s="242"/>
      <c r="JFM35" s="242"/>
      <c r="JFN35" s="242"/>
      <c r="JFO35" s="242"/>
      <c r="JFP35" s="242"/>
      <c r="JFQ35" s="242"/>
      <c r="JFR35" s="242"/>
      <c r="JFS35" s="242"/>
      <c r="JFT35" s="242"/>
      <c r="JFU35" s="242"/>
      <c r="JFV35" s="242"/>
      <c r="JFW35" s="242"/>
      <c r="JFX35" s="242"/>
      <c r="JFY35" s="242"/>
      <c r="JFZ35" s="242"/>
      <c r="JGA35" s="242"/>
      <c r="JGB35" s="242"/>
      <c r="JGC35" s="242"/>
      <c r="JGD35" s="242"/>
      <c r="JGE35" s="242"/>
      <c r="JGF35" s="242"/>
      <c r="JGG35" s="242"/>
      <c r="JGH35" s="242"/>
      <c r="JGI35" s="242"/>
      <c r="JGJ35" s="242"/>
      <c r="JGK35" s="242"/>
      <c r="JGL35" s="242"/>
      <c r="JGM35" s="242"/>
      <c r="JGN35" s="242"/>
      <c r="JGO35" s="242"/>
      <c r="JGP35" s="242"/>
      <c r="JGQ35" s="242"/>
      <c r="JGR35" s="242"/>
      <c r="JGS35" s="242"/>
      <c r="JGT35" s="242"/>
      <c r="JGU35" s="242"/>
      <c r="JGV35" s="242"/>
      <c r="JGW35" s="242"/>
      <c r="JGX35" s="242"/>
      <c r="JGY35" s="242"/>
      <c r="JGZ35" s="242"/>
      <c r="JHA35" s="242"/>
      <c r="JHB35" s="242"/>
      <c r="JHC35" s="242"/>
      <c r="JHD35" s="242"/>
      <c r="JHE35" s="242"/>
      <c r="JHF35" s="242"/>
      <c r="JHG35" s="242"/>
      <c r="JHH35" s="242"/>
      <c r="JHI35" s="242"/>
      <c r="JHJ35" s="242"/>
      <c r="JHK35" s="242"/>
      <c r="JHL35" s="242"/>
      <c r="JHM35" s="242"/>
      <c r="JHN35" s="242"/>
      <c r="JHO35" s="242"/>
      <c r="JHP35" s="242"/>
      <c r="JHQ35" s="242"/>
      <c r="JHR35" s="242"/>
      <c r="JHS35" s="242"/>
      <c r="JHT35" s="242"/>
      <c r="JHU35" s="242"/>
      <c r="JHV35" s="242"/>
      <c r="JHW35" s="242"/>
      <c r="JHX35" s="242"/>
      <c r="JHY35" s="242"/>
      <c r="JHZ35" s="242"/>
      <c r="JIA35" s="242"/>
      <c r="JIB35" s="242"/>
      <c r="JIC35" s="242"/>
      <c r="JID35" s="242"/>
      <c r="JIE35" s="242"/>
      <c r="JIF35" s="242"/>
      <c r="JIG35" s="242"/>
      <c r="JIH35" s="242"/>
      <c r="JII35" s="242"/>
      <c r="JIJ35" s="242"/>
      <c r="JIK35" s="242"/>
      <c r="JIL35" s="242"/>
      <c r="JIM35" s="242"/>
      <c r="JIN35" s="242"/>
      <c r="JIO35" s="242"/>
      <c r="JIP35" s="242"/>
      <c r="JIQ35" s="242"/>
      <c r="JIR35" s="242"/>
      <c r="JIS35" s="242"/>
      <c r="JIT35" s="242"/>
      <c r="JIU35" s="242"/>
      <c r="JIV35" s="242"/>
      <c r="JIW35" s="242"/>
      <c r="JIX35" s="242"/>
      <c r="JIY35" s="242"/>
      <c r="JIZ35" s="242"/>
      <c r="JJA35" s="242"/>
      <c r="JJB35" s="242"/>
      <c r="JJC35" s="242"/>
      <c r="JJD35" s="242"/>
      <c r="JJE35" s="242"/>
      <c r="JJF35" s="242"/>
      <c r="JJG35" s="242"/>
      <c r="JJH35" s="242"/>
      <c r="JJI35" s="242"/>
      <c r="JJJ35" s="242"/>
      <c r="JJK35" s="242"/>
      <c r="JJL35" s="242"/>
      <c r="JJM35" s="242"/>
      <c r="JJN35" s="242"/>
      <c r="JJO35" s="242"/>
      <c r="JJP35" s="242"/>
      <c r="JJQ35" s="242"/>
      <c r="JJR35" s="242"/>
      <c r="JJS35" s="242"/>
      <c r="JJT35" s="242"/>
      <c r="JJU35" s="242"/>
      <c r="JJV35" s="242"/>
      <c r="JJW35" s="242"/>
      <c r="JJX35" s="242"/>
      <c r="JJY35" s="242"/>
      <c r="JJZ35" s="242"/>
      <c r="JKA35" s="242"/>
      <c r="JKB35" s="242"/>
      <c r="JKC35" s="242"/>
      <c r="JKD35" s="242"/>
      <c r="JKE35" s="242"/>
      <c r="JKF35" s="242"/>
      <c r="JKG35" s="242"/>
      <c r="JKH35" s="242"/>
      <c r="JKI35" s="242"/>
      <c r="JKJ35" s="242"/>
      <c r="JKK35" s="242"/>
      <c r="JKL35" s="242"/>
      <c r="JKM35" s="242"/>
      <c r="JKN35" s="242"/>
      <c r="JKO35" s="242"/>
      <c r="JKP35" s="242"/>
      <c r="JKQ35" s="242"/>
      <c r="JKR35" s="242"/>
      <c r="JKS35" s="242"/>
      <c r="JKT35" s="242"/>
      <c r="JKU35" s="242"/>
      <c r="JKV35" s="242"/>
      <c r="JKW35" s="242"/>
      <c r="JKX35" s="242"/>
      <c r="JKY35" s="242"/>
      <c r="JKZ35" s="242"/>
      <c r="JLA35" s="242"/>
      <c r="JLB35" s="242"/>
      <c r="JLC35" s="242"/>
      <c r="JLD35" s="242"/>
      <c r="JLE35" s="242"/>
      <c r="JLF35" s="242"/>
      <c r="JLG35" s="242"/>
      <c r="JLH35" s="242"/>
      <c r="JLI35" s="242"/>
      <c r="JLJ35" s="242"/>
      <c r="JLK35" s="242"/>
      <c r="JLL35" s="242"/>
      <c r="JLM35" s="242"/>
      <c r="JLN35" s="242"/>
      <c r="JLO35" s="242"/>
      <c r="JLP35" s="242"/>
      <c r="JLQ35" s="242"/>
      <c r="JLR35" s="242"/>
      <c r="JLS35" s="242"/>
      <c r="JLT35" s="242"/>
      <c r="JLU35" s="242"/>
      <c r="JLV35" s="242"/>
      <c r="JLW35" s="242"/>
      <c r="JLX35" s="242"/>
      <c r="JLY35" s="242"/>
      <c r="JLZ35" s="242"/>
      <c r="JMA35" s="242"/>
      <c r="JMB35" s="242"/>
      <c r="JMC35" s="242"/>
      <c r="JMD35" s="242"/>
      <c r="JME35" s="242"/>
      <c r="JMF35" s="242"/>
      <c r="JMG35" s="242"/>
      <c r="JMH35" s="242"/>
      <c r="JMI35" s="242"/>
      <c r="JMJ35" s="242"/>
      <c r="JMK35" s="242"/>
      <c r="JML35" s="242"/>
      <c r="JMM35" s="242"/>
      <c r="JMN35" s="242"/>
      <c r="JMO35" s="242"/>
      <c r="JMP35" s="242"/>
      <c r="JMQ35" s="242"/>
      <c r="JMR35" s="242"/>
      <c r="JMS35" s="242"/>
      <c r="JMT35" s="242"/>
      <c r="JMU35" s="242"/>
      <c r="JMV35" s="242"/>
      <c r="JMW35" s="242"/>
      <c r="JMX35" s="242"/>
      <c r="JMY35" s="242"/>
      <c r="JMZ35" s="242"/>
      <c r="JNA35" s="242"/>
      <c r="JNB35" s="242"/>
      <c r="JNC35" s="242"/>
      <c r="JND35" s="242"/>
      <c r="JNE35" s="242"/>
      <c r="JNF35" s="242"/>
      <c r="JNG35" s="242"/>
      <c r="JNH35" s="242"/>
      <c r="JNI35" s="242"/>
      <c r="JNJ35" s="242"/>
      <c r="JNK35" s="242"/>
      <c r="JNL35" s="242"/>
      <c r="JNM35" s="242"/>
      <c r="JNN35" s="242"/>
      <c r="JNO35" s="242"/>
      <c r="JNP35" s="242"/>
      <c r="JNQ35" s="242"/>
      <c r="JNR35" s="242"/>
      <c r="JNS35" s="242"/>
      <c r="JNT35" s="242"/>
      <c r="JNU35" s="242"/>
      <c r="JNV35" s="242"/>
      <c r="JNW35" s="242"/>
      <c r="JNX35" s="242"/>
      <c r="JNY35" s="242"/>
      <c r="JNZ35" s="242"/>
      <c r="JOA35" s="242"/>
      <c r="JOB35" s="242"/>
      <c r="JOC35" s="242"/>
      <c r="JOD35" s="242"/>
      <c r="JOE35" s="242"/>
      <c r="JOF35" s="242"/>
      <c r="JOG35" s="242"/>
      <c r="JOH35" s="242"/>
      <c r="JOI35" s="242"/>
      <c r="JOJ35" s="242"/>
      <c r="JOK35" s="242"/>
      <c r="JOL35" s="242"/>
      <c r="JOM35" s="242"/>
      <c r="JON35" s="242"/>
      <c r="JOO35" s="242"/>
      <c r="JOP35" s="242"/>
      <c r="JOQ35" s="242"/>
      <c r="JOR35" s="242"/>
      <c r="JOS35" s="242"/>
      <c r="JOT35" s="242"/>
      <c r="JOU35" s="242"/>
      <c r="JOV35" s="242"/>
      <c r="JOW35" s="242"/>
      <c r="JOX35" s="242"/>
      <c r="JOY35" s="242"/>
      <c r="JOZ35" s="242"/>
      <c r="JPA35" s="242"/>
      <c r="JPB35" s="242"/>
      <c r="JPC35" s="242"/>
      <c r="JPD35" s="242"/>
      <c r="JPE35" s="242"/>
      <c r="JPF35" s="242"/>
      <c r="JPG35" s="242"/>
      <c r="JPH35" s="242"/>
      <c r="JPI35" s="242"/>
      <c r="JPJ35" s="242"/>
      <c r="JPK35" s="242"/>
      <c r="JPL35" s="242"/>
      <c r="JPM35" s="242"/>
      <c r="JPN35" s="242"/>
      <c r="JPO35" s="242"/>
      <c r="JPP35" s="242"/>
      <c r="JPQ35" s="242"/>
      <c r="JPR35" s="242"/>
      <c r="JPS35" s="242"/>
      <c r="JPT35" s="242"/>
      <c r="JPU35" s="242"/>
      <c r="JPV35" s="242"/>
      <c r="JPW35" s="242"/>
      <c r="JPX35" s="242"/>
      <c r="JPY35" s="242"/>
      <c r="JPZ35" s="242"/>
      <c r="JQA35" s="242"/>
      <c r="JQB35" s="242"/>
      <c r="JQC35" s="242"/>
      <c r="JQD35" s="242"/>
      <c r="JQE35" s="242"/>
      <c r="JQF35" s="242"/>
      <c r="JQG35" s="242"/>
      <c r="JQH35" s="242"/>
      <c r="JQI35" s="242"/>
      <c r="JQJ35" s="242"/>
      <c r="JQK35" s="242"/>
      <c r="JQL35" s="242"/>
      <c r="JQM35" s="242"/>
      <c r="JQN35" s="242"/>
      <c r="JQO35" s="242"/>
      <c r="JQP35" s="242"/>
      <c r="JQQ35" s="242"/>
      <c r="JQR35" s="242"/>
      <c r="JQS35" s="242"/>
      <c r="JQT35" s="242"/>
      <c r="JQU35" s="242"/>
      <c r="JQV35" s="242"/>
      <c r="JQW35" s="242"/>
      <c r="JQX35" s="242"/>
      <c r="JQY35" s="242"/>
      <c r="JQZ35" s="242"/>
      <c r="JRA35" s="242"/>
      <c r="JRB35" s="242"/>
      <c r="JRC35" s="242"/>
      <c r="JRD35" s="242"/>
      <c r="JRE35" s="242"/>
      <c r="JRF35" s="242"/>
      <c r="JRG35" s="242"/>
      <c r="JRH35" s="242"/>
      <c r="JRI35" s="242"/>
      <c r="JRJ35" s="242"/>
      <c r="JRK35" s="242"/>
      <c r="JRL35" s="242"/>
      <c r="JRM35" s="242"/>
      <c r="JRN35" s="242"/>
      <c r="JRO35" s="242"/>
      <c r="JRP35" s="242"/>
      <c r="JRQ35" s="242"/>
      <c r="JRR35" s="242"/>
      <c r="JRS35" s="242"/>
      <c r="JRT35" s="242"/>
      <c r="JRU35" s="242"/>
      <c r="JRV35" s="242"/>
      <c r="JRW35" s="242"/>
      <c r="JRX35" s="242"/>
      <c r="JRY35" s="242"/>
      <c r="JRZ35" s="242"/>
      <c r="JSA35" s="242"/>
      <c r="JSB35" s="242"/>
      <c r="JSC35" s="242"/>
      <c r="JSD35" s="242"/>
      <c r="JSE35" s="242"/>
      <c r="JSF35" s="242"/>
      <c r="JSG35" s="242"/>
      <c r="JSH35" s="242"/>
      <c r="JSI35" s="242"/>
      <c r="JSJ35" s="242"/>
      <c r="JSK35" s="242"/>
      <c r="JSL35" s="242"/>
      <c r="JSM35" s="242"/>
      <c r="JSN35" s="242"/>
      <c r="JSO35" s="242"/>
      <c r="JSP35" s="242"/>
      <c r="JSQ35" s="242"/>
      <c r="JSR35" s="242"/>
      <c r="JSS35" s="242"/>
      <c r="JST35" s="242"/>
      <c r="JSU35" s="242"/>
      <c r="JSV35" s="242"/>
      <c r="JSW35" s="242"/>
      <c r="JSX35" s="242"/>
      <c r="JSY35" s="242"/>
      <c r="JSZ35" s="242"/>
      <c r="JTA35" s="242"/>
      <c r="JTB35" s="242"/>
      <c r="JTC35" s="242"/>
      <c r="JTD35" s="242"/>
      <c r="JTE35" s="242"/>
      <c r="JTF35" s="242"/>
      <c r="JTG35" s="242"/>
      <c r="JTH35" s="242"/>
      <c r="JTI35" s="242"/>
      <c r="JTJ35" s="242"/>
      <c r="JTK35" s="242"/>
      <c r="JTL35" s="242"/>
      <c r="JTM35" s="242"/>
      <c r="JTN35" s="242"/>
      <c r="JTO35" s="242"/>
      <c r="JTP35" s="242"/>
      <c r="JTQ35" s="242"/>
      <c r="JTR35" s="242"/>
      <c r="JTS35" s="242"/>
      <c r="JTT35" s="242"/>
      <c r="JTU35" s="242"/>
      <c r="JTV35" s="242"/>
      <c r="JTW35" s="242"/>
      <c r="JTX35" s="242"/>
      <c r="JTY35" s="242"/>
      <c r="JTZ35" s="242"/>
      <c r="JUA35" s="242"/>
      <c r="JUB35" s="242"/>
      <c r="JUC35" s="242"/>
      <c r="JUD35" s="242"/>
      <c r="JUE35" s="242"/>
      <c r="JUF35" s="242"/>
      <c r="JUG35" s="242"/>
      <c r="JUH35" s="242"/>
      <c r="JUI35" s="242"/>
      <c r="JUJ35" s="242"/>
      <c r="JUK35" s="242"/>
      <c r="JUL35" s="242"/>
      <c r="JUM35" s="242"/>
      <c r="JUN35" s="242"/>
      <c r="JUO35" s="242"/>
      <c r="JUP35" s="242"/>
      <c r="JUQ35" s="242"/>
      <c r="JUR35" s="242"/>
      <c r="JUS35" s="242"/>
      <c r="JUT35" s="242"/>
      <c r="JUU35" s="242"/>
      <c r="JUV35" s="242"/>
      <c r="JUW35" s="242"/>
      <c r="JUX35" s="242"/>
      <c r="JUY35" s="242"/>
      <c r="JUZ35" s="242"/>
      <c r="JVA35" s="242"/>
      <c r="JVB35" s="242"/>
      <c r="JVC35" s="242"/>
      <c r="JVD35" s="242"/>
      <c r="JVE35" s="242"/>
      <c r="JVF35" s="242"/>
      <c r="JVG35" s="242"/>
      <c r="JVH35" s="242"/>
      <c r="JVI35" s="242"/>
      <c r="JVJ35" s="242"/>
      <c r="JVK35" s="242"/>
      <c r="JVL35" s="242"/>
      <c r="JVM35" s="242"/>
      <c r="JVN35" s="242"/>
      <c r="JVO35" s="242"/>
      <c r="JVP35" s="242"/>
      <c r="JVQ35" s="242"/>
      <c r="JVR35" s="242"/>
      <c r="JVS35" s="242"/>
      <c r="JVT35" s="242"/>
      <c r="JVU35" s="242"/>
      <c r="JVV35" s="242"/>
      <c r="JVW35" s="242"/>
      <c r="JVX35" s="242"/>
      <c r="JVY35" s="242"/>
      <c r="JVZ35" s="242"/>
      <c r="JWA35" s="242"/>
      <c r="JWB35" s="242"/>
      <c r="JWC35" s="242"/>
      <c r="JWD35" s="242"/>
      <c r="JWE35" s="242"/>
      <c r="JWF35" s="242"/>
      <c r="JWG35" s="242"/>
      <c r="JWH35" s="242"/>
      <c r="JWI35" s="242"/>
      <c r="JWJ35" s="242"/>
      <c r="JWK35" s="242"/>
      <c r="JWL35" s="242"/>
      <c r="JWM35" s="242"/>
      <c r="JWN35" s="242"/>
      <c r="JWO35" s="242"/>
      <c r="JWP35" s="242"/>
      <c r="JWQ35" s="242"/>
      <c r="JWR35" s="242"/>
      <c r="JWS35" s="242"/>
      <c r="JWT35" s="242"/>
      <c r="JWU35" s="242"/>
      <c r="JWV35" s="242"/>
      <c r="JWW35" s="242"/>
      <c r="JWX35" s="242"/>
      <c r="JWY35" s="242"/>
      <c r="JWZ35" s="242"/>
      <c r="JXA35" s="242"/>
      <c r="JXB35" s="242"/>
      <c r="JXC35" s="242"/>
      <c r="JXD35" s="242"/>
      <c r="JXE35" s="242"/>
      <c r="JXF35" s="242"/>
      <c r="JXG35" s="242"/>
      <c r="JXH35" s="242"/>
      <c r="JXI35" s="242"/>
      <c r="JXJ35" s="242"/>
      <c r="JXK35" s="242"/>
      <c r="JXL35" s="242"/>
      <c r="JXM35" s="242"/>
      <c r="JXN35" s="242"/>
      <c r="JXO35" s="242"/>
      <c r="JXP35" s="242"/>
      <c r="JXQ35" s="242"/>
      <c r="JXR35" s="242"/>
      <c r="JXS35" s="242"/>
      <c r="JXT35" s="242"/>
      <c r="JXU35" s="242"/>
      <c r="JXV35" s="242"/>
      <c r="JXW35" s="242"/>
      <c r="JXX35" s="242"/>
      <c r="JXY35" s="242"/>
      <c r="JXZ35" s="242"/>
      <c r="JYA35" s="242"/>
      <c r="JYB35" s="242"/>
      <c r="JYC35" s="242"/>
      <c r="JYD35" s="242"/>
      <c r="JYE35" s="242"/>
      <c r="JYF35" s="242"/>
      <c r="JYG35" s="242"/>
      <c r="JYH35" s="242"/>
      <c r="JYI35" s="242"/>
      <c r="JYJ35" s="242"/>
      <c r="JYK35" s="242"/>
      <c r="JYL35" s="242"/>
      <c r="JYM35" s="242"/>
      <c r="JYN35" s="242"/>
      <c r="JYO35" s="242"/>
      <c r="JYP35" s="242"/>
      <c r="JYQ35" s="242"/>
      <c r="JYR35" s="242"/>
      <c r="JYS35" s="242"/>
      <c r="JYT35" s="242"/>
      <c r="JYU35" s="242"/>
      <c r="JYV35" s="242"/>
      <c r="JYW35" s="242"/>
      <c r="JYX35" s="242"/>
      <c r="JYY35" s="242"/>
      <c r="JYZ35" s="242"/>
      <c r="JZA35" s="242"/>
      <c r="JZB35" s="242"/>
      <c r="JZC35" s="242"/>
      <c r="JZD35" s="242"/>
      <c r="JZE35" s="242"/>
      <c r="JZF35" s="242"/>
      <c r="JZG35" s="242"/>
      <c r="JZH35" s="242"/>
      <c r="JZI35" s="242"/>
      <c r="JZJ35" s="242"/>
      <c r="JZK35" s="242"/>
      <c r="JZL35" s="242"/>
      <c r="JZM35" s="242"/>
      <c r="JZN35" s="242"/>
      <c r="JZO35" s="242"/>
      <c r="JZP35" s="242"/>
      <c r="JZQ35" s="242"/>
      <c r="JZR35" s="242"/>
      <c r="JZS35" s="242"/>
      <c r="JZT35" s="242"/>
      <c r="JZU35" s="242"/>
      <c r="JZV35" s="242"/>
      <c r="JZW35" s="242"/>
      <c r="JZX35" s="242"/>
      <c r="JZY35" s="242"/>
      <c r="JZZ35" s="242"/>
      <c r="KAA35" s="242"/>
      <c r="KAB35" s="242"/>
      <c r="KAC35" s="242"/>
      <c r="KAD35" s="242"/>
      <c r="KAE35" s="242"/>
      <c r="KAF35" s="242"/>
      <c r="KAG35" s="242"/>
      <c r="KAH35" s="242"/>
      <c r="KAI35" s="242"/>
      <c r="KAJ35" s="242"/>
      <c r="KAK35" s="242"/>
      <c r="KAL35" s="242"/>
      <c r="KAM35" s="242"/>
      <c r="KAN35" s="242"/>
      <c r="KAO35" s="242"/>
      <c r="KAP35" s="242"/>
      <c r="KAQ35" s="242"/>
      <c r="KAR35" s="242"/>
      <c r="KAS35" s="242"/>
      <c r="KAT35" s="242"/>
      <c r="KAU35" s="242"/>
      <c r="KAV35" s="242"/>
      <c r="KAW35" s="242"/>
      <c r="KAX35" s="242"/>
      <c r="KAY35" s="242"/>
      <c r="KAZ35" s="242"/>
      <c r="KBA35" s="242"/>
      <c r="KBB35" s="242"/>
      <c r="KBC35" s="242"/>
      <c r="KBD35" s="242"/>
      <c r="KBE35" s="242"/>
      <c r="KBF35" s="242"/>
      <c r="KBG35" s="242"/>
      <c r="KBH35" s="242"/>
      <c r="KBI35" s="242"/>
      <c r="KBJ35" s="242"/>
      <c r="KBK35" s="242"/>
      <c r="KBL35" s="242"/>
      <c r="KBM35" s="242"/>
      <c r="KBN35" s="242"/>
      <c r="KBO35" s="242"/>
      <c r="KBP35" s="242"/>
      <c r="KBQ35" s="242"/>
      <c r="KBR35" s="242"/>
      <c r="KBS35" s="242"/>
      <c r="KBT35" s="242"/>
      <c r="KBU35" s="242"/>
      <c r="KBV35" s="242"/>
      <c r="KBW35" s="242"/>
      <c r="KBX35" s="242"/>
      <c r="KBY35" s="242"/>
      <c r="KBZ35" s="242"/>
      <c r="KCA35" s="242"/>
      <c r="KCB35" s="242"/>
      <c r="KCC35" s="242"/>
      <c r="KCD35" s="242"/>
      <c r="KCE35" s="242"/>
      <c r="KCF35" s="242"/>
      <c r="KCG35" s="242"/>
      <c r="KCH35" s="242"/>
      <c r="KCI35" s="242"/>
      <c r="KCJ35" s="242"/>
      <c r="KCK35" s="242"/>
      <c r="KCL35" s="242"/>
      <c r="KCM35" s="242"/>
      <c r="KCN35" s="242"/>
      <c r="KCO35" s="242"/>
      <c r="KCP35" s="242"/>
      <c r="KCQ35" s="242"/>
      <c r="KCR35" s="242"/>
      <c r="KCS35" s="242"/>
      <c r="KCT35" s="242"/>
      <c r="KCU35" s="242"/>
      <c r="KCV35" s="242"/>
      <c r="KCW35" s="242"/>
      <c r="KCX35" s="242"/>
      <c r="KCY35" s="242"/>
      <c r="KCZ35" s="242"/>
      <c r="KDA35" s="242"/>
      <c r="KDB35" s="242"/>
      <c r="KDC35" s="242"/>
      <c r="KDD35" s="242"/>
      <c r="KDE35" s="242"/>
      <c r="KDF35" s="242"/>
      <c r="KDG35" s="242"/>
      <c r="KDH35" s="242"/>
      <c r="KDI35" s="242"/>
      <c r="KDJ35" s="242"/>
      <c r="KDK35" s="242"/>
      <c r="KDL35" s="242"/>
      <c r="KDM35" s="242"/>
      <c r="KDN35" s="242"/>
      <c r="KDO35" s="242"/>
      <c r="KDP35" s="242"/>
      <c r="KDQ35" s="242"/>
      <c r="KDR35" s="242"/>
      <c r="KDS35" s="242"/>
      <c r="KDT35" s="242"/>
      <c r="KDU35" s="242"/>
      <c r="KDV35" s="242"/>
      <c r="KDW35" s="242"/>
      <c r="KDX35" s="242"/>
      <c r="KDY35" s="242"/>
      <c r="KDZ35" s="242"/>
      <c r="KEA35" s="242"/>
      <c r="KEB35" s="242"/>
      <c r="KEC35" s="242"/>
      <c r="KED35" s="242"/>
      <c r="KEE35" s="242"/>
      <c r="KEF35" s="242"/>
      <c r="KEG35" s="242"/>
      <c r="KEH35" s="242"/>
      <c r="KEI35" s="242"/>
      <c r="KEJ35" s="242"/>
      <c r="KEK35" s="242"/>
      <c r="KEL35" s="242"/>
      <c r="KEM35" s="242"/>
      <c r="KEN35" s="242"/>
      <c r="KEO35" s="242"/>
      <c r="KEP35" s="242"/>
      <c r="KEQ35" s="242"/>
      <c r="KER35" s="242"/>
      <c r="KES35" s="242"/>
      <c r="KET35" s="242"/>
      <c r="KEU35" s="242"/>
      <c r="KEV35" s="242"/>
      <c r="KEW35" s="242"/>
      <c r="KEX35" s="242"/>
      <c r="KEY35" s="242"/>
      <c r="KEZ35" s="242"/>
      <c r="KFA35" s="242"/>
      <c r="KFB35" s="242"/>
      <c r="KFC35" s="242"/>
      <c r="KFD35" s="242"/>
      <c r="KFE35" s="242"/>
      <c r="KFF35" s="242"/>
      <c r="KFG35" s="242"/>
      <c r="KFH35" s="242"/>
      <c r="KFI35" s="242"/>
      <c r="KFJ35" s="242"/>
      <c r="KFK35" s="242"/>
      <c r="KFL35" s="242"/>
      <c r="KFM35" s="242"/>
      <c r="KFN35" s="242"/>
      <c r="KFO35" s="242"/>
      <c r="KFP35" s="242"/>
      <c r="KFQ35" s="242"/>
      <c r="KFR35" s="242"/>
      <c r="KFS35" s="242"/>
      <c r="KFT35" s="242"/>
      <c r="KFU35" s="242"/>
      <c r="KFV35" s="242"/>
      <c r="KFW35" s="242"/>
      <c r="KFX35" s="242"/>
      <c r="KFY35" s="242"/>
      <c r="KFZ35" s="242"/>
      <c r="KGA35" s="242"/>
      <c r="KGB35" s="242"/>
      <c r="KGC35" s="242"/>
      <c r="KGD35" s="242"/>
      <c r="KGE35" s="242"/>
      <c r="KGF35" s="242"/>
      <c r="KGG35" s="242"/>
      <c r="KGH35" s="242"/>
      <c r="KGI35" s="242"/>
      <c r="KGJ35" s="242"/>
      <c r="KGK35" s="242"/>
      <c r="KGL35" s="242"/>
      <c r="KGM35" s="242"/>
      <c r="KGN35" s="242"/>
      <c r="KGO35" s="242"/>
      <c r="KGP35" s="242"/>
      <c r="KGQ35" s="242"/>
      <c r="KGR35" s="242"/>
      <c r="KGS35" s="242"/>
      <c r="KGT35" s="242"/>
      <c r="KGU35" s="242"/>
      <c r="KGV35" s="242"/>
      <c r="KGW35" s="242"/>
      <c r="KGX35" s="242"/>
      <c r="KGY35" s="242"/>
      <c r="KGZ35" s="242"/>
      <c r="KHA35" s="242"/>
      <c r="KHB35" s="242"/>
      <c r="KHC35" s="242"/>
      <c r="KHD35" s="242"/>
      <c r="KHE35" s="242"/>
      <c r="KHF35" s="242"/>
      <c r="KHG35" s="242"/>
      <c r="KHH35" s="242"/>
      <c r="KHI35" s="242"/>
      <c r="KHJ35" s="242"/>
      <c r="KHK35" s="242"/>
      <c r="KHL35" s="242"/>
      <c r="KHM35" s="242"/>
      <c r="KHN35" s="242"/>
      <c r="KHO35" s="242"/>
      <c r="KHP35" s="242"/>
      <c r="KHQ35" s="242"/>
      <c r="KHR35" s="242"/>
      <c r="KHS35" s="242"/>
      <c r="KHT35" s="242"/>
      <c r="KHU35" s="242"/>
      <c r="KHV35" s="242"/>
      <c r="KHW35" s="242"/>
      <c r="KHX35" s="242"/>
      <c r="KHY35" s="242"/>
      <c r="KHZ35" s="242"/>
      <c r="KIA35" s="242"/>
      <c r="KIB35" s="242"/>
      <c r="KIC35" s="242"/>
      <c r="KID35" s="242"/>
      <c r="KIE35" s="242"/>
      <c r="KIF35" s="242"/>
      <c r="KIG35" s="242"/>
      <c r="KIH35" s="242"/>
      <c r="KII35" s="242"/>
      <c r="KIJ35" s="242"/>
      <c r="KIK35" s="242"/>
      <c r="KIL35" s="242"/>
      <c r="KIM35" s="242"/>
      <c r="KIN35" s="242"/>
      <c r="KIO35" s="242"/>
      <c r="KIP35" s="242"/>
      <c r="KIQ35" s="242"/>
      <c r="KIR35" s="242"/>
      <c r="KIS35" s="242"/>
      <c r="KIT35" s="242"/>
      <c r="KIU35" s="242"/>
      <c r="KIV35" s="242"/>
      <c r="KIW35" s="242"/>
      <c r="KIX35" s="242"/>
      <c r="KIY35" s="242"/>
      <c r="KIZ35" s="242"/>
      <c r="KJA35" s="242"/>
      <c r="KJB35" s="242"/>
      <c r="KJC35" s="242"/>
      <c r="KJD35" s="242"/>
      <c r="KJE35" s="242"/>
      <c r="KJF35" s="242"/>
      <c r="KJG35" s="242"/>
      <c r="KJH35" s="242"/>
      <c r="KJI35" s="242"/>
      <c r="KJJ35" s="242"/>
      <c r="KJK35" s="242"/>
      <c r="KJL35" s="242"/>
      <c r="KJM35" s="242"/>
      <c r="KJN35" s="242"/>
      <c r="KJO35" s="242"/>
      <c r="KJP35" s="242"/>
      <c r="KJQ35" s="242"/>
      <c r="KJR35" s="242"/>
      <c r="KJS35" s="242"/>
      <c r="KJT35" s="242"/>
      <c r="KJU35" s="242"/>
      <c r="KJV35" s="242"/>
      <c r="KJW35" s="242"/>
      <c r="KJX35" s="242"/>
      <c r="KJY35" s="242"/>
      <c r="KJZ35" s="242"/>
      <c r="KKA35" s="242"/>
      <c r="KKB35" s="242"/>
      <c r="KKC35" s="242"/>
      <c r="KKD35" s="242"/>
      <c r="KKE35" s="242"/>
      <c r="KKF35" s="242"/>
      <c r="KKG35" s="242"/>
      <c r="KKH35" s="242"/>
      <c r="KKI35" s="242"/>
      <c r="KKJ35" s="242"/>
      <c r="KKK35" s="242"/>
      <c r="KKL35" s="242"/>
      <c r="KKM35" s="242"/>
      <c r="KKN35" s="242"/>
      <c r="KKO35" s="242"/>
      <c r="KKP35" s="242"/>
      <c r="KKQ35" s="242"/>
      <c r="KKR35" s="242"/>
      <c r="KKS35" s="242"/>
      <c r="KKT35" s="242"/>
      <c r="KKU35" s="242"/>
      <c r="KKV35" s="242"/>
      <c r="KKW35" s="242"/>
      <c r="KKX35" s="242"/>
      <c r="KKY35" s="242"/>
      <c r="KKZ35" s="242"/>
      <c r="KLA35" s="242"/>
      <c r="KLB35" s="242"/>
      <c r="KLC35" s="242"/>
      <c r="KLD35" s="242"/>
      <c r="KLE35" s="242"/>
      <c r="KLF35" s="242"/>
      <c r="KLG35" s="242"/>
      <c r="KLH35" s="242"/>
      <c r="KLI35" s="242"/>
      <c r="KLJ35" s="242"/>
      <c r="KLK35" s="242"/>
      <c r="KLL35" s="242"/>
      <c r="KLM35" s="242"/>
      <c r="KLN35" s="242"/>
      <c r="KLO35" s="242"/>
      <c r="KLP35" s="242"/>
      <c r="KLQ35" s="242"/>
      <c r="KLR35" s="242"/>
      <c r="KLS35" s="242"/>
      <c r="KLT35" s="242"/>
      <c r="KLU35" s="242"/>
      <c r="KLV35" s="242"/>
      <c r="KLW35" s="242"/>
      <c r="KLX35" s="242"/>
      <c r="KLY35" s="242"/>
      <c r="KLZ35" s="242"/>
      <c r="KMA35" s="242"/>
      <c r="KMB35" s="242"/>
      <c r="KMC35" s="242"/>
      <c r="KMD35" s="242"/>
      <c r="KME35" s="242"/>
      <c r="KMF35" s="242"/>
      <c r="KMG35" s="242"/>
      <c r="KMH35" s="242"/>
      <c r="KMI35" s="242"/>
      <c r="KMJ35" s="242"/>
      <c r="KMK35" s="242"/>
      <c r="KML35" s="242"/>
      <c r="KMM35" s="242"/>
      <c r="KMN35" s="242"/>
      <c r="KMO35" s="242"/>
      <c r="KMP35" s="242"/>
      <c r="KMQ35" s="242"/>
      <c r="KMR35" s="242"/>
      <c r="KMS35" s="242"/>
      <c r="KMT35" s="242"/>
      <c r="KMU35" s="242"/>
      <c r="KMV35" s="242"/>
      <c r="KMW35" s="242"/>
      <c r="KMX35" s="242"/>
      <c r="KMY35" s="242"/>
      <c r="KMZ35" s="242"/>
      <c r="KNA35" s="242"/>
      <c r="KNB35" s="242"/>
      <c r="KNC35" s="242"/>
      <c r="KND35" s="242"/>
      <c r="KNE35" s="242"/>
      <c r="KNF35" s="242"/>
      <c r="KNG35" s="242"/>
      <c r="KNH35" s="242"/>
      <c r="KNI35" s="242"/>
      <c r="KNJ35" s="242"/>
      <c r="KNK35" s="242"/>
      <c r="KNL35" s="242"/>
      <c r="KNM35" s="242"/>
      <c r="KNN35" s="242"/>
      <c r="KNO35" s="242"/>
      <c r="KNP35" s="242"/>
      <c r="KNQ35" s="242"/>
      <c r="KNR35" s="242"/>
      <c r="KNS35" s="242"/>
      <c r="KNT35" s="242"/>
      <c r="KNU35" s="242"/>
      <c r="KNV35" s="242"/>
      <c r="KNW35" s="242"/>
      <c r="KNX35" s="242"/>
      <c r="KNY35" s="242"/>
      <c r="KNZ35" s="242"/>
      <c r="KOA35" s="242"/>
      <c r="KOB35" s="242"/>
      <c r="KOC35" s="242"/>
      <c r="KOD35" s="242"/>
      <c r="KOE35" s="242"/>
      <c r="KOF35" s="242"/>
      <c r="KOG35" s="242"/>
      <c r="KOH35" s="242"/>
      <c r="KOI35" s="242"/>
      <c r="KOJ35" s="242"/>
      <c r="KOK35" s="242"/>
      <c r="KOL35" s="242"/>
      <c r="KOM35" s="242"/>
      <c r="KON35" s="242"/>
      <c r="KOO35" s="242"/>
      <c r="KOP35" s="242"/>
      <c r="KOQ35" s="242"/>
      <c r="KOR35" s="242"/>
      <c r="KOS35" s="242"/>
      <c r="KOT35" s="242"/>
      <c r="KOU35" s="242"/>
      <c r="KOV35" s="242"/>
      <c r="KOW35" s="242"/>
      <c r="KOX35" s="242"/>
      <c r="KOY35" s="242"/>
      <c r="KOZ35" s="242"/>
      <c r="KPA35" s="242"/>
      <c r="KPB35" s="242"/>
      <c r="KPC35" s="242"/>
      <c r="KPD35" s="242"/>
      <c r="KPE35" s="242"/>
      <c r="KPF35" s="242"/>
      <c r="KPG35" s="242"/>
      <c r="KPH35" s="242"/>
      <c r="KPI35" s="242"/>
      <c r="KPJ35" s="242"/>
      <c r="KPK35" s="242"/>
      <c r="KPL35" s="242"/>
      <c r="KPM35" s="242"/>
      <c r="KPN35" s="242"/>
      <c r="KPO35" s="242"/>
      <c r="KPP35" s="242"/>
      <c r="KPQ35" s="242"/>
      <c r="KPR35" s="242"/>
      <c r="KPS35" s="242"/>
      <c r="KPT35" s="242"/>
      <c r="KPU35" s="242"/>
      <c r="KPV35" s="242"/>
      <c r="KPW35" s="242"/>
      <c r="KPX35" s="242"/>
      <c r="KPY35" s="242"/>
      <c r="KPZ35" s="242"/>
      <c r="KQA35" s="242"/>
      <c r="KQB35" s="242"/>
      <c r="KQC35" s="242"/>
      <c r="KQD35" s="242"/>
      <c r="KQE35" s="242"/>
      <c r="KQF35" s="242"/>
      <c r="KQG35" s="242"/>
      <c r="KQH35" s="242"/>
      <c r="KQI35" s="242"/>
      <c r="KQJ35" s="242"/>
      <c r="KQK35" s="242"/>
      <c r="KQL35" s="242"/>
      <c r="KQM35" s="242"/>
      <c r="KQN35" s="242"/>
      <c r="KQO35" s="242"/>
      <c r="KQP35" s="242"/>
      <c r="KQQ35" s="242"/>
      <c r="KQR35" s="242"/>
      <c r="KQS35" s="242"/>
      <c r="KQT35" s="242"/>
      <c r="KQU35" s="242"/>
      <c r="KQV35" s="242"/>
      <c r="KQW35" s="242"/>
      <c r="KQX35" s="242"/>
      <c r="KQY35" s="242"/>
      <c r="KQZ35" s="242"/>
      <c r="KRA35" s="242"/>
      <c r="KRB35" s="242"/>
      <c r="KRC35" s="242"/>
      <c r="KRD35" s="242"/>
      <c r="KRE35" s="242"/>
      <c r="KRF35" s="242"/>
      <c r="KRG35" s="242"/>
      <c r="KRH35" s="242"/>
      <c r="KRI35" s="242"/>
      <c r="KRJ35" s="242"/>
      <c r="KRK35" s="242"/>
      <c r="KRL35" s="242"/>
      <c r="KRM35" s="242"/>
      <c r="KRN35" s="242"/>
      <c r="KRO35" s="242"/>
      <c r="KRP35" s="242"/>
      <c r="KRQ35" s="242"/>
      <c r="KRR35" s="242"/>
      <c r="KRS35" s="242"/>
      <c r="KRT35" s="242"/>
      <c r="KRU35" s="242"/>
      <c r="KRV35" s="242"/>
      <c r="KRW35" s="242"/>
      <c r="KRX35" s="242"/>
      <c r="KRY35" s="242"/>
      <c r="KRZ35" s="242"/>
      <c r="KSA35" s="242"/>
      <c r="KSB35" s="242"/>
      <c r="KSC35" s="242"/>
      <c r="KSD35" s="242"/>
      <c r="KSE35" s="242"/>
      <c r="KSF35" s="242"/>
      <c r="KSG35" s="242"/>
      <c r="KSH35" s="242"/>
      <c r="KSI35" s="242"/>
      <c r="KSJ35" s="242"/>
      <c r="KSK35" s="242"/>
      <c r="KSL35" s="242"/>
      <c r="KSM35" s="242"/>
      <c r="KSN35" s="242"/>
      <c r="KSO35" s="242"/>
      <c r="KSP35" s="242"/>
      <c r="KSQ35" s="242"/>
      <c r="KSR35" s="242"/>
      <c r="KSS35" s="242"/>
      <c r="KST35" s="242"/>
      <c r="KSU35" s="242"/>
      <c r="KSV35" s="242"/>
      <c r="KSW35" s="242"/>
      <c r="KSX35" s="242"/>
      <c r="KSY35" s="242"/>
      <c r="KSZ35" s="242"/>
      <c r="KTA35" s="242"/>
      <c r="KTB35" s="242"/>
      <c r="KTC35" s="242"/>
      <c r="KTD35" s="242"/>
      <c r="KTE35" s="242"/>
      <c r="KTF35" s="242"/>
      <c r="KTG35" s="242"/>
      <c r="KTH35" s="242"/>
      <c r="KTI35" s="242"/>
      <c r="KTJ35" s="242"/>
      <c r="KTK35" s="242"/>
      <c r="KTL35" s="242"/>
      <c r="KTM35" s="242"/>
      <c r="KTN35" s="242"/>
      <c r="KTO35" s="242"/>
      <c r="KTP35" s="242"/>
      <c r="KTQ35" s="242"/>
      <c r="KTR35" s="242"/>
      <c r="KTS35" s="242"/>
      <c r="KTT35" s="242"/>
      <c r="KTU35" s="242"/>
      <c r="KTV35" s="242"/>
      <c r="KTW35" s="242"/>
      <c r="KTX35" s="242"/>
      <c r="KTY35" s="242"/>
      <c r="KTZ35" s="242"/>
      <c r="KUA35" s="242"/>
      <c r="KUB35" s="242"/>
      <c r="KUC35" s="242"/>
      <c r="KUD35" s="242"/>
      <c r="KUE35" s="242"/>
      <c r="KUF35" s="242"/>
      <c r="KUG35" s="242"/>
      <c r="KUH35" s="242"/>
      <c r="KUI35" s="242"/>
      <c r="KUJ35" s="242"/>
      <c r="KUK35" s="242"/>
      <c r="KUL35" s="242"/>
      <c r="KUM35" s="242"/>
      <c r="KUN35" s="242"/>
      <c r="KUO35" s="242"/>
      <c r="KUP35" s="242"/>
      <c r="KUQ35" s="242"/>
      <c r="KUR35" s="242"/>
      <c r="KUS35" s="242"/>
      <c r="KUT35" s="242"/>
      <c r="KUU35" s="242"/>
      <c r="KUV35" s="242"/>
      <c r="KUW35" s="242"/>
      <c r="KUX35" s="242"/>
      <c r="KUY35" s="242"/>
      <c r="KUZ35" s="242"/>
      <c r="KVA35" s="242"/>
      <c r="KVB35" s="242"/>
      <c r="KVC35" s="242"/>
      <c r="KVD35" s="242"/>
      <c r="KVE35" s="242"/>
      <c r="KVF35" s="242"/>
      <c r="KVG35" s="242"/>
      <c r="KVH35" s="242"/>
      <c r="KVI35" s="242"/>
      <c r="KVJ35" s="242"/>
      <c r="KVK35" s="242"/>
      <c r="KVL35" s="242"/>
      <c r="KVM35" s="242"/>
      <c r="KVN35" s="242"/>
      <c r="KVO35" s="242"/>
      <c r="KVP35" s="242"/>
      <c r="KVQ35" s="242"/>
      <c r="KVR35" s="242"/>
      <c r="KVS35" s="242"/>
      <c r="KVT35" s="242"/>
      <c r="KVU35" s="242"/>
      <c r="KVV35" s="242"/>
      <c r="KVW35" s="242"/>
      <c r="KVX35" s="242"/>
      <c r="KVY35" s="242"/>
      <c r="KVZ35" s="242"/>
      <c r="KWA35" s="242"/>
      <c r="KWB35" s="242"/>
      <c r="KWC35" s="242"/>
      <c r="KWD35" s="242"/>
      <c r="KWE35" s="242"/>
      <c r="KWF35" s="242"/>
      <c r="KWG35" s="242"/>
      <c r="KWH35" s="242"/>
      <c r="KWI35" s="242"/>
      <c r="KWJ35" s="242"/>
      <c r="KWK35" s="242"/>
      <c r="KWL35" s="242"/>
      <c r="KWM35" s="242"/>
      <c r="KWN35" s="242"/>
      <c r="KWO35" s="242"/>
      <c r="KWP35" s="242"/>
      <c r="KWQ35" s="242"/>
      <c r="KWR35" s="242"/>
      <c r="KWS35" s="242"/>
      <c r="KWT35" s="242"/>
      <c r="KWU35" s="242"/>
      <c r="KWV35" s="242"/>
      <c r="KWW35" s="242"/>
      <c r="KWX35" s="242"/>
      <c r="KWY35" s="242"/>
      <c r="KWZ35" s="242"/>
      <c r="KXA35" s="242"/>
      <c r="KXB35" s="242"/>
      <c r="KXC35" s="242"/>
      <c r="KXD35" s="242"/>
      <c r="KXE35" s="242"/>
      <c r="KXF35" s="242"/>
      <c r="KXG35" s="242"/>
      <c r="KXH35" s="242"/>
      <c r="KXI35" s="242"/>
      <c r="KXJ35" s="242"/>
      <c r="KXK35" s="242"/>
      <c r="KXL35" s="242"/>
      <c r="KXM35" s="242"/>
      <c r="KXN35" s="242"/>
      <c r="KXO35" s="242"/>
      <c r="KXP35" s="242"/>
      <c r="KXQ35" s="242"/>
      <c r="KXR35" s="242"/>
      <c r="KXS35" s="242"/>
      <c r="KXT35" s="242"/>
      <c r="KXU35" s="242"/>
      <c r="KXV35" s="242"/>
      <c r="KXW35" s="242"/>
      <c r="KXX35" s="242"/>
      <c r="KXY35" s="242"/>
      <c r="KXZ35" s="242"/>
      <c r="KYA35" s="242"/>
      <c r="KYB35" s="242"/>
      <c r="KYC35" s="242"/>
      <c r="KYD35" s="242"/>
      <c r="KYE35" s="242"/>
      <c r="KYF35" s="242"/>
      <c r="KYG35" s="242"/>
      <c r="KYH35" s="242"/>
      <c r="KYI35" s="242"/>
      <c r="KYJ35" s="242"/>
      <c r="KYK35" s="242"/>
      <c r="KYL35" s="242"/>
      <c r="KYM35" s="242"/>
      <c r="KYN35" s="242"/>
      <c r="KYO35" s="242"/>
      <c r="KYP35" s="242"/>
      <c r="KYQ35" s="242"/>
      <c r="KYR35" s="242"/>
      <c r="KYS35" s="242"/>
      <c r="KYT35" s="242"/>
      <c r="KYU35" s="242"/>
      <c r="KYV35" s="242"/>
      <c r="KYW35" s="242"/>
      <c r="KYX35" s="242"/>
      <c r="KYY35" s="242"/>
      <c r="KYZ35" s="242"/>
      <c r="KZA35" s="242"/>
      <c r="KZB35" s="242"/>
      <c r="KZC35" s="242"/>
      <c r="KZD35" s="242"/>
      <c r="KZE35" s="242"/>
      <c r="KZF35" s="242"/>
      <c r="KZG35" s="242"/>
      <c r="KZH35" s="242"/>
      <c r="KZI35" s="242"/>
      <c r="KZJ35" s="242"/>
      <c r="KZK35" s="242"/>
      <c r="KZL35" s="242"/>
      <c r="KZM35" s="242"/>
      <c r="KZN35" s="242"/>
      <c r="KZO35" s="242"/>
      <c r="KZP35" s="242"/>
      <c r="KZQ35" s="242"/>
      <c r="KZR35" s="242"/>
      <c r="KZS35" s="242"/>
      <c r="KZT35" s="242"/>
      <c r="KZU35" s="242"/>
      <c r="KZV35" s="242"/>
      <c r="KZW35" s="242"/>
      <c r="KZX35" s="242"/>
      <c r="KZY35" s="242"/>
      <c r="KZZ35" s="242"/>
      <c r="LAA35" s="242"/>
      <c r="LAB35" s="242"/>
      <c r="LAC35" s="242"/>
      <c r="LAD35" s="242"/>
      <c r="LAE35" s="242"/>
      <c r="LAF35" s="242"/>
      <c r="LAG35" s="242"/>
      <c r="LAH35" s="242"/>
      <c r="LAI35" s="242"/>
      <c r="LAJ35" s="242"/>
      <c r="LAK35" s="242"/>
      <c r="LAL35" s="242"/>
      <c r="LAM35" s="242"/>
      <c r="LAN35" s="242"/>
      <c r="LAO35" s="242"/>
      <c r="LAP35" s="242"/>
      <c r="LAQ35" s="242"/>
      <c r="LAR35" s="242"/>
      <c r="LAS35" s="242"/>
      <c r="LAT35" s="242"/>
      <c r="LAU35" s="242"/>
      <c r="LAV35" s="242"/>
      <c r="LAW35" s="242"/>
      <c r="LAX35" s="242"/>
      <c r="LAY35" s="242"/>
      <c r="LAZ35" s="242"/>
      <c r="LBA35" s="242"/>
      <c r="LBB35" s="242"/>
      <c r="LBC35" s="242"/>
      <c r="LBD35" s="242"/>
      <c r="LBE35" s="242"/>
      <c r="LBF35" s="242"/>
      <c r="LBG35" s="242"/>
      <c r="LBH35" s="242"/>
      <c r="LBI35" s="242"/>
      <c r="LBJ35" s="242"/>
      <c r="LBK35" s="242"/>
      <c r="LBL35" s="242"/>
      <c r="LBM35" s="242"/>
      <c r="LBN35" s="242"/>
      <c r="LBO35" s="242"/>
      <c r="LBP35" s="242"/>
      <c r="LBQ35" s="242"/>
      <c r="LBR35" s="242"/>
      <c r="LBS35" s="242"/>
      <c r="LBT35" s="242"/>
      <c r="LBU35" s="242"/>
      <c r="LBV35" s="242"/>
      <c r="LBW35" s="242"/>
      <c r="LBX35" s="242"/>
      <c r="LBY35" s="242"/>
      <c r="LBZ35" s="242"/>
      <c r="LCA35" s="242"/>
      <c r="LCB35" s="242"/>
      <c r="LCC35" s="242"/>
      <c r="LCD35" s="242"/>
      <c r="LCE35" s="242"/>
      <c r="LCF35" s="242"/>
      <c r="LCG35" s="242"/>
      <c r="LCH35" s="242"/>
      <c r="LCI35" s="242"/>
      <c r="LCJ35" s="242"/>
      <c r="LCK35" s="242"/>
      <c r="LCL35" s="242"/>
      <c r="LCM35" s="242"/>
      <c r="LCN35" s="242"/>
      <c r="LCO35" s="242"/>
      <c r="LCP35" s="242"/>
      <c r="LCQ35" s="242"/>
      <c r="LCR35" s="242"/>
      <c r="LCS35" s="242"/>
      <c r="LCT35" s="242"/>
      <c r="LCU35" s="242"/>
      <c r="LCV35" s="242"/>
      <c r="LCW35" s="242"/>
      <c r="LCX35" s="242"/>
      <c r="LCY35" s="242"/>
      <c r="LCZ35" s="242"/>
      <c r="LDA35" s="242"/>
      <c r="LDB35" s="242"/>
      <c r="LDC35" s="242"/>
      <c r="LDD35" s="242"/>
      <c r="LDE35" s="242"/>
      <c r="LDF35" s="242"/>
      <c r="LDG35" s="242"/>
      <c r="LDH35" s="242"/>
      <c r="LDI35" s="242"/>
      <c r="LDJ35" s="242"/>
      <c r="LDK35" s="242"/>
      <c r="LDL35" s="242"/>
      <c r="LDM35" s="242"/>
      <c r="LDN35" s="242"/>
      <c r="LDO35" s="242"/>
      <c r="LDP35" s="242"/>
      <c r="LDQ35" s="242"/>
      <c r="LDR35" s="242"/>
      <c r="LDS35" s="242"/>
      <c r="LDT35" s="242"/>
      <c r="LDU35" s="242"/>
      <c r="LDV35" s="242"/>
      <c r="LDW35" s="242"/>
      <c r="LDX35" s="242"/>
      <c r="LDY35" s="242"/>
      <c r="LDZ35" s="242"/>
      <c r="LEA35" s="242"/>
      <c r="LEB35" s="242"/>
      <c r="LEC35" s="242"/>
      <c r="LED35" s="242"/>
      <c r="LEE35" s="242"/>
      <c r="LEF35" s="242"/>
      <c r="LEG35" s="242"/>
      <c r="LEH35" s="242"/>
      <c r="LEI35" s="242"/>
      <c r="LEJ35" s="242"/>
      <c r="LEK35" s="242"/>
      <c r="LEL35" s="242"/>
      <c r="LEM35" s="242"/>
      <c r="LEN35" s="242"/>
      <c r="LEO35" s="242"/>
      <c r="LEP35" s="242"/>
      <c r="LEQ35" s="242"/>
      <c r="LER35" s="242"/>
      <c r="LES35" s="242"/>
      <c r="LET35" s="242"/>
      <c r="LEU35" s="242"/>
      <c r="LEV35" s="242"/>
      <c r="LEW35" s="242"/>
      <c r="LEX35" s="242"/>
      <c r="LEY35" s="242"/>
      <c r="LEZ35" s="242"/>
      <c r="LFA35" s="242"/>
      <c r="LFB35" s="242"/>
      <c r="LFC35" s="242"/>
      <c r="LFD35" s="242"/>
      <c r="LFE35" s="242"/>
      <c r="LFF35" s="242"/>
      <c r="LFG35" s="242"/>
      <c r="LFH35" s="242"/>
      <c r="LFI35" s="242"/>
      <c r="LFJ35" s="242"/>
      <c r="LFK35" s="242"/>
      <c r="LFL35" s="242"/>
      <c r="LFM35" s="242"/>
      <c r="LFN35" s="242"/>
      <c r="LFO35" s="242"/>
      <c r="LFP35" s="242"/>
      <c r="LFQ35" s="242"/>
      <c r="LFR35" s="242"/>
      <c r="LFS35" s="242"/>
      <c r="LFT35" s="242"/>
      <c r="LFU35" s="242"/>
      <c r="LFV35" s="242"/>
      <c r="LFW35" s="242"/>
      <c r="LFX35" s="242"/>
      <c r="LFY35" s="242"/>
      <c r="LFZ35" s="242"/>
      <c r="LGA35" s="242"/>
      <c r="LGB35" s="242"/>
      <c r="LGC35" s="242"/>
      <c r="LGD35" s="242"/>
      <c r="LGE35" s="242"/>
      <c r="LGF35" s="242"/>
      <c r="LGG35" s="242"/>
      <c r="LGH35" s="242"/>
      <c r="LGI35" s="242"/>
      <c r="LGJ35" s="242"/>
      <c r="LGK35" s="242"/>
      <c r="LGL35" s="242"/>
      <c r="LGM35" s="242"/>
      <c r="LGN35" s="242"/>
      <c r="LGO35" s="242"/>
      <c r="LGP35" s="242"/>
      <c r="LGQ35" s="242"/>
      <c r="LGR35" s="242"/>
      <c r="LGS35" s="242"/>
      <c r="LGT35" s="242"/>
      <c r="LGU35" s="242"/>
      <c r="LGV35" s="242"/>
      <c r="LGW35" s="242"/>
      <c r="LGX35" s="242"/>
      <c r="LGY35" s="242"/>
      <c r="LGZ35" s="242"/>
      <c r="LHA35" s="242"/>
      <c r="LHB35" s="242"/>
      <c r="LHC35" s="242"/>
      <c r="LHD35" s="242"/>
      <c r="LHE35" s="242"/>
      <c r="LHF35" s="242"/>
      <c r="LHG35" s="242"/>
      <c r="LHH35" s="242"/>
      <c r="LHI35" s="242"/>
      <c r="LHJ35" s="242"/>
      <c r="LHK35" s="242"/>
      <c r="LHL35" s="242"/>
      <c r="LHM35" s="242"/>
      <c r="LHN35" s="242"/>
      <c r="LHO35" s="242"/>
      <c r="LHP35" s="242"/>
      <c r="LHQ35" s="242"/>
      <c r="LHR35" s="242"/>
      <c r="LHS35" s="242"/>
      <c r="LHT35" s="242"/>
      <c r="LHU35" s="242"/>
      <c r="LHV35" s="242"/>
      <c r="LHW35" s="242"/>
      <c r="LHX35" s="242"/>
      <c r="LHY35" s="242"/>
      <c r="LHZ35" s="242"/>
      <c r="LIA35" s="242"/>
      <c r="LIB35" s="242"/>
      <c r="LIC35" s="242"/>
      <c r="LID35" s="242"/>
      <c r="LIE35" s="242"/>
      <c r="LIF35" s="242"/>
      <c r="LIG35" s="242"/>
      <c r="LIH35" s="242"/>
      <c r="LII35" s="242"/>
      <c r="LIJ35" s="242"/>
      <c r="LIK35" s="242"/>
      <c r="LIL35" s="242"/>
      <c r="LIM35" s="242"/>
      <c r="LIN35" s="242"/>
      <c r="LIO35" s="242"/>
      <c r="LIP35" s="242"/>
      <c r="LIQ35" s="242"/>
      <c r="LIR35" s="242"/>
      <c r="LIS35" s="242"/>
      <c r="LIT35" s="242"/>
      <c r="LIU35" s="242"/>
      <c r="LIV35" s="242"/>
      <c r="LIW35" s="242"/>
      <c r="LIX35" s="242"/>
      <c r="LIY35" s="242"/>
      <c r="LIZ35" s="242"/>
      <c r="LJA35" s="242"/>
      <c r="LJB35" s="242"/>
      <c r="LJC35" s="242"/>
      <c r="LJD35" s="242"/>
      <c r="LJE35" s="242"/>
      <c r="LJF35" s="242"/>
      <c r="LJG35" s="242"/>
      <c r="LJH35" s="242"/>
      <c r="LJI35" s="242"/>
      <c r="LJJ35" s="242"/>
      <c r="LJK35" s="242"/>
      <c r="LJL35" s="242"/>
      <c r="LJM35" s="242"/>
      <c r="LJN35" s="242"/>
      <c r="LJO35" s="242"/>
      <c r="LJP35" s="242"/>
      <c r="LJQ35" s="242"/>
      <c r="LJR35" s="242"/>
      <c r="LJS35" s="242"/>
      <c r="LJT35" s="242"/>
      <c r="LJU35" s="242"/>
      <c r="LJV35" s="242"/>
      <c r="LJW35" s="242"/>
      <c r="LJX35" s="242"/>
      <c r="LJY35" s="242"/>
      <c r="LJZ35" s="242"/>
      <c r="LKA35" s="242"/>
      <c r="LKB35" s="242"/>
      <c r="LKC35" s="242"/>
      <c r="LKD35" s="242"/>
      <c r="LKE35" s="242"/>
      <c r="LKF35" s="242"/>
      <c r="LKG35" s="242"/>
      <c r="LKH35" s="242"/>
      <c r="LKI35" s="242"/>
      <c r="LKJ35" s="242"/>
      <c r="LKK35" s="242"/>
      <c r="LKL35" s="242"/>
      <c r="LKM35" s="242"/>
      <c r="LKN35" s="242"/>
      <c r="LKO35" s="242"/>
      <c r="LKP35" s="242"/>
      <c r="LKQ35" s="242"/>
      <c r="LKR35" s="242"/>
      <c r="LKS35" s="242"/>
      <c r="LKT35" s="242"/>
      <c r="LKU35" s="242"/>
      <c r="LKV35" s="242"/>
      <c r="LKW35" s="242"/>
      <c r="LKX35" s="242"/>
      <c r="LKY35" s="242"/>
      <c r="LKZ35" s="242"/>
      <c r="LLA35" s="242"/>
      <c r="LLB35" s="242"/>
      <c r="LLC35" s="242"/>
      <c r="LLD35" s="242"/>
      <c r="LLE35" s="242"/>
      <c r="LLF35" s="242"/>
      <c r="LLG35" s="242"/>
      <c r="LLH35" s="242"/>
      <c r="LLI35" s="242"/>
      <c r="LLJ35" s="242"/>
      <c r="LLK35" s="242"/>
      <c r="LLL35" s="242"/>
      <c r="LLM35" s="242"/>
      <c r="LLN35" s="242"/>
      <c r="LLO35" s="242"/>
      <c r="LLP35" s="242"/>
      <c r="LLQ35" s="242"/>
      <c r="LLR35" s="242"/>
      <c r="LLS35" s="242"/>
      <c r="LLT35" s="242"/>
      <c r="LLU35" s="242"/>
      <c r="LLV35" s="242"/>
      <c r="LLW35" s="242"/>
      <c r="LLX35" s="242"/>
      <c r="LLY35" s="242"/>
      <c r="LLZ35" s="242"/>
      <c r="LMA35" s="242"/>
      <c r="LMB35" s="242"/>
      <c r="LMC35" s="242"/>
      <c r="LMD35" s="242"/>
      <c r="LME35" s="242"/>
      <c r="LMF35" s="242"/>
      <c r="LMG35" s="242"/>
      <c r="LMH35" s="242"/>
      <c r="LMI35" s="242"/>
      <c r="LMJ35" s="242"/>
      <c r="LMK35" s="242"/>
      <c r="LML35" s="242"/>
      <c r="LMM35" s="242"/>
      <c r="LMN35" s="242"/>
      <c r="LMO35" s="242"/>
      <c r="LMP35" s="242"/>
      <c r="LMQ35" s="242"/>
      <c r="LMR35" s="242"/>
      <c r="LMS35" s="242"/>
      <c r="LMT35" s="242"/>
      <c r="LMU35" s="242"/>
      <c r="LMV35" s="242"/>
      <c r="LMW35" s="242"/>
      <c r="LMX35" s="242"/>
      <c r="LMY35" s="242"/>
      <c r="LMZ35" s="242"/>
      <c r="LNA35" s="242"/>
      <c r="LNB35" s="242"/>
      <c r="LNC35" s="242"/>
      <c r="LND35" s="242"/>
      <c r="LNE35" s="242"/>
      <c r="LNF35" s="242"/>
      <c r="LNG35" s="242"/>
      <c r="LNH35" s="242"/>
      <c r="LNI35" s="242"/>
      <c r="LNJ35" s="242"/>
      <c r="LNK35" s="242"/>
      <c r="LNL35" s="242"/>
      <c r="LNM35" s="242"/>
      <c r="LNN35" s="242"/>
      <c r="LNO35" s="242"/>
      <c r="LNP35" s="242"/>
      <c r="LNQ35" s="242"/>
      <c r="LNR35" s="242"/>
      <c r="LNS35" s="242"/>
      <c r="LNT35" s="242"/>
      <c r="LNU35" s="242"/>
      <c r="LNV35" s="242"/>
      <c r="LNW35" s="242"/>
      <c r="LNX35" s="242"/>
      <c r="LNY35" s="242"/>
      <c r="LNZ35" s="242"/>
      <c r="LOA35" s="242"/>
      <c r="LOB35" s="242"/>
      <c r="LOC35" s="242"/>
      <c r="LOD35" s="242"/>
      <c r="LOE35" s="242"/>
      <c r="LOF35" s="242"/>
      <c r="LOG35" s="242"/>
      <c r="LOH35" s="242"/>
      <c r="LOI35" s="242"/>
      <c r="LOJ35" s="242"/>
      <c r="LOK35" s="242"/>
      <c r="LOL35" s="242"/>
      <c r="LOM35" s="242"/>
      <c r="LON35" s="242"/>
      <c r="LOO35" s="242"/>
      <c r="LOP35" s="242"/>
      <c r="LOQ35" s="242"/>
      <c r="LOR35" s="242"/>
      <c r="LOS35" s="242"/>
      <c r="LOT35" s="242"/>
      <c r="LOU35" s="242"/>
      <c r="LOV35" s="242"/>
      <c r="LOW35" s="242"/>
      <c r="LOX35" s="242"/>
      <c r="LOY35" s="242"/>
      <c r="LOZ35" s="242"/>
      <c r="LPA35" s="242"/>
      <c r="LPB35" s="242"/>
      <c r="LPC35" s="242"/>
      <c r="LPD35" s="242"/>
      <c r="LPE35" s="242"/>
      <c r="LPF35" s="242"/>
      <c r="LPG35" s="242"/>
      <c r="LPH35" s="242"/>
      <c r="LPI35" s="242"/>
      <c r="LPJ35" s="242"/>
      <c r="LPK35" s="242"/>
      <c r="LPL35" s="242"/>
      <c r="LPM35" s="242"/>
      <c r="LPN35" s="242"/>
      <c r="LPO35" s="242"/>
      <c r="LPP35" s="242"/>
      <c r="LPQ35" s="242"/>
      <c r="LPR35" s="242"/>
      <c r="LPS35" s="242"/>
      <c r="LPT35" s="242"/>
      <c r="LPU35" s="242"/>
      <c r="LPV35" s="242"/>
      <c r="LPW35" s="242"/>
      <c r="LPX35" s="242"/>
      <c r="LPY35" s="242"/>
      <c r="LPZ35" s="242"/>
      <c r="LQA35" s="242"/>
      <c r="LQB35" s="242"/>
      <c r="LQC35" s="242"/>
      <c r="LQD35" s="242"/>
      <c r="LQE35" s="242"/>
      <c r="LQF35" s="242"/>
      <c r="LQG35" s="242"/>
      <c r="LQH35" s="242"/>
      <c r="LQI35" s="242"/>
      <c r="LQJ35" s="242"/>
      <c r="LQK35" s="242"/>
      <c r="LQL35" s="242"/>
      <c r="LQM35" s="242"/>
      <c r="LQN35" s="242"/>
      <c r="LQO35" s="242"/>
      <c r="LQP35" s="242"/>
      <c r="LQQ35" s="242"/>
      <c r="LQR35" s="242"/>
      <c r="LQS35" s="242"/>
      <c r="LQT35" s="242"/>
      <c r="LQU35" s="242"/>
      <c r="LQV35" s="242"/>
      <c r="LQW35" s="242"/>
      <c r="LQX35" s="242"/>
      <c r="LQY35" s="242"/>
      <c r="LQZ35" s="242"/>
      <c r="LRA35" s="242"/>
      <c r="LRB35" s="242"/>
      <c r="LRC35" s="242"/>
      <c r="LRD35" s="242"/>
      <c r="LRE35" s="242"/>
      <c r="LRF35" s="242"/>
      <c r="LRG35" s="242"/>
      <c r="LRH35" s="242"/>
      <c r="LRI35" s="242"/>
      <c r="LRJ35" s="242"/>
      <c r="LRK35" s="242"/>
      <c r="LRL35" s="242"/>
      <c r="LRM35" s="242"/>
      <c r="LRN35" s="242"/>
      <c r="LRO35" s="242"/>
      <c r="LRP35" s="242"/>
      <c r="LRQ35" s="242"/>
      <c r="LRR35" s="242"/>
      <c r="LRS35" s="242"/>
      <c r="LRT35" s="242"/>
      <c r="LRU35" s="242"/>
      <c r="LRV35" s="242"/>
      <c r="LRW35" s="242"/>
      <c r="LRX35" s="242"/>
      <c r="LRY35" s="242"/>
      <c r="LRZ35" s="242"/>
      <c r="LSA35" s="242"/>
      <c r="LSB35" s="242"/>
      <c r="LSC35" s="242"/>
      <c r="LSD35" s="242"/>
      <c r="LSE35" s="242"/>
      <c r="LSF35" s="242"/>
      <c r="LSG35" s="242"/>
      <c r="LSH35" s="242"/>
      <c r="LSI35" s="242"/>
      <c r="LSJ35" s="242"/>
      <c r="LSK35" s="242"/>
      <c r="LSL35" s="242"/>
      <c r="LSM35" s="242"/>
      <c r="LSN35" s="242"/>
      <c r="LSO35" s="242"/>
      <c r="LSP35" s="242"/>
      <c r="LSQ35" s="242"/>
      <c r="LSR35" s="242"/>
      <c r="LSS35" s="242"/>
      <c r="LST35" s="242"/>
      <c r="LSU35" s="242"/>
      <c r="LSV35" s="242"/>
      <c r="LSW35" s="242"/>
      <c r="LSX35" s="242"/>
      <c r="LSY35" s="242"/>
      <c r="LSZ35" s="242"/>
      <c r="LTA35" s="242"/>
      <c r="LTB35" s="242"/>
      <c r="LTC35" s="242"/>
      <c r="LTD35" s="242"/>
      <c r="LTE35" s="242"/>
      <c r="LTF35" s="242"/>
      <c r="LTG35" s="242"/>
      <c r="LTH35" s="242"/>
      <c r="LTI35" s="242"/>
      <c r="LTJ35" s="242"/>
      <c r="LTK35" s="242"/>
      <c r="LTL35" s="242"/>
      <c r="LTM35" s="242"/>
      <c r="LTN35" s="242"/>
      <c r="LTO35" s="242"/>
      <c r="LTP35" s="242"/>
      <c r="LTQ35" s="242"/>
      <c r="LTR35" s="242"/>
      <c r="LTS35" s="242"/>
      <c r="LTT35" s="242"/>
      <c r="LTU35" s="242"/>
      <c r="LTV35" s="242"/>
      <c r="LTW35" s="242"/>
      <c r="LTX35" s="242"/>
      <c r="LTY35" s="242"/>
      <c r="LTZ35" s="242"/>
      <c r="LUA35" s="242"/>
      <c r="LUB35" s="242"/>
      <c r="LUC35" s="242"/>
      <c r="LUD35" s="242"/>
      <c r="LUE35" s="242"/>
      <c r="LUF35" s="242"/>
      <c r="LUG35" s="242"/>
      <c r="LUH35" s="242"/>
      <c r="LUI35" s="242"/>
      <c r="LUJ35" s="242"/>
      <c r="LUK35" s="242"/>
      <c r="LUL35" s="242"/>
      <c r="LUM35" s="242"/>
      <c r="LUN35" s="242"/>
      <c r="LUO35" s="242"/>
      <c r="LUP35" s="242"/>
      <c r="LUQ35" s="242"/>
      <c r="LUR35" s="242"/>
      <c r="LUS35" s="242"/>
      <c r="LUT35" s="242"/>
      <c r="LUU35" s="242"/>
      <c r="LUV35" s="242"/>
      <c r="LUW35" s="242"/>
      <c r="LUX35" s="242"/>
      <c r="LUY35" s="242"/>
      <c r="LUZ35" s="242"/>
      <c r="LVA35" s="242"/>
      <c r="LVB35" s="242"/>
      <c r="LVC35" s="242"/>
      <c r="LVD35" s="242"/>
      <c r="LVE35" s="242"/>
      <c r="LVF35" s="242"/>
      <c r="LVG35" s="242"/>
      <c r="LVH35" s="242"/>
      <c r="LVI35" s="242"/>
      <c r="LVJ35" s="242"/>
      <c r="LVK35" s="242"/>
      <c r="LVL35" s="242"/>
      <c r="LVM35" s="242"/>
      <c r="LVN35" s="242"/>
      <c r="LVO35" s="242"/>
      <c r="LVP35" s="242"/>
      <c r="LVQ35" s="242"/>
      <c r="LVR35" s="242"/>
      <c r="LVS35" s="242"/>
      <c r="LVT35" s="242"/>
      <c r="LVU35" s="242"/>
      <c r="LVV35" s="242"/>
      <c r="LVW35" s="242"/>
      <c r="LVX35" s="242"/>
      <c r="LVY35" s="242"/>
      <c r="LVZ35" s="242"/>
      <c r="LWA35" s="242"/>
      <c r="LWB35" s="242"/>
      <c r="LWC35" s="242"/>
      <c r="LWD35" s="242"/>
      <c r="LWE35" s="242"/>
      <c r="LWF35" s="242"/>
      <c r="LWG35" s="242"/>
      <c r="LWH35" s="242"/>
      <c r="LWI35" s="242"/>
      <c r="LWJ35" s="242"/>
      <c r="LWK35" s="242"/>
      <c r="LWL35" s="242"/>
      <c r="LWM35" s="242"/>
      <c r="LWN35" s="242"/>
      <c r="LWO35" s="242"/>
      <c r="LWP35" s="242"/>
      <c r="LWQ35" s="242"/>
      <c r="LWR35" s="242"/>
      <c r="LWS35" s="242"/>
      <c r="LWT35" s="242"/>
      <c r="LWU35" s="242"/>
      <c r="LWV35" s="242"/>
      <c r="LWW35" s="242"/>
      <c r="LWX35" s="242"/>
      <c r="LWY35" s="242"/>
      <c r="LWZ35" s="242"/>
      <c r="LXA35" s="242"/>
      <c r="LXB35" s="242"/>
      <c r="LXC35" s="242"/>
      <c r="LXD35" s="242"/>
      <c r="LXE35" s="242"/>
      <c r="LXF35" s="242"/>
      <c r="LXG35" s="242"/>
      <c r="LXH35" s="242"/>
      <c r="LXI35" s="242"/>
      <c r="LXJ35" s="242"/>
      <c r="LXK35" s="242"/>
      <c r="LXL35" s="242"/>
      <c r="LXM35" s="242"/>
      <c r="LXN35" s="242"/>
      <c r="LXO35" s="242"/>
      <c r="LXP35" s="242"/>
      <c r="LXQ35" s="242"/>
      <c r="LXR35" s="242"/>
      <c r="LXS35" s="242"/>
      <c r="LXT35" s="242"/>
      <c r="LXU35" s="242"/>
      <c r="LXV35" s="242"/>
      <c r="LXW35" s="242"/>
      <c r="LXX35" s="242"/>
      <c r="LXY35" s="242"/>
      <c r="LXZ35" s="242"/>
      <c r="LYA35" s="242"/>
      <c r="LYB35" s="242"/>
      <c r="LYC35" s="242"/>
      <c r="LYD35" s="242"/>
      <c r="LYE35" s="242"/>
      <c r="LYF35" s="242"/>
      <c r="LYG35" s="242"/>
      <c r="LYH35" s="242"/>
      <c r="LYI35" s="242"/>
      <c r="LYJ35" s="242"/>
      <c r="LYK35" s="242"/>
      <c r="LYL35" s="242"/>
      <c r="LYM35" s="242"/>
      <c r="LYN35" s="242"/>
      <c r="LYO35" s="242"/>
      <c r="LYP35" s="242"/>
      <c r="LYQ35" s="242"/>
      <c r="LYR35" s="242"/>
      <c r="LYS35" s="242"/>
      <c r="LYT35" s="242"/>
      <c r="LYU35" s="242"/>
      <c r="LYV35" s="242"/>
      <c r="LYW35" s="242"/>
      <c r="LYX35" s="242"/>
      <c r="LYY35" s="242"/>
      <c r="LYZ35" s="242"/>
      <c r="LZA35" s="242"/>
      <c r="LZB35" s="242"/>
      <c r="LZC35" s="242"/>
      <c r="LZD35" s="242"/>
      <c r="LZE35" s="242"/>
      <c r="LZF35" s="242"/>
      <c r="LZG35" s="242"/>
      <c r="LZH35" s="242"/>
      <c r="LZI35" s="242"/>
      <c r="LZJ35" s="242"/>
      <c r="LZK35" s="242"/>
      <c r="LZL35" s="242"/>
      <c r="LZM35" s="242"/>
      <c r="LZN35" s="242"/>
      <c r="LZO35" s="242"/>
      <c r="LZP35" s="242"/>
      <c r="LZQ35" s="242"/>
      <c r="LZR35" s="242"/>
      <c r="LZS35" s="242"/>
      <c r="LZT35" s="242"/>
      <c r="LZU35" s="242"/>
      <c r="LZV35" s="242"/>
      <c r="LZW35" s="242"/>
      <c r="LZX35" s="242"/>
      <c r="LZY35" s="242"/>
      <c r="LZZ35" s="242"/>
      <c r="MAA35" s="242"/>
      <c r="MAB35" s="242"/>
      <c r="MAC35" s="242"/>
      <c r="MAD35" s="242"/>
      <c r="MAE35" s="242"/>
      <c r="MAF35" s="242"/>
      <c r="MAG35" s="242"/>
      <c r="MAH35" s="242"/>
      <c r="MAI35" s="242"/>
      <c r="MAJ35" s="242"/>
      <c r="MAK35" s="242"/>
      <c r="MAL35" s="242"/>
      <c r="MAM35" s="242"/>
      <c r="MAN35" s="242"/>
      <c r="MAO35" s="242"/>
      <c r="MAP35" s="242"/>
      <c r="MAQ35" s="242"/>
      <c r="MAR35" s="242"/>
      <c r="MAS35" s="242"/>
      <c r="MAT35" s="242"/>
      <c r="MAU35" s="242"/>
      <c r="MAV35" s="242"/>
      <c r="MAW35" s="242"/>
      <c r="MAX35" s="242"/>
      <c r="MAY35" s="242"/>
      <c r="MAZ35" s="242"/>
      <c r="MBA35" s="242"/>
      <c r="MBB35" s="242"/>
      <c r="MBC35" s="242"/>
      <c r="MBD35" s="242"/>
      <c r="MBE35" s="242"/>
      <c r="MBF35" s="242"/>
      <c r="MBG35" s="242"/>
      <c r="MBH35" s="242"/>
      <c r="MBI35" s="242"/>
      <c r="MBJ35" s="242"/>
      <c r="MBK35" s="242"/>
      <c r="MBL35" s="242"/>
      <c r="MBM35" s="242"/>
      <c r="MBN35" s="242"/>
      <c r="MBO35" s="242"/>
      <c r="MBP35" s="242"/>
      <c r="MBQ35" s="242"/>
      <c r="MBR35" s="242"/>
      <c r="MBS35" s="242"/>
      <c r="MBT35" s="242"/>
      <c r="MBU35" s="242"/>
      <c r="MBV35" s="242"/>
      <c r="MBW35" s="242"/>
      <c r="MBX35" s="242"/>
      <c r="MBY35" s="242"/>
      <c r="MBZ35" s="242"/>
      <c r="MCA35" s="242"/>
      <c r="MCB35" s="242"/>
      <c r="MCC35" s="242"/>
      <c r="MCD35" s="242"/>
      <c r="MCE35" s="242"/>
      <c r="MCF35" s="242"/>
      <c r="MCG35" s="242"/>
      <c r="MCH35" s="242"/>
      <c r="MCI35" s="242"/>
      <c r="MCJ35" s="242"/>
      <c r="MCK35" s="242"/>
      <c r="MCL35" s="242"/>
      <c r="MCM35" s="242"/>
      <c r="MCN35" s="242"/>
      <c r="MCO35" s="242"/>
      <c r="MCP35" s="242"/>
      <c r="MCQ35" s="242"/>
      <c r="MCR35" s="242"/>
      <c r="MCS35" s="242"/>
      <c r="MCT35" s="242"/>
      <c r="MCU35" s="242"/>
      <c r="MCV35" s="242"/>
      <c r="MCW35" s="242"/>
      <c r="MCX35" s="242"/>
      <c r="MCY35" s="242"/>
      <c r="MCZ35" s="242"/>
      <c r="MDA35" s="242"/>
      <c r="MDB35" s="242"/>
      <c r="MDC35" s="242"/>
      <c r="MDD35" s="242"/>
      <c r="MDE35" s="242"/>
      <c r="MDF35" s="242"/>
      <c r="MDG35" s="242"/>
      <c r="MDH35" s="242"/>
      <c r="MDI35" s="242"/>
      <c r="MDJ35" s="242"/>
      <c r="MDK35" s="242"/>
      <c r="MDL35" s="242"/>
      <c r="MDM35" s="242"/>
      <c r="MDN35" s="242"/>
      <c r="MDO35" s="242"/>
      <c r="MDP35" s="242"/>
      <c r="MDQ35" s="242"/>
      <c r="MDR35" s="242"/>
      <c r="MDS35" s="242"/>
      <c r="MDT35" s="242"/>
      <c r="MDU35" s="242"/>
      <c r="MDV35" s="242"/>
      <c r="MDW35" s="242"/>
      <c r="MDX35" s="242"/>
      <c r="MDY35" s="242"/>
      <c r="MDZ35" s="242"/>
      <c r="MEA35" s="242"/>
      <c r="MEB35" s="242"/>
      <c r="MEC35" s="242"/>
      <c r="MED35" s="242"/>
      <c r="MEE35" s="242"/>
      <c r="MEF35" s="242"/>
      <c r="MEG35" s="242"/>
      <c r="MEH35" s="242"/>
      <c r="MEI35" s="242"/>
      <c r="MEJ35" s="242"/>
      <c r="MEK35" s="242"/>
      <c r="MEL35" s="242"/>
      <c r="MEM35" s="242"/>
      <c r="MEN35" s="242"/>
      <c r="MEO35" s="242"/>
      <c r="MEP35" s="242"/>
      <c r="MEQ35" s="242"/>
      <c r="MER35" s="242"/>
      <c r="MES35" s="242"/>
      <c r="MET35" s="242"/>
      <c r="MEU35" s="242"/>
      <c r="MEV35" s="242"/>
      <c r="MEW35" s="242"/>
      <c r="MEX35" s="242"/>
      <c r="MEY35" s="242"/>
      <c r="MEZ35" s="242"/>
      <c r="MFA35" s="242"/>
      <c r="MFB35" s="242"/>
      <c r="MFC35" s="242"/>
      <c r="MFD35" s="242"/>
      <c r="MFE35" s="242"/>
      <c r="MFF35" s="242"/>
      <c r="MFG35" s="242"/>
      <c r="MFH35" s="242"/>
      <c r="MFI35" s="242"/>
      <c r="MFJ35" s="242"/>
      <c r="MFK35" s="242"/>
      <c r="MFL35" s="242"/>
      <c r="MFM35" s="242"/>
      <c r="MFN35" s="242"/>
      <c r="MFO35" s="242"/>
      <c r="MFP35" s="242"/>
      <c r="MFQ35" s="242"/>
      <c r="MFR35" s="242"/>
      <c r="MFS35" s="242"/>
      <c r="MFT35" s="242"/>
      <c r="MFU35" s="242"/>
      <c r="MFV35" s="242"/>
      <c r="MFW35" s="242"/>
      <c r="MFX35" s="242"/>
      <c r="MFY35" s="242"/>
      <c r="MFZ35" s="242"/>
      <c r="MGA35" s="242"/>
      <c r="MGB35" s="242"/>
      <c r="MGC35" s="242"/>
      <c r="MGD35" s="242"/>
      <c r="MGE35" s="242"/>
      <c r="MGF35" s="242"/>
      <c r="MGG35" s="242"/>
      <c r="MGH35" s="242"/>
      <c r="MGI35" s="242"/>
      <c r="MGJ35" s="242"/>
      <c r="MGK35" s="242"/>
      <c r="MGL35" s="242"/>
      <c r="MGM35" s="242"/>
      <c r="MGN35" s="242"/>
      <c r="MGO35" s="242"/>
      <c r="MGP35" s="242"/>
      <c r="MGQ35" s="242"/>
      <c r="MGR35" s="242"/>
      <c r="MGS35" s="242"/>
      <c r="MGT35" s="242"/>
      <c r="MGU35" s="242"/>
      <c r="MGV35" s="242"/>
      <c r="MGW35" s="242"/>
      <c r="MGX35" s="242"/>
      <c r="MGY35" s="242"/>
      <c r="MGZ35" s="242"/>
      <c r="MHA35" s="242"/>
      <c r="MHB35" s="242"/>
      <c r="MHC35" s="242"/>
      <c r="MHD35" s="242"/>
      <c r="MHE35" s="242"/>
      <c r="MHF35" s="242"/>
      <c r="MHG35" s="242"/>
      <c r="MHH35" s="242"/>
      <c r="MHI35" s="242"/>
      <c r="MHJ35" s="242"/>
      <c r="MHK35" s="242"/>
      <c r="MHL35" s="242"/>
      <c r="MHM35" s="242"/>
      <c r="MHN35" s="242"/>
      <c r="MHO35" s="242"/>
      <c r="MHP35" s="242"/>
      <c r="MHQ35" s="242"/>
      <c r="MHR35" s="242"/>
      <c r="MHS35" s="242"/>
      <c r="MHT35" s="242"/>
      <c r="MHU35" s="242"/>
      <c r="MHV35" s="242"/>
      <c r="MHW35" s="242"/>
      <c r="MHX35" s="242"/>
      <c r="MHY35" s="242"/>
      <c r="MHZ35" s="242"/>
      <c r="MIA35" s="242"/>
      <c r="MIB35" s="242"/>
      <c r="MIC35" s="242"/>
      <c r="MID35" s="242"/>
      <c r="MIE35" s="242"/>
      <c r="MIF35" s="242"/>
      <c r="MIG35" s="242"/>
      <c r="MIH35" s="242"/>
      <c r="MII35" s="242"/>
      <c r="MIJ35" s="242"/>
      <c r="MIK35" s="242"/>
      <c r="MIL35" s="242"/>
      <c r="MIM35" s="242"/>
      <c r="MIN35" s="242"/>
      <c r="MIO35" s="242"/>
      <c r="MIP35" s="242"/>
      <c r="MIQ35" s="242"/>
      <c r="MIR35" s="242"/>
      <c r="MIS35" s="242"/>
      <c r="MIT35" s="242"/>
      <c r="MIU35" s="242"/>
      <c r="MIV35" s="242"/>
      <c r="MIW35" s="242"/>
      <c r="MIX35" s="242"/>
      <c r="MIY35" s="242"/>
      <c r="MIZ35" s="242"/>
      <c r="MJA35" s="242"/>
      <c r="MJB35" s="242"/>
      <c r="MJC35" s="242"/>
      <c r="MJD35" s="242"/>
      <c r="MJE35" s="242"/>
      <c r="MJF35" s="242"/>
      <c r="MJG35" s="242"/>
      <c r="MJH35" s="242"/>
      <c r="MJI35" s="242"/>
      <c r="MJJ35" s="242"/>
      <c r="MJK35" s="242"/>
      <c r="MJL35" s="242"/>
      <c r="MJM35" s="242"/>
      <c r="MJN35" s="242"/>
      <c r="MJO35" s="242"/>
      <c r="MJP35" s="242"/>
      <c r="MJQ35" s="242"/>
      <c r="MJR35" s="242"/>
      <c r="MJS35" s="242"/>
      <c r="MJT35" s="242"/>
      <c r="MJU35" s="242"/>
      <c r="MJV35" s="242"/>
      <c r="MJW35" s="242"/>
      <c r="MJX35" s="242"/>
      <c r="MJY35" s="242"/>
      <c r="MJZ35" s="242"/>
      <c r="MKA35" s="242"/>
      <c r="MKB35" s="242"/>
      <c r="MKC35" s="242"/>
      <c r="MKD35" s="242"/>
      <c r="MKE35" s="242"/>
      <c r="MKF35" s="242"/>
      <c r="MKG35" s="242"/>
      <c r="MKH35" s="242"/>
      <c r="MKI35" s="242"/>
      <c r="MKJ35" s="242"/>
      <c r="MKK35" s="242"/>
      <c r="MKL35" s="242"/>
      <c r="MKM35" s="242"/>
      <c r="MKN35" s="242"/>
      <c r="MKO35" s="242"/>
      <c r="MKP35" s="242"/>
      <c r="MKQ35" s="242"/>
      <c r="MKR35" s="242"/>
      <c r="MKS35" s="242"/>
      <c r="MKT35" s="242"/>
      <c r="MKU35" s="242"/>
      <c r="MKV35" s="242"/>
      <c r="MKW35" s="242"/>
      <c r="MKX35" s="242"/>
      <c r="MKY35" s="242"/>
      <c r="MKZ35" s="242"/>
      <c r="MLA35" s="242"/>
      <c r="MLB35" s="242"/>
      <c r="MLC35" s="242"/>
      <c r="MLD35" s="242"/>
      <c r="MLE35" s="242"/>
      <c r="MLF35" s="242"/>
      <c r="MLG35" s="242"/>
      <c r="MLH35" s="242"/>
      <c r="MLI35" s="242"/>
      <c r="MLJ35" s="242"/>
      <c r="MLK35" s="242"/>
      <c r="MLL35" s="242"/>
      <c r="MLM35" s="242"/>
      <c r="MLN35" s="242"/>
      <c r="MLO35" s="242"/>
      <c r="MLP35" s="242"/>
      <c r="MLQ35" s="242"/>
      <c r="MLR35" s="242"/>
      <c r="MLS35" s="242"/>
      <c r="MLT35" s="242"/>
      <c r="MLU35" s="242"/>
      <c r="MLV35" s="242"/>
      <c r="MLW35" s="242"/>
      <c r="MLX35" s="242"/>
      <c r="MLY35" s="242"/>
      <c r="MLZ35" s="242"/>
      <c r="MMA35" s="242"/>
      <c r="MMB35" s="242"/>
      <c r="MMC35" s="242"/>
      <c r="MMD35" s="242"/>
      <c r="MME35" s="242"/>
      <c r="MMF35" s="242"/>
      <c r="MMG35" s="242"/>
      <c r="MMH35" s="242"/>
      <c r="MMI35" s="242"/>
      <c r="MMJ35" s="242"/>
      <c r="MMK35" s="242"/>
      <c r="MML35" s="242"/>
      <c r="MMM35" s="242"/>
      <c r="MMN35" s="242"/>
      <c r="MMO35" s="242"/>
      <c r="MMP35" s="242"/>
      <c r="MMQ35" s="242"/>
      <c r="MMR35" s="242"/>
      <c r="MMS35" s="242"/>
      <c r="MMT35" s="242"/>
      <c r="MMU35" s="242"/>
      <c r="MMV35" s="242"/>
      <c r="MMW35" s="242"/>
      <c r="MMX35" s="242"/>
      <c r="MMY35" s="242"/>
      <c r="MMZ35" s="242"/>
      <c r="MNA35" s="242"/>
      <c r="MNB35" s="242"/>
      <c r="MNC35" s="242"/>
      <c r="MND35" s="242"/>
      <c r="MNE35" s="242"/>
      <c r="MNF35" s="242"/>
      <c r="MNG35" s="242"/>
      <c r="MNH35" s="242"/>
      <c r="MNI35" s="242"/>
      <c r="MNJ35" s="242"/>
      <c r="MNK35" s="242"/>
      <c r="MNL35" s="242"/>
      <c r="MNM35" s="242"/>
      <c r="MNN35" s="242"/>
      <c r="MNO35" s="242"/>
      <c r="MNP35" s="242"/>
      <c r="MNQ35" s="242"/>
      <c r="MNR35" s="242"/>
      <c r="MNS35" s="242"/>
      <c r="MNT35" s="242"/>
      <c r="MNU35" s="242"/>
      <c r="MNV35" s="242"/>
      <c r="MNW35" s="242"/>
      <c r="MNX35" s="242"/>
      <c r="MNY35" s="242"/>
      <c r="MNZ35" s="242"/>
      <c r="MOA35" s="242"/>
      <c r="MOB35" s="242"/>
      <c r="MOC35" s="242"/>
      <c r="MOD35" s="242"/>
      <c r="MOE35" s="242"/>
      <c r="MOF35" s="242"/>
      <c r="MOG35" s="242"/>
      <c r="MOH35" s="242"/>
      <c r="MOI35" s="242"/>
      <c r="MOJ35" s="242"/>
      <c r="MOK35" s="242"/>
      <c r="MOL35" s="242"/>
      <c r="MOM35" s="242"/>
      <c r="MON35" s="242"/>
      <c r="MOO35" s="242"/>
      <c r="MOP35" s="242"/>
      <c r="MOQ35" s="242"/>
      <c r="MOR35" s="242"/>
      <c r="MOS35" s="242"/>
      <c r="MOT35" s="242"/>
      <c r="MOU35" s="242"/>
      <c r="MOV35" s="242"/>
      <c r="MOW35" s="242"/>
      <c r="MOX35" s="242"/>
      <c r="MOY35" s="242"/>
      <c r="MOZ35" s="242"/>
      <c r="MPA35" s="242"/>
      <c r="MPB35" s="242"/>
      <c r="MPC35" s="242"/>
      <c r="MPD35" s="242"/>
      <c r="MPE35" s="242"/>
      <c r="MPF35" s="242"/>
      <c r="MPG35" s="242"/>
      <c r="MPH35" s="242"/>
      <c r="MPI35" s="242"/>
      <c r="MPJ35" s="242"/>
      <c r="MPK35" s="242"/>
      <c r="MPL35" s="242"/>
      <c r="MPM35" s="242"/>
      <c r="MPN35" s="242"/>
      <c r="MPO35" s="242"/>
      <c r="MPP35" s="242"/>
      <c r="MPQ35" s="242"/>
      <c r="MPR35" s="242"/>
      <c r="MPS35" s="242"/>
      <c r="MPT35" s="242"/>
      <c r="MPU35" s="242"/>
      <c r="MPV35" s="242"/>
      <c r="MPW35" s="242"/>
      <c r="MPX35" s="242"/>
      <c r="MPY35" s="242"/>
      <c r="MPZ35" s="242"/>
      <c r="MQA35" s="242"/>
      <c r="MQB35" s="242"/>
      <c r="MQC35" s="242"/>
      <c r="MQD35" s="242"/>
      <c r="MQE35" s="242"/>
      <c r="MQF35" s="242"/>
      <c r="MQG35" s="242"/>
      <c r="MQH35" s="242"/>
      <c r="MQI35" s="242"/>
      <c r="MQJ35" s="242"/>
      <c r="MQK35" s="242"/>
      <c r="MQL35" s="242"/>
      <c r="MQM35" s="242"/>
      <c r="MQN35" s="242"/>
      <c r="MQO35" s="242"/>
      <c r="MQP35" s="242"/>
      <c r="MQQ35" s="242"/>
      <c r="MQR35" s="242"/>
      <c r="MQS35" s="242"/>
      <c r="MQT35" s="242"/>
      <c r="MQU35" s="242"/>
      <c r="MQV35" s="242"/>
      <c r="MQW35" s="242"/>
      <c r="MQX35" s="242"/>
      <c r="MQY35" s="242"/>
      <c r="MQZ35" s="242"/>
      <c r="MRA35" s="242"/>
      <c r="MRB35" s="242"/>
      <c r="MRC35" s="242"/>
      <c r="MRD35" s="242"/>
      <c r="MRE35" s="242"/>
      <c r="MRF35" s="242"/>
      <c r="MRG35" s="242"/>
      <c r="MRH35" s="242"/>
      <c r="MRI35" s="242"/>
      <c r="MRJ35" s="242"/>
      <c r="MRK35" s="242"/>
      <c r="MRL35" s="242"/>
      <c r="MRM35" s="242"/>
      <c r="MRN35" s="242"/>
      <c r="MRO35" s="242"/>
      <c r="MRP35" s="242"/>
      <c r="MRQ35" s="242"/>
      <c r="MRR35" s="242"/>
      <c r="MRS35" s="242"/>
      <c r="MRT35" s="242"/>
      <c r="MRU35" s="242"/>
      <c r="MRV35" s="242"/>
      <c r="MRW35" s="242"/>
      <c r="MRX35" s="242"/>
      <c r="MRY35" s="242"/>
      <c r="MRZ35" s="242"/>
      <c r="MSA35" s="242"/>
      <c r="MSB35" s="242"/>
      <c r="MSC35" s="242"/>
      <c r="MSD35" s="242"/>
      <c r="MSE35" s="242"/>
      <c r="MSF35" s="242"/>
      <c r="MSG35" s="242"/>
      <c r="MSH35" s="242"/>
      <c r="MSI35" s="242"/>
      <c r="MSJ35" s="242"/>
      <c r="MSK35" s="242"/>
      <c r="MSL35" s="242"/>
      <c r="MSM35" s="242"/>
      <c r="MSN35" s="242"/>
      <c r="MSO35" s="242"/>
      <c r="MSP35" s="242"/>
      <c r="MSQ35" s="242"/>
      <c r="MSR35" s="242"/>
      <c r="MSS35" s="242"/>
      <c r="MST35" s="242"/>
      <c r="MSU35" s="242"/>
      <c r="MSV35" s="242"/>
      <c r="MSW35" s="242"/>
      <c r="MSX35" s="242"/>
      <c r="MSY35" s="242"/>
      <c r="MSZ35" s="242"/>
      <c r="MTA35" s="242"/>
      <c r="MTB35" s="242"/>
      <c r="MTC35" s="242"/>
      <c r="MTD35" s="242"/>
      <c r="MTE35" s="242"/>
      <c r="MTF35" s="242"/>
      <c r="MTG35" s="242"/>
      <c r="MTH35" s="242"/>
      <c r="MTI35" s="242"/>
      <c r="MTJ35" s="242"/>
      <c r="MTK35" s="242"/>
      <c r="MTL35" s="242"/>
      <c r="MTM35" s="242"/>
      <c r="MTN35" s="242"/>
      <c r="MTO35" s="242"/>
      <c r="MTP35" s="242"/>
      <c r="MTQ35" s="242"/>
      <c r="MTR35" s="242"/>
      <c r="MTS35" s="242"/>
      <c r="MTT35" s="242"/>
      <c r="MTU35" s="242"/>
      <c r="MTV35" s="242"/>
      <c r="MTW35" s="242"/>
      <c r="MTX35" s="242"/>
      <c r="MTY35" s="242"/>
      <c r="MTZ35" s="242"/>
      <c r="MUA35" s="242"/>
      <c r="MUB35" s="242"/>
      <c r="MUC35" s="242"/>
      <c r="MUD35" s="242"/>
      <c r="MUE35" s="242"/>
      <c r="MUF35" s="242"/>
      <c r="MUG35" s="242"/>
      <c r="MUH35" s="242"/>
      <c r="MUI35" s="242"/>
      <c r="MUJ35" s="242"/>
      <c r="MUK35" s="242"/>
      <c r="MUL35" s="242"/>
      <c r="MUM35" s="242"/>
      <c r="MUN35" s="242"/>
      <c r="MUO35" s="242"/>
      <c r="MUP35" s="242"/>
      <c r="MUQ35" s="242"/>
      <c r="MUR35" s="242"/>
      <c r="MUS35" s="242"/>
      <c r="MUT35" s="242"/>
      <c r="MUU35" s="242"/>
      <c r="MUV35" s="242"/>
      <c r="MUW35" s="242"/>
      <c r="MUX35" s="242"/>
      <c r="MUY35" s="242"/>
      <c r="MUZ35" s="242"/>
      <c r="MVA35" s="242"/>
      <c r="MVB35" s="242"/>
      <c r="MVC35" s="242"/>
      <c r="MVD35" s="242"/>
      <c r="MVE35" s="242"/>
      <c r="MVF35" s="242"/>
      <c r="MVG35" s="242"/>
      <c r="MVH35" s="242"/>
      <c r="MVI35" s="242"/>
      <c r="MVJ35" s="242"/>
      <c r="MVK35" s="242"/>
      <c r="MVL35" s="242"/>
      <c r="MVM35" s="242"/>
      <c r="MVN35" s="242"/>
      <c r="MVO35" s="242"/>
      <c r="MVP35" s="242"/>
      <c r="MVQ35" s="242"/>
      <c r="MVR35" s="242"/>
      <c r="MVS35" s="242"/>
      <c r="MVT35" s="242"/>
      <c r="MVU35" s="242"/>
      <c r="MVV35" s="242"/>
      <c r="MVW35" s="242"/>
      <c r="MVX35" s="242"/>
      <c r="MVY35" s="242"/>
      <c r="MVZ35" s="242"/>
      <c r="MWA35" s="242"/>
      <c r="MWB35" s="242"/>
      <c r="MWC35" s="242"/>
      <c r="MWD35" s="242"/>
      <c r="MWE35" s="242"/>
      <c r="MWF35" s="242"/>
      <c r="MWG35" s="242"/>
      <c r="MWH35" s="242"/>
      <c r="MWI35" s="242"/>
      <c r="MWJ35" s="242"/>
      <c r="MWK35" s="242"/>
      <c r="MWL35" s="242"/>
      <c r="MWM35" s="242"/>
      <c r="MWN35" s="242"/>
      <c r="MWO35" s="242"/>
      <c r="MWP35" s="242"/>
      <c r="MWQ35" s="242"/>
      <c r="MWR35" s="242"/>
      <c r="MWS35" s="242"/>
      <c r="MWT35" s="242"/>
      <c r="MWU35" s="242"/>
      <c r="MWV35" s="242"/>
      <c r="MWW35" s="242"/>
      <c r="MWX35" s="242"/>
      <c r="MWY35" s="242"/>
      <c r="MWZ35" s="242"/>
      <c r="MXA35" s="242"/>
      <c r="MXB35" s="242"/>
      <c r="MXC35" s="242"/>
      <c r="MXD35" s="242"/>
      <c r="MXE35" s="242"/>
      <c r="MXF35" s="242"/>
      <c r="MXG35" s="242"/>
      <c r="MXH35" s="242"/>
      <c r="MXI35" s="242"/>
      <c r="MXJ35" s="242"/>
      <c r="MXK35" s="242"/>
      <c r="MXL35" s="242"/>
      <c r="MXM35" s="242"/>
      <c r="MXN35" s="242"/>
      <c r="MXO35" s="242"/>
      <c r="MXP35" s="242"/>
      <c r="MXQ35" s="242"/>
      <c r="MXR35" s="242"/>
      <c r="MXS35" s="242"/>
      <c r="MXT35" s="242"/>
      <c r="MXU35" s="242"/>
      <c r="MXV35" s="242"/>
      <c r="MXW35" s="242"/>
      <c r="MXX35" s="242"/>
      <c r="MXY35" s="242"/>
      <c r="MXZ35" s="242"/>
      <c r="MYA35" s="242"/>
      <c r="MYB35" s="242"/>
      <c r="MYC35" s="242"/>
      <c r="MYD35" s="242"/>
      <c r="MYE35" s="242"/>
      <c r="MYF35" s="242"/>
      <c r="MYG35" s="242"/>
      <c r="MYH35" s="242"/>
      <c r="MYI35" s="242"/>
      <c r="MYJ35" s="242"/>
      <c r="MYK35" s="242"/>
      <c r="MYL35" s="242"/>
      <c r="MYM35" s="242"/>
      <c r="MYN35" s="242"/>
      <c r="MYO35" s="242"/>
      <c r="MYP35" s="242"/>
      <c r="MYQ35" s="242"/>
      <c r="MYR35" s="242"/>
      <c r="MYS35" s="242"/>
      <c r="MYT35" s="242"/>
      <c r="MYU35" s="242"/>
      <c r="MYV35" s="242"/>
      <c r="MYW35" s="242"/>
      <c r="MYX35" s="242"/>
      <c r="MYY35" s="242"/>
      <c r="MYZ35" s="242"/>
      <c r="MZA35" s="242"/>
      <c r="MZB35" s="242"/>
      <c r="MZC35" s="242"/>
      <c r="MZD35" s="242"/>
      <c r="MZE35" s="242"/>
      <c r="MZF35" s="242"/>
      <c r="MZG35" s="242"/>
      <c r="MZH35" s="242"/>
      <c r="MZI35" s="242"/>
      <c r="MZJ35" s="242"/>
      <c r="MZK35" s="242"/>
      <c r="MZL35" s="242"/>
      <c r="MZM35" s="242"/>
      <c r="MZN35" s="242"/>
      <c r="MZO35" s="242"/>
      <c r="MZP35" s="242"/>
      <c r="MZQ35" s="242"/>
      <c r="MZR35" s="242"/>
      <c r="MZS35" s="242"/>
      <c r="MZT35" s="242"/>
      <c r="MZU35" s="242"/>
      <c r="MZV35" s="242"/>
      <c r="MZW35" s="242"/>
      <c r="MZX35" s="242"/>
      <c r="MZY35" s="242"/>
      <c r="MZZ35" s="242"/>
      <c r="NAA35" s="242"/>
      <c r="NAB35" s="242"/>
      <c r="NAC35" s="242"/>
      <c r="NAD35" s="242"/>
      <c r="NAE35" s="242"/>
      <c r="NAF35" s="242"/>
      <c r="NAG35" s="242"/>
      <c r="NAH35" s="242"/>
      <c r="NAI35" s="242"/>
      <c r="NAJ35" s="242"/>
      <c r="NAK35" s="242"/>
      <c r="NAL35" s="242"/>
      <c r="NAM35" s="242"/>
      <c r="NAN35" s="242"/>
      <c r="NAO35" s="242"/>
      <c r="NAP35" s="242"/>
      <c r="NAQ35" s="242"/>
      <c r="NAR35" s="242"/>
      <c r="NAS35" s="242"/>
      <c r="NAT35" s="242"/>
      <c r="NAU35" s="242"/>
      <c r="NAV35" s="242"/>
      <c r="NAW35" s="242"/>
      <c r="NAX35" s="242"/>
      <c r="NAY35" s="242"/>
      <c r="NAZ35" s="242"/>
      <c r="NBA35" s="242"/>
      <c r="NBB35" s="242"/>
      <c r="NBC35" s="242"/>
      <c r="NBD35" s="242"/>
      <c r="NBE35" s="242"/>
      <c r="NBF35" s="242"/>
      <c r="NBG35" s="242"/>
      <c r="NBH35" s="242"/>
      <c r="NBI35" s="242"/>
      <c r="NBJ35" s="242"/>
      <c r="NBK35" s="242"/>
      <c r="NBL35" s="242"/>
      <c r="NBM35" s="242"/>
      <c r="NBN35" s="242"/>
      <c r="NBO35" s="242"/>
      <c r="NBP35" s="242"/>
      <c r="NBQ35" s="242"/>
      <c r="NBR35" s="242"/>
      <c r="NBS35" s="242"/>
      <c r="NBT35" s="242"/>
      <c r="NBU35" s="242"/>
      <c r="NBV35" s="242"/>
      <c r="NBW35" s="242"/>
      <c r="NBX35" s="242"/>
      <c r="NBY35" s="242"/>
      <c r="NBZ35" s="242"/>
      <c r="NCA35" s="242"/>
      <c r="NCB35" s="242"/>
      <c r="NCC35" s="242"/>
      <c r="NCD35" s="242"/>
      <c r="NCE35" s="242"/>
      <c r="NCF35" s="242"/>
      <c r="NCG35" s="242"/>
      <c r="NCH35" s="242"/>
      <c r="NCI35" s="242"/>
      <c r="NCJ35" s="242"/>
      <c r="NCK35" s="242"/>
      <c r="NCL35" s="242"/>
      <c r="NCM35" s="242"/>
      <c r="NCN35" s="242"/>
      <c r="NCO35" s="242"/>
      <c r="NCP35" s="242"/>
      <c r="NCQ35" s="242"/>
      <c r="NCR35" s="242"/>
      <c r="NCS35" s="242"/>
      <c r="NCT35" s="242"/>
      <c r="NCU35" s="242"/>
      <c r="NCV35" s="242"/>
      <c r="NCW35" s="242"/>
      <c r="NCX35" s="242"/>
      <c r="NCY35" s="242"/>
      <c r="NCZ35" s="242"/>
      <c r="NDA35" s="242"/>
      <c r="NDB35" s="242"/>
      <c r="NDC35" s="242"/>
      <c r="NDD35" s="242"/>
      <c r="NDE35" s="242"/>
      <c r="NDF35" s="242"/>
      <c r="NDG35" s="242"/>
      <c r="NDH35" s="242"/>
      <c r="NDI35" s="242"/>
      <c r="NDJ35" s="242"/>
      <c r="NDK35" s="242"/>
      <c r="NDL35" s="242"/>
      <c r="NDM35" s="242"/>
      <c r="NDN35" s="242"/>
      <c r="NDO35" s="242"/>
      <c r="NDP35" s="242"/>
      <c r="NDQ35" s="242"/>
      <c r="NDR35" s="242"/>
      <c r="NDS35" s="242"/>
      <c r="NDT35" s="242"/>
      <c r="NDU35" s="242"/>
      <c r="NDV35" s="242"/>
      <c r="NDW35" s="242"/>
      <c r="NDX35" s="242"/>
      <c r="NDY35" s="242"/>
      <c r="NDZ35" s="242"/>
      <c r="NEA35" s="242"/>
      <c r="NEB35" s="242"/>
      <c r="NEC35" s="242"/>
      <c r="NED35" s="242"/>
      <c r="NEE35" s="242"/>
      <c r="NEF35" s="242"/>
      <c r="NEG35" s="242"/>
      <c r="NEH35" s="242"/>
      <c r="NEI35" s="242"/>
      <c r="NEJ35" s="242"/>
      <c r="NEK35" s="242"/>
      <c r="NEL35" s="242"/>
      <c r="NEM35" s="242"/>
      <c r="NEN35" s="242"/>
      <c r="NEO35" s="242"/>
      <c r="NEP35" s="242"/>
      <c r="NEQ35" s="242"/>
      <c r="NER35" s="242"/>
      <c r="NES35" s="242"/>
      <c r="NET35" s="242"/>
      <c r="NEU35" s="242"/>
      <c r="NEV35" s="242"/>
      <c r="NEW35" s="242"/>
      <c r="NEX35" s="242"/>
      <c r="NEY35" s="242"/>
      <c r="NEZ35" s="242"/>
      <c r="NFA35" s="242"/>
      <c r="NFB35" s="242"/>
      <c r="NFC35" s="242"/>
      <c r="NFD35" s="242"/>
      <c r="NFE35" s="242"/>
      <c r="NFF35" s="242"/>
      <c r="NFG35" s="242"/>
      <c r="NFH35" s="242"/>
      <c r="NFI35" s="242"/>
      <c r="NFJ35" s="242"/>
      <c r="NFK35" s="242"/>
      <c r="NFL35" s="242"/>
      <c r="NFM35" s="242"/>
      <c r="NFN35" s="242"/>
      <c r="NFO35" s="242"/>
      <c r="NFP35" s="242"/>
      <c r="NFQ35" s="242"/>
      <c r="NFR35" s="242"/>
      <c r="NFS35" s="242"/>
      <c r="NFT35" s="242"/>
      <c r="NFU35" s="242"/>
      <c r="NFV35" s="242"/>
      <c r="NFW35" s="242"/>
      <c r="NFX35" s="242"/>
      <c r="NFY35" s="242"/>
      <c r="NFZ35" s="242"/>
      <c r="NGA35" s="242"/>
      <c r="NGB35" s="242"/>
      <c r="NGC35" s="242"/>
      <c r="NGD35" s="242"/>
      <c r="NGE35" s="242"/>
      <c r="NGF35" s="242"/>
      <c r="NGG35" s="242"/>
      <c r="NGH35" s="242"/>
      <c r="NGI35" s="242"/>
      <c r="NGJ35" s="242"/>
      <c r="NGK35" s="242"/>
      <c r="NGL35" s="242"/>
      <c r="NGM35" s="242"/>
      <c r="NGN35" s="242"/>
      <c r="NGO35" s="242"/>
      <c r="NGP35" s="242"/>
      <c r="NGQ35" s="242"/>
      <c r="NGR35" s="242"/>
      <c r="NGS35" s="242"/>
      <c r="NGT35" s="242"/>
      <c r="NGU35" s="242"/>
      <c r="NGV35" s="242"/>
      <c r="NGW35" s="242"/>
      <c r="NGX35" s="242"/>
      <c r="NGY35" s="242"/>
      <c r="NGZ35" s="242"/>
      <c r="NHA35" s="242"/>
      <c r="NHB35" s="242"/>
      <c r="NHC35" s="242"/>
      <c r="NHD35" s="242"/>
      <c r="NHE35" s="242"/>
      <c r="NHF35" s="242"/>
      <c r="NHG35" s="242"/>
      <c r="NHH35" s="242"/>
      <c r="NHI35" s="242"/>
      <c r="NHJ35" s="242"/>
      <c r="NHK35" s="242"/>
      <c r="NHL35" s="242"/>
      <c r="NHM35" s="242"/>
      <c r="NHN35" s="242"/>
      <c r="NHO35" s="242"/>
      <c r="NHP35" s="242"/>
      <c r="NHQ35" s="242"/>
      <c r="NHR35" s="242"/>
      <c r="NHS35" s="242"/>
      <c r="NHT35" s="242"/>
      <c r="NHU35" s="242"/>
      <c r="NHV35" s="242"/>
      <c r="NHW35" s="242"/>
      <c r="NHX35" s="242"/>
      <c r="NHY35" s="242"/>
      <c r="NHZ35" s="242"/>
      <c r="NIA35" s="242"/>
      <c r="NIB35" s="242"/>
      <c r="NIC35" s="242"/>
      <c r="NID35" s="242"/>
      <c r="NIE35" s="242"/>
      <c r="NIF35" s="242"/>
      <c r="NIG35" s="242"/>
      <c r="NIH35" s="242"/>
      <c r="NII35" s="242"/>
      <c r="NIJ35" s="242"/>
      <c r="NIK35" s="242"/>
      <c r="NIL35" s="242"/>
      <c r="NIM35" s="242"/>
      <c r="NIN35" s="242"/>
      <c r="NIO35" s="242"/>
      <c r="NIP35" s="242"/>
      <c r="NIQ35" s="242"/>
      <c r="NIR35" s="242"/>
      <c r="NIS35" s="242"/>
      <c r="NIT35" s="242"/>
      <c r="NIU35" s="242"/>
      <c r="NIV35" s="242"/>
      <c r="NIW35" s="242"/>
      <c r="NIX35" s="242"/>
      <c r="NIY35" s="242"/>
      <c r="NIZ35" s="242"/>
      <c r="NJA35" s="242"/>
      <c r="NJB35" s="242"/>
      <c r="NJC35" s="242"/>
      <c r="NJD35" s="242"/>
      <c r="NJE35" s="242"/>
      <c r="NJF35" s="242"/>
      <c r="NJG35" s="242"/>
      <c r="NJH35" s="242"/>
      <c r="NJI35" s="242"/>
      <c r="NJJ35" s="242"/>
      <c r="NJK35" s="242"/>
      <c r="NJL35" s="242"/>
      <c r="NJM35" s="242"/>
      <c r="NJN35" s="242"/>
      <c r="NJO35" s="242"/>
      <c r="NJP35" s="242"/>
      <c r="NJQ35" s="242"/>
      <c r="NJR35" s="242"/>
      <c r="NJS35" s="242"/>
      <c r="NJT35" s="242"/>
      <c r="NJU35" s="242"/>
      <c r="NJV35" s="242"/>
      <c r="NJW35" s="242"/>
      <c r="NJX35" s="242"/>
      <c r="NJY35" s="242"/>
      <c r="NJZ35" s="242"/>
      <c r="NKA35" s="242"/>
      <c r="NKB35" s="242"/>
      <c r="NKC35" s="242"/>
      <c r="NKD35" s="242"/>
      <c r="NKE35" s="242"/>
      <c r="NKF35" s="242"/>
      <c r="NKG35" s="242"/>
      <c r="NKH35" s="242"/>
      <c r="NKI35" s="242"/>
      <c r="NKJ35" s="242"/>
      <c r="NKK35" s="242"/>
      <c r="NKL35" s="242"/>
      <c r="NKM35" s="242"/>
      <c r="NKN35" s="242"/>
      <c r="NKO35" s="242"/>
      <c r="NKP35" s="242"/>
      <c r="NKQ35" s="242"/>
      <c r="NKR35" s="242"/>
      <c r="NKS35" s="242"/>
      <c r="NKT35" s="242"/>
      <c r="NKU35" s="242"/>
      <c r="NKV35" s="242"/>
      <c r="NKW35" s="242"/>
      <c r="NKX35" s="242"/>
      <c r="NKY35" s="242"/>
      <c r="NKZ35" s="242"/>
      <c r="NLA35" s="242"/>
      <c r="NLB35" s="242"/>
      <c r="NLC35" s="242"/>
      <c r="NLD35" s="242"/>
      <c r="NLE35" s="242"/>
      <c r="NLF35" s="242"/>
      <c r="NLG35" s="242"/>
      <c r="NLH35" s="242"/>
      <c r="NLI35" s="242"/>
      <c r="NLJ35" s="242"/>
      <c r="NLK35" s="242"/>
      <c r="NLL35" s="242"/>
      <c r="NLM35" s="242"/>
      <c r="NLN35" s="242"/>
      <c r="NLO35" s="242"/>
      <c r="NLP35" s="242"/>
      <c r="NLQ35" s="242"/>
      <c r="NLR35" s="242"/>
      <c r="NLS35" s="242"/>
      <c r="NLT35" s="242"/>
      <c r="NLU35" s="242"/>
      <c r="NLV35" s="242"/>
      <c r="NLW35" s="242"/>
      <c r="NLX35" s="242"/>
      <c r="NLY35" s="242"/>
      <c r="NLZ35" s="242"/>
      <c r="NMA35" s="242"/>
      <c r="NMB35" s="242"/>
      <c r="NMC35" s="242"/>
      <c r="NMD35" s="242"/>
      <c r="NME35" s="242"/>
      <c r="NMF35" s="242"/>
      <c r="NMG35" s="242"/>
      <c r="NMH35" s="242"/>
      <c r="NMI35" s="242"/>
      <c r="NMJ35" s="242"/>
      <c r="NMK35" s="242"/>
      <c r="NML35" s="242"/>
      <c r="NMM35" s="242"/>
      <c r="NMN35" s="242"/>
      <c r="NMO35" s="242"/>
      <c r="NMP35" s="242"/>
      <c r="NMQ35" s="242"/>
      <c r="NMR35" s="242"/>
      <c r="NMS35" s="242"/>
      <c r="NMT35" s="242"/>
      <c r="NMU35" s="242"/>
      <c r="NMV35" s="242"/>
      <c r="NMW35" s="242"/>
      <c r="NMX35" s="242"/>
      <c r="NMY35" s="242"/>
      <c r="NMZ35" s="242"/>
      <c r="NNA35" s="242"/>
      <c r="NNB35" s="242"/>
      <c r="NNC35" s="242"/>
      <c r="NND35" s="242"/>
      <c r="NNE35" s="242"/>
      <c r="NNF35" s="242"/>
      <c r="NNG35" s="242"/>
      <c r="NNH35" s="242"/>
      <c r="NNI35" s="242"/>
      <c r="NNJ35" s="242"/>
      <c r="NNK35" s="242"/>
      <c r="NNL35" s="242"/>
      <c r="NNM35" s="242"/>
      <c r="NNN35" s="242"/>
      <c r="NNO35" s="242"/>
      <c r="NNP35" s="242"/>
      <c r="NNQ35" s="242"/>
      <c r="NNR35" s="242"/>
      <c r="NNS35" s="242"/>
      <c r="NNT35" s="242"/>
      <c r="NNU35" s="242"/>
      <c r="NNV35" s="242"/>
      <c r="NNW35" s="242"/>
      <c r="NNX35" s="242"/>
      <c r="NNY35" s="242"/>
      <c r="NNZ35" s="242"/>
      <c r="NOA35" s="242"/>
      <c r="NOB35" s="242"/>
      <c r="NOC35" s="242"/>
      <c r="NOD35" s="242"/>
      <c r="NOE35" s="242"/>
      <c r="NOF35" s="242"/>
      <c r="NOG35" s="242"/>
      <c r="NOH35" s="242"/>
      <c r="NOI35" s="242"/>
      <c r="NOJ35" s="242"/>
      <c r="NOK35" s="242"/>
      <c r="NOL35" s="242"/>
      <c r="NOM35" s="242"/>
      <c r="NON35" s="242"/>
      <c r="NOO35" s="242"/>
      <c r="NOP35" s="242"/>
      <c r="NOQ35" s="242"/>
      <c r="NOR35" s="242"/>
      <c r="NOS35" s="242"/>
      <c r="NOT35" s="242"/>
      <c r="NOU35" s="242"/>
      <c r="NOV35" s="242"/>
      <c r="NOW35" s="242"/>
      <c r="NOX35" s="242"/>
      <c r="NOY35" s="242"/>
      <c r="NOZ35" s="242"/>
      <c r="NPA35" s="242"/>
      <c r="NPB35" s="242"/>
      <c r="NPC35" s="242"/>
      <c r="NPD35" s="242"/>
      <c r="NPE35" s="242"/>
      <c r="NPF35" s="242"/>
      <c r="NPG35" s="242"/>
      <c r="NPH35" s="242"/>
      <c r="NPI35" s="242"/>
      <c r="NPJ35" s="242"/>
      <c r="NPK35" s="242"/>
      <c r="NPL35" s="242"/>
      <c r="NPM35" s="242"/>
      <c r="NPN35" s="242"/>
      <c r="NPO35" s="242"/>
      <c r="NPP35" s="242"/>
      <c r="NPQ35" s="242"/>
      <c r="NPR35" s="242"/>
      <c r="NPS35" s="242"/>
      <c r="NPT35" s="242"/>
      <c r="NPU35" s="242"/>
      <c r="NPV35" s="242"/>
      <c r="NPW35" s="242"/>
      <c r="NPX35" s="242"/>
      <c r="NPY35" s="242"/>
      <c r="NPZ35" s="242"/>
      <c r="NQA35" s="242"/>
      <c r="NQB35" s="242"/>
      <c r="NQC35" s="242"/>
      <c r="NQD35" s="242"/>
      <c r="NQE35" s="242"/>
      <c r="NQF35" s="242"/>
      <c r="NQG35" s="242"/>
      <c r="NQH35" s="242"/>
      <c r="NQI35" s="242"/>
      <c r="NQJ35" s="242"/>
      <c r="NQK35" s="242"/>
      <c r="NQL35" s="242"/>
      <c r="NQM35" s="242"/>
      <c r="NQN35" s="242"/>
      <c r="NQO35" s="242"/>
      <c r="NQP35" s="242"/>
      <c r="NQQ35" s="242"/>
      <c r="NQR35" s="242"/>
      <c r="NQS35" s="242"/>
      <c r="NQT35" s="242"/>
      <c r="NQU35" s="242"/>
      <c r="NQV35" s="242"/>
      <c r="NQW35" s="242"/>
      <c r="NQX35" s="242"/>
      <c r="NQY35" s="242"/>
      <c r="NQZ35" s="242"/>
      <c r="NRA35" s="242"/>
      <c r="NRB35" s="242"/>
      <c r="NRC35" s="242"/>
      <c r="NRD35" s="242"/>
      <c r="NRE35" s="242"/>
      <c r="NRF35" s="242"/>
      <c r="NRG35" s="242"/>
      <c r="NRH35" s="242"/>
      <c r="NRI35" s="242"/>
      <c r="NRJ35" s="242"/>
      <c r="NRK35" s="242"/>
      <c r="NRL35" s="242"/>
      <c r="NRM35" s="242"/>
      <c r="NRN35" s="242"/>
      <c r="NRO35" s="242"/>
      <c r="NRP35" s="242"/>
      <c r="NRQ35" s="242"/>
      <c r="NRR35" s="242"/>
      <c r="NRS35" s="242"/>
      <c r="NRT35" s="242"/>
      <c r="NRU35" s="242"/>
      <c r="NRV35" s="242"/>
      <c r="NRW35" s="242"/>
      <c r="NRX35" s="242"/>
      <c r="NRY35" s="242"/>
      <c r="NRZ35" s="242"/>
      <c r="NSA35" s="242"/>
      <c r="NSB35" s="242"/>
      <c r="NSC35" s="242"/>
      <c r="NSD35" s="242"/>
      <c r="NSE35" s="242"/>
      <c r="NSF35" s="242"/>
      <c r="NSG35" s="242"/>
      <c r="NSH35" s="242"/>
      <c r="NSI35" s="242"/>
      <c r="NSJ35" s="242"/>
      <c r="NSK35" s="242"/>
      <c r="NSL35" s="242"/>
      <c r="NSM35" s="242"/>
      <c r="NSN35" s="242"/>
      <c r="NSO35" s="242"/>
      <c r="NSP35" s="242"/>
      <c r="NSQ35" s="242"/>
      <c r="NSR35" s="242"/>
      <c r="NSS35" s="242"/>
      <c r="NST35" s="242"/>
      <c r="NSU35" s="242"/>
      <c r="NSV35" s="242"/>
      <c r="NSW35" s="242"/>
      <c r="NSX35" s="242"/>
      <c r="NSY35" s="242"/>
      <c r="NSZ35" s="242"/>
      <c r="NTA35" s="242"/>
      <c r="NTB35" s="242"/>
      <c r="NTC35" s="242"/>
      <c r="NTD35" s="242"/>
      <c r="NTE35" s="242"/>
      <c r="NTF35" s="242"/>
      <c r="NTG35" s="242"/>
      <c r="NTH35" s="242"/>
      <c r="NTI35" s="242"/>
      <c r="NTJ35" s="242"/>
      <c r="NTK35" s="242"/>
      <c r="NTL35" s="242"/>
      <c r="NTM35" s="242"/>
      <c r="NTN35" s="242"/>
      <c r="NTO35" s="242"/>
      <c r="NTP35" s="242"/>
      <c r="NTQ35" s="242"/>
      <c r="NTR35" s="242"/>
      <c r="NTS35" s="242"/>
      <c r="NTT35" s="242"/>
      <c r="NTU35" s="242"/>
      <c r="NTV35" s="242"/>
      <c r="NTW35" s="242"/>
      <c r="NTX35" s="242"/>
      <c r="NTY35" s="242"/>
      <c r="NTZ35" s="242"/>
      <c r="NUA35" s="242"/>
      <c r="NUB35" s="242"/>
      <c r="NUC35" s="242"/>
      <c r="NUD35" s="242"/>
      <c r="NUE35" s="242"/>
      <c r="NUF35" s="242"/>
      <c r="NUG35" s="242"/>
      <c r="NUH35" s="242"/>
      <c r="NUI35" s="242"/>
      <c r="NUJ35" s="242"/>
      <c r="NUK35" s="242"/>
      <c r="NUL35" s="242"/>
      <c r="NUM35" s="242"/>
      <c r="NUN35" s="242"/>
      <c r="NUO35" s="242"/>
      <c r="NUP35" s="242"/>
      <c r="NUQ35" s="242"/>
      <c r="NUR35" s="242"/>
      <c r="NUS35" s="242"/>
      <c r="NUT35" s="242"/>
      <c r="NUU35" s="242"/>
      <c r="NUV35" s="242"/>
      <c r="NUW35" s="242"/>
      <c r="NUX35" s="242"/>
      <c r="NUY35" s="242"/>
      <c r="NUZ35" s="242"/>
      <c r="NVA35" s="242"/>
      <c r="NVB35" s="242"/>
      <c r="NVC35" s="242"/>
      <c r="NVD35" s="242"/>
      <c r="NVE35" s="242"/>
      <c r="NVF35" s="242"/>
      <c r="NVG35" s="242"/>
      <c r="NVH35" s="242"/>
      <c r="NVI35" s="242"/>
      <c r="NVJ35" s="242"/>
      <c r="NVK35" s="242"/>
      <c r="NVL35" s="242"/>
      <c r="NVM35" s="242"/>
      <c r="NVN35" s="242"/>
      <c r="NVO35" s="242"/>
      <c r="NVP35" s="242"/>
      <c r="NVQ35" s="242"/>
      <c r="NVR35" s="242"/>
      <c r="NVS35" s="242"/>
      <c r="NVT35" s="242"/>
      <c r="NVU35" s="242"/>
      <c r="NVV35" s="242"/>
      <c r="NVW35" s="242"/>
      <c r="NVX35" s="242"/>
      <c r="NVY35" s="242"/>
      <c r="NVZ35" s="242"/>
      <c r="NWA35" s="242"/>
      <c r="NWB35" s="242"/>
      <c r="NWC35" s="242"/>
      <c r="NWD35" s="242"/>
      <c r="NWE35" s="242"/>
      <c r="NWF35" s="242"/>
      <c r="NWG35" s="242"/>
      <c r="NWH35" s="242"/>
      <c r="NWI35" s="242"/>
      <c r="NWJ35" s="242"/>
      <c r="NWK35" s="242"/>
      <c r="NWL35" s="242"/>
      <c r="NWM35" s="242"/>
      <c r="NWN35" s="242"/>
      <c r="NWO35" s="242"/>
      <c r="NWP35" s="242"/>
      <c r="NWQ35" s="242"/>
      <c r="NWR35" s="242"/>
      <c r="NWS35" s="242"/>
      <c r="NWT35" s="242"/>
      <c r="NWU35" s="242"/>
      <c r="NWV35" s="242"/>
      <c r="NWW35" s="242"/>
      <c r="NWX35" s="242"/>
      <c r="NWY35" s="242"/>
      <c r="NWZ35" s="242"/>
      <c r="NXA35" s="242"/>
      <c r="NXB35" s="242"/>
      <c r="NXC35" s="242"/>
      <c r="NXD35" s="242"/>
      <c r="NXE35" s="242"/>
      <c r="NXF35" s="242"/>
      <c r="NXG35" s="242"/>
      <c r="NXH35" s="242"/>
      <c r="NXI35" s="242"/>
      <c r="NXJ35" s="242"/>
      <c r="NXK35" s="242"/>
      <c r="NXL35" s="242"/>
      <c r="NXM35" s="242"/>
      <c r="NXN35" s="242"/>
      <c r="NXO35" s="242"/>
      <c r="NXP35" s="242"/>
      <c r="NXQ35" s="242"/>
      <c r="NXR35" s="242"/>
      <c r="NXS35" s="242"/>
      <c r="NXT35" s="242"/>
      <c r="NXU35" s="242"/>
      <c r="NXV35" s="242"/>
      <c r="NXW35" s="242"/>
      <c r="NXX35" s="242"/>
      <c r="NXY35" s="242"/>
      <c r="NXZ35" s="242"/>
      <c r="NYA35" s="242"/>
      <c r="NYB35" s="242"/>
      <c r="NYC35" s="242"/>
      <c r="NYD35" s="242"/>
      <c r="NYE35" s="242"/>
      <c r="NYF35" s="242"/>
      <c r="NYG35" s="242"/>
      <c r="NYH35" s="242"/>
      <c r="NYI35" s="242"/>
      <c r="NYJ35" s="242"/>
      <c r="NYK35" s="242"/>
      <c r="NYL35" s="242"/>
      <c r="NYM35" s="242"/>
      <c r="NYN35" s="242"/>
      <c r="NYO35" s="242"/>
      <c r="NYP35" s="242"/>
      <c r="NYQ35" s="242"/>
      <c r="NYR35" s="242"/>
      <c r="NYS35" s="242"/>
      <c r="NYT35" s="242"/>
      <c r="NYU35" s="242"/>
      <c r="NYV35" s="242"/>
      <c r="NYW35" s="242"/>
      <c r="NYX35" s="242"/>
      <c r="NYY35" s="242"/>
      <c r="NYZ35" s="242"/>
      <c r="NZA35" s="242"/>
      <c r="NZB35" s="242"/>
      <c r="NZC35" s="242"/>
      <c r="NZD35" s="242"/>
      <c r="NZE35" s="242"/>
      <c r="NZF35" s="242"/>
      <c r="NZG35" s="242"/>
      <c r="NZH35" s="242"/>
      <c r="NZI35" s="242"/>
      <c r="NZJ35" s="242"/>
      <c r="NZK35" s="242"/>
      <c r="NZL35" s="242"/>
      <c r="NZM35" s="242"/>
      <c r="NZN35" s="242"/>
      <c r="NZO35" s="242"/>
      <c r="NZP35" s="242"/>
      <c r="NZQ35" s="242"/>
      <c r="NZR35" s="242"/>
      <c r="NZS35" s="242"/>
      <c r="NZT35" s="242"/>
      <c r="NZU35" s="242"/>
      <c r="NZV35" s="242"/>
      <c r="NZW35" s="242"/>
      <c r="NZX35" s="242"/>
      <c r="NZY35" s="242"/>
      <c r="NZZ35" s="242"/>
      <c r="OAA35" s="242"/>
      <c r="OAB35" s="242"/>
      <c r="OAC35" s="242"/>
      <c r="OAD35" s="242"/>
      <c r="OAE35" s="242"/>
      <c r="OAF35" s="242"/>
      <c r="OAG35" s="242"/>
      <c r="OAH35" s="242"/>
      <c r="OAI35" s="242"/>
      <c r="OAJ35" s="242"/>
      <c r="OAK35" s="242"/>
      <c r="OAL35" s="242"/>
      <c r="OAM35" s="242"/>
      <c r="OAN35" s="242"/>
      <c r="OAO35" s="242"/>
      <c r="OAP35" s="242"/>
      <c r="OAQ35" s="242"/>
      <c r="OAR35" s="242"/>
      <c r="OAS35" s="242"/>
      <c r="OAT35" s="242"/>
      <c r="OAU35" s="242"/>
      <c r="OAV35" s="242"/>
      <c r="OAW35" s="242"/>
      <c r="OAX35" s="242"/>
      <c r="OAY35" s="242"/>
      <c r="OAZ35" s="242"/>
      <c r="OBA35" s="242"/>
      <c r="OBB35" s="242"/>
      <c r="OBC35" s="242"/>
      <c r="OBD35" s="242"/>
      <c r="OBE35" s="242"/>
      <c r="OBF35" s="242"/>
      <c r="OBG35" s="242"/>
      <c r="OBH35" s="242"/>
      <c r="OBI35" s="242"/>
      <c r="OBJ35" s="242"/>
      <c r="OBK35" s="242"/>
      <c r="OBL35" s="242"/>
      <c r="OBM35" s="242"/>
      <c r="OBN35" s="242"/>
      <c r="OBO35" s="242"/>
      <c r="OBP35" s="242"/>
      <c r="OBQ35" s="242"/>
      <c r="OBR35" s="242"/>
      <c r="OBS35" s="242"/>
      <c r="OBT35" s="242"/>
      <c r="OBU35" s="242"/>
      <c r="OBV35" s="242"/>
      <c r="OBW35" s="242"/>
      <c r="OBX35" s="242"/>
      <c r="OBY35" s="242"/>
      <c r="OBZ35" s="242"/>
      <c r="OCA35" s="242"/>
      <c r="OCB35" s="242"/>
      <c r="OCC35" s="242"/>
      <c r="OCD35" s="242"/>
      <c r="OCE35" s="242"/>
      <c r="OCF35" s="242"/>
      <c r="OCG35" s="242"/>
      <c r="OCH35" s="242"/>
      <c r="OCI35" s="242"/>
      <c r="OCJ35" s="242"/>
      <c r="OCK35" s="242"/>
      <c r="OCL35" s="242"/>
      <c r="OCM35" s="242"/>
      <c r="OCN35" s="242"/>
      <c r="OCO35" s="242"/>
      <c r="OCP35" s="242"/>
      <c r="OCQ35" s="242"/>
      <c r="OCR35" s="242"/>
      <c r="OCS35" s="242"/>
      <c r="OCT35" s="242"/>
      <c r="OCU35" s="242"/>
      <c r="OCV35" s="242"/>
      <c r="OCW35" s="242"/>
      <c r="OCX35" s="242"/>
      <c r="OCY35" s="242"/>
      <c r="OCZ35" s="242"/>
      <c r="ODA35" s="242"/>
      <c r="ODB35" s="242"/>
      <c r="ODC35" s="242"/>
      <c r="ODD35" s="242"/>
      <c r="ODE35" s="242"/>
      <c r="ODF35" s="242"/>
      <c r="ODG35" s="242"/>
      <c r="ODH35" s="242"/>
      <c r="ODI35" s="242"/>
      <c r="ODJ35" s="242"/>
      <c r="ODK35" s="242"/>
      <c r="ODL35" s="242"/>
      <c r="ODM35" s="242"/>
      <c r="ODN35" s="242"/>
      <c r="ODO35" s="242"/>
      <c r="ODP35" s="242"/>
      <c r="ODQ35" s="242"/>
      <c r="ODR35" s="242"/>
      <c r="ODS35" s="242"/>
      <c r="ODT35" s="242"/>
      <c r="ODU35" s="242"/>
      <c r="ODV35" s="242"/>
      <c r="ODW35" s="242"/>
      <c r="ODX35" s="242"/>
      <c r="ODY35" s="242"/>
      <c r="ODZ35" s="242"/>
      <c r="OEA35" s="242"/>
      <c r="OEB35" s="242"/>
      <c r="OEC35" s="242"/>
      <c r="OED35" s="242"/>
      <c r="OEE35" s="242"/>
      <c r="OEF35" s="242"/>
      <c r="OEG35" s="242"/>
      <c r="OEH35" s="242"/>
      <c r="OEI35" s="242"/>
      <c r="OEJ35" s="242"/>
      <c r="OEK35" s="242"/>
      <c r="OEL35" s="242"/>
      <c r="OEM35" s="242"/>
      <c r="OEN35" s="242"/>
      <c r="OEO35" s="242"/>
      <c r="OEP35" s="242"/>
      <c r="OEQ35" s="242"/>
      <c r="OER35" s="242"/>
      <c r="OES35" s="242"/>
      <c r="OET35" s="242"/>
      <c r="OEU35" s="242"/>
      <c r="OEV35" s="242"/>
      <c r="OEW35" s="242"/>
      <c r="OEX35" s="242"/>
      <c r="OEY35" s="242"/>
      <c r="OEZ35" s="242"/>
      <c r="OFA35" s="242"/>
      <c r="OFB35" s="242"/>
      <c r="OFC35" s="242"/>
      <c r="OFD35" s="242"/>
      <c r="OFE35" s="242"/>
      <c r="OFF35" s="242"/>
      <c r="OFG35" s="242"/>
      <c r="OFH35" s="242"/>
      <c r="OFI35" s="242"/>
      <c r="OFJ35" s="242"/>
      <c r="OFK35" s="242"/>
      <c r="OFL35" s="242"/>
      <c r="OFM35" s="242"/>
      <c r="OFN35" s="242"/>
      <c r="OFO35" s="242"/>
      <c r="OFP35" s="242"/>
      <c r="OFQ35" s="242"/>
      <c r="OFR35" s="242"/>
      <c r="OFS35" s="242"/>
      <c r="OFT35" s="242"/>
      <c r="OFU35" s="242"/>
      <c r="OFV35" s="242"/>
      <c r="OFW35" s="242"/>
      <c r="OFX35" s="242"/>
      <c r="OFY35" s="242"/>
      <c r="OFZ35" s="242"/>
      <c r="OGA35" s="242"/>
      <c r="OGB35" s="242"/>
      <c r="OGC35" s="242"/>
      <c r="OGD35" s="242"/>
      <c r="OGE35" s="242"/>
      <c r="OGF35" s="242"/>
      <c r="OGG35" s="242"/>
      <c r="OGH35" s="242"/>
      <c r="OGI35" s="242"/>
      <c r="OGJ35" s="242"/>
      <c r="OGK35" s="242"/>
      <c r="OGL35" s="242"/>
      <c r="OGM35" s="242"/>
      <c r="OGN35" s="242"/>
      <c r="OGO35" s="242"/>
      <c r="OGP35" s="242"/>
      <c r="OGQ35" s="242"/>
      <c r="OGR35" s="242"/>
      <c r="OGS35" s="242"/>
      <c r="OGT35" s="242"/>
      <c r="OGU35" s="242"/>
      <c r="OGV35" s="242"/>
      <c r="OGW35" s="242"/>
      <c r="OGX35" s="242"/>
      <c r="OGY35" s="242"/>
      <c r="OGZ35" s="242"/>
      <c r="OHA35" s="242"/>
      <c r="OHB35" s="242"/>
      <c r="OHC35" s="242"/>
      <c r="OHD35" s="242"/>
      <c r="OHE35" s="242"/>
      <c r="OHF35" s="242"/>
      <c r="OHG35" s="242"/>
      <c r="OHH35" s="242"/>
      <c r="OHI35" s="242"/>
      <c r="OHJ35" s="242"/>
      <c r="OHK35" s="242"/>
      <c r="OHL35" s="242"/>
      <c r="OHM35" s="242"/>
      <c r="OHN35" s="242"/>
      <c r="OHO35" s="242"/>
      <c r="OHP35" s="242"/>
      <c r="OHQ35" s="242"/>
      <c r="OHR35" s="242"/>
      <c r="OHS35" s="242"/>
      <c r="OHT35" s="242"/>
      <c r="OHU35" s="242"/>
      <c r="OHV35" s="242"/>
      <c r="OHW35" s="242"/>
      <c r="OHX35" s="242"/>
      <c r="OHY35" s="242"/>
      <c r="OHZ35" s="242"/>
      <c r="OIA35" s="242"/>
      <c r="OIB35" s="242"/>
      <c r="OIC35" s="242"/>
      <c r="OID35" s="242"/>
      <c r="OIE35" s="242"/>
      <c r="OIF35" s="242"/>
      <c r="OIG35" s="242"/>
      <c r="OIH35" s="242"/>
      <c r="OII35" s="242"/>
      <c r="OIJ35" s="242"/>
      <c r="OIK35" s="242"/>
      <c r="OIL35" s="242"/>
      <c r="OIM35" s="242"/>
      <c r="OIN35" s="242"/>
      <c r="OIO35" s="242"/>
      <c r="OIP35" s="242"/>
      <c r="OIQ35" s="242"/>
      <c r="OIR35" s="242"/>
      <c r="OIS35" s="242"/>
      <c r="OIT35" s="242"/>
      <c r="OIU35" s="242"/>
      <c r="OIV35" s="242"/>
      <c r="OIW35" s="242"/>
      <c r="OIX35" s="242"/>
      <c r="OIY35" s="242"/>
      <c r="OIZ35" s="242"/>
      <c r="OJA35" s="242"/>
      <c r="OJB35" s="242"/>
      <c r="OJC35" s="242"/>
      <c r="OJD35" s="242"/>
      <c r="OJE35" s="242"/>
      <c r="OJF35" s="242"/>
      <c r="OJG35" s="242"/>
      <c r="OJH35" s="242"/>
      <c r="OJI35" s="242"/>
      <c r="OJJ35" s="242"/>
      <c r="OJK35" s="242"/>
      <c r="OJL35" s="242"/>
      <c r="OJM35" s="242"/>
      <c r="OJN35" s="242"/>
      <c r="OJO35" s="242"/>
      <c r="OJP35" s="242"/>
      <c r="OJQ35" s="242"/>
      <c r="OJR35" s="242"/>
      <c r="OJS35" s="242"/>
      <c r="OJT35" s="242"/>
      <c r="OJU35" s="242"/>
      <c r="OJV35" s="242"/>
      <c r="OJW35" s="242"/>
      <c r="OJX35" s="242"/>
      <c r="OJY35" s="242"/>
      <c r="OJZ35" s="242"/>
      <c r="OKA35" s="242"/>
      <c r="OKB35" s="242"/>
      <c r="OKC35" s="242"/>
      <c r="OKD35" s="242"/>
      <c r="OKE35" s="242"/>
      <c r="OKF35" s="242"/>
      <c r="OKG35" s="242"/>
      <c r="OKH35" s="242"/>
      <c r="OKI35" s="242"/>
      <c r="OKJ35" s="242"/>
      <c r="OKK35" s="242"/>
      <c r="OKL35" s="242"/>
      <c r="OKM35" s="242"/>
      <c r="OKN35" s="242"/>
      <c r="OKO35" s="242"/>
      <c r="OKP35" s="242"/>
      <c r="OKQ35" s="242"/>
      <c r="OKR35" s="242"/>
      <c r="OKS35" s="242"/>
      <c r="OKT35" s="242"/>
      <c r="OKU35" s="242"/>
      <c r="OKV35" s="242"/>
      <c r="OKW35" s="242"/>
      <c r="OKX35" s="242"/>
      <c r="OKY35" s="242"/>
      <c r="OKZ35" s="242"/>
      <c r="OLA35" s="242"/>
      <c r="OLB35" s="242"/>
      <c r="OLC35" s="242"/>
      <c r="OLD35" s="242"/>
      <c r="OLE35" s="242"/>
      <c r="OLF35" s="242"/>
      <c r="OLG35" s="242"/>
      <c r="OLH35" s="242"/>
      <c r="OLI35" s="242"/>
      <c r="OLJ35" s="242"/>
      <c r="OLK35" s="242"/>
      <c r="OLL35" s="242"/>
      <c r="OLM35" s="242"/>
      <c r="OLN35" s="242"/>
      <c r="OLO35" s="242"/>
      <c r="OLP35" s="242"/>
      <c r="OLQ35" s="242"/>
      <c r="OLR35" s="242"/>
      <c r="OLS35" s="242"/>
      <c r="OLT35" s="242"/>
      <c r="OLU35" s="242"/>
      <c r="OLV35" s="242"/>
      <c r="OLW35" s="242"/>
      <c r="OLX35" s="242"/>
      <c r="OLY35" s="242"/>
      <c r="OLZ35" s="242"/>
      <c r="OMA35" s="242"/>
      <c r="OMB35" s="242"/>
      <c r="OMC35" s="242"/>
      <c r="OMD35" s="242"/>
      <c r="OME35" s="242"/>
      <c r="OMF35" s="242"/>
      <c r="OMG35" s="242"/>
      <c r="OMH35" s="242"/>
      <c r="OMI35" s="242"/>
      <c r="OMJ35" s="242"/>
      <c r="OMK35" s="242"/>
      <c r="OML35" s="242"/>
      <c r="OMM35" s="242"/>
      <c r="OMN35" s="242"/>
      <c r="OMO35" s="242"/>
      <c r="OMP35" s="242"/>
      <c r="OMQ35" s="242"/>
      <c r="OMR35" s="242"/>
      <c r="OMS35" s="242"/>
      <c r="OMT35" s="242"/>
      <c r="OMU35" s="242"/>
      <c r="OMV35" s="242"/>
      <c r="OMW35" s="242"/>
      <c r="OMX35" s="242"/>
      <c r="OMY35" s="242"/>
      <c r="OMZ35" s="242"/>
      <c r="ONA35" s="242"/>
      <c r="ONB35" s="242"/>
      <c r="ONC35" s="242"/>
      <c r="OND35" s="242"/>
      <c r="ONE35" s="242"/>
      <c r="ONF35" s="242"/>
      <c r="ONG35" s="242"/>
      <c r="ONH35" s="242"/>
      <c r="ONI35" s="242"/>
      <c r="ONJ35" s="242"/>
      <c r="ONK35" s="242"/>
      <c r="ONL35" s="242"/>
      <c r="ONM35" s="242"/>
      <c r="ONN35" s="242"/>
      <c r="ONO35" s="242"/>
      <c r="ONP35" s="242"/>
      <c r="ONQ35" s="242"/>
      <c r="ONR35" s="242"/>
      <c r="ONS35" s="242"/>
      <c r="ONT35" s="242"/>
      <c r="ONU35" s="242"/>
      <c r="ONV35" s="242"/>
      <c r="ONW35" s="242"/>
      <c r="ONX35" s="242"/>
      <c r="ONY35" s="242"/>
      <c r="ONZ35" s="242"/>
      <c r="OOA35" s="242"/>
      <c r="OOB35" s="242"/>
      <c r="OOC35" s="242"/>
      <c r="OOD35" s="242"/>
      <c r="OOE35" s="242"/>
      <c r="OOF35" s="242"/>
      <c r="OOG35" s="242"/>
      <c r="OOH35" s="242"/>
      <c r="OOI35" s="242"/>
      <c r="OOJ35" s="242"/>
      <c r="OOK35" s="242"/>
      <c r="OOL35" s="242"/>
      <c r="OOM35" s="242"/>
      <c r="OON35" s="242"/>
      <c r="OOO35" s="242"/>
      <c r="OOP35" s="242"/>
      <c r="OOQ35" s="242"/>
      <c r="OOR35" s="242"/>
      <c r="OOS35" s="242"/>
      <c r="OOT35" s="242"/>
      <c r="OOU35" s="242"/>
      <c r="OOV35" s="242"/>
      <c r="OOW35" s="242"/>
      <c r="OOX35" s="242"/>
      <c r="OOY35" s="242"/>
      <c r="OOZ35" s="242"/>
      <c r="OPA35" s="242"/>
      <c r="OPB35" s="242"/>
      <c r="OPC35" s="242"/>
      <c r="OPD35" s="242"/>
      <c r="OPE35" s="242"/>
      <c r="OPF35" s="242"/>
      <c r="OPG35" s="242"/>
      <c r="OPH35" s="242"/>
      <c r="OPI35" s="242"/>
      <c r="OPJ35" s="242"/>
      <c r="OPK35" s="242"/>
      <c r="OPL35" s="242"/>
      <c r="OPM35" s="242"/>
      <c r="OPN35" s="242"/>
      <c r="OPO35" s="242"/>
      <c r="OPP35" s="242"/>
      <c r="OPQ35" s="242"/>
      <c r="OPR35" s="242"/>
      <c r="OPS35" s="242"/>
      <c r="OPT35" s="242"/>
      <c r="OPU35" s="242"/>
      <c r="OPV35" s="242"/>
      <c r="OPW35" s="242"/>
      <c r="OPX35" s="242"/>
      <c r="OPY35" s="242"/>
      <c r="OPZ35" s="242"/>
      <c r="OQA35" s="242"/>
      <c r="OQB35" s="242"/>
      <c r="OQC35" s="242"/>
      <c r="OQD35" s="242"/>
      <c r="OQE35" s="242"/>
      <c r="OQF35" s="242"/>
      <c r="OQG35" s="242"/>
      <c r="OQH35" s="242"/>
      <c r="OQI35" s="242"/>
      <c r="OQJ35" s="242"/>
      <c r="OQK35" s="242"/>
      <c r="OQL35" s="242"/>
      <c r="OQM35" s="242"/>
      <c r="OQN35" s="242"/>
      <c r="OQO35" s="242"/>
      <c r="OQP35" s="242"/>
      <c r="OQQ35" s="242"/>
      <c r="OQR35" s="242"/>
      <c r="OQS35" s="242"/>
      <c r="OQT35" s="242"/>
      <c r="OQU35" s="242"/>
      <c r="OQV35" s="242"/>
      <c r="OQW35" s="242"/>
      <c r="OQX35" s="242"/>
      <c r="OQY35" s="242"/>
      <c r="OQZ35" s="242"/>
      <c r="ORA35" s="242"/>
      <c r="ORB35" s="242"/>
      <c r="ORC35" s="242"/>
      <c r="ORD35" s="242"/>
      <c r="ORE35" s="242"/>
      <c r="ORF35" s="242"/>
      <c r="ORG35" s="242"/>
      <c r="ORH35" s="242"/>
      <c r="ORI35" s="242"/>
      <c r="ORJ35" s="242"/>
      <c r="ORK35" s="242"/>
      <c r="ORL35" s="242"/>
      <c r="ORM35" s="242"/>
      <c r="ORN35" s="242"/>
      <c r="ORO35" s="242"/>
      <c r="ORP35" s="242"/>
      <c r="ORQ35" s="242"/>
      <c r="ORR35" s="242"/>
      <c r="ORS35" s="242"/>
      <c r="ORT35" s="242"/>
      <c r="ORU35" s="242"/>
      <c r="ORV35" s="242"/>
      <c r="ORW35" s="242"/>
      <c r="ORX35" s="242"/>
      <c r="ORY35" s="242"/>
      <c r="ORZ35" s="242"/>
      <c r="OSA35" s="242"/>
      <c r="OSB35" s="242"/>
      <c r="OSC35" s="242"/>
      <c r="OSD35" s="242"/>
      <c r="OSE35" s="242"/>
      <c r="OSF35" s="242"/>
      <c r="OSG35" s="242"/>
      <c r="OSH35" s="242"/>
      <c r="OSI35" s="242"/>
      <c r="OSJ35" s="242"/>
      <c r="OSK35" s="242"/>
      <c r="OSL35" s="242"/>
      <c r="OSM35" s="242"/>
      <c r="OSN35" s="242"/>
      <c r="OSO35" s="242"/>
      <c r="OSP35" s="242"/>
      <c r="OSQ35" s="242"/>
      <c r="OSR35" s="242"/>
      <c r="OSS35" s="242"/>
      <c r="OST35" s="242"/>
      <c r="OSU35" s="242"/>
      <c r="OSV35" s="242"/>
      <c r="OSW35" s="242"/>
      <c r="OSX35" s="242"/>
      <c r="OSY35" s="242"/>
      <c r="OSZ35" s="242"/>
      <c r="OTA35" s="242"/>
      <c r="OTB35" s="242"/>
      <c r="OTC35" s="242"/>
      <c r="OTD35" s="242"/>
      <c r="OTE35" s="242"/>
      <c r="OTF35" s="242"/>
      <c r="OTG35" s="242"/>
      <c r="OTH35" s="242"/>
      <c r="OTI35" s="242"/>
      <c r="OTJ35" s="242"/>
      <c r="OTK35" s="242"/>
      <c r="OTL35" s="242"/>
      <c r="OTM35" s="242"/>
      <c r="OTN35" s="242"/>
      <c r="OTO35" s="242"/>
      <c r="OTP35" s="242"/>
      <c r="OTQ35" s="242"/>
      <c r="OTR35" s="242"/>
      <c r="OTS35" s="242"/>
      <c r="OTT35" s="242"/>
      <c r="OTU35" s="242"/>
      <c r="OTV35" s="242"/>
      <c r="OTW35" s="242"/>
      <c r="OTX35" s="242"/>
      <c r="OTY35" s="242"/>
      <c r="OTZ35" s="242"/>
      <c r="OUA35" s="242"/>
      <c r="OUB35" s="242"/>
      <c r="OUC35" s="242"/>
      <c r="OUD35" s="242"/>
      <c r="OUE35" s="242"/>
      <c r="OUF35" s="242"/>
      <c r="OUG35" s="242"/>
      <c r="OUH35" s="242"/>
      <c r="OUI35" s="242"/>
      <c r="OUJ35" s="242"/>
      <c r="OUK35" s="242"/>
      <c r="OUL35" s="242"/>
      <c r="OUM35" s="242"/>
      <c r="OUN35" s="242"/>
      <c r="OUO35" s="242"/>
      <c r="OUP35" s="242"/>
      <c r="OUQ35" s="242"/>
      <c r="OUR35" s="242"/>
      <c r="OUS35" s="242"/>
      <c r="OUT35" s="242"/>
      <c r="OUU35" s="242"/>
      <c r="OUV35" s="242"/>
      <c r="OUW35" s="242"/>
      <c r="OUX35" s="242"/>
      <c r="OUY35" s="242"/>
      <c r="OUZ35" s="242"/>
      <c r="OVA35" s="242"/>
      <c r="OVB35" s="242"/>
      <c r="OVC35" s="242"/>
      <c r="OVD35" s="242"/>
      <c r="OVE35" s="242"/>
      <c r="OVF35" s="242"/>
      <c r="OVG35" s="242"/>
      <c r="OVH35" s="242"/>
      <c r="OVI35" s="242"/>
      <c r="OVJ35" s="242"/>
      <c r="OVK35" s="242"/>
      <c r="OVL35" s="242"/>
      <c r="OVM35" s="242"/>
      <c r="OVN35" s="242"/>
      <c r="OVO35" s="242"/>
      <c r="OVP35" s="242"/>
      <c r="OVQ35" s="242"/>
      <c r="OVR35" s="242"/>
      <c r="OVS35" s="242"/>
      <c r="OVT35" s="242"/>
      <c r="OVU35" s="242"/>
      <c r="OVV35" s="242"/>
      <c r="OVW35" s="242"/>
      <c r="OVX35" s="242"/>
      <c r="OVY35" s="242"/>
      <c r="OVZ35" s="242"/>
      <c r="OWA35" s="242"/>
      <c r="OWB35" s="242"/>
      <c r="OWC35" s="242"/>
      <c r="OWD35" s="242"/>
      <c r="OWE35" s="242"/>
      <c r="OWF35" s="242"/>
      <c r="OWG35" s="242"/>
      <c r="OWH35" s="242"/>
      <c r="OWI35" s="242"/>
      <c r="OWJ35" s="242"/>
      <c r="OWK35" s="242"/>
      <c r="OWL35" s="242"/>
      <c r="OWM35" s="242"/>
      <c r="OWN35" s="242"/>
      <c r="OWO35" s="242"/>
      <c r="OWP35" s="242"/>
      <c r="OWQ35" s="242"/>
      <c r="OWR35" s="242"/>
      <c r="OWS35" s="242"/>
      <c r="OWT35" s="242"/>
      <c r="OWU35" s="242"/>
      <c r="OWV35" s="242"/>
      <c r="OWW35" s="242"/>
      <c r="OWX35" s="242"/>
      <c r="OWY35" s="242"/>
      <c r="OWZ35" s="242"/>
      <c r="OXA35" s="242"/>
      <c r="OXB35" s="242"/>
      <c r="OXC35" s="242"/>
      <c r="OXD35" s="242"/>
      <c r="OXE35" s="242"/>
      <c r="OXF35" s="242"/>
      <c r="OXG35" s="242"/>
      <c r="OXH35" s="242"/>
      <c r="OXI35" s="242"/>
      <c r="OXJ35" s="242"/>
      <c r="OXK35" s="242"/>
      <c r="OXL35" s="242"/>
      <c r="OXM35" s="242"/>
      <c r="OXN35" s="242"/>
      <c r="OXO35" s="242"/>
      <c r="OXP35" s="242"/>
      <c r="OXQ35" s="242"/>
      <c r="OXR35" s="242"/>
      <c r="OXS35" s="242"/>
      <c r="OXT35" s="242"/>
      <c r="OXU35" s="242"/>
      <c r="OXV35" s="242"/>
      <c r="OXW35" s="242"/>
      <c r="OXX35" s="242"/>
      <c r="OXY35" s="242"/>
      <c r="OXZ35" s="242"/>
      <c r="OYA35" s="242"/>
      <c r="OYB35" s="242"/>
      <c r="OYC35" s="242"/>
      <c r="OYD35" s="242"/>
      <c r="OYE35" s="242"/>
      <c r="OYF35" s="242"/>
      <c r="OYG35" s="242"/>
      <c r="OYH35" s="242"/>
      <c r="OYI35" s="242"/>
      <c r="OYJ35" s="242"/>
      <c r="OYK35" s="242"/>
      <c r="OYL35" s="242"/>
      <c r="OYM35" s="242"/>
      <c r="OYN35" s="242"/>
      <c r="OYO35" s="242"/>
      <c r="OYP35" s="242"/>
      <c r="OYQ35" s="242"/>
      <c r="OYR35" s="242"/>
      <c r="OYS35" s="242"/>
      <c r="OYT35" s="242"/>
      <c r="OYU35" s="242"/>
      <c r="OYV35" s="242"/>
      <c r="OYW35" s="242"/>
      <c r="OYX35" s="242"/>
      <c r="OYY35" s="242"/>
      <c r="OYZ35" s="242"/>
      <c r="OZA35" s="242"/>
      <c r="OZB35" s="242"/>
      <c r="OZC35" s="242"/>
      <c r="OZD35" s="242"/>
      <c r="OZE35" s="242"/>
      <c r="OZF35" s="242"/>
      <c r="OZG35" s="242"/>
      <c r="OZH35" s="242"/>
      <c r="OZI35" s="242"/>
      <c r="OZJ35" s="242"/>
      <c r="OZK35" s="242"/>
      <c r="OZL35" s="242"/>
      <c r="OZM35" s="242"/>
      <c r="OZN35" s="242"/>
      <c r="OZO35" s="242"/>
      <c r="OZP35" s="242"/>
      <c r="OZQ35" s="242"/>
      <c r="OZR35" s="242"/>
      <c r="OZS35" s="242"/>
      <c r="OZT35" s="242"/>
      <c r="OZU35" s="242"/>
      <c r="OZV35" s="242"/>
      <c r="OZW35" s="242"/>
      <c r="OZX35" s="242"/>
      <c r="OZY35" s="242"/>
      <c r="OZZ35" s="242"/>
      <c r="PAA35" s="242"/>
      <c r="PAB35" s="242"/>
      <c r="PAC35" s="242"/>
      <c r="PAD35" s="242"/>
      <c r="PAE35" s="242"/>
      <c r="PAF35" s="242"/>
      <c r="PAG35" s="242"/>
      <c r="PAH35" s="242"/>
      <c r="PAI35" s="242"/>
      <c r="PAJ35" s="242"/>
      <c r="PAK35" s="242"/>
      <c r="PAL35" s="242"/>
      <c r="PAM35" s="242"/>
      <c r="PAN35" s="242"/>
      <c r="PAO35" s="242"/>
      <c r="PAP35" s="242"/>
      <c r="PAQ35" s="242"/>
      <c r="PAR35" s="242"/>
      <c r="PAS35" s="242"/>
      <c r="PAT35" s="242"/>
      <c r="PAU35" s="242"/>
      <c r="PAV35" s="242"/>
      <c r="PAW35" s="242"/>
      <c r="PAX35" s="242"/>
      <c r="PAY35" s="242"/>
      <c r="PAZ35" s="242"/>
      <c r="PBA35" s="242"/>
      <c r="PBB35" s="242"/>
      <c r="PBC35" s="242"/>
      <c r="PBD35" s="242"/>
      <c r="PBE35" s="242"/>
      <c r="PBF35" s="242"/>
      <c r="PBG35" s="242"/>
      <c r="PBH35" s="242"/>
      <c r="PBI35" s="242"/>
      <c r="PBJ35" s="242"/>
      <c r="PBK35" s="242"/>
      <c r="PBL35" s="242"/>
      <c r="PBM35" s="242"/>
      <c r="PBN35" s="242"/>
      <c r="PBO35" s="242"/>
      <c r="PBP35" s="242"/>
      <c r="PBQ35" s="242"/>
      <c r="PBR35" s="242"/>
      <c r="PBS35" s="242"/>
      <c r="PBT35" s="242"/>
      <c r="PBU35" s="242"/>
      <c r="PBV35" s="242"/>
      <c r="PBW35" s="242"/>
      <c r="PBX35" s="242"/>
      <c r="PBY35" s="242"/>
      <c r="PBZ35" s="242"/>
      <c r="PCA35" s="242"/>
      <c r="PCB35" s="242"/>
      <c r="PCC35" s="242"/>
      <c r="PCD35" s="242"/>
      <c r="PCE35" s="242"/>
      <c r="PCF35" s="242"/>
      <c r="PCG35" s="242"/>
      <c r="PCH35" s="242"/>
      <c r="PCI35" s="242"/>
      <c r="PCJ35" s="242"/>
      <c r="PCK35" s="242"/>
      <c r="PCL35" s="242"/>
      <c r="PCM35" s="242"/>
      <c r="PCN35" s="242"/>
      <c r="PCO35" s="242"/>
      <c r="PCP35" s="242"/>
      <c r="PCQ35" s="242"/>
      <c r="PCR35" s="242"/>
      <c r="PCS35" s="242"/>
      <c r="PCT35" s="242"/>
      <c r="PCU35" s="242"/>
      <c r="PCV35" s="242"/>
      <c r="PCW35" s="242"/>
      <c r="PCX35" s="242"/>
      <c r="PCY35" s="242"/>
      <c r="PCZ35" s="242"/>
      <c r="PDA35" s="242"/>
      <c r="PDB35" s="242"/>
      <c r="PDC35" s="242"/>
      <c r="PDD35" s="242"/>
      <c r="PDE35" s="242"/>
      <c r="PDF35" s="242"/>
      <c r="PDG35" s="242"/>
      <c r="PDH35" s="242"/>
      <c r="PDI35" s="242"/>
      <c r="PDJ35" s="242"/>
      <c r="PDK35" s="242"/>
      <c r="PDL35" s="242"/>
      <c r="PDM35" s="242"/>
      <c r="PDN35" s="242"/>
      <c r="PDO35" s="242"/>
      <c r="PDP35" s="242"/>
      <c r="PDQ35" s="242"/>
      <c r="PDR35" s="242"/>
      <c r="PDS35" s="242"/>
      <c r="PDT35" s="242"/>
      <c r="PDU35" s="242"/>
      <c r="PDV35" s="242"/>
      <c r="PDW35" s="242"/>
      <c r="PDX35" s="242"/>
      <c r="PDY35" s="242"/>
      <c r="PDZ35" s="242"/>
      <c r="PEA35" s="242"/>
      <c r="PEB35" s="242"/>
      <c r="PEC35" s="242"/>
      <c r="PED35" s="242"/>
      <c r="PEE35" s="242"/>
      <c r="PEF35" s="242"/>
      <c r="PEG35" s="242"/>
      <c r="PEH35" s="242"/>
      <c r="PEI35" s="242"/>
      <c r="PEJ35" s="242"/>
      <c r="PEK35" s="242"/>
      <c r="PEL35" s="242"/>
      <c r="PEM35" s="242"/>
      <c r="PEN35" s="242"/>
      <c r="PEO35" s="242"/>
      <c r="PEP35" s="242"/>
      <c r="PEQ35" s="242"/>
      <c r="PER35" s="242"/>
      <c r="PES35" s="242"/>
      <c r="PET35" s="242"/>
      <c r="PEU35" s="242"/>
      <c r="PEV35" s="242"/>
      <c r="PEW35" s="242"/>
      <c r="PEX35" s="242"/>
      <c r="PEY35" s="242"/>
      <c r="PEZ35" s="242"/>
      <c r="PFA35" s="242"/>
      <c r="PFB35" s="242"/>
      <c r="PFC35" s="242"/>
      <c r="PFD35" s="242"/>
      <c r="PFE35" s="242"/>
      <c r="PFF35" s="242"/>
      <c r="PFG35" s="242"/>
      <c r="PFH35" s="242"/>
      <c r="PFI35" s="242"/>
      <c r="PFJ35" s="242"/>
      <c r="PFK35" s="242"/>
      <c r="PFL35" s="242"/>
      <c r="PFM35" s="242"/>
      <c r="PFN35" s="242"/>
      <c r="PFO35" s="242"/>
      <c r="PFP35" s="242"/>
      <c r="PFQ35" s="242"/>
      <c r="PFR35" s="242"/>
      <c r="PFS35" s="242"/>
      <c r="PFT35" s="242"/>
      <c r="PFU35" s="242"/>
      <c r="PFV35" s="242"/>
      <c r="PFW35" s="242"/>
      <c r="PFX35" s="242"/>
      <c r="PFY35" s="242"/>
      <c r="PFZ35" s="242"/>
      <c r="PGA35" s="242"/>
      <c r="PGB35" s="242"/>
      <c r="PGC35" s="242"/>
      <c r="PGD35" s="242"/>
      <c r="PGE35" s="242"/>
      <c r="PGF35" s="242"/>
      <c r="PGG35" s="242"/>
      <c r="PGH35" s="242"/>
      <c r="PGI35" s="242"/>
      <c r="PGJ35" s="242"/>
      <c r="PGK35" s="242"/>
      <c r="PGL35" s="242"/>
      <c r="PGM35" s="242"/>
      <c r="PGN35" s="242"/>
      <c r="PGO35" s="242"/>
      <c r="PGP35" s="242"/>
      <c r="PGQ35" s="242"/>
      <c r="PGR35" s="242"/>
      <c r="PGS35" s="242"/>
      <c r="PGT35" s="242"/>
      <c r="PGU35" s="242"/>
      <c r="PGV35" s="242"/>
      <c r="PGW35" s="242"/>
      <c r="PGX35" s="242"/>
      <c r="PGY35" s="242"/>
      <c r="PGZ35" s="242"/>
      <c r="PHA35" s="242"/>
      <c r="PHB35" s="242"/>
      <c r="PHC35" s="242"/>
      <c r="PHD35" s="242"/>
      <c r="PHE35" s="242"/>
      <c r="PHF35" s="242"/>
      <c r="PHG35" s="242"/>
      <c r="PHH35" s="242"/>
      <c r="PHI35" s="242"/>
      <c r="PHJ35" s="242"/>
      <c r="PHK35" s="242"/>
      <c r="PHL35" s="242"/>
      <c r="PHM35" s="242"/>
      <c r="PHN35" s="242"/>
      <c r="PHO35" s="242"/>
      <c r="PHP35" s="242"/>
      <c r="PHQ35" s="242"/>
      <c r="PHR35" s="242"/>
      <c r="PHS35" s="242"/>
      <c r="PHT35" s="242"/>
      <c r="PHU35" s="242"/>
      <c r="PHV35" s="242"/>
      <c r="PHW35" s="242"/>
      <c r="PHX35" s="242"/>
      <c r="PHY35" s="242"/>
      <c r="PHZ35" s="242"/>
      <c r="PIA35" s="242"/>
      <c r="PIB35" s="242"/>
      <c r="PIC35" s="242"/>
      <c r="PID35" s="242"/>
      <c r="PIE35" s="242"/>
      <c r="PIF35" s="242"/>
      <c r="PIG35" s="242"/>
      <c r="PIH35" s="242"/>
      <c r="PII35" s="242"/>
      <c r="PIJ35" s="242"/>
      <c r="PIK35" s="242"/>
      <c r="PIL35" s="242"/>
      <c r="PIM35" s="242"/>
      <c r="PIN35" s="242"/>
      <c r="PIO35" s="242"/>
      <c r="PIP35" s="242"/>
      <c r="PIQ35" s="242"/>
      <c r="PIR35" s="242"/>
      <c r="PIS35" s="242"/>
      <c r="PIT35" s="242"/>
      <c r="PIU35" s="242"/>
      <c r="PIV35" s="242"/>
      <c r="PIW35" s="242"/>
      <c r="PIX35" s="242"/>
      <c r="PIY35" s="242"/>
      <c r="PIZ35" s="242"/>
      <c r="PJA35" s="242"/>
      <c r="PJB35" s="242"/>
      <c r="PJC35" s="242"/>
      <c r="PJD35" s="242"/>
      <c r="PJE35" s="242"/>
      <c r="PJF35" s="242"/>
      <c r="PJG35" s="242"/>
      <c r="PJH35" s="242"/>
      <c r="PJI35" s="242"/>
      <c r="PJJ35" s="242"/>
      <c r="PJK35" s="242"/>
      <c r="PJL35" s="242"/>
      <c r="PJM35" s="242"/>
      <c r="PJN35" s="242"/>
      <c r="PJO35" s="242"/>
      <c r="PJP35" s="242"/>
      <c r="PJQ35" s="242"/>
      <c r="PJR35" s="242"/>
      <c r="PJS35" s="242"/>
      <c r="PJT35" s="242"/>
      <c r="PJU35" s="242"/>
      <c r="PJV35" s="242"/>
      <c r="PJW35" s="242"/>
      <c r="PJX35" s="242"/>
      <c r="PJY35" s="242"/>
      <c r="PJZ35" s="242"/>
      <c r="PKA35" s="242"/>
      <c r="PKB35" s="242"/>
      <c r="PKC35" s="242"/>
      <c r="PKD35" s="242"/>
      <c r="PKE35" s="242"/>
      <c r="PKF35" s="242"/>
      <c r="PKG35" s="242"/>
      <c r="PKH35" s="242"/>
      <c r="PKI35" s="242"/>
      <c r="PKJ35" s="242"/>
      <c r="PKK35" s="242"/>
      <c r="PKL35" s="242"/>
      <c r="PKM35" s="242"/>
      <c r="PKN35" s="242"/>
      <c r="PKO35" s="242"/>
      <c r="PKP35" s="242"/>
      <c r="PKQ35" s="242"/>
      <c r="PKR35" s="242"/>
      <c r="PKS35" s="242"/>
      <c r="PKT35" s="242"/>
      <c r="PKU35" s="242"/>
      <c r="PKV35" s="242"/>
      <c r="PKW35" s="242"/>
      <c r="PKX35" s="242"/>
      <c r="PKY35" s="242"/>
      <c r="PKZ35" s="242"/>
      <c r="PLA35" s="242"/>
      <c r="PLB35" s="242"/>
      <c r="PLC35" s="242"/>
      <c r="PLD35" s="242"/>
      <c r="PLE35" s="242"/>
      <c r="PLF35" s="242"/>
      <c r="PLG35" s="242"/>
      <c r="PLH35" s="242"/>
      <c r="PLI35" s="242"/>
      <c r="PLJ35" s="242"/>
      <c r="PLK35" s="242"/>
      <c r="PLL35" s="242"/>
      <c r="PLM35" s="242"/>
      <c r="PLN35" s="242"/>
      <c r="PLO35" s="242"/>
      <c r="PLP35" s="242"/>
      <c r="PLQ35" s="242"/>
      <c r="PLR35" s="242"/>
      <c r="PLS35" s="242"/>
      <c r="PLT35" s="242"/>
      <c r="PLU35" s="242"/>
      <c r="PLV35" s="242"/>
      <c r="PLW35" s="242"/>
      <c r="PLX35" s="242"/>
      <c r="PLY35" s="242"/>
      <c r="PLZ35" s="242"/>
      <c r="PMA35" s="242"/>
      <c r="PMB35" s="242"/>
      <c r="PMC35" s="242"/>
      <c r="PMD35" s="242"/>
      <c r="PME35" s="242"/>
      <c r="PMF35" s="242"/>
      <c r="PMG35" s="242"/>
      <c r="PMH35" s="242"/>
      <c r="PMI35" s="242"/>
      <c r="PMJ35" s="242"/>
      <c r="PMK35" s="242"/>
      <c r="PML35" s="242"/>
      <c r="PMM35" s="242"/>
      <c r="PMN35" s="242"/>
      <c r="PMO35" s="242"/>
      <c r="PMP35" s="242"/>
      <c r="PMQ35" s="242"/>
      <c r="PMR35" s="242"/>
      <c r="PMS35" s="242"/>
      <c r="PMT35" s="242"/>
      <c r="PMU35" s="242"/>
      <c r="PMV35" s="242"/>
      <c r="PMW35" s="242"/>
      <c r="PMX35" s="242"/>
      <c r="PMY35" s="242"/>
      <c r="PMZ35" s="242"/>
      <c r="PNA35" s="242"/>
      <c r="PNB35" s="242"/>
      <c r="PNC35" s="242"/>
      <c r="PND35" s="242"/>
      <c r="PNE35" s="242"/>
      <c r="PNF35" s="242"/>
      <c r="PNG35" s="242"/>
      <c r="PNH35" s="242"/>
      <c r="PNI35" s="242"/>
      <c r="PNJ35" s="242"/>
      <c r="PNK35" s="242"/>
      <c r="PNL35" s="242"/>
      <c r="PNM35" s="242"/>
      <c r="PNN35" s="242"/>
      <c r="PNO35" s="242"/>
      <c r="PNP35" s="242"/>
      <c r="PNQ35" s="242"/>
      <c r="PNR35" s="242"/>
      <c r="PNS35" s="242"/>
      <c r="PNT35" s="242"/>
      <c r="PNU35" s="242"/>
      <c r="PNV35" s="242"/>
      <c r="PNW35" s="242"/>
      <c r="PNX35" s="242"/>
      <c r="PNY35" s="242"/>
      <c r="PNZ35" s="242"/>
      <c r="POA35" s="242"/>
      <c r="POB35" s="242"/>
      <c r="POC35" s="242"/>
      <c r="POD35" s="242"/>
      <c r="POE35" s="242"/>
      <c r="POF35" s="242"/>
      <c r="POG35" s="242"/>
      <c r="POH35" s="242"/>
      <c r="POI35" s="242"/>
      <c r="POJ35" s="242"/>
      <c r="POK35" s="242"/>
      <c r="POL35" s="242"/>
      <c r="POM35" s="242"/>
      <c r="PON35" s="242"/>
      <c r="POO35" s="242"/>
      <c r="POP35" s="242"/>
      <c r="POQ35" s="242"/>
      <c r="POR35" s="242"/>
      <c r="POS35" s="242"/>
      <c r="POT35" s="242"/>
      <c r="POU35" s="242"/>
      <c r="POV35" s="242"/>
      <c r="POW35" s="242"/>
      <c r="POX35" s="242"/>
      <c r="POY35" s="242"/>
      <c r="POZ35" s="242"/>
      <c r="PPA35" s="242"/>
      <c r="PPB35" s="242"/>
      <c r="PPC35" s="242"/>
      <c r="PPD35" s="242"/>
      <c r="PPE35" s="242"/>
      <c r="PPF35" s="242"/>
      <c r="PPG35" s="242"/>
      <c r="PPH35" s="242"/>
      <c r="PPI35" s="242"/>
      <c r="PPJ35" s="242"/>
      <c r="PPK35" s="242"/>
      <c r="PPL35" s="242"/>
      <c r="PPM35" s="242"/>
      <c r="PPN35" s="242"/>
      <c r="PPO35" s="242"/>
      <c r="PPP35" s="242"/>
      <c r="PPQ35" s="242"/>
      <c r="PPR35" s="242"/>
      <c r="PPS35" s="242"/>
      <c r="PPT35" s="242"/>
      <c r="PPU35" s="242"/>
      <c r="PPV35" s="242"/>
      <c r="PPW35" s="242"/>
      <c r="PPX35" s="242"/>
      <c r="PPY35" s="242"/>
      <c r="PPZ35" s="242"/>
      <c r="PQA35" s="242"/>
      <c r="PQB35" s="242"/>
      <c r="PQC35" s="242"/>
      <c r="PQD35" s="242"/>
      <c r="PQE35" s="242"/>
      <c r="PQF35" s="242"/>
      <c r="PQG35" s="242"/>
      <c r="PQH35" s="242"/>
      <c r="PQI35" s="242"/>
      <c r="PQJ35" s="242"/>
      <c r="PQK35" s="242"/>
      <c r="PQL35" s="242"/>
      <c r="PQM35" s="242"/>
      <c r="PQN35" s="242"/>
      <c r="PQO35" s="242"/>
      <c r="PQP35" s="242"/>
      <c r="PQQ35" s="242"/>
      <c r="PQR35" s="242"/>
      <c r="PQS35" s="242"/>
      <c r="PQT35" s="242"/>
      <c r="PQU35" s="242"/>
      <c r="PQV35" s="242"/>
      <c r="PQW35" s="242"/>
      <c r="PQX35" s="242"/>
      <c r="PQY35" s="242"/>
      <c r="PQZ35" s="242"/>
      <c r="PRA35" s="242"/>
      <c r="PRB35" s="242"/>
      <c r="PRC35" s="242"/>
      <c r="PRD35" s="242"/>
      <c r="PRE35" s="242"/>
      <c r="PRF35" s="242"/>
      <c r="PRG35" s="242"/>
      <c r="PRH35" s="242"/>
      <c r="PRI35" s="242"/>
      <c r="PRJ35" s="242"/>
      <c r="PRK35" s="242"/>
      <c r="PRL35" s="242"/>
      <c r="PRM35" s="242"/>
      <c r="PRN35" s="242"/>
      <c r="PRO35" s="242"/>
      <c r="PRP35" s="242"/>
      <c r="PRQ35" s="242"/>
      <c r="PRR35" s="242"/>
      <c r="PRS35" s="242"/>
      <c r="PRT35" s="242"/>
      <c r="PRU35" s="242"/>
      <c r="PRV35" s="242"/>
      <c r="PRW35" s="242"/>
      <c r="PRX35" s="242"/>
      <c r="PRY35" s="242"/>
      <c r="PRZ35" s="242"/>
      <c r="PSA35" s="242"/>
      <c r="PSB35" s="242"/>
      <c r="PSC35" s="242"/>
      <c r="PSD35" s="242"/>
      <c r="PSE35" s="242"/>
      <c r="PSF35" s="242"/>
      <c r="PSG35" s="242"/>
      <c r="PSH35" s="242"/>
      <c r="PSI35" s="242"/>
      <c r="PSJ35" s="242"/>
      <c r="PSK35" s="242"/>
      <c r="PSL35" s="242"/>
      <c r="PSM35" s="242"/>
      <c r="PSN35" s="242"/>
      <c r="PSO35" s="242"/>
      <c r="PSP35" s="242"/>
      <c r="PSQ35" s="242"/>
      <c r="PSR35" s="242"/>
      <c r="PSS35" s="242"/>
      <c r="PST35" s="242"/>
      <c r="PSU35" s="242"/>
      <c r="PSV35" s="242"/>
      <c r="PSW35" s="242"/>
      <c r="PSX35" s="242"/>
      <c r="PSY35" s="242"/>
      <c r="PSZ35" s="242"/>
      <c r="PTA35" s="242"/>
      <c r="PTB35" s="242"/>
      <c r="PTC35" s="242"/>
      <c r="PTD35" s="242"/>
      <c r="PTE35" s="242"/>
      <c r="PTF35" s="242"/>
      <c r="PTG35" s="242"/>
      <c r="PTH35" s="242"/>
      <c r="PTI35" s="242"/>
      <c r="PTJ35" s="242"/>
      <c r="PTK35" s="242"/>
      <c r="PTL35" s="242"/>
      <c r="PTM35" s="242"/>
      <c r="PTN35" s="242"/>
      <c r="PTO35" s="242"/>
      <c r="PTP35" s="242"/>
      <c r="PTQ35" s="242"/>
      <c r="PTR35" s="242"/>
      <c r="PTS35" s="242"/>
      <c r="PTT35" s="242"/>
      <c r="PTU35" s="242"/>
      <c r="PTV35" s="242"/>
      <c r="PTW35" s="242"/>
      <c r="PTX35" s="242"/>
      <c r="PTY35" s="242"/>
      <c r="PTZ35" s="242"/>
      <c r="PUA35" s="242"/>
      <c r="PUB35" s="242"/>
      <c r="PUC35" s="242"/>
      <c r="PUD35" s="242"/>
      <c r="PUE35" s="242"/>
      <c r="PUF35" s="242"/>
      <c r="PUG35" s="242"/>
      <c r="PUH35" s="242"/>
      <c r="PUI35" s="242"/>
      <c r="PUJ35" s="242"/>
      <c r="PUK35" s="242"/>
      <c r="PUL35" s="242"/>
      <c r="PUM35" s="242"/>
      <c r="PUN35" s="242"/>
      <c r="PUO35" s="242"/>
      <c r="PUP35" s="242"/>
      <c r="PUQ35" s="242"/>
      <c r="PUR35" s="242"/>
      <c r="PUS35" s="242"/>
      <c r="PUT35" s="242"/>
      <c r="PUU35" s="242"/>
      <c r="PUV35" s="242"/>
      <c r="PUW35" s="242"/>
      <c r="PUX35" s="242"/>
      <c r="PUY35" s="242"/>
      <c r="PUZ35" s="242"/>
      <c r="PVA35" s="242"/>
      <c r="PVB35" s="242"/>
      <c r="PVC35" s="242"/>
      <c r="PVD35" s="242"/>
      <c r="PVE35" s="242"/>
      <c r="PVF35" s="242"/>
      <c r="PVG35" s="242"/>
      <c r="PVH35" s="242"/>
      <c r="PVI35" s="242"/>
      <c r="PVJ35" s="242"/>
      <c r="PVK35" s="242"/>
      <c r="PVL35" s="242"/>
      <c r="PVM35" s="242"/>
      <c r="PVN35" s="242"/>
      <c r="PVO35" s="242"/>
      <c r="PVP35" s="242"/>
      <c r="PVQ35" s="242"/>
      <c r="PVR35" s="242"/>
      <c r="PVS35" s="242"/>
      <c r="PVT35" s="242"/>
      <c r="PVU35" s="242"/>
      <c r="PVV35" s="242"/>
      <c r="PVW35" s="242"/>
      <c r="PVX35" s="242"/>
      <c r="PVY35" s="242"/>
      <c r="PVZ35" s="242"/>
      <c r="PWA35" s="242"/>
      <c r="PWB35" s="242"/>
      <c r="PWC35" s="242"/>
      <c r="PWD35" s="242"/>
      <c r="PWE35" s="242"/>
      <c r="PWF35" s="242"/>
      <c r="PWG35" s="242"/>
      <c r="PWH35" s="242"/>
      <c r="PWI35" s="242"/>
      <c r="PWJ35" s="242"/>
      <c r="PWK35" s="242"/>
      <c r="PWL35" s="242"/>
      <c r="PWM35" s="242"/>
      <c r="PWN35" s="242"/>
      <c r="PWO35" s="242"/>
      <c r="PWP35" s="242"/>
      <c r="PWQ35" s="242"/>
      <c r="PWR35" s="242"/>
      <c r="PWS35" s="242"/>
      <c r="PWT35" s="242"/>
      <c r="PWU35" s="242"/>
      <c r="PWV35" s="242"/>
      <c r="PWW35" s="242"/>
      <c r="PWX35" s="242"/>
      <c r="PWY35" s="242"/>
      <c r="PWZ35" s="242"/>
      <c r="PXA35" s="242"/>
      <c r="PXB35" s="242"/>
      <c r="PXC35" s="242"/>
      <c r="PXD35" s="242"/>
      <c r="PXE35" s="242"/>
      <c r="PXF35" s="242"/>
      <c r="PXG35" s="242"/>
      <c r="PXH35" s="242"/>
      <c r="PXI35" s="242"/>
      <c r="PXJ35" s="242"/>
      <c r="PXK35" s="242"/>
      <c r="PXL35" s="242"/>
      <c r="PXM35" s="242"/>
      <c r="PXN35" s="242"/>
      <c r="PXO35" s="242"/>
      <c r="PXP35" s="242"/>
      <c r="PXQ35" s="242"/>
      <c r="PXR35" s="242"/>
      <c r="PXS35" s="242"/>
      <c r="PXT35" s="242"/>
      <c r="PXU35" s="242"/>
      <c r="PXV35" s="242"/>
      <c r="PXW35" s="242"/>
      <c r="PXX35" s="242"/>
      <c r="PXY35" s="242"/>
      <c r="PXZ35" s="242"/>
      <c r="PYA35" s="242"/>
      <c r="PYB35" s="242"/>
      <c r="PYC35" s="242"/>
      <c r="PYD35" s="242"/>
      <c r="PYE35" s="242"/>
      <c r="PYF35" s="242"/>
      <c r="PYG35" s="242"/>
      <c r="PYH35" s="242"/>
      <c r="PYI35" s="242"/>
      <c r="PYJ35" s="242"/>
      <c r="PYK35" s="242"/>
      <c r="PYL35" s="242"/>
      <c r="PYM35" s="242"/>
      <c r="PYN35" s="242"/>
      <c r="PYO35" s="242"/>
      <c r="PYP35" s="242"/>
      <c r="PYQ35" s="242"/>
      <c r="PYR35" s="242"/>
      <c r="PYS35" s="242"/>
      <c r="PYT35" s="242"/>
      <c r="PYU35" s="242"/>
      <c r="PYV35" s="242"/>
      <c r="PYW35" s="242"/>
      <c r="PYX35" s="242"/>
      <c r="PYY35" s="242"/>
      <c r="PYZ35" s="242"/>
      <c r="PZA35" s="242"/>
      <c r="PZB35" s="242"/>
      <c r="PZC35" s="242"/>
      <c r="PZD35" s="242"/>
      <c r="PZE35" s="242"/>
      <c r="PZF35" s="242"/>
      <c r="PZG35" s="242"/>
      <c r="PZH35" s="242"/>
      <c r="PZI35" s="242"/>
      <c r="PZJ35" s="242"/>
      <c r="PZK35" s="242"/>
      <c r="PZL35" s="242"/>
      <c r="PZM35" s="242"/>
      <c r="PZN35" s="242"/>
      <c r="PZO35" s="242"/>
      <c r="PZP35" s="242"/>
      <c r="PZQ35" s="242"/>
      <c r="PZR35" s="242"/>
      <c r="PZS35" s="242"/>
      <c r="PZT35" s="242"/>
      <c r="PZU35" s="242"/>
      <c r="PZV35" s="242"/>
      <c r="PZW35" s="242"/>
      <c r="PZX35" s="242"/>
      <c r="PZY35" s="242"/>
      <c r="PZZ35" s="242"/>
      <c r="QAA35" s="242"/>
      <c r="QAB35" s="242"/>
      <c r="QAC35" s="242"/>
      <c r="QAD35" s="242"/>
      <c r="QAE35" s="242"/>
      <c r="QAF35" s="242"/>
      <c r="QAG35" s="242"/>
      <c r="QAH35" s="242"/>
      <c r="QAI35" s="242"/>
      <c r="QAJ35" s="242"/>
      <c r="QAK35" s="242"/>
      <c r="QAL35" s="242"/>
      <c r="QAM35" s="242"/>
      <c r="QAN35" s="242"/>
      <c r="QAO35" s="242"/>
      <c r="QAP35" s="242"/>
      <c r="QAQ35" s="242"/>
      <c r="QAR35" s="242"/>
      <c r="QAS35" s="242"/>
      <c r="QAT35" s="242"/>
      <c r="QAU35" s="242"/>
      <c r="QAV35" s="242"/>
      <c r="QAW35" s="242"/>
      <c r="QAX35" s="242"/>
      <c r="QAY35" s="242"/>
      <c r="QAZ35" s="242"/>
      <c r="QBA35" s="242"/>
      <c r="QBB35" s="242"/>
      <c r="QBC35" s="242"/>
      <c r="QBD35" s="242"/>
      <c r="QBE35" s="242"/>
      <c r="QBF35" s="242"/>
      <c r="QBG35" s="242"/>
      <c r="QBH35" s="242"/>
      <c r="QBI35" s="242"/>
      <c r="QBJ35" s="242"/>
      <c r="QBK35" s="242"/>
      <c r="QBL35" s="242"/>
      <c r="QBM35" s="242"/>
      <c r="QBN35" s="242"/>
      <c r="QBO35" s="242"/>
      <c r="QBP35" s="242"/>
      <c r="QBQ35" s="242"/>
      <c r="QBR35" s="242"/>
      <c r="QBS35" s="242"/>
      <c r="QBT35" s="242"/>
      <c r="QBU35" s="242"/>
      <c r="QBV35" s="242"/>
      <c r="QBW35" s="242"/>
      <c r="QBX35" s="242"/>
      <c r="QBY35" s="242"/>
      <c r="QBZ35" s="242"/>
      <c r="QCA35" s="242"/>
      <c r="QCB35" s="242"/>
      <c r="QCC35" s="242"/>
      <c r="QCD35" s="242"/>
      <c r="QCE35" s="242"/>
      <c r="QCF35" s="242"/>
      <c r="QCG35" s="242"/>
      <c r="QCH35" s="242"/>
      <c r="QCI35" s="242"/>
      <c r="QCJ35" s="242"/>
      <c r="QCK35" s="242"/>
      <c r="QCL35" s="242"/>
      <c r="QCM35" s="242"/>
      <c r="QCN35" s="242"/>
      <c r="QCO35" s="242"/>
      <c r="QCP35" s="242"/>
      <c r="QCQ35" s="242"/>
      <c r="QCR35" s="242"/>
      <c r="QCS35" s="242"/>
      <c r="QCT35" s="242"/>
      <c r="QCU35" s="242"/>
      <c r="QCV35" s="242"/>
      <c r="QCW35" s="242"/>
      <c r="QCX35" s="242"/>
      <c r="QCY35" s="242"/>
      <c r="QCZ35" s="242"/>
      <c r="QDA35" s="242"/>
      <c r="QDB35" s="242"/>
      <c r="QDC35" s="242"/>
      <c r="QDD35" s="242"/>
      <c r="QDE35" s="242"/>
      <c r="QDF35" s="242"/>
      <c r="QDG35" s="242"/>
      <c r="QDH35" s="242"/>
      <c r="QDI35" s="242"/>
      <c r="QDJ35" s="242"/>
      <c r="QDK35" s="242"/>
      <c r="QDL35" s="242"/>
      <c r="QDM35" s="242"/>
      <c r="QDN35" s="242"/>
      <c r="QDO35" s="242"/>
      <c r="QDP35" s="242"/>
      <c r="QDQ35" s="242"/>
      <c r="QDR35" s="242"/>
      <c r="QDS35" s="242"/>
      <c r="QDT35" s="242"/>
      <c r="QDU35" s="242"/>
      <c r="QDV35" s="242"/>
      <c r="QDW35" s="242"/>
      <c r="QDX35" s="242"/>
      <c r="QDY35" s="242"/>
      <c r="QDZ35" s="242"/>
      <c r="QEA35" s="242"/>
      <c r="QEB35" s="242"/>
      <c r="QEC35" s="242"/>
      <c r="QED35" s="242"/>
      <c r="QEE35" s="242"/>
      <c r="QEF35" s="242"/>
      <c r="QEG35" s="242"/>
      <c r="QEH35" s="242"/>
      <c r="QEI35" s="242"/>
      <c r="QEJ35" s="242"/>
      <c r="QEK35" s="242"/>
      <c r="QEL35" s="242"/>
      <c r="QEM35" s="242"/>
      <c r="QEN35" s="242"/>
      <c r="QEO35" s="242"/>
      <c r="QEP35" s="242"/>
      <c r="QEQ35" s="242"/>
      <c r="QER35" s="242"/>
      <c r="QES35" s="242"/>
      <c r="QET35" s="242"/>
      <c r="QEU35" s="242"/>
      <c r="QEV35" s="242"/>
      <c r="QEW35" s="242"/>
      <c r="QEX35" s="242"/>
      <c r="QEY35" s="242"/>
      <c r="QEZ35" s="242"/>
      <c r="QFA35" s="242"/>
      <c r="QFB35" s="242"/>
      <c r="QFC35" s="242"/>
      <c r="QFD35" s="242"/>
      <c r="QFE35" s="242"/>
      <c r="QFF35" s="242"/>
      <c r="QFG35" s="242"/>
      <c r="QFH35" s="242"/>
      <c r="QFI35" s="242"/>
      <c r="QFJ35" s="242"/>
      <c r="QFK35" s="242"/>
      <c r="QFL35" s="242"/>
      <c r="QFM35" s="242"/>
      <c r="QFN35" s="242"/>
      <c r="QFO35" s="242"/>
      <c r="QFP35" s="242"/>
      <c r="QFQ35" s="242"/>
      <c r="QFR35" s="242"/>
      <c r="QFS35" s="242"/>
      <c r="QFT35" s="242"/>
      <c r="QFU35" s="242"/>
      <c r="QFV35" s="242"/>
      <c r="QFW35" s="242"/>
      <c r="QFX35" s="242"/>
      <c r="QFY35" s="242"/>
      <c r="QFZ35" s="242"/>
      <c r="QGA35" s="242"/>
      <c r="QGB35" s="242"/>
      <c r="QGC35" s="242"/>
      <c r="QGD35" s="242"/>
      <c r="QGE35" s="242"/>
      <c r="QGF35" s="242"/>
      <c r="QGG35" s="242"/>
      <c r="QGH35" s="242"/>
      <c r="QGI35" s="242"/>
      <c r="QGJ35" s="242"/>
      <c r="QGK35" s="242"/>
      <c r="QGL35" s="242"/>
      <c r="QGM35" s="242"/>
      <c r="QGN35" s="242"/>
      <c r="QGO35" s="242"/>
      <c r="QGP35" s="242"/>
      <c r="QGQ35" s="242"/>
      <c r="QGR35" s="242"/>
      <c r="QGS35" s="242"/>
      <c r="QGT35" s="242"/>
      <c r="QGU35" s="242"/>
      <c r="QGV35" s="242"/>
      <c r="QGW35" s="242"/>
      <c r="QGX35" s="242"/>
      <c r="QGY35" s="242"/>
      <c r="QGZ35" s="242"/>
      <c r="QHA35" s="242"/>
      <c r="QHB35" s="242"/>
      <c r="QHC35" s="242"/>
      <c r="QHD35" s="242"/>
      <c r="QHE35" s="242"/>
      <c r="QHF35" s="242"/>
      <c r="QHG35" s="242"/>
      <c r="QHH35" s="242"/>
      <c r="QHI35" s="242"/>
      <c r="QHJ35" s="242"/>
      <c r="QHK35" s="242"/>
      <c r="QHL35" s="242"/>
      <c r="QHM35" s="242"/>
      <c r="QHN35" s="242"/>
      <c r="QHO35" s="242"/>
      <c r="QHP35" s="242"/>
      <c r="QHQ35" s="242"/>
      <c r="QHR35" s="242"/>
      <c r="QHS35" s="242"/>
      <c r="QHT35" s="242"/>
      <c r="QHU35" s="242"/>
      <c r="QHV35" s="242"/>
      <c r="QHW35" s="242"/>
      <c r="QHX35" s="242"/>
      <c r="QHY35" s="242"/>
      <c r="QHZ35" s="242"/>
      <c r="QIA35" s="242"/>
      <c r="QIB35" s="242"/>
      <c r="QIC35" s="242"/>
      <c r="QID35" s="242"/>
      <c r="QIE35" s="242"/>
      <c r="QIF35" s="242"/>
      <c r="QIG35" s="242"/>
      <c r="QIH35" s="242"/>
      <c r="QII35" s="242"/>
      <c r="QIJ35" s="242"/>
      <c r="QIK35" s="242"/>
      <c r="QIL35" s="242"/>
      <c r="QIM35" s="242"/>
      <c r="QIN35" s="242"/>
      <c r="QIO35" s="242"/>
      <c r="QIP35" s="242"/>
      <c r="QIQ35" s="242"/>
      <c r="QIR35" s="242"/>
      <c r="QIS35" s="242"/>
      <c r="QIT35" s="242"/>
      <c r="QIU35" s="242"/>
      <c r="QIV35" s="242"/>
      <c r="QIW35" s="242"/>
      <c r="QIX35" s="242"/>
      <c r="QIY35" s="242"/>
      <c r="QIZ35" s="242"/>
      <c r="QJA35" s="242"/>
      <c r="QJB35" s="242"/>
      <c r="QJC35" s="242"/>
      <c r="QJD35" s="242"/>
      <c r="QJE35" s="242"/>
      <c r="QJF35" s="242"/>
      <c r="QJG35" s="242"/>
      <c r="QJH35" s="242"/>
      <c r="QJI35" s="242"/>
      <c r="QJJ35" s="242"/>
      <c r="QJK35" s="242"/>
      <c r="QJL35" s="242"/>
      <c r="QJM35" s="242"/>
      <c r="QJN35" s="242"/>
      <c r="QJO35" s="242"/>
      <c r="QJP35" s="242"/>
      <c r="QJQ35" s="242"/>
      <c r="QJR35" s="242"/>
      <c r="QJS35" s="242"/>
      <c r="QJT35" s="242"/>
      <c r="QJU35" s="242"/>
      <c r="QJV35" s="242"/>
      <c r="QJW35" s="242"/>
      <c r="QJX35" s="242"/>
      <c r="QJY35" s="242"/>
      <c r="QJZ35" s="242"/>
      <c r="QKA35" s="242"/>
      <c r="QKB35" s="242"/>
      <c r="QKC35" s="242"/>
      <c r="QKD35" s="242"/>
      <c r="QKE35" s="242"/>
      <c r="QKF35" s="242"/>
      <c r="QKG35" s="242"/>
      <c r="QKH35" s="242"/>
      <c r="QKI35" s="242"/>
      <c r="QKJ35" s="242"/>
      <c r="QKK35" s="242"/>
      <c r="QKL35" s="242"/>
      <c r="QKM35" s="242"/>
      <c r="QKN35" s="242"/>
      <c r="QKO35" s="242"/>
      <c r="QKP35" s="242"/>
      <c r="QKQ35" s="242"/>
      <c r="QKR35" s="242"/>
      <c r="QKS35" s="242"/>
      <c r="QKT35" s="242"/>
      <c r="QKU35" s="242"/>
      <c r="QKV35" s="242"/>
      <c r="QKW35" s="242"/>
      <c r="QKX35" s="242"/>
      <c r="QKY35" s="242"/>
      <c r="QKZ35" s="242"/>
      <c r="QLA35" s="242"/>
      <c r="QLB35" s="242"/>
      <c r="QLC35" s="242"/>
      <c r="QLD35" s="242"/>
      <c r="QLE35" s="242"/>
      <c r="QLF35" s="242"/>
      <c r="QLG35" s="242"/>
      <c r="QLH35" s="242"/>
      <c r="QLI35" s="242"/>
      <c r="QLJ35" s="242"/>
      <c r="QLK35" s="242"/>
      <c r="QLL35" s="242"/>
      <c r="QLM35" s="242"/>
      <c r="QLN35" s="242"/>
      <c r="QLO35" s="242"/>
      <c r="QLP35" s="242"/>
      <c r="QLQ35" s="242"/>
      <c r="QLR35" s="242"/>
      <c r="QLS35" s="242"/>
      <c r="QLT35" s="242"/>
      <c r="QLU35" s="242"/>
      <c r="QLV35" s="242"/>
      <c r="QLW35" s="242"/>
      <c r="QLX35" s="242"/>
      <c r="QLY35" s="242"/>
      <c r="QLZ35" s="242"/>
      <c r="QMA35" s="242"/>
      <c r="QMB35" s="242"/>
      <c r="QMC35" s="242"/>
      <c r="QMD35" s="242"/>
      <c r="QME35" s="242"/>
      <c r="QMF35" s="242"/>
      <c r="QMG35" s="242"/>
      <c r="QMH35" s="242"/>
      <c r="QMI35" s="242"/>
      <c r="QMJ35" s="242"/>
      <c r="QMK35" s="242"/>
      <c r="QML35" s="242"/>
      <c r="QMM35" s="242"/>
      <c r="QMN35" s="242"/>
      <c r="QMO35" s="242"/>
      <c r="QMP35" s="242"/>
      <c r="QMQ35" s="242"/>
      <c r="QMR35" s="242"/>
      <c r="QMS35" s="242"/>
      <c r="QMT35" s="242"/>
      <c r="QMU35" s="242"/>
      <c r="QMV35" s="242"/>
      <c r="QMW35" s="242"/>
      <c r="QMX35" s="242"/>
      <c r="QMY35" s="242"/>
      <c r="QMZ35" s="242"/>
      <c r="QNA35" s="242"/>
      <c r="QNB35" s="242"/>
      <c r="QNC35" s="242"/>
      <c r="QND35" s="242"/>
      <c r="QNE35" s="242"/>
      <c r="QNF35" s="242"/>
      <c r="QNG35" s="242"/>
      <c r="QNH35" s="242"/>
      <c r="QNI35" s="242"/>
      <c r="QNJ35" s="242"/>
      <c r="QNK35" s="242"/>
      <c r="QNL35" s="242"/>
      <c r="QNM35" s="242"/>
      <c r="QNN35" s="242"/>
      <c r="QNO35" s="242"/>
      <c r="QNP35" s="242"/>
      <c r="QNQ35" s="242"/>
      <c r="QNR35" s="242"/>
      <c r="QNS35" s="242"/>
      <c r="QNT35" s="242"/>
      <c r="QNU35" s="242"/>
      <c r="QNV35" s="242"/>
      <c r="QNW35" s="242"/>
      <c r="QNX35" s="242"/>
      <c r="QNY35" s="242"/>
      <c r="QNZ35" s="242"/>
      <c r="QOA35" s="242"/>
      <c r="QOB35" s="242"/>
      <c r="QOC35" s="242"/>
      <c r="QOD35" s="242"/>
      <c r="QOE35" s="242"/>
      <c r="QOF35" s="242"/>
      <c r="QOG35" s="242"/>
      <c r="QOH35" s="242"/>
      <c r="QOI35" s="242"/>
      <c r="QOJ35" s="242"/>
      <c r="QOK35" s="242"/>
      <c r="QOL35" s="242"/>
      <c r="QOM35" s="242"/>
      <c r="QON35" s="242"/>
      <c r="QOO35" s="242"/>
      <c r="QOP35" s="242"/>
      <c r="QOQ35" s="242"/>
      <c r="QOR35" s="242"/>
      <c r="QOS35" s="242"/>
      <c r="QOT35" s="242"/>
      <c r="QOU35" s="242"/>
      <c r="QOV35" s="242"/>
      <c r="QOW35" s="242"/>
      <c r="QOX35" s="242"/>
      <c r="QOY35" s="242"/>
      <c r="QOZ35" s="242"/>
      <c r="QPA35" s="242"/>
      <c r="QPB35" s="242"/>
      <c r="QPC35" s="242"/>
      <c r="QPD35" s="242"/>
      <c r="QPE35" s="242"/>
      <c r="QPF35" s="242"/>
      <c r="QPG35" s="242"/>
      <c r="QPH35" s="242"/>
      <c r="QPI35" s="242"/>
      <c r="QPJ35" s="242"/>
      <c r="QPK35" s="242"/>
      <c r="QPL35" s="242"/>
      <c r="QPM35" s="242"/>
      <c r="QPN35" s="242"/>
      <c r="QPO35" s="242"/>
      <c r="QPP35" s="242"/>
      <c r="QPQ35" s="242"/>
      <c r="QPR35" s="242"/>
      <c r="QPS35" s="242"/>
      <c r="QPT35" s="242"/>
      <c r="QPU35" s="242"/>
      <c r="QPV35" s="242"/>
      <c r="QPW35" s="242"/>
      <c r="QPX35" s="242"/>
      <c r="QPY35" s="242"/>
      <c r="QPZ35" s="242"/>
      <c r="QQA35" s="242"/>
      <c r="QQB35" s="242"/>
      <c r="QQC35" s="242"/>
      <c r="QQD35" s="242"/>
      <c r="QQE35" s="242"/>
      <c r="QQF35" s="242"/>
      <c r="QQG35" s="242"/>
      <c r="QQH35" s="242"/>
      <c r="QQI35" s="242"/>
      <c r="QQJ35" s="242"/>
      <c r="QQK35" s="242"/>
      <c r="QQL35" s="242"/>
      <c r="QQM35" s="242"/>
      <c r="QQN35" s="242"/>
      <c r="QQO35" s="242"/>
      <c r="QQP35" s="242"/>
      <c r="QQQ35" s="242"/>
      <c r="QQR35" s="242"/>
      <c r="QQS35" s="242"/>
      <c r="QQT35" s="242"/>
      <c r="QQU35" s="242"/>
      <c r="QQV35" s="242"/>
      <c r="QQW35" s="242"/>
      <c r="QQX35" s="242"/>
      <c r="QQY35" s="242"/>
      <c r="QQZ35" s="242"/>
      <c r="QRA35" s="242"/>
      <c r="QRB35" s="242"/>
      <c r="QRC35" s="242"/>
      <c r="QRD35" s="242"/>
      <c r="QRE35" s="242"/>
      <c r="QRF35" s="242"/>
      <c r="QRG35" s="242"/>
      <c r="QRH35" s="242"/>
      <c r="QRI35" s="242"/>
      <c r="QRJ35" s="242"/>
      <c r="QRK35" s="242"/>
      <c r="QRL35" s="242"/>
      <c r="QRM35" s="242"/>
      <c r="QRN35" s="242"/>
      <c r="QRO35" s="242"/>
      <c r="QRP35" s="242"/>
      <c r="QRQ35" s="242"/>
      <c r="QRR35" s="242"/>
      <c r="QRS35" s="242"/>
      <c r="QRT35" s="242"/>
      <c r="QRU35" s="242"/>
      <c r="QRV35" s="242"/>
      <c r="QRW35" s="242"/>
      <c r="QRX35" s="242"/>
      <c r="QRY35" s="242"/>
      <c r="QRZ35" s="242"/>
      <c r="QSA35" s="242"/>
      <c r="QSB35" s="242"/>
      <c r="QSC35" s="242"/>
      <c r="QSD35" s="242"/>
      <c r="QSE35" s="242"/>
      <c r="QSF35" s="242"/>
      <c r="QSG35" s="242"/>
      <c r="QSH35" s="242"/>
      <c r="QSI35" s="242"/>
      <c r="QSJ35" s="242"/>
      <c r="QSK35" s="242"/>
      <c r="QSL35" s="242"/>
      <c r="QSM35" s="242"/>
      <c r="QSN35" s="242"/>
      <c r="QSO35" s="242"/>
      <c r="QSP35" s="242"/>
      <c r="QSQ35" s="242"/>
      <c r="QSR35" s="242"/>
      <c r="QSS35" s="242"/>
      <c r="QST35" s="242"/>
      <c r="QSU35" s="242"/>
      <c r="QSV35" s="242"/>
      <c r="QSW35" s="242"/>
      <c r="QSX35" s="242"/>
      <c r="QSY35" s="242"/>
      <c r="QSZ35" s="242"/>
      <c r="QTA35" s="242"/>
      <c r="QTB35" s="242"/>
      <c r="QTC35" s="242"/>
      <c r="QTD35" s="242"/>
      <c r="QTE35" s="242"/>
      <c r="QTF35" s="242"/>
      <c r="QTG35" s="242"/>
      <c r="QTH35" s="242"/>
      <c r="QTI35" s="242"/>
      <c r="QTJ35" s="242"/>
      <c r="QTK35" s="242"/>
      <c r="QTL35" s="242"/>
      <c r="QTM35" s="242"/>
      <c r="QTN35" s="242"/>
      <c r="QTO35" s="242"/>
      <c r="QTP35" s="242"/>
      <c r="QTQ35" s="242"/>
      <c r="QTR35" s="242"/>
      <c r="QTS35" s="242"/>
      <c r="QTT35" s="242"/>
      <c r="QTU35" s="242"/>
      <c r="QTV35" s="242"/>
      <c r="QTW35" s="242"/>
      <c r="QTX35" s="242"/>
      <c r="QTY35" s="242"/>
      <c r="QTZ35" s="242"/>
      <c r="QUA35" s="242"/>
      <c r="QUB35" s="242"/>
      <c r="QUC35" s="242"/>
      <c r="QUD35" s="242"/>
      <c r="QUE35" s="242"/>
      <c r="QUF35" s="242"/>
      <c r="QUG35" s="242"/>
      <c r="QUH35" s="242"/>
      <c r="QUI35" s="242"/>
      <c r="QUJ35" s="242"/>
      <c r="QUK35" s="242"/>
      <c r="QUL35" s="242"/>
      <c r="QUM35" s="242"/>
      <c r="QUN35" s="242"/>
      <c r="QUO35" s="242"/>
      <c r="QUP35" s="242"/>
      <c r="QUQ35" s="242"/>
      <c r="QUR35" s="242"/>
      <c r="QUS35" s="242"/>
      <c r="QUT35" s="242"/>
      <c r="QUU35" s="242"/>
      <c r="QUV35" s="242"/>
      <c r="QUW35" s="242"/>
      <c r="QUX35" s="242"/>
      <c r="QUY35" s="242"/>
      <c r="QUZ35" s="242"/>
      <c r="QVA35" s="242"/>
      <c r="QVB35" s="242"/>
      <c r="QVC35" s="242"/>
      <c r="QVD35" s="242"/>
      <c r="QVE35" s="242"/>
      <c r="QVF35" s="242"/>
      <c r="QVG35" s="242"/>
      <c r="QVH35" s="242"/>
      <c r="QVI35" s="242"/>
      <c r="QVJ35" s="242"/>
      <c r="QVK35" s="242"/>
      <c r="QVL35" s="242"/>
      <c r="QVM35" s="242"/>
      <c r="QVN35" s="242"/>
      <c r="QVO35" s="242"/>
      <c r="QVP35" s="242"/>
      <c r="QVQ35" s="242"/>
      <c r="QVR35" s="242"/>
      <c r="QVS35" s="242"/>
      <c r="QVT35" s="242"/>
      <c r="QVU35" s="242"/>
      <c r="QVV35" s="242"/>
      <c r="QVW35" s="242"/>
      <c r="QVX35" s="242"/>
      <c r="QVY35" s="242"/>
      <c r="QVZ35" s="242"/>
      <c r="QWA35" s="242"/>
      <c r="QWB35" s="242"/>
      <c r="QWC35" s="242"/>
      <c r="QWD35" s="242"/>
      <c r="QWE35" s="242"/>
      <c r="QWF35" s="242"/>
      <c r="QWG35" s="242"/>
      <c r="QWH35" s="242"/>
      <c r="QWI35" s="242"/>
      <c r="QWJ35" s="242"/>
      <c r="QWK35" s="242"/>
      <c r="QWL35" s="242"/>
      <c r="QWM35" s="242"/>
      <c r="QWN35" s="242"/>
      <c r="QWO35" s="242"/>
      <c r="QWP35" s="242"/>
      <c r="QWQ35" s="242"/>
      <c r="QWR35" s="242"/>
      <c r="QWS35" s="242"/>
      <c r="QWT35" s="242"/>
      <c r="QWU35" s="242"/>
      <c r="QWV35" s="242"/>
      <c r="QWW35" s="242"/>
      <c r="QWX35" s="242"/>
      <c r="QWY35" s="242"/>
      <c r="QWZ35" s="242"/>
      <c r="QXA35" s="242"/>
      <c r="QXB35" s="242"/>
      <c r="QXC35" s="242"/>
      <c r="QXD35" s="242"/>
      <c r="QXE35" s="242"/>
      <c r="QXF35" s="242"/>
      <c r="QXG35" s="242"/>
      <c r="QXH35" s="242"/>
      <c r="QXI35" s="242"/>
      <c r="QXJ35" s="242"/>
      <c r="QXK35" s="242"/>
      <c r="QXL35" s="242"/>
      <c r="QXM35" s="242"/>
      <c r="QXN35" s="242"/>
      <c r="QXO35" s="242"/>
      <c r="QXP35" s="242"/>
      <c r="QXQ35" s="242"/>
      <c r="QXR35" s="242"/>
      <c r="QXS35" s="242"/>
      <c r="QXT35" s="242"/>
      <c r="QXU35" s="242"/>
      <c r="QXV35" s="242"/>
      <c r="QXW35" s="242"/>
      <c r="QXX35" s="242"/>
      <c r="QXY35" s="242"/>
      <c r="QXZ35" s="242"/>
      <c r="QYA35" s="242"/>
      <c r="QYB35" s="242"/>
      <c r="QYC35" s="242"/>
      <c r="QYD35" s="242"/>
      <c r="QYE35" s="242"/>
      <c r="QYF35" s="242"/>
      <c r="QYG35" s="242"/>
      <c r="QYH35" s="242"/>
      <c r="QYI35" s="242"/>
      <c r="QYJ35" s="242"/>
      <c r="QYK35" s="242"/>
      <c r="QYL35" s="242"/>
      <c r="QYM35" s="242"/>
      <c r="QYN35" s="242"/>
      <c r="QYO35" s="242"/>
      <c r="QYP35" s="242"/>
      <c r="QYQ35" s="242"/>
      <c r="QYR35" s="242"/>
      <c r="QYS35" s="242"/>
      <c r="QYT35" s="242"/>
      <c r="QYU35" s="242"/>
      <c r="QYV35" s="242"/>
      <c r="QYW35" s="242"/>
      <c r="QYX35" s="242"/>
      <c r="QYY35" s="242"/>
      <c r="QYZ35" s="242"/>
      <c r="QZA35" s="242"/>
      <c r="QZB35" s="242"/>
      <c r="QZC35" s="242"/>
      <c r="QZD35" s="242"/>
      <c r="QZE35" s="242"/>
      <c r="QZF35" s="242"/>
      <c r="QZG35" s="242"/>
      <c r="QZH35" s="242"/>
      <c r="QZI35" s="242"/>
      <c r="QZJ35" s="242"/>
      <c r="QZK35" s="242"/>
      <c r="QZL35" s="242"/>
      <c r="QZM35" s="242"/>
      <c r="QZN35" s="242"/>
      <c r="QZO35" s="242"/>
      <c r="QZP35" s="242"/>
      <c r="QZQ35" s="242"/>
      <c r="QZR35" s="242"/>
      <c r="QZS35" s="242"/>
      <c r="QZT35" s="242"/>
      <c r="QZU35" s="242"/>
      <c r="QZV35" s="242"/>
      <c r="QZW35" s="242"/>
      <c r="QZX35" s="242"/>
      <c r="QZY35" s="242"/>
      <c r="QZZ35" s="242"/>
      <c r="RAA35" s="242"/>
      <c r="RAB35" s="242"/>
      <c r="RAC35" s="242"/>
      <c r="RAD35" s="242"/>
      <c r="RAE35" s="242"/>
      <c r="RAF35" s="242"/>
      <c r="RAG35" s="242"/>
      <c r="RAH35" s="242"/>
      <c r="RAI35" s="242"/>
      <c r="RAJ35" s="242"/>
      <c r="RAK35" s="242"/>
      <c r="RAL35" s="242"/>
      <c r="RAM35" s="242"/>
      <c r="RAN35" s="242"/>
      <c r="RAO35" s="242"/>
      <c r="RAP35" s="242"/>
      <c r="RAQ35" s="242"/>
      <c r="RAR35" s="242"/>
      <c r="RAS35" s="242"/>
      <c r="RAT35" s="242"/>
      <c r="RAU35" s="242"/>
      <c r="RAV35" s="242"/>
      <c r="RAW35" s="242"/>
      <c r="RAX35" s="242"/>
      <c r="RAY35" s="242"/>
      <c r="RAZ35" s="242"/>
      <c r="RBA35" s="242"/>
      <c r="RBB35" s="242"/>
      <c r="RBC35" s="242"/>
      <c r="RBD35" s="242"/>
      <c r="RBE35" s="242"/>
      <c r="RBF35" s="242"/>
      <c r="RBG35" s="242"/>
      <c r="RBH35" s="242"/>
      <c r="RBI35" s="242"/>
      <c r="RBJ35" s="242"/>
      <c r="RBK35" s="242"/>
      <c r="RBL35" s="242"/>
      <c r="RBM35" s="242"/>
      <c r="RBN35" s="242"/>
      <c r="RBO35" s="242"/>
      <c r="RBP35" s="242"/>
      <c r="RBQ35" s="242"/>
      <c r="RBR35" s="242"/>
      <c r="RBS35" s="242"/>
      <c r="RBT35" s="242"/>
      <c r="RBU35" s="242"/>
      <c r="RBV35" s="242"/>
      <c r="RBW35" s="242"/>
      <c r="RBX35" s="242"/>
      <c r="RBY35" s="242"/>
      <c r="RBZ35" s="242"/>
      <c r="RCA35" s="242"/>
      <c r="RCB35" s="242"/>
      <c r="RCC35" s="242"/>
      <c r="RCD35" s="242"/>
      <c r="RCE35" s="242"/>
      <c r="RCF35" s="242"/>
      <c r="RCG35" s="242"/>
      <c r="RCH35" s="242"/>
      <c r="RCI35" s="242"/>
      <c r="RCJ35" s="242"/>
      <c r="RCK35" s="242"/>
      <c r="RCL35" s="242"/>
      <c r="RCM35" s="242"/>
      <c r="RCN35" s="242"/>
      <c r="RCO35" s="242"/>
      <c r="RCP35" s="242"/>
      <c r="RCQ35" s="242"/>
      <c r="RCR35" s="242"/>
      <c r="RCS35" s="242"/>
      <c r="RCT35" s="242"/>
      <c r="RCU35" s="242"/>
      <c r="RCV35" s="242"/>
      <c r="RCW35" s="242"/>
      <c r="RCX35" s="242"/>
      <c r="RCY35" s="242"/>
      <c r="RCZ35" s="242"/>
      <c r="RDA35" s="242"/>
      <c r="RDB35" s="242"/>
      <c r="RDC35" s="242"/>
      <c r="RDD35" s="242"/>
      <c r="RDE35" s="242"/>
      <c r="RDF35" s="242"/>
      <c r="RDG35" s="242"/>
      <c r="RDH35" s="242"/>
      <c r="RDI35" s="242"/>
      <c r="RDJ35" s="242"/>
      <c r="RDK35" s="242"/>
      <c r="RDL35" s="242"/>
      <c r="RDM35" s="242"/>
      <c r="RDN35" s="242"/>
      <c r="RDO35" s="242"/>
      <c r="RDP35" s="242"/>
      <c r="RDQ35" s="242"/>
      <c r="RDR35" s="242"/>
      <c r="RDS35" s="242"/>
      <c r="RDT35" s="242"/>
      <c r="RDU35" s="242"/>
      <c r="RDV35" s="242"/>
      <c r="RDW35" s="242"/>
      <c r="RDX35" s="242"/>
      <c r="RDY35" s="242"/>
      <c r="RDZ35" s="242"/>
      <c r="REA35" s="242"/>
      <c r="REB35" s="242"/>
      <c r="REC35" s="242"/>
      <c r="RED35" s="242"/>
      <c r="REE35" s="242"/>
      <c r="REF35" s="242"/>
      <c r="REG35" s="242"/>
      <c r="REH35" s="242"/>
      <c r="REI35" s="242"/>
      <c r="REJ35" s="242"/>
      <c r="REK35" s="242"/>
      <c r="REL35" s="242"/>
      <c r="REM35" s="242"/>
      <c r="REN35" s="242"/>
      <c r="REO35" s="242"/>
      <c r="REP35" s="242"/>
      <c r="REQ35" s="242"/>
      <c r="RER35" s="242"/>
      <c r="RES35" s="242"/>
      <c r="RET35" s="242"/>
      <c r="REU35" s="242"/>
      <c r="REV35" s="242"/>
      <c r="REW35" s="242"/>
      <c r="REX35" s="242"/>
      <c r="REY35" s="242"/>
      <c r="REZ35" s="242"/>
      <c r="RFA35" s="242"/>
      <c r="RFB35" s="242"/>
      <c r="RFC35" s="242"/>
      <c r="RFD35" s="242"/>
      <c r="RFE35" s="242"/>
      <c r="RFF35" s="242"/>
      <c r="RFG35" s="242"/>
      <c r="RFH35" s="242"/>
      <c r="RFI35" s="242"/>
      <c r="RFJ35" s="242"/>
      <c r="RFK35" s="242"/>
      <c r="RFL35" s="242"/>
      <c r="RFM35" s="242"/>
      <c r="RFN35" s="242"/>
      <c r="RFO35" s="242"/>
      <c r="RFP35" s="242"/>
      <c r="RFQ35" s="242"/>
      <c r="RFR35" s="242"/>
      <c r="RFS35" s="242"/>
      <c r="RFT35" s="242"/>
      <c r="RFU35" s="242"/>
      <c r="RFV35" s="242"/>
      <c r="RFW35" s="242"/>
      <c r="RFX35" s="242"/>
      <c r="RFY35" s="242"/>
      <c r="RFZ35" s="242"/>
      <c r="RGA35" s="242"/>
      <c r="RGB35" s="242"/>
      <c r="RGC35" s="242"/>
      <c r="RGD35" s="242"/>
      <c r="RGE35" s="242"/>
      <c r="RGF35" s="242"/>
      <c r="RGG35" s="242"/>
      <c r="RGH35" s="242"/>
      <c r="RGI35" s="242"/>
      <c r="RGJ35" s="242"/>
      <c r="RGK35" s="242"/>
      <c r="RGL35" s="242"/>
      <c r="RGM35" s="242"/>
      <c r="RGN35" s="242"/>
      <c r="RGO35" s="242"/>
      <c r="RGP35" s="242"/>
      <c r="RGQ35" s="242"/>
      <c r="RGR35" s="242"/>
      <c r="RGS35" s="242"/>
      <c r="RGT35" s="242"/>
      <c r="RGU35" s="242"/>
      <c r="RGV35" s="242"/>
      <c r="RGW35" s="242"/>
      <c r="RGX35" s="242"/>
      <c r="RGY35" s="242"/>
      <c r="RGZ35" s="242"/>
      <c r="RHA35" s="242"/>
      <c r="RHB35" s="242"/>
      <c r="RHC35" s="242"/>
      <c r="RHD35" s="242"/>
      <c r="RHE35" s="242"/>
      <c r="RHF35" s="242"/>
      <c r="RHG35" s="242"/>
      <c r="RHH35" s="242"/>
      <c r="RHI35" s="242"/>
      <c r="RHJ35" s="242"/>
      <c r="RHK35" s="242"/>
      <c r="RHL35" s="242"/>
      <c r="RHM35" s="242"/>
      <c r="RHN35" s="242"/>
      <c r="RHO35" s="242"/>
      <c r="RHP35" s="242"/>
      <c r="RHQ35" s="242"/>
      <c r="RHR35" s="242"/>
      <c r="RHS35" s="242"/>
      <c r="RHT35" s="242"/>
      <c r="RHU35" s="242"/>
      <c r="RHV35" s="242"/>
      <c r="RHW35" s="242"/>
      <c r="RHX35" s="242"/>
      <c r="RHY35" s="242"/>
      <c r="RHZ35" s="242"/>
      <c r="RIA35" s="242"/>
      <c r="RIB35" s="242"/>
      <c r="RIC35" s="242"/>
      <c r="RID35" s="242"/>
      <c r="RIE35" s="242"/>
      <c r="RIF35" s="242"/>
      <c r="RIG35" s="242"/>
      <c r="RIH35" s="242"/>
      <c r="RII35" s="242"/>
      <c r="RIJ35" s="242"/>
      <c r="RIK35" s="242"/>
      <c r="RIL35" s="242"/>
      <c r="RIM35" s="242"/>
      <c r="RIN35" s="242"/>
      <c r="RIO35" s="242"/>
      <c r="RIP35" s="242"/>
      <c r="RIQ35" s="242"/>
      <c r="RIR35" s="242"/>
      <c r="RIS35" s="242"/>
      <c r="RIT35" s="242"/>
      <c r="RIU35" s="242"/>
      <c r="RIV35" s="242"/>
      <c r="RIW35" s="242"/>
      <c r="RIX35" s="242"/>
      <c r="RIY35" s="242"/>
      <c r="RIZ35" s="242"/>
      <c r="RJA35" s="242"/>
      <c r="RJB35" s="242"/>
      <c r="RJC35" s="242"/>
      <c r="RJD35" s="242"/>
      <c r="RJE35" s="242"/>
      <c r="RJF35" s="242"/>
      <c r="RJG35" s="242"/>
      <c r="RJH35" s="242"/>
      <c r="RJI35" s="242"/>
      <c r="RJJ35" s="242"/>
      <c r="RJK35" s="242"/>
      <c r="RJL35" s="242"/>
      <c r="RJM35" s="242"/>
      <c r="RJN35" s="242"/>
      <c r="RJO35" s="242"/>
      <c r="RJP35" s="242"/>
      <c r="RJQ35" s="242"/>
      <c r="RJR35" s="242"/>
      <c r="RJS35" s="242"/>
      <c r="RJT35" s="242"/>
      <c r="RJU35" s="242"/>
      <c r="RJV35" s="242"/>
      <c r="RJW35" s="242"/>
      <c r="RJX35" s="242"/>
      <c r="RJY35" s="242"/>
      <c r="RJZ35" s="242"/>
      <c r="RKA35" s="242"/>
      <c r="RKB35" s="242"/>
      <c r="RKC35" s="242"/>
      <c r="RKD35" s="242"/>
      <c r="RKE35" s="242"/>
      <c r="RKF35" s="242"/>
      <c r="RKG35" s="242"/>
      <c r="RKH35" s="242"/>
      <c r="RKI35" s="242"/>
      <c r="RKJ35" s="242"/>
      <c r="RKK35" s="242"/>
      <c r="RKL35" s="242"/>
      <c r="RKM35" s="242"/>
      <c r="RKN35" s="242"/>
      <c r="RKO35" s="242"/>
      <c r="RKP35" s="242"/>
      <c r="RKQ35" s="242"/>
      <c r="RKR35" s="242"/>
      <c r="RKS35" s="242"/>
      <c r="RKT35" s="242"/>
      <c r="RKU35" s="242"/>
      <c r="RKV35" s="242"/>
      <c r="RKW35" s="242"/>
      <c r="RKX35" s="242"/>
      <c r="RKY35" s="242"/>
      <c r="RKZ35" s="242"/>
      <c r="RLA35" s="242"/>
      <c r="RLB35" s="242"/>
      <c r="RLC35" s="242"/>
      <c r="RLD35" s="242"/>
      <c r="RLE35" s="242"/>
      <c r="RLF35" s="242"/>
      <c r="RLG35" s="242"/>
      <c r="RLH35" s="242"/>
      <c r="RLI35" s="242"/>
      <c r="RLJ35" s="242"/>
      <c r="RLK35" s="242"/>
      <c r="RLL35" s="242"/>
      <c r="RLM35" s="242"/>
      <c r="RLN35" s="242"/>
      <c r="RLO35" s="242"/>
      <c r="RLP35" s="242"/>
      <c r="RLQ35" s="242"/>
      <c r="RLR35" s="242"/>
      <c r="RLS35" s="242"/>
      <c r="RLT35" s="242"/>
      <c r="RLU35" s="242"/>
      <c r="RLV35" s="242"/>
      <c r="RLW35" s="242"/>
      <c r="RLX35" s="242"/>
      <c r="RLY35" s="242"/>
      <c r="RLZ35" s="242"/>
      <c r="RMA35" s="242"/>
      <c r="RMB35" s="242"/>
      <c r="RMC35" s="242"/>
      <c r="RMD35" s="242"/>
      <c r="RME35" s="242"/>
      <c r="RMF35" s="242"/>
      <c r="RMG35" s="242"/>
      <c r="RMH35" s="242"/>
      <c r="RMI35" s="242"/>
      <c r="RMJ35" s="242"/>
      <c r="RMK35" s="242"/>
      <c r="RML35" s="242"/>
      <c r="RMM35" s="242"/>
      <c r="RMN35" s="242"/>
      <c r="RMO35" s="242"/>
      <c r="RMP35" s="242"/>
      <c r="RMQ35" s="242"/>
      <c r="RMR35" s="242"/>
      <c r="RMS35" s="242"/>
      <c r="RMT35" s="242"/>
      <c r="RMU35" s="242"/>
      <c r="RMV35" s="242"/>
      <c r="RMW35" s="242"/>
      <c r="RMX35" s="242"/>
      <c r="RMY35" s="242"/>
      <c r="RMZ35" s="242"/>
      <c r="RNA35" s="242"/>
      <c r="RNB35" s="242"/>
      <c r="RNC35" s="242"/>
      <c r="RND35" s="242"/>
      <c r="RNE35" s="242"/>
      <c r="RNF35" s="242"/>
      <c r="RNG35" s="242"/>
      <c r="RNH35" s="242"/>
      <c r="RNI35" s="242"/>
      <c r="RNJ35" s="242"/>
      <c r="RNK35" s="242"/>
      <c r="RNL35" s="242"/>
      <c r="RNM35" s="242"/>
      <c r="RNN35" s="242"/>
      <c r="RNO35" s="242"/>
      <c r="RNP35" s="242"/>
      <c r="RNQ35" s="242"/>
      <c r="RNR35" s="242"/>
      <c r="RNS35" s="242"/>
      <c r="RNT35" s="242"/>
      <c r="RNU35" s="242"/>
      <c r="RNV35" s="242"/>
      <c r="RNW35" s="242"/>
      <c r="RNX35" s="242"/>
      <c r="RNY35" s="242"/>
      <c r="RNZ35" s="242"/>
      <c r="ROA35" s="242"/>
      <c r="ROB35" s="242"/>
      <c r="ROC35" s="242"/>
      <c r="ROD35" s="242"/>
      <c r="ROE35" s="242"/>
      <c r="ROF35" s="242"/>
      <c r="ROG35" s="242"/>
      <c r="ROH35" s="242"/>
      <c r="ROI35" s="242"/>
      <c r="ROJ35" s="242"/>
      <c r="ROK35" s="242"/>
      <c r="ROL35" s="242"/>
      <c r="ROM35" s="242"/>
      <c r="RON35" s="242"/>
      <c r="ROO35" s="242"/>
      <c r="ROP35" s="242"/>
      <c r="ROQ35" s="242"/>
      <c r="ROR35" s="242"/>
      <c r="ROS35" s="242"/>
      <c r="ROT35" s="242"/>
      <c r="ROU35" s="242"/>
      <c r="ROV35" s="242"/>
      <c r="ROW35" s="242"/>
      <c r="ROX35" s="242"/>
      <c r="ROY35" s="242"/>
      <c r="ROZ35" s="242"/>
      <c r="RPA35" s="242"/>
      <c r="RPB35" s="242"/>
      <c r="RPC35" s="242"/>
      <c r="RPD35" s="242"/>
      <c r="RPE35" s="242"/>
      <c r="RPF35" s="242"/>
      <c r="RPG35" s="242"/>
      <c r="RPH35" s="242"/>
      <c r="RPI35" s="242"/>
      <c r="RPJ35" s="242"/>
      <c r="RPK35" s="242"/>
      <c r="RPL35" s="242"/>
      <c r="RPM35" s="242"/>
      <c r="RPN35" s="242"/>
      <c r="RPO35" s="242"/>
      <c r="RPP35" s="242"/>
      <c r="RPQ35" s="242"/>
      <c r="RPR35" s="242"/>
      <c r="RPS35" s="242"/>
      <c r="RPT35" s="242"/>
      <c r="RPU35" s="242"/>
      <c r="RPV35" s="242"/>
      <c r="RPW35" s="242"/>
      <c r="RPX35" s="242"/>
      <c r="RPY35" s="242"/>
      <c r="RPZ35" s="242"/>
      <c r="RQA35" s="242"/>
      <c r="RQB35" s="242"/>
      <c r="RQC35" s="242"/>
      <c r="RQD35" s="242"/>
      <c r="RQE35" s="242"/>
      <c r="RQF35" s="242"/>
      <c r="RQG35" s="242"/>
      <c r="RQH35" s="242"/>
      <c r="RQI35" s="242"/>
      <c r="RQJ35" s="242"/>
      <c r="RQK35" s="242"/>
      <c r="RQL35" s="242"/>
      <c r="RQM35" s="242"/>
      <c r="RQN35" s="242"/>
      <c r="RQO35" s="242"/>
      <c r="RQP35" s="242"/>
      <c r="RQQ35" s="242"/>
      <c r="RQR35" s="242"/>
      <c r="RQS35" s="242"/>
      <c r="RQT35" s="242"/>
      <c r="RQU35" s="242"/>
      <c r="RQV35" s="242"/>
      <c r="RQW35" s="242"/>
      <c r="RQX35" s="242"/>
      <c r="RQY35" s="242"/>
      <c r="RQZ35" s="242"/>
      <c r="RRA35" s="242"/>
      <c r="RRB35" s="242"/>
      <c r="RRC35" s="242"/>
      <c r="RRD35" s="242"/>
      <c r="RRE35" s="242"/>
      <c r="RRF35" s="242"/>
      <c r="RRG35" s="242"/>
      <c r="RRH35" s="242"/>
      <c r="RRI35" s="242"/>
      <c r="RRJ35" s="242"/>
      <c r="RRK35" s="242"/>
      <c r="RRL35" s="242"/>
      <c r="RRM35" s="242"/>
      <c r="RRN35" s="242"/>
      <c r="RRO35" s="242"/>
      <c r="RRP35" s="242"/>
      <c r="RRQ35" s="242"/>
      <c r="RRR35" s="242"/>
      <c r="RRS35" s="242"/>
      <c r="RRT35" s="242"/>
      <c r="RRU35" s="242"/>
      <c r="RRV35" s="242"/>
      <c r="RRW35" s="242"/>
      <c r="RRX35" s="242"/>
      <c r="RRY35" s="242"/>
      <c r="RRZ35" s="242"/>
      <c r="RSA35" s="242"/>
      <c r="RSB35" s="242"/>
      <c r="RSC35" s="242"/>
      <c r="RSD35" s="242"/>
      <c r="RSE35" s="242"/>
      <c r="RSF35" s="242"/>
      <c r="RSG35" s="242"/>
      <c r="RSH35" s="242"/>
      <c r="RSI35" s="242"/>
      <c r="RSJ35" s="242"/>
      <c r="RSK35" s="242"/>
      <c r="RSL35" s="242"/>
      <c r="RSM35" s="242"/>
      <c r="RSN35" s="242"/>
      <c r="RSO35" s="242"/>
      <c r="RSP35" s="242"/>
      <c r="RSQ35" s="242"/>
      <c r="RSR35" s="242"/>
      <c r="RSS35" s="242"/>
      <c r="RST35" s="242"/>
      <c r="RSU35" s="242"/>
      <c r="RSV35" s="242"/>
      <c r="RSW35" s="242"/>
      <c r="RSX35" s="242"/>
      <c r="RSY35" s="242"/>
      <c r="RSZ35" s="242"/>
      <c r="RTA35" s="242"/>
      <c r="RTB35" s="242"/>
      <c r="RTC35" s="242"/>
      <c r="RTD35" s="242"/>
      <c r="RTE35" s="242"/>
      <c r="RTF35" s="242"/>
      <c r="RTG35" s="242"/>
      <c r="RTH35" s="242"/>
      <c r="RTI35" s="242"/>
      <c r="RTJ35" s="242"/>
      <c r="RTK35" s="242"/>
      <c r="RTL35" s="242"/>
      <c r="RTM35" s="242"/>
      <c r="RTN35" s="242"/>
      <c r="RTO35" s="242"/>
      <c r="RTP35" s="242"/>
      <c r="RTQ35" s="242"/>
      <c r="RTR35" s="242"/>
      <c r="RTS35" s="242"/>
      <c r="RTT35" s="242"/>
      <c r="RTU35" s="242"/>
      <c r="RTV35" s="242"/>
      <c r="RTW35" s="242"/>
      <c r="RTX35" s="242"/>
      <c r="RTY35" s="242"/>
      <c r="RTZ35" s="242"/>
      <c r="RUA35" s="242"/>
      <c r="RUB35" s="242"/>
      <c r="RUC35" s="242"/>
      <c r="RUD35" s="242"/>
      <c r="RUE35" s="242"/>
      <c r="RUF35" s="242"/>
      <c r="RUG35" s="242"/>
      <c r="RUH35" s="242"/>
      <c r="RUI35" s="242"/>
      <c r="RUJ35" s="242"/>
      <c r="RUK35" s="242"/>
      <c r="RUL35" s="242"/>
      <c r="RUM35" s="242"/>
      <c r="RUN35" s="242"/>
      <c r="RUO35" s="242"/>
      <c r="RUP35" s="242"/>
      <c r="RUQ35" s="242"/>
      <c r="RUR35" s="242"/>
      <c r="RUS35" s="242"/>
      <c r="RUT35" s="242"/>
      <c r="RUU35" s="242"/>
      <c r="RUV35" s="242"/>
      <c r="RUW35" s="242"/>
      <c r="RUX35" s="242"/>
      <c r="RUY35" s="242"/>
      <c r="RUZ35" s="242"/>
      <c r="RVA35" s="242"/>
      <c r="RVB35" s="242"/>
      <c r="RVC35" s="242"/>
      <c r="RVD35" s="242"/>
      <c r="RVE35" s="242"/>
      <c r="RVF35" s="242"/>
      <c r="RVG35" s="242"/>
      <c r="RVH35" s="242"/>
      <c r="RVI35" s="242"/>
      <c r="RVJ35" s="242"/>
      <c r="RVK35" s="242"/>
      <c r="RVL35" s="242"/>
      <c r="RVM35" s="242"/>
      <c r="RVN35" s="242"/>
      <c r="RVO35" s="242"/>
      <c r="RVP35" s="242"/>
      <c r="RVQ35" s="242"/>
      <c r="RVR35" s="242"/>
      <c r="RVS35" s="242"/>
      <c r="RVT35" s="242"/>
      <c r="RVU35" s="242"/>
      <c r="RVV35" s="242"/>
      <c r="RVW35" s="242"/>
      <c r="RVX35" s="242"/>
      <c r="RVY35" s="242"/>
      <c r="RVZ35" s="242"/>
      <c r="RWA35" s="242"/>
      <c r="RWB35" s="242"/>
      <c r="RWC35" s="242"/>
      <c r="RWD35" s="242"/>
      <c r="RWE35" s="242"/>
      <c r="RWF35" s="242"/>
      <c r="RWG35" s="242"/>
      <c r="RWH35" s="242"/>
      <c r="RWI35" s="242"/>
      <c r="RWJ35" s="242"/>
      <c r="RWK35" s="242"/>
      <c r="RWL35" s="242"/>
      <c r="RWM35" s="242"/>
      <c r="RWN35" s="242"/>
      <c r="RWO35" s="242"/>
      <c r="RWP35" s="242"/>
      <c r="RWQ35" s="242"/>
      <c r="RWR35" s="242"/>
      <c r="RWS35" s="242"/>
      <c r="RWT35" s="242"/>
      <c r="RWU35" s="242"/>
      <c r="RWV35" s="242"/>
      <c r="RWW35" s="242"/>
      <c r="RWX35" s="242"/>
      <c r="RWY35" s="242"/>
      <c r="RWZ35" s="242"/>
      <c r="RXA35" s="242"/>
      <c r="RXB35" s="242"/>
      <c r="RXC35" s="242"/>
      <c r="RXD35" s="242"/>
      <c r="RXE35" s="242"/>
      <c r="RXF35" s="242"/>
      <c r="RXG35" s="242"/>
      <c r="RXH35" s="242"/>
      <c r="RXI35" s="242"/>
      <c r="RXJ35" s="242"/>
      <c r="RXK35" s="242"/>
      <c r="RXL35" s="242"/>
      <c r="RXM35" s="242"/>
      <c r="RXN35" s="242"/>
      <c r="RXO35" s="242"/>
      <c r="RXP35" s="242"/>
      <c r="RXQ35" s="242"/>
      <c r="RXR35" s="242"/>
      <c r="RXS35" s="242"/>
      <c r="RXT35" s="242"/>
      <c r="RXU35" s="242"/>
      <c r="RXV35" s="242"/>
      <c r="RXW35" s="242"/>
      <c r="RXX35" s="242"/>
      <c r="RXY35" s="242"/>
      <c r="RXZ35" s="242"/>
      <c r="RYA35" s="242"/>
      <c r="RYB35" s="242"/>
      <c r="RYC35" s="242"/>
      <c r="RYD35" s="242"/>
      <c r="RYE35" s="242"/>
      <c r="RYF35" s="242"/>
      <c r="RYG35" s="242"/>
      <c r="RYH35" s="242"/>
      <c r="RYI35" s="242"/>
      <c r="RYJ35" s="242"/>
      <c r="RYK35" s="242"/>
      <c r="RYL35" s="242"/>
      <c r="RYM35" s="242"/>
      <c r="RYN35" s="242"/>
      <c r="RYO35" s="242"/>
      <c r="RYP35" s="242"/>
      <c r="RYQ35" s="242"/>
      <c r="RYR35" s="242"/>
      <c r="RYS35" s="242"/>
      <c r="RYT35" s="242"/>
      <c r="RYU35" s="242"/>
      <c r="RYV35" s="242"/>
      <c r="RYW35" s="242"/>
      <c r="RYX35" s="242"/>
      <c r="RYY35" s="242"/>
      <c r="RYZ35" s="242"/>
      <c r="RZA35" s="242"/>
      <c r="RZB35" s="242"/>
      <c r="RZC35" s="242"/>
      <c r="RZD35" s="242"/>
      <c r="RZE35" s="242"/>
      <c r="RZF35" s="242"/>
      <c r="RZG35" s="242"/>
      <c r="RZH35" s="242"/>
      <c r="RZI35" s="242"/>
      <c r="RZJ35" s="242"/>
      <c r="RZK35" s="242"/>
      <c r="RZL35" s="242"/>
      <c r="RZM35" s="242"/>
      <c r="RZN35" s="242"/>
      <c r="RZO35" s="242"/>
      <c r="RZP35" s="242"/>
      <c r="RZQ35" s="242"/>
      <c r="RZR35" s="242"/>
      <c r="RZS35" s="242"/>
      <c r="RZT35" s="242"/>
      <c r="RZU35" s="242"/>
      <c r="RZV35" s="242"/>
      <c r="RZW35" s="242"/>
      <c r="RZX35" s="242"/>
      <c r="RZY35" s="242"/>
      <c r="RZZ35" s="242"/>
      <c r="SAA35" s="242"/>
      <c r="SAB35" s="242"/>
      <c r="SAC35" s="242"/>
      <c r="SAD35" s="242"/>
      <c r="SAE35" s="242"/>
      <c r="SAF35" s="242"/>
      <c r="SAG35" s="242"/>
      <c r="SAH35" s="242"/>
      <c r="SAI35" s="242"/>
      <c r="SAJ35" s="242"/>
      <c r="SAK35" s="242"/>
      <c r="SAL35" s="242"/>
      <c r="SAM35" s="242"/>
      <c r="SAN35" s="242"/>
      <c r="SAO35" s="242"/>
      <c r="SAP35" s="242"/>
      <c r="SAQ35" s="242"/>
      <c r="SAR35" s="242"/>
      <c r="SAS35" s="242"/>
      <c r="SAT35" s="242"/>
      <c r="SAU35" s="242"/>
      <c r="SAV35" s="242"/>
      <c r="SAW35" s="242"/>
      <c r="SAX35" s="242"/>
      <c r="SAY35" s="242"/>
      <c r="SAZ35" s="242"/>
      <c r="SBA35" s="242"/>
      <c r="SBB35" s="242"/>
      <c r="SBC35" s="242"/>
      <c r="SBD35" s="242"/>
      <c r="SBE35" s="242"/>
      <c r="SBF35" s="242"/>
      <c r="SBG35" s="242"/>
      <c r="SBH35" s="242"/>
      <c r="SBI35" s="242"/>
      <c r="SBJ35" s="242"/>
      <c r="SBK35" s="242"/>
      <c r="SBL35" s="242"/>
      <c r="SBM35" s="242"/>
      <c r="SBN35" s="242"/>
      <c r="SBO35" s="242"/>
      <c r="SBP35" s="242"/>
      <c r="SBQ35" s="242"/>
      <c r="SBR35" s="242"/>
      <c r="SBS35" s="242"/>
      <c r="SBT35" s="242"/>
      <c r="SBU35" s="242"/>
      <c r="SBV35" s="242"/>
      <c r="SBW35" s="242"/>
      <c r="SBX35" s="242"/>
      <c r="SBY35" s="242"/>
      <c r="SBZ35" s="242"/>
      <c r="SCA35" s="242"/>
      <c r="SCB35" s="242"/>
      <c r="SCC35" s="242"/>
      <c r="SCD35" s="242"/>
      <c r="SCE35" s="242"/>
      <c r="SCF35" s="242"/>
      <c r="SCG35" s="242"/>
      <c r="SCH35" s="242"/>
      <c r="SCI35" s="242"/>
      <c r="SCJ35" s="242"/>
      <c r="SCK35" s="242"/>
      <c r="SCL35" s="242"/>
      <c r="SCM35" s="242"/>
      <c r="SCN35" s="242"/>
      <c r="SCO35" s="242"/>
      <c r="SCP35" s="242"/>
      <c r="SCQ35" s="242"/>
      <c r="SCR35" s="242"/>
      <c r="SCS35" s="242"/>
      <c r="SCT35" s="242"/>
      <c r="SCU35" s="242"/>
      <c r="SCV35" s="242"/>
      <c r="SCW35" s="242"/>
      <c r="SCX35" s="242"/>
      <c r="SCY35" s="242"/>
      <c r="SCZ35" s="242"/>
      <c r="SDA35" s="242"/>
      <c r="SDB35" s="242"/>
      <c r="SDC35" s="242"/>
      <c r="SDD35" s="242"/>
      <c r="SDE35" s="242"/>
      <c r="SDF35" s="242"/>
      <c r="SDG35" s="242"/>
      <c r="SDH35" s="242"/>
      <c r="SDI35" s="242"/>
      <c r="SDJ35" s="242"/>
      <c r="SDK35" s="242"/>
      <c r="SDL35" s="242"/>
      <c r="SDM35" s="242"/>
      <c r="SDN35" s="242"/>
      <c r="SDO35" s="242"/>
      <c r="SDP35" s="242"/>
      <c r="SDQ35" s="242"/>
      <c r="SDR35" s="242"/>
      <c r="SDS35" s="242"/>
      <c r="SDT35" s="242"/>
      <c r="SDU35" s="242"/>
      <c r="SDV35" s="242"/>
      <c r="SDW35" s="242"/>
      <c r="SDX35" s="242"/>
      <c r="SDY35" s="242"/>
      <c r="SDZ35" s="242"/>
      <c r="SEA35" s="242"/>
      <c r="SEB35" s="242"/>
      <c r="SEC35" s="242"/>
      <c r="SED35" s="242"/>
      <c r="SEE35" s="242"/>
      <c r="SEF35" s="242"/>
      <c r="SEG35" s="242"/>
      <c r="SEH35" s="242"/>
      <c r="SEI35" s="242"/>
      <c r="SEJ35" s="242"/>
      <c r="SEK35" s="242"/>
      <c r="SEL35" s="242"/>
      <c r="SEM35" s="242"/>
      <c r="SEN35" s="242"/>
      <c r="SEO35" s="242"/>
      <c r="SEP35" s="242"/>
      <c r="SEQ35" s="242"/>
      <c r="SER35" s="242"/>
      <c r="SES35" s="242"/>
      <c r="SET35" s="242"/>
      <c r="SEU35" s="242"/>
      <c r="SEV35" s="242"/>
      <c r="SEW35" s="242"/>
      <c r="SEX35" s="242"/>
      <c r="SEY35" s="242"/>
      <c r="SEZ35" s="242"/>
      <c r="SFA35" s="242"/>
      <c r="SFB35" s="242"/>
      <c r="SFC35" s="242"/>
      <c r="SFD35" s="242"/>
      <c r="SFE35" s="242"/>
      <c r="SFF35" s="242"/>
      <c r="SFG35" s="242"/>
      <c r="SFH35" s="242"/>
      <c r="SFI35" s="242"/>
      <c r="SFJ35" s="242"/>
      <c r="SFK35" s="242"/>
      <c r="SFL35" s="242"/>
      <c r="SFM35" s="242"/>
      <c r="SFN35" s="242"/>
      <c r="SFO35" s="242"/>
      <c r="SFP35" s="242"/>
      <c r="SFQ35" s="242"/>
      <c r="SFR35" s="242"/>
      <c r="SFS35" s="242"/>
      <c r="SFT35" s="242"/>
      <c r="SFU35" s="242"/>
      <c r="SFV35" s="242"/>
      <c r="SFW35" s="242"/>
      <c r="SFX35" s="242"/>
      <c r="SFY35" s="242"/>
      <c r="SFZ35" s="242"/>
      <c r="SGA35" s="242"/>
      <c r="SGB35" s="242"/>
      <c r="SGC35" s="242"/>
      <c r="SGD35" s="242"/>
      <c r="SGE35" s="242"/>
      <c r="SGF35" s="242"/>
      <c r="SGG35" s="242"/>
      <c r="SGH35" s="242"/>
      <c r="SGI35" s="242"/>
      <c r="SGJ35" s="242"/>
      <c r="SGK35" s="242"/>
      <c r="SGL35" s="242"/>
      <c r="SGM35" s="242"/>
      <c r="SGN35" s="242"/>
      <c r="SGO35" s="242"/>
      <c r="SGP35" s="242"/>
      <c r="SGQ35" s="242"/>
      <c r="SGR35" s="242"/>
      <c r="SGS35" s="242"/>
      <c r="SGT35" s="242"/>
      <c r="SGU35" s="242"/>
      <c r="SGV35" s="242"/>
      <c r="SGW35" s="242"/>
      <c r="SGX35" s="242"/>
      <c r="SGY35" s="242"/>
      <c r="SGZ35" s="242"/>
      <c r="SHA35" s="242"/>
      <c r="SHB35" s="242"/>
      <c r="SHC35" s="242"/>
      <c r="SHD35" s="242"/>
      <c r="SHE35" s="242"/>
      <c r="SHF35" s="242"/>
      <c r="SHG35" s="242"/>
      <c r="SHH35" s="242"/>
      <c r="SHI35" s="242"/>
      <c r="SHJ35" s="242"/>
      <c r="SHK35" s="242"/>
      <c r="SHL35" s="242"/>
      <c r="SHM35" s="242"/>
      <c r="SHN35" s="242"/>
      <c r="SHO35" s="242"/>
      <c r="SHP35" s="242"/>
      <c r="SHQ35" s="242"/>
      <c r="SHR35" s="242"/>
      <c r="SHS35" s="242"/>
      <c r="SHT35" s="242"/>
      <c r="SHU35" s="242"/>
      <c r="SHV35" s="242"/>
      <c r="SHW35" s="242"/>
      <c r="SHX35" s="242"/>
      <c r="SHY35" s="242"/>
      <c r="SHZ35" s="242"/>
      <c r="SIA35" s="242"/>
      <c r="SIB35" s="242"/>
      <c r="SIC35" s="242"/>
      <c r="SID35" s="242"/>
      <c r="SIE35" s="242"/>
      <c r="SIF35" s="242"/>
      <c r="SIG35" s="242"/>
      <c r="SIH35" s="242"/>
      <c r="SII35" s="242"/>
      <c r="SIJ35" s="242"/>
      <c r="SIK35" s="242"/>
      <c r="SIL35" s="242"/>
      <c r="SIM35" s="242"/>
      <c r="SIN35" s="242"/>
      <c r="SIO35" s="242"/>
      <c r="SIP35" s="242"/>
      <c r="SIQ35" s="242"/>
      <c r="SIR35" s="242"/>
      <c r="SIS35" s="242"/>
      <c r="SIT35" s="242"/>
      <c r="SIU35" s="242"/>
      <c r="SIV35" s="242"/>
      <c r="SIW35" s="242"/>
      <c r="SIX35" s="242"/>
      <c r="SIY35" s="242"/>
      <c r="SIZ35" s="242"/>
      <c r="SJA35" s="242"/>
      <c r="SJB35" s="242"/>
      <c r="SJC35" s="242"/>
      <c r="SJD35" s="242"/>
      <c r="SJE35" s="242"/>
      <c r="SJF35" s="242"/>
      <c r="SJG35" s="242"/>
      <c r="SJH35" s="242"/>
      <c r="SJI35" s="242"/>
      <c r="SJJ35" s="242"/>
      <c r="SJK35" s="242"/>
      <c r="SJL35" s="242"/>
      <c r="SJM35" s="242"/>
      <c r="SJN35" s="242"/>
      <c r="SJO35" s="242"/>
      <c r="SJP35" s="242"/>
      <c r="SJQ35" s="242"/>
      <c r="SJR35" s="242"/>
      <c r="SJS35" s="242"/>
      <c r="SJT35" s="242"/>
      <c r="SJU35" s="242"/>
      <c r="SJV35" s="242"/>
      <c r="SJW35" s="242"/>
      <c r="SJX35" s="242"/>
      <c r="SJY35" s="242"/>
      <c r="SJZ35" s="242"/>
      <c r="SKA35" s="242"/>
      <c r="SKB35" s="242"/>
      <c r="SKC35" s="242"/>
      <c r="SKD35" s="242"/>
      <c r="SKE35" s="242"/>
      <c r="SKF35" s="242"/>
      <c r="SKG35" s="242"/>
      <c r="SKH35" s="242"/>
      <c r="SKI35" s="242"/>
      <c r="SKJ35" s="242"/>
      <c r="SKK35" s="242"/>
      <c r="SKL35" s="242"/>
      <c r="SKM35" s="242"/>
      <c r="SKN35" s="242"/>
      <c r="SKO35" s="242"/>
      <c r="SKP35" s="242"/>
      <c r="SKQ35" s="242"/>
      <c r="SKR35" s="242"/>
      <c r="SKS35" s="242"/>
      <c r="SKT35" s="242"/>
      <c r="SKU35" s="242"/>
      <c r="SKV35" s="242"/>
      <c r="SKW35" s="242"/>
      <c r="SKX35" s="242"/>
      <c r="SKY35" s="242"/>
      <c r="SKZ35" s="242"/>
      <c r="SLA35" s="242"/>
      <c r="SLB35" s="242"/>
      <c r="SLC35" s="242"/>
      <c r="SLD35" s="242"/>
      <c r="SLE35" s="242"/>
      <c r="SLF35" s="242"/>
      <c r="SLG35" s="242"/>
      <c r="SLH35" s="242"/>
      <c r="SLI35" s="242"/>
      <c r="SLJ35" s="242"/>
      <c r="SLK35" s="242"/>
      <c r="SLL35" s="242"/>
      <c r="SLM35" s="242"/>
      <c r="SLN35" s="242"/>
      <c r="SLO35" s="242"/>
      <c r="SLP35" s="242"/>
      <c r="SLQ35" s="242"/>
      <c r="SLR35" s="242"/>
      <c r="SLS35" s="242"/>
      <c r="SLT35" s="242"/>
      <c r="SLU35" s="242"/>
      <c r="SLV35" s="242"/>
      <c r="SLW35" s="242"/>
      <c r="SLX35" s="242"/>
      <c r="SLY35" s="242"/>
      <c r="SLZ35" s="242"/>
      <c r="SMA35" s="242"/>
      <c r="SMB35" s="242"/>
      <c r="SMC35" s="242"/>
      <c r="SMD35" s="242"/>
      <c r="SME35" s="242"/>
      <c r="SMF35" s="242"/>
      <c r="SMG35" s="242"/>
      <c r="SMH35" s="242"/>
      <c r="SMI35" s="242"/>
      <c r="SMJ35" s="242"/>
      <c r="SMK35" s="242"/>
      <c r="SML35" s="242"/>
      <c r="SMM35" s="242"/>
      <c r="SMN35" s="242"/>
      <c r="SMO35" s="242"/>
      <c r="SMP35" s="242"/>
      <c r="SMQ35" s="242"/>
      <c r="SMR35" s="242"/>
      <c r="SMS35" s="242"/>
      <c r="SMT35" s="242"/>
      <c r="SMU35" s="242"/>
      <c r="SMV35" s="242"/>
      <c r="SMW35" s="242"/>
      <c r="SMX35" s="242"/>
      <c r="SMY35" s="242"/>
      <c r="SMZ35" s="242"/>
      <c r="SNA35" s="242"/>
      <c r="SNB35" s="242"/>
      <c r="SNC35" s="242"/>
      <c r="SND35" s="242"/>
      <c r="SNE35" s="242"/>
      <c r="SNF35" s="242"/>
      <c r="SNG35" s="242"/>
      <c r="SNH35" s="242"/>
      <c r="SNI35" s="242"/>
      <c r="SNJ35" s="242"/>
      <c r="SNK35" s="242"/>
      <c r="SNL35" s="242"/>
      <c r="SNM35" s="242"/>
      <c r="SNN35" s="242"/>
      <c r="SNO35" s="242"/>
      <c r="SNP35" s="242"/>
      <c r="SNQ35" s="242"/>
      <c r="SNR35" s="242"/>
      <c r="SNS35" s="242"/>
      <c r="SNT35" s="242"/>
      <c r="SNU35" s="242"/>
      <c r="SNV35" s="242"/>
      <c r="SNW35" s="242"/>
      <c r="SNX35" s="242"/>
      <c r="SNY35" s="242"/>
      <c r="SNZ35" s="242"/>
      <c r="SOA35" s="242"/>
      <c r="SOB35" s="242"/>
      <c r="SOC35" s="242"/>
      <c r="SOD35" s="242"/>
      <c r="SOE35" s="242"/>
      <c r="SOF35" s="242"/>
      <c r="SOG35" s="242"/>
      <c r="SOH35" s="242"/>
      <c r="SOI35" s="242"/>
      <c r="SOJ35" s="242"/>
      <c r="SOK35" s="242"/>
      <c r="SOL35" s="242"/>
      <c r="SOM35" s="242"/>
      <c r="SON35" s="242"/>
      <c r="SOO35" s="242"/>
      <c r="SOP35" s="242"/>
      <c r="SOQ35" s="242"/>
      <c r="SOR35" s="242"/>
      <c r="SOS35" s="242"/>
      <c r="SOT35" s="242"/>
      <c r="SOU35" s="242"/>
      <c r="SOV35" s="242"/>
      <c r="SOW35" s="242"/>
      <c r="SOX35" s="242"/>
      <c r="SOY35" s="242"/>
      <c r="SOZ35" s="242"/>
      <c r="SPA35" s="242"/>
      <c r="SPB35" s="242"/>
      <c r="SPC35" s="242"/>
      <c r="SPD35" s="242"/>
      <c r="SPE35" s="242"/>
      <c r="SPF35" s="242"/>
      <c r="SPG35" s="242"/>
      <c r="SPH35" s="242"/>
      <c r="SPI35" s="242"/>
      <c r="SPJ35" s="242"/>
      <c r="SPK35" s="242"/>
      <c r="SPL35" s="242"/>
      <c r="SPM35" s="242"/>
      <c r="SPN35" s="242"/>
      <c r="SPO35" s="242"/>
      <c r="SPP35" s="242"/>
      <c r="SPQ35" s="242"/>
      <c r="SPR35" s="242"/>
      <c r="SPS35" s="242"/>
      <c r="SPT35" s="242"/>
      <c r="SPU35" s="242"/>
      <c r="SPV35" s="242"/>
      <c r="SPW35" s="242"/>
      <c r="SPX35" s="242"/>
      <c r="SPY35" s="242"/>
      <c r="SPZ35" s="242"/>
      <c r="SQA35" s="242"/>
      <c r="SQB35" s="242"/>
      <c r="SQC35" s="242"/>
      <c r="SQD35" s="242"/>
      <c r="SQE35" s="242"/>
      <c r="SQF35" s="242"/>
      <c r="SQG35" s="242"/>
      <c r="SQH35" s="242"/>
      <c r="SQI35" s="242"/>
      <c r="SQJ35" s="242"/>
      <c r="SQK35" s="242"/>
      <c r="SQL35" s="242"/>
      <c r="SQM35" s="242"/>
      <c r="SQN35" s="242"/>
      <c r="SQO35" s="242"/>
      <c r="SQP35" s="242"/>
      <c r="SQQ35" s="242"/>
      <c r="SQR35" s="242"/>
      <c r="SQS35" s="242"/>
      <c r="SQT35" s="242"/>
      <c r="SQU35" s="242"/>
      <c r="SQV35" s="242"/>
      <c r="SQW35" s="242"/>
      <c r="SQX35" s="242"/>
      <c r="SQY35" s="242"/>
      <c r="SQZ35" s="242"/>
      <c r="SRA35" s="242"/>
      <c r="SRB35" s="242"/>
      <c r="SRC35" s="242"/>
      <c r="SRD35" s="242"/>
      <c r="SRE35" s="242"/>
      <c r="SRF35" s="242"/>
      <c r="SRG35" s="242"/>
      <c r="SRH35" s="242"/>
      <c r="SRI35" s="242"/>
      <c r="SRJ35" s="242"/>
      <c r="SRK35" s="242"/>
      <c r="SRL35" s="242"/>
      <c r="SRM35" s="242"/>
      <c r="SRN35" s="242"/>
      <c r="SRO35" s="242"/>
      <c r="SRP35" s="242"/>
      <c r="SRQ35" s="242"/>
      <c r="SRR35" s="242"/>
      <c r="SRS35" s="242"/>
      <c r="SRT35" s="242"/>
      <c r="SRU35" s="242"/>
      <c r="SRV35" s="242"/>
      <c r="SRW35" s="242"/>
      <c r="SRX35" s="242"/>
      <c r="SRY35" s="242"/>
      <c r="SRZ35" s="242"/>
      <c r="SSA35" s="242"/>
      <c r="SSB35" s="242"/>
      <c r="SSC35" s="242"/>
      <c r="SSD35" s="242"/>
      <c r="SSE35" s="242"/>
      <c r="SSF35" s="242"/>
      <c r="SSG35" s="242"/>
      <c r="SSH35" s="242"/>
      <c r="SSI35" s="242"/>
      <c r="SSJ35" s="242"/>
      <c r="SSK35" s="242"/>
      <c r="SSL35" s="242"/>
      <c r="SSM35" s="242"/>
      <c r="SSN35" s="242"/>
      <c r="SSO35" s="242"/>
      <c r="SSP35" s="242"/>
      <c r="SSQ35" s="242"/>
      <c r="SSR35" s="242"/>
      <c r="SSS35" s="242"/>
      <c r="SST35" s="242"/>
      <c r="SSU35" s="242"/>
      <c r="SSV35" s="242"/>
      <c r="SSW35" s="242"/>
      <c r="SSX35" s="242"/>
      <c r="SSY35" s="242"/>
      <c r="SSZ35" s="242"/>
      <c r="STA35" s="242"/>
      <c r="STB35" s="242"/>
      <c r="STC35" s="242"/>
      <c r="STD35" s="242"/>
      <c r="STE35" s="242"/>
      <c r="STF35" s="242"/>
      <c r="STG35" s="242"/>
      <c r="STH35" s="242"/>
      <c r="STI35" s="242"/>
      <c r="STJ35" s="242"/>
      <c r="STK35" s="242"/>
      <c r="STL35" s="242"/>
      <c r="STM35" s="242"/>
      <c r="STN35" s="242"/>
      <c r="STO35" s="242"/>
      <c r="STP35" s="242"/>
      <c r="STQ35" s="242"/>
      <c r="STR35" s="242"/>
      <c r="STS35" s="242"/>
      <c r="STT35" s="242"/>
      <c r="STU35" s="242"/>
      <c r="STV35" s="242"/>
      <c r="STW35" s="242"/>
      <c r="STX35" s="242"/>
      <c r="STY35" s="242"/>
      <c r="STZ35" s="242"/>
      <c r="SUA35" s="242"/>
      <c r="SUB35" s="242"/>
      <c r="SUC35" s="242"/>
      <c r="SUD35" s="242"/>
      <c r="SUE35" s="242"/>
      <c r="SUF35" s="242"/>
      <c r="SUG35" s="242"/>
      <c r="SUH35" s="242"/>
      <c r="SUI35" s="242"/>
      <c r="SUJ35" s="242"/>
      <c r="SUK35" s="242"/>
      <c r="SUL35" s="242"/>
      <c r="SUM35" s="242"/>
      <c r="SUN35" s="242"/>
      <c r="SUO35" s="242"/>
      <c r="SUP35" s="242"/>
      <c r="SUQ35" s="242"/>
      <c r="SUR35" s="242"/>
      <c r="SUS35" s="242"/>
      <c r="SUT35" s="242"/>
      <c r="SUU35" s="242"/>
      <c r="SUV35" s="242"/>
      <c r="SUW35" s="242"/>
      <c r="SUX35" s="242"/>
      <c r="SUY35" s="242"/>
      <c r="SUZ35" s="242"/>
      <c r="SVA35" s="242"/>
      <c r="SVB35" s="242"/>
      <c r="SVC35" s="242"/>
      <c r="SVD35" s="242"/>
      <c r="SVE35" s="242"/>
      <c r="SVF35" s="242"/>
      <c r="SVG35" s="242"/>
      <c r="SVH35" s="242"/>
      <c r="SVI35" s="242"/>
      <c r="SVJ35" s="242"/>
      <c r="SVK35" s="242"/>
      <c r="SVL35" s="242"/>
      <c r="SVM35" s="242"/>
      <c r="SVN35" s="242"/>
      <c r="SVO35" s="242"/>
      <c r="SVP35" s="242"/>
      <c r="SVQ35" s="242"/>
      <c r="SVR35" s="242"/>
      <c r="SVS35" s="242"/>
      <c r="SVT35" s="242"/>
      <c r="SVU35" s="242"/>
      <c r="SVV35" s="242"/>
      <c r="SVW35" s="242"/>
      <c r="SVX35" s="242"/>
      <c r="SVY35" s="242"/>
      <c r="SVZ35" s="242"/>
      <c r="SWA35" s="242"/>
      <c r="SWB35" s="242"/>
      <c r="SWC35" s="242"/>
      <c r="SWD35" s="242"/>
      <c r="SWE35" s="242"/>
      <c r="SWF35" s="242"/>
      <c r="SWG35" s="242"/>
      <c r="SWH35" s="242"/>
      <c r="SWI35" s="242"/>
      <c r="SWJ35" s="242"/>
      <c r="SWK35" s="242"/>
      <c r="SWL35" s="242"/>
      <c r="SWM35" s="242"/>
      <c r="SWN35" s="242"/>
      <c r="SWO35" s="242"/>
      <c r="SWP35" s="242"/>
      <c r="SWQ35" s="242"/>
      <c r="SWR35" s="242"/>
      <c r="SWS35" s="242"/>
      <c r="SWT35" s="242"/>
      <c r="SWU35" s="242"/>
      <c r="SWV35" s="242"/>
      <c r="SWW35" s="242"/>
      <c r="SWX35" s="242"/>
      <c r="SWY35" s="242"/>
      <c r="SWZ35" s="242"/>
      <c r="SXA35" s="242"/>
      <c r="SXB35" s="242"/>
      <c r="SXC35" s="242"/>
      <c r="SXD35" s="242"/>
      <c r="SXE35" s="242"/>
      <c r="SXF35" s="242"/>
      <c r="SXG35" s="242"/>
      <c r="SXH35" s="242"/>
      <c r="SXI35" s="242"/>
      <c r="SXJ35" s="242"/>
      <c r="SXK35" s="242"/>
      <c r="SXL35" s="242"/>
      <c r="SXM35" s="242"/>
      <c r="SXN35" s="242"/>
      <c r="SXO35" s="242"/>
      <c r="SXP35" s="242"/>
      <c r="SXQ35" s="242"/>
      <c r="SXR35" s="242"/>
      <c r="SXS35" s="242"/>
      <c r="SXT35" s="242"/>
      <c r="SXU35" s="242"/>
      <c r="SXV35" s="242"/>
      <c r="SXW35" s="242"/>
      <c r="SXX35" s="242"/>
      <c r="SXY35" s="242"/>
      <c r="SXZ35" s="242"/>
      <c r="SYA35" s="242"/>
      <c r="SYB35" s="242"/>
      <c r="SYC35" s="242"/>
      <c r="SYD35" s="242"/>
      <c r="SYE35" s="242"/>
      <c r="SYF35" s="242"/>
      <c r="SYG35" s="242"/>
      <c r="SYH35" s="242"/>
      <c r="SYI35" s="242"/>
      <c r="SYJ35" s="242"/>
      <c r="SYK35" s="242"/>
      <c r="SYL35" s="242"/>
      <c r="SYM35" s="242"/>
      <c r="SYN35" s="242"/>
      <c r="SYO35" s="242"/>
      <c r="SYP35" s="242"/>
      <c r="SYQ35" s="242"/>
      <c r="SYR35" s="242"/>
      <c r="SYS35" s="242"/>
      <c r="SYT35" s="242"/>
      <c r="SYU35" s="242"/>
      <c r="SYV35" s="242"/>
      <c r="SYW35" s="242"/>
      <c r="SYX35" s="242"/>
      <c r="SYY35" s="242"/>
      <c r="SYZ35" s="242"/>
      <c r="SZA35" s="242"/>
      <c r="SZB35" s="242"/>
      <c r="SZC35" s="242"/>
      <c r="SZD35" s="242"/>
      <c r="SZE35" s="242"/>
      <c r="SZF35" s="242"/>
      <c r="SZG35" s="242"/>
      <c r="SZH35" s="242"/>
      <c r="SZI35" s="242"/>
      <c r="SZJ35" s="242"/>
      <c r="SZK35" s="242"/>
      <c r="SZL35" s="242"/>
      <c r="SZM35" s="242"/>
      <c r="SZN35" s="242"/>
      <c r="SZO35" s="242"/>
      <c r="SZP35" s="242"/>
      <c r="SZQ35" s="242"/>
      <c r="SZR35" s="242"/>
      <c r="SZS35" s="242"/>
      <c r="SZT35" s="242"/>
      <c r="SZU35" s="242"/>
      <c r="SZV35" s="242"/>
      <c r="SZW35" s="242"/>
      <c r="SZX35" s="242"/>
      <c r="SZY35" s="242"/>
      <c r="SZZ35" s="242"/>
      <c r="TAA35" s="242"/>
      <c r="TAB35" s="242"/>
      <c r="TAC35" s="242"/>
      <c r="TAD35" s="242"/>
      <c r="TAE35" s="242"/>
      <c r="TAF35" s="242"/>
      <c r="TAG35" s="242"/>
      <c r="TAH35" s="242"/>
      <c r="TAI35" s="242"/>
      <c r="TAJ35" s="242"/>
      <c r="TAK35" s="242"/>
      <c r="TAL35" s="242"/>
      <c r="TAM35" s="242"/>
      <c r="TAN35" s="242"/>
      <c r="TAO35" s="242"/>
      <c r="TAP35" s="242"/>
      <c r="TAQ35" s="242"/>
      <c r="TAR35" s="242"/>
      <c r="TAS35" s="242"/>
      <c r="TAT35" s="242"/>
      <c r="TAU35" s="242"/>
      <c r="TAV35" s="242"/>
      <c r="TAW35" s="242"/>
      <c r="TAX35" s="242"/>
      <c r="TAY35" s="242"/>
      <c r="TAZ35" s="242"/>
      <c r="TBA35" s="242"/>
      <c r="TBB35" s="242"/>
      <c r="TBC35" s="242"/>
      <c r="TBD35" s="242"/>
      <c r="TBE35" s="242"/>
      <c r="TBF35" s="242"/>
      <c r="TBG35" s="242"/>
      <c r="TBH35" s="242"/>
      <c r="TBI35" s="242"/>
      <c r="TBJ35" s="242"/>
      <c r="TBK35" s="242"/>
      <c r="TBL35" s="242"/>
      <c r="TBM35" s="242"/>
      <c r="TBN35" s="242"/>
      <c r="TBO35" s="242"/>
      <c r="TBP35" s="242"/>
      <c r="TBQ35" s="242"/>
      <c r="TBR35" s="242"/>
      <c r="TBS35" s="242"/>
      <c r="TBT35" s="242"/>
      <c r="TBU35" s="242"/>
      <c r="TBV35" s="242"/>
      <c r="TBW35" s="242"/>
      <c r="TBX35" s="242"/>
      <c r="TBY35" s="242"/>
      <c r="TBZ35" s="242"/>
      <c r="TCA35" s="242"/>
      <c r="TCB35" s="242"/>
      <c r="TCC35" s="242"/>
      <c r="TCD35" s="242"/>
      <c r="TCE35" s="242"/>
      <c r="TCF35" s="242"/>
      <c r="TCG35" s="242"/>
      <c r="TCH35" s="242"/>
      <c r="TCI35" s="242"/>
      <c r="TCJ35" s="242"/>
      <c r="TCK35" s="242"/>
      <c r="TCL35" s="242"/>
      <c r="TCM35" s="242"/>
      <c r="TCN35" s="242"/>
      <c r="TCO35" s="242"/>
      <c r="TCP35" s="242"/>
      <c r="TCQ35" s="242"/>
      <c r="TCR35" s="242"/>
      <c r="TCS35" s="242"/>
      <c r="TCT35" s="242"/>
      <c r="TCU35" s="242"/>
      <c r="TCV35" s="242"/>
      <c r="TCW35" s="242"/>
      <c r="TCX35" s="242"/>
      <c r="TCY35" s="242"/>
      <c r="TCZ35" s="242"/>
      <c r="TDA35" s="242"/>
      <c r="TDB35" s="242"/>
      <c r="TDC35" s="242"/>
      <c r="TDD35" s="242"/>
      <c r="TDE35" s="242"/>
      <c r="TDF35" s="242"/>
      <c r="TDG35" s="242"/>
      <c r="TDH35" s="242"/>
      <c r="TDI35" s="242"/>
      <c r="TDJ35" s="242"/>
      <c r="TDK35" s="242"/>
      <c r="TDL35" s="242"/>
      <c r="TDM35" s="242"/>
      <c r="TDN35" s="242"/>
      <c r="TDO35" s="242"/>
      <c r="TDP35" s="242"/>
      <c r="TDQ35" s="242"/>
      <c r="TDR35" s="242"/>
      <c r="TDS35" s="242"/>
      <c r="TDT35" s="242"/>
      <c r="TDU35" s="242"/>
      <c r="TDV35" s="242"/>
      <c r="TDW35" s="242"/>
      <c r="TDX35" s="242"/>
      <c r="TDY35" s="242"/>
      <c r="TDZ35" s="242"/>
      <c r="TEA35" s="242"/>
      <c r="TEB35" s="242"/>
      <c r="TEC35" s="242"/>
      <c r="TED35" s="242"/>
      <c r="TEE35" s="242"/>
      <c r="TEF35" s="242"/>
      <c r="TEG35" s="242"/>
      <c r="TEH35" s="242"/>
      <c r="TEI35" s="242"/>
      <c r="TEJ35" s="242"/>
      <c r="TEK35" s="242"/>
      <c r="TEL35" s="242"/>
      <c r="TEM35" s="242"/>
      <c r="TEN35" s="242"/>
      <c r="TEO35" s="242"/>
      <c r="TEP35" s="242"/>
      <c r="TEQ35" s="242"/>
      <c r="TER35" s="242"/>
      <c r="TES35" s="242"/>
      <c r="TET35" s="242"/>
      <c r="TEU35" s="242"/>
      <c r="TEV35" s="242"/>
      <c r="TEW35" s="242"/>
      <c r="TEX35" s="242"/>
      <c r="TEY35" s="242"/>
      <c r="TEZ35" s="242"/>
      <c r="TFA35" s="242"/>
      <c r="TFB35" s="242"/>
      <c r="TFC35" s="242"/>
      <c r="TFD35" s="242"/>
      <c r="TFE35" s="242"/>
      <c r="TFF35" s="242"/>
      <c r="TFG35" s="242"/>
      <c r="TFH35" s="242"/>
      <c r="TFI35" s="242"/>
      <c r="TFJ35" s="242"/>
      <c r="TFK35" s="242"/>
      <c r="TFL35" s="242"/>
      <c r="TFM35" s="242"/>
      <c r="TFN35" s="242"/>
      <c r="TFO35" s="242"/>
      <c r="TFP35" s="242"/>
      <c r="TFQ35" s="242"/>
      <c r="TFR35" s="242"/>
      <c r="TFS35" s="242"/>
      <c r="TFT35" s="242"/>
      <c r="TFU35" s="242"/>
      <c r="TFV35" s="242"/>
      <c r="TFW35" s="242"/>
      <c r="TFX35" s="242"/>
      <c r="TFY35" s="242"/>
      <c r="TFZ35" s="242"/>
      <c r="TGA35" s="242"/>
      <c r="TGB35" s="242"/>
      <c r="TGC35" s="242"/>
      <c r="TGD35" s="242"/>
      <c r="TGE35" s="242"/>
      <c r="TGF35" s="242"/>
      <c r="TGG35" s="242"/>
      <c r="TGH35" s="242"/>
      <c r="TGI35" s="242"/>
      <c r="TGJ35" s="242"/>
      <c r="TGK35" s="242"/>
      <c r="TGL35" s="242"/>
      <c r="TGM35" s="242"/>
      <c r="TGN35" s="242"/>
      <c r="TGO35" s="242"/>
      <c r="TGP35" s="242"/>
      <c r="TGQ35" s="242"/>
      <c r="TGR35" s="242"/>
      <c r="TGS35" s="242"/>
      <c r="TGT35" s="242"/>
      <c r="TGU35" s="242"/>
      <c r="TGV35" s="242"/>
      <c r="TGW35" s="242"/>
      <c r="TGX35" s="242"/>
      <c r="TGY35" s="242"/>
      <c r="TGZ35" s="242"/>
      <c r="THA35" s="242"/>
      <c r="THB35" s="242"/>
      <c r="THC35" s="242"/>
      <c r="THD35" s="242"/>
      <c r="THE35" s="242"/>
      <c r="THF35" s="242"/>
      <c r="THG35" s="242"/>
      <c r="THH35" s="242"/>
      <c r="THI35" s="242"/>
      <c r="THJ35" s="242"/>
      <c r="THK35" s="242"/>
      <c r="THL35" s="242"/>
      <c r="THM35" s="242"/>
      <c r="THN35" s="242"/>
      <c r="THO35" s="242"/>
      <c r="THP35" s="242"/>
      <c r="THQ35" s="242"/>
      <c r="THR35" s="242"/>
      <c r="THS35" s="242"/>
      <c r="THT35" s="242"/>
      <c r="THU35" s="242"/>
      <c r="THV35" s="242"/>
      <c r="THW35" s="242"/>
      <c r="THX35" s="242"/>
      <c r="THY35" s="242"/>
      <c r="THZ35" s="242"/>
      <c r="TIA35" s="242"/>
      <c r="TIB35" s="242"/>
      <c r="TIC35" s="242"/>
      <c r="TID35" s="242"/>
      <c r="TIE35" s="242"/>
      <c r="TIF35" s="242"/>
      <c r="TIG35" s="242"/>
      <c r="TIH35" s="242"/>
      <c r="TII35" s="242"/>
      <c r="TIJ35" s="242"/>
      <c r="TIK35" s="242"/>
      <c r="TIL35" s="242"/>
      <c r="TIM35" s="242"/>
      <c r="TIN35" s="242"/>
      <c r="TIO35" s="242"/>
      <c r="TIP35" s="242"/>
      <c r="TIQ35" s="242"/>
      <c r="TIR35" s="242"/>
      <c r="TIS35" s="242"/>
      <c r="TIT35" s="242"/>
      <c r="TIU35" s="242"/>
      <c r="TIV35" s="242"/>
      <c r="TIW35" s="242"/>
      <c r="TIX35" s="242"/>
      <c r="TIY35" s="242"/>
      <c r="TIZ35" s="242"/>
      <c r="TJA35" s="242"/>
      <c r="TJB35" s="242"/>
      <c r="TJC35" s="242"/>
      <c r="TJD35" s="242"/>
      <c r="TJE35" s="242"/>
      <c r="TJF35" s="242"/>
      <c r="TJG35" s="242"/>
      <c r="TJH35" s="242"/>
      <c r="TJI35" s="242"/>
      <c r="TJJ35" s="242"/>
      <c r="TJK35" s="242"/>
      <c r="TJL35" s="242"/>
      <c r="TJM35" s="242"/>
      <c r="TJN35" s="242"/>
      <c r="TJO35" s="242"/>
      <c r="TJP35" s="242"/>
      <c r="TJQ35" s="242"/>
      <c r="TJR35" s="242"/>
      <c r="TJS35" s="242"/>
      <c r="TJT35" s="242"/>
      <c r="TJU35" s="242"/>
      <c r="TJV35" s="242"/>
      <c r="TJW35" s="242"/>
      <c r="TJX35" s="242"/>
      <c r="TJY35" s="242"/>
      <c r="TJZ35" s="242"/>
      <c r="TKA35" s="242"/>
      <c r="TKB35" s="242"/>
      <c r="TKC35" s="242"/>
      <c r="TKD35" s="242"/>
      <c r="TKE35" s="242"/>
      <c r="TKF35" s="242"/>
      <c r="TKG35" s="242"/>
      <c r="TKH35" s="242"/>
      <c r="TKI35" s="242"/>
      <c r="TKJ35" s="242"/>
      <c r="TKK35" s="242"/>
      <c r="TKL35" s="242"/>
      <c r="TKM35" s="242"/>
      <c r="TKN35" s="242"/>
      <c r="TKO35" s="242"/>
      <c r="TKP35" s="242"/>
      <c r="TKQ35" s="242"/>
      <c r="TKR35" s="242"/>
      <c r="TKS35" s="242"/>
      <c r="TKT35" s="242"/>
      <c r="TKU35" s="242"/>
      <c r="TKV35" s="242"/>
      <c r="TKW35" s="242"/>
      <c r="TKX35" s="242"/>
      <c r="TKY35" s="242"/>
      <c r="TKZ35" s="242"/>
      <c r="TLA35" s="242"/>
      <c r="TLB35" s="242"/>
      <c r="TLC35" s="242"/>
      <c r="TLD35" s="242"/>
      <c r="TLE35" s="242"/>
      <c r="TLF35" s="242"/>
      <c r="TLG35" s="242"/>
      <c r="TLH35" s="242"/>
      <c r="TLI35" s="242"/>
      <c r="TLJ35" s="242"/>
      <c r="TLK35" s="242"/>
      <c r="TLL35" s="242"/>
      <c r="TLM35" s="242"/>
      <c r="TLN35" s="242"/>
      <c r="TLO35" s="242"/>
      <c r="TLP35" s="242"/>
      <c r="TLQ35" s="242"/>
      <c r="TLR35" s="242"/>
      <c r="TLS35" s="242"/>
      <c r="TLT35" s="242"/>
      <c r="TLU35" s="242"/>
      <c r="TLV35" s="242"/>
      <c r="TLW35" s="242"/>
      <c r="TLX35" s="242"/>
      <c r="TLY35" s="242"/>
      <c r="TLZ35" s="242"/>
      <c r="TMA35" s="242"/>
      <c r="TMB35" s="242"/>
      <c r="TMC35" s="242"/>
      <c r="TMD35" s="242"/>
      <c r="TME35" s="242"/>
      <c r="TMF35" s="242"/>
      <c r="TMG35" s="242"/>
      <c r="TMH35" s="242"/>
      <c r="TMI35" s="242"/>
      <c r="TMJ35" s="242"/>
      <c r="TMK35" s="242"/>
      <c r="TML35" s="242"/>
      <c r="TMM35" s="242"/>
      <c r="TMN35" s="242"/>
      <c r="TMO35" s="242"/>
      <c r="TMP35" s="242"/>
      <c r="TMQ35" s="242"/>
      <c r="TMR35" s="242"/>
      <c r="TMS35" s="242"/>
      <c r="TMT35" s="242"/>
      <c r="TMU35" s="242"/>
      <c r="TMV35" s="242"/>
      <c r="TMW35" s="242"/>
      <c r="TMX35" s="242"/>
      <c r="TMY35" s="242"/>
      <c r="TMZ35" s="242"/>
      <c r="TNA35" s="242"/>
      <c r="TNB35" s="242"/>
      <c r="TNC35" s="242"/>
      <c r="TND35" s="242"/>
      <c r="TNE35" s="242"/>
      <c r="TNF35" s="242"/>
      <c r="TNG35" s="242"/>
      <c r="TNH35" s="242"/>
      <c r="TNI35" s="242"/>
      <c r="TNJ35" s="242"/>
      <c r="TNK35" s="242"/>
      <c r="TNL35" s="242"/>
      <c r="TNM35" s="242"/>
      <c r="TNN35" s="242"/>
      <c r="TNO35" s="242"/>
      <c r="TNP35" s="242"/>
      <c r="TNQ35" s="242"/>
      <c r="TNR35" s="242"/>
      <c r="TNS35" s="242"/>
      <c r="TNT35" s="242"/>
      <c r="TNU35" s="242"/>
      <c r="TNV35" s="242"/>
      <c r="TNW35" s="242"/>
      <c r="TNX35" s="242"/>
      <c r="TNY35" s="242"/>
      <c r="TNZ35" s="242"/>
      <c r="TOA35" s="242"/>
      <c r="TOB35" s="242"/>
      <c r="TOC35" s="242"/>
      <c r="TOD35" s="242"/>
      <c r="TOE35" s="242"/>
      <c r="TOF35" s="242"/>
      <c r="TOG35" s="242"/>
      <c r="TOH35" s="242"/>
      <c r="TOI35" s="242"/>
      <c r="TOJ35" s="242"/>
      <c r="TOK35" s="242"/>
      <c r="TOL35" s="242"/>
      <c r="TOM35" s="242"/>
      <c r="TON35" s="242"/>
      <c r="TOO35" s="242"/>
      <c r="TOP35" s="242"/>
      <c r="TOQ35" s="242"/>
      <c r="TOR35" s="242"/>
      <c r="TOS35" s="242"/>
      <c r="TOT35" s="242"/>
      <c r="TOU35" s="242"/>
      <c r="TOV35" s="242"/>
      <c r="TOW35" s="242"/>
      <c r="TOX35" s="242"/>
      <c r="TOY35" s="242"/>
      <c r="TOZ35" s="242"/>
      <c r="TPA35" s="242"/>
      <c r="TPB35" s="242"/>
      <c r="TPC35" s="242"/>
      <c r="TPD35" s="242"/>
      <c r="TPE35" s="242"/>
      <c r="TPF35" s="242"/>
      <c r="TPG35" s="242"/>
      <c r="TPH35" s="242"/>
      <c r="TPI35" s="242"/>
      <c r="TPJ35" s="242"/>
      <c r="TPK35" s="242"/>
      <c r="TPL35" s="242"/>
      <c r="TPM35" s="242"/>
      <c r="TPN35" s="242"/>
      <c r="TPO35" s="242"/>
      <c r="TPP35" s="242"/>
      <c r="TPQ35" s="242"/>
      <c r="TPR35" s="242"/>
      <c r="TPS35" s="242"/>
      <c r="TPT35" s="242"/>
      <c r="TPU35" s="242"/>
      <c r="TPV35" s="242"/>
      <c r="TPW35" s="242"/>
      <c r="TPX35" s="242"/>
      <c r="TPY35" s="242"/>
      <c r="TPZ35" s="242"/>
      <c r="TQA35" s="242"/>
      <c r="TQB35" s="242"/>
      <c r="TQC35" s="242"/>
      <c r="TQD35" s="242"/>
      <c r="TQE35" s="242"/>
      <c r="TQF35" s="242"/>
      <c r="TQG35" s="242"/>
      <c r="TQH35" s="242"/>
      <c r="TQI35" s="242"/>
      <c r="TQJ35" s="242"/>
      <c r="TQK35" s="242"/>
      <c r="TQL35" s="242"/>
      <c r="TQM35" s="242"/>
      <c r="TQN35" s="242"/>
      <c r="TQO35" s="242"/>
      <c r="TQP35" s="242"/>
      <c r="TQQ35" s="242"/>
      <c r="TQR35" s="242"/>
      <c r="TQS35" s="242"/>
      <c r="TQT35" s="242"/>
      <c r="TQU35" s="242"/>
      <c r="TQV35" s="242"/>
      <c r="TQW35" s="242"/>
      <c r="TQX35" s="242"/>
      <c r="TQY35" s="242"/>
      <c r="TQZ35" s="242"/>
      <c r="TRA35" s="242"/>
      <c r="TRB35" s="242"/>
      <c r="TRC35" s="242"/>
      <c r="TRD35" s="242"/>
      <c r="TRE35" s="242"/>
      <c r="TRF35" s="242"/>
      <c r="TRG35" s="242"/>
      <c r="TRH35" s="242"/>
      <c r="TRI35" s="242"/>
      <c r="TRJ35" s="242"/>
      <c r="TRK35" s="242"/>
      <c r="TRL35" s="242"/>
      <c r="TRM35" s="242"/>
      <c r="TRN35" s="242"/>
      <c r="TRO35" s="242"/>
      <c r="TRP35" s="242"/>
      <c r="TRQ35" s="242"/>
      <c r="TRR35" s="242"/>
      <c r="TRS35" s="242"/>
      <c r="TRT35" s="242"/>
      <c r="TRU35" s="242"/>
      <c r="TRV35" s="242"/>
      <c r="TRW35" s="242"/>
      <c r="TRX35" s="242"/>
      <c r="TRY35" s="242"/>
      <c r="TRZ35" s="242"/>
      <c r="TSA35" s="242"/>
      <c r="TSB35" s="242"/>
      <c r="TSC35" s="242"/>
      <c r="TSD35" s="242"/>
      <c r="TSE35" s="242"/>
      <c r="TSF35" s="242"/>
      <c r="TSG35" s="242"/>
      <c r="TSH35" s="242"/>
      <c r="TSI35" s="242"/>
      <c r="TSJ35" s="242"/>
      <c r="TSK35" s="242"/>
      <c r="TSL35" s="242"/>
      <c r="TSM35" s="242"/>
      <c r="TSN35" s="242"/>
      <c r="TSO35" s="242"/>
      <c r="TSP35" s="242"/>
      <c r="TSQ35" s="242"/>
      <c r="TSR35" s="242"/>
      <c r="TSS35" s="242"/>
      <c r="TST35" s="242"/>
      <c r="TSU35" s="242"/>
      <c r="TSV35" s="242"/>
      <c r="TSW35" s="242"/>
      <c r="TSX35" s="242"/>
      <c r="TSY35" s="242"/>
      <c r="TSZ35" s="242"/>
      <c r="TTA35" s="242"/>
      <c r="TTB35" s="242"/>
      <c r="TTC35" s="242"/>
      <c r="TTD35" s="242"/>
      <c r="TTE35" s="242"/>
      <c r="TTF35" s="242"/>
      <c r="TTG35" s="242"/>
      <c r="TTH35" s="242"/>
      <c r="TTI35" s="242"/>
      <c r="TTJ35" s="242"/>
      <c r="TTK35" s="242"/>
      <c r="TTL35" s="242"/>
      <c r="TTM35" s="242"/>
      <c r="TTN35" s="242"/>
      <c r="TTO35" s="242"/>
      <c r="TTP35" s="242"/>
      <c r="TTQ35" s="242"/>
      <c r="TTR35" s="242"/>
      <c r="TTS35" s="242"/>
      <c r="TTT35" s="242"/>
      <c r="TTU35" s="242"/>
      <c r="TTV35" s="242"/>
      <c r="TTW35" s="242"/>
      <c r="TTX35" s="242"/>
      <c r="TTY35" s="242"/>
      <c r="TTZ35" s="242"/>
      <c r="TUA35" s="242"/>
      <c r="TUB35" s="242"/>
      <c r="TUC35" s="242"/>
      <c r="TUD35" s="242"/>
      <c r="TUE35" s="242"/>
      <c r="TUF35" s="242"/>
      <c r="TUG35" s="242"/>
      <c r="TUH35" s="242"/>
      <c r="TUI35" s="242"/>
      <c r="TUJ35" s="242"/>
      <c r="TUK35" s="242"/>
      <c r="TUL35" s="242"/>
      <c r="TUM35" s="242"/>
      <c r="TUN35" s="242"/>
      <c r="TUO35" s="242"/>
      <c r="TUP35" s="242"/>
      <c r="TUQ35" s="242"/>
      <c r="TUR35" s="242"/>
      <c r="TUS35" s="242"/>
      <c r="TUT35" s="242"/>
      <c r="TUU35" s="242"/>
      <c r="TUV35" s="242"/>
      <c r="TUW35" s="242"/>
      <c r="TUX35" s="242"/>
      <c r="TUY35" s="242"/>
      <c r="TUZ35" s="242"/>
      <c r="TVA35" s="242"/>
      <c r="TVB35" s="242"/>
      <c r="TVC35" s="242"/>
      <c r="TVD35" s="242"/>
      <c r="TVE35" s="242"/>
      <c r="TVF35" s="242"/>
      <c r="TVG35" s="242"/>
      <c r="TVH35" s="242"/>
      <c r="TVI35" s="242"/>
      <c r="TVJ35" s="242"/>
      <c r="TVK35" s="242"/>
      <c r="TVL35" s="242"/>
      <c r="TVM35" s="242"/>
      <c r="TVN35" s="242"/>
      <c r="TVO35" s="242"/>
      <c r="TVP35" s="242"/>
      <c r="TVQ35" s="242"/>
      <c r="TVR35" s="242"/>
      <c r="TVS35" s="242"/>
      <c r="TVT35" s="242"/>
      <c r="TVU35" s="242"/>
      <c r="TVV35" s="242"/>
      <c r="TVW35" s="242"/>
      <c r="TVX35" s="242"/>
      <c r="TVY35" s="242"/>
      <c r="TVZ35" s="242"/>
      <c r="TWA35" s="242"/>
      <c r="TWB35" s="242"/>
      <c r="TWC35" s="242"/>
      <c r="TWD35" s="242"/>
      <c r="TWE35" s="242"/>
      <c r="TWF35" s="242"/>
      <c r="TWG35" s="242"/>
      <c r="TWH35" s="242"/>
      <c r="TWI35" s="242"/>
      <c r="TWJ35" s="242"/>
      <c r="TWK35" s="242"/>
      <c r="TWL35" s="242"/>
      <c r="TWM35" s="242"/>
      <c r="TWN35" s="242"/>
      <c r="TWO35" s="242"/>
      <c r="TWP35" s="242"/>
      <c r="TWQ35" s="242"/>
      <c r="TWR35" s="242"/>
      <c r="TWS35" s="242"/>
      <c r="TWT35" s="242"/>
      <c r="TWU35" s="242"/>
      <c r="TWV35" s="242"/>
      <c r="TWW35" s="242"/>
      <c r="TWX35" s="242"/>
      <c r="TWY35" s="242"/>
      <c r="TWZ35" s="242"/>
      <c r="TXA35" s="242"/>
      <c r="TXB35" s="242"/>
      <c r="TXC35" s="242"/>
      <c r="TXD35" s="242"/>
      <c r="TXE35" s="242"/>
      <c r="TXF35" s="242"/>
      <c r="TXG35" s="242"/>
      <c r="TXH35" s="242"/>
      <c r="TXI35" s="242"/>
      <c r="TXJ35" s="242"/>
      <c r="TXK35" s="242"/>
      <c r="TXL35" s="242"/>
      <c r="TXM35" s="242"/>
      <c r="TXN35" s="242"/>
      <c r="TXO35" s="242"/>
      <c r="TXP35" s="242"/>
      <c r="TXQ35" s="242"/>
      <c r="TXR35" s="242"/>
      <c r="TXS35" s="242"/>
      <c r="TXT35" s="242"/>
      <c r="TXU35" s="242"/>
      <c r="TXV35" s="242"/>
      <c r="TXW35" s="242"/>
      <c r="TXX35" s="242"/>
      <c r="TXY35" s="242"/>
      <c r="TXZ35" s="242"/>
      <c r="TYA35" s="242"/>
      <c r="TYB35" s="242"/>
      <c r="TYC35" s="242"/>
      <c r="TYD35" s="242"/>
      <c r="TYE35" s="242"/>
      <c r="TYF35" s="242"/>
      <c r="TYG35" s="242"/>
      <c r="TYH35" s="242"/>
      <c r="TYI35" s="242"/>
      <c r="TYJ35" s="242"/>
      <c r="TYK35" s="242"/>
      <c r="TYL35" s="242"/>
      <c r="TYM35" s="242"/>
      <c r="TYN35" s="242"/>
      <c r="TYO35" s="242"/>
      <c r="TYP35" s="242"/>
      <c r="TYQ35" s="242"/>
      <c r="TYR35" s="242"/>
      <c r="TYS35" s="242"/>
      <c r="TYT35" s="242"/>
      <c r="TYU35" s="242"/>
      <c r="TYV35" s="242"/>
      <c r="TYW35" s="242"/>
      <c r="TYX35" s="242"/>
      <c r="TYY35" s="242"/>
      <c r="TYZ35" s="242"/>
      <c r="TZA35" s="242"/>
      <c r="TZB35" s="242"/>
      <c r="TZC35" s="242"/>
      <c r="TZD35" s="242"/>
      <c r="TZE35" s="242"/>
      <c r="TZF35" s="242"/>
      <c r="TZG35" s="242"/>
      <c r="TZH35" s="242"/>
      <c r="TZI35" s="242"/>
      <c r="TZJ35" s="242"/>
      <c r="TZK35" s="242"/>
      <c r="TZL35" s="242"/>
      <c r="TZM35" s="242"/>
      <c r="TZN35" s="242"/>
      <c r="TZO35" s="242"/>
      <c r="TZP35" s="242"/>
      <c r="TZQ35" s="242"/>
      <c r="TZR35" s="242"/>
      <c r="TZS35" s="242"/>
      <c r="TZT35" s="242"/>
      <c r="TZU35" s="242"/>
      <c r="TZV35" s="242"/>
      <c r="TZW35" s="242"/>
      <c r="TZX35" s="242"/>
      <c r="TZY35" s="242"/>
      <c r="TZZ35" s="242"/>
      <c r="UAA35" s="242"/>
      <c r="UAB35" s="242"/>
      <c r="UAC35" s="242"/>
      <c r="UAD35" s="242"/>
      <c r="UAE35" s="242"/>
      <c r="UAF35" s="242"/>
      <c r="UAG35" s="242"/>
      <c r="UAH35" s="242"/>
      <c r="UAI35" s="242"/>
      <c r="UAJ35" s="242"/>
      <c r="UAK35" s="242"/>
      <c r="UAL35" s="242"/>
      <c r="UAM35" s="242"/>
      <c r="UAN35" s="242"/>
      <c r="UAO35" s="242"/>
      <c r="UAP35" s="242"/>
      <c r="UAQ35" s="242"/>
      <c r="UAR35" s="242"/>
      <c r="UAS35" s="242"/>
      <c r="UAT35" s="242"/>
      <c r="UAU35" s="242"/>
      <c r="UAV35" s="242"/>
      <c r="UAW35" s="242"/>
      <c r="UAX35" s="242"/>
      <c r="UAY35" s="242"/>
      <c r="UAZ35" s="242"/>
      <c r="UBA35" s="242"/>
      <c r="UBB35" s="242"/>
      <c r="UBC35" s="242"/>
      <c r="UBD35" s="242"/>
      <c r="UBE35" s="242"/>
      <c r="UBF35" s="242"/>
      <c r="UBG35" s="242"/>
      <c r="UBH35" s="242"/>
      <c r="UBI35" s="242"/>
      <c r="UBJ35" s="242"/>
      <c r="UBK35" s="242"/>
      <c r="UBL35" s="242"/>
      <c r="UBM35" s="242"/>
      <c r="UBN35" s="242"/>
      <c r="UBO35" s="242"/>
      <c r="UBP35" s="242"/>
      <c r="UBQ35" s="242"/>
      <c r="UBR35" s="242"/>
      <c r="UBS35" s="242"/>
      <c r="UBT35" s="242"/>
      <c r="UBU35" s="242"/>
      <c r="UBV35" s="242"/>
      <c r="UBW35" s="242"/>
      <c r="UBX35" s="242"/>
      <c r="UBY35" s="242"/>
      <c r="UBZ35" s="242"/>
      <c r="UCA35" s="242"/>
      <c r="UCB35" s="242"/>
      <c r="UCC35" s="242"/>
      <c r="UCD35" s="242"/>
      <c r="UCE35" s="242"/>
      <c r="UCF35" s="242"/>
      <c r="UCG35" s="242"/>
      <c r="UCH35" s="242"/>
      <c r="UCI35" s="242"/>
      <c r="UCJ35" s="242"/>
      <c r="UCK35" s="242"/>
      <c r="UCL35" s="242"/>
      <c r="UCM35" s="242"/>
      <c r="UCN35" s="242"/>
      <c r="UCO35" s="242"/>
      <c r="UCP35" s="242"/>
      <c r="UCQ35" s="242"/>
      <c r="UCR35" s="242"/>
      <c r="UCS35" s="242"/>
      <c r="UCT35" s="242"/>
      <c r="UCU35" s="242"/>
      <c r="UCV35" s="242"/>
      <c r="UCW35" s="242"/>
      <c r="UCX35" s="242"/>
      <c r="UCY35" s="242"/>
      <c r="UCZ35" s="242"/>
      <c r="UDA35" s="242"/>
      <c r="UDB35" s="242"/>
      <c r="UDC35" s="242"/>
      <c r="UDD35" s="242"/>
      <c r="UDE35" s="242"/>
      <c r="UDF35" s="242"/>
      <c r="UDG35" s="242"/>
      <c r="UDH35" s="242"/>
      <c r="UDI35" s="242"/>
      <c r="UDJ35" s="242"/>
      <c r="UDK35" s="242"/>
      <c r="UDL35" s="242"/>
      <c r="UDM35" s="242"/>
      <c r="UDN35" s="242"/>
      <c r="UDO35" s="242"/>
      <c r="UDP35" s="242"/>
      <c r="UDQ35" s="242"/>
      <c r="UDR35" s="242"/>
      <c r="UDS35" s="242"/>
      <c r="UDT35" s="242"/>
      <c r="UDU35" s="242"/>
      <c r="UDV35" s="242"/>
      <c r="UDW35" s="242"/>
      <c r="UDX35" s="242"/>
      <c r="UDY35" s="242"/>
      <c r="UDZ35" s="242"/>
      <c r="UEA35" s="242"/>
      <c r="UEB35" s="242"/>
      <c r="UEC35" s="242"/>
      <c r="UED35" s="242"/>
      <c r="UEE35" s="242"/>
      <c r="UEF35" s="242"/>
      <c r="UEG35" s="242"/>
      <c r="UEH35" s="242"/>
      <c r="UEI35" s="242"/>
      <c r="UEJ35" s="242"/>
      <c r="UEK35" s="242"/>
      <c r="UEL35" s="242"/>
      <c r="UEM35" s="242"/>
      <c r="UEN35" s="242"/>
      <c r="UEO35" s="242"/>
      <c r="UEP35" s="242"/>
      <c r="UEQ35" s="242"/>
      <c r="UER35" s="242"/>
      <c r="UES35" s="242"/>
      <c r="UET35" s="242"/>
      <c r="UEU35" s="242"/>
      <c r="UEV35" s="242"/>
      <c r="UEW35" s="242"/>
      <c r="UEX35" s="242"/>
      <c r="UEY35" s="242"/>
      <c r="UEZ35" s="242"/>
      <c r="UFA35" s="242"/>
      <c r="UFB35" s="242"/>
      <c r="UFC35" s="242"/>
      <c r="UFD35" s="242"/>
      <c r="UFE35" s="242"/>
      <c r="UFF35" s="242"/>
      <c r="UFG35" s="242"/>
      <c r="UFH35" s="242"/>
      <c r="UFI35" s="242"/>
      <c r="UFJ35" s="242"/>
      <c r="UFK35" s="242"/>
      <c r="UFL35" s="242"/>
      <c r="UFM35" s="242"/>
      <c r="UFN35" s="242"/>
      <c r="UFO35" s="242"/>
      <c r="UFP35" s="242"/>
      <c r="UFQ35" s="242"/>
      <c r="UFR35" s="242"/>
      <c r="UFS35" s="242"/>
      <c r="UFT35" s="242"/>
      <c r="UFU35" s="242"/>
      <c r="UFV35" s="242"/>
      <c r="UFW35" s="242"/>
      <c r="UFX35" s="242"/>
      <c r="UFY35" s="242"/>
      <c r="UFZ35" s="242"/>
      <c r="UGA35" s="242"/>
      <c r="UGB35" s="242"/>
      <c r="UGC35" s="242"/>
      <c r="UGD35" s="242"/>
      <c r="UGE35" s="242"/>
      <c r="UGF35" s="242"/>
      <c r="UGG35" s="242"/>
      <c r="UGH35" s="242"/>
      <c r="UGI35" s="242"/>
      <c r="UGJ35" s="242"/>
      <c r="UGK35" s="242"/>
      <c r="UGL35" s="242"/>
      <c r="UGM35" s="242"/>
      <c r="UGN35" s="242"/>
      <c r="UGO35" s="242"/>
      <c r="UGP35" s="242"/>
      <c r="UGQ35" s="242"/>
      <c r="UGR35" s="242"/>
      <c r="UGS35" s="242"/>
      <c r="UGT35" s="242"/>
      <c r="UGU35" s="242"/>
      <c r="UGV35" s="242"/>
      <c r="UGW35" s="242"/>
      <c r="UGX35" s="242"/>
      <c r="UGY35" s="242"/>
      <c r="UGZ35" s="242"/>
      <c r="UHA35" s="242"/>
      <c r="UHB35" s="242"/>
      <c r="UHC35" s="242"/>
      <c r="UHD35" s="242"/>
      <c r="UHE35" s="242"/>
      <c r="UHF35" s="242"/>
      <c r="UHG35" s="242"/>
      <c r="UHH35" s="242"/>
      <c r="UHI35" s="242"/>
      <c r="UHJ35" s="242"/>
      <c r="UHK35" s="242"/>
      <c r="UHL35" s="242"/>
      <c r="UHM35" s="242"/>
      <c r="UHN35" s="242"/>
      <c r="UHO35" s="242"/>
      <c r="UHP35" s="242"/>
      <c r="UHQ35" s="242"/>
      <c r="UHR35" s="242"/>
      <c r="UHS35" s="242"/>
      <c r="UHT35" s="242"/>
      <c r="UHU35" s="242"/>
      <c r="UHV35" s="242"/>
      <c r="UHW35" s="242"/>
      <c r="UHX35" s="242"/>
      <c r="UHY35" s="242"/>
      <c r="UHZ35" s="242"/>
      <c r="UIA35" s="242"/>
      <c r="UIB35" s="242"/>
      <c r="UIC35" s="242"/>
      <c r="UID35" s="242"/>
      <c r="UIE35" s="242"/>
      <c r="UIF35" s="242"/>
      <c r="UIG35" s="242"/>
      <c r="UIH35" s="242"/>
      <c r="UII35" s="242"/>
      <c r="UIJ35" s="242"/>
      <c r="UIK35" s="242"/>
      <c r="UIL35" s="242"/>
      <c r="UIM35" s="242"/>
      <c r="UIN35" s="242"/>
      <c r="UIO35" s="242"/>
      <c r="UIP35" s="242"/>
      <c r="UIQ35" s="242"/>
      <c r="UIR35" s="242"/>
      <c r="UIS35" s="242"/>
      <c r="UIT35" s="242"/>
      <c r="UIU35" s="242"/>
      <c r="UIV35" s="242"/>
      <c r="UIW35" s="242"/>
      <c r="UIX35" s="242"/>
      <c r="UIY35" s="242"/>
      <c r="UIZ35" s="242"/>
      <c r="UJA35" s="242"/>
      <c r="UJB35" s="242"/>
      <c r="UJC35" s="242"/>
      <c r="UJD35" s="242"/>
      <c r="UJE35" s="242"/>
      <c r="UJF35" s="242"/>
      <c r="UJG35" s="242"/>
      <c r="UJH35" s="242"/>
      <c r="UJI35" s="242"/>
      <c r="UJJ35" s="242"/>
      <c r="UJK35" s="242"/>
      <c r="UJL35" s="242"/>
      <c r="UJM35" s="242"/>
      <c r="UJN35" s="242"/>
      <c r="UJO35" s="242"/>
      <c r="UJP35" s="242"/>
      <c r="UJQ35" s="242"/>
      <c r="UJR35" s="242"/>
      <c r="UJS35" s="242"/>
      <c r="UJT35" s="242"/>
      <c r="UJU35" s="242"/>
      <c r="UJV35" s="242"/>
      <c r="UJW35" s="242"/>
      <c r="UJX35" s="242"/>
      <c r="UJY35" s="242"/>
      <c r="UJZ35" s="242"/>
      <c r="UKA35" s="242"/>
      <c r="UKB35" s="242"/>
      <c r="UKC35" s="242"/>
      <c r="UKD35" s="242"/>
      <c r="UKE35" s="242"/>
      <c r="UKF35" s="242"/>
      <c r="UKG35" s="242"/>
      <c r="UKH35" s="242"/>
      <c r="UKI35" s="242"/>
      <c r="UKJ35" s="242"/>
      <c r="UKK35" s="242"/>
      <c r="UKL35" s="242"/>
      <c r="UKM35" s="242"/>
      <c r="UKN35" s="242"/>
      <c r="UKO35" s="242"/>
      <c r="UKP35" s="242"/>
      <c r="UKQ35" s="242"/>
      <c r="UKR35" s="242"/>
      <c r="UKS35" s="242"/>
      <c r="UKT35" s="242"/>
      <c r="UKU35" s="242"/>
      <c r="UKV35" s="242"/>
      <c r="UKW35" s="242"/>
      <c r="UKX35" s="242"/>
      <c r="UKY35" s="242"/>
      <c r="UKZ35" s="242"/>
      <c r="ULA35" s="242"/>
      <c r="ULB35" s="242"/>
      <c r="ULC35" s="242"/>
      <c r="ULD35" s="242"/>
      <c r="ULE35" s="242"/>
      <c r="ULF35" s="242"/>
      <c r="ULG35" s="242"/>
      <c r="ULH35" s="242"/>
      <c r="ULI35" s="242"/>
      <c r="ULJ35" s="242"/>
      <c r="ULK35" s="242"/>
      <c r="ULL35" s="242"/>
      <c r="ULM35" s="242"/>
      <c r="ULN35" s="242"/>
      <c r="ULO35" s="242"/>
      <c r="ULP35" s="242"/>
      <c r="ULQ35" s="242"/>
      <c r="ULR35" s="242"/>
      <c r="ULS35" s="242"/>
      <c r="ULT35" s="242"/>
      <c r="ULU35" s="242"/>
      <c r="ULV35" s="242"/>
      <c r="ULW35" s="242"/>
      <c r="ULX35" s="242"/>
      <c r="ULY35" s="242"/>
      <c r="ULZ35" s="242"/>
      <c r="UMA35" s="242"/>
      <c r="UMB35" s="242"/>
      <c r="UMC35" s="242"/>
      <c r="UMD35" s="242"/>
      <c r="UME35" s="242"/>
      <c r="UMF35" s="242"/>
      <c r="UMG35" s="242"/>
      <c r="UMH35" s="242"/>
      <c r="UMI35" s="242"/>
      <c r="UMJ35" s="242"/>
      <c r="UMK35" s="242"/>
      <c r="UML35" s="242"/>
      <c r="UMM35" s="242"/>
      <c r="UMN35" s="242"/>
      <c r="UMO35" s="242"/>
      <c r="UMP35" s="242"/>
      <c r="UMQ35" s="242"/>
      <c r="UMR35" s="242"/>
      <c r="UMS35" s="242"/>
      <c r="UMT35" s="242"/>
      <c r="UMU35" s="242"/>
      <c r="UMV35" s="242"/>
      <c r="UMW35" s="242"/>
      <c r="UMX35" s="242"/>
      <c r="UMY35" s="242"/>
      <c r="UMZ35" s="242"/>
      <c r="UNA35" s="242"/>
      <c r="UNB35" s="242"/>
      <c r="UNC35" s="242"/>
      <c r="UND35" s="242"/>
      <c r="UNE35" s="242"/>
      <c r="UNF35" s="242"/>
      <c r="UNG35" s="242"/>
      <c r="UNH35" s="242"/>
      <c r="UNI35" s="242"/>
      <c r="UNJ35" s="242"/>
      <c r="UNK35" s="242"/>
      <c r="UNL35" s="242"/>
      <c r="UNM35" s="242"/>
      <c r="UNN35" s="242"/>
      <c r="UNO35" s="242"/>
      <c r="UNP35" s="242"/>
      <c r="UNQ35" s="242"/>
      <c r="UNR35" s="242"/>
      <c r="UNS35" s="242"/>
      <c r="UNT35" s="242"/>
      <c r="UNU35" s="242"/>
      <c r="UNV35" s="242"/>
      <c r="UNW35" s="242"/>
      <c r="UNX35" s="242"/>
      <c r="UNY35" s="242"/>
      <c r="UNZ35" s="242"/>
      <c r="UOA35" s="242"/>
      <c r="UOB35" s="242"/>
      <c r="UOC35" s="242"/>
      <c r="UOD35" s="242"/>
      <c r="UOE35" s="242"/>
      <c r="UOF35" s="242"/>
      <c r="UOG35" s="242"/>
      <c r="UOH35" s="242"/>
      <c r="UOI35" s="242"/>
      <c r="UOJ35" s="242"/>
      <c r="UOK35" s="242"/>
      <c r="UOL35" s="242"/>
      <c r="UOM35" s="242"/>
      <c r="UON35" s="242"/>
      <c r="UOO35" s="242"/>
      <c r="UOP35" s="242"/>
      <c r="UOQ35" s="242"/>
      <c r="UOR35" s="242"/>
      <c r="UOS35" s="242"/>
      <c r="UOT35" s="242"/>
      <c r="UOU35" s="242"/>
      <c r="UOV35" s="242"/>
      <c r="UOW35" s="242"/>
      <c r="UOX35" s="242"/>
      <c r="UOY35" s="242"/>
      <c r="UOZ35" s="242"/>
      <c r="UPA35" s="242"/>
      <c r="UPB35" s="242"/>
      <c r="UPC35" s="242"/>
      <c r="UPD35" s="242"/>
      <c r="UPE35" s="242"/>
      <c r="UPF35" s="242"/>
      <c r="UPG35" s="242"/>
      <c r="UPH35" s="242"/>
      <c r="UPI35" s="242"/>
      <c r="UPJ35" s="242"/>
      <c r="UPK35" s="242"/>
      <c r="UPL35" s="242"/>
      <c r="UPM35" s="242"/>
      <c r="UPN35" s="242"/>
      <c r="UPO35" s="242"/>
      <c r="UPP35" s="242"/>
      <c r="UPQ35" s="242"/>
      <c r="UPR35" s="242"/>
      <c r="UPS35" s="242"/>
      <c r="UPT35" s="242"/>
      <c r="UPU35" s="242"/>
      <c r="UPV35" s="242"/>
      <c r="UPW35" s="242"/>
      <c r="UPX35" s="242"/>
      <c r="UPY35" s="242"/>
      <c r="UPZ35" s="242"/>
      <c r="UQA35" s="242"/>
      <c r="UQB35" s="242"/>
      <c r="UQC35" s="242"/>
      <c r="UQD35" s="242"/>
      <c r="UQE35" s="242"/>
      <c r="UQF35" s="242"/>
      <c r="UQG35" s="242"/>
      <c r="UQH35" s="242"/>
      <c r="UQI35" s="242"/>
      <c r="UQJ35" s="242"/>
      <c r="UQK35" s="242"/>
      <c r="UQL35" s="242"/>
      <c r="UQM35" s="242"/>
      <c r="UQN35" s="242"/>
      <c r="UQO35" s="242"/>
      <c r="UQP35" s="242"/>
      <c r="UQQ35" s="242"/>
      <c r="UQR35" s="242"/>
      <c r="UQS35" s="242"/>
      <c r="UQT35" s="242"/>
      <c r="UQU35" s="242"/>
      <c r="UQV35" s="242"/>
      <c r="UQW35" s="242"/>
      <c r="UQX35" s="242"/>
      <c r="UQY35" s="242"/>
      <c r="UQZ35" s="242"/>
      <c r="URA35" s="242"/>
      <c r="URB35" s="242"/>
      <c r="URC35" s="242"/>
      <c r="URD35" s="242"/>
      <c r="URE35" s="242"/>
      <c r="URF35" s="242"/>
      <c r="URG35" s="242"/>
      <c r="URH35" s="242"/>
      <c r="URI35" s="242"/>
      <c r="URJ35" s="242"/>
      <c r="URK35" s="242"/>
      <c r="URL35" s="242"/>
      <c r="URM35" s="242"/>
      <c r="URN35" s="242"/>
      <c r="URO35" s="242"/>
      <c r="URP35" s="242"/>
      <c r="URQ35" s="242"/>
      <c r="URR35" s="242"/>
      <c r="URS35" s="242"/>
      <c r="URT35" s="242"/>
      <c r="URU35" s="242"/>
      <c r="URV35" s="242"/>
      <c r="URW35" s="242"/>
      <c r="URX35" s="242"/>
      <c r="URY35" s="242"/>
      <c r="URZ35" s="242"/>
      <c r="USA35" s="242"/>
      <c r="USB35" s="242"/>
      <c r="USC35" s="242"/>
      <c r="USD35" s="242"/>
      <c r="USE35" s="242"/>
      <c r="USF35" s="242"/>
      <c r="USG35" s="242"/>
      <c r="USH35" s="242"/>
      <c r="USI35" s="242"/>
      <c r="USJ35" s="242"/>
      <c r="USK35" s="242"/>
      <c r="USL35" s="242"/>
      <c r="USM35" s="242"/>
      <c r="USN35" s="242"/>
      <c r="USO35" s="242"/>
      <c r="USP35" s="242"/>
      <c r="USQ35" s="242"/>
      <c r="USR35" s="242"/>
      <c r="USS35" s="242"/>
      <c r="UST35" s="242"/>
      <c r="USU35" s="242"/>
      <c r="USV35" s="242"/>
      <c r="USW35" s="242"/>
      <c r="USX35" s="242"/>
      <c r="USY35" s="242"/>
      <c r="USZ35" s="242"/>
      <c r="UTA35" s="242"/>
      <c r="UTB35" s="242"/>
      <c r="UTC35" s="242"/>
      <c r="UTD35" s="242"/>
      <c r="UTE35" s="242"/>
      <c r="UTF35" s="242"/>
      <c r="UTG35" s="242"/>
      <c r="UTH35" s="242"/>
      <c r="UTI35" s="242"/>
      <c r="UTJ35" s="242"/>
      <c r="UTK35" s="242"/>
      <c r="UTL35" s="242"/>
      <c r="UTM35" s="242"/>
      <c r="UTN35" s="242"/>
      <c r="UTO35" s="242"/>
      <c r="UTP35" s="242"/>
      <c r="UTQ35" s="242"/>
      <c r="UTR35" s="242"/>
      <c r="UTS35" s="242"/>
      <c r="UTT35" s="242"/>
      <c r="UTU35" s="242"/>
      <c r="UTV35" s="242"/>
      <c r="UTW35" s="242"/>
      <c r="UTX35" s="242"/>
      <c r="UTY35" s="242"/>
      <c r="UTZ35" s="242"/>
      <c r="UUA35" s="242"/>
      <c r="UUB35" s="242"/>
      <c r="UUC35" s="242"/>
      <c r="UUD35" s="242"/>
      <c r="UUE35" s="242"/>
      <c r="UUF35" s="242"/>
      <c r="UUG35" s="242"/>
      <c r="UUH35" s="242"/>
      <c r="UUI35" s="242"/>
      <c r="UUJ35" s="242"/>
      <c r="UUK35" s="242"/>
      <c r="UUL35" s="242"/>
      <c r="UUM35" s="242"/>
      <c r="UUN35" s="242"/>
      <c r="UUO35" s="242"/>
      <c r="UUP35" s="242"/>
      <c r="UUQ35" s="242"/>
      <c r="UUR35" s="242"/>
      <c r="UUS35" s="242"/>
      <c r="UUT35" s="242"/>
      <c r="UUU35" s="242"/>
      <c r="UUV35" s="242"/>
      <c r="UUW35" s="242"/>
      <c r="UUX35" s="242"/>
      <c r="UUY35" s="242"/>
      <c r="UUZ35" s="242"/>
      <c r="UVA35" s="242"/>
      <c r="UVB35" s="242"/>
      <c r="UVC35" s="242"/>
      <c r="UVD35" s="242"/>
      <c r="UVE35" s="242"/>
      <c r="UVF35" s="242"/>
      <c r="UVG35" s="242"/>
      <c r="UVH35" s="242"/>
      <c r="UVI35" s="242"/>
      <c r="UVJ35" s="242"/>
      <c r="UVK35" s="242"/>
      <c r="UVL35" s="242"/>
      <c r="UVM35" s="242"/>
      <c r="UVN35" s="242"/>
      <c r="UVO35" s="242"/>
      <c r="UVP35" s="242"/>
      <c r="UVQ35" s="242"/>
      <c r="UVR35" s="242"/>
      <c r="UVS35" s="242"/>
      <c r="UVT35" s="242"/>
      <c r="UVU35" s="242"/>
      <c r="UVV35" s="242"/>
      <c r="UVW35" s="242"/>
      <c r="UVX35" s="242"/>
      <c r="UVY35" s="242"/>
      <c r="UVZ35" s="242"/>
      <c r="UWA35" s="242"/>
      <c r="UWB35" s="242"/>
      <c r="UWC35" s="242"/>
      <c r="UWD35" s="242"/>
      <c r="UWE35" s="242"/>
      <c r="UWF35" s="242"/>
      <c r="UWG35" s="242"/>
      <c r="UWH35" s="242"/>
      <c r="UWI35" s="242"/>
      <c r="UWJ35" s="242"/>
      <c r="UWK35" s="242"/>
      <c r="UWL35" s="242"/>
      <c r="UWM35" s="242"/>
      <c r="UWN35" s="242"/>
      <c r="UWO35" s="242"/>
      <c r="UWP35" s="242"/>
      <c r="UWQ35" s="242"/>
      <c r="UWR35" s="242"/>
      <c r="UWS35" s="242"/>
      <c r="UWT35" s="242"/>
      <c r="UWU35" s="242"/>
      <c r="UWV35" s="242"/>
      <c r="UWW35" s="242"/>
      <c r="UWX35" s="242"/>
      <c r="UWY35" s="242"/>
      <c r="UWZ35" s="242"/>
      <c r="UXA35" s="242"/>
      <c r="UXB35" s="242"/>
      <c r="UXC35" s="242"/>
      <c r="UXD35" s="242"/>
      <c r="UXE35" s="242"/>
      <c r="UXF35" s="242"/>
      <c r="UXG35" s="242"/>
      <c r="UXH35" s="242"/>
      <c r="UXI35" s="242"/>
      <c r="UXJ35" s="242"/>
      <c r="UXK35" s="242"/>
      <c r="UXL35" s="242"/>
      <c r="UXM35" s="242"/>
      <c r="UXN35" s="242"/>
      <c r="UXO35" s="242"/>
      <c r="UXP35" s="242"/>
      <c r="UXQ35" s="242"/>
      <c r="UXR35" s="242"/>
      <c r="UXS35" s="242"/>
      <c r="UXT35" s="242"/>
      <c r="UXU35" s="242"/>
      <c r="UXV35" s="242"/>
      <c r="UXW35" s="242"/>
      <c r="UXX35" s="242"/>
      <c r="UXY35" s="242"/>
      <c r="UXZ35" s="242"/>
      <c r="UYA35" s="242"/>
      <c r="UYB35" s="242"/>
      <c r="UYC35" s="242"/>
      <c r="UYD35" s="242"/>
      <c r="UYE35" s="242"/>
      <c r="UYF35" s="242"/>
      <c r="UYG35" s="242"/>
      <c r="UYH35" s="242"/>
      <c r="UYI35" s="242"/>
      <c r="UYJ35" s="242"/>
      <c r="UYK35" s="242"/>
      <c r="UYL35" s="242"/>
      <c r="UYM35" s="242"/>
      <c r="UYN35" s="242"/>
      <c r="UYO35" s="242"/>
      <c r="UYP35" s="242"/>
      <c r="UYQ35" s="242"/>
      <c r="UYR35" s="242"/>
      <c r="UYS35" s="242"/>
      <c r="UYT35" s="242"/>
      <c r="UYU35" s="242"/>
      <c r="UYV35" s="242"/>
      <c r="UYW35" s="242"/>
      <c r="UYX35" s="242"/>
      <c r="UYY35" s="242"/>
      <c r="UYZ35" s="242"/>
      <c r="UZA35" s="242"/>
      <c r="UZB35" s="242"/>
      <c r="UZC35" s="242"/>
      <c r="UZD35" s="242"/>
      <c r="UZE35" s="242"/>
      <c r="UZF35" s="242"/>
      <c r="UZG35" s="242"/>
      <c r="UZH35" s="242"/>
      <c r="UZI35" s="242"/>
      <c r="UZJ35" s="242"/>
      <c r="UZK35" s="242"/>
      <c r="UZL35" s="242"/>
      <c r="UZM35" s="242"/>
      <c r="UZN35" s="242"/>
      <c r="UZO35" s="242"/>
      <c r="UZP35" s="242"/>
      <c r="UZQ35" s="242"/>
      <c r="UZR35" s="242"/>
      <c r="UZS35" s="242"/>
      <c r="UZT35" s="242"/>
      <c r="UZU35" s="242"/>
      <c r="UZV35" s="242"/>
      <c r="UZW35" s="242"/>
      <c r="UZX35" s="242"/>
      <c r="UZY35" s="242"/>
      <c r="UZZ35" s="242"/>
      <c r="VAA35" s="242"/>
      <c r="VAB35" s="242"/>
      <c r="VAC35" s="242"/>
      <c r="VAD35" s="242"/>
      <c r="VAE35" s="242"/>
      <c r="VAF35" s="242"/>
      <c r="VAG35" s="242"/>
      <c r="VAH35" s="242"/>
      <c r="VAI35" s="242"/>
      <c r="VAJ35" s="242"/>
      <c r="VAK35" s="242"/>
      <c r="VAL35" s="242"/>
      <c r="VAM35" s="242"/>
      <c r="VAN35" s="242"/>
      <c r="VAO35" s="242"/>
      <c r="VAP35" s="242"/>
      <c r="VAQ35" s="242"/>
      <c r="VAR35" s="242"/>
      <c r="VAS35" s="242"/>
      <c r="VAT35" s="242"/>
      <c r="VAU35" s="242"/>
      <c r="VAV35" s="242"/>
      <c r="VAW35" s="242"/>
      <c r="VAX35" s="242"/>
      <c r="VAY35" s="242"/>
      <c r="VAZ35" s="242"/>
      <c r="VBA35" s="242"/>
      <c r="VBB35" s="242"/>
      <c r="VBC35" s="242"/>
      <c r="VBD35" s="242"/>
      <c r="VBE35" s="242"/>
      <c r="VBF35" s="242"/>
      <c r="VBG35" s="242"/>
      <c r="VBH35" s="242"/>
      <c r="VBI35" s="242"/>
      <c r="VBJ35" s="242"/>
      <c r="VBK35" s="242"/>
      <c r="VBL35" s="242"/>
      <c r="VBM35" s="242"/>
      <c r="VBN35" s="242"/>
      <c r="VBO35" s="242"/>
      <c r="VBP35" s="242"/>
      <c r="VBQ35" s="242"/>
      <c r="VBR35" s="242"/>
      <c r="VBS35" s="242"/>
      <c r="VBT35" s="242"/>
      <c r="VBU35" s="242"/>
      <c r="VBV35" s="242"/>
      <c r="VBW35" s="242"/>
      <c r="VBX35" s="242"/>
      <c r="VBY35" s="242"/>
      <c r="VBZ35" s="242"/>
      <c r="VCA35" s="242"/>
      <c r="VCB35" s="242"/>
      <c r="VCC35" s="242"/>
      <c r="VCD35" s="242"/>
      <c r="VCE35" s="242"/>
      <c r="VCF35" s="242"/>
      <c r="VCG35" s="242"/>
      <c r="VCH35" s="242"/>
      <c r="VCI35" s="242"/>
      <c r="VCJ35" s="242"/>
      <c r="VCK35" s="242"/>
      <c r="VCL35" s="242"/>
      <c r="VCM35" s="242"/>
      <c r="VCN35" s="242"/>
      <c r="VCO35" s="242"/>
      <c r="VCP35" s="242"/>
      <c r="VCQ35" s="242"/>
      <c r="VCR35" s="242"/>
      <c r="VCS35" s="242"/>
      <c r="VCT35" s="242"/>
      <c r="VCU35" s="242"/>
      <c r="VCV35" s="242"/>
      <c r="VCW35" s="242"/>
      <c r="VCX35" s="242"/>
      <c r="VCY35" s="242"/>
      <c r="VCZ35" s="242"/>
      <c r="VDA35" s="242"/>
      <c r="VDB35" s="242"/>
      <c r="VDC35" s="242"/>
      <c r="VDD35" s="242"/>
      <c r="VDE35" s="242"/>
      <c r="VDF35" s="242"/>
      <c r="VDG35" s="242"/>
      <c r="VDH35" s="242"/>
      <c r="VDI35" s="242"/>
      <c r="VDJ35" s="242"/>
      <c r="VDK35" s="242"/>
      <c r="VDL35" s="242"/>
      <c r="VDM35" s="242"/>
      <c r="VDN35" s="242"/>
      <c r="VDO35" s="242"/>
      <c r="VDP35" s="242"/>
      <c r="VDQ35" s="242"/>
      <c r="VDR35" s="242"/>
      <c r="VDS35" s="242"/>
      <c r="VDT35" s="242"/>
      <c r="VDU35" s="242"/>
      <c r="VDV35" s="242"/>
      <c r="VDW35" s="242"/>
      <c r="VDX35" s="242"/>
      <c r="VDY35" s="242"/>
      <c r="VDZ35" s="242"/>
      <c r="VEA35" s="242"/>
      <c r="VEB35" s="242"/>
      <c r="VEC35" s="242"/>
      <c r="VED35" s="242"/>
      <c r="VEE35" s="242"/>
      <c r="VEF35" s="242"/>
      <c r="VEG35" s="242"/>
      <c r="VEH35" s="242"/>
      <c r="VEI35" s="242"/>
      <c r="VEJ35" s="242"/>
      <c r="VEK35" s="242"/>
      <c r="VEL35" s="242"/>
      <c r="VEM35" s="242"/>
      <c r="VEN35" s="242"/>
      <c r="VEO35" s="242"/>
      <c r="VEP35" s="242"/>
      <c r="VEQ35" s="242"/>
      <c r="VER35" s="242"/>
      <c r="VES35" s="242"/>
      <c r="VET35" s="242"/>
      <c r="VEU35" s="242"/>
      <c r="VEV35" s="242"/>
      <c r="VEW35" s="242"/>
      <c r="VEX35" s="242"/>
      <c r="VEY35" s="242"/>
      <c r="VEZ35" s="242"/>
      <c r="VFA35" s="242"/>
      <c r="VFB35" s="242"/>
      <c r="VFC35" s="242"/>
      <c r="VFD35" s="242"/>
      <c r="VFE35" s="242"/>
      <c r="VFF35" s="242"/>
      <c r="VFG35" s="242"/>
      <c r="VFH35" s="242"/>
      <c r="VFI35" s="242"/>
      <c r="VFJ35" s="242"/>
      <c r="VFK35" s="242"/>
      <c r="VFL35" s="242"/>
      <c r="VFM35" s="242"/>
      <c r="VFN35" s="242"/>
      <c r="VFO35" s="242"/>
      <c r="VFP35" s="242"/>
      <c r="VFQ35" s="242"/>
      <c r="VFR35" s="242"/>
      <c r="VFS35" s="242"/>
      <c r="VFT35" s="242"/>
      <c r="VFU35" s="242"/>
      <c r="VFV35" s="242"/>
      <c r="VFW35" s="242"/>
      <c r="VFX35" s="242"/>
      <c r="VFY35" s="242"/>
      <c r="VFZ35" s="242"/>
      <c r="VGA35" s="242"/>
      <c r="VGB35" s="242"/>
      <c r="VGC35" s="242"/>
      <c r="VGD35" s="242"/>
      <c r="VGE35" s="242"/>
      <c r="VGF35" s="242"/>
      <c r="VGG35" s="242"/>
      <c r="VGH35" s="242"/>
      <c r="VGI35" s="242"/>
      <c r="VGJ35" s="242"/>
      <c r="VGK35" s="242"/>
      <c r="VGL35" s="242"/>
      <c r="VGM35" s="242"/>
      <c r="VGN35" s="242"/>
      <c r="VGO35" s="242"/>
      <c r="VGP35" s="242"/>
      <c r="VGQ35" s="242"/>
      <c r="VGR35" s="242"/>
      <c r="VGS35" s="242"/>
      <c r="VGT35" s="242"/>
      <c r="VGU35" s="242"/>
      <c r="VGV35" s="242"/>
      <c r="VGW35" s="242"/>
      <c r="VGX35" s="242"/>
      <c r="VGY35" s="242"/>
      <c r="VGZ35" s="242"/>
      <c r="VHA35" s="242"/>
      <c r="VHB35" s="242"/>
      <c r="VHC35" s="242"/>
      <c r="VHD35" s="242"/>
      <c r="VHE35" s="242"/>
      <c r="VHF35" s="242"/>
      <c r="VHG35" s="242"/>
      <c r="VHH35" s="242"/>
      <c r="VHI35" s="242"/>
      <c r="VHJ35" s="242"/>
      <c r="VHK35" s="242"/>
      <c r="VHL35" s="242"/>
      <c r="VHM35" s="242"/>
      <c r="VHN35" s="242"/>
      <c r="VHO35" s="242"/>
      <c r="VHP35" s="242"/>
      <c r="VHQ35" s="242"/>
      <c r="VHR35" s="242"/>
      <c r="VHS35" s="242"/>
      <c r="VHT35" s="242"/>
      <c r="VHU35" s="242"/>
      <c r="VHV35" s="242"/>
      <c r="VHW35" s="242"/>
      <c r="VHX35" s="242"/>
      <c r="VHY35" s="242"/>
      <c r="VHZ35" s="242"/>
      <c r="VIA35" s="242"/>
      <c r="VIB35" s="242"/>
      <c r="VIC35" s="242"/>
      <c r="VID35" s="242"/>
      <c r="VIE35" s="242"/>
      <c r="VIF35" s="242"/>
      <c r="VIG35" s="242"/>
      <c r="VIH35" s="242"/>
      <c r="VII35" s="242"/>
      <c r="VIJ35" s="242"/>
      <c r="VIK35" s="242"/>
      <c r="VIL35" s="242"/>
      <c r="VIM35" s="242"/>
      <c r="VIN35" s="242"/>
      <c r="VIO35" s="242"/>
      <c r="VIP35" s="242"/>
      <c r="VIQ35" s="242"/>
      <c r="VIR35" s="242"/>
      <c r="VIS35" s="242"/>
      <c r="VIT35" s="242"/>
      <c r="VIU35" s="242"/>
      <c r="VIV35" s="242"/>
      <c r="VIW35" s="242"/>
      <c r="VIX35" s="242"/>
      <c r="VIY35" s="242"/>
      <c r="VIZ35" s="242"/>
      <c r="VJA35" s="242"/>
      <c r="VJB35" s="242"/>
      <c r="VJC35" s="242"/>
      <c r="VJD35" s="242"/>
      <c r="VJE35" s="242"/>
      <c r="VJF35" s="242"/>
      <c r="VJG35" s="242"/>
      <c r="VJH35" s="242"/>
      <c r="VJI35" s="242"/>
      <c r="VJJ35" s="242"/>
      <c r="VJK35" s="242"/>
      <c r="VJL35" s="242"/>
      <c r="VJM35" s="242"/>
      <c r="VJN35" s="242"/>
      <c r="VJO35" s="242"/>
      <c r="VJP35" s="242"/>
      <c r="VJQ35" s="242"/>
      <c r="VJR35" s="242"/>
      <c r="VJS35" s="242"/>
      <c r="VJT35" s="242"/>
      <c r="VJU35" s="242"/>
      <c r="VJV35" s="242"/>
      <c r="VJW35" s="242"/>
      <c r="VJX35" s="242"/>
      <c r="VJY35" s="242"/>
      <c r="VJZ35" s="242"/>
      <c r="VKA35" s="242"/>
      <c r="VKB35" s="242"/>
      <c r="VKC35" s="242"/>
      <c r="VKD35" s="242"/>
      <c r="VKE35" s="242"/>
      <c r="VKF35" s="242"/>
      <c r="VKG35" s="242"/>
      <c r="VKH35" s="242"/>
      <c r="VKI35" s="242"/>
      <c r="VKJ35" s="242"/>
      <c r="VKK35" s="242"/>
      <c r="VKL35" s="242"/>
      <c r="VKM35" s="242"/>
      <c r="VKN35" s="242"/>
      <c r="VKO35" s="242"/>
      <c r="VKP35" s="242"/>
      <c r="VKQ35" s="242"/>
      <c r="VKR35" s="242"/>
      <c r="VKS35" s="242"/>
      <c r="VKT35" s="242"/>
      <c r="VKU35" s="242"/>
      <c r="VKV35" s="242"/>
      <c r="VKW35" s="242"/>
      <c r="VKX35" s="242"/>
      <c r="VKY35" s="242"/>
      <c r="VKZ35" s="242"/>
      <c r="VLA35" s="242"/>
      <c r="VLB35" s="242"/>
      <c r="VLC35" s="242"/>
      <c r="VLD35" s="242"/>
      <c r="VLE35" s="242"/>
      <c r="VLF35" s="242"/>
      <c r="VLG35" s="242"/>
      <c r="VLH35" s="242"/>
      <c r="VLI35" s="242"/>
      <c r="VLJ35" s="242"/>
      <c r="VLK35" s="242"/>
      <c r="VLL35" s="242"/>
      <c r="VLM35" s="242"/>
      <c r="VLN35" s="242"/>
      <c r="VLO35" s="242"/>
      <c r="VLP35" s="242"/>
      <c r="VLQ35" s="242"/>
      <c r="VLR35" s="242"/>
      <c r="VLS35" s="242"/>
      <c r="VLT35" s="242"/>
      <c r="VLU35" s="242"/>
      <c r="VLV35" s="242"/>
      <c r="VLW35" s="242"/>
      <c r="VLX35" s="242"/>
      <c r="VLY35" s="242"/>
      <c r="VLZ35" s="242"/>
      <c r="VMA35" s="242"/>
      <c r="VMB35" s="242"/>
      <c r="VMC35" s="242"/>
      <c r="VMD35" s="242"/>
      <c r="VME35" s="242"/>
      <c r="VMF35" s="242"/>
      <c r="VMG35" s="242"/>
      <c r="VMH35" s="242"/>
      <c r="VMI35" s="242"/>
      <c r="VMJ35" s="242"/>
      <c r="VMK35" s="242"/>
      <c r="VML35" s="242"/>
      <c r="VMM35" s="242"/>
      <c r="VMN35" s="242"/>
      <c r="VMO35" s="242"/>
      <c r="VMP35" s="242"/>
      <c r="VMQ35" s="242"/>
      <c r="VMR35" s="242"/>
      <c r="VMS35" s="242"/>
      <c r="VMT35" s="242"/>
      <c r="VMU35" s="242"/>
      <c r="VMV35" s="242"/>
      <c r="VMW35" s="242"/>
      <c r="VMX35" s="242"/>
      <c r="VMY35" s="242"/>
      <c r="VMZ35" s="242"/>
      <c r="VNA35" s="242"/>
      <c r="VNB35" s="242"/>
      <c r="VNC35" s="242"/>
      <c r="VND35" s="242"/>
      <c r="VNE35" s="242"/>
      <c r="VNF35" s="242"/>
      <c r="VNG35" s="242"/>
      <c r="VNH35" s="242"/>
      <c r="VNI35" s="242"/>
      <c r="VNJ35" s="242"/>
      <c r="VNK35" s="242"/>
      <c r="VNL35" s="242"/>
      <c r="VNM35" s="242"/>
      <c r="VNN35" s="242"/>
      <c r="VNO35" s="242"/>
      <c r="VNP35" s="242"/>
      <c r="VNQ35" s="242"/>
      <c r="VNR35" s="242"/>
      <c r="VNS35" s="242"/>
      <c r="VNT35" s="242"/>
      <c r="VNU35" s="242"/>
      <c r="VNV35" s="242"/>
      <c r="VNW35" s="242"/>
      <c r="VNX35" s="242"/>
      <c r="VNY35" s="242"/>
      <c r="VNZ35" s="242"/>
      <c r="VOA35" s="242"/>
      <c r="VOB35" s="242"/>
      <c r="VOC35" s="242"/>
      <c r="VOD35" s="242"/>
      <c r="VOE35" s="242"/>
      <c r="VOF35" s="242"/>
      <c r="VOG35" s="242"/>
      <c r="VOH35" s="242"/>
      <c r="VOI35" s="242"/>
      <c r="VOJ35" s="242"/>
      <c r="VOK35" s="242"/>
      <c r="VOL35" s="242"/>
      <c r="VOM35" s="242"/>
      <c r="VON35" s="242"/>
      <c r="VOO35" s="242"/>
      <c r="VOP35" s="242"/>
      <c r="VOQ35" s="242"/>
      <c r="VOR35" s="242"/>
      <c r="VOS35" s="242"/>
      <c r="VOT35" s="242"/>
      <c r="VOU35" s="242"/>
      <c r="VOV35" s="242"/>
      <c r="VOW35" s="242"/>
      <c r="VOX35" s="242"/>
      <c r="VOY35" s="242"/>
      <c r="VOZ35" s="242"/>
      <c r="VPA35" s="242"/>
      <c r="VPB35" s="242"/>
      <c r="VPC35" s="242"/>
      <c r="VPD35" s="242"/>
      <c r="VPE35" s="242"/>
      <c r="VPF35" s="242"/>
      <c r="VPG35" s="242"/>
      <c r="VPH35" s="242"/>
      <c r="VPI35" s="242"/>
      <c r="VPJ35" s="242"/>
      <c r="VPK35" s="242"/>
      <c r="VPL35" s="242"/>
      <c r="VPM35" s="242"/>
      <c r="VPN35" s="242"/>
      <c r="VPO35" s="242"/>
      <c r="VPP35" s="242"/>
      <c r="VPQ35" s="242"/>
      <c r="VPR35" s="242"/>
      <c r="VPS35" s="242"/>
      <c r="VPT35" s="242"/>
      <c r="VPU35" s="242"/>
      <c r="VPV35" s="242"/>
      <c r="VPW35" s="242"/>
      <c r="VPX35" s="242"/>
      <c r="VPY35" s="242"/>
      <c r="VPZ35" s="242"/>
      <c r="VQA35" s="242"/>
      <c r="VQB35" s="242"/>
      <c r="VQC35" s="242"/>
      <c r="VQD35" s="242"/>
      <c r="VQE35" s="242"/>
      <c r="VQF35" s="242"/>
      <c r="VQG35" s="242"/>
      <c r="VQH35" s="242"/>
      <c r="VQI35" s="242"/>
      <c r="VQJ35" s="242"/>
      <c r="VQK35" s="242"/>
      <c r="VQL35" s="242"/>
      <c r="VQM35" s="242"/>
      <c r="VQN35" s="242"/>
      <c r="VQO35" s="242"/>
      <c r="VQP35" s="242"/>
      <c r="VQQ35" s="242"/>
      <c r="VQR35" s="242"/>
      <c r="VQS35" s="242"/>
      <c r="VQT35" s="242"/>
      <c r="VQU35" s="242"/>
      <c r="VQV35" s="242"/>
      <c r="VQW35" s="242"/>
      <c r="VQX35" s="242"/>
      <c r="VQY35" s="242"/>
      <c r="VQZ35" s="242"/>
      <c r="VRA35" s="242"/>
      <c r="VRB35" s="242"/>
      <c r="VRC35" s="242"/>
      <c r="VRD35" s="242"/>
      <c r="VRE35" s="242"/>
      <c r="VRF35" s="242"/>
      <c r="VRG35" s="242"/>
      <c r="VRH35" s="242"/>
      <c r="VRI35" s="242"/>
      <c r="VRJ35" s="242"/>
      <c r="VRK35" s="242"/>
      <c r="VRL35" s="242"/>
      <c r="VRM35" s="242"/>
      <c r="VRN35" s="242"/>
      <c r="VRO35" s="242"/>
      <c r="VRP35" s="242"/>
      <c r="VRQ35" s="242"/>
      <c r="VRR35" s="242"/>
      <c r="VRS35" s="242"/>
      <c r="VRT35" s="242"/>
      <c r="VRU35" s="242"/>
      <c r="VRV35" s="242"/>
      <c r="VRW35" s="242"/>
      <c r="VRX35" s="242"/>
      <c r="VRY35" s="242"/>
      <c r="VRZ35" s="242"/>
      <c r="VSA35" s="242"/>
      <c r="VSB35" s="242"/>
      <c r="VSC35" s="242"/>
      <c r="VSD35" s="242"/>
      <c r="VSE35" s="242"/>
      <c r="VSF35" s="242"/>
      <c r="VSG35" s="242"/>
      <c r="VSH35" s="242"/>
      <c r="VSI35" s="242"/>
      <c r="VSJ35" s="242"/>
      <c r="VSK35" s="242"/>
      <c r="VSL35" s="242"/>
      <c r="VSM35" s="242"/>
      <c r="VSN35" s="242"/>
      <c r="VSO35" s="242"/>
      <c r="VSP35" s="242"/>
      <c r="VSQ35" s="242"/>
      <c r="VSR35" s="242"/>
      <c r="VSS35" s="242"/>
      <c r="VST35" s="242"/>
      <c r="VSU35" s="242"/>
      <c r="VSV35" s="242"/>
      <c r="VSW35" s="242"/>
      <c r="VSX35" s="242"/>
      <c r="VSY35" s="242"/>
      <c r="VSZ35" s="242"/>
      <c r="VTA35" s="242"/>
      <c r="VTB35" s="242"/>
      <c r="VTC35" s="242"/>
      <c r="VTD35" s="242"/>
      <c r="VTE35" s="242"/>
      <c r="VTF35" s="242"/>
      <c r="VTG35" s="242"/>
      <c r="VTH35" s="242"/>
      <c r="VTI35" s="242"/>
      <c r="VTJ35" s="242"/>
      <c r="VTK35" s="242"/>
      <c r="VTL35" s="242"/>
      <c r="VTM35" s="242"/>
      <c r="VTN35" s="242"/>
      <c r="VTO35" s="242"/>
      <c r="VTP35" s="242"/>
      <c r="VTQ35" s="242"/>
      <c r="VTR35" s="242"/>
      <c r="VTS35" s="242"/>
      <c r="VTT35" s="242"/>
      <c r="VTU35" s="242"/>
      <c r="VTV35" s="242"/>
      <c r="VTW35" s="242"/>
      <c r="VTX35" s="242"/>
      <c r="VTY35" s="242"/>
      <c r="VTZ35" s="242"/>
      <c r="VUA35" s="242"/>
      <c r="VUB35" s="242"/>
      <c r="VUC35" s="242"/>
      <c r="VUD35" s="242"/>
      <c r="VUE35" s="242"/>
      <c r="VUF35" s="242"/>
      <c r="VUG35" s="242"/>
      <c r="VUH35" s="242"/>
      <c r="VUI35" s="242"/>
      <c r="VUJ35" s="242"/>
      <c r="VUK35" s="242"/>
      <c r="VUL35" s="242"/>
      <c r="VUM35" s="242"/>
      <c r="VUN35" s="242"/>
      <c r="VUO35" s="242"/>
      <c r="VUP35" s="242"/>
      <c r="VUQ35" s="242"/>
      <c r="VUR35" s="242"/>
      <c r="VUS35" s="242"/>
      <c r="VUT35" s="242"/>
      <c r="VUU35" s="242"/>
      <c r="VUV35" s="242"/>
      <c r="VUW35" s="242"/>
      <c r="VUX35" s="242"/>
      <c r="VUY35" s="242"/>
      <c r="VUZ35" s="242"/>
      <c r="VVA35" s="242"/>
      <c r="VVB35" s="242"/>
      <c r="VVC35" s="242"/>
      <c r="VVD35" s="242"/>
      <c r="VVE35" s="242"/>
      <c r="VVF35" s="242"/>
      <c r="VVG35" s="242"/>
      <c r="VVH35" s="242"/>
      <c r="VVI35" s="242"/>
      <c r="VVJ35" s="242"/>
      <c r="VVK35" s="242"/>
      <c r="VVL35" s="242"/>
      <c r="VVM35" s="242"/>
      <c r="VVN35" s="242"/>
      <c r="VVO35" s="242"/>
      <c r="VVP35" s="242"/>
      <c r="VVQ35" s="242"/>
      <c r="VVR35" s="242"/>
      <c r="VVS35" s="242"/>
      <c r="VVT35" s="242"/>
      <c r="VVU35" s="242"/>
      <c r="VVV35" s="242"/>
      <c r="VVW35" s="242"/>
      <c r="VVX35" s="242"/>
      <c r="VVY35" s="242"/>
      <c r="VVZ35" s="242"/>
      <c r="VWA35" s="242"/>
      <c r="VWB35" s="242"/>
      <c r="VWC35" s="242"/>
      <c r="VWD35" s="242"/>
      <c r="VWE35" s="242"/>
      <c r="VWF35" s="242"/>
      <c r="VWG35" s="242"/>
      <c r="VWH35" s="242"/>
      <c r="VWI35" s="242"/>
      <c r="VWJ35" s="242"/>
      <c r="VWK35" s="242"/>
      <c r="VWL35" s="242"/>
      <c r="VWM35" s="242"/>
      <c r="VWN35" s="242"/>
      <c r="VWO35" s="242"/>
      <c r="VWP35" s="242"/>
      <c r="VWQ35" s="242"/>
      <c r="VWR35" s="242"/>
      <c r="VWS35" s="242"/>
      <c r="VWT35" s="242"/>
      <c r="VWU35" s="242"/>
      <c r="VWV35" s="242"/>
      <c r="VWW35" s="242"/>
      <c r="VWX35" s="242"/>
      <c r="VWY35" s="242"/>
      <c r="VWZ35" s="242"/>
      <c r="VXA35" s="242"/>
      <c r="VXB35" s="242"/>
      <c r="VXC35" s="242"/>
      <c r="VXD35" s="242"/>
      <c r="VXE35" s="242"/>
      <c r="VXF35" s="242"/>
      <c r="VXG35" s="242"/>
      <c r="VXH35" s="242"/>
      <c r="VXI35" s="242"/>
      <c r="VXJ35" s="242"/>
      <c r="VXK35" s="242"/>
      <c r="VXL35" s="242"/>
      <c r="VXM35" s="242"/>
      <c r="VXN35" s="242"/>
      <c r="VXO35" s="242"/>
      <c r="VXP35" s="242"/>
      <c r="VXQ35" s="242"/>
      <c r="VXR35" s="242"/>
      <c r="VXS35" s="242"/>
      <c r="VXT35" s="242"/>
      <c r="VXU35" s="242"/>
      <c r="VXV35" s="242"/>
      <c r="VXW35" s="242"/>
      <c r="VXX35" s="242"/>
      <c r="VXY35" s="242"/>
      <c r="VXZ35" s="242"/>
      <c r="VYA35" s="242"/>
      <c r="VYB35" s="242"/>
      <c r="VYC35" s="242"/>
      <c r="VYD35" s="242"/>
      <c r="VYE35" s="242"/>
      <c r="VYF35" s="242"/>
      <c r="VYG35" s="242"/>
      <c r="VYH35" s="242"/>
      <c r="VYI35" s="242"/>
      <c r="VYJ35" s="242"/>
      <c r="VYK35" s="242"/>
      <c r="VYL35" s="242"/>
      <c r="VYM35" s="242"/>
      <c r="VYN35" s="242"/>
      <c r="VYO35" s="242"/>
      <c r="VYP35" s="242"/>
      <c r="VYQ35" s="242"/>
      <c r="VYR35" s="242"/>
      <c r="VYS35" s="242"/>
      <c r="VYT35" s="242"/>
      <c r="VYU35" s="242"/>
      <c r="VYV35" s="242"/>
      <c r="VYW35" s="242"/>
      <c r="VYX35" s="242"/>
      <c r="VYY35" s="242"/>
      <c r="VYZ35" s="242"/>
      <c r="VZA35" s="242"/>
      <c r="VZB35" s="242"/>
      <c r="VZC35" s="242"/>
      <c r="VZD35" s="242"/>
      <c r="VZE35" s="242"/>
      <c r="VZF35" s="242"/>
      <c r="VZG35" s="242"/>
      <c r="VZH35" s="242"/>
      <c r="VZI35" s="242"/>
      <c r="VZJ35" s="242"/>
      <c r="VZK35" s="242"/>
      <c r="VZL35" s="242"/>
      <c r="VZM35" s="242"/>
      <c r="VZN35" s="242"/>
      <c r="VZO35" s="242"/>
      <c r="VZP35" s="242"/>
      <c r="VZQ35" s="242"/>
      <c r="VZR35" s="242"/>
      <c r="VZS35" s="242"/>
      <c r="VZT35" s="242"/>
      <c r="VZU35" s="242"/>
      <c r="VZV35" s="242"/>
      <c r="VZW35" s="242"/>
      <c r="VZX35" s="242"/>
      <c r="VZY35" s="242"/>
      <c r="VZZ35" s="242"/>
      <c r="WAA35" s="242"/>
      <c r="WAB35" s="242"/>
      <c r="WAC35" s="242"/>
      <c r="WAD35" s="242"/>
      <c r="WAE35" s="242"/>
      <c r="WAF35" s="242"/>
      <c r="WAG35" s="242"/>
      <c r="WAH35" s="242"/>
      <c r="WAI35" s="242"/>
      <c r="WAJ35" s="242"/>
      <c r="WAK35" s="242"/>
      <c r="WAL35" s="242"/>
      <c r="WAM35" s="242"/>
      <c r="WAN35" s="242"/>
      <c r="WAO35" s="242"/>
      <c r="WAP35" s="242"/>
      <c r="WAQ35" s="242"/>
      <c r="WAR35" s="242"/>
      <c r="WAS35" s="242"/>
      <c r="WAT35" s="242"/>
      <c r="WAU35" s="242"/>
      <c r="WAV35" s="242"/>
      <c r="WAW35" s="242"/>
      <c r="WAX35" s="242"/>
      <c r="WAY35" s="242"/>
      <c r="WAZ35" s="242"/>
      <c r="WBA35" s="242"/>
      <c r="WBB35" s="242"/>
      <c r="WBC35" s="242"/>
      <c r="WBD35" s="242"/>
      <c r="WBE35" s="242"/>
      <c r="WBF35" s="242"/>
      <c r="WBG35" s="242"/>
      <c r="WBH35" s="242"/>
      <c r="WBI35" s="242"/>
      <c r="WBJ35" s="242"/>
      <c r="WBK35" s="242"/>
      <c r="WBL35" s="242"/>
      <c r="WBM35" s="242"/>
      <c r="WBN35" s="242"/>
      <c r="WBO35" s="242"/>
      <c r="WBP35" s="242"/>
      <c r="WBQ35" s="242"/>
      <c r="WBR35" s="242"/>
      <c r="WBS35" s="242"/>
      <c r="WBT35" s="242"/>
      <c r="WBU35" s="242"/>
      <c r="WBV35" s="242"/>
      <c r="WBW35" s="242"/>
      <c r="WBX35" s="242"/>
      <c r="WBY35" s="242"/>
      <c r="WBZ35" s="242"/>
      <c r="WCA35" s="242"/>
      <c r="WCB35" s="242"/>
      <c r="WCC35" s="242"/>
      <c r="WCD35" s="242"/>
      <c r="WCE35" s="242"/>
      <c r="WCF35" s="242"/>
      <c r="WCG35" s="242"/>
      <c r="WCH35" s="242"/>
      <c r="WCI35" s="242"/>
      <c r="WCJ35" s="242"/>
      <c r="WCK35" s="242"/>
      <c r="WCL35" s="242"/>
      <c r="WCM35" s="242"/>
      <c r="WCN35" s="242"/>
      <c r="WCO35" s="242"/>
      <c r="WCP35" s="242"/>
      <c r="WCQ35" s="242"/>
      <c r="WCR35" s="242"/>
      <c r="WCS35" s="242"/>
      <c r="WCT35" s="242"/>
      <c r="WCU35" s="242"/>
      <c r="WCV35" s="242"/>
      <c r="WCW35" s="242"/>
      <c r="WCX35" s="242"/>
      <c r="WCY35" s="242"/>
      <c r="WCZ35" s="242"/>
      <c r="WDA35" s="242"/>
      <c r="WDB35" s="242"/>
      <c r="WDC35" s="242"/>
      <c r="WDD35" s="242"/>
      <c r="WDE35" s="242"/>
      <c r="WDF35" s="242"/>
      <c r="WDG35" s="242"/>
      <c r="WDH35" s="242"/>
      <c r="WDI35" s="242"/>
      <c r="WDJ35" s="242"/>
      <c r="WDK35" s="242"/>
      <c r="WDL35" s="242"/>
      <c r="WDM35" s="242"/>
      <c r="WDN35" s="242"/>
      <c r="WDO35" s="242"/>
      <c r="WDP35" s="242"/>
      <c r="WDQ35" s="242"/>
      <c r="WDR35" s="242"/>
      <c r="WDS35" s="242"/>
      <c r="WDT35" s="242"/>
      <c r="WDU35" s="242"/>
      <c r="WDV35" s="242"/>
      <c r="WDW35" s="242"/>
      <c r="WDX35" s="242"/>
      <c r="WDY35" s="242"/>
      <c r="WDZ35" s="242"/>
      <c r="WEA35" s="242"/>
      <c r="WEB35" s="242"/>
      <c r="WEC35" s="242"/>
      <c r="WED35" s="242"/>
      <c r="WEE35" s="242"/>
      <c r="WEF35" s="242"/>
      <c r="WEG35" s="242"/>
      <c r="WEH35" s="242"/>
      <c r="WEI35" s="242"/>
      <c r="WEJ35" s="242"/>
      <c r="WEK35" s="242"/>
      <c r="WEL35" s="242"/>
      <c r="WEM35" s="242"/>
      <c r="WEN35" s="242"/>
      <c r="WEO35" s="242"/>
      <c r="WEP35" s="242"/>
      <c r="WEQ35" s="242"/>
      <c r="WER35" s="242"/>
      <c r="WES35" s="242"/>
      <c r="WET35" s="242"/>
      <c r="WEU35" s="242"/>
      <c r="WEV35" s="242"/>
      <c r="WEW35" s="242"/>
      <c r="WEX35" s="242"/>
      <c r="WEY35" s="242"/>
      <c r="WEZ35" s="242"/>
      <c r="WFA35" s="242"/>
      <c r="WFB35" s="242"/>
      <c r="WFC35" s="242"/>
      <c r="WFD35" s="242"/>
      <c r="WFE35" s="242"/>
      <c r="WFF35" s="242"/>
      <c r="WFG35" s="242"/>
      <c r="WFH35" s="242"/>
      <c r="WFI35" s="242"/>
      <c r="WFJ35" s="242"/>
      <c r="WFK35" s="242"/>
      <c r="WFL35" s="242"/>
      <c r="WFM35" s="242"/>
      <c r="WFN35" s="242"/>
      <c r="WFO35" s="242"/>
      <c r="WFP35" s="242"/>
      <c r="WFQ35" s="242"/>
      <c r="WFR35" s="242"/>
      <c r="WFS35" s="242"/>
      <c r="WFT35" s="242"/>
      <c r="WFU35" s="242"/>
      <c r="WFV35" s="242"/>
      <c r="WFW35" s="242"/>
      <c r="WFX35" s="242"/>
      <c r="WFY35" s="242"/>
      <c r="WFZ35" s="242"/>
      <c r="WGA35" s="242"/>
      <c r="WGB35" s="242"/>
      <c r="WGC35" s="242"/>
      <c r="WGD35" s="242"/>
      <c r="WGE35" s="242"/>
      <c r="WGF35" s="242"/>
      <c r="WGG35" s="242"/>
      <c r="WGH35" s="242"/>
      <c r="WGI35" s="242"/>
      <c r="WGJ35" s="242"/>
      <c r="WGK35" s="242"/>
      <c r="WGL35" s="242"/>
      <c r="WGM35" s="242"/>
      <c r="WGN35" s="242"/>
      <c r="WGO35" s="242"/>
      <c r="WGP35" s="242"/>
      <c r="WGQ35" s="242"/>
      <c r="WGR35" s="242"/>
      <c r="WGS35" s="242"/>
      <c r="WGT35" s="242"/>
      <c r="WGU35" s="242"/>
      <c r="WGV35" s="242"/>
      <c r="WGW35" s="242"/>
      <c r="WGX35" s="242"/>
      <c r="WGY35" s="242"/>
      <c r="WGZ35" s="242"/>
      <c r="WHA35" s="242"/>
      <c r="WHB35" s="242"/>
      <c r="WHC35" s="242"/>
      <c r="WHD35" s="242"/>
      <c r="WHE35" s="242"/>
      <c r="WHF35" s="242"/>
      <c r="WHG35" s="242"/>
      <c r="WHH35" s="242"/>
      <c r="WHI35" s="242"/>
      <c r="WHJ35" s="242"/>
      <c r="WHK35" s="242"/>
      <c r="WHL35" s="242"/>
      <c r="WHM35" s="242"/>
      <c r="WHN35" s="242"/>
      <c r="WHO35" s="242"/>
      <c r="WHP35" s="242"/>
      <c r="WHQ35" s="242"/>
      <c r="WHR35" s="242"/>
      <c r="WHS35" s="242"/>
      <c r="WHT35" s="242"/>
      <c r="WHU35" s="242"/>
      <c r="WHV35" s="242"/>
      <c r="WHW35" s="242"/>
      <c r="WHX35" s="242"/>
      <c r="WHY35" s="242"/>
      <c r="WHZ35" s="242"/>
      <c r="WIA35" s="242"/>
      <c r="WIB35" s="242"/>
      <c r="WIC35" s="242"/>
      <c r="WID35" s="242"/>
      <c r="WIE35" s="242"/>
      <c r="WIF35" s="242"/>
      <c r="WIG35" s="242"/>
      <c r="WIH35" s="242"/>
      <c r="WII35" s="242"/>
      <c r="WIJ35" s="242"/>
      <c r="WIK35" s="242"/>
      <c r="WIL35" s="242"/>
      <c r="WIM35" s="242"/>
      <c r="WIN35" s="242"/>
      <c r="WIO35" s="242"/>
      <c r="WIP35" s="242"/>
      <c r="WIQ35" s="242"/>
      <c r="WIR35" s="242"/>
      <c r="WIS35" s="242"/>
      <c r="WIT35" s="242"/>
      <c r="WIU35" s="242"/>
      <c r="WIV35" s="242"/>
      <c r="WIW35" s="242"/>
      <c r="WIX35" s="242"/>
      <c r="WIY35" s="242"/>
      <c r="WIZ35" s="242"/>
      <c r="WJA35" s="242"/>
      <c r="WJB35" s="242"/>
      <c r="WJC35" s="242"/>
      <c r="WJD35" s="242"/>
      <c r="WJE35" s="242"/>
      <c r="WJF35" s="242"/>
      <c r="WJG35" s="242"/>
      <c r="WJH35" s="242"/>
      <c r="WJI35" s="242"/>
      <c r="WJJ35" s="242"/>
      <c r="WJK35" s="242"/>
      <c r="WJL35" s="242"/>
      <c r="WJM35" s="242"/>
      <c r="WJN35" s="242"/>
      <c r="WJO35" s="242"/>
      <c r="WJP35" s="242"/>
      <c r="WJQ35" s="242"/>
      <c r="WJR35" s="242"/>
      <c r="WJS35" s="242"/>
      <c r="WJT35" s="242"/>
      <c r="WJU35" s="242"/>
      <c r="WJV35" s="242"/>
      <c r="WJW35" s="242"/>
      <c r="WJX35" s="242"/>
      <c r="WJY35" s="242"/>
      <c r="WJZ35" s="242"/>
      <c r="WKA35" s="242"/>
      <c r="WKB35" s="242"/>
      <c r="WKC35" s="242"/>
      <c r="WKD35" s="242"/>
      <c r="WKE35" s="242"/>
      <c r="WKF35" s="242"/>
      <c r="WKG35" s="242"/>
      <c r="WKH35" s="242"/>
      <c r="WKI35" s="242"/>
      <c r="WKJ35" s="242"/>
      <c r="WKK35" s="242"/>
      <c r="WKL35" s="242"/>
      <c r="WKM35" s="242"/>
      <c r="WKN35" s="242"/>
      <c r="WKO35" s="242"/>
      <c r="WKP35" s="242"/>
      <c r="WKQ35" s="242"/>
      <c r="WKR35" s="242"/>
      <c r="WKS35" s="242"/>
      <c r="WKT35" s="242"/>
      <c r="WKU35" s="242"/>
      <c r="WKV35" s="242"/>
      <c r="WKW35" s="242"/>
      <c r="WKX35" s="242"/>
      <c r="WKY35" s="242"/>
      <c r="WKZ35" s="242"/>
      <c r="WLA35" s="242"/>
      <c r="WLB35" s="242"/>
      <c r="WLC35" s="242"/>
      <c r="WLD35" s="242"/>
      <c r="WLE35" s="242"/>
      <c r="WLF35" s="242"/>
      <c r="WLG35" s="242"/>
      <c r="WLH35" s="242"/>
      <c r="WLI35" s="242"/>
      <c r="WLJ35" s="242"/>
      <c r="WLK35" s="242"/>
      <c r="WLL35" s="242"/>
      <c r="WLM35" s="242"/>
      <c r="WLN35" s="242"/>
      <c r="WLO35" s="242"/>
      <c r="WLP35" s="242"/>
      <c r="WLQ35" s="242"/>
      <c r="WLR35" s="242"/>
      <c r="WLS35" s="242"/>
      <c r="WLT35" s="242"/>
      <c r="WLU35" s="242"/>
      <c r="WLV35" s="242"/>
      <c r="WLW35" s="242"/>
      <c r="WLX35" s="242"/>
      <c r="WLY35" s="242"/>
      <c r="WLZ35" s="242"/>
      <c r="WMA35" s="242"/>
      <c r="WMB35" s="242"/>
      <c r="WMC35" s="242"/>
      <c r="WMD35" s="242"/>
      <c r="WME35" s="242"/>
      <c r="WMF35" s="242"/>
      <c r="WMG35" s="242"/>
      <c r="WMH35" s="242"/>
      <c r="WMI35" s="242"/>
      <c r="WMJ35" s="242"/>
      <c r="WMK35" s="242"/>
      <c r="WML35" s="242"/>
      <c r="WMM35" s="242"/>
      <c r="WMN35" s="242"/>
      <c r="WMO35" s="242"/>
      <c r="WMP35" s="242"/>
      <c r="WMQ35" s="242"/>
      <c r="WMR35" s="242"/>
      <c r="WMS35" s="242"/>
      <c r="WMT35" s="242"/>
      <c r="WMU35" s="242"/>
      <c r="WMV35" s="242"/>
      <c r="WMW35" s="242"/>
      <c r="WMX35" s="242"/>
      <c r="WMY35" s="242"/>
      <c r="WMZ35" s="242"/>
      <c r="WNA35" s="242"/>
      <c r="WNB35" s="242"/>
      <c r="WNC35" s="242"/>
      <c r="WND35" s="242"/>
      <c r="WNE35" s="242"/>
      <c r="WNF35" s="242"/>
      <c r="WNG35" s="242"/>
      <c r="WNH35" s="242"/>
      <c r="WNI35" s="242"/>
      <c r="WNJ35" s="242"/>
      <c r="WNK35" s="242"/>
      <c r="WNL35" s="242"/>
      <c r="WNM35" s="242"/>
      <c r="WNN35" s="242"/>
      <c r="WNO35" s="242"/>
      <c r="WNP35" s="242"/>
      <c r="WNQ35" s="242"/>
      <c r="WNR35" s="242"/>
      <c r="WNS35" s="242"/>
      <c r="WNT35" s="242"/>
      <c r="WNU35" s="242"/>
      <c r="WNV35" s="242"/>
      <c r="WNW35" s="242"/>
      <c r="WNX35" s="242"/>
      <c r="WNY35" s="242"/>
      <c r="WNZ35" s="242"/>
      <c r="WOA35" s="242"/>
      <c r="WOB35" s="242"/>
      <c r="WOC35" s="242"/>
      <c r="WOD35" s="242"/>
      <c r="WOE35" s="242"/>
      <c r="WOF35" s="242"/>
      <c r="WOG35" s="242"/>
      <c r="WOH35" s="242"/>
      <c r="WOI35" s="242"/>
      <c r="WOJ35" s="242"/>
      <c r="WOK35" s="242"/>
      <c r="WOL35" s="242"/>
      <c r="WOM35" s="242"/>
      <c r="WON35" s="242"/>
      <c r="WOO35" s="242"/>
      <c r="WOP35" s="242"/>
      <c r="WOQ35" s="242"/>
      <c r="WOR35" s="242"/>
      <c r="WOS35" s="242"/>
      <c r="WOT35" s="242"/>
      <c r="WOU35" s="242"/>
      <c r="WOV35" s="242"/>
      <c r="WOW35" s="242"/>
      <c r="WOX35" s="242"/>
      <c r="WOY35" s="242"/>
      <c r="WOZ35" s="242"/>
      <c r="WPA35" s="242"/>
      <c r="WPB35" s="242"/>
      <c r="WPC35" s="242"/>
      <c r="WPD35" s="242"/>
      <c r="WPE35" s="242"/>
      <c r="WPF35" s="242"/>
      <c r="WPG35" s="242"/>
      <c r="WPH35" s="242"/>
      <c r="WPI35" s="242"/>
      <c r="WPJ35" s="242"/>
      <c r="WPK35" s="242"/>
      <c r="WPL35" s="242"/>
      <c r="WPM35" s="242"/>
      <c r="WPN35" s="242"/>
      <c r="WPO35" s="242"/>
      <c r="WPP35" s="242"/>
      <c r="WPQ35" s="242"/>
      <c r="WPR35" s="242"/>
      <c r="WPS35" s="242"/>
      <c r="WPT35" s="242"/>
      <c r="WPU35" s="242"/>
      <c r="WPV35" s="242"/>
      <c r="WPW35" s="242"/>
      <c r="WPX35" s="242"/>
      <c r="WPY35" s="242"/>
      <c r="WPZ35" s="242"/>
      <c r="WQA35" s="242"/>
      <c r="WQB35" s="242"/>
      <c r="WQC35" s="242"/>
      <c r="WQD35" s="242"/>
      <c r="WQE35" s="242"/>
      <c r="WQF35" s="242"/>
      <c r="WQG35" s="242"/>
      <c r="WQH35" s="242"/>
      <c r="WQI35" s="242"/>
      <c r="WQJ35" s="242"/>
      <c r="WQK35" s="242"/>
      <c r="WQL35" s="242"/>
      <c r="WQM35" s="242"/>
      <c r="WQN35" s="242"/>
      <c r="WQO35" s="242"/>
      <c r="WQP35" s="242"/>
      <c r="WQQ35" s="242"/>
      <c r="WQR35" s="242"/>
      <c r="WQS35" s="242"/>
      <c r="WQT35" s="242"/>
      <c r="WQU35" s="242"/>
      <c r="WQV35" s="242"/>
      <c r="WQW35" s="242"/>
      <c r="WQX35" s="242"/>
      <c r="WQY35" s="242"/>
      <c r="WQZ35" s="242"/>
      <c r="WRA35" s="242"/>
      <c r="WRB35" s="242"/>
      <c r="WRC35" s="242"/>
      <c r="WRD35" s="242"/>
      <c r="WRE35" s="242"/>
      <c r="WRF35" s="242"/>
      <c r="WRG35" s="242"/>
      <c r="WRH35" s="242"/>
      <c r="WRI35" s="242"/>
      <c r="WRJ35" s="242"/>
      <c r="WRK35" s="242"/>
      <c r="WRL35" s="242"/>
      <c r="WRM35" s="242"/>
      <c r="WRN35" s="242"/>
      <c r="WRO35" s="242"/>
      <c r="WRP35" s="242"/>
      <c r="WRQ35" s="242"/>
      <c r="WRR35" s="242"/>
      <c r="WRS35" s="242"/>
      <c r="WRT35" s="242"/>
      <c r="WRU35" s="242"/>
      <c r="WRV35" s="242"/>
      <c r="WRW35" s="242"/>
      <c r="WRX35" s="242"/>
      <c r="WRY35" s="242"/>
      <c r="WRZ35" s="242"/>
      <c r="WSA35" s="242"/>
      <c r="WSB35" s="242"/>
      <c r="WSC35" s="242"/>
      <c r="WSD35" s="242"/>
      <c r="WSE35" s="242"/>
      <c r="WSF35" s="242"/>
      <c r="WSG35" s="242"/>
      <c r="WSH35" s="242"/>
      <c r="WSI35" s="242"/>
      <c r="WSJ35" s="242"/>
      <c r="WSK35" s="242"/>
      <c r="WSL35" s="242"/>
      <c r="WSM35" s="242"/>
      <c r="WSN35" s="242"/>
      <c r="WSO35" s="242"/>
      <c r="WSP35" s="242"/>
      <c r="WSQ35" s="242"/>
      <c r="WSR35" s="242"/>
      <c r="WSS35" s="242"/>
      <c r="WST35" s="242"/>
      <c r="WSU35" s="242"/>
      <c r="WSV35" s="242"/>
      <c r="WSW35" s="242"/>
      <c r="WSX35" s="242"/>
      <c r="WSY35" s="242"/>
      <c r="WSZ35" s="242"/>
      <c r="WTA35" s="242"/>
      <c r="WTB35" s="242"/>
      <c r="WTC35" s="242"/>
      <c r="WTD35" s="242"/>
      <c r="WTE35" s="242"/>
      <c r="WTF35" s="242"/>
      <c r="WTG35" s="242"/>
      <c r="WTH35" s="242"/>
      <c r="WTI35" s="242"/>
      <c r="WTJ35" s="242"/>
      <c r="WTK35" s="242"/>
      <c r="WTL35" s="242"/>
      <c r="WTM35" s="242"/>
      <c r="WTN35" s="242"/>
      <c r="WTO35" s="242"/>
      <c r="WTP35" s="242"/>
      <c r="WTQ35" s="242"/>
      <c r="WTR35" s="242"/>
      <c r="WTS35" s="242"/>
      <c r="WTT35" s="242"/>
      <c r="WTU35" s="242"/>
      <c r="WTV35" s="242"/>
      <c r="WTW35" s="242"/>
      <c r="WTX35" s="242"/>
      <c r="WTY35" s="242"/>
      <c r="WTZ35" s="242"/>
      <c r="WUA35" s="242"/>
      <c r="WUB35" s="242"/>
      <c r="WUC35" s="242"/>
      <c r="WUD35" s="242"/>
      <c r="WUE35" s="242"/>
      <c r="WUF35" s="242"/>
      <c r="WUG35" s="242"/>
      <c r="WUH35" s="242"/>
      <c r="WUI35" s="242"/>
      <c r="WUJ35" s="242"/>
      <c r="WUK35" s="242"/>
      <c r="WUL35" s="242"/>
      <c r="WUM35" s="242"/>
      <c r="WUN35" s="242"/>
      <c r="WUO35" s="242"/>
      <c r="WUP35" s="242"/>
      <c r="WUQ35" s="242"/>
      <c r="WUR35" s="242"/>
      <c r="WUS35" s="242"/>
      <c r="WUT35" s="242"/>
      <c r="WUU35" s="242"/>
      <c r="WUV35" s="242"/>
      <c r="WUW35" s="242"/>
      <c r="WUX35" s="242"/>
      <c r="WUY35" s="242"/>
      <c r="WUZ35" s="242"/>
      <c r="WVA35" s="242"/>
      <c r="WVB35" s="242"/>
      <c r="WVC35" s="242"/>
      <c r="WVD35" s="242"/>
      <c r="WVE35" s="242"/>
      <c r="WVF35" s="242"/>
      <c r="WVG35" s="242"/>
      <c r="WVH35" s="242"/>
      <c r="WVI35" s="242"/>
      <c r="WVJ35" s="242"/>
      <c r="WVK35" s="242"/>
      <c r="WVL35" s="242"/>
      <c r="WVM35" s="242"/>
      <c r="WVN35" s="242"/>
      <c r="WVO35" s="242"/>
      <c r="WVP35" s="242"/>
      <c r="WVQ35" s="242"/>
      <c r="WVR35" s="242"/>
      <c r="WVS35" s="242"/>
      <c r="WVT35" s="242"/>
      <c r="WVU35" s="242"/>
      <c r="WVV35" s="242"/>
      <c r="WVW35" s="242"/>
      <c r="WVX35" s="242"/>
      <c r="WVY35" s="242"/>
      <c r="WVZ35" s="242"/>
      <c r="WWA35" s="242"/>
      <c r="WWB35" s="242"/>
      <c r="WWC35" s="242"/>
      <c r="WWD35" s="242"/>
      <c r="WWE35" s="242"/>
      <c r="WWF35" s="242"/>
      <c r="WWG35" s="242"/>
      <c r="WWH35" s="242"/>
      <c r="WWI35" s="242"/>
      <c r="WWJ35" s="242"/>
      <c r="WWK35" s="242"/>
      <c r="WWL35" s="242"/>
      <c r="WWM35" s="242"/>
      <c r="WWN35" s="242"/>
      <c r="WWO35" s="242"/>
      <c r="WWP35" s="242"/>
      <c r="WWQ35" s="242"/>
      <c r="WWR35" s="242"/>
      <c r="WWS35" s="242"/>
      <c r="WWT35" s="242"/>
      <c r="WWU35" s="242"/>
      <c r="WWV35" s="242"/>
      <c r="WWW35" s="242"/>
      <c r="WWX35" s="242"/>
      <c r="WWY35" s="242"/>
      <c r="WWZ35" s="242"/>
      <c r="WXA35" s="242"/>
      <c r="WXB35" s="242"/>
      <c r="WXC35" s="242"/>
      <c r="WXD35" s="242"/>
      <c r="WXE35" s="242"/>
      <c r="WXF35" s="242"/>
      <c r="WXG35" s="242"/>
      <c r="WXH35" s="242"/>
      <c r="WXI35" s="242"/>
      <c r="WXJ35" s="242"/>
      <c r="WXK35" s="242"/>
      <c r="WXL35" s="242"/>
      <c r="WXM35" s="242"/>
      <c r="WXN35" s="242"/>
      <c r="WXO35" s="242"/>
      <c r="WXP35" s="242"/>
      <c r="WXQ35" s="242"/>
      <c r="WXR35" s="242"/>
      <c r="WXS35" s="242"/>
      <c r="WXT35" s="242"/>
      <c r="WXU35" s="242"/>
      <c r="WXV35" s="242"/>
      <c r="WXW35" s="242"/>
      <c r="WXX35" s="242"/>
      <c r="WXY35" s="242"/>
      <c r="WXZ35" s="242"/>
      <c r="WYA35" s="242"/>
      <c r="WYB35" s="242"/>
      <c r="WYC35" s="242"/>
      <c r="WYD35" s="242"/>
      <c r="WYE35" s="242"/>
      <c r="WYF35" s="242"/>
      <c r="WYG35" s="242"/>
      <c r="WYH35" s="242"/>
      <c r="WYI35" s="242"/>
      <c r="WYJ35" s="242"/>
      <c r="WYK35" s="242"/>
      <c r="WYL35" s="242"/>
      <c r="WYM35" s="242"/>
      <c r="WYN35" s="242"/>
      <c r="WYO35" s="242"/>
      <c r="WYP35" s="242"/>
      <c r="WYQ35" s="242"/>
      <c r="WYR35" s="242"/>
      <c r="WYS35" s="242"/>
      <c r="WYT35" s="242"/>
      <c r="WYU35" s="242"/>
      <c r="WYV35" s="242"/>
      <c r="WYW35" s="242"/>
      <c r="WYX35" s="242"/>
      <c r="WYY35" s="242"/>
      <c r="WYZ35" s="242"/>
      <c r="WZA35" s="242"/>
      <c r="WZB35" s="242"/>
      <c r="WZC35" s="242"/>
      <c r="WZD35" s="242"/>
      <c r="WZE35" s="242"/>
      <c r="WZF35" s="242"/>
      <c r="WZG35" s="242"/>
      <c r="WZH35" s="242"/>
      <c r="WZI35" s="242"/>
      <c r="WZJ35" s="242"/>
      <c r="WZK35" s="242"/>
      <c r="WZL35" s="242"/>
      <c r="WZM35" s="242"/>
      <c r="WZN35" s="242"/>
      <c r="WZO35" s="242"/>
      <c r="WZP35" s="242"/>
      <c r="WZQ35" s="242"/>
      <c r="WZR35" s="242"/>
      <c r="WZS35" s="242"/>
      <c r="WZT35" s="242"/>
      <c r="WZU35" s="242"/>
      <c r="WZV35" s="242"/>
      <c r="WZW35" s="242"/>
      <c r="WZX35" s="242"/>
      <c r="WZY35" s="242"/>
      <c r="WZZ35" s="242"/>
      <c r="XAA35" s="242"/>
      <c r="XAB35" s="242"/>
      <c r="XAC35" s="242"/>
      <c r="XAD35" s="242"/>
      <c r="XAE35" s="242"/>
      <c r="XAF35" s="242"/>
      <c r="XAG35" s="242"/>
      <c r="XAH35" s="242"/>
      <c r="XAI35" s="242"/>
      <c r="XAJ35" s="242"/>
      <c r="XAK35" s="242"/>
      <c r="XAL35" s="242"/>
      <c r="XAM35" s="242"/>
      <c r="XAN35" s="242"/>
      <c r="XAO35" s="242"/>
      <c r="XAP35" s="242"/>
      <c r="XAQ35" s="242"/>
      <c r="XAR35" s="242"/>
      <c r="XAS35" s="242"/>
      <c r="XAT35" s="242"/>
      <c r="XAU35" s="242"/>
      <c r="XAV35" s="242"/>
      <c r="XAW35" s="242"/>
      <c r="XAX35" s="242"/>
      <c r="XAY35" s="242"/>
      <c r="XAZ35" s="242"/>
      <c r="XBA35" s="242"/>
      <c r="XBB35" s="242"/>
      <c r="XBC35" s="242"/>
      <c r="XBD35" s="242"/>
      <c r="XBE35" s="242"/>
      <c r="XBF35" s="242"/>
      <c r="XBG35" s="242"/>
      <c r="XBH35" s="242"/>
      <c r="XBI35" s="242"/>
      <c r="XBJ35" s="242"/>
      <c r="XBK35" s="242"/>
      <c r="XBL35" s="242"/>
      <c r="XBM35" s="242"/>
      <c r="XBN35" s="242"/>
      <c r="XBO35" s="242"/>
      <c r="XBP35" s="242"/>
      <c r="XBQ35" s="242"/>
      <c r="XBR35" s="242"/>
      <c r="XBS35" s="242"/>
      <c r="XBT35" s="242"/>
      <c r="XBU35" s="242"/>
      <c r="XBV35" s="242"/>
      <c r="XBW35" s="242"/>
      <c r="XBX35" s="242"/>
      <c r="XBY35" s="242"/>
      <c r="XBZ35" s="242"/>
      <c r="XCA35" s="242"/>
      <c r="XCB35" s="242"/>
      <c r="XCC35" s="242"/>
      <c r="XCD35" s="242"/>
      <c r="XCE35" s="242"/>
      <c r="XCF35" s="242"/>
      <c r="XCG35" s="242"/>
      <c r="XCH35" s="242"/>
      <c r="XCI35" s="242"/>
      <c r="XCJ35" s="242"/>
      <c r="XCK35" s="242"/>
      <c r="XCL35" s="242"/>
      <c r="XCM35" s="242"/>
      <c r="XCN35" s="242"/>
      <c r="XCO35" s="242"/>
      <c r="XCP35" s="242"/>
      <c r="XCQ35" s="242"/>
      <c r="XCR35" s="242"/>
      <c r="XCS35" s="242"/>
      <c r="XCT35" s="242"/>
      <c r="XCU35" s="242"/>
      <c r="XCV35" s="242"/>
      <c r="XCW35" s="242"/>
      <c r="XCX35" s="242"/>
      <c r="XCY35" s="242"/>
      <c r="XCZ35" s="242"/>
      <c r="XDA35" s="242"/>
      <c r="XDB35" s="242"/>
      <c r="XDC35" s="242"/>
      <c r="XDD35" s="242"/>
      <c r="XDE35" s="242"/>
      <c r="XDF35" s="242"/>
      <c r="XDG35" s="242"/>
      <c r="XDH35" s="242"/>
      <c r="XDI35" s="242"/>
      <c r="XDJ35" s="242"/>
      <c r="XDK35" s="242"/>
      <c r="XDL35" s="242"/>
      <c r="XDM35" s="242"/>
      <c r="XDN35" s="242"/>
      <c r="XDO35" s="242"/>
      <c r="XDP35" s="242"/>
      <c r="XDQ35" s="242"/>
      <c r="XDR35" s="242"/>
      <c r="XDS35" s="242"/>
      <c r="XDT35" s="242"/>
      <c r="XDU35" s="242"/>
      <c r="XDV35" s="242"/>
      <c r="XDW35" s="242"/>
      <c r="XDX35" s="242"/>
      <c r="XDY35" s="242"/>
      <c r="XDZ35" s="242"/>
      <c r="XEA35" s="242"/>
      <c r="XEB35" s="242"/>
      <c r="XEC35" s="242"/>
      <c r="XED35" s="242"/>
      <c r="XEE35" s="242"/>
      <c r="XEF35" s="242"/>
      <c r="XEG35" s="242"/>
      <c r="XEH35" s="242"/>
      <c r="XEI35" s="242"/>
      <c r="XEJ35" s="242"/>
      <c r="XEK35" s="242"/>
      <c r="XEL35" s="242"/>
      <c r="XEM35" s="242"/>
      <c r="XEN35" s="242"/>
      <c r="XEO35" s="242"/>
      <c r="XEP35" s="242"/>
      <c r="XEQ35" s="242"/>
      <c r="XER35" s="242"/>
      <c r="XES35" s="242"/>
      <c r="XET35" s="242"/>
      <c r="XEU35" s="242"/>
      <c r="XEV35" s="242"/>
      <c r="XEW35" s="242"/>
      <c r="XEX35" s="242"/>
      <c r="XEY35" s="242"/>
      <c r="XEZ35" s="242"/>
      <c r="XFA35" s="242"/>
      <c r="XFB35" s="242"/>
      <c r="XFC35" s="242"/>
      <c r="XFD35" s="242"/>
    </row>
    <row r="36" spans="1:16384" ht="20" hidden="1" customHeight="1">
      <c r="A36" s="706"/>
      <c r="B36" s="230"/>
      <c r="C36" s="231"/>
      <c r="D36" s="230"/>
      <c r="E36" s="232"/>
      <c r="F36" s="232"/>
      <c r="G36" s="233"/>
      <c r="H36" s="234"/>
      <c r="I36" s="234"/>
      <c r="K36" s="236"/>
      <c r="L36" s="237"/>
      <c r="M36" s="238"/>
      <c r="N36" s="239"/>
      <c r="Q36" s="240"/>
      <c r="R36" s="241"/>
      <c r="S36" s="241"/>
    </row>
    <row r="37" spans="1:16384" ht="20" hidden="1" customHeight="1">
      <c r="A37" s="706"/>
      <c r="B37" s="230"/>
      <c r="C37" s="231"/>
      <c r="D37" s="230"/>
      <c r="E37" s="232"/>
      <c r="F37" s="232"/>
      <c r="G37" s="233"/>
      <c r="H37" s="234"/>
      <c r="I37" s="234"/>
      <c r="K37" s="236"/>
      <c r="L37" s="237"/>
      <c r="M37" s="238"/>
      <c r="N37" s="239"/>
      <c r="Q37" s="240"/>
      <c r="R37" s="241"/>
      <c r="S37" s="241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  <c r="AJ37" s="242"/>
      <c r="AK37" s="242"/>
      <c r="AL37" s="242"/>
      <c r="AM37" s="242"/>
      <c r="AN37" s="242"/>
      <c r="AO37" s="242"/>
      <c r="AP37" s="242"/>
      <c r="AQ37" s="242"/>
      <c r="AR37" s="242"/>
      <c r="AS37" s="242"/>
      <c r="AT37" s="242"/>
      <c r="AU37" s="242"/>
      <c r="AV37" s="242"/>
      <c r="AW37" s="242"/>
      <c r="AX37" s="242"/>
      <c r="AY37" s="242"/>
      <c r="AZ37" s="242"/>
      <c r="BA37" s="242"/>
      <c r="BB37" s="242"/>
      <c r="BC37" s="242"/>
      <c r="BD37" s="242"/>
      <c r="BE37" s="242"/>
      <c r="BF37" s="242"/>
      <c r="BG37" s="242"/>
      <c r="BH37" s="242"/>
      <c r="BI37" s="242"/>
      <c r="BJ37" s="242"/>
      <c r="BK37" s="242"/>
      <c r="BL37" s="242"/>
      <c r="BM37" s="242"/>
      <c r="BN37" s="242"/>
      <c r="BO37" s="242"/>
      <c r="BP37" s="242"/>
      <c r="BQ37" s="242"/>
      <c r="BR37" s="242"/>
      <c r="BS37" s="242"/>
      <c r="BT37" s="242"/>
      <c r="BU37" s="242"/>
      <c r="BV37" s="242"/>
      <c r="BW37" s="242"/>
      <c r="BX37" s="242"/>
      <c r="BY37" s="242"/>
      <c r="BZ37" s="242"/>
      <c r="CA37" s="242"/>
      <c r="CB37" s="242"/>
      <c r="CC37" s="242"/>
      <c r="CD37" s="242"/>
      <c r="CE37" s="242"/>
      <c r="CF37" s="242"/>
      <c r="CG37" s="242"/>
      <c r="CH37" s="242"/>
      <c r="CI37" s="242"/>
      <c r="CJ37" s="242"/>
      <c r="CK37" s="242"/>
      <c r="CL37" s="242"/>
      <c r="CM37" s="242"/>
      <c r="CN37" s="242"/>
      <c r="CO37" s="242"/>
      <c r="CP37" s="242"/>
      <c r="CQ37" s="242"/>
      <c r="CR37" s="242"/>
      <c r="CS37" s="242"/>
      <c r="CT37" s="242"/>
      <c r="CU37" s="242"/>
      <c r="CV37" s="242"/>
      <c r="CW37" s="242"/>
      <c r="CX37" s="242"/>
      <c r="CY37" s="242"/>
      <c r="CZ37" s="242"/>
      <c r="DA37" s="242"/>
      <c r="DB37" s="242"/>
      <c r="DC37" s="242"/>
      <c r="DD37" s="242"/>
      <c r="DE37" s="242"/>
      <c r="DF37" s="242"/>
      <c r="DG37" s="242"/>
      <c r="DH37" s="242"/>
      <c r="DI37" s="242"/>
      <c r="DJ37" s="242"/>
      <c r="DK37" s="242"/>
      <c r="DL37" s="242"/>
      <c r="DM37" s="242"/>
      <c r="DN37" s="242"/>
      <c r="DO37" s="242"/>
      <c r="DP37" s="242"/>
      <c r="DQ37" s="242"/>
      <c r="DR37" s="242"/>
      <c r="DS37" s="242"/>
      <c r="DT37" s="242"/>
      <c r="DU37" s="242"/>
      <c r="DV37" s="242"/>
      <c r="DW37" s="242"/>
      <c r="DX37" s="242"/>
      <c r="DY37" s="242"/>
      <c r="DZ37" s="242"/>
      <c r="EA37" s="242"/>
      <c r="EB37" s="242"/>
      <c r="EC37" s="242"/>
      <c r="ED37" s="242"/>
      <c r="EE37" s="242"/>
      <c r="EF37" s="242"/>
      <c r="EG37" s="242"/>
      <c r="EH37" s="242"/>
      <c r="EI37" s="242"/>
      <c r="EJ37" s="242"/>
      <c r="EK37" s="242"/>
      <c r="EL37" s="242"/>
      <c r="EM37" s="242"/>
      <c r="EN37" s="242"/>
      <c r="EO37" s="242"/>
      <c r="EP37" s="242"/>
      <c r="EQ37" s="242"/>
      <c r="ER37" s="242"/>
      <c r="ES37" s="242"/>
      <c r="ET37" s="242"/>
      <c r="EU37" s="242"/>
      <c r="EV37" s="242"/>
      <c r="EW37" s="242"/>
      <c r="EX37" s="242"/>
      <c r="EY37" s="242"/>
      <c r="EZ37" s="242"/>
      <c r="FA37" s="242"/>
      <c r="FB37" s="242"/>
      <c r="FC37" s="242"/>
      <c r="FD37" s="242"/>
      <c r="FE37" s="242"/>
      <c r="FF37" s="242"/>
      <c r="FG37" s="242"/>
      <c r="FH37" s="242"/>
      <c r="FI37" s="242"/>
      <c r="FJ37" s="242"/>
      <c r="FK37" s="242"/>
      <c r="FL37" s="242"/>
      <c r="FM37" s="242"/>
      <c r="FN37" s="242"/>
      <c r="FO37" s="242"/>
      <c r="FP37" s="242"/>
      <c r="FQ37" s="242"/>
      <c r="FR37" s="242"/>
      <c r="FS37" s="242"/>
      <c r="FT37" s="242"/>
      <c r="FU37" s="242"/>
      <c r="FV37" s="242"/>
      <c r="FW37" s="242"/>
      <c r="FX37" s="242"/>
      <c r="FY37" s="242"/>
      <c r="FZ37" s="242"/>
      <c r="GA37" s="242"/>
      <c r="GB37" s="242"/>
      <c r="GC37" s="242"/>
      <c r="GD37" s="242"/>
      <c r="GE37" s="242"/>
      <c r="GF37" s="242"/>
      <c r="GG37" s="242"/>
      <c r="GH37" s="242"/>
      <c r="GI37" s="242"/>
      <c r="GJ37" s="242"/>
      <c r="GK37" s="242"/>
      <c r="GL37" s="242"/>
      <c r="GM37" s="242"/>
      <c r="GN37" s="242"/>
      <c r="GO37" s="242"/>
      <c r="GP37" s="242"/>
      <c r="GQ37" s="242"/>
      <c r="GR37" s="242"/>
      <c r="GS37" s="242"/>
      <c r="GT37" s="242"/>
      <c r="GU37" s="242"/>
      <c r="GV37" s="242"/>
      <c r="GW37" s="242"/>
      <c r="GX37" s="242"/>
      <c r="GY37" s="242"/>
      <c r="GZ37" s="242"/>
      <c r="HA37" s="242"/>
      <c r="HB37" s="242"/>
      <c r="HC37" s="242"/>
      <c r="HD37" s="242"/>
      <c r="HE37" s="242"/>
      <c r="HF37" s="242"/>
      <c r="HG37" s="242"/>
      <c r="HH37" s="242"/>
      <c r="HI37" s="242"/>
      <c r="HJ37" s="242"/>
      <c r="HK37" s="242"/>
      <c r="HL37" s="242"/>
      <c r="HM37" s="242"/>
      <c r="HN37" s="242"/>
      <c r="HO37" s="242"/>
      <c r="HP37" s="242"/>
      <c r="HQ37" s="242"/>
      <c r="HR37" s="242"/>
      <c r="HS37" s="242"/>
      <c r="HT37" s="242"/>
      <c r="HU37" s="242"/>
      <c r="HV37" s="242"/>
      <c r="HW37" s="242"/>
      <c r="HX37" s="242"/>
      <c r="HY37" s="242"/>
      <c r="HZ37" s="242"/>
      <c r="IA37" s="242"/>
      <c r="IB37" s="242"/>
      <c r="IC37" s="242"/>
      <c r="ID37" s="242"/>
      <c r="IE37" s="242"/>
      <c r="IF37" s="242"/>
      <c r="IG37" s="242"/>
      <c r="IH37" s="242"/>
      <c r="II37" s="242"/>
      <c r="IJ37" s="242"/>
      <c r="IK37" s="242"/>
      <c r="IL37" s="242"/>
      <c r="IM37" s="242"/>
      <c r="IN37" s="242"/>
      <c r="IO37" s="242"/>
      <c r="IP37" s="242"/>
      <c r="IQ37" s="242"/>
      <c r="IR37" s="242"/>
      <c r="IS37" s="242"/>
      <c r="IT37" s="242"/>
      <c r="IU37" s="242"/>
      <c r="IV37" s="242"/>
      <c r="IW37" s="242"/>
      <c r="IX37" s="242"/>
      <c r="IY37" s="242"/>
      <c r="IZ37" s="242"/>
      <c r="JA37" s="242"/>
      <c r="JB37" s="242"/>
      <c r="JC37" s="242"/>
      <c r="JD37" s="242"/>
      <c r="JE37" s="242"/>
      <c r="JF37" s="242"/>
      <c r="JG37" s="242"/>
      <c r="JH37" s="242"/>
      <c r="JI37" s="242"/>
      <c r="JJ37" s="242"/>
      <c r="JK37" s="242"/>
      <c r="JL37" s="242"/>
      <c r="JM37" s="242"/>
      <c r="JN37" s="242"/>
      <c r="JO37" s="242"/>
      <c r="JP37" s="242"/>
      <c r="JQ37" s="242"/>
      <c r="JR37" s="242"/>
      <c r="JS37" s="242"/>
      <c r="JT37" s="242"/>
      <c r="JU37" s="242"/>
      <c r="JV37" s="242"/>
      <c r="JW37" s="242"/>
      <c r="JX37" s="242"/>
      <c r="JY37" s="242"/>
      <c r="JZ37" s="242"/>
      <c r="KA37" s="242"/>
      <c r="KB37" s="242"/>
      <c r="KC37" s="242"/>
      <c r="KD37" s="242"/>
      <c r="KE37" s="242"/>
      <c r="KF37" s="242"/>
      <c r="KG37" s="242"/>
      <c r="KH37" s="242"/>
      <c r="KI37" s="242"/>
      <c r="KJ37" s="242"/>
      <c r="KK37" s="242"/>
      <c r="KL37" s="242"/>
      <c r="KM37" s="242"/>
      <c r="KN37" s="242"/>
      <c r="KO37" s="242"/>
      <c r="KP37" s="242"/>
      <c r="KQ37" s="242"/>
      <c r="KR37" s="242"/>
      <c r="KS37" s="242"/>
      <c r="KT37" s="242"/>
      <c r="KU37" s="242"/>
      <c r="KV37" s="242"/>
      <c r="KW37" s="242"/>
      <c r="KX37" s="242"/>
      <c r="KY37" s="242"/>
      <c r="KZ37" s="242"/>
      <c r="LA37" s="242"/>
      <c r="LB37" s="242"/>
      <c r="LC37" s="242"/>
      <c r="LD37" s="242"/>
      <c r="LE37" s="242"/>
      <c r="LF37" s="242"/>
      <c r="LG37" s="242"/>
      <c r="LH37" s="242"/>
      <c r="LI37" s="242"/>
      <c r="LJ37" s="242"/>
      <c r="LK37" s="242"/>
      <c r="LL37" s="242"/>
      <c r="LM37" s="242"/>
      <c r="LN37" s="242"/>
      <c r="LO37" s="242"/>
      <c r="LP37" s="242"/>
      <c r="LQ37" s="242"/>
      <c r="LR37" s="242"/>
      <c r="LS37" s="242"/>
      <c r="LT37" s="242"/>
      <c r="LU37" s="242"/>
      <c r="LV37" s="242"/>
      <c r="LW37" s="242"/>
      <c r="LX37" s="242"/>
      <c r="LY37" s="242"/>
      <c r="LZ37" s="242"/>
      <c r="MA37" s="242"/>
      <c r="MB37" s="242"/>
      <c r="MC37" s="242"/>
      <c r="MD37" s="242"/>
      <c r="ME37" s="242"/>
      <c r="MF37" s="242"/>
      <c r="MG37" s="242"/>
      <c r="MH37" s="242"/>
      <c r="MI37" s="242"/>
      <c r="MJ37" s="242"/>
      <c r="MK37" s="242"/>
      <c r="ML37" s="242"/>
      <c r="MM37" s="242"/>
      <c r="MN37" s="242"/>
      <c r="MO37" s="242"/>
      <c r="MP37" s="242"/>
      <c r="MQ37" s="242"/>
      <c r="MR37" s="242"/>
      <c r="MS37" s="242"/>
      <c r="MT37" s="242"/>
      <c r="MU37" s="242"/>
      <c r="MV37" s="242"/>
      <c r="MW37" s="242"/>
      <c r="MX37" s="242"/>
      <c r="MY37" s="242"/>
      <c r="MZ37" s="242"/>
      <c r="NA37" s="242"/>
      <c r="NB37" s="242"/>
      <c r="NC37" s="242"/>
      <c r="ND37" s="242"/>
      <c r="NE37" s="242"/>
      <c r="NF37" s="242"/>
      <c r="NG37" s="242"/>
      <c r="NH37" s="242"/>
      <c r="NI37" s="242"/>
      <c r="NJ37" s="242"/>
      <c r="NK37" s="242"/>
      <c r="NL37" s="242"/>
      <c r="NM37" s="242"/>
      <c r="NN37" s="242"/>
      <c r="NO37" s="242"/>
      <c r="NP37" s="242"/>
      <c r="NQ37" s="242"/>
      <c r="NR37" s="242"/>
      <c r="NS37" s="242"/>
      <c r="NT37" s="242"/>
      <c r="NU37" s="242"/>
      <c r="NV37" s="242"/>
      <c r="NW37" s="242"/>
      <c r="NX37" s="242"/>
      <c r="NY37" s="242"/>
      <c r="NZ37" s="242"/>
      <c r="OA37" s="242"/>
      <c r="OB37" s="242"/>
      <c r="OC37" s="242"/>
      <c r="OD37" s="242"/>
      <c r="OE37" s="242"/>
      <c r="OF37" s="242"/>
      <c r="OG37" s="242"/>
      <c r="OH37" s="242"/>
      <c r="OI37" s="242"/>
      <c r="OJ37" s="242"/>
      <c r="OK37" s="242"/>
      <c r="OL37" s="242"/>
      <c r="OM37" s="242"/>
      <c r="ON37" s="242"/>
      <c r="OO37" s="242"/>
      <c r="OP37" s="242"/>
      <c r="OQ37" s="242"/>
      <c r="OR37" s="242"/>
      <c r="OS37" s="242"/>
      <c r="OT37" s="242"/>
      <c r="OU37" s="242"/>
      <c r="OV37" s="242"/>
      <c r="OW37" s="242"/>
      <c r="OX37" s="242"/>
      <c r="OY37" s="242"/>
      <c r="OZ37" s="242"/>
      <c r="PA37" s="242"/>
      <c r="PB37" s="242"/>
      <c r="PC37" s="242"/>
      <c r="PD37" s="242"/>
      <c r="PE37" s="242"/>
      <c r="PF37" s="242"/>
      <c r="PG37" s="242"/>
      <c r="PH37" s="242"/>
      <c r="PI37" s="242"/>
      <c r="PJ37" s="242"/>
      <c r="PK37" s="242"/>
      <c r="PL37" s="242"/>
      <c r="PM37" s="242"/>
      <c r="PN37" s="242"/>
      <c r="PO37" s="242"/>
      <c r="PP37" s="242"/>
      <c r="PQ37" s="242"/>
      <c r="PR37" s="242"/>
      <c r="PS37" s="242"/>
      <c r="PT37" s="242"/>
      <c r="PU37" s="242"/>
      <c r="PV37" s="242"/>
      <c r="PW37" s="242"/>
      <c r="PX37" s="242"/>
      <c r="PY37" s="242"/>
      <c r="PZ37" s="242"/>
      <c r="QA37" s="242"/>
      <c r="QB37" s="242"/>
      <c r="QC37" s="242"/>
      <c r="QD37" s="242"/>
      <c r="QE37" s="242"/>
      <c r="QF37" s="242"/>
      <c r="QG37" s="242"/>
      <c r="QH37" s="242"/>
      <c r="QI37" s="242"/>
      <c r="QJ37" s="242"/>
      <c r="QK37" s="242"/>
      <c r="QL37" s="242"/>
      <c r="QM37" s="242"/>
      <c r="QN37" s="242"/>
      <c r="QO37" s="242"/>
      <c r="QP37" s="242"/>
      <c r="QQ37" s="242"/>
      <c r="QR37" s="242"/>
      <c r="QS37" s="242"/>
      <c r="QT37" s="242"/>
      <c r="QU37" s="242"/>
      <c r="QV37" s="242"/>
      <c r="QW37" s="242"/>
      <c r="QX37" s="242"/>
      <c r="QY37" s="242"/>
      <c r="QZ37" s="242"/>
      <c r="RA37" s="242"/>
      <c r="RB37" s="242"/>
      <c r="RC37" s="242"/>
      <c r="RD37" s="242"/>
      <c r="RE37" s="242"/>
      <c r="RF37" s="242"/>
      <c r="RG37" s="242"/>
      <c r="RH37" s="242"/>
      <c r="RI37" s="242"/>
      <c r="RJ37" s="242"/>
      <c r="RK37" s="242"/>
      <c r="RL37" s="242"/>
      <c r="RM37" s="242"/>
      <c r="RN37" s="242"/>
      <c r="RO37" s="242"/>
      <c r="RP37" s="242"/>
      <c r="RQ37" s="242"/>
      <c r="RR37" s="242"/>
      <c r="RS37" s="242"/>
      <c r="RT37" s="242"/>
      <c r="RU37" s="242"/>
      <c r="RV37" s="242"/>
      <c r="RW37" s="242"/>
      <c r="RX37" s="242"/>
      <c r="RY37" s="242"/>
      <c r="RZ37" s="242"/>
      <c r="SA37" s="242"/>
      <c r="SB37" s="242"/>
      <c r="SC37" s="242"/>
      <c r="SD37" s="242"/>
      <c r="SE37" s="242"/>
      <c r="SF37" s="242"/>
      <c r="SG37" s="242"/>
      <c r="SH37" s="242"/>
      <c r="SI37" s="242"/>
      <c r="SJ37" s="242"/>
      <c r="SK37" s="242"/>
      <c r="SL37" s="242"/>
      <c r="SM37" s="242"/>
      <c r="SN37" s="242"/>
      <c r="SO37" s="242"/>
      <c r="SP37" s="242"/>
      <c r="SQ37" s="242"/>
      <c r="SR37" s="242"/>
      <c r="SS37" s="242"/>
      <c r="ST37" s="242"/>
      <c r="SU37" s="242"/>
      <c r="SV37" s="242"/>
      <c r="SW37" s="242"/>
      <c r="SX37" s="242"/>
      <c r="SY37" s="242"/>
      <c r="SZ37" s="242"/>
      <c r="TA37" s="242"/>
      <c r="TB37" s="242"/>
      <c r="TC37" s="242"/>
      <c r="TD37" s="242"/>
      <c r="TE37" s="242"/>
      <c r="TF37" s="242"/>
      <c r="TG37" s="242"/>
      <c r="TH37" s="242"/>
      <c r="TI37" s="242"/>
      <c r="TJ37" s="242"/>
      <c r="TK37" s="242"/>
      <c r="TL37" s="242"/>
      <c r="TM37" s="242"/>
      <c r="TN37" s="242"/>
      <c r="TO37" s="242"/>
      <c r="TP37" s="242"/>
      <c r="TQ37" s="242"/>
      <c r="TR37" s="242"/>
      <c r="TS37" s="242"/>
      <c r="TT37" s="242"/>
      <c r="TU37" s="242"/>
      <c r="TV37" s="242"/>
      <c r="TW37" s="242"/>
      <c r="TX37" s="242"/>
      <c r="TY37" s="242"/>
      <c r="TZ37" s="242"/>
      <c r="UA37" s="242"/>
      <c r="UB37" s="242"/>
      <c r="UC37" s="242"/>
      <c r="UD37" s="242"/>
      <c r="UE37" s="242"/>
      <c r="UF37" s="242"/>
      <c r="UG37" s="242"/>
      <c r="UH37" s="242"/>
      <c r="UI37" s="242"/>
      <c r="UJ37" s="242"/>
      <c r="UK37" s="242"/>
      <c r="UL37" s="242"/>
      <c r="UM37" s="242"/>
      <c r="UN37" s="242"/>
      <c r="UO37" s="242"/>
      <c r="UP37" s="242"/>
      <c r="UQ37" s="242"/>
      <c r="UR37" s="242"/>
      <c r="US37" s="242"/>
      <c r="UT37" s="242"/>
      <c r="UU37" s="242"/>
      <c r="UV37" s="242"/>
      <c r="UW37" s="242"/>
      <c r="UX37" s="242"/>
      <c r="UY37" s="242"/>
      <c r="UZ37" s="242"/>
      <c r="VA37" s="242"/>
      <c r="VB37" s="242"/>
      <c r="VC37" s="242"/>
      <c r="VD37" s="242"/>
      <c r="VE37" s="242"/>
      <c r="VF37" s="242"/>
      <c r="VG37" s="242"/>
      <c r="VH37" s="242"/>
      <c r="VI37" s="242"/>
      <c r="VJ37" s="242"/>
      <c r="VK37" s="242"/>
      <c r="VL37" s="242"/>
      <c r="VM37" s="242"/>
      <c r="VN37" s="242"/>
      <c r="VO37" s="242"/>
      <c r="VP37" s="242"/>
      <c r="VQ37" s="242"/>
      <c r="VR37" s="242"/>
      <c r="VS37" s="242"/>
      <c r="VT37" s="242"/>
      <c r="VU37" s="242"/>
      <c r="VV37" s="242"/>
      <c r="VW37" s="242"/>
      <c r="VX37" s="242"/>
      <c r="VY37" s="242"/>
      <c r="VZ37" s="242"/>
      <c r="WA37" s="242"/>
      <c r="WB37" s="242"/>
      <c r="WC37" s="242"/>
      <c r="WD37" s="242"/>
      <c r="WE37" s="242"/>
      <c r="WF37" s="242"/>
      <c r="WG37" s="242"/>
      <c r="WH37" s="242"/>
      <c r="WI37" s="242"/>
      <c r="WJ37" s="242"/>
      <c r="WK37" s="242"/>
      <c r="WL37" s="242"/>
      <c r="WM37" s="242"/>
      <c r="WN37" s="242"/>
      <c r="WO37" s="242"/>
      <c r="WP37" s="242"/>
      <c r="WQ37" s="242"/>
      <c r="WR37" s="242"/>
      <c r="WS37" s="242"/>
      <c r="WT37" s="242"/>
      <c r="WU37" s="242"/>
      <c r="WV37" s="242"/>
      <c r="WW37" s="242"/>
      <c r="WX37" s="242"/>
      <c r="WY37" s="242"/>
      <c r="WZ37" s="242"/>
      <c r="XA37" s="242"/>
      <c r="XB37" s="242"/>
      <c r="XC37" s="242"/>
      <c r="XD37" s="242"/>
      <c r="XE37" s="242"/>
      <c r="XF37" s="242"/>
      <c r="XG37" s="242"/>
      <c r="XH37" s="242"/>
      <c r="XI37" s="242"/>
      <c r="XJ37" s="242"/>
      <c r="XK37" s="242"/>
      <c r="XL37" s="242"/>
      <c r="XM37" s="242"/>
      <c r="XN37" s="242"/>
      <c r="XO37" s="242"/>
      <c r="XP37" s="242"/>
      <c r="XQ37" s="242"/>
      <c r="XR37" s="242"/>
      <c r="XS37" s="242"/>
      <c r="XT37" s="242"/>
      <c r="XU37" s="242"/>
      <c r="XV37" s="242"/>
      <c r="XW37" s="242"/>
      <c r="XX37" s="242"/>
      <c r="XY37" s="242"/>
      <c r="XZ37" s="242"/>
      <c r="YA37" s="242"/>
      <c r="YB37" s="242"/>
      <c r="YC37" s="242"/>
      <c r="YD37" s="242"/>
      <c r="YE37" s="242"/>
      <c r="YF37" s="242"/>
      <c r="YG37" s="242"/>
      <c r="YH37" s="242"/>
      <c r="YI37" s="242"/>
      <c r="YJ37" s="242"/>
      <c r="YK37" s="242"/>
      <c r="YL37" s="242"/>
      <c r="YM37" s="242"/>
      <c r="YN37" s="242"/>
      <c r="YO37" s="242"/>
      <c r="YP37" s="242"/>
      <c r="YQ37" s="242"/>
      <c r="YR37" s="242"/>
      <c r="YS37" s="242"/>
      <c r="YT37" s="242"/>
      <c r="YU37" s="242"/>
      <c r="YV37" s="242"/>
      <c r="YW37" s="242"/>
      <c r="YX37" s="242"/>
      <c r="YY37" s="242"/>
      <c r="YZ37" s="242"/>
      <c r="ZA37" s="242"/>
      <c r="ZB37" s="242"/>
      <c r="ZC37" s="242"/>
      <c r="ZD37" s="242"/>
      <c r="ZE37" s="242"/>
      <c r="ZF37" s="242"/>
      <c r="ZG37" s="242"/>
      <c r="ZH37" s="242"/>
      <c r="ZI37" s="242"/>
      <c r="ZJ37" s="242"/>
      <c r="ZK37" s="242"/>
      <c r="ZL37" s="242"/>
      <c r="ZM37" s="242"/>
      <c r="ZN37" s="242"/>
      <c r="ZO37" s="242"/>
      <c r="ZP37" s="242"/>
      <c r="ZQ37" s="242"/>
      <c r="ZR37" s="242"/>
      <c r="ZS37" s="242"/>
      <c r="ZT37" s="242"/>
      <c r="ZU37" s="242"/>
      <c r="ZV37" s="242"/>
      <c r="ZW37" s="242"/>
      <c r="ZX37" s="242"/>
      <c r="ZY37" s="242"/>
      <c r="ZZ37" s="242"/>
      <c r="AAA37" s="242"/>
      <c r="AAB37" s="242"/>
      <c r="AAC37" s="242"/>
      <c r="AAD37" s="242"/>
      <c r="AAE37" s="242"/>
      <c r="AAF37" s="242"/>
      <c r="AAG37" s="242"/>
      <c r="AAH37" s="242"/>
      <c r="AAI37" s="242"/>
      <c r="AAJ37" s="242"/>
      <c r="AAK37" s="242"/>
      <c r="AAL37" s="242"/>
      <c r="AAM37" s="242"/>
      <c r="AAN37" s="242"/>
      <c r="AAO37" s="242"/>
      <c r="AAP37" s="242"/>
      <c r="AAQ37" s="242"/>
      <c r="AAR37" s="242"/>
      <c r="AAS37" s="242"/>
      <c r="AAT37" s="242"/>
      <c r="AAU37" s="242"/>
      <c r="AAV37" s="242"/>
      <c r="AAW37" s="242"/>
      <c r="AAX37" s="242"/>
      <c r="AAY37" s="242"/>
      <c r="AAZ37" s="242"/>
      <c r="ABA37" s="242"/>
      <c r="ABB37" s="242"/>
      <c r="ABC37" s="242"/>
      <c r="ABD37" s="242"/>
      <c r="ABE37" s="242"/>
      <c r="ABF37" s="242"/>
      <c r="ABG37" s="242"/>
      <c r="ABH37" s="242"/>
      <c r="ABI37" s="242"/>
      <c r="ABJ37" s="242"/>
      <c r="ABK37" s="242"/>
      <c r="ABL37" s="242"/>
      <c r="ABM37" s="242"/>
      <c r="ABN37" s="242"/>
      <c r="ABO37" s="242"/>
      <c r="ABP37" s="242"/>
      <c r="ABQ37" s="242"/>
      <c r="ABR37" s="242"/>
      <c r="ABS37" s="242"/>
      <c r="ABT37" s="242"/>
      <c r="ABU37" s="242"/>
      <c r="ABV37" s="242"/>
      <c r="ABW37" s="242"/>
      <c r="ABX37" s="242"/>
      <c r="ABY37" s="242"/>
      <c r="ABZ37" s="242"/>
      <c r="ACA37" s="242"/>
      <c r="ACB37" s="242"/>
      <c r="ACC37" s="242"/>
      <c r="ACD37" s="242"/>
      <c r="ACE37" s="242"/>
      <c r="ACF37" s="242"/>
      <c r="ACG37" s="242"/>
      <c r="ACH37" s="242"/>
      <c r="ACI37" s="242"/>
      <c r="ACJ37" s="242"/>
      <c r="ACK37" s="242"/>
      <c r="ACL37" s="242"/>
      <c r="ACM37" s="242"/>
      <c r="ACN37" s="242"/>
      <c r="ACO37" s="242"/>
      <c r="ACP37" s="242"/>
      <c r="ACQ37" s="242"/>
      <c r="ACR37" s="242"/>
      <c r="ACS37" s="242"/>
      <c r="ACT37" s="242"/>
      <c r="ACU37" s="242"/>
      <c r="ACV37" s="242"/>
      <c r="ACW37" s="242"/>
      <c r="ACX37" s="242"/>
      <c r="ACY37" s="242"/>
      <c r="ACZ37" s="242"/>
      <c r="ADA37" s="242"/>
      <c r="ADB37" s="242"/>
      <c r="ADC37" s="242"/>
      <c r="ADD37" s="242"/>
      <c r="ADE37" s="242"/>
      <c r="ADF37" s="242"/>
      <c r="ADG37" s="242"/>
      <c r="ADH37" s="242"/>
      <c r="ADI37" s="242"/>
      <c r="ADJ37" s="242"/>
      <c r="ADK37" s="242"/>
      <c r="ADL37" s="242"/>
      <c r="ADM37" s="242"/>
      <c r="ADN37" s="242"/>
      <c r="ADO37" s="242"/>
      <c r="ADP37" s="242"/>
      <c r="ADQ37" s="242"/>
      <c r="ADR37" s="242"/>
      <c r="ADS37" s="242"/>
      <c r="ADT37" s="242"/>
      <c r="ADU37" s="242"/>
      <c r="ADV37" s="242"/>
      <c r="ADW37" s="242"/>
      <c r="ADX37" s="242"/>
      <c r="ADY37" s="242"/>
      <c r="ADZ37" s="242"/>
      <c r="AEA37" s="242"/>
      <c r="AEB37" s="242"/>
      <c r="AEC37" s="242"/>
      <c r="AED37" s="242"/>
      <c r="AEE37" s="242"/>
      <c r="AEF37" s="242"/>
      <c r="AEG37" s="242"/>
      <c r="AEH37" s="242"/>
      <c r="AEI37" s="242"/>
      <c r="AEJ37" s="242"/>
      <c r="AEK37" s="242"/>
      <c r="AEL37" s="242"/>
      <c r="AEM37" s="242"/>
      <c r="AEN37" s="242"/>
      <c r="AEO37" s="242"/>
      <c r="AEP37" s="242"/>
      <c r="AEQ37" s="242"/>
      <c r="AER37" s="242"/>
      <c r="AES37" s="242"/>
      <c r="AET37" s="242"/>
      <c r="AEU37" s="242"/>
      <c r="AEV37" s="242"/>
      <c r="AEW37" s="242"/>
      <c r="AEX37" s="242"/>
      <c r="AEY37" s="242"/>
      <c r="AEZ37" s="242"/>
      <c r="AFA37" s="242"/>
      <c r="AFB37" s="242"/>
      <c r="AFC37" s="242"/>
      <c r="AFD37" s="242"/>
      <c r="AFE37" s="242"/>
      <c r="AFF37" s="242"/>
      <c r="AFG37" s="242"/>
      <c r="AFH37" s="242"/>
      <c r="AFI37" s="242"/>
      <c r="AFJ37" s="242"/>
      <c r="AFK37" s="242"/>
      <c r="AFL37" s="242"/>
      <c r="AFM37" s="242"/>
      <c r="AFN37" s="242"/>
      <c r="AFO37" s="242"/>
      <c r="AFP37" s="242"/>
      <c r="AFQ37" s="242"/>
      <c r="AFR37" s="242"/>
      <c r="AFS37" s="242"/>
      <c r="AFT37" s="242"/>
      <c r="AFU37" s="242"/>
      <c r="AFV37" s="242"/>
      <c r="AFW37" s="242"/>
      <c r="AFX37" s="242"/>
      <c r="AFY37" s="242"/>
      <c r="AFZ37" s="242"/>
      <c r="AGA37" s="242"/>
      <c r="AGB37" s="242"/>
      <c r="AGC37" s="242"/>
      <c r="AGD37" s="242"/>
      <c r="AGE37" s="242"/>
      <c r="AGF37" s="242"/>
      <c r="AGG37" s="242"/>
      <c r="AGH37" s="242"/>
      <c r="AGI37" s="242"/>
      <c r="AGJ37" s="242"/>
      <c r="AGK37" s="242"/>
      <c r="AGL37" s="242"/>
      <c r="AGM37" s="242"/>
      <c r="AGN37" s="242"/>
      <c r="AGO37" s="242"/>
      <c r="AGP37" s="242"/>
      <c r="AGQ37" s="242"/>
      <c r="AGR37" s="242"/>
      <c r="AGS37" s="242"/>
      <c r="AGT37" s="242"/>
      <c r="AGU37" s="242"/>
      <c r="AGV37" s="242"/>
      <c r="AGW37" s="242"/>
      <c r="AGX37" s="242"/>
      <c r="AGY37" s="242"/>
      <c r="AGZ37" s="242"/>
      <c r="AHA37" s="242"/>
      <c r="AHB37" s="242"/>
      <c r="AHC37" s="242"/>
      <c r="AHD37" s="242"/>
      <c r="AHE37" s="242"/>
      <c r="AHF37" s="242"/>
      <c r="AHG37" s="242"/>
      <c r="AHH37" s="242"/>
      <c r="AHI37" s="242"/>
      <c r="AHJ37" s="242"/>
      <c r="AHK37" s="242"/>
      <c r="AHL37" s="242"/>
      <c r="AHM37" s="242"/>
      <c r="AHN37" s="242"/>
      <c r="AHO37" s="242"/>
      <c r="AHP37" s="242"/>
      <c r="AHQ37" s="242"/>
      <c r="AHR37" s="242"/>
      <c r="AHS37" s="242"/>
      <c r="AHT37" s="242"/>
      <c r="AHU37" s="242"/>
      <c r="AHV37" s="242"/>
      <c r="AHW37" s="242"/>
      <c r="AHX37" s="242"/>
      <c r="AHY37" s="242"/>
      <c r="AHZ37" s="242"/>
      <c r="AIA37" s="242"/>
      <c r="AIB37" s="242"/>
      <c r="AIC37" s="242"/>
      <c r="AID37" s="242"/>
      <c r="AIE37" s="242"/>
      <c r="AIF37" s="242"/>
      <c r="AIG37" s="242"/>
      <c r="AIH37" s="242"/>
      <c r="AII37" s="242"/>
      <c r="AIJ37" s="242"/>
      <c r="AIK37" s="242"/>
      <c r="AIL37" s="242"/>
      <c r="AIM37" s="242"/>
      <c r="AIN37" s="242"/>
      <c r="AIO37" s="242"/>
      <c r="AIP37" s="242"/>
      <c r="AIQ37" s="242"/>
      <c r="AIR37" s="242"/>
      <c r="AIS37" s="242"/>
      <c r="AIT37" s="242"/>
      <c r="AIU37" s="242"/>
      <c r="AIV37" s="242"/>
      <c r="AIW37" s="242"/>
      <c r="AIX37" s="242"/>
      <c r="AIY37" s="242"/>
      <c r="AIZ37" s="242"/>
      <c r="AJA37" s="242"/>
      <c r="AJB37" s="242"/>
      <c r="AJC37" s="242"/>
      <c r="AJD37" s="242"/>
      <c r="AJE37" s="242"/>
      <c r="AJF37" s="242"/>
      <c r="AJG37" s="242"/>
      <c r="AJH37" s="242"/>
      <c r="AJI37" s="242"/>
      <c r="AJJ37" s="242"/>
      <c r="AJK37" s="242"/>
      <c r="AJL37" s="242"/>
      <c r="AJM37" s="242"/>
      <c r="AJN37" s="242"/>
      <c r="AJO37" s="242"/>
      <c r="AJP37" s="242"/>
      <c r="AJQ37" s="242"/>
      <c r="AJR37" s="242"/>
      <c r="AJS37" s="242"/>
      <c r="AJT37" s="242"/>
      <c r="AJU37" s="242"/>
      <c r="AJV37" s="242"/>
      <c r="AJW37" s="242"/>
      <c r="AJX37" s="242"/>
      <c r="AJY37" s="242"/>
      <c r="AJZ37" s="242"/>
      <c r="AKA37" s="242"/>
      <c r="AKB37" s="242"/>
      <c r="AKC37" s="242"/>
      <c r="AKD37" s="242"/>
      <c r="AKE37" s="242"/>
      <c r="AKF37" s="242"/>
      <c r="AKG37" s="242"/>
      <c r="AKH37" s="242"/>
      <c r="AKI37" s="242"/>
      <c r="AKJ37" s="242"/>
      <c r="AKK37" s="242"/>
      <c r="AKL37" s="242"/>
      <c r="AKM37" s="242"/>
      <c r="AKN37" s="242"/>
      <c r="AKO37" s="242"/>
      <c r="AKP37" s="242"/>
      <c r="AKQ37" s="242"/>
      <c r="AKR37" s="242"/>
      <c r="AKS37" s="242"/>
      <c r="AKT37" s="242"/>
      <c r="AKU37" s="242"/>
      <c r="AKV37" s="242"/>
      <c r="AKW37" s="242"/>
      <c r="AKX37" s="242"/>
      <c r="AKY37" s="242"/>
      <c r="AKZ37" s="242"/>
      <c r="ALA37" s="242"/>
      <c r="ALB37" s="242"/>
      <c r="ALC37" s="242"/>
      <c r="ALD37" s="242"/>
      <c r="ALE37" s="242"/>
      <c r="ALF37" s="242"/>
      <c r="ALG37" s="242"/>
      <c r="ALH37" s="242"/>
      <c r="ALI37" s="242"/>
      <c r="ALJ37" s="242"/>
      <c r="ALK37" s="242"/>
      <c r="ALL37" s="242"/>
      <c r="ALM37" s="242"/>
      <c r="ALN37" s="242"/>
      <c r="ALO37" s="242"/>
      <c r="ALP37" s="242"/>
      <c r="ALQ37" s="242"/>
      <c r="ALR37" s="242"/>
      <c r="ALS37" s="242"/>
      <c r="ALT37" s="242"/>
      <c r="ALU37" s="242"/>
      <c r="ALV37" s="242"/>
      <c r="ALW37" s="242"/>
      <c r="ALX37" s="242"/>
      <c r="ALY37" s="242"/>
      <c r="ALZ37" s="242"/>
      <c r="AMA37" s="242"/>
      <c r="AMB37" s="242"/>
      <c r="AMC37" s="242"/>
      <c r="AMD37" s="242"/>
      <c r="AME37" s="242"/>
      <c r="AMF37" s="242"/>
      <c r="AMG37" s="242"/>
      <c r="AMH37" s="242"/>
      <c r="AMI37" s="242"/>
      <c r="AMJ37" s="242"/>
      <c r="AMK37" s="242"/>
      <c r="AML37" s="242"/>
      <c r="AMM37" s="242"/>
      <c r="AMN37" s="242"/>
      <c r="AMO37" s="242"/>
      <c r="AMP37" s="242"/>
      <c r="AMQ37" s="242"/>
      <c r="AMR37" s="242"/>
      <c r="AMS37" s="242"/>
      <c r="AMT37" s="242"/>
      <c r="AMU37" s="242"/>
      <c r="AMV37" s="242"/>
      <c r="AMW37" s="242"/>
      <c r="AMX37" s="242"/>
      <c r="AMY37" s="242"/>
      <c r="AMZ37" s="242"/>
      <c r="ANA37" s="242"/>
      <c r="ANB37" s="242"/>
      <c r="ANC37" s="242"/>
      <c r="AND37" s="242"/>
      <c r="ANE37" s="242"/>
      <c r="ANF37" s="242"/>
      <c r="ANG37" s="242"/>
      <c r="ANH37" s="242"/>
      <c r="ANI37" s="242"/>
      <c r="ANJ37" s="242"/>
      <c r="ANK37" s="242"/>
      <c r="ANL37" s="242"/>
      <c r="ANM37" s="242"/>
      <c r="ANN37" s="242"/>
      <c r="ANO37" s="242"/>
      <c r="ANP37" s="242"/>
      <c r="ANQ37" s="242"/>
      <c r="ANR37" s="242"/>
      <c r="ANS37" s="242"/>
      <c r="ANT37" s="242"/>
      <c r="ANU37" s="242"/>
      <c r="ANV37" s="242"/>
      <c r="ANW37" s="242"/>
      <c r="ANX37" s="242"/>
      <c r="ANY37" s="242"/>
      <c r="ANZ37" s="242"/>
      <c r="AOA37" s="242"/>
      <c r="AOB37" s="242"/>
      <c r="AOC37" s="242"/>
      <c r="AOD37" s="242"/>
      <c r="AOE37" s="242"/>
      <c r="AOF37" s="242"/>
      <c r="AOG37" s="242"/>
      <c r="AOH37" s="242"/>
      <c r="AOI37" s="242"/>
      <c r="AOJ37" s="242"/>
      <c r="AOK37" s="242"/>
      <c r="AOL37" s="242"/>
      <c r="AOM37" s="242"/>
      <c r="AON37" s="242"/>
      <c r="AOO37" s="242"/>
      <c r="AOP37" s="242"/>
      <c r="AOQ37" s="242"/>
      <c r="AOR37" s="242"/>
      <c r="AOS37" s="242"/>
      <c r="AOT37" s="242"/>
      <c r="AOU37" s="242"/>
      <c r="AOV37" s="242"/>
      <c r="AOW37" s="242"/>
      <c r="AOX37" s="242"/>
      <c r="AOY37" s="242"/>
      <c r="AOZ37" s="242"/>
      <c r="APA37" s="242"/>
      <c r="APB37" s="242"/>
      <c r="APC37" s="242"/>
      <c r="APD37" s="242"/>
      <c r="APE37" s="242"/>
      <c r="APF37" s="242"/>
      <c r="APG37" s="242"/>
      <c r="APH37" s="242"/>
      <c r="API37" s="242"/>
      <c r="APJ37" s="242"/>
      <c r="APK37" s="242"/>
      <c r="APL37" s="242"/>
      <c r="APM37" s="242"/>
      <c r="APN37" s="242"/>
      <c r="APO37" s="242"/>
      <c r="APP37" s="242"/>
      <c r="APQ37" s="242"/>
      <c r="APR37" s="242"/>
      <c r="APS37" s="242"/>
      <c r="APT37" s="242"/>
      <c r="APU37" s="242"/>
      <c r="APV37" s="242"/>
      <c r="APW37" s="242"/>
      <c r="APX37" s="242"/>
      <c r="APY37" s="242"/>
      <c r="APZ37" s="242"/>
      <c r="AQA37" s="242"/>
      <c r="AQB37" s="242"/>
      <c r="AQC37" s="242"/>
      <c r="AQD37" s="242"/>
      <c r="AQE37" s="242"/>
      <c r="AQF37" s="242"/>
      <c r="AQG37" s="242"/>
      <c r="AQH37" s="242"/>
      <c r="AQI37" s="242"/>
      <c r="AQJ37" s="242"/>
      <c r="AQK37" s="242"/>
      <c r="AQL37" s="242"/>
      <c r="AQM37" s="242"/>
      <c r="AQN37" s="242"/>
      <c r="AQO37" s="242"/>
      <c r="AQP37" s="242"/>
      <c r="AQQ37" s="242"/>
      <c r="AQR37" s="242"/>
      <c r="AQS37" s="242"/>
      <c r="AQT37" s="242"/>
      <c r="AQU37" s="242"/>
      <c r="AQV37" s="242"/>
      <c r="AQW37" s="242"/>
      <c r="AQX37" s="242"/>
      <c r="AQY37" s="242"/>
      <c r="AQZ37" s="242"/>
      <c r="ARA37" s="242"/>
      <c r="ARB37" s="242"/>
      <c r="ARC37" s="242"/>
      <c r="ARD37" s="242"/>
      <c r="ARE37" s="242"/>
      <c r="ARF37" s="242"/>
      <c r="ARG37" s="242"/>
      <c r="ARH37" s="242"/>
      <c r="ARI37" s="242"/>
      <c r="ARJ37" s="242"/>
      <c r="ARK37" s="242"/>
      <c r="ARL37" s="242"/>
      <c r="ARM37" s="242"/>
      <c r="ARN37" s="242"/>
      <c r="ARO37" s="242"/>
      <c r="ARP37" s="242"/>
      <c r="ARQ37" s="242"/>
      <c r="ARR37" s="242"/>
      <c r="ARS37" s="242"/>
      <c r="ART37" s="242"/>
      <c r="ARU37" s="242"/>
      <c r="ARV37" s="242"/>
      <c r="ARW37" s="242"/>
      <c r="ARX37" s="242"/>
      <c r="ARY37" s="242"/>
      <c r="ARZ37" s="242"/>
      <c r="ASA37" s="242"/>
      <c r="ASB37" s="242"/>
      <c r="ASC37" s="242"/>
      <c r="ASD37" s="242"/>
      <c r="ASE37" s="242"/>
      <c r="ASF37" s="242"/>
      <c r="ASG37" s="242"/>
      <c r="ASH37" s="242"/>
      <c r="ASI37" s="242"/>
      <c r="ASJ37" s="242"/>
      <c r="ASK37" s="242"/>
      <c r="ASL37" s="242"/>
      <c r="ASM37" s="242"/>
      <c r="ASN37" s="242"/>
      <c r="ASO37" s="242"/>
      <c r="ASP37" s="242"/>
      <c r="ASQ37" s="242"/>
      <c r="ASR37" s="242"/>
      <c r="ASS37" s="242"/>
      <c r="AST37" s="242"/>
      <c r="ASU37" s="242"/>
      <c r="ASV37" s="242"/>
      <c r="ASW37" s="242"/>
      <c r="ASX37" s="242"/>
      <c r="ASY37" s="242"/>
      <c r="ASZ37" s="242"/>
      <c r="ATA37" s="242"/>
      <c r="ATB37" s="242"/>
      <c r="ATC37" s="242"/>
      <c r="ATD37" s="242"/>
      <c r="ATE37" s="242"/>
      <c r="ATF37" s="242"/>
      <c r="ATG37" s="242"/>
      <c r="ATH37" s="242"/>
      <c r="ATI37" s="242"/>
      <c r="ATJ37" s="242"/>
      <c r="ATK37" s="242"/>
      <c r="ATL37" s="242"/>
      <c r="ATM37" s="242"/>
      <c r="ATN37" s="242"/>
      <c r="ATO37" s="242"/>
      <c r="ATP37" s="242"/>
      <c r="ATQ37" s="242"/>
      <c r="ATR37" s="242"/>
      <c r="ATS37" s="242"/>
      <c r="ATT37" s="242"/>
      <c r="ATU37" s="242"/>
      <c r="ATV37" s="242"/>
      <c r="ATW37" s="242"/>
      <c r="ATX37" s="242"/>
      <c r="ATY37" s="242"/>
      <c r="ATZ37" s="242"/>
      <c r="AUA37" s="242"/>
      <c r="AUB37" s="242"/>
      <c r="AUC37" s="242"/>
      <c r="AUD37" s="242"/>
      <c r="AUE37" s="242"/>
      <c r="AUF37" s="242"/>
      <c r="AUG37" s="242"/>
      <c r="AUH37" s="242"/>
      <c r="AUI37" s="242"/>
      <c r="AUJ37" s="242"/>
      <c r="AUK37" s="242"/>
      <c r="AUL37" s="242"/>
      <c r="AUM37" s="242"/>
      <c r="AUN37" s="242"/>
      <c r="AUO37" s="242"/>
      <c r="AUP37" s="242"/>
      <c r="AUQ37" s="242"/>
      <c r="AUR37" s="242"/>
      <c r="AUS37" s="242"/>
      <c r="AUT37" s="242"/>
      <c r="AUU37" s="242"/>
      <c r="AUV37" s="242"/>
      <c r="AUW37" s="242"/>
      <c r="AUX37" s="242"/>
      <c r="AUY37" s="242"/>
      <c r="AUZ37" s="242"/>
      <c r="AVA37" s="242"/>
      <c r="AVB37" s="242"/>
      <c r="AVC37" s="242"/>
      <c r="AVD37" s="242"/>
      <c r="AVE37" s="242"/>
      <c r="AVF37" s="242"/>
      <c r="AVG37" s="242"/>
      <c r="AVH37" s="242"/>
      <c r="AVI37" s="242"/>
      <c r="AVJ37" s="242"/>
      <c r="AVK37" s="242"/>
      <c r="AVL37" s="242"/>
      <c r="AVM37" s="242"/>
      <c r="AVN37" s="242"/>
      <c r="AVO37" s="242"/>
      <c r="AVP37" s="242"/>
      <c r="AVQ37" s="242"/>
      <c r="AVR37" s="242"/>
      <c r="AVS37" s="242"/>
      <c r="AVT37" s="242"/>
      <c r="AVU37" s="242"/>
      <c r="AVV37" s="242"/>
      <c r="AVW37" s="242"/>
      <c r="AVX37" s="242"/>
      <c r="AVY37" s="242"/>
      <c r="AVZ37" s="242"/>
      <c r="AWA37" s="242"/>
      <c r="AWB37" s="242"/>
      <c r="AWC37" s="242"/>
      <c r="AWD37" s="242"/>
      <c r="AWE37" s="242"/>
      <c r="AWF37" s="242"/>
      <c r="AWG37" s="242"/>
      <c r="AWH37" s="242"/>
      <c r="AWI37" s="242"/>
      <c r="AWJ37" s="242"/>
      <c r="AWK37" s="242"/>
      <c r="AWL37" s="242"/>
      <c r="AWM37" s="242"/>
      <c r="AWN37" s="242"/>
      <c r="AWO37" s="242"/>
      <c r="AWP37" s="242"/>
      <c r="AWQ37" s="242"/>
      <c r="AWR37" s="242"/>
      <c r="AWS37" s="242"/>
      <c r="AWT37" s="242"/>
      <c r="AWU37" s="242"/>
      <c r="AWV37" s="242"/>
      <c r="AWW37" s="242"/>
      <c r="AWX37" s="242"/>
      <c r="AWY37" s="242"/>
      <c r="AWZ37" s="242"/>
      <c r="AXA37" s="242"/>
      <c r="AXB37" s="242"/>
      <c r="AXC37" s="242"/>
      <c r="AXD37" s="242"/>
      <c r="AXE37" s="242"/>
      <c r="AXF37" s="242"/>
      <c r="AXG37" s="242"/>
      <c r="AXH37" s="242"/>
      <c r="AXI37" s="242"/>
      <c r="AXJ37" s="242"/>
      <c r="AXK37" s="242"/>
      <c r="AXL37" s="242"/>
      <c r="AXM37" s="242"/>
      <c r="AXN37" s="242"/>
      <c r="AXO37" s="242"/>
      <c r="AXP37" s="242"/>
      <c r="AXQ37" s="242"/>
      <c r="AXR37" s="242"/>
      <c r="AXS37" s="242"/>
      <c r="AXT37" s="242"/>
      <c r="AXU37" s="242"/>
      <c r="AXV37" s="242"/>
      <c r="AXW37" s="242"/>
      <c r="AXX37" s="242"/>
      <c r="AXY37" s="242"/>
      <c r="AXZ37" s="242"/>
      <c r="AYA37" s="242"/>
      <c r="AYB37" s="242"/>
      <c r="AYC37" s="242"/>
      <c r="AYD37" s="242"/>
      <c r="AYE37" s="242"/>
      <c r="AYF37" s="242"/>
      <c r="AYG37" s="242"/>
      <c r="AYH37" s="242"/>
      <c r="AYI37" s="242"/>
      <c r="AYJ37" s="242"/>
      <c r="AYK37" s="242"/>
      <c r="AYL37" s="242"/>
      <c r="AYM37" s="242"/>
      <c r="AYN37" s="242"/>
      <c r="AYO37" s="242"/>
      <c r="AYP37" s="242"/>
      <c r="AYQ37" s="242"/>
      <c r="AYR37" s="242"/>
      <c r="AYS37" s="242"/>
      <c r="AYT37" s="242"/>
      <c r="AYU37" s="242"/>
      <c r="AYV37" s="242"/>
      <c r="AYW37" s="242"/>
      <c r="AYX37" s="242"/>
      <c r="AYY37" s="242"/>
      <c r="AYZ37" s="242"/>
      <c r="AZA37" s="242"/>
      <c r="AZB37" s="242"/>
      <c r="AZC37" s="242"/>
      <c r="AZD37" s="242"/>
      <c r="AZE37" s="242"/>
      <c r="AZF37" s="242"/>
      <c r="AZG37" s="242"/>
      <c r="AZH37" s="242"/>
      <c r="AZI37" s="242"/>
      <c r="AZJ37" s="242"/>
      <c r="AZK37" s="242"/>
      <c r="AZL37" s="242"/>
      <c r="AZM37" s="242"/>
      <c r="AZN37" s="242"/>
      <c r="AZO37" s="242"/>
      <c r="AZP37" s="242"/>
      <c r="AZQ37" s="242"/>
      <c r="AZR37" s="242"/>
      <c r="AZS37" s="242"/>
      <c r="AZT37" s="242"/>
      <c r="AZU37" s="242"/>
      <c r="AZV37" s="242"/>
      <c r="AZW37" s="242"/>
      <c r="AZX37" s="242"/>
      <c r="AZY37" s="242"/>
      <c r="AZZ37" s="242"/>
      <c r="BAA37" s="242"/>
      <c r="BAB37" s="242"/>
      <c r="BAC37" s="242"/>
      <c r="BAD37" s="242"/>
      <c r="BAE37" s="242"/>
      <c r="BAF37" s="242"/>
      <c r="BAG37" s="242"/>
      <c r="BAH37" s="242"/>
      <c r="BAI37" s="242"/>
      <c r="BAJ37" s="242"/>
      <c r="BAK37" s="242"/>
      <c r="BAL37" s="242"/>
      <c r="BAM37" s="242"/>
      <c r="BAN37" s="242"/>
      <c r="BAO37" s="242"/>
      <c r="BAP37" s="242"/>
      <c r="BAQ37" s="242"/>
      <c r="BAR37" s="242"/>
      <c r="BAS37" s="242"/>
      <c r="BAT37" s="242"/>
      <c r="BAU37" s="242"/>
      <c r="BAV37" s="242"/>
      <c r="BAW37" s="242"/>
      <c r="BAX37" s="242"/>
      <c r="BAY37" s="242"/>
      <c r="BAZ37" s="242"/>
      <c r="BBA37" s="242"/>
      <c r="BBB37" s="242"/>
      <c r="BBC37" s="242"/>
      <c r="BBD37" s="242"/>
      <c r="BBE37" s="242"/>
      <c r="BBF37" s="242"/>
      <c r="BBG37" s="242"/>
      <c r="BBH37" s="242"/>
      <c r="BBI37" s="242"/>
      <c r="BBJ37" s="242"/>
      <c r="BBK37" s="242"/>
      <c r="BBL37" s="242"/>
      <c r="BBM37" s="242"/>
      <c r="BBN37" s="242"/>
      <c r="BBO37" s="242"/>
      <c r="BBP37" s="242"/>
      <c r="BBQ37" s="242"/>
      <c r="BBR37" s="242"/>
      <c r="BBS37" s="242"/>
      <c r="BBT37" s="242"/>
      <c r="BBU37" s="242"/>
      <c r="BBV37" s="242"/>
      <c r="BBW37" s="242"/>
      <c r="BBX37" s="242"/>
      <c r="BBY37" s="242"/>
      <c r="BBZ37" s="242"/>
      <c r="BCA37" s="242"/>
      <c r="BCB37" s="242"/>
      <c r="BCC37" s="242"/>
      <c r="BCD37" s="242"/>
      <c r="BCE37" s="242"/>
      <c r="BCF37" s="242"/>
      <c r="BCG37" s="242"/>
      <c r="BCH37" s="242"/>
      <c r="BCI37" s="242"/>
      <c r="BCJ37" s="242"/>
      <c r="BCK37" s="242"/>
      <c r="BCL37" s="242"/>
      <c r="BCM37" s="242"/>
      <c r="BCN37" s="242"/>
      <c r="BCO37" s="242"/>
      <c r="BCP37" s="242"/>
      <c r="BCQ37" s="242"/>
      <c r="BCR37" s="242"/>
      <c r="BCS37" s="242"/>
      <c r="BCT37" s="242"/>
      <c r="BCU37" s="242"/>
      <c r="BCV37" s="242"/>
      <c r="BCW37" s="242"/>
      <c r="BCX37" s="242"/>
      <c r="BCY37" s="242"/>
      <c r="BCZ37" s="242"/>
      <c r="BDA37" s="242"/>
      <c r="BDB37" s="242"/>
      <c r="BDC37" s="242"/>
      <c r="BDD37" s="242"/>
      <c r="BDE37" s="242"/>
      <c r="BDF37" s="242"/>
      <c r="BDG37" s="242"/>
      <c r="BDH37" s="242"/>
      <c r="BDI37" s="242"/>
      <c r="BDJ37" s="242"/>
      <c r="BDK37" s="242"/>
      <c r="BDL37" s="242"/>
      <c r="BDM37" s="242"/>
      <c r="BDN37" s="242"/>
      <c r="BDO37" s="242"/>
      <c r="BDP37" s="242"/>
      <c r="BDQ37" s="242"/>
      <c r="BDR37" s="242"/>
      <c r="BDS37" s="242"/>
      <c r="BDT37" s="242"/>
      <c r="BDU37" s="242"/>
      <c r="BDV37" s="242"/>
      <c r="BDW37" s="242"/>
      <c r="BDX37" s="242"/>
      <c r="BDY37" s="242"/>
      <c r="BDZ37" s="242"/>
      <c r="BEA37" s="242"/>
      <c r="BEB37" s="242"/>
      <c r="BEC37" s="242"/>
      <c r="BED37" s="242"/>
      <c r="BEE37" s="242"/>
      <c r="BEF37" s="242"/>
      <c r="BEG37" s="242"/>
      <c r="BEH37" s="242"/>
      <c r="BEI37" s="242"/>
      <c r="BEJ37" s="242"/>
      <c r="BEK37" s="242"/>
      <c r="BEL37" s="242"/>
      <c r="BEM37" s="242"/>
      <c r="BEN37" s="242"/>
      <c r="BEO37" s="242"/>
      <c r="BEP37" s="242"/>
      <c r="BEQ37" s="242"/>
      <c r="BER37" s="242"/>
      <c r="BES37" s="242"/>
      <c r="BET37" s="242"/>
      <c r="BEU37" s="242"/>
      <c r="BEV37" s="242"/>
      <c r="BEW37" s="242"/>
      <c r="BEX37" s="242"/>
      <c r="BEY37" s="242"/>
      <c r="BEZ37" s="242"/>
      <c r="BFA37" s="242"/>
      <c r="BFB37" s="242"/>
      <c r="BFC37" s="242"/>
      <c r="BFD37" s="242"/>
      <c r="BFE37" s="242"/>
      <c r="BFF37" s="242"/>
      <c r="BFG37" s="242"/>
      <c r="BFH37" s="242"/>
      <c r="BFI37" s="242"/>
      <c r="BFJ37" s="242"/>
      <c r="BFK37" s="242"/>
      <c r="BFL37" s="242"/>
      <c r="BFM37" s="242"/>
      <c r="BFN37" s="242"/>
      <c r="BFO37" s="242"/>
      <c r="BFP37" s="242"/>
      <c r="BFQ37" s="242"/>
      <c r="BFR37" s="242"/>
      <c r="BFS37" s="242"/>
      <c r="BFT37" s="242"/>
      <c r="BFU37" s="242"/>
      <c r="BFV37" s="242"/>
      <c r="BFW37" s="242"/>
      <c r="BFX37" s="242"/>
      <c r="BFY37" s="242"/>
      <c r="BFZ37" s="242"/>
      <c r="BGA37" s="242"/>
      <c r="BGB37" s="242"/>
      <c r="BGC37" s="242"/>
      <c r="BGD37" s="242"/>
      <c r="BGE37" s="242"/>
      <c r="BGF37" s="242"/>
      <c r="BGG37" s="242"/>
      <c r="BGH37" s="242"/>
      <c r="BGI37" s="242"/>
      <c r="BGJ37" s="242"/>
      <c r="BGK37" s="242"/>
      <c r="BGL37" s="242"/>
      <c r="BGM37" s="242"/>
      <c r="BGN37" s="242"/>
      <c r="BGO37" s="242"/>
      <c r="BGP37" s="242"/>
      <c r="BGQ37" s="242"/>
      <c r="BGR37" s="242"/>
      <c r="BGS37" s="242"/>
      <c r="BGT37" s="242"/>
      <c r="BGU37" s="242"/>
      <c r="BGV37" s="242"/>
      <c r="BGW37" s="242"/>
      <c r="BGX37" s="242"/>
      <c r="BGY37" s="242"/>
      <c r="BGZ37" s="242"/>
      <c r="BHA37" s="242"/>
      <c r="BHB37" s="242"/>
      <c r="BHC37" s="242"/>
      <c r="BHD37" s="242"/>
      <c r="BHE37" s="242"/>
      <c r="BHF37" s="242"/>
      <c r="BHG37" s="242"/>
      <c r="BHH37" s="242"/>
      <c r="BHI37" s="242"/>
      <c r="BHJ37" s="242"/>
      <c r="BHK37" s="242"/>
      <c r="BHL37" s="242"/>
      <c r="BHM37" s="242"/>
      <c r="BHN37" s="242"/>
      <c r="BHO37" s="242"/>
      <c r="BHP37" s="242"/>
      <c r="BHQ37" s="242"/>
      <c r="BHR37" s="242"/>
      <c r="BHS37" s="242"/>
      <c r="BHT37" s="242"/>
      <c r="BHU37" s="242"/>
      <c r="BHV37" s="242"/>
      <c r="BHW37" s="242"/>
      <c r="BHX37" s="242"/>
      <c r="BHY37" s="242"/>
      <c r="BHZ37" s="242"/>
      <c r="BIA37" s="242"/>
      <c r="BIB37" s="242"/>
      <c r="BIC37" s="242"/>
      <c r="BID37" s="242"/>
      <c r="BIE37" s="242"/>
      <c r="BIF37" s="242"/>
      <c r="BIG37" s="242"/>
      <c r="BIH37" s="242"/>
      <c r="BII37" s="242"/>
      <c r="BIJ37" s="242"/>
      <c r="BIK37" s="242"/>
      <c r="BIL37" s="242"/>
      <c r="BIM37" s="242"/>
      <c r="BIN37" s="242"/>
      <c r="BIO37" s="242"/>
      <c r="BIP37" s="242"/>
      <c r="BIQ37" s="242"/>
      <c r="BIR37" s="242"/>
      <c r="BIS37" s="242"/>
      <c r="BIT37" s="242"/>
      <c r="BIU37" s="242"/>
      <c r="BIV37" s="242"/>
      <c r="BIW37" s="242"/>
      <c r="BIX37" s="242"/>
      <c r="BIY37" s="242"/>
      <c r="BIZ37" s="242"/>
      <c r="BJA37" s="242"/>
      <c r="BJB37" s="242"/>
      <c r="BJC37" s="242"/>
      <c r="BJD37" s="242"/>
      <c r="BJE37" s="242"/>
      <c r="BJF37" s="242"/>
      <c r="BJG37" s="242"/>
      <c r="BJH37" s="242"/>
      <c r="BJI37" s="242"/>
      <c r="BJJ37" s="242"/>
      <c r="BJK37" s="242"/>
      <c r="BJL37" s="242"/>
      <c r="BJM37" s="242"/>
      <c r="BJN37" s="242"/>
      <c r="BJO37" s="242"/>
      <c r="BJP37" s="242"/>
      <c r="BJQ37" s="242"/>
      <c r="BJR37" s="242"/>
      <c r="BJS37" s="242"/>
      <c r="BJT37" s="242"/>
      <c r="BJU37" s="242"/>
      <c r="BJV37" s="242"/>
      <c r="BJW37" s="242"/>
      <c r="BJX37" s="242"/>
      <c r="BJY37" s="242"/>
      <c r="BJZ37" s="242"/>
      <c r="BKA37" s="242"/>
      <c r="BKB37" s="242"/>
      <c r="BKC37" s="242"/>
      <c r="BKD37" s="242"/>
      <c r="BKE37" s="242"/>
      <c r="BKF37" s="242"/>
      <c r="BKG37" s="242"/>
      <c r="BKH37" s="242"/>
      <c r="BKI37" s="242"/>
      <c r="BKJ37" s="242"/>
      <c r="BKK37" s="242"/>
      <c r="BKL37" s="242"/>
      <c r="BKM37" s="242"/>
      <c r="BKN37" s="242"/>
      <c r="BKO37" s="242"/>
      <c r="BKP37" s="242"/>
      <c r="BKQ37" s="242"/>
      <c r="BKR37" s="242"/>
      <c r="BKS37" s="242"/>
      <c r="BKT37" s="242"/>
      <c r="BKU37" s="242"/>
      <c r="BKV37" s="242"/>
      <c r="BKW37" s="242"/>
      <c r="BKX37" s="242"/>
      <c r="BKY37" s="242"/>
      <c r="BKZ37" s="242"/>
      <c r="BLA37" s="242"/>
      <c r="BLB37" s="242"/>
      <c r="BLC37" s="242"/>
      <c r="BLD37" s="242"/>
      <c r="BLE37" s="242"/>
      <c r="BLF37" s="242"/>
      <c r="BLG37" s="242"/>
      <c r="BLH37" s="242"/>
      <c r="BLI37" s="242"/>
      <c r="BLJ37" s="242"/>
      <c r="BLK37" s="242"/>
      <c r="BLL37" s="242"/>
      <c r="BLM37" s="242"/>
      <c r="BLN37" s="242"/>
      <c r="BLO37" s="242"/>
      <c r="BLP37" s="242"/>
      <c r="BLQ37" s="242"/>
      <c r="BLR37" s="242"/>
      <c r="BLS37" s="242"/>
      <c r="BLT37" s="242"/>
      <c r="BLU37" s="242"/>
      <c r="BLV37" s="242"/>
      <c r="BLW37" s="242"/>
      <c r="BLX37" s="242"/>
      <c r="BLY37" s="242"/>
      <c r="BLZ37" s="242"/>
      <c r="BMA37" s="242"/>
      <c r="BMB37" s="242"/>
      <c r="BMC37" s="242"/>
      <c r="BMD37" s="242"/>
      <c r="BME37" s="242"/>
      <c r="BMF37" s="242"/>
      <c r="BMG37" s="242"/>
      <c r="BMH37" s="242"/>
      <c r="BMI37" s="242"/>
      <c r="BMJ37" s="242"/>
      <c r="BMK37" s="242"/>
      <c r="BML37" s="242"/>
      <c r="BMM37" s="242"/>
      <c r="BMN37" s="242"/>
      <c r="BMO37" s="242"/>
      <c r="BMP37" s="242"/>
      <c r="BMQ37" s="242"/>
      <c r="BMR37" s="242"/>
      <c r="BMS37" s="242"/>
      <c r="BMT37" s="242"/>
      <c r="BMU37" s="242"/>
      <c r="BMV37" s="242"/>
      <c r="BMW37" s="242"/>
      <c r="BMX37" s="242"/>
      <c r="BMY37" s="242"/>
      <c r="BMZ37" s="242"/>
      <c r="BNA37" s="242"/>
      <c r="BNB37" s="242"/>
      <c r="BNC37" s="242"/>
      <c r="BND37" s="242"/>
      <c r="BNE37" s="242"/>
      <c r="BNF37" s="242"/>
      <c r="BNG37" s="242"/>
      <c r="BNH37" s="242"/>
      <c r="BNI37" s="242"/>
      <c r="BNJ37" s="242"/>
      <c r="BNK37" s="242"/>
      <c r="BNL37" s="242"/>
      <c r="BNM37" s="242"/>
      <c r="BNN37" s="242"/>
      <c r="BNO37" s="242"/>
      <c r="BNP37" s="242"/>
      <c r="BNQ37" s="242"/>
      <c r="BNR37" s="242"/>
      <c r="BNS37" s="242"/>
      <c r="BNT37" s="242"/>
      <c r="BNU37" s="242"/>
      <c r="BNV37" s="242"/>
      <c r="BNW37" s="242"/>
      <c r="BNX37" s="242"/>
      <c r="BNY37" s="242"/>
      <c r="BNZ37" s="242"/>
      <c r="BOA37" s="242"/>
      <c r="BOB37" s="242"/>
      <c r="BOC37" s="242"/>
      <c r="BOD37" s="242"/>
      <c r="BOE37" s="242"/>
      <c r="BOF37" s="242"/>
      <c r="BOG37" s="242"/>
      <c r="BOH37" s="242"/>
      <c r="BOI37" s="242"/>
      <c r="BOJ37" s="242"/>
      <c r="BOK37" s="242"/>
      <c r="BOL37" s="242"/>
      <c r="BOM37" s="242"/>
      <c r="BON37" s="242"/>
      <c r="BOO37" s="242"/>
      <c r="BOP37" s="242"/>
      <c r="BOQ37" s="242"/>
      <c r="BOR37" s="242"/>
      <c r="BOS37" s="242"/>
      <c r="BOT37" s="242"/>
      <c r="BOU37" s="242"/>
      <c r="BOV37" s="242"/>
      <c r="BOW37" s="242"/>
      <c r="BOX37" s="242"/>
      <c r="BOY37" s="242"/>
      <c r="BOZ37" s="242"/>
      <c r="BPA37" s="242"/>
      <c r="BPB37" s="242"/>
      <c r="BPC37" s="242"/>
      <c r="BPD37" s="242"/>
      <c r="BPE37" s="242"/>
      <c r="BPF37" s="242"/>
      <c r="BPG37" s="242"/>
      <c r="BPH37" s="242"/>
      <c r="BPI37" s="242"/>
      <c r="BPJ37" s="242"/>
      <c r="BPK37" s="242"/>
      <c r="BPL37" s="242"/>
      <c r="BPM37" s="242"/>
      <c r="BPN37" s="242"/>
      <c r="BPO37" s="242"/>
      <c r="BPP37" s="242"/>
      <c r="BPQ37" s="242"/>
      <c r="BPR37" s="242"/>
      <c r="BPS37" s="242"/>
      <c r="BPT37" s="242"/>
      <c r="BPU37" s="242"/>
      <c r="BPV37" s="242"/>
      <c r="BPW37" s="242"/>
      <c r="BPX37" s="242"/>
      <c r="BPY37" s="242"/>
      <c r="BPZ37" s="242"/>
      <c r="BQA37" s="242"/>
      <c r="BQB37" s="242"/>
      <c r="BQC37" s="242"/>
      <c r="BQD37" s="242"/>
      <c r="BQE37" s="242"/>
      <c r="BQF37" s="242"/>
      <c r="BQG37" s="242"/>
      <c r="BQH37" s="242"/>
      <c r="BQI37" s="242"/>
      <c r="BQJ37" s="242"/>
      <c r="BQK37" s="242"/>
      <c r="BQL37" s="242"/>
      <c r="BQM37" s="242"/>
      <c r="BQN37" s="242"/>
      <c r="BQO37" s="242"/>
      <c r="BQP37" s="242"/>
      <c r="BQQ37" s="242"/>
      <c r="BQR37" s="242"/>
      <c r="BQS37" s="242"/>
      <c r="BQT37" s="242"/>
      <c r="BQU37" s="242"/>
      <c r="BQV37" s="242"/>
      <c r="BQW37" s="242"/>
      <c r="BQX37" s="242"/>
      <c r="BQY37" s="242"/>
      <c r="BQZ37" s="242"/>
      <c r="BRA37" s="242"/>
      <c r="BRB37" s="242"/>
      <c r="BRC37" s="242"/>
      <c r="BRD37" s="242"/>
      <c r="BRE37" s="242"/>
      <c r="BRF37" s="242"/>
      <c r="BRG37" s="242"/>
      <c r="BRH37" s="242"/>
      <c r="BRI37" s="242"/>
      <c r="BRJ37" s="242"/>
      <c r="BRK37" s="242"/>
      <c r="BRL37" s="242"/>
      <c r="BRM37" s="242"/>
      <c r="BRN37" s="242"/>
      <c r="BRO37" s="242"/>
      <c r="BRP37" s="242"/>
      <c r="BRQ37" s="242"/>
      <c r="BRR37" s="242"/>
      <c r="BRS37" s="242"/>
      <c r="BRT37" s="242"/>
      <c r="BRU37" s="242"/>
      <c r="BRV37" s="242"/>
      <c r="BRW37" s="242"/>
      <c r="BRX37" s="242"/>
      <c r="BRY37" s="242"/>
      <c r="BRZ37" s="242"/>
      <c r="BSA37" s="242"/>
      <c r="BSB37" s="242"/>
      <c r="BSC37" s="242"/>
      <c r="BSD37" s="242"/>
      <c r="BSE37" s="242"/>
      <c r="BSF37" s="242"/>
      <c r="BSG37" s="242"/>
      <c r="BSH37" s="242"/>
      <c r="BSI37" s="242"/>
      <c r="BSJ37" s="242"/>
      <c r="BSK37" s="242"/>
      <c r="BSL37" s="242"/>
      <c r="BSM37" s="242"/>
      <c r="BSN37" s="242"/>
      <c r="BSO37" s="242"/>
      <c r="BSP37" s="242"/>
      <c r="BSQ37" s="242"/>
      <c r="BSR37" s="242"/>
      <c r="BSS37" s="242"/>
      <c r="BST37" s="242"/>
      <c r="BSU37" s="242"/>
      <c r="BSV37" s="242"/>
      <c r="BSW37" s="242"/>
      <c r="BSX37" s="242"/>
      <c r="BSY37" s="242"/>
      <c r="BSZ37" s="242"/>
      <c r="BTA37" s="242"/>
      <c r="BTB37" s="242"/>
      <c r="BTC37" s="242"/>
      <c r="BTD37" s="242"/>
      <c r="BTE37" s="242"/>
      <c r="BTF37" s="242"/>
      <c r="BTG37" s="242"/>
      <c r="BTH37" s="242"/>
      <c r="BTI37" s="242"/>
      <c r="BTJ37" s="242"/>
      <c r="BTK37" s="242"/>
      <c r="BTL37" s="242"/>
      <c r="BTM37" s="242"/>
      <c r="BTN37" s="242"/>
      <c r="BTO37" s="242"/>
      <c r="BTP37" s="242"/>
      <c r="BTQ37" s="242"/>
      <c r="BTR37" s="242"/>
      <c r="BTS37" s="242"/>
      <c r="BTT37" s="242"/>
      <c r="BTU37" s="242"/>
      <c r="BTV37" s="242"/>
      <c r="BTW37" s="242"/>
      <c r="BTX37" s="242"/>
      <c r="BTY37" s="242"/>
      <c r="BTZ37" s="242"/>
      <c r="BUA37" s="242"/>
      <c r="BUB37" s="242"/>
      <c r="BUC37" s="242"/>
      <c r="BUD37" s="242"/>
      <c r="BUE37" s="242"/>
      <c r="BUF37" s="242"/>
      <c r="BUG37" s="242"/>
      <c r="BUH37" s="242"/>
      <c r="BUI37" s="242"/>
      <c r="BUJ37" s="242"/>
      <c r="BUK37" s="242"/>
      <c r="BUL37" s="242"/>
      <c r="BUM37" s="242"/>
      <c r="BUN37" s="242"/>
      <c r="BUO37" s="242"/>
      <c r="BUP37" s="242"/>
      <c r="BUQ37" s="242"/>
      <c r="BUR37" s="242"/>
      <c r="BUS37" s="242"/>
      <c r="BUT37" s="242"/>
      <c r="BUU37" s="242"/>
      <c r="BUV37" s="242"/>
      <c r="BUW37" s="242"/>
      <c r="BUX37" s="242"/>
      <c r="BUY37" s="242"/>
      <c r="BUZ37" s="242"/>
      <c r="BVA37" s="242"/>
      <c r="BVB37" s="242"/>
      <c r="BVC37" s="242"/>
      <c r="BVD37" s="242"/>
      <c r="BVE37" s="242"/>
      <c r="BVF37" s="242"/>
      <c r="BVG37" s="242"/>
      <c r="BVH37" s="242"/>
      <c r="BVI37" s="242"/>
      <c r="BVJ37" s="242"/>
      <c r="BVK37" s="242"/>
      <c r="BVL37" s="242"/>
      <c r="BVM37" s="242"/>
      <c r="BVN37" s="242"/>
      <c r="BVO37" s="242"/>
      <c r="BVP37" s="242"/>
      <c r="BVQ37" s="242"/>
      <c r="BVR37" s="242"/>
      <c r="BVS37" s="242"/>
      <c r="BVT37" s="242"/>
      <c r="BVU37" s="242"/>
      <c r="BVV37" s="242"/>
      <c r="BVW37" s="242"/>
      <c r="BVX37" s="242"/>
      <c r="BVY37" s="242"/>
      <c r="BVZ37" s="242"/>
      <c r="BWA37" s="242"/>
      <c r="BWB37" s="242"/>
      <c r="BWC37" s="242"/>
      <c r="BWD37" s="242"/>
      <c r="BWE37" s="242"/>
      <c r="BWF37" s="242"/>
      <c r="BWG37" s="242"/>
      <c r="BWH37" s="242"/>
      <c r="BWI37" s="242"/>
      <c r="BWJ37" s="242"/>
      <c r="BWK37" s="242"/>
      <c r="BWL37" s="242"/>
      <c r="BWM37" s="242"/>
      <c r="BWN37" s="242"/>
      <c r="BWO37" s="242"/>
      <c r="BWP37" s="242"/>
      <c r="BWQ37" s="242"/>
      <c r="BWR37" s="242"/>
      <c r="BWS37" s="242"/>
      <c r="BWT37" s="242"/>
      <c r="BWU37" s="242"/>
      <c r="BWV37" s="242"/>
      <c r="BWW37" s="242"/>
      <c r="BWX37" s="242"/>
      <c r="BWY37" s="242"/>
      <c r="BWZ37" s="242"/>
      <c r="BXA37" s="242"/>
      <c r="BXB37" s="242"/>
      <c r="BXC37" s="242"/>
      <c r="BXD37" s="242"/>
      <c r="BXE37" s="242"/>
      <c r="BXF37" s="242"/>
      <c r="BXG37" s="242"/>
      <c r="BXH37" s="242"/>
      <c r="BXI37" s="242"/>
      <c r="BXJ37" s="242"/>
      <c r="BXK37" s="242"/>
      <c r="BXL37" s="242"/>
      <c r="BXM37" s="242"/>
      <c r="BXN37" s="242"/>
      <c r="BXO37" s="242"/>
      <c r="BXP37" s="242"/>
      <c r="BXQ37" s="242"/>
      <c r="BXR37" s="242"/>
      <c r="BXS37" s="242"/>
      <c r="BXT37" s="242"/>
      <c r="BXU37" s="242"/>
      <c r="BXV37" s="242"/>
      <c r="BXW37" s="242"/>
      <c r="BXX37" s="242"/>
      <c r="BXY37" s="242"/>
      <c r="BXZ37" s="242"/>
      <c r="BYA37" s="242"/>
      <c r="BYB37" s="242"/>
      <c r="BYC37" s="242"/>
      <c r="BYD37" s="242"/>
      <c r="BYE37" s="242"/>
      <c r="BYF37" s="242"/>
      <c r="BYG37" s="242"/>
      <c r="BYH37" s="242"/>
      <c r="BYI37" s="242"/>
      <c r="BYJ37" s="242"/>
      <c r="BYK37" s="242"/>
      <c r="BYL37" s="242"/>
      <c r="BYM37" s="242"/>
      <c r="BYN37" s="242"/>
      <c r="BYO37" s="242"/>
      <c r="BYP37" s="242"/>
      <c r="BYQ37" s="242"/>
      <c r="BYR37" s="242"/>
      <c r="BYS37" s="242"/>
      <c r="BYT37" s="242"/>
      <c r="BYU37" s="242"/>
      <c r="BYV37" s="242"/>
      <c r="BYW37" s="242"/>
      <c r="BYX37" s="242"/>
      <c r="BYY37" s="242"/>
      <c r="BYZ37" s="242"/>
      <c r="BZA37" s="242"/>
      <c r="BZB37" s="242"/>
      <c r="BZC37" s="242"/>
      <c r="BZD37" s="242"/>
      <c r="BZE37" s="242"/>
      <c r="BZF37" s="242"/>
      <c r="BZG37" s="242"/>
      <c r="BZH37" s="242"/>
      <c r="BZI37" s="242"/>
      <c r="BZJ37" s="242"/>
      <c r="BZK37" s="242"/>
      <c r="BZL37" s="242"/>
      <c r="BZM37" s="242"/>
      <c r="BZN37" s="242"/>
      <c r="BZO37" s="242"/>
      <c r="BZP37" s="242"/>
      <c r="BZQ37" s="242"/>
      <c r="BZR37" s="242"/>
      <c r="BZS37" s="242"/>
      <c r="BZT37" s="242"/>
      <c r="BZU37" s="242"/>
      <c r="BZV37" s="242"/>
      <c r="BZW37" s="242"/>
      <c r="BZX37" s="242"/>
      <c r="BZY37" s="242"/>
      <c r="BZZ37" s="242"/>
      <c r="CAA37" s="242"/>
      <c r="CAB37" s="242"/>
      <c r="CAC37" s="242"/>
      <c r="CAD37" s="242"/>
      <c r="CAE37" s="242"/>
      <c r="CAF37" s="242"/>
      <c r="CAG37" s="242"/>
      <c r="CAH37" s="242"/>
      <c r="CAI37" s="242"/>
      <c r="CAJ37" s="242"/>
      <c r="CAK37" s="242"/>
      <c r="CAL37" s="242"/>
      <c r="CAM37" s="242"/>
      <c r="CAN37" s="242"/>
      <c r="CAO37" s="242"/>
      <c r="CAP37" s="242"/>
      <c r="CAQ37" s="242"/>
      <c r="CAR37" s="242"/>
      <c r="CAS37" s="242"/>
      <c r="CAT37" s="242"/>
      <c r="CAU37" s="242"/>
      <c r="CAV37" s="242"/>
      <c r="CAW37" s="242"/>
      <c r="CAX37" s="242"/>
      <c r="CAY37" s="242"/>
      <c r="CAZ37" s="242"/>
      <c r="CBA37" s="242"/>
      <c r="CBB37" s="242"/>
      <c r="CBC37" s="242"/>
      <c r="CBD37" s="242"/>
      <c r="CBE37" s="242"/>
      <c r="CBF37" s="242"/>
      <c r="CBG37" s="242"/>
      <c r="CBH37" s="242"/>
      <c r="CBI37" s="242"/>
      <c r="CBJ37" s="242"/>
      <c r="CBK37" s="242"/>
      <c r="CBL37" s="242"/>
      <c r="CBM37" s="242"/>
      <c r="CBN37" s="242"/>
      <c r="CBO37" s="242"/>
      <c r="CBP37" s="242"/>
      <c r="CBQ37" s="242"/>
      <c r="CBR37" s="242"/>
      <c r="CBS37" s="242"/>
      <c r="CBT37" s="242"/>
      <c r="CBU37" s="242"/>
      <c r="CBV37" s="242"/>
      <c r="CBW37" s="242"/>
      <c r="CBX37" s="242"/>
      <c r="CBY37" s="242"/>
      <c r="CBZ37" s="242"/>
      <c r="CCA37" s="242"/>
      <c r="CCB37" s="242"/>
      <c r="CCC37" s="242"/>
      <c r="CCD37" s="242"/>
      <c r="CCE37" s="242"/>
      <c r="CCF37" s="242"/>
      <c r="CCG37" s="242"/>
      <c r="CCH37" s="242"/>
      <c r="CCI37" s="242"/>
      <c r="CCJ37" s="242"/>
      <c r="CCK37" s="242"/>
      <c r="CCL37" s="242"/>
      <c r="CCM37" s="242"/>
      <c r="CCN37" s="242"/>
      <c r="CCO37" s="242"/>
      <c r="CCP37" s="242"/>
      <c r="CCQ37" s="242"/>
      <c r="CCR37" s="242"/>
      <c r="CCS37" s="242"/>
      <c r="CCT37" s="242"/>
      <c r="CCU37" s="242"/>
      <c r="CCV37" s="242"/>
      <c r="CCW37" s="242"/>
      <c r="CCX37" s="242"/>
      <c r="CCY37" s="242"/>
      <c r="CCZ37" s="242"/>
      <c r="CDA37" s="242"/>
      <c r="CDB37" s="242"/>
      <c r="CDC37" s="242"/>
      <c r="CDD37" s="242"/>
      <c r="CDE37" s="242"/>
      <c r="CDF37" s="242"/>
      <c r="CDG37" s="242"/>
      <c r="CDH37" s="242"/>
      <c r="CDI37" s="242"/>
      <c r="CDJ37" s="242"/>
      <c r="CDK37" s="242"/>
      <c r="CDL37" s="242"/>
      <c r="CDM37" s="242"/>
      <c r="CDN37" s="242"/>
      <c r="CDO37" s="242"/>
      <c r="CDP37" s="242"/>
      <c r="CDQ37" s="242"/>
      <c r="CDR37" s="242"/>
      <c r="CDS37" s="242"/>
      <c r="CDT37" s="242"/>
      <c r="CDU37" s="242"/>
      <c r="CDV37" s="242"/>
      <c r="CDW37" s="242"/>
      <c r="CDX37" s="242"/>
      <c r="CDY37" s="242"/>
      <c r="CDZ37" s="242"/>
      <c r="CEA37" s="242"/>
      <c r="CEB37" s="242"/>
      <c r="CEC37" s="242"/>
      <c r="CED37" s="242"/>
      <c r="CEE37" s="242"/>
      <c r="CEF37" s="242"/>
      <c r="CEG37" s="242"/>
      <c r="CEH37" s="242"/>
      <c r="CEI37" s="242"/>
      <c r="CEJ37" s="242"/>
      <c r="CEK37" s="242"/>
      <c r="CEL37" s="242"/>
      <c r="CEM37" s="242"/>
      <c r="CEN37" s="242"/>
      <c r="CEO37" s="242"/>
      <c r="CEP37" s="242"/>
      <c r="CEQ37" s="242"/>
      <c r="CER37" s="242"/>
      <c r="CES37" s="242"/>
      <c r="CET37" s="242"/>
      <c r="CEU37" s="242"/>
      <c r="CEV37" s="242"/>
      <c r="CEW37" s="242"/>
      <c r="CEX37" s="242"/>
      <c r="CEY37" s="242"/>
      <c r="CEZ37" s="242"/>
      <c r="CFA37" s="242"/>
      <c r="CFB37" s="242"/>
      <c r="CFC37" s="242"/>
      <c r="CFD37" s="242"/>
      <c r="CFE37" s="242"/>
      <c r="CFF37" s="242"/>
      <c r="CFG37" s="242"/>
      <c r="CFH37" s="242"/>
      <c r="CFI37" s="242"/>
      <c r="CFJ37" s="242"/>
      <c r="CFK37" s="242"/>
      <c r="CFL37" s="242"/>
      <c r="CFM37" s="242"/>
      <c r="CFN37" s="242"/>
      <c r="CFO37" s="242"/>
      <c r="CFP37" s="242"/>
      <c r="CFQ37" s="242"/>
      <c r="CFR37" s="242"/>
      <c r="CFS37" s="242"/>
      <c r="CFT37" s="242"/>
      <c r="CFU37" s="242"/>
      <c r="CFV37" s="242"/>
      <c r="CFW37" s="242"/>
      <c r="CFX37" s="242"/>
      <c r="CFY37" s="242"/>
      <c r="CFZ37" s="242"/>
      <c r="CGA37" s="242"/>
      <c r="CGB37" s="242"/>
      <c r="CGC37" s="242"/>
      <c r="CGD37" s="242"/>
      <c r="CGE37" s="242"/>
      <c r="CGF37" s="242"/>
      <c r="CGG37" s="242"/>
      <c r="CGH37" s="242"/>
      <c r="CGI37" s="242"/>
      <c r="CGJ37" s="242"/>
      <c r="CGK37" s="242"/>
      <c r="CGL37" s="242"/>
      <c r="CGM37" s="242"/>
      <c r="CGN37" s="242"/>
      <c r="CGO37" s="242"/>
      <c r="CGP37" s="242"/>
      <c r="CGQ37" s="242"/>
      <c r="CGR37" s="242"/>
      <c r="CGS37" s="242"/>
      <c r="CGT37" s="242"/>
      <c r="CGU37" s="242"/>
      <c r="CGV37" s="242"/>
      <c r="CGW37" s="242"/>
      <c r="CGX37" s="242"/>
      <c r="CGY37" s="242"/>
      <c r="CGZ37" s="242"/>
      <c r="CHA37" s="242"/>
      <c r="CHB37" s="242"/>
      <c r="CHC37" s="242"/>
      <c r="CHD37" s="242"/>
      <c r="CHE37" s="242"/>
      <c r="CHF37" s="242"/>
      <c r="CHG37" s="242"/>
      <c r="CHH37" s="242"/>
      <c r="CHI37" s="242"/>
      <c r="CHJ37" s="242"/>
      <c r="CHK37" s="242"/>
      <c r="CHL37" s="242"/>
      <c r="CHM37" s="242"/>
      <c r="CHN37" s="242"/>
      <c r="CHO37" s="242"/>
      <c r="CHP37" s="242"/>
      <c r="CHQ37" s="242"/>
      <c r="CHR37" s="242"/>
      <c r="CHS37" s="242"/>
      <c r="CHT37" s="242"/>
      <c r="CHU37" s="242"/>
      <c r="CHV37" s="242"/>
      <c r="CHW37" s="242"/>
      <c r="CHX37" s="242"/>
      <c r="CHY37" s="242"/>
      <c r="CHZ37" s="242"/>
      <c r="CIA37" s="242"/>
      <c r="CIB37" s="242"/>
      <c r="CIC37" s="242"/>
      <c r="CID37" s="242"/>
      <c r="CIE37" s="242"/>
      <c r="CIF37" s="242"/>
      <c r="CIG37" s="242"/>
      <c r="CIH37" s="242"/>
      <c r="CII37" s="242"/>
      <c r="CIJ37" s="242"/>
      <c r="CIK37" s="242"/>
      <c r="CIL37" s="242"/>
      <c r="CIM37" s="242"/>
      <c r="CIN37" s="242"/>
      <c r="CIO37" s="242"/>
      <c r="CIP37" s="242"/>
      <c r="CIQ37" s="242"/>
      <c r="CIR37" s="242"/>
      <c r="CIS37" s="242"/>
      <c r="CIT37" s="242"/>
      <c r="CIU37" s="242"/>
      <c r="CIV37" s="242"/>
      <c r="CIW37" s="242"/>
      <c r="CIX37" s="242"/>
      <c r="CIY37" s="242"/>
      <c r="CIZ37" s="242"/>
      <c r="CJA37" s="242"/>
      <c r="CJB37" s="242"/>
      <c r="CJC37" s="242"/>
      <c r="CJD37" s="242"/>
      <c r="CJE37" s="242"/>
      <c r="CJF37" s="242"/>
      <c r="CJG37" s="242"/>
      <c r="CJH37" s="242"/>
      <c r="CJI37" s="242"/>
      <c r="CJJ37" s="242"/>
      <c r="CJK37" s="242"/>
      <c r="CJL37" s="242"/>
      <c r="CJM37" s="242"/>
      <c r="CJN37" s="242"/>
      <c r="CJO37" s="242"/>
      <c r="CJP37" s="242"/>
      <c r="CJQ37" s="242"/>
      <c r="CJR37" s="242"/>
      <c r="CJS37" s="242"/>
      <c r="CJT37" s="242"/>
      <c r="CJU37" s="242"/>
      <c r="CJV37" s="242"/>
      <c r="CJW37" s="242"/>
      <c r="CJX37" s="242"/>
      <c r="CJY37" s="242"/>
      <c r="CJZ37" s="242"/>
      <c r="CKA37" s="242"/>
      <c r="CKB37" s="242"/>
      <c r="CKC37" s="242"/>
      <c r="CKD37" s="242"/>
      <c r="CKE37" s="242"/>
      <c r="CKF37" s="242"/>
      <c r="CKG37" s="242"/>
      <c r="CKH37" s="242"/>
      <c r="CKI37" s="242"/>
      <c r="CKJ37" s="242"/>
      <c r="CKK37" s="242"/>
      <c r="CKL37" s="242"/>
      <c r="CKM37" s="242"/>
      <c r="CKN37" s="242"/>
      <c r="CKO37" s="242"/>
      <c r="CKP37" s="242"/>
      <c r="CKQ37" s="242"/>
      <c r="CKR37" s="242"/>
      <c r="CKS37" s="242"/>
      <c r="CKT37" s="242"/>
      <c r="CKU37" s="242"/>
      <c r="CKV37" s="242"/>
      <c r="CKW37" s="242"/>
      <c r="CKX37" s="242"/>
      <c r="CKY37" s="242"/>
      <c r="CKZ37" s="242"/>
      <c r="CLA37" s="242"/>
      <c r="CLB37" s="242"/>
      <c r="CLC37" s="242"/>
      <c r="CLD37" s="242"/>
      <c r="CLE37" s="242"/>
      <c r="CLF37" s="242"/>
      <c r="CLG37" s="242"/>
      <c r="CLH37" s="242"/>
      <c r="CLI37" s="242"/>
      <c r="CLJ37" s="242"/>
      <c r="CLK37" s="242"/>
      <c r="CLL37" s="242"/>
      <c r="CLM37" s="242"/>
      <c r="CLN37" s="242"/>
      <c r="CLO37" s="242"/>
      <c r="CLP37" s="242"/>
      <c r="CLQ37" s="242"/>
      <c r="CLR37" s="242"/>
      <c r="CLS37" s="242"/>
      <c r="CLT37" s="242"/>
      <c r="CLU37" s="242"/>
      <c r="CLV37" s="242"/>
      <c r="CLW37" s="242"/>
      <c r="CLX37" s="242"/>
      <c r="CLY37" s="242"/>
      <c r="CLZ37" s="242"/>
      <c r="CMA37" s="242"/>
      <c r="CMB37" s="242"/>
      <c r="CMC37" s="242"/>
      <c r="CMD37" s="242"/>
      <c r="CME37" s="242"/>
      <c r="CMF37" s="242"/>
      <c r="CMG37" s="242"/>
      <c r="CMH37" s="242"/>
      <c r="CMI37" s="242"/>
      <c r="CMJ37" s="242"/>
      <c r="CMK37" s="242"/>
      <c r="CML37" s="242"/>
      <c r="CMM37" s="242"/>
      <c r="CMN37" s="242"/>
      <c r="CMO37" s="242"/>
      <c r="CMP37" s="242"/>
      <c r="CMQ37" s="242"/>
      <c r="CMR37" s="242"/>
      <c r="CMS37" s="242"/>
      <c r="CMT37" s="242"/>
      <c r="CMU37" s="242"/>
      <c r="CMV37" s="242"/>
      <c r="CMW37" s="242"/>
      <c r="CMX37" s="242"/>
      <c r="CMY37" s="242"/>
      <c r="CMZ37" s="242"/>
      <c r="CNA37" s="242"/>
      <c r="CNB37" s="242"/>
      <c r="CNC37" s="242"/>
      <c r="CND37" s="242"/>
      <c r="CNE37" s="242"/>
      <c r="CNF37" s="242"/>
      <c r="CNG37" s="242"/>
      <c r="CNH37" s="242"/>
      <c r="CNI37" s="242"/>
      <c r="CNJ37" s="242"/>
      <c r="CNK37" s="242"/>
      <c r="CNL37" s="242"/>
      <c r="CNM37" s="242"/>
      <c r="CNN37" s="242"/>
      <c r="CNO37" s="242"/>
      <c r="CNP37" s="242"/>
      <c r="CNQ37" s="242"/>
      <c r="CNR37" s="242"/>
      <c r="CNS37" s="242"/>
      <c r="CNT37" s="242"/>
      <c r="CNU37" s="242"/>
      <c r="CNV37" s="242"/>
      <c r="CNW37" s="242"/>
      <c r="CNX37" s="242"/>
      <c r="CNY37" s="242"/>
      <c r="CNZ37" s="242"/>
      <c r="COA37" s="242"/>
      <c r="COB37" s="242"/>
      <c r="COC37" s="242"/>
      <c r="COD37" s="242"/>
      <c r="COE37" s="242"/>
      <c r="COF37" s="242"/>
      <c r="COG37" s="242"/>
      <c r="COH37" s="242"/>
      <c r="COI37" s="242"/>
      <c r="COJ37" s="242"/>
      <c r="COK37" s="242"/>
      <c r="COL37" s="242"/>
      <c r="COM37" s="242"/>
      <c r="CON37" s="242"/>
      <c r="COO37" s="242"/>
      <c r="COP37" s="242"/>
      <c r="COQ37" s="242"/>
      <c r="COR37" s="242"/>
      <c r="COS37" s="242"/>
      <c r="COT37" s="242"/>
      <c r="COU37" s="242"/>
      <c r="COV37" s="242"/>
      <c r="COW37" s="242"/>
      <c r="COX37" s="242"/>
      <c r="COY37" s="242"/>
      <c r="COZ37" s="242"/>
      <c r="CPA37" s="242"/>
      <c r="CPB37" s="242"/>
      <c r="CPC37" s="242"/>
      <c r="CPD37" s="242"/>
      <c r="CPE37" s="242"/>
      <c r="CPF37" s="242"/>
      <c r="CPG37" s="242"/>
      <c r="CPH37" s="242"/>
      <c r="CPI37" s="242"/>
      <c r="CPJ37" s="242"/>
      <c r="CPK37" s="242"/>
      <c r="CPL37" s="242"/>
      <c r="CPM37" s="242"/>
      <c r="CPN37" s="242"/>
      <c r="CPO37" s="242"/>
      <c r="CPP37" s="242"/>
      <c r="CPQ37" s="242"/>
      <c r="CPR37" s="242"/>
      <c r="CPS37" s="242"/>
      <c r="CPT37" s="242"/>
      <c r="CPU37" s="242"/>
      <c r="CPV37" s="242"/>
      <c r="CPW37" s="242"/>
      <c r="CPX37" s="242"/>
      <c r="CPY37" s="242"/>
      <c r="CPZ37" s="242"/>
      <c r="CQA37" s="242"/>
      <c r="CQB37" s="242"/>
      <c r="CQC37" s="242"/>
      <c r="CQD37" s="242"/>
      <c r="CQE37" s="242"/>
      <c r="CQF37" s="242"/>
      <c r="CQG37" s="242"/>
      <c r="CQH37" s="242"/>
      <c r="CQI37" s="242"/>
      <c r="CQJ37" s="242"/>
      <c r="CQK37" s="242"/>
      <c r="CQL37" s="242"/>
      <c r="CQM37" s="242"/>
      <c r="CQN37" s="242"/>
      <c r="CQO37" s="242"/>
      <c r="CQP37" s="242"/>
      <c r="CQQ37" s="242"/>
      <c r="CQR37" s="242"/>
      <c r="CQS37" s="242"/>
      <c r="CQT37" s="242"/>
      <c r="CQU37" s="242"/>
      <c r="CQV37" s="242"/>
      <c r="CQW37" s="242"/>
      <c r="CQX37" s="242"/>
      <c r="CQY37" s="242"/>
      <c r="CQZ37" s="242"/>
      <c r="CRA37" s="242"/>
      <c r="CRB37" s="242"/>
      <c r="CRC37" s="242"/>
      <c r="CRD37" s="242"/>
      <c r="CRE37" s="242"/>
      <c r="CRF37" s="242"/>
      <c r="CRG37" s="242"/>
      <c r="CRH37" s="242"/>
      <c r="CRI37" s="242"/>
      <c r="CRJ37" s="242"/>
      <c r="CRK37" s="242"/>
      <c r="CRL37" s="242"/>
      <c r="CRM37" s="242"/>
      <c r="CRN37" s="242"/>
      <c r="CRO37" s="242"/>
      <c r="CRP37" s="242"/>
      <c r="CRQ37" s="242"/>
      <c r="CRR37" s="242"/>
      <c r="CRS37" s="242"/>
      <c r="CRT37" s="242"/>
      <c r="CRU37" s="242"/>
      <c r="CRV37" s="242"/>
      <c r="CRW37" s="242"/>
      <c r="CRX37" s="242"/>
      <c r="CRY37" s="242"/>
      <c r="CRZ37" s="242"/>
      <c r="CSA37" s="242"/>
      <c r="CSB37" s="242"/>
      <c r="CSC37" s="242"/>
      <c r="CSD37" s="242"/>
      <c r="CSE37" s="242"/>
      <c r="CSF37" s="242"/>
      <c r="CSG37" s="242"/>
      <c r="CSH37" s="242"/>
      <c r="CSI37" s="242"/>
      <c r="CSJ37" s="242"/>
      <c r="CSK37" s="242"/>
      <c r="CSL37" s="242"/>
      <c r="CSM37" s="242"/>
      <c r="CSN37" s="242"/>
      <c r="CSO37" s="242"/>
      <c r="CSP37" s="242"/>
      <c r="CSQ37" s="242"/>
      <c r="CSR37" s="242"/>
      <c r="CSS37" s="242"/>
      <c r="CST37" s="242"/>
      <c r="CSU37" s="242"/>
      <c r="CSV37" s="242"/>
      <c r="CSW37" s="242"/>
      <c r="CSX37" s="242"/>
      <c r="CSY37" s="242"/>
      <c r="CSZ37" s="242"/>
      <c r="CTA37" s="242"/>
      <c r="CTB37" s="242"/>
      <c r="CTC37" s="242"/>
      <c r="CTD37" s="242"/>
      <c r="CTE37" s="242"/>
      <c r="CTF37" s="242"/>
      <c r="CTG37" s="242"/>
      <c r="CTH37" s="242"/>
      <c r="CTI37" s="242"/>
      <c r="CTJ37" s="242"/>
      <c r="CTK37" s="242"/>
      <c r="CTL37" s="242"/>
      <c r="CTM37" s="242"/>
      <c r="CTN37" s="242"/>
      <c r="CTO37" s="242"/>
      <c r="CTP37" s="242"/>
      <c r="CTQ37" s="242"/>
      <c r="CTR37" s="242"/>
      <c r="CTS37" s="242"/>
      <c r="CTT37" s="242"/>
      <c r="CTU37" s="242"/>
      <c r="CTV37" s="242"/>
      <c r="CTW37" s="242"/>
      <c r="CTX37" s="242"/>
      <c r="CTY37" s="242"/>
      <c r="CTZ37" s="242"/>
      <c r="CUA37" s="242"/>
      <c r="CUB37" s="242"/>
      <c r="CUC37" s="242"/>
      <c r="CUD37" s="242"/>
      <c r="CUE37" s="242"/>
      <c r="CUF37" s="242"/>
      <c r="CUG37" s="242"/>
      <c r="CUH37" s="242"/>
      <c r="CUI37" s="242"/>
      <c r="CUJ37" s="242"/>
      <c r="CUK37" s="242"/>
      <c r="CUL37" s="242"/>
      <c r="CUM37" s="242"/>
      <c r="CUN37" s="242"/>
      <c r="CUO37" s="242"/>
      <c r="CUP37" s="242"/>
      <c r="CUQ37" s="242"/>
      <c r="CUR37" s="242"/>
      <c r="CUS37" s="242"/>
      <c r="CUT37" s="242"/>
      <c r="CUU37" s="242"/>
      <c r="CUV37" s="242"/>
      <c r="CUW37" s="242"/>
      <c r="CUX37" s="242"/>
      <c r="CUY37" s="242"/>
      <c r="CUZ37" s="242"/>
      <c r="CVA37" s="242"/>
      <c r="CVB37" s="242"/>
      <c r="CVC37" s="242"/>
      <c r="CVD37" s="242"/>
      <c r="CVE37" s="242"/>
      <c r="CVF37" s="242"/>
      <c r="CVG37" s="242"/>
      <c r="CVH37" s="242"/>
      <c r="CVI37" s="242"/>
      <c r="CVJ37" s="242"/>
      <c r="CVK37" s="242"/>
      <c r="CVL37" s="242"/>
      <c r="CVM37" s="242"/>
      <c r="CVN37" s="242"/>
      <c r="CVO37" s="242"/>
      <c r="CVP37" s="242"/>
      <c r="CVQ37" s="242"/>
      <c r="CVR37" s="242"/>
      <c r="CVS37" s="242"/>
      <c r="CVT37" s="242"/>
      <c r="CVU37" s="242"/>
      <c r="CVV37" s="242"/>
      <c r="CVW37" s="242"/>
      <c r="CVX37" s="242"/>
      <c r="CVY37" s="242"/>
      <c r="CVZ37" s="242"/>
      <c r="CWA37" s="242"/>
      <c r="CWB37" s="242"/>
      <c r="CWC37" s="242"/>
      <c r="CWD37" s="242"/>
      <c r="CWE37" s="242"/>
      <c r="CWF37" s="242"/>
      <c r="CWG37" s="242"/>
      <c r="CWH37" s="242"/>
      <c r="CWI37" s="242"/>
      <c r="CWJ37" s="242"/>
      <c r="CWK37" s="242"/>
      <c r="CWL37" s="242"/>
      <c r="CWM37" s="242"/>
      <c r="CWN37" s="242"/>
      <c r="CWO37" s="242"/>
      <c r="CWP37" s="242"/>
      <c r="CWQ37" s="242"/>
      <c r="CWR37" s="242"/>
      <c r="CWS37" s="242"/>
      <c r="CWT37" s="242"/>
      <c r="CWU37" s="242"/>
      <c r="CWV37" s="242"/>
      <c r="CWW37" s="242"/>
      <c r="CWX37" s="242"/>
      <c r="CWY37" s="242"/>
      <c r="CWZ37" s="242"/>
      <c r="CXA37" s="242"/>
      <c r="CXB37" s="242"/>
      <c r="CXC37" s="242"/>
      <c r="CXD37" s="242"/>
      <c r="CXE37" s="242"/>
      <c r="CXF37" s="242"/>
      <c r="CXG37" s="242"/>
      <c r="CXH37" s="242"/>
      <c r="CXI37" s="242"/>
      <c r="CXJ37" s="242"/>
      <c r="CXK37" s="242"/>
      <c r="CXL37" s="242"/>
      <c r="CXM37" s="242"/>
      <c r="CXN37" s="242"/>
      <c r="CXO37" s="242"/>
      <c r="CXP37" s="242"/>
      <c r="CXQ37" s="242"/>
      <c r="CXR37" s="242"/>
      <c r="CXS37" s="242"/>
      <c r="CXT37" s="242"/>
      <c r="CXU37" s="242"/>
      <c r="CXV37" s="242"/>
      <c r="CXW37" s="242"/>
      <c r="CXX37" s="242"/>
      <c r="CXY37" s="242"/>
      <c r="CXZ37" s="242"/>
      <c r="CYA37" s="242"/>
      <c r="CYB37" s="242"/>
      <c r="CYC37" s="242"/>
      <c r="CYD37" s="242"/>
      <c r="CYE37" s="242"/>
      <c r="CYF37" s="242"/>
      <c r="CYG37" s="242"/>
      <c r="CYH37" s="242"/>
      <c r="CYI37" s="242"/>
      <c r="CYJ37" s="242"/>
      <c r="CYK37" s="242"/>
      <c r="CYL37" s="242"/>
      <c r="CYM37" s="242"/>
      <c r="CYN37" s="242"/>
      <c r="CYO37" s="242"/>
      <c r="CYP37" s="242"/>
      <c r="CYQ37" s="242"/>
      <c r="CYR37" s="242"/>
      <c r="CYS37" s="242"/>
      <c r="CYT37" s="242"/>
      <c r="CYU37" s="242"/>
      <c r="CYV37" s="242"/>
      <c r="CYW37" s="242"/>
      <c r="CYX37" s="242"/>
      <c r="CYY37" s="242"/>
      <c r="CYZ37" s="242"/>
      <c r="CZA37" s="242"/>
      <c r="CZB37" s="242"/>
      <c r="CZC37" s="242"/>
      <c r="CZD37" s="242"/>
      <c r="CZE37" s="242"/>
      <c r="CZF37" s="242"/>
      <c r="CZG37" s="242"/>
      <c r="CZH37" s="242"/>
      <c r="CZI37" s="242"/>
      <c r="CZJ37" s="242"/>
      <c r="CZK37" s="242"/>
      <c r="CZL37" s="242"/>
      <c r="CZM37" s="242"/>
      <c r="CZN37" s="242"/>
      <c r="CZO37" s="242"/>
      <c r="CZP37" s="242"/>
      <c r="CZQ37" s="242"/>
      <c r="CZR37" s="242"/>
      <c r="CZS37" s="242"/>
      <c r="CZT37" s="242"/>
      <c r="CZU37" s="242"/>
      <c r="CZV37" s="242"/>
      <c r="CZW37" s="242"/>
      <c r="CZX37" s="242"/>
      <c r="CZY37" s="242"/>
      <c r="CZZ37" s="242"/>
      <c r="DAA37" s="242"/>
      <c r="DAB37" s="242"/>
      <c r="DAC37" s="242"/>
      <c r="DAD37" s="242"/>
      <c r="DAE37" s="242"/>
      <c r="DAF37" s="242"/>
      <c r="DAG37" s="242"/>
      <c r="DAH37" s="242"/>
      <c r="DAI37" s="242"/>
      <c r="DAJ37" s="242"/>
      <c r="DAK37" s="242"/>
      <c r="DAL37" s="242"/>
      <c r="DAM37" s="242"/>
      <c r="DAN37" s="242"/>
      <c r="DAO37" s="242"/>
      <c r="DAP37" s="242"/>
      <c r="DAQ37" s="242"/>
      <c r="DAR37" s="242"/>
      <c r="DAS37" s="242"/>
      <c r="DAT37" s="242"/>
      <c r="DAU37" s="242"/>
      <c r="DAV37" s="242"/>
      <c r="DAW37" s="242"/>
      <c r="DAX37" s="242"/>
      <c r="DAY37" s="242"/>
      <c r="DAZ37" s="242"/>
      <c r="DBA37" s="242"/>
      <c r="DBB37" s="242"/>
      <c r="DBC37" s="242"/>
      <c r="DBD37" s="242"/>
      <c r="DBE37" s="242"/>
      <c r="DBF37" s="242"/>
      <c r="DBG37" s="242"/>
      <c r="DBH37" s="242"/>
      <c r="DBI37" s="242"/>
      <c r="DBJ37" s="242"/>
      <c r="DBK37" s="242"/>
      <c r="DBL37" s="242"/>
      <c r="DBM37" s="242"/>
      <c r="DBN37" s="242"/>
      <c r="DBO37" s="242"/>
      <c r="DBP37" s="242"/>
      <c r="DBQ37" s="242"/>
      <c r="DBR37" s="242"/>
      <c r="DBS37" s="242"/>
      <c r="DBT37" s="242"/>
      <c r="DBU37" s="242"/>
      <c r="DBV37" s="242"/>
      <c r="DBW37" s="242"/>
      <c r="DBX37" s="242"/>
      <c r="DBY37" s="242"/>
      <c r="DBZ37" s="242"/>
      <c r="DCA37" s="242"/>
      <c r="DCB37" s="242"/>
      <c r="DCC37" s="242"/>
      <c r="DCD37" s="242"/>
      <c r="DCE37" s="242"/>
      <c r="DCF37" s="242"/>
      <c r="DCG37" s="242"/>
      <c r="DCH37" s="242"/>
      <c r="DCI37" s="242"/>
      <c r="DCJ37" s="242"/>
      <c r="DCK37" s="242"/>
      <c r="DCL37" s="242"/>
      <c r="DCM37" s="242"/>
      <c r="DCN37" s="242"/>
      <c r="DCO37" s="242"/>
      <c r="DCP37" s="242"/>
      <c r="DCQ37" s="242"/>
      <c r="DCR37" s="242"/>
      <c r="DCS37" s="242"/>
      <c r="DCT37" s="242"/>
      <c r="DCU37" s="242"/>
      <c r="DCV37" s="242"/>
      <c r="DCW37" s="242"/>
      <c r="DCX37" s="242"/>
      <c r="DCY37" s="242"/>
      <c r="DCZ37" s="242"/>
      <c r="DDA37" s="242"/>
      <c r="DDB37" s="242"/>
      <c r="DDC37" s="242"/>
      <c r="DDD37" s="242"/>
      <c r="DDE37" s="242"/>
      <c r="DDF37" s="242"/>
      <c r="DDG37" s="242"/>
      <c r="DDH37" s="242"/>
      <c r="DDI37" s="242"/>
      <c r="DDJ37" s="242"/>
      <c r="DDK37" s="242"/>
      <c r="DDL37" s="242"/>
      <c r="DDM37" s="242"/>
      <c r="DDN37" s="242"/>
      <c r="DDO37" s="242"/>
      <c r="DDP37" s="242"/>
      <c r="DDQ37" s="242"/>
      <c r="DDR37" s="242"/>
      <c r="DDS37" s="242"/>
      <c r="DDT37" s="242"/>
      <c r="DDU37" s="242"/>
      <c r="DDV37" s="242"/>
      <c r="DDW37" s="242"/>
      <c r="DDX37" s="242"/>
      <c r="DDY37" s="242"/>
      <c r="DDZ37" s="242"/>
      <c r="DEA37" s="242"/>
      <c r="DEB37" s="242"/>
      <c r="DEC37" s="242"/>
      <c r="DED37" s="242"/>
      <c r="DEE37" s="242"/>
      <c r="DEF37" s="242"/>
      <c r="DEG37" s="242"/>
      <c r="DEH37" s="242"/>
      <c r="DEI37" s="242"/>
      <c r="DEJ37" s="242"/>
      <c r="DEK37" s="242"/>
      <c r="DEL37" s="242"/>
      <c r="DEM37" s="242"/>
      <c r="DEN37" s="242"/>
      <c r="DEO37" s="242"/>
      <c r="DEP37" s="242"/>
      <c r="DEQ37" s="242"/>
      <c r="DER37" s="242"/>
      <c r="DES37" s="242"/>
      <c r="DET37" s="242"/>
      <c r="DEU37" s="242"/>
      <c r="DEV37" s="242"/>
      <c r="DEW37" s="242"/>
      <c r="DEX37" s="242"/>
      <c r="DEY37" s="242"/>
      <c r="DEZ37" s="242"/>
      <c r="DFA37" s="242"/>
      <c r="DFB37" s="242"/>
      <c r="DFC37" s="242"/>
      <c r="DFD37" s="242"/>
      <c r="DFE37" s="242"/>
      <c r="DFF37" s="242"/>
      <c r="DFG37" s="242"/>
      <c r="DFH37" s="242"/>
      <c r="DFI37" s="242"/>
      <c r="DFJ37" s="242"/>
      <c r="DFK37" s="242"/>
      <c r="DFL37" s="242"/>
      <c r="DFM37" s="242"/>
      <c r="DFN37" s="242"/>
      <c r="DFO37" s="242"/>
      <c r="DFP37" s="242"/>
      <c r="DFQ37" s="242"/>
      <c r="DFR37" s="242"/>
      <c r="DFS37" s="242"/>
      <c r="DFT37" s="242"/>
      <c r="DFU37" s="242"/>
      <c r="DFV37" s="242"/>
      <c r="DFW37" s="242"/>
      <c r="DFX37" s="242"/>
      <c r="DFY37" s="242"/>
      <c r="DFZ37" s="242"/>
      <c r="DGA37" s="242"/>
      <c r="DGB37" s="242"/>
      <c r="DGC37" s="242"/>
      <c r="DGD37" s="242"/>
      <c r="DGE37" s="242"/>
      <c r="DGF37" s="242"/>
      <c r="DGG37" s="242"/>
      <c r="DGH37" s="242"/>
      <c r="DGI37" s="242"/>
      <c r="DGJ37" s="242"/>
      <c r="DGK37" s="242"/>
      <c r="DGL37" s="242"/>
      <c r="DGM37" s="242"/>
      <c r="DGN37" s="242"/>
      <c r="DGO37" s="242"/>
      <c r="DGP37" s="242"/>
      <c r="DGQ37" s="242"/>
      <c r="DGR37" s="242"/>
      <c r="DGS37" s="242"/>
      <c r="DGT37" s="242"/>
      <c r="DGU37" s="242"/>
      <c r="DGV37" s="242"/>
      <c r="DGW37" s="242"/>
      <c r="DGX37" s="242"/>
      <c r="DGY37" s="242"/>
      <c r="DGZ37" s="242"/>
      <c r="DHA37" s="242"/>
      <c r="DHB37" s="242"/>
      <c r="DHC37" s="242"/>
      <c r="DHD37" s="242"/>
      <c r="DHE37" s="242"/>
      <c r="DHF37" s="242"/>
      <c r="DHG37" s="242"/>
      <c r="DHH37" s="242"/>
      <c r="DHI37" s="242"/>
      <c r="DHJ37" s="242"/>
      <c r="DHK37" s="242"/>
      <c r="DHL37" s="242"/>
      <c r="DHM37" s="242"/>
      <c r="DHN37" s="242"/>
      <c r="DHO37" s="242"/>
      <c r="DHP37" s="242"/>
      <c r="DHQ37" s="242"/>
      <c r="DHR37" s="242"/>
      <c r="DHS37" s="242"/>
      <c r="DHT37" s="242"/>
      <c r="DHU37" s="242"/>
      <c r="DHV37" s="242"/>
      <c r="DHW37" s="242"/>
      <c r="DHX37" s="242"/>
      <c r="DHY37" s="242"/>
      <c r="DHZ37" s="242"/>
      <c r="DIA37" s="242"/>
      <c r="DIB37" s="242"/>
      <c r="DIC37" s="242"/>
      <c r="DID37" s="242"/>
      <c r="DIE37" s="242"/>
      <c r="DIF37" s="242"/>
      <c r="DIG37" s="242"/>
      <c r="DIH37" s="242"/>
      <c r="DII37" s="242"/>
      <c r="DIJ37" s="242"/>
      <c r="DIK37" s="242"/>
      <c r="DIL37" s="242"/>
      <c r="DIM37" s="242"/>
      <c r="DIN37" s="242"/>
      <c r="DIO37" s="242"/>
      <c r="DIP37" s="242"/>
      <c r="DIQ37" s="242"/>
      <c r="DIR37" s="242"/>
      <c r="DIS37" s="242"/>
      <c r="DIT37" s="242"/>
      <c r="DIU37" s="242"/>
      <c r="DIV37" s="242"/>
      <c r="DIW37" s="242"/>
      <c r="DIX37" s="242"/>
      <c r="DIY37" s="242"/>
      <c r="DIZ37" s="242"/>
      <c r="DJA37" s="242"/>
      <c r="DJB37" s="242"/>
      <c r="DJC37" s="242"/>
      <c r="DJD37" s="242"/>
      <c r="DJE37" s="242"/>
      <c r="DJF37" s="242"/>
      <c r="DJG37" s="242"/>
      <c r="DJH37" s="242"/>
      <c r="DJI37" s="242"/>
      <c r="DJJ37" s="242"/>
      <c r="DJK37" s="242"/>
      <c r="DJL37" s="242"/>
      <c r="DJM37" s="242"/>
      <c r="DJN37" s="242"/>
      <c r="DJO37" s="242"/>
      <c r="DJP37" s="242"/>
      <c r="DJQ37" s="242"/>
      <c r="DJR37" s="242"/>
      <c r="DJS37" s="242"/>
      <c r="DJT37" s="242"/>
      <c r="DJU37" s="242"/>
      <c r="DJV37" s="242"/>
      <c r="DJW37" s="242"/>
      <c r="DJX37" s="242"/>
      <c r="DJY37" s="242"/>
      <c r="DJZ37" s="242"/>
      <c r="DKA37" s="242"/>
      <c r="DKB37" s="242"/>
      <c r="DKC37" s="242"/>
      <c r="DKD37" s="242"/>
      <c r="DKE37" s="242"/>
      <c r="DKF37" s="242"/>
      <c r="DKG37" s="242"/>
      <c r="DKH37" s="242"/>
      <c r="DKI37" s="242"/>
      <c r="DKJ37" s="242"/>
      <c r="DKK37" s="242"/>
      <c r="DKL37" s="242"/>
      <c r="DKM37" s="242"/>
      <c r="DKN37" s="242"/>
      <c r="DKO37" s="242"/>
      <c r="DKP37" s="242"/>
      <c r="DKQ37" s="242"/>
      <c r="DKR37" s="242"/>
      <c r="DKS37" s="242"/>
      <c r="DKT37" s="242"/>
      <c r="DKU37" s="242"/>
      <c r="DKV37" s="242"/>
      <c r="DKW37" s="242"/>
      <c r="DKX37" s="242"/>
      <c r="DKY37" s="242"/>
      <c r="DKZ37" s="242"/>
      <c r="DLA37" s="242"/>
      <c r="DLB37" s="242"/>
      <c r="DLC37" s="242"/>
      <c r="DLD37" s="242"/>
      <c r="DLE37" s="242"/>
      <c r="DLF37" s="242"/>
      <c r="DLG37" s="242"/>
      <c r="DLH37" s="242"/>
      <c r="DLI37" s="242"/>
      <c r="DLJ37" s="242"/>
      <c r="DLK37" s="242"/>
      <c r="DLL37" s="242"/>
      <c r="DLM37" s="242"/>
      <c r="DLN37" s="242"/>
      <c r="DLO37" s="242"/>
      <c r="DLP37" s="242"/>
      <c r="DLQ37" s="242"/>
      <c r="DLR37" s="242"/>
      <c r="DLS37" s="242"/>
      <c r="DLT37" s="242"/>
      <c r="DLU37" s="242"/>
      <c r="DLV37" s="242"/>
      <c r="DLW37" s="242"/>
      <c r="DLX37" s="242"/>
      <c r="DLY37" s="242"/>
      <c r="DLZ37" s="242"/>
      <c r="DMA37" s="242"/>
      <c r="DMB37" s="242"/>
      <c r="DMC37" s="242"/>
      <c r="DMD37" s="242"/>
      <c r="DME37" s="242"/>
      <c r="DMF37" s="242"/>
      <c r="DMG37" s="242"/>
      <c r="DMH37" s="242"/>
      <c r="DMI37" s="242"/>
      <c r="DMJ37" s="242"/>
      <c r="DMK37" s="242"/>
      <c r="DML37" s="242"/>
      <c r="DMM37" s="242"/>
      <c r="DMN37" s="242"/>
      <c r="DMO37" s="242"/>
      <c r="DMP37" s="242"/>
      <c r="DMQ37" s="242"/>
      <c r="DMR37" s="242"/>
      <c r="DMS37" s="242"/>
      <c r="DMT37" s="242"/>
      <c r="DMU37" s="242"/>
      <c r="DMV37" s="242"/>
      <c r="DMW37" s="242"/>
      <c r="DMX37" s="242"/>
      <c r="DMY37" s="242"/>
      <c r="DMZ37" s="242"/>
      <c r="DNA37" s="242"/>
      <c r="DNB37" s="242"/>
      <c r="DNC37" s="242"/>
      <c r="DND37" s="242"/>
      <c r="DNE37" s="242"/>
      <c r="DNF37" s="242"/>
      <c r="DNG37" s="242"/>
      <c r="DNH37" s="242"/>
      <c r="DNI37" s="242"/>
      <c r="DNJ37" s="242"/>
      <c r="DNK37" s="242"/>
      <c r="DNL37" s="242"/>
      <c r="DNM37" s="242"/>
      <c r="DNN37" s="242"/>
      <c r="DNO37" s="242"/>
      <c r="DNP37" s="242"/>
      <c r="DNQ37" s="242"/>
      <c r="DNR37" s="242"/>
      <c r="DNS37" s="242"/>
      <c r="DNT37" s="242"/>
      <c r="DNU37" s="242"/>
      <c r="DNV37" s="242"/>
      <c r="DNW37" s="242"/>
      <c r="DNX37" s="242"/>
      <c r="DNY37" s="242"/>
      <c r="DNZ37" s="242"/>
      <c r="DOA37" s="242"/>
      <c r="DOB37" s="242"/>
      <c r="DOC37" s="242"/>
      <c r="DOD37" s="242"/>
      <c r="DOE37" s="242"/>
      <c r="DOF37" s="242"/>
      <c r="DOG37" s="242"/>
      <c r="DOH37" s="242"/>
      <c r="DOI37" s="242"/>
      <c r="DOJ37" s="242"/>
      <c r="DOK37" s="242"/>
      <c r="DOL37" s="242"/>
      <c r="DOM37" s="242"/>
      <c r="DON37" s="242"/>
      <c r="DOO37" s="242"/>
      <c r="DOP37" s="242"/>
      <c r="DOQ37" s="242"/>
      <c r="DOR37" s="242"/>
      <c r="DOS37" s="242"/>
      <c r="DOT37" s="242"/>
      <c r="DOU37" s="242"/>
      <c r="DOV37" s="242"/>
      <c r="DOW37" s="242"/>
      <c r="DOX37" s="242"/>
      <c r="DOY37" s="242"/>
      <c r="DOZ37" s="242"/>
      <c r="DPA37" s="242"/>
      <c r="DPB37" s="242"/>
      <c r="DPC37" s="242"/>
      <c r="DPD37" s="242"/>
      <c r="DPE37" s="242"/>
      <c r="DPF37" s="242"/>
      <c r="DPG37" s="242"/>
      <c r="DPH37" s="242"/>
      <c r="DPI37" s="242"/>
      <c r="DPJ37" s="242"/>
      <c r="DPK37" s="242"/>
      <c r="DPL37" s="242"/>
      <c r="DPM37" s="242"/>
      <c r="DPN37" s="242"/>
      <c r="DPO37" s="242"/>
      <c r="DPP37" s="242"/>
      <c r="DPQ37" s="242"/>
      <c r="DPR37" s="242"/>
      <c r="DPS37" s="242"/>
      <c r="DPT37" s="242"/>
      <c r="DPU37" s="242"/>
      <c r="DPV37" s="242"/>
      <c r="DPW37" s="242"/>
      <c r="DPX37" s="242"/>
      <c r="DPY37" s="242"/>
      <c r="DPZ37" s="242"/>
      <c r="DQA37" s="242"/>
      <c r="DQB37" s="242"/>
      <c r="DQC37" s="242"/>
      <c r="DQD37" s="242"/>
      <c r="DQE37" s="242"/>
      <c r="DQF37" s="242"/>
      <c r="DQG37" s="242"/>
      <c r="DQH37" s="242"/>
      <c r="DQI37" s="242"/>
      <c r="DQJ37" s="242"/>
      <c r="DQK37" s="242"/>
      <c r="DQL37" s="242"/>
      <c r="DQM37" s="242"/>
      <c r="DQN37" s="242"/>
      <c r="DQO37" s="242"/>
      <c r="DQP37" s="242"/>
      <c r="DQQ37" s="242"/>
      <c r="DQR37" s="242"/>
      <c r="DQS37" s="242"/>
      <c r="DQT37" s="242"/>
      <c r="DQU37" s="242"/>
      <c r="DQV37" s="242"/>
      <c r="DQW37" s="242"/>
      <c r="DQX37" s="242"/>
      <c r="DQY37" s="242"/>
      <c r="DQZ37" s="242"/>
      <c r="DRA37" s="242"/>
      <c r="DRB37" s="242"/>
      <c r="DRC37" s="242"/>
      <c r="DRD37" s="242"/>
      <c r="DRE37" s="242"/>
      <c r="DRF37" s="242"/>
      <c r="DRG37" s="242"/>
      <c r="DRH37" s="242"/>
      <c r="DRI37" s="242"/>
      <c r="DRJ37" s="242"/>
      <c r="DRK37" s="242"/>
      <c r="DRL37" s="242"/>
      <c r="DRM37" s="242"/>
      <c r="DRN37" s="242"/>
      <c r="DRO37" s="242"/>
      <c r="DRP37" s="242"/>
      <c r="DRQ37" s="242"/>
      <c r="DRR37" s="242"/>
      <c r="DRS37" s="242"/>
      <c r="DRT37" s="242"/>
      <c r="DRU37" s="242"/>
      <c r="DRV37" s="242"/>
      <c r="DRW37" s="242"/>
      <c r="DRX37" s="242"/>
      <c r="DRY37" s="242"/>
      <c r="DRZ37" s="242"/>
      <c r="DSA37" s="242"/>
      <c r="DSB37" s="242"/>
      <c r="DSC37" s="242"/>
      <c r="DSD37" s="242"/>
      <c r="DSE37" s="242"/>
      <c r="DSF37" s="242"/>
      <c r="DSG37" s="242"/>
      <c r="DSH37" s="242"/>
      <c r="DSI37" s="242"/>
      <c r="DSJ37" s="242"/>
      <c r="DSK37" s="242"/>
      <c r="DSL37" s="242"/>
      <c r="DSM37" s="242"/>
      <c r="DSN37" s="242"/>
      <c r="DSO37" s="242"/>
      <c r="DSP37" s="242"/>
      <c r="DSQ37" s="242"/>
      <c r="DSR37" s="242"/>
      <c r="DSS37" s="242"/>
      <c r="DST37" s="242"/>
      <c r="DSU37" s="242"/>
      <c r="DSV37" s="242"/>
      <c r="DSW37" s="242"/>
      <c r="DSX37" s="242"/>
      <c r="DSY37" s="242"/>
      <c r="DSZ37" s="242"/>
      <c r="DTA37" s="242"/>
      <c r="DTB37" s="242"/>
      <c r="DTC37" s="242"/>
      <c r="DTD37" s="242"/>
      <c r="DTE37" s="242"/>
      <c r="DTF37" s="242"/>
      <c r="DTG37" s="242"/>
      <c r="DTH37" s="242"/>
      <c r="DTI37" s="242"/>
      <c r="DTJ37" s="242"/>
      <c r="DTK37" s="242"/>
      <c r="DTL37" s="242"/>
      <c r="DTM37" s="242"/>
      <c r="DTN37" s="242"/>
      <c r="DTO37" s="242"/>
      <c r="DTP37" s="242"/>
      <c r="DTQ37" s="242"/>
      <c r="DTR37" s="242"/>
      <c r="DTS37" s="242"/>
      <c r="DTT37" s="242"/>
      <c r="DTU37" s="242"/>
      <c r="DTV37" s="242"/>
      <c r="DTW37" s="242"/>
      <c r="DTX37" s="242"/>
      <c r="DTY37" s="242"/>
      <c r="DTZ37" s="242"/>
      <c r="DUA37" s="242"/>
      <c r="DUB37" s="242"/>
      <c r="DUC37" s="242"/>
      <c r="DUD37" s="242"/>
      <c r="DUE37" s="242"/>
      <c r="DUF37" s="242"/>
      <c r="DUG37" s="242"/>
      <c r="DUH37" s="242"/>
      <c r="DUI37" s="242"/>
      <c r="DUJ37" s="242"/>
      <c r="DUK37" s="242"/>
      <c r="DUL37" s="242"/>
      <c r="DUM37" s="242"/>
      <c r="DUN37" s="242"/>
      <c r="DUO37" s="242"/>
      <c r="DUP37" s="242"/>
      <c r="DUQ37" s="242"/>
      <c r="DUR37" s="242"/>
      <c r="DUS37" s="242"/>
      <c r="DUT37" s="242"/>
      <c r="DUU37" s="242"/>
      <c r="DUV37" s="242"/>
      <c r="DUW37" s="242"/>
      <c r="DUX37" s="242"/>
      <c r="DUY37" s="242"/>
      <c r="DUZ37" s="242"/>
      <c r="DVA37" s="242"/>
      <c r="DVB37" s="242"/>
      <c r="DVC37" s="242"/>
      <c r="DVD37" s="242"/>
      <c r="DVE37" s="242"/>
      <c r="DVF37" s="242"/>
      <c r="DVG37" s="242"/>
      <c r="DVH37" s="242"/>
      <c r="DVI37" s="242"/>
      <c r="DVJ37" s="242"/>
      <c r="DVK37" s="242"/>
      <c r="DVL37" s="242"/>
      <c r="DVM37" s="242"/>
      <c r="DVN37" s="242"/>
      <c r="DVO37" s="242"/>
      <c r="DVP37" s="242"/>
      <c r="DVQ37" s="242"/>
      <c r="DVR37" s="242"/>
      <c r="DVS37" s="242"/>
      <c r="DVT37" s="242"/>
      <c r="DVU37" s="242"/>
      <c r="DVV37" s="242"/>
      <c r="DVW37" s="242"/>
      <c r="DVX37" s="242"/>
      <c r="DVY37" s="242"/>
      <c r="DVZ37" s="242"/>
      <c r="DWA37" s="242"/>
      <c r="DWB37" s="242"/>
      <c r="DWC37" s="242"/>
      <c r="DWD37" s="242"/>
      <c r="DWE37" s="242"/>
      <c r="DWF37" s="242"/>
      <c r="DWG37" s="242"/>
      <c r="DWH37" s="242"/>
      <c r="DWI37" s="242"/>
      <c r="DWJ37" s="242"/>
      <c r="DWK37" s="242"/>
      <c r="DWL37" s="242"/>
      <c r="DWM37" s="242"/>
      <c r="DWN37" s="242"/>
      <c r="DWO37" s="242"/>
      <c r="DWP37" s="242"/>
      <c r="DWQ37" s="242"/>
      <c r="DWR37" s="242"/>
      <c r="DWS37" s="242"/>
      <c r="DWT37" s="242"/>
      <c r="DWU37" s="242"/>
      <c r="DWV37" s="242"/>
      <c r="DWW37" s="242"/>
      <c r="DWX37" s="242"/>
      <c r="DWY37" s="242"/>
      <c r="DWZ37" s="242"/>
      <c r="DXA37" s="242"/>
      <c r="DXB37" s="242"/>
      <c r="DXC37" s="242"/>
      <c r="DXD37" s="242"/>
      <c r="DXE37" s="242"/>
      <c r="DXF37" s="242"/>
      <c r="DXG37" s="242"/>
      <c r="DXH37" s="242"/>
      <c r="DXI37" s="242"/>
      <c r="DXJ37" s="242"/>
      <c r="DXK37" s="242"/>
      <c r="DXL37" s="242"/>
      <c r="DXM37" s="242"/>
      <c r="DXN37" s="242"/>
      <c r="DXO37" s="242"/>
      <c r="DXP37" s="242"/>
      <c r="DXQ37" s="242"/>
      <c r="DXR37" s="242"/>
      <c r="DXS37" s="242"/>
      <c r="DXT37" s="242"/>
      <c r="DXU37" s="242"/>
      <c r="DXV37" s="242"/>
      <c r="DXW37" s="242"/>
      <c r="DXX37" s="242"/>
      <c r="DXY37" s="242"/>
      <c r="DXZ37" s="242"/>
      <c r="DYA37" s="242"/>
      <c r="DYB37" s="242"/>
      <c r="DYC37" s="242"/>
      <c r="DYD37" s="242"/>
      <c r="DYE37" s="242"/>
      <c r="DYF37" s="242"/>
      <c r="DYG37" s="242"/>
      <c r="DYH37" s="242"/>
      <c r="DYI37" s="242"/>
      <c r="DYJ37" s="242"/>
      <c r="DYK37" s="242"/>
      <c r="DYL37" s="242"/>
      <c r="DYM37" s="242"/>
      <c r="DYN37" s="242"/>
      <c r="DYO37" s="242"/>
      <c r="DYP37" s="242"/>
      <c r="DYQ37" s="242"/>
      <c r="DYR37" s="242"/>
      <c r="DYS37" s="242"/>
      <c r="DYT37" s="242"/>
      <c r="DYU37" s="242"/>
      <c r="DYV37" s="242"/>
      <c r="DYW37" s="242"/>
      <c r="DYX37" s="242"/>
      <c r="DYY37" s="242"/>
      <c r="DYZ37" s="242"/>
      <c r="DZA37" s="242"/>
      <c r="DZB37" s="242"/>
      <c r="DZC37" s="242"/>
      <c r="DZD37" s="242"/>
      <c r="DZE37" s="242"/>
      <c r="DZF37" s="242"/>
      <c r="DZG37" s="242"/>
      <c r="DZH37" s="242"/>
      <c r="DZI37" s="242"/>
      <c r="DZJ37" s="242"/>
      <c r="DZK37" s="242"/>
      <c r="DZL37" s="242"/>
      <c r="DZM37" s="242"/>
      <c r="DZN37" s="242"/>
      <c r="DZO37" s="242"/>
      <c r="DZP37" s="242"/>
      <c r="DZQ37" s="242"/>
      <c r="DZR37" s="242"/>
      <c r="DZS37" s="242"/>
      <c r="DZT37" s="242"/>
      <c r="DZU37" s="242"/>
      <c r="DZV37" s="242"/>
      <c r="DZW37" s="242"/>
      <c r="DZX37" s="242"/>
      <c r="DZY37" s="242"/>
      <c r="DZZ37" s="242"/>
      <c r="EAA37" s="242"/>
      <c r="EAB37" s="242"/>
      <c r="EAC37" s="242"/>
      <c r="EAD37" s="242"/>
      <c r="EAE37" s="242"/>
      <c r="EAF37" s="242"/>
      <c r="EAG37" s="242"/>
      <c r="EAH37" s="242"/>
      <c r="EAI37" s="242"/>
      <c r="EAJ37" s="242"/>
      <c r="EAK37" s="242"/>
      <c r="EAL37" s="242"/>
      <c r="EAM37" s="242"/>
      <c r="EAN37" s="242"/>
      <c r="EAO37" s="242"/>
      <c r="EAP37" s="242"/>
      <c r="EAQ37" s="242"/>
      <c r="EAR37" s="242"/>
      <c r="EAS37" s="242"/>
      <c r="EAT37" s="242"/>
      <c r="EAU37" s="242"/>
      <c r="EAV37" s="242"/>
      <c r="EAW37" s="242"/>
      <c r="EAX37" s="242"/>
      <c r="EAY37" s="242"/>
      <c r="EAZ37" s="242"/>
      <c r="EBA37" s="242"/>
      <c r="EBB37" s="242"/>
      <c r="EBC37" s="242"/>
      <c r="EBD37" s="242"/>
      <c r="EBE37" s="242"/>
      <c r="EBF37" s="242"/>
      <c r="EBG37" s="242"/>
      <c r="EBH37" s="242"/>
      <c r="EBI37" s="242"/>
      <c r="EBJ37" s="242"/>
      <c r="EBK37" s="242"/>
      <c r="EBL37" s="242"/>
      <c r="EBM37" s="242"/>
      <c r="EBN37" s="242"/>
      <c r="EBO37" s="242"/>
      <c r="EBP37" s="242"/>
      <c r="EBQ37" s="242"/>
      <c r="EBR37" s="242"/>
      <c r="EBS37" s="242"/>
      <c r="EBT37" s="242"/>
      <c r="EBU37" s="242"/>
      <c r="EBV37" s="242"/>
      <c r="EBW37" s="242"/>
      <c r="EBX37" s="242"/>
      <c r="EBY37" s="242"/>
      <c r="EBZ37" s="242"/>
      <c r="ECA37" s="242"/>
      <c r="ECB37" s="242"/>
      <c r="ECC37" s="242"/>
      <c r="ECD37" s="242"/>
      <c r="ECE37" s="242"/>
      <c r="ECF37" s="242"/>
      <c r="ECG37" s="242"/>
      <c r="ECH37" s="242"/>
      <c r="ECI37" s="242"/>
      <c r="ECJ37" s="242"/>
      <c r="ECK37" s="242"/>
      <c r="ECL37" s="242"/>
      <c r="ECM37" s="242"/>
      <c r="ECN37" s="242"/>
      <c r="ECO37" s="242"/>
      <c r="ECP37" s="242"/>
      <c r="ECQ37" s="242"/>
      <c r="ECR37" s="242"/>
      <c r="ECS37" s="242"/>
      <c r="ECT37" s="242"/>
      <c r="ECU37" s="242"/>
      <c r="ECV37" s="242"/>
      <c r="ECW37" s="242"/>
      <c r="ECX37" s="242"/>
      <c r="ECY37" s="242"/>
      <c r="ECZ37" s="242"/>
      <c r="EDA37" s="242"/>
      <c r="EDB37" s="242"/>
      <c r="EDC37" s="242"/>
      <c r="EDD37" s="242"/>
      <c r="EDE37" s="242"/>
      <c r="EDF37" s="242"/>
      <c r="EDG37" s="242"/>
      <c r="EDH37" s="242"/>
      <c r="EDI37" s="242"/>
      <c r="EDJ37" s="242"/>
      <c r="EDK37" s="242"/>
      <c r="EDL37" s="242"/>
      <c r="EDM37" s="242"/>
      <c r="EDN37" s="242"/>
      <c r="EDO37" s="242"/>
      <c r="EDP37" s="242"/>
      <c r="EDQ37" s="242"/>
      <c r="EDR37" s="242"/>
      <c r="EDS37" s="242"/>
      <c r="EDT37" s="242"/>
      <c r="EDU37" s="242"/>
      <c r="EDV37" s="242"/>
      <c r="EDW37" s="242"/>
      <c r="EDX37" s="242"/>
      <c r="EDY37" s="242"/>
      <c r="EDZ37" s="242"/>
      <c r="EEA37" s="242"/>
      <c r="EEB37" s="242"/>
      <c r="EEC37" s="242"/>
      <c r="EED37" s="242"/>
      <c r="EEE37" s="242"/>
      <c r="EEF37" s="242"/>
      <c r="EEG37" s="242"/>
      <c r="EEH37" s="242"/>
      <c r="EEI37" s="242"/>
      <c r="EEJ37" s="242"/>
      <c r="EEK37" s="242"/>
      <c r="EEL37" s="242"/>
      <c r="EEM37" s="242"/>
      <c r="EEN37" s="242"/>
      <c r="EEO37" s="242"/>
      <c r="EEP37" s="242"/>
      <c r="EEQ37" s="242"/>
      <c r="EER37" s="242"/>
      <c r="EES37" s="242"/>
      <c r="EET37" s="242"/>
      <c r="EEU37" s="242"/>
      <c r="EEV37" s="242"/>
      <c r="EEW37" s="242"/>
      <c r="EEX37" s="242"/>
      <c r="EEY37" s="242"/>
      <c r="EEZ37" s="242"/>
      <c r="EFA37" s="242"/>
      <c r="EFB37" s="242"/>
      <c r="EFC37" s="242"/>
      <c r="EFD37" s="242"/>
      <c r="EFE37" s="242"/>
      <c r="EFF37" s="242"/>
      <c r="EFG37" s="242"/>
      <c r="EFH37" s="242"/>
      <c r="EFI37" s="242"/>
      <c r="EFJ37" s="242"/>
      <c r="EFK37" s="242"/>
      <c r="EFL37" s="242"/>
      <c r="EFM37" s="242"/>
      <c r="EFN37" s="242"/>
      <c r="EFO37" s="242"/>
      <c r="EFP37" s="242"/>
      <c r="EFQ37" s="242"/>
      <c r="EFR37" s="242"/>
      <c r="EFS37" s="242"/>
      <c r="EFT37" s="242"/>
      <c r="EFU37" s="242"/>
      <c r="EFV37" s="242"/>
      <c r="EFW37" s="242"/>
      <c r="EFX37" s="242"/>
      <c r="EFY37" s="242"/>
      <c r="EFZ37" s="242"/>
      <c r="EGA37" s="242"/>
      <c r="EGB37" s="242"/>
      <c r="EGC37" s="242"/>
      <c r="EGD37" s="242"/>
      <c r="EGE37" s="242"/>
      <c r="EGF37" s="242"/>
      <c r="EGG37" s="242"/>
      <c r="EGH37" s="242"/>
      <c r="EGI37" s="242"/>
      <c r="EGJ37" s="242"/>
      <c r="EGK37" s="242"/>
      <c r="EGL37" s="242"/>
      <c r="EGM37" s="242"/>
      <c r="EGN37" s="242"/>
      <c r="EGO37" s="242"/>
      <c r="EGP37" s="242"/>
      <c r="EGQ37" s="242"/>
      <c r="EGR37" s="242"/>
      <c r="EGS37" s="242"/>
      <c r="EGT37" s="242"/>
      <c r="EGU37" s="242"/>
      <c r="EGV37" s="242"/>
      <c r="EGW37" s="242"/>
      <c r="EGX37" s="242"/>
      <c r="EGY37" s="242"/>
      <c r="EGZ37" s="242"/>
      <c r="EHA37" s="242"/>
      <c r="EHB37" s="242"/>
      <c r="EHC37" s="242"/>
      <c r="EHD37" s="242"/>
      <c r="EHE37" s="242"/>
      <c r="EHF37" s="242"/>
      <c r="EHG37" s="242"/>
      <c r="EHH37" s="242"/>
      <c r="EHI37" s="242"/>
      <c r="EHJ37" s="242"/>
      <c r="EHK37" s="242"/>
      <c r="EHL37" s="242"/>
      <c r="EHM37" s="242"/>
      <c r="EHN37" s="242"/>
      <c r="EHO37" s="242"/>
      <c r="EHP37" s="242"/>
      <c r="EHQ37" s="242"/>
      <c r="EHR37" s="242"/>
      <c r="EHS37" s="242"/>
      <c r="EHT37" s="242"/>
      <c r="EHU37" s="242"/>
      <c r="EHV37" s="242"/>
      <c r="EHW37" s="242"/>
      <c r="EHX37" s="242"/>
      <c r="EHY37" s="242"/>
      <c r="EHZ37" s="242"/>
      <c r="EIA37" s="242"/>
      <c r="EIB37" s="242"/>
      <c r="EIC37" s="242"/>
      <c r="EID37" s="242"/>
      <c r="EIE37" s="242"/>
      <c r="EIF37" s="242"/>
      <c r="EIG37" s="242"/>
      <c r="EIH37" s="242"/>
      <c r="EII37" s="242"/>
      <c r="EIJ37" s="242"/>
      <c r="EIK37" s="242"/>
      <c r="EIL37" s="242"/>
      <c r="EIM37" s="242"/>
      <c r="EIN37" s="242"/>
      <c r="EIO37" s="242"/>
      <c r="EIP37" s="242"/>
      <c r="EIQ37" s="242"/>
      <c r="EIR37" s="242"/>
      <c r="EIS37" s="242"/>
      <c r="EIT37" s="242"/>
      <c r="EIU37" s="242"/>
      <c r="EIV37" s="242"/>
      <c r="EIW37" s="242"/>
      <c r="EIX37" s="242"/>
      <c r="EIY37" s="242"/>
      <c r="EIZ37" s="242"/>
      <c r="EJA37" s="242"/>
      <c r="EJB37" s="242"/>
      <c r="EJC37" s="242"/>
      <c r="EJD37" s="242"/>
      <c r="EJE37" s="242"/>
      <c r="EJF37" s="242"/>
      <c r="EJG37" s="242"/>
      <c r="EJH37" s="242"/>
      <c r="EJI37" s="242"/>
      <c r="EJJ37" s="242"/>
      <c r="EJK37" s="242"/>
      <c r="EJL37" s="242"/>
      <c r="EJM37" s="242"/>
      <c r="EJN37" s="242"/>
      <c r="EJO37" s="242"/>
      <c r="EJP37" s="242"/>
      <c r="EJQ37" s="242"/>
      <c r="EJR37" s="242"/>
      <c r="EJS37" s="242"/>
      <c r="EJT37" s="242"/>
      <c r="EJU37" s="242"/>
      <c r="EJV37" s="242"/>
      <c r="EJW37" s="242"/>
      <c r="EJX37" s="242"/>
      <c r="EJY37" s="242"/>
      <c r="EJZ37" s="242"/>
      <c r="EKA37" s="242"/>
      <c r="EKB37" s="242"/>
      <c r="EKC37" s="242"/>
      <c r="EKD37" s="242"/>
      <c r="EKE37" s="242"/>
      <c r="EKF37" s="242"/>
      <c r="EKG37" s="242"/>
      <c r="EKH37" s="242"/>
      <c r="EKI37" s="242"/>
      <c r="EKJ37" s="242"/>
      <c r="EKK37" s="242"/>
      <c r="EKL37" s="242"/>
      <c r="EKM37" s="242"/>
      <c r="EKN37" s="242"/>
      <c r="EKO37" s="242"/>
      <c r="EKP37" s="242"/>
      <c r="EKQ37" s="242"/>
      <c r="EKR37" s="242"/>
      <c r="EKS37" s="242"/>
      <c r="EKT37" s="242"/>
      <c r="EKU37" s="242"/>
      <c r="EKV37" s="242"/>
      <c r="EKW37" s="242"/>
      <c r="EKX37" s="242"/>
      <c r="EKY37" s="242"/>
      <c r="EKZ37" s="242"/>
      <c r="ELA37" s="242"/>
      <c r="ELB37" s="242"/>
      <c r="ELC37" s="242"/>
      <c r="ELD37" s="242"/>
      <c r="ELE37" s="242"/>
      <c r="ELF37" s="242"/>
      <c r="ELG37" s="242"/>
      <c r="ELH37" s="242"/>
      <c r="ELI37" s="242"/>
      <c r="ELJ37" s="242"/>
      <c r="ELK37" s="242"/>
      <c r="ELL37" s="242"/>
      <c r="ELM37" s="242"/>
      <c r="ELN37" s="242"/>
      <c r="ELO37" s="242"/>
      <c r="ELP37" s="242"/>
      <c r="ELQ37" s="242"/>
      <c r="ELR37" s="242"/>
      <c r="ELS37" s="242"/>
      <c r="ELT37" s="242"/>
      <c r="ELU37" s="242"/>
      <c r="ELV37" s="242"/>
      <c r="ELW37" s="242"/>
      <c r="ELX37" s="242"/>
      <c r="ELY37" s="242"/>
      <c r="ELZ37" s="242"/>
      <c r="EMA37" s="242"/>
      <c r="EMB37" s="242"/>
      <c r="EMC37" s="242"/>
      <c r="EMD37" s="242"/>
      <c r="EME37" s="242"/>
      <c r="EMF37" s="242"/>
      <c r="EMG37" s="242"/>
      <c r="EMH37" s="242"/>
      <c r="EMI37" s="242"/>
      <c r="EMJ37" s="242"/>
      <c r="EMK37" s="242"/>
      <c r="EML37" s="242"/>
      <c r="EMM37" s="242"/>
      <c r="EMN37" s="242"/>
      <c r="EMO37" s="242"/>
      <c r="EMP37" s="242"/>
      <c r="EMQ37" s="242"/>
      <c r="EMR37" s="242"/>
      <c r="EMS37" s="242"/>
      <c r="EMT37" s="242"/>
      <c r="EMU37" s="242"/>
      <c r="EMV37" s="242"/>
      <c r="EMW37" s="242"/>
      <c r="EMX37" s="242"/>
      <c r="EMY37" s="242"/>
      <c r="EMZ37" s="242"/>
      <c r="ENA37" s="242"/>
      <c r="ENB37" s="242"/>
      <c r="ENC37" s="242"/>
      <c r="END37" s="242"/>
      <c r="ENE37" s="242"/>
      <c r="ENF37" s="242"/>
      <c r="ENG37" s="242"/>
      <c r="ENH37" s="242"/>
      <c r="ENI37" s="242"/>
      <c r="ENJ37" s="242"/>
      <c r="ENK37" s="242"/>
      <c r="ENL37" s="242"/>
      <c r="ENM37" s="242"/>
      <c r="ENN37" s="242"/>
      <c r="ENO37" s="242"/>
      <c r="ENP37" s="242"/>
      <c r="ENQ37" s="242"/>
      <c r="ENR37" s="242"/>
      <c r="ENS37" s="242"/>
      <c r="ENT37" s="242"/>
      <c r="ENU37" s="242"/>
      <c r="ENV37" s="242"/>
      <c r="ENW37" s="242"/>
      <c r="ENX37" s="242"/>
      <c r="ENY37" s="242"/>
      <c r="ENZ37" s="242"/>
      <c r="EOA37" s="242"/>
      <c r="EOB37" s="242"/>
      <c r="EOC37" s="242"/>
      <c r="EOD37" s="242"/>
      <c r="EOE37" s="242"/>
      <c r="EOF37" s="242"/>
      <c r="EOG37" s="242"/>
      <c r="EOH37" s="242"/>
      <c r="EOI37" s="242"/>
      <c r="EOJ37" s="242"/>
      <c r="EOK37" s="242"/>
      <c r="EOL37" s="242"/>
      <c r="EOM37" s="242"/>
      <c r="EON37" s="242"/>
      <c r="EOO37" s="242"/>
      <c r="EOP37" s="242"/>
      <c r="EOQ37" s="242"/>
      <c r="EOR37" s="242"/>
      <c r="EOS37" s="242"/>
      <c r="EOT37" s="242"/>
      <c r="EOU37" s="242"/>
      <c r="EOV37" s="242"/>
      <c r="EOW37" s="242"/>
      <c r="EOX37" s="242"/>
      <c r="EOY37" s="242"/>
      <c r="EOZ37" s="242"/>
      <c r="EPA37" s="242"/>
      <c r="EPB37" s="242"/>
      <c r="EPC37" s="242"/>
      <c r="EPD37" s="242"/>
      <c r="EPE37" s="242"/>
      <c r="EPF37" s="242"/>
      <c r="EPG37" s="242"/>
      <c r="EPH37" s="242"/>
      <c r="EPI37" s="242"/>
      <c r="EPJ37" s="242"/>
      <c r="EPK37" s="242"/>
      <c r="EPL37" s="242"/>
      <c r="EPM37" s="242"/>
      <c r="EPN37" s="242"/>
      <c r="EPO37" s="242"/>
      <c r="EPP37" s="242"/>
      <c r="EPQ37" s="242"/>
      <c r="EPR37" s="242"/>
      <c r="EPS37" s="242"/>
      <c r="EPT37" s="242"/>
      <c r="EPU37" s="242"/>
      <c r="EPV37" s="242"/>
      <c r="EPW37" s="242"/>
      <c r="EPX37" s="242"/>
      <c r="EPY37" s="242"/>
      <c r="EPZ37" s="242"/>
      <c r="EQA37" s="242"/>
      <c r="EQB37" s="242"/>
      <c r="EQC37" s="242"/>
      <c r="EQD37" s="242"/>
      <c r="EQE37" s="242"/>
      <c r="EQF37" s="242"/>
      <c r="EQG37" s="242"/>
      <c r="EQH37" s="242"/>
      <c r="EQI37" s="242"/>
      <c r="EQJ37" s="242"/>
      <c r="EQK37" s="242"/>
      <c r="EQL37" s="242"/>
      <c r="EQM37" s="242"/>
      <c r="EQN37" s="242"/>
      <c r="EQO37" s="242"/>
      <c r="EQP37" s="242"/>
      <c r="EQQ37" s="242"/>
      <c r="EQR37" s="242"/>
      <c r="EQS37" s="242"/>
      <c r="EQT37" s="242"/>
      <c r="EQU37" s="242"/>
      <c r="EQV37" s="242"/>
      <c r="EQW37" s="242"/>
      <c r="EQX37" s="242"/>
      <c r="EQY37" s="242"/>
      <c r="EQZ37" s="242"/>
      <c r="ERA37" s="242"/>
      <c r="ERB37" s="242"/>
      <c r="ERC37" s="242"/>
      <c r="ERD37" s="242"/>
      <c r="ERE37" s="242"/>
      <c r="ERF37" s="242"/>
      <c r="ERG37" s="242"/>
      <c r="ERH37" s="242"/>
      <c r="ERI37" s="242"/>
      <c r="ERJ37" s="242"/>
      <c r="ERK37" s="242"/>
      <c r="ERL37" s="242"/>
      <c r="ERM37" s="242"/>
      <c r="ERN37" s="242"/>
      <c r="ERO37" s="242"/>
      <c r="ERP37" s="242"/>
      <c r="ERQ37" s="242"/>
      <c r="ERR37" s="242"/>
      <c r="ERS37" s="242"/>
      <c r="ERT37" s="242"/>
      <c r="ERU37" s="242"/>
      <c r="ERV37" s="242"/>
      <c r="ERW37" s="242"/>
      <c r="ERX37" s="242"/>
      <c r="ERY37" s="242"/>
      <c r="ERZ37" s="242"/>
      <c r="ESA37" s="242"/>
      <c r="ESB37" s="242"/>
      <c r="ESC37" s="242"/>
      <c r="ESD37" s="242"/>
      <c r="ESE37" s="242"/>
      <c r="ESF37" s="242"/>
      <c r="ESG37" s="242"/>
      <c r="ESH37" s="242"/>
      <c r="ESI37" s="242"/>
      <c r="ESJ37" s="242"/>
      <c r="ESK37" s="242"/>
      <c r="ESL37" s="242"/>
      <c r="ESM37" s="242"/>
      <c r="ESN37" s="242"/>
      <c r="ESO37" s="242"/>
      <c r="ESP37" s="242"/>
      <c r="ESQ37" s="242"/>
      <c r="ESR37" s="242"/>
      <c r="ESS37" s="242"/>
      <c r="EST37" s="242"/>
      <c r="ESU37" s="242"/>
      <c r="ESV37" s="242"/>
      <c r="ESW37" s="242"/>
      <c r="ESX37" s="242"/>
      <c r="ESY37" s="242"/>
      <c r="ESZ37" s="242"/>
      <c r="ETA37" s="242"/>
      <c r="ETB37" s="242"/>
      <c r="ETC37" s="242"/>
      <c r="ETD37" s="242"/>
      <c r="ETE37" s="242"/>
      <c r="ETF37" s="242"/>
      <c r="ETG37" s="242"/>
      <c r="ETH37" s="242"/>
      <c r="ETI37" s="242"/>
      <c r="ETJ37" s="242"/>
      <c r="ETK37" s="242"/>
      <c r="ETL37" s="242"/>
      <c r="ETM37" s="242"/>
      <c r="ETN37" s="242"/>
      <c r="ETO37" s="242"/>
      <c r="ETP37" s="242"/>
      <c r="ETQ37" s="242"/>
      <c r="ETR37" s="242"/>
      <c r="ETS37" s="242"/>
      <c r="ETT37" s="242"/>
      <c r="ETU37" s="242"/>
      <c r="ETV37" s="242"/>
      <c r="ETW37" s="242"/>
      <c r="ETX37" s="242"/>
      <c r="ETY37" s="242"/>
      <c r="ETZ37" s="242"/>
      <c r="EUA37" s="242"/>
      <c r="EUB37" s="242"/>
      <c r="EUC37" s="242"/>
      <c r="EUD37" s="242"/>
      <c r="EUE37" s="242"/>
      <c r="EUF37" s="242"/>
      <c r="EUG37" s="242"/>
      <c r="EUH37" s="242"/>
      <c r="EUI37" s="242"/>
      <c r="EUJ37" s="242"/>
      <c r="EUK37" s="242"/>
      <c r="EUL37" s="242"/>
      <c r="EUM37" s="242"/>
      <c r="EUN37" s="242"/>
      <c r="EUO37" s="242"/>
      <c r="EUP37" s="242"/>
      <c r="EUQ37" s="242"/>
      <c r="EUR37" s="242"/>
      <c r="EUS37" s="242"/>
      <c r="EUT37" s="242"/>
      <c r="EUU37" s="242"/>
      <c r="EUV37" s="242"/>
      <c r="EUW37" s="242"/>
      <c r="EUX37" s="242"/>
      <c r="EUY37" s="242"/>
      <c r="EUZ37" s="242"/>
      <c r="EVA37" s="242"/>
      <c r="EVB37" s="242"/>
      <c r="EVC37" s="242"/>
      <c r="EVD37" s="242"/>
      <c r="EVE37" s="242"/>
      <c r="EVF37" s="242"/>
      <c r="EVG37" s="242"/>
      <c r="EVH37" s="242"/>
      <c r="EVI37" s="242"/>
      <c r="EVJ37" s="242"/>
      <c r="EVK37" s="242"/>
      <c r="EVL37" s="242"/>
      <c r="EVM37" s="242"/>
      <c r="EVN37" s="242"/>
      <c r="EVO37" s="242"/>
      <c r="EVP37" s="242"/>
      <c r="EVQ37" s="242"/>
      <c r="EVR37" s="242"/>
      <c r="EVS37" s="242"/>
      <c r="EVT37" s="242"/>
      <c r="EVU37" s="242"/>
      <c r="EVV37" s="242"/>
      <c r="EVW37" s="242"/>
      <c r="EVX37" s="242"/>
      <c r="EVY37" s="242"/>
      <c r="EVZ37" s="242"/>
      <c r="EWA37" s="242"/>
      <c r="EWB37" s="242"/>
      <c r="EWC37" s="242"/>
      <c r="EWD37" s="242"/>
      <c r="EWE37" s="242"/>
      <c r="EWF37" s="242"/>
      <c r="EWG37" s="242"/>
      <c r="EWH37" s="242"/>
      <c r="EWI37" s="242"/>
      <c r="EWJ37" s="242"/>
      <c r="EWK37" s="242"/>
      <c r="EWL37" s="242"/>
      <c r="EWM37" s="242"/>
      <c r="EWN37" s="242"/>
      <c r="EWO37" s="242"/>
      <c r="EWP37" s="242"/>
      <c r="EWQ37" s="242"/>
      <c r="EWR37" s="242"/>
      <c r="EWS37" s="242"/>
      <c r="EWT37" s="242"/>
      <c r="EWU37" s="242"/>
      <c r="EWV37" s="242"/>
      <c r="EWW37" s="242"/>
      <c r="EWX37" s="242"/>
      <c r="EWY37" s="242"/>
      <c r="EWZ37" s="242"/>
      <c r="EXA37" s="242"/>
      <c r="EXB37" s="242"/>
      <c r="EXC37" s="242"/>
      <c r="EXD37" s="242"/>
      <c r="EXE37" s="242"/>
      <c r="EXF37" s="242"/>
      <c r="EXG37" s="242"/>
      <c r="EXH37" s="242"/>
      <c r="EXI37" s="242"/>
      <c r="EXJ37" s="242"/>
      <c r="EXK37" s="242"/>
      <c r="EXL37" s="242"/>
      <c r="EXM37" s="242"/>
      <c r="EXN37" s="242"/>
      <c r="EXO37" s="242"/>
      <c r="EXP37" s="242"/>
      <c r="EXQ37" s="242"/>
      <c r="EXR37" s="242"/>
      <c r="EXS37" s="242"/>
      <c r="EXT37" s="242"/>
      <c r="EXU37" s="242"/>
      <c r="EXV37" s="242"/>
      <c r="EXW37" s="242"/>
      <c r="EXX37" s="242"/>
      <c r="EXY37" s="242"/>
      <c r="EXZ37" s="242"/>
      <c r="EYA37" s="242"/>
      <c r="EYB37" s="242"/>
      <c r="EYC37" s="242"/>
      <c r="EYD37" s="242"/>
      <c r="EYE37" s="242"/>
      <c r="EYF37" s="242"/>
      <c r="EYG37" s="242"/>
      <c r="EYH37" s="242"/>
      <c r="EYI37" s="242"/>
      <c r="EYJ37" s="242"/>
      <c r="EYK37" s="242"/>
      <c r="EYL37" s="242"/>
      <c r="EYM37" s="242"/>
      <c r="EYN37" s="242"/>
      <c r="EYO37" s="242"/>
      <c r="EYP37" s="242"/>
      <c r="EYQ37" s="242"/>
      <c r="EYR37" s="242"/>
      <c r="EYS37" s="242"/>
      <c r="EYT37" s="242"/>
      <c r="EYU37" s="242"/>
      <c r="EYV37" s="242"/>
      <c r="EYW37" s="242"/>
      <c r="EYX37" s="242"/>
      <c r="EYY37" s="242"/>
      <c r="EYZ37" s="242"/>
      <c r="EZA37" s="242"/>
      <c r="EZB37" s="242"/>
      <c r="EZC37" s="242"/>
      <c r="EZD37" s="242"/>
      <c r="EZE37" s="242"/>
      <c r="EZF37" s="242"/>
      <c r="EZG37" s="242"/>
      <c r="EZH37" s="242"/>
      <c r="EZI37" s="242"/>
      <c r="EZJ37" s="242"/>
      <c r="EZK37" s="242"/>
      <c r="EZL37" s="242"/>
      <c r="EZM37" s="242"/>
      <c r="EZN37" s="242"/>
      <c r="EZO37" s="242"/>
      <c r="EZP37" s="242"/>
      <c r="EZQ37" s="242"/>
      <c r="EZR37" s="242"/>
      <c r="EZS37" s="242"/>
      <c r="EZT37" s="242"/>
      <c r="EZU37" s="242"/>
      <c r="EZV37" s="242"/>
      <c r="EZW37" s="242"/>
      <c r="EZX37" s="242"/>
      <c r="EZY37" s="242"/>
      <c r="EZZ37" s="242"/>
      <c r="FAA37" s="242"/>
      <c r="FAB37" s="242"/>
      <c r="FAC37" s="242"/>
      <c r="FAD37" s="242"/>
      <c r="FAE37" s="242"/>
      <c r="FAF37" s="242"/>
      <c r="FAG37" s="242"/>
      <c r="FAH37" s="242"/>
      <c r="FAI37" s="242"/>
      <c r="FAJ37" s="242"/>
      <c r="FAK37" s="242"/>
      <c r="FAL37" s="242"/>
      <c r="FAM37" s="242"/>
      <c r="FAN37" s="242"/>
      <c r="FAO37" s="242"/>
      <c r="FAP37" s="242"/>
      <c r="FAQ37" s="242"/>
      <c r="FAR37" s="242"/>
      <c r="FAS37" s="242"/>
      <c r="FAT37" s="242"/>
      <c r="FAU37" s="242"/>
      <c r="FAV37" s="242"/>
      <c r="FAW37" s="242"/>
      <c r="FAX37" s="242"/>
      <c r="FAY37" s="242"/>
      <c r="FAZ37" s="242"/>
      <c r="FBA37" s="242"/>
      <c r="FBB37" s="242"/>
      <c r="FBC37" s="242"/>
      <c r="FBD37" s="242"/>
      <c r="FBE37" s="242"/>
      <c r="FBF37" s="242"/>
      <c r="FBG37" s="242"/>
      <c r="FBH37" s="242"/>
      <c r="FBI37" s="242"/>
      <c r="FBJ37" s="242"/>
      <c r="FBK37" s="242"/>
      <c r="FBL37" s="242"/>
      <c r="FBM37" s="242"/>
      <c r="FBN37" s="242"/>
      <c r="FBO37" s="242"/>
      <c r="FBP37" s="242"/>
      <c r="FBQ37" s="242"/>
      <c r="FBR37" s="242"/>
      <c r="FBS37" s="242"/>
      <c r="FBT37" s="242"/>
      <c r="FBU37" s="242"/>
      <c r="FBV37" s="242"/>
      <c r="FBW37" s="242"/>
      <c r="FBX37" s="242"/>
      <c r="FBY37" s="242"/>
      <c r="FBZ37" s="242"/>
      <c r="FCA37" s="242"/>
      <c r="FCB37" s="242"/>
      <c r="FCC37" s="242"/>
      <c r="FCD37" s="242"/>
      <c r="FCE37" s="242"/>
      <c r="FCF37" s="242"/>
      <c r="FCG37" s="242"/>
      <c r="FCH37" s="242"/>
      <c r="FCI37" s="242"/>
      <c r="FCJ37" s="242"/>
      <c r="FCK37" s="242"/>
      <c r="FCL37" s="242"/>
      <c r="FCM37" s="242"/>
      <c r="FCN37" s="242"/>
      <c r="FCO37" s="242"/>
      <c r="FCP37" s="242"/>
      <c r="FCQ37" s="242"/>
      <c r="FCR37" s="242"/>
      <c r="FCS37" s="242"/>
      <c r="FCT37" s="242"/>
      <c r="FCU37" s="242"/>
      <c r="FCV37" s="242"/>
      <c r="FCW37" s="242"/>
      <c r="FCX37" s="242"/>
      <c r="FCY37" s="242"/>
      <c r="FCZ37" s="242"/>
      <c r="FDA37" s="242"/>
      <c r="FDB37" s="242"/>
      <c r="FDC37" s="242"/>
      <c r="FDD37" s="242"/>
      <c r="FDE37" s="242"/>
      <c r="FDF37" s="242"/>
      <c r="FDG37" s="242"/>
      <c r="FDH37" s="242"/>
      <c r="FDI37" s="242"/>
      <c r="FDJ37" s="242"/>
      <c r="FDK37" s="242"/>
      <c r="FDL37" s="242"/>
      <c r="FDM37" s="242"/>
      <c r="FDN37" s="242"/>
      <c r="FDO37" s="242"/>
      <c r="FDP37" s="242"/>
      <c r="FDQ37" s="242"/>
      <c r="FDR37" s="242"/>
      <c r="FDS37" s="242"/>
      <c r="FDT37" s="242"/>
      <c r="FDU37" s="242"/>
      <c r="FDV37" s="242"/>
      <c r="FDW37" s="242"/>
      <c r="FDX37" s="242"/>
      <c r="FDY37" s="242"/>
      <c r="FDZ37" s="242"/>
      <c r="FEA37" s="242"/>
      <c r="FEB37" s="242"/>
      <c r="FEC37" s="242"/>
      <c r="FED37" s="242"/>
      <c r="FEE37" s="242"/>
      <c r="FEF37" s="242"/>
      <c r="FEG37" s="242"/>
      <c r="FEH37" s="242"/>
      <c r="FEI37" s="242"/>
      <c r="FEJ37" s="242"/>
      <c r="FEK37" s="242"/>
      <c r="FEL37" s="242"/>
      <c r="FEM37" s="242"/>
      <c r="FEN37" s="242"/>
      <c r="FEO37" s="242"/>
      <c r="FEP37" s="242"/>
      <c r="FEQ37" s="242"/>
      <c r="FER37" s="242"/>
      <c r="FES37" s="242"/>
      <c r="FET37" s="242"/>
      <c r="FEU37" s="242"/>
      <c r="FEV37" s="242"/>
      <c r="FEW37" s="242"/>
      <c r="FEX37" s="242"/>
      <c r="FEY37" s="242"/>
      <c r="FEZ37" s="242"/>
      <c r="FFA37" s="242"/>
      <c r="FFB37" s="242"/>
      <c r="FFC37" s="242"/>
      <c r="FFD37" s="242"/>
      <c r="FFE37" s="242"/>
      <c r="FFF37" s="242"/>
      <c r="FFG37" s="242"/>
      <c r="FFH37" s="242"/>
      <c r="FFI37" s="242"/>
      <c r="FFJ37" s="242"/>
      <c r="FFK37" s="242"/>
      <c r="FFL37" s="242"/>
      <c r="FFM37" s="242"/>
      <c r="FFN37" s="242"/>
      <c r="FFO37" s="242"/>
      <c r="FFP37" s="242"/>
      <c r="FFQ37" s="242"/>
      <c r="FFR37" s="242"/>
      <c r="FFS37" s="242"/>
      <c r="FFT37" s="242"/>
      <c r="FFU37" s="242"/>
      <c r="FFV37" s="242"/>
      <c r="FFW37" s="242"/>
      <c r="FFX37" s="242"/>
      <c r="FFY37" s="242"/>
      <c r="FFZ37" s="242"/>
      <c r="FGA37" s="242"/>
      <c r="FGB37" s="242"/>
      <c r="FGC37" s="242"/>
      <c r="FGD37" s="242"/>
      <c r="FGE37" s="242"/>
      <c r="FGF37" s="242"/>
      <c r="FGG37" s="242"/>
      <c r="FGH37" s="242"/>
      <c r="FGI37" s="242"/>
      <c r="FGJ37" s="242"/>
      <c r="FGK37" s="242"/>
      <c r="FGL37" s="242"/>
      <c r="FGM37" s="242"/>
      <c r="FGN37" s="242"/>
      <c r="FGO37" s="242"/>
      <c r="FGP37" s="242"/>
      <c r="FGQ37" s="242"/>
      <c r="FGR37" s="242"/>
      <c r="FGS37" s="242"/>
      <c r="FGT37" s="242"/>
      <c r="FGU37" s="242"/>
      <c r="FGV37" s="242"/>
      <c r="FGW37" s="242"/>
      <c r="FGX37" s="242"/>
      <c r="FGY37" s="242"/>
      <c r="FGZ37" s="242"/>
      <c r="FHA37" s="242"/>
      <c r="FHB37" s="242"/>
      <c r="FHC37" s="242"/>
      <c r="FHD37" s="242"/>
      <c r="FHE37" s="242"/>
      <c r="FHF37" s="242"/>
      <c r="FHG37" s="242"/>
      <c r="FHH37" s="242"/>
      <c r="FHI37" s="242"/>
      <c r="FHJ37" s="242"/>
      <c r="FHK37" s="242"/>
      <c r="FHL37" s="242"/>
      <c r="FHM37" s="242"/>
      <c r="FHN37" s="242"/>
      <c r="FHO37" s="242"/>
      <c r="FHP37" s="242"/>
      <c r="FHQ37" s="242"/>
      <c r="FHR37" s="242"/>
      <c r="FHS37" s="242"/>
      <c r="FHT37" s="242"/>
      <c r="FHU37" s="242"/>
      <c r="FHV37" s="242"/>
      <c r="FHW37" s="242"/>
      <c r="FHX37" s="242"/>
      <c r="FHY37" s="242"/>
      <c r="FHZ37" s="242"/>
      <c r="FIA37" s="242"/>
      <c r="FIB37" s="242"/>
      <c r="FIC37" s="242"/>
      <c r="FID37" s="242"/>
      <c r="FIE37" s="242"/>
      <c r="FIF37" s="242"/>
      <c r="FIG37" s="242"/>
      <c r="FIH37" s="242"/>
      <c r="FII37" s="242"/>
      <c r="FIJ37" s="242"/>
      <c r="FIK37" s="242"/>
      <c r="FIL37" s="242"/>
      <c r="FIM37" s="242"/>
      <c r="FIN37" s="242"/>
      <c r="FIO37" s="242"/>
      <c r="FIP37" s="242"/>
      <c r="FIQ37" s="242"/>
      <c r="FIR37" s="242"/>
      <c r="FIS37" s="242"/>
      <c r="FIT37" s="242"/>
      <c r="FIU37" s="242"/>
      <c r="FIV37" s="242"/>
      <c r="FIW37" s="242"/>
      <c r="FIX37" s="242"/>
      <c r="FIY37" s="242"/>
      <c r="FIZ37" s="242"/>
      <c r="FJA37" s="242"/>
      <c r="FJB37" s="242"/>
      <c r="FJC37" s="242"/>
      <c r="FJD37" s="242"/>
      <c r="FJE37" s="242"/>
      <c r="FJF37" s="242"/>
      <c r="FJG37" s="242"/>
      <c r="FJH37" s="242"/>
      <c r="FJI37" s="242"/>
      <c r="FJJ37" s="242"/>
      <c r="FJK37" s="242"/>
      <c r="FJL37" s="242"/>
      <c r="FJM37" s="242"/>
      <c r="FJN37" s="242"/>
      <c r="FJO37" s="242"/>
      <c r="FJP37" s="242"/>
      <c r="FJQ37" s="242"/>
      <c r="FJR37" s="242"/>
      <c r="FJS37" s="242"/>
      <c r="FJT37" s="242"/>
      <c r="FJU37" s="242"/>
      <c r="FJV37" s="242"/>
      <c r="FJW37" s="242"/>
      <c r="FJX37" s="242"/>
      <c r="FJY37" s="242"/>
      <c r="FJZ37" s="242"/>
      <c r="FKA37" s="242"/>
      <c r="FKB37" s="242"/>
      <c r="FKC37" s="242"/>
      <c r="FKD37" s="242"/>
      <c r="FKE37" s="242"/>
      <c r="FKF37" s="242"/>
      <c r="FKG37" s="242"/>
      <c r="FKH37" s="242"/>
      <c r="FKI37" s="242"/>
      <c r="FKJ37" s="242"/>
      <c r="FKK37" s="242"/>
      <c r="FKL37" s="242"/>
      <c r="FKM37" s="242"/>
      <c r="FKN37" s="242"/>
      <c r="FKO37" s="242"/>
      <c r="FKP37" s="242"/>
      <c r="FKQ37" s="242"/>
      <c r="FKR37" s="242"/>
      <c r="FKS37" s="242"/>
      <c r="FKT37" s="242"/>
      <c r="FKU37" s="242"/>
      <c r="FKV37" s="242"/>
      <c r="FKW37" s="242"/>
      <c r="FKX37" s="242"/>
      <c r="FKY37" s="242"/>
      <c r="FKZ37" s="242"/>
      <c r="FLA37" s="242"/>
      <c r="FLB37" s="242"/>
      <c r="FLC37" s="242"/>
      <c r="FLD37" s="242"/>
      <c r="FLE37" s="242"/>
      <c r="FLF37" s="242"/>
      <c r="FLG37" s="242"/>
      <c r="FLH37" s="242"/>
      <c r="FLI37" s="242"/>
      <c r="FLJ37" s="242"/>
      <c r="FLK37" s="242"/>
      <c r="FLL37" s="242"/>
      <c r="FLM37" s="242"/>
      <c r="FLN37" s="242"/>
      <c r="FLO37" s="242"/>
      <c r="FLP37" s="242"/>
      <c r="FLQ37" s="242"/>
      <c r="FLR37" s="242"/>
      <c r="FLS37" s="242"/>
      <c r="FLT37" s="242"/>
      <c r="FLU37" s="242"/>
      <c r="FLV37" s="242"/>
      <c r="FLW37" s="242"/>
      <c r="FLX37" s="242"/>
      <c r="FLY37" s="242"/>
      <c r="FLZ37" s="242"/>
      <c r="FMA37" s="242"/>
      <c r="FMB37" s="242"/>
      <c r="FMC37" s="242"/>
      <c r="FMD37" s="242"/>
      <c r="FME37" s="242"/>
      <c r="FMF37" s="242"/>
      <c r="FMG37" s="242"/>
      <c r="FMH37" s="242"/>
      <c r="FMI37" s="242"/>
      <c r="FMJ37" s="242"/>
      <c r="FMK37" s="242"/>
      <c r="FML37" s="242"/>
      <c r="FMM37" s="242"/>
      <c r="FMN37" s="242"/>
      <c r="FMO37" s="242"/>
      <c r="FMP37" s="242"/>
      <c r="FMQ37" s="242"/>
      <c r="FMR37" s="242"/>
      <c r="FMS37" s="242"/>
      <c r="FMT37" s="242"/>
      <c r="FMU37" s="242"/>
      <c r="FMV37" s="242"/>
      <c r="FMW37" s="242"/>
      <c r="FMX37" s="242"/>
      <c r="FMY37" s="242"/>
      <c r="FMZ37" s="242"/>
      <c r="FNA37" s="242"/>
      <c r="FNB37" s="242"/>
      <c r="FNC37" s="242"/>
      <c r="FND37" s="242"/>
      <c r="FNE37" s="242"/>
      <c r="FNF37" s="242"/>
      <c r="FNG37" s="242"/>
      <c r="FNH37" s="242"/>
      <c r="FNI37" s="242"/>
      <c r="FNJ37" s="242"/>
      <c r="FNK37" s="242"/>
      <c r="FNL37" s="242"/>
      <c r="FNM37" s="242"/>
      <c r="FNN37" s="242"/>
      <c r="FNO37" s="242"/>
      <c r="FNP37" s="242"/>
      <c r="FNQ37" s="242"/>
      <c r="FNR37" s="242"/>
      <c r="FNS37" s="242"/>
      <c r="FNT37" s="242"/>
      <c r="FNU37" s="242"/>
      <c r="FNV37" s="242"/>
      <c r="FNW37" s="242"/>
      <c r="FNX37" s="242"/>
      <c r="FNY37" s="242"/>
      <c r="FNZ37" s="242"/>
      <c r="FOA37" s="242"/>
      <c r="FOB37" s="242"/>
      <c r="FOC37" s="242"/>
      <c r="FOD37" s="242"/>
      <c r="FOE37" s="242"/>
      <c r="FOF37" s="242"/>
      <c r="FOG37" s="242"/>
      <c r="FOH37" s="242"/>
      <c r="FOI37" s="242"/>
      <c r="FOJ37" s="242"/>
      <c r="FOK37" s="242"/>
      <c r="FOL37" s="242"/>
      <c r="FOM37" s="242"/>
      <c r="FON37" s="242"/>
      <c r="FOO37" s="242"/>
      <c r="FOP37" s="242"/>
      <c r="FOQ37" s="242"/>
      <c r="FOR37" s="242"/>
      <c r="FOS37" s="242"/>
      <c r="FOT37" s="242"/>
      <c r="FOU37" s="242"/>
      <c r="FOV37" s="242"/>
      <c r="FOW37" s="242"/>
      <c r="FOX37" s="242"/>
      <c r="FOY37" s="242"/>
      <c r="FOZ37" s="242"/>
      <c r="FPA37" s="242"/>
      <c r="FPB37" s="242"/>
      <c r="FPC37" s="242"/>
      <c r="FPD37" s="242"/>
      <c r="FPE37" s="242"/>
      <c r="FPF37" s="242"/>
      <c r="FPG37" s="242"/>
      <c r="FPH37" s="242"/>
      <c r="FPI37" s="242"/>
      <c r="FPJ37" s="242"/>
      <c r="FPK37" s="242"/>
      <c r="FPL37" s="242"/>
      <c r="FPM37" s="242"/>
      <c r="FPN37" s="242"/>
      <c r="FPO37" s="242"/>
      <c r="FPP37" s="242"/>
      <c r="FPQ37" s="242"/>
      <c r="FPR37" s="242"/>
      <c r="FPS37" s="242"/>
      <c r="FPT37" s="242"/>
      <c r="FPU37" s="242"/>
      <c r="FPV37" s="242"/>
      <c r="FPW37" s="242"/>
      <c r="FPX37" s="242"/>
      <c r="FPY37" s="242"/>
      <c r="FPZ37" s="242"/>
      <c r="FQA37" s="242"/>
      <c r="FQB37" s="242"/>
      <c r="FQC37" s="242"/>
      <c r="FQD37" s="242"/>
      <c r="FQE37" s="242"/>
      <c r="FQF37" s="242"/>
      <c r="FQG37" s="242"/>
      <c r="FQH37" s="242"/>
      <c r="FQI37" s="242"/>
      <c r="FQJ37" s="242"/>
      <c r="FQK37" s="242"/>
      <c r="FQL37" s="242"/>
      <c r="FQM37" s="242"/>
      <c r="FQN37" s="242"/>
      <c r="FQO37" s="242"/>
      <c r="FQP37" s="242"/>
      <c r="FQQ37" s="242"/>
      <c r="FQR37" s="242"/>
      <c r="FQS37" s="242"/>
      <c r="FQT37" s="242"/>
      <c r="FQU37" s="242"/>
      <c r="FQV37" s="242"/>
      <c r="FQW37" s="242"/>
      <c r="FQX37" s="242"/>
      <c r="FQY37" s="242"/>
      <c r="FQZ37" s="242"/>
      <c r="FRA37" s="242"/>
      <c r="FRB37" s="242"/>
      <c r="FRC37" s="242"/>
      <c r="FRD37" s="242"/>
      <c r="FRE37" s="242"/>
      <c r="FRF37" s="242"/>
      <c r="FRG37" s="242"/>
      <c r="FRH37" s="242"/>
      <c r="FRI37" s="242"/>
      <c r="FRJ37" s="242"/>
      <c r="FRK37" s="242"/>
      <c r="FRL37" s="242"/>
      <c r="FRM37" s="242"/>
      <c r="FRN37" s="242"/>
      <c r="FRO37" s="242"/>
      <c r="FRP37" s="242"/>
      <c r="FRQ37" s="242"/>
      <c r="FRR37" s="242"/>
      <c r="FRS37" s="242"/>
      <c r="FRT37" s="242"/>
      <c r="FRU37" s="242"/>
      <c r="FRV37" s="242"/>
      <c r="FRW37" s="242"/>
      <c r="FRX37" s="242"/>
      <c r="FRY37" s="242"/>
      <c r="FRZ37" s="242"/>
      <c r="FSA37" s="242"/>
      <c r="FSB37" s="242"/>
      <c r="FSC37" s="242"/>
      <c r="FSD37" s="242"/>
      <c r="FSE37" s="242"/>
      <c r="FSF37" s="242"/>
      <c r="FSG37" s="242"/>
      <c r="FSH37" s="242"/>
      <c r="FSI37" s="242"/>
      <c r="FSJ37" s="242"/>
      <c r="FSK37" s="242"/>
      <c r="FSL37" s="242"/>
      <c r="FSM37" s="242"/>
      <c r="FSN37" s="242"/>
      <c r="FSO37" s="242"/>
      <c r="FSP37" s="242"/>
      <c r="FSQ37" s="242"/>
      <c r="FSR37" s="242"/>
      <c r="FSS37" s="242"/>
      <c r="FST37" s="242"/>
      <c r="FSU37" s="242"/>
      <c r="FSV37" s="242"/>
      <c r="FSW37" s="242"/>
      <c r="FSX37" s="242"/>
      <c r="FSY37" s="242"/>
      <c r="FSZ37" s="242"/>
      <c r="FTA37" s="242"/>
      <c r="FTB37" s="242"/>
      <c r="FTC37" s="242"/>
      <c r="FTD37" s="242"/>
      <c r="FTE37" s="242"/>
      <c r="FTF37" s="242"/>
      <c r="FTG37" s="242"/>
      <c r="FTH37" s="242"/>
      <c r="FTI37" s="242"/>
      <c r="FTJ37" s="242"/>
      <c r="FTK37" s="242"/>
      <c r="FTL37" s="242"/>
      <c r="FTM37" s="242"/>
      <c r="FTN37" s="242"/>
      <c r="FTO37" s="242"/>
      <c r="FTP37" s="242"/>
      <c r="FTQ37" s="242"/>
      <c r="FTR37" s="242"/>
      <c r="FTS37" s="242"/>
      <c r="FTT37" s="242"/>
      <c r="FTU37" s="242"/>
      <c r="FTV37" s="242"/>
      <c r="FTW37" s="242"/>
      <c r="FTX37" s="242"/>
      <c r="FTY37" s="242"/>
      <c r="FTZ37" s="242"/>
      <c r="FUA37" s="242"/>
      <c r="FUB37" s="242"/>
      <c r="FUC37" s="242"/>
      <c r="FUD37" s="242"/>
      <c r="FUE37" s="242"/>
      <c r="FUF37" s="242"/>
      <c r="FUG37" s="242"/>
      <c r="FUH37" s="242"/>
      <c r="FUI37" s="242"/>
      <c r="FUJ37" s="242"/>
      <c r="FUK37" s="242"/>
      <c r="FUL37" s="242"/>
      <c r="FUM37" s="242"/>
      <c r="FUN37" s="242"/>
      <c r="FUO37" s="242"/>
      <c r="FUP37" s="242"/>
      <c r="FUQ37" s="242"/>
      <c r="FUR37" s="242"/>
      <c r="FUS37" s="242"/>
      <c r="FUT37" s="242"/>
      <c r="FUU37" s="242"/>
      <c r="FUV37" s="242"/>
      <c r="FUW37" s="242"/>
      <c r="FUX37" s="242"/>
      <c r="FUY37" s="242"/>
      <c r="FUZ37" s="242"/>
      <c r="FVA37" s="242"/>
      <c r="FVB37" s="242"/>
      <c r="FVC37" s="242"/>
      <c r="FVD37" s="242"/>
      <c r="FVE37" s="242"/>
      <c r="FVF37" s="242"/>
      <c r="FVG37" s="242"/>
      <c r="FVH37" s="242"/>
      <c r="FVI37" s="242"/>
      <c r="FVJ37" s="242"/>
      <c r="FVK37" s="242"/>
      <c r="FVL37" s="242"/>
      <c r="FVM37" s="242"/>
      <c r="FVN37" s="242"/>
      <c r="FVO37" s="242"/>
      <c r="FVP37" s="242"/>
      <c r="FVQ37" s="242"/>
      <c r="FVR37" s="242"/>
      <c r="FVS37" s="242"/>
      <c r="FVT37" s="242"/>
      <c r="FVU37" s="242"/>
      <c r="FVV37" s="242"/>
      <c r="FVW37" s="242"/>
      <c r="FVX37" s="242"/>
      <c r="FVY37" s="242"/>
      <c r="FVZ37" s="242"/>
      <c r="FWA37" s="242"/>
      <c r="FWB37" s="242"/>
      <c r="FWC37" s="242"/>
      <c r="FWD37" s="242"/>
      <c r="FWE37" s="242"/>
      <c r="FWF37" s="242"/>
      <c r="FWG37" s="242"/>
      <c r="FWH37" s="242"/>
      <c r="FWI37" s="242"/>
      <c r="FWJ37" s="242"/>
      <c r="FWK37" s="242"/>
      <c r="FWL37" s="242"/>
      <c r="FWM37" s="242"/>
      <c r="FWN37" s="242"/>
      <c r="FWO37" s="242"/>
      <c r="FWP37" s="242"/>
      <c r="FWQ37" s="242"/>
      <c r="FWR37" s="242"/>
      <c r="FWS37" s="242"/>
      <c r="FWT37" s="242"/>
      <c r="FWU37" s="242"/>
      <c r="FWV37" s="242"/>
      <c r="FWW37" s="242"/>
      <c r="FWX37" s="242"/>
      <c r="FWY37" s="242"/>
      <c r="FWZ37" s="242"/>
      <c r="FXA37" s="242"/>
      <c r="FXB37" s="242"/>
      <c r="FXC37" s="242"/>
      <c r="FXD37" s="242"/>
      <c r="FXE37" s="242"/>
      <c r="FXF37" s="242"/>
      <c r="FXG37" s="242"/>
      <c r="FXH37" s="242"/>
      <c r="FXI37" s="242"/>
      <c r="FXJ37" s="242"/>
      <c r="FXK37" s="242"/>
      <c r="FXL37" s="242"/>
      <c r="FXM37" s="242"/>
      <c r="FXN37" s="242"/>
      <c r="FXO37" s="242"/>
      <c r="FXP37" s="242"/>
      <c r="FXQ37" s="242"/>
      <c r="FXR37" s="242"/>
      <c r="FXS37" s="242"/>
      <c r="FXT37" s="242"/>
      <c r="FXU37" s="242"/>
      <c r="FXV37" s="242"/>
      <c r="FXW37" s="242"/>
      <c r="FXX37" s="242"/>
      <c r="FXY37" s="242"/>
      <c r="FXZ37" s="242"/>
      <c r="FYA37" s="242"/>
      <c r="FYB37" s="242"/>
      <c r="FYC37" s="242"/>
      <c r="FYD37" s="242"/>
      <c r="FYE37" s="242"/>
      <c r="FYF37" s="242"/>
      <c r="FYG37" s="242"/>
      <c r="FYH37" s="242"/>
      <c r="FYI37" s="242"/>
      <c r="FYJ37" s="242"/>
      <c r="FYK37" s="242"/>
      <c r="FYL37" s="242"/>
      <c r="FYM37" s="242"/>
      <c r="FYN37" s="242"/>
      <c r="FYO37" s="242"/>
      <c r="FYP37" s="242"/>
      <c r="FYQ37" s="242"/>
      <c r="FYR37" s="242"/>
      <c r="FYS37" s="242"/>
      <c r="FYT37" s="242"/>
      <c r="FYU37" s="242"/>
      <c r="FYV37" s="242"/>
      <c r="FYW37" s="242"/>
      <c r="FYX37" s="242"/>
      <c r="FYY37" s="242"/>
      <c r="FYZ37" s="242"/>
      <c r="FZA37" s="242"/>
      <c r="FZB37" s="242"/>
      <c r="FZC37" s="242"/>
      <c r="FZD37" s="242"/>
      <c r="FZE37" s="242"/>
      <c r="FZF37" s="242"/>
      <c r="FZG37" s="242"/>
      <c r="FZH37" s="242"/>
      <c r="FZI37" s="242"/>
      <c r="FZJ37" s="242"/>
      <c r="FZK37" s="242"/>
      <c r="FZL37" s="242"/>
      <c r="FZM37" s="242"/>
      <c r="FZN37" s="242"/>
      <c r="FZO37" s="242"/>
      <c r="FZP37" s="242"/>
      <c r="FZQ37" s="242"/>
      <c r="FZR37" s="242"/>
      <c r="FZS37" s="242"/>
      <c r="FZT37" s="242"/>
      <c r="FZU37" s="242"/>
      <c r="FZV37" s="242"/>
      <c r="FZW37" s="242"/>
      <c r="FZX37" s="242"/>
      <c r="FZY37" s="242"/>
      <c r="FZZ37" s="242"/>
      <c r="GAA37" s="242"/>
      <c r="GAB37" s="242"/>
      <c r="GAC37" s="242"/>
      <c r="GAD37" s="242"/>
      <c r="GAE37" s="242"/>
      <c r="GAF37" s="242"/>
      <c r="GAG37" s="242"/>
      <c r="GAH37" s="242"/>
      <c r="GAI37" s="242"/>
      <c r="GAJ37" s="242"/>
      <c r="GAK37" s="242"/>
      <c r="GAL37" s="242"/>
      <c r="GAM37" s="242"/>
      <c r="GAN37" s="242"/>
      <c r="GAO37" s="242"/>
      <c r="GAP37" s="242"/>
      <c r="GAQ37" s="242"/>
      <c r="GAR37" s="242"/>
      <c r="GAS37" s="242"/>
      <c r="GAT37" s="242"/>
      <c r="GAU37" s="242"/>
      <c r="GAV37" s="242"/>
      <c r="GAW37" s="242"/>
      <c r="GAX37" s="242"/>
      <c r="GAY37" s="242"/>
      <c r="GAZ37" s="242"/>
      <c r="GBA37" s="242"/>
      <c r="GBB37" s="242"/>
      <c r="GBC37" s="242"/>
      <c r="GBD37" s="242"/>
      <c r="GBE37" s="242"/>
      <c r="GBF37" s="242"/>
      <c r="GBG37" s="242"/>
      <c r="GBH37" s="242"/>
      <c r="GBI37" s="242"/>
      <c r="GBJ37" s="242"/>
      <c r="GBK37" s="242"/>
      <c r="GBL37" s="242"/>
      <c r="GBM37" s="242"/>
      <c r="GBN37" s="242"/>
      <c r="GBO37" s="242"/>
      <c r="GBP37" s="242"/>
      <c r="GBQ37" s="242"/>
      <c r="GBR37" s="242"/>
      <c r="GBS37" s="242"/>
      <c r="GBT37" s="242"/>
      <c r="GBU37" s="242"/>
      <c r="GBV37" s="242"/>
      <c r="GBW37" s="242"/>
      <c r="GBX37" s="242"/>
      <c r="GBY37" s="242"/>
      <c r="GBZ37" s="242"/>
      <c r="GCA37" s="242"/>
      <c r="GCB37" s="242"/>
      <c r="GCC37" s="242"/>
      <c r="GCD37" s="242"/>
      <c r="GCE37" s="242"/>
      <c r="GCF37" s="242"/>
      <c r="GCG37" s="242"/>
      <c r="GCH37" s="242"/>
      <c r="GCI37" s="242"/>
      <c r="GCJ37" s="242"/>
      <c r="GCK37" s="242"/>
      <c r="GCL37" s="242"/>
      <c r="GCM37" s="242"/>
      <c r="GCN37" s="242"/>
      <c r="GCO37" s="242"/>
      <c r="GCP37" s="242"/>
      <c r="GCQ37" s="242"/>
      <c r="GCR37" s="242"/>
      <c r="GCS37" s="242"/>
      <c r="GCT37" s="242"/>
      <c r="GCU37" s="242"/>
      <c r="GCV37" s="242"/>
      <c r="GCW37" s="242"/>
      <c r="GCX37" s="242"/>
      <c r="GCY37" s="242"/>
      <c r="GCZ37" s="242"/>
      <c r="GDA37" s="242"/>
      <c r="GDB37" s="242"/>
      <c r="GDC37" s="242"/>
      <c r="GDD37" s="242"/>
      <c r="GDE37" s="242"/>
      <c r="GDF37" s="242"/>
      <c r="GDG37" s="242"/>
      <c r="GDH37" s="242"/>
      <c r="GDI37" s="242"/>
      <c r="GDJ37" s="242"/>
      <c r="GDK37" s="242"/>
      <c r="GDL37" s="242"/>
      <c r="GDM37" s="242"/>
      <c r="GDN37" s="242"/>
      <c r="GDO37" s="242"/>
      <c r="GDP37" s="242"/>
      <c r="GDQ37" s="242"/>
      <c r="GDR37" s="242"/>
      <c r="GDS37" s="242"/>
      <c r="GDT37" s="242"/>
      <c r="GDU37" s="242"/>
      <c r="GDV37" s="242"/>
      <c r="GDW37" s="242"/>
      <c r="GDX37" s="242"/>
      <c r="GDY37" s="242"/>
      <c r="GDZ37" s="242"/>
      <c r="GEA37" s="242"/>
      <c r="GEB37" s="242"/>
      <c r="GEC37" s="242"/>
      <c r="GED37" s="242"/>
      <c r="GEE37" s="242"/>
      <c r="GEF37" s="242"/>
      <c r="GEG37" s="242"/>
      <c r="GEH37" s="242"/>
      <c r="GEI37" s="242"/>
      <c r="GEJ37" s="242"/>
      <c r="GEK37" s="242"/>
      <c r="GEL37" s="242"/>
      <c r="GEM37" s="242"/>
      <c r="GEN37" s="242"/>
      <c r="GEO37" s="242"/>
      <c r="GEP37" s="242"/>
      <c r="GEQ37" s="242"/>
      <c r="GER37" s="242"/>
      <c r="GES37" s="242"/>
      <c r="GET37" s="242"/>
      <c r="GEU37" s="242"/>
      <c r="GEV37" s="242"/>
      <c r="GEW37" s="242"/>
      <c r="GEX37" s="242"/>
      <c r="GEY37" s="242"/>
      <c r="GEZ37" s="242"/>
      <c r="GFA37" s="242"/>
      <c r="GFB37" s="242"/>
      <c r="GFC37" s="242"/>
      <c r="GFD37" s="242"/>
      <c r="GFE37" s="242"/>
      <c r="GFF37" s="242"/>
      <c r="GFG37" s="242"/>
      <c r="GFH37" s="242"/>
      <c r="GFI37" s="242"/>
      <c r="GFJ37" s="242"/>
      <c r="GFK37" s="242"/>
      <c r="GFL37" s="242"/>
      <c r="GFM37" s="242"/>
      <c r="GFN37" s="242"/>
      <c r="GFO37" s="242"/>
      <c r="GFP37" s="242"/>
      <c r="GFQ37" s="242"/>
      <c r="GFR37" s="242"/>
      <c r="GFS37" s="242"/>
      <c r="GFT37" s="242"/>
      <c r="GFU37" s="242"/>
      <c r="GFV37" s="242"/>
      <c r="GFW37" s="242"/>
      <c r="GFX37" s="242"/>
      <c r="GFY37" s="242"/>
      <c r="GFZ37" s="242"/>
      <c r="GGA37" s="242"/>
      <c r="GGB37" s="242"/>
      <c r="GGC37" s="242"/>
      <c r="GGD37" s="242"/>
      <c r="GGE37" s="242"/>
      <c r="GGF37" s="242"/>
      <c r="GGG37" s="242"/>
      <c r="GGH37" s="242"/>
      <c r="GGI37" s="242"/>
      <c r="GGJ37" s="242"/>
      <c r="GGK37" s="242"/>
      <c r="GGL37" s="242"/>
      <c r="GGM37" s="242"/>
      <c r="GGN37" s="242"/>
      <c r="GGO37" s="242"/>
      <c r="GGP37" s="242"/>
      <c r="GGQ37" s="242"/>
      <c r="GGR37" s="242"/>
      <c r="GGS37" s="242"/>
      <c r="GGT37" s="242"/>
      <c r="GGU37" s="242"/>
      <c r="GGV37" s="242"/>
      <c r="GGW37" s="242"/>
      <c r="GGX37" s="242"/>
      <c r="GGY37" s="242"/>
      <c r="GGZ37" s="242"/>
      <c r="GHA37" s="242"/>
      <c r="GHB37" s="242"/>
      <c r="GHC37" s="242"/>
      <c r="GHD37" s="242"/>
      <c r="GHE37" s="242"/>
      <c r="GHF37" s="242"/>
      <c r="GHG37" s="242"/>
      <c r="GHH37" s="242"/>
      <c r="GHI37" s="242"/>
      <c r="GHJ37" s="242"/>
      <c r="GHK37" s="242"/>
      <c r="GHL37" s="242"/>
      <c r="GHM37" s="242"/>
      <c r="GHN37" s="242"/>
      <c r="GHO37" s="242"/>
      <c r="GHP37" s="242"/>
      <c r="GHQ37" s="242"/>
      <c r="GHR37" s="242"/>
      <c r="GHS37" s="242"/>
      <c r="GHT37" s="242"/>
      <c r="GHU37" s="242"/>
      <c r="GHV37" s="242"/>
      <c r="GHW37" s="242"/>
      <c r="GHX37" s="242"/>
      <c r="GHY37" s="242"/>
      <c r="GHZ37" s="242"/>
      <c r="GIA37" s="242"/>
      <c r="GIB37" s="242"/>
      <c r="GIC37" s="242"/>
      <c r="GID37" s="242"/>
      <c r="GIE37" s="242"/>
      <c r="GIF37" s="242"/>
      <c r="GIG37" s="242"/>
      <c r="GIH37" s="242"/>
      <c r="GII37" s="242"/>
      <c r="GIJ37" s="242"/>
      <c r="GIK37" s="242"/>
      <c r="GIL37" s="242"/>
      <c r="GIM37" s="242"/>
      <c r="GIN37" s="242"/>
      <c r="GIO37" s="242"/>
      <c r="GIP37" s="242"/>
      <c r="GIQ37" s="242"/>
      <c r="GIR37" s="242"/>
      <c r="GIS37" s="242"/>
      <c r="GIT37" s="242"/>
      <c r="GIU37" s="242"/>
      <c r="GIV37" s="242"/>
      <c r="GIW37" s="242"/>
      <c r="GIX37" s="242"/>
      <c r="GIY37" s="242"/>
      <c r="GIZ37" s="242"/>
      <c r="GJA37" s="242"/>
      <c r="GJB37" s="242"/>
      <c r="GJC37" s="242"/>
      <c r="GJD37" s="242"/>
      <c r="GJE37" s="242"/>
      <c r="GJF37" s="242"/>
      <c r="GJG37" s="242"/>
      <c r="GJH37" s="242"/>
      <c r="GJI37" s="242"/>
      <c r="GJJ37" s="242"/>
      <c r="GJK37" s="242"/>
      <c r="GJL37" s="242"/>
      <c r="GJM37" s="242"/>
      <c r="GJN37" s="242"/>
      <c r="GJO37" s="242"/>
      <c r="GJP37" s="242"/>
      <c r="GJQ37" s="242"/>
      <c r="GJR37" s="242"/>
      <c r="GJS37" s="242"/>
      <c r="GJT37" s="242"/>
      <c r="GJU37" s="242"/>
      <c r="GJV37" s="242"/>
      <c r="GJW37" s="242"/>
      <c r="GJX37" s="242"/>
      <c r="GJY37" s="242"/>
      <c r="GJZ37" s="242"/>
      <c r="GKA37" s="242"/>
      <c r="GKB37" s="242"/>
      <c r="GKC37" s="242"/>
      <c r="GKD37" s="242"/>
      <c r="GKE37" s="242"/>
      <c r="GKF37" s="242"/>
      <c r="GKG37" s="242"/>
      <c r="GKH37" s="242"/>
      <c r="GKI37" s="242"/>
      <c r="GKJ37" s="242"/>
      <c r="GKK37" s="242"/>
      <c r="GKL37" s="242"/>
      <c r="GKM37" s="242"/>
      <c r="GKN37" s="242"/>
      <c r="GKO37" s="242"/>
      <c r="GKP37" s="242"/>
      <c r="GKQ37" s="242"/>
      <c r="GKR37" s="242"/>
      <c r="GKS37" s="242"/>
      <c r="GKT37" s="242"/>
      <c r="GKU37" s="242"/>
      <c r="GKV37" s="242"/>
      <c r="GKW37" s="242"/>
      <c r="GKX37" s="242"/>
      <c r="GKY37" s="242"/>
      <c r="GKZ37" s="242"/>
      <c r="GLA37" s="242"/>
      <c r="GLB37" s="242"/>
      <c r="GLC37" s="242"/>
      <c r="GLD37" s="242"/>
      <c r="GLE37" s="242"/>
      <c r="GLF37" s="242"/>
      <c r="GLG37" s="242"/>
      <c r="GLH37" s="242"/>
      <c r="GLI37" s="242"/>
      <c r="GLJ37" s="242"/>
      <c r="GLK37" s="242"/>
      <c r="GLL37" s="242"/>
      <c r="GLM37" s="242"/>
      <c r="GLN37" s="242"/>
      <c r="GLO37" s="242"/>
      <c r="GLP37" s="242"/>
      <c r="GLQ37" s="242"/>
      <c r="GLR37" s="242"/>
      <c r="GLS37" s="242"/>
      <c r="GLT37" s="242"/>
      <c r="GLU37" s="242"/>
      <c r="GLV37" s="242"/>
      <c r="GLW37" s="242"/>
      <c r="GLX37" s="242"/>
      <c r="GLY37" s="242"/>
      <c r="GLZ37" s="242"/>
      <c r="GMA37" s="242"/>
      <c r="GMB37" s="242"/>
      <c r="GMC37" s="242"/>
      <c r="GMD37" s="242"/>
      <c r="GME37" s="242"/>
      <c r="GMF37" s="242"/>
      <c r="GMG37" s="242"/>
      <c r="GMH37" s="242"/>
      <c r="GMI37" s="242"/>
      <c r="GMJ37" s="242"/>
      <c r="GMK37" s="242"/>
      <c r="GML37" s="242"/>
      <c r="GMM37" s="242"/>
      <c r="GMN37" s="242"/>
      <c r="GMO37" s="242"/>
      <c r="GMP37" s="242"/>
      <c r="GMQ37" s="242"/>
      <c r="GMR37" s="242"/>
      <c r="GMS37" s="242"/>
      <c r="GMT37" s="242"/>
      <c r="GMU37" s="242"/>
      <c r="GMV37" s="242"/>
      <c r="GMW37" s="242"/>
      <c r="GMX37" s="242"/>
      <c r="GMY37" s="242"/>
      <c r="GMZ37" s="242"/>
      <c r="GNA37" s="242"/>
      <c r="GNB37" s="242"/>
      <c r="GNC37" s="242"/>
      <c r="GND37" s="242"/>
      <c r="GNE37" s="242"/>
      <c r="GNF37" s="242"/>
      <c r="GNG37" s="242"/>
      <c r="GNH37" s="242"/>
      <c r="GNI37" s="242"/>
      <c r="GNJ37" s="242"/>
      <c r="GNK37" s="242"/>
      <c r="GNL37" s="242"/>
      <c r="GNM37" s="242"/>
      <c r="GNN37" s="242"/>
      <c r="GNO37" s="242"/>
      <c r="GNP37" s="242"/>
      <c r="GNQ37" s="242"/>
      <c r="GNR37" s="242"/>
      <c r="GNS37" s="242"/>
      <c r="GNT37" s="242"/>
      <c r="GNU37" s="242"/>
      <c r="GNV37" s="242"/>
      <c r="GNW37" s="242"/>
      <c r="GNX37" s="242"/>
      <c r="GNY37" s="242"/>
      <c r="GNZ37" s="242"/>
      <c r="GOA37" s="242"/>
      <c r="GOB37" s="242"/>
      <c r="GOC37" s="242"/>
      <c r="GOD37" s="242"/>
      <c r="GOE37" s="242"/>
      <c r="GOF37" s="242"/>
      <c r="GOG37" s="242"/>
      <c r="GOH37" s="242"/>
      <c r="GOI37" s="242"/>
      <c r="GOJ37" s="242"/>
      <c r="GOK37" s="242"/>
      <c r="GOL37" s="242"/>
      <c r="GOM37" s="242"/>
      <c r="GON37" s="242"/>
      <c r="GOO37" s="242"/>
      <c r="GOP37" s="242"/>
      <c r="GOQ37" s="242"/>
      <c r="GOR37" s="242"/>
      <c r="GOS37" s="242"/>
      <c r="GOT37" s="242"/>
      <c r="GOU37" s="242"/>
      <c r="GOV37" s="242"/>
      <c r="GOW37" s="242"/>
      <c r="GOX37" s="242"/>
      <c r="GOY37" s="242"/>
      <c r="GOZ37" s="242"/>
      <c r="GPA37" s="242"/>
      <c r="GPB37" s="242"/>
      <c r="GPC37" s="242"/>
      <c r="GPD37" s="242"/>
      <c r="GPE37" s="242"/>
      <c r="GPF37" s="242"/>
      <c r="GPG37" s="242"/>
      <c r="GPH37" s="242"/>
      <c r="GPI37" s="242"/>
      <c r="GPJ37" s="242"/>
      <c r="GPK37" s="242"/>
      <c r="GPL37" s="242"/>
      <c r="GPM37" s="242"/>
      <c r="GPN37" s="242"/>
      <c r="GPO37" s="242"/>
      <c r="GPP37" s="242"/>
      <c r="GPQ37" s="242"/>
      <c r="GPR37" s="242"/>
      <c r="GPS37" s="242"/>
      <c r="GPT37" s="242"/>
      <c r="GPU37" s="242"/>
      <c r="GPV37" s="242"/>
      <c r="GPW37" s="242"/>
      <c r="GPX37" s="242"/>
      <c r="GPY37" s="242"/>
      <c r="GPZ37" s="242"/>
      <c r="GQA37" s="242"/>
      <c r="GQB37" s="242"/>
      <c r="GQC37" s="242"/>
      <c r="GQD37" s="242"/>
      <c r="GQE37" s="242"/>
      <c r="GQF37" s="242"/>
      <c r="GQG37" s="242"/>
      <c r="GQH37" s="242"/>
      <c r="GQI37" s="242"/>
      <c r="GQJ37" s="242"/>
      <c r="GQK37" s="242"/>
      <c r="GQL37" s="242"/>
      <c r="GQM37" s="242"/>
      <c r="GQN37" s="242"/>
      <c r="GQO37" s="242"/>
      <c r="GQP37" s="242"/>
      <c r="GQQ37" s="242"/>
      <c r="GQR37" s="242"/>
      <c r="GQS37" s="242"/>
      <c r="GQT37" s="242"/>
      <c r="GQU37" s="242"/>
      <c r="GQV37" s="242"/>
      <c r="GQW37" s="242"/>
      <c r="GQX37" s="242"/>
      <c r="GQY37" s="242"/>
      <c r="GQZ37" s="242"/>
      <c r="GRA37" s="242"/>
      <c r="GRB37" s="242"/>
      <c r="GRC37" s="242"/>
      <c r="GRD37" s="242"/>
      <c r="GRE37" s="242"/>
      <c r="GRF37" s="242"/>
      <c r="GRG37" s="242"/>
      <c r="GRH37" s="242"/>
      <c r="GRI37" s="242"/>
      <c r="GRJ37" s="242"/>
      <c r="GRK37" s="242"/>
      <c r="GRL37" s="242"/>
      <c r="GRM37" s="242"/>
      <c r="GRN37" s="242"/>
      <c r="GRO37" s="242"/>
      <c r="GRP37" s="242"/>
      <c r="GRQ37" s="242"/>
      <c r="GRR37" s="242"/>
      <c r="GRS37" s="242"/>
      <c r="GRT37" s="242"/>
      <c r="GRU37" s="242"/>
      <c r="GRV37" s="242"/>
      <c r="GRW37" s="242"/>
      <c r="GRX37" s="242"/>
      <c r="GRY37" s="242"/>
      <c r="GRZ37" s="242"/>
      <c r="GSA37" s="242"/>
      <c r="GSB37" s="242"/>
      <c r="GSC37" s="242"/>
      <c r="GSD37" s="242"/>
      <c r="GSE37" s="242"/>
      <c r="GSF37" s="242"/>
      <c r="GSG37" s="242"/>
      <c r="GSH37" s="242"/>
      <c r="GSI37" s="242"/>
      <c r="GSJ37" s="242"/>
      <c r="GSK37" s="242"/>
      <c r="GSL37" s="242"/>
      <c r="GSM37" s="242"/>
      <c r="GSN37" s="242"/>
      <c r="GSO37" s="242"/>
      <c r="GSP37" s="242"/>
      <c r="GSQ37" s="242"/>
      <c r="GSR37" s="242"/>
      <c r="GSS37" s="242"/>
      <c r="GST37" s="242"/>
      <c r="GSU37" s="242"/>
      <c r="GSV37" s="242"/>
      <c r="GSW37" s="242"/>
      <c r="GSX37" s="242"/>
      <c r="GSY37" s="242"/>
      <c r="GSZ37" s="242"/>
      <c r="GTA37" s="242"/>
      <c r="GTB37" s="242"/>
      <c r="GTC37" s="242"/>
      <c r="GTD37" s="242"/>
      <c r="GTE37" s="242"/>
      <c r="GTF37" s="242"/>
      <c r="GTG37" s="242"/>
      <c r="GTH37" s="242"/>
      <c r="GTI37" s="242"/>
      <c r="GTJ37" s="242"/>
      <c r="GTK37" s="242"/>
      <c r="GTL37" s="242"/>
      <c r="GTM37" s="242"/>
      <c r="GTN37" s="242"/>
      <c r="GTO37" s="242"/>
      <c r="GTP37" s="242"/>
      <c r="GTQ37" s="242"/>
      <c r="GTR37" s="242"/>
      <c r="GTS37" s="242"/>
      <c r="GTT37" s="242"/>
      <c r="GTU37" s="242"/>
      <c r="GTV37" s="242"/>
      <c r="GTW37" s="242"/>
      <c r="GTX37" s="242"/>
      <c r="GTY37" s="242"/>
      <c r="GTZ37" s="242"/>
      <c r="GUA37" s="242"/>
      <c r="GUB37" s="242"/>
      <c r="GUC37" s="242"/>
      <c r="GUD37" s="242"/>
      <c r="GUE37" s="242"/>
      <c r="GUF37" s="242"/>
      <c r="GUG37" s="242"/>
      <c r="GUH37" s="242"/>
      <c r="GUI37" s="242"/>
      <c r="GUJ37" s="242"/>
      <c r="GUK37" s="242"/>
      <c r="GUL37" s="242"/>
      <c r="GUM37" s="242"/>
      <c r="GUN37" s="242"/>
      <c r="GUO37" s="242"/>
      <c r="GUP37" s="242"/>
      <c r="GUQ37" s="242"/>
      <c r="GUR37" s="242"/>
      <c r="GUS37" s="242"/>
      <c r="GUT37" s="242"/>
      <c r="GUU37" s="242"/>
      <c r="GUV37" s="242"/>
      <c r="GUW37" s="242"/>
      <c r="GUX37" s="242"/>
      <c r="GUY37" s="242"/>
      <c r="GUZ37" s="242"/>
      <c r="GVA37" s="242"/>
      <c r="GVB37" s="242"/>
      <c r="GVC37" s="242"/>
      <c r="GVD37" s="242"/>
      <c r="GVE37" s="242"/>
      <c r="GVF37" s="242"/>
      <c r="GVG37" s="242"/>
      <c r="GVH37" s="242"/>
      <c r="GVI37" s="242"/>
      <c r="GVJ37" s="242"/>
      <c r="GVK37" s="242"/>
      <c r="GVL37" s="242"/>
      <c r="GVM37" s="242"/>
      <c r="GVN37" s="242"/>
      <c r="GVO37" s="242"/>
      <c r="GVP37" s="242"/>
      <c r="GVQ37" s="242"/>
      <c r="GVR37" s="242"/>
      <c r="GVS37" s="242"/>
      <c r="GVT37" s="242"/>
      <c r="GVU37" s="242"/>
      <c r="GVV37" s="242"/>
      <c r="GVW37" s="242"/>
      <c r="GVX37" s="242"/>
      <c r="GVY37" s="242"/>
      <c r="GVZ37" s="242"/>
      <c r="GWA37" s="242"/>
      <c r="GWB37" s="242"/>
      <c r="GWC37" s="242"/>
      <c r="GWD37" s="242"/>
      <c r="GWE37" s="242"/>
      <c r="GWF37" s="242"/>
      <c r="GWG37" s="242"/>
      <c r="GWH37" s="242"/>
      <c r="GWI37" s="242"/>
      <c r="GWJ37" s="242"/>
      <c r="GWK37" s="242"/>
      <c r="GWL37" s="242"/>
      <c r="GWM37" s="242"/>
      <c r="GWN37" s="242"/>
      <c r="GWO37" s="242"/>
      <c r="GWP37" s="242"/>
      <c r="GWQ37" s="242"/>
      <c r="GWR37" s="242"/>
      <c r="GWS37" s="242"/>
      <c r="GWT37" s="242"/>
      <c r="GWU37" s="242"/>
      <c r="GWV37" s="242"/>
      <c r="GWW37" s="242"/>
      <c r="GWX37" s="242"/>
      <c r="GWY37" s="242"/>
      <c r="GWZ37" s="242"/>
      <c r="GXA37" s="242"/>
      <c r="GXB37" s="242"/>
      <c r="GXC37" s="242"/>
      <c r="GXD37" s="242"/>
      <c r="GXE37" s="242"/>
      <c r="GXF37" s="242"/>
      <c r="GXG37" s="242"/>
      <c r="GXH37" s="242"/>
      <c r="GXI37" s="242"/>
      <c r="GXJ37" s="242"/>
      <c r="GXK37" s="242"/>
      <c r="GXL37" s="242"/>
      <c r="GXM37" s="242"/>
      <c r="GXN37" s="242"/>
      <c r="GXO37" s="242"/>
      <c r="GXP37" s="242"/>
      <c r="GXQ37" s="242"/>
      <c r="GXR37" s="242"/>
      <c r="GXS37" s="242"/>
      <c r="GXT37" s="242"/>
      <c r="GXU37" s="242"/>
      <c r="GXV37" s="242"/>
      <c r="GXW37" s="242"/>
      <c r="GXX37" s="242"/>
      <c r="GXY37" s="242"/>
      <c r="GXZ37" s="242"/>
      <c r="GYA37" s="242"/>
      <c r="GYB37" s="242"/>
      <c r="GYC37" s="242"/>
      <c r="GYD37" s="242"/>
      <c r="GYE37" s="242"/>
      <c r="GYF37" s="242"/>
      <c r="GYG37" s="242"/>
      <c r="GYH37" s="242"/>
      <c r="GYI37" s="242"/>
      <c r="GYJ37" s="242"/>
      <c r="GYK37" s="242"/>
      <c r="GYL37" s="242"/>
      <c r="GYM37" s="242"/>
      <c r="GYN37" s="242"/>
      <c r="GYO37" s="242"/>
      <c r="GYP37" s="242"/>
      <c r="GYQ37" s="242"/>
      <c r="GYR37" s="242"/>
      <c r="GYS37" s="242"/>
      <c r="GYT37" s="242"/>
      <c r="GYU37" s="242"/>
      <c r="GYV37" s="242"/>
      <c r="GYW37" s="242"/>
      <c r="GYX37" s="242"/>
      <c r="GYY37" s="242"/>
      <c r="GYZ37" s="242"/>
      <c r="GZA37" s="242"/>
      <c r="GZB37" s="242"/>
      <c r="GZC37" s="242"/>
      <c r="GZD37" s="242"/>
      <c r="GZE37" s="242"/>
      <c r="GZF37" s="242"/>
      <c r="GZG37" s="242"/>
      <c r="GZH37" s="242"/>
      <c r="GZI37" s="242"/>
      <c r="GZJ37" s="242"/>
      <c r="GZK37" s="242"/>
      <c r="GZL37" s="242"/>
      <c r="GZM37" s="242"/>
      <c r="GZN37" s="242"/>
      <c r="GZO37" s="242"/>
      <c r="GZP37" s="242"/>
      <c r="GZQ37" s="242"/>
      <c r="GZR37" s="242"/>
      <c r="GZS37" s="242"/>
      <c r="GZT37" s="242"/>
      <c r="GZU37" s="242"/>
      <c r="GZV37" s="242"/>
      <c r="GZW37" s="242"/>
      <c r="GZX37" s="242"/>
      <c r="GZY37" s="242"/>
      <c r="GZZ37" s="242"/>
      <c r="HAA37" s="242"/>
      <c r="HAB37" s="242"/>
      <c r="HAC37" s="242"/>
      <c r="HAD37" s="242"/>
      <c r="HAE37" s="242"/>
      <c r="HAF37" s="242"/>
      <c r="HAG37" s="242"/>
      <c r="HAH37" s="242"/>
      <c r="HAI37" s="242"/>
      <c r="HAJ37" s="242"/>
      <c r="HAK37" s="242"/>
      <c r="HAL37" s="242"/>
      <c r="HAM37" s="242"/>
      <c r="HAN37" s="242"/>
      <c r="HAO37" s="242"/>
      <c r="HAP37" s="242"/>
      <c r="HAQ37" s="242"/>
      <c r="HAR37" s="242"/>
      <c r="HAS37" s="242"/>
      <c r="HAT37" s="242"/>
      <c r="HAU37" s="242"/>
      <c r="HAV37" s="242"/>
      <c r="HAW37" s="242"/>
      <c r="HAX37" s="242"/>
      <c r="HAY37" s="242"/>
      <c r="HAZ37" s="242"/>
      <c r="HBA37" s="242"/>
      <c r="HBB37" s="242"/>
      <c r="HBC37" s="242"/>
      <c r="HBD37" s="242"/>
      <c r="HBE37" s="242"/>
      <c r="HBF37" s="242"/>
      <c r="HBG37" s="242"/>
      <c r="HBH37" s="242"/>
      <c r="HBI37" s="242"/>
      <c r="HBJ37" s="242"/>
      <c r="HBK37" s="242"/>
      <c r="HBL37" s="242"/>
      <c r="HBM37" s="242"/>
      <c r="HBN37" s="242"/>
      <c r="HBO37" s="242"/>
      <c r="HBP37" s="242"/>
      <c r="HBQ37" s="242"/>
      <c r="HBR37" s="242"/>
      <c r="HBS37" s="242"/>
      <c r="HBT37" s="242"/>
      <c r="HBU37" s="242"/>
      <c r="HBV37" s="242"/>
      <c r="HBW37" s="242"/>
      <c r="HBX37" s="242"/>
      <c r="HBY37" s="242"/>
      <c r="HBZ37" s="242"/>
      <c r="HCA37" s="242"/>
      <c r="HCB37" s="242"/>
      <c r="HCC37" s="242"/>
      <c r="HCD37" s="242"/>
      <c r="HCE37" s="242"/>
      <c r="HCF37" s="242"/>
      <c r="HCG37" s="242"/>
      <c r="HCH37" s="242"/>
      <c r="HCI37" s="242"/>
      <c r="HCJ37" s="242"/>
      <c r="HCK37" s="242"/>
      <c r="HCL37" s="242"/>
      <c r="HCM37" s="242"/>
      <c r="HCN37" s="242"/>
      <c r="HCO37" s="242"/>
      <c r="HCP37" s="242"/>
      <c r="HCQ37" s="242"/>
      <c r="HCR37" s="242"/>
      <c r="HCS37" s="242"/>
      <c r="HCT37" s="242"/>
      <c r="HCU37" s="242"/>
      <c r="HCV37" s="242"/>
      <c r="HCW37" s="242"/>
      <c r="HCX37" s="242"/>
      <c r="HCY37" s="242"/>
      <c r="HCZ37" s="242"/>
      <c r="HDA37" s="242"/>
      <c r="HDB37" s="242"/>
      <c r="HDC37" s="242"/>
      <c r="HDD37" s="242"/>
      <c r="HDE37" s="242"/>
      <c r="HDF37" s="242"/>
      <c r="HDG37" s="242"/>
      <c r="HDH37" s="242"/>
      <c r="HDI37" s="242"/>
      <c r="HDJ37" s="242"/>
      <c r="HDK37" s="242"/>
      <c r="HDL37" s="242"/>
      <c r="HDM37" s="242"/>
      <c r="HDN37" s="242"/>
      <c r="HDO37" s="242"/>
      <c r="HDP37" s="242"/>
      <c r="HDQ37" s="242"/>
      <c r="HDR37" s="242"/>
      <c r="HDS37" s="242"/>
      <c r="HDT37" s="242"/>
      <c r="HDU37" s="242"/>
      <c r="HDV37" s="242"/>
      <c r="HDW37" s="242"/>
      <c r="HDX37" s="242"/>
      <c r="HDY37" s="242"/>
      <c r="HDZ37" s="242"/>
      <c r="HEA37" s="242"/>
      <c r="HEB37" s="242"/>
      <c r="HEC37" s="242"/>
      <c r="HED37" s="242"/>
      <c r="HEE37" s="242"/>
      <c r="HEF37" s="242"/>
      <c r="HEG37" s="242"/>
      <c r="HEH37" s="242"/>
      <c r="HEI37" s="242"/>
      <c r="HEJ37" s="242"/>
      <c r="HEK37" s="242"/>
      <c r="HEL37" s="242"/>
      <c r="HEM37" s="242"/>
      <c r="HEN37" s="242"/>
      <c r="HEO37" s="242"/>
      <c r="HEP37" s="242"/>
      <c r="HEQ37" s="242"/>
      <c r="HER37" s="242"/>
      <c r="HES37" s="242"/>
      <c r="HET37" s="242"/>
      <c r="HEU37" s="242"/>
      <c r="HEV37" s="242"/>
      <c r="HEW37" s="242"/>
      <c r="HEX37" s="242"/>
      <c r="HEY37" s="242"/>
      <c r="HEZ37" s="242"/>
      <c r="HFA37" s="242"/>
      <c r="HFB37" s="242"/>
      <c r="HFC37" s="242"/>
      <c r="HFD37" s="242"/>
      <c r="HFE37" s="242"/>
      <c r="HFF37" s="242"/>
      <c r="HFG37" s="242"/>
      <c r="HFH37" s="242"/>
      <c r="HFI37" s="242"/>
      <c r="HFJ37" s="242"/>
      <c r="HFK37" s="242"/>
      <c r="HFL37" s="242"/>
      <c r="HFM37" s="242"/>
      <c r="HFN37" s="242"/>
      <c r="HFO37" s="242"/>
      <c r="HFP37" s="242"/>
      <c r="HFQ37" s="242"/>
      <c r="HFR37" s="242"/>
      <c r="HFS37" s="242"/>
      <c r="HFT37" s="242"/>
      <c r="HFU37" s="242"/>
      <c r="HFV37" s="242"/>
      <c r="HFW37" s="242"/>
      <c r="HFX37" s="242"/>
      <c r="HFY37" s="242"/>
      <c r="HFZ37" s="242"/>
      <c r="HGA37" s="242"/>
      <c r="HGB37" s="242"/>
      <c r="HGC37" s="242"/>
      <c r="HGD37" s="242"/>
      <c r="HGE37" s="242"/>
      <c r="HGF37" s="242"/>
      <c r="HGG37" s="242"/>
      <c r="HGH37" s="242"/>
      <c r="HGI37" s="242"/>
      <c r="HGJ37" s="242"/>
      <c r="HGK37" s="242"/>
      <c r="HGL37" s="242"/>
      <c r="HGM37" s="242"/>
      <c r="HGN37" s="242"/>
      <c r="HGO37" s="242"/>
      <c r="HGP37" s="242"/>
      <c r="HGQ37" s="242"/>
      <c r="HGR37" s="242"/>
      <c r="HGS37" s="242"/>
      <c r="HGT37" s="242"/>
      <c r="HGU37" s="242"/>
      <c r="HGV37" s="242"/>
      <c r="HGW37" s="242"/>
      <c r="HGX37" s="242"/>
      <c r="HGY37" s="242"/>
      <c r="HGZ37" s="242"/>
      <c r="HHA37" s="242"/>
      <c r="HHB37" s="242"/>
      <c r="HHC37" s="242"/>
      <c r="HHD37" s="242"/>
      <c r="HHE37" s="242"/>
      <c r="HHF37" s="242"/>
      <c r="HHG37" s="242"/>
      <c r="HHH37" s="242"/>
      <c r="HHI37" s="242"/>
      <c r="HHJ37" s="242"/>
      <c r="HHK37" s="242"/>
      <c r="HHL37" s="242"/>
      <c r="HHM37" s="242"/>
      <c r="HHN37" s="242"/>
      <c r="HHO37" s="242"/>
      <c r="HHP37" s="242"/>
      <c r="HHQ37" s="242"/>
      <c r="HHR37" s="242"/>
      <c r="HHS37" s="242"/>
      <c r="HHT37" s="242"/>
      <c r="HHU37" s="242"/>
      <c r="HHV37" s="242"/>
      <c r="HHW37" s="242"/>
      <c r="HHX37" s="242"/>
      <c r="HHY37" s="242"/>
      <c r="HHZ37" s="242"/>
      <c r="HIA37" s="242"/>
      <c r="HIB37" s="242"/>
      <c r="HIC37" s="242"/>
      <c r="HID37" s="242"/>
      <c r="HIE37" s="242"/>
      <c r="HIF37" s="242"/>
      <c r="HIG37" s="242"/>
      <c r="HIH37" s="242"/>
      <c r="HII37" s="242"/>
      <c r="HIJ37" s="242"/>
      <c r="HIK37" s="242"/>
      <c r="HIL37" s="242"/>
      <c r="HIM37" s="242"/>
      <c r="HIN37" s="242"/>
      <c r="HIO37" s="242"/>
      <c r="HIP37" s="242"/>
      <c r="HIQ37" s="242"/>
      <c r="HIR37" s="242"/>
      <c r="HIS37" s="242"/>
      <c r="HIT37" s="242"/>
      <c r="HIU37" s="242"/>
      <c r="HIV37" s="242"/>
      <c r="HIW37" s="242"/>
      <c r="HIX37" s="242"/>
      <c r="HIY37" s="242"/>
      <c r="HIZ37" s="242"/>
      <c r="HJA37" s="242"/>
      <c r="HJB37" s="242"/>
      <c r="HJC37" s="242"/>
      <c r="HJD37" s="242"/>
      <c r="HJE37" s="242"/>
      <c r="HJF37" s="242"/>
      <c r="HJG37" s="242"/>
      <c r="HJH37" s="242"/>
      <c r="HJI37" s="242"/>
      <c r="HJJ37" s="242"/>
      <c r="HJK37" s="242"/>
      <c r="HJL37" s="242"/>
      <c r="HJM37" s="242"/>
      <c r="HJN37" s="242"/>
      <c r="HJO37" s="242"/>
      <c r="HJP37" s="242"/>
      <c r="HJQ37" s="242"/>
      <c r="HJR37" s="242"/>
      <c r="HJS37" s="242"/>
      <c r="HJT37" s="242"/>
      <c r="HJU37" s="242"/>
      <c r="HJV37" s="242"/>
      <c r="HJW37" s="242"/>
      <c r="HJX37" s="242"/>
      <c r="HJY37" s="242"/>
      <c r="HJZ37" s="242"/>
      <c r="HKA37" s="242"/>
      <c r="HKB37" s="242"/>
      <c r="HKC37" s="242"/>
      <c r="HKD37" s="242"/>
      <c r="HKE37" s="242"/>
      <c r="HKF37" s="242"/>
      <c r="HKG37" s="242"/>
      <c r="HKH37" s="242"/>
      <c r="HKI37" s="242"/>
      <c r="HKJ37" s="242"/>
      <c r="HKK37" s="242"/>
      <c r="HKL37" s="242"/>
      <c r="HKM37" s="242"/>
      <c r="HKN37" s="242"/>
      <c r="HKO37" s="242"/>
      <c r="HKP37" s="242"/>
      <c r="HKQ37" s="242"/>
      <c r="HKR37" s="242"/>
      <c r="HKS37" s="242"/>
      <c r="HKT37" s="242"/>
      <c r="HKU37" s="242"/>
      <c r="HKV37" s="242"/>
      <c r="HKW37" s="242"/>
      <c r="HKX37" s="242"/>
      <c r="HKY37" s="242"/>
      <c r="HKZ37" s="242"/>
      <c r="HLA37" s="242"/>
      <c r="HLB37" s="242"/>
      <c r="HLC37" s="242"/>
      <c r="HLD37" s="242"/>
      <c r="HLE37" s="242"/>
      <c r="HLF37" s="242"/>
      <c r="HLG37" s="242"/>
      <c r="HLH37" s="242"/>
      <c r="HLI37" s="242"/>
      <c r="HLJ37" s="242"/>
      <c r="HLK37" s="242"/>
      <c r="HLL37" s="242"/>
      <c r="HLM37" s="242"/>
      <c r="HLN37" s="242"/>
      <c r="HLO37" s="242"/>
      <c r="HLP37" s="242"/>
      <c r="HLQ37" s="242"/>
      <c r="HLR37" s="242"/>
      <c r="HLS37" s="242"/>
      <c r="HLT37" s="242"/>
      <c r="HLU37" s="242"/>
      <c r="HLV37" s="242"/>
      <c r="HLW37" s="242"/>
      <c r="HLX37" s="242"/>
      <c r="HLY37" s="242"/>
      <c r="HLZ37" s="242"/>
      <c r="HMA37" s="242"/>
      <c r="HMB37" s="242"/>
      <c r="HMC37" s="242"/>
      <c r="HMD37" s="242"/>
      <c r="HME37" s="242"/>
      <c r="HMF37" s="242"/>
      <c r="HMG37" s="242"/>
      <c r="HMH37" s="242"/>
      <c r="HMI37" s="242"/>
      <c r="HMJ37" s="242"/>
      <c r="HMK37" s="242"/>
      <c r="HML37" s="242"/>
      <c r="HMM37" s="242"/>
      <c r="HMN37" s="242"/>
      <c r="HMO37" s="242"/>
      <c r="HMP37" s="242"/>
      <c r="HMQ37" s="242"/>
      <c r="HMR37" s="242"/>
      <c r="HMS37" s="242"/>
      <c r="HMT37" s="242"/>
      <c r="HMU37" s="242"/>
      <c r="HMV37" s="242"/>
      <c r="HMW37" s="242"/>
      <c r="HMX37" s="242"/>
      <c r="HMY37" s="242"/>
      <c r="HMZ37" s="242"/>
      <c r="HNA37" s="242"/>
      <c r="HNB37" s="242"/>
      <c r="HNC37" s="242"/>
      <c r="HND37" s="242"/>
      <c r="HNE37" s="242"/>
      <c r="HNF37" s="242"/>
      <c r="HNG37" s="242"/>
      <c r="HNH37" s="242"/>
      <c r="HNI37" s="242"/>
      <c r="HNJ37" s="242"/>
      <c r="HNK37" s="242"/>
      <c r="HNL37" s="242"/>
      <c r="HNM37" s="242"/>
      <c r="HNN37" s="242"/>
      <c r="HNO37" s="242"/>
      <c r="HNP37" s="242"/>
      <c r="HNQ37" s="242"/>
      <c r="HNR37" s="242"/>
      <c r="HNS37" s="242"/>
      <c r="HNT37" s="242"/>
      <c r="HNU37" s="242"/>
      <c r="HNV37" s="242"/>
      <c r="HNW37" s="242"/>
      <c r="HNX37" s="242"/>
      <c r="HNY37" s="242"/>
      <c r="HNZ37" s="242"/>
      <c r="HOA37" s="242"/>
      <c r="HOB37" s="242"/>
      <c r="HOC37" s="242"/>
      <c r="HOD37" s="242"/>
      <c r="HOE37" s="242"/>
      <c r="HOF37" s="242"/>
      <c r="HOG37" s="242"/>
      <c r="HOH37" s="242"/>
      <c r="HOI37" s="242"/>
      <c r="HOJ37" s="242"/>
      <c r="HOK37" s="242"/>
      <c r="HOL37" s="242"/>
      <c r="HOM37" s="242"/>
      <c r="HON37" s="242"/>
      <c r="HOO37" s="242"/>
      <c r="HOP37" s="242"/>
      <c r="HOQ37" s="242"/>
      <c r="HOR37" s="242"/>
      <c r="HOS37" s="242"/>
      <c r="HOT37" s="242"/>
      <c r="HOU37" s="242"/>
      <c r="HOV37" s="242"/>
      <c r="HOW37" s="242"/>
      <c r="HOX37" s="242"/>
      <c r="HOY37" s="242"/>
      <c r="HOZ37" s="242"/>
      <c r="HPA37" s="242"/>
      <c r="HPB37" s="242"/>
      <c r="HPC37" s="242"/>
      <c r="HPD37" s="242"/>
      <c r="HPE37" s="242"/>
      <c r="HPF37" s="242"/>
      <c r="HPG37" s="242"/>
      <c r="HPH37" s="242"/>
      <c r="HPI37" s="242"/>
      <c r="HPJ37" s="242"/>
      <c r="HPK37" s="242"/>
      <c r="HPL37" s="242"/>
      <c r="HPM37" s="242"/>
      <c r="HPN37" s="242"/>
      <c r="HPO37" s="242"/>
      <c r="HPP37" s="242"/>
      <c r="HPQ37" s="242"/>
      <c r="HPR37" s="242"/>
      <c r="HPS37" s="242"/>
      <c r="HPT37" s="242"/>
      <c r="HPU37" s="242"/>
      <c r="HPV37" s="242"/>
      <c r="HPW37" s="242"/>
      <c r="HPX37" s="242"/>
      <c r="HPY37" s="242"/>
      <c r="HPZ37" s="242"/>
      <c r="HQA37" s="242"/>
      <c r="HQB37" s="242"/>
      <c r="HQC37" s="242"/>
      <c r="HQD37" s="242"/>
      <c r="HQE37" s="242"/>
      <c r="HQF37" s="242"/>
      <c r="HQG37" s="242"/>
      <c r="HQH37" s="242"/>
      <c r="HQI37" s="242"/>
      <c r="HQJ37" s="242"/>
      <c r="HQK37" s="242"/>
      <c r="HQL37" s="242"/>
      <c r="HQM37" s="242"/>
      <c r="HQN37" s="242"/>
      <c r="HQO37" s="242"/>
      <c r="HQP37" s="242"/>
      <c r="HQQ37" s="242"/>
      <c r="HQR37" s="242"/>
      <c r="HQS37" s="242"/>
      <c r="HQT37" s="242"/>
      <c r="HQU37" s="242"/>
      <c r="HQV37" s="242"/>
      <c r="HQW37" s="242"/>
      <c r="HQX37" s="242"/>
      <c r="HQY37" s="242"/>
      <c r="HQZ37" s="242"/>
      <c r="HRA37" s="242"/>
      <c r="HRB37" s="242"/>
      <c r="HRC37" s="242"/>
      <c r="HRD37" s="242"/>
      <c r="HRE37" s="242"/>
      <c r="HRF37" s="242"/>
      <c r="HRG37" s="242"/>
      <c r="HRH37" s="242"/>
      <c r="HRI37" s="242"/>
      <c r="HRJ37" s="242"/>
      <c r="HRK37" s="242"/>
      <c r="HRL37" s="242"/>
      <c r="HRM37" s="242"/>
      <c r="HRN37" s="242"/>
      <c r="HRO37" s="242"/>
      <c r="HRP37" s="242"/>
      <c r="HRQ37" s="242"/>
      <c r="HRR37" s="242"/>
      <c r="HRS37" s="242"/>
      <c r="HRT37" s="242"/>
      <c r="HRU37" s="242"/>
      <c r="HRV37" s="242"/>
      <c r="HRW37" s="242"/>
      <c r="HRX37" s="242"/>
      <c r="HRY37" s="242"/>
      <c r="HRZ37" s="242"/>
      <c r="HSA37" s="242"/>
      <c r="HSB37" s="242"/>
      <c r="HSC37" s="242"/>
      <c r="HSD37" s="242"/>
      <c r="HSE37" s="242"/>
      <c r="HSF37" s="242"/>
      <c r="HSG37" s="242"/>
      <c r="HSH37" s="242"/>
      <c r="HSI37" s="242"/>
      <c r="HSJ37" s="242"/>
      <c r="HSK37" s="242"/>
      <c r="HSL37" s="242"/>
      <c r="HSM37" s="242"/>
      <c r="HSN37" s="242"/>
      <c r="HSO37" s="242"/>
      <c r="HSP37" s="242"/>
      <c r="HSQ37" s="242"/>
      <c r="HSR37" s="242"/>
      <c r="HSS37" s="242"/>
      <c r="HST37" s="242"/>
      <c r="HSU37" s="242"/>
      <c r="HSV37" s="242"/>
      <c r="HSW37" s="242"/>
      <c r="HSX37" s="242"/>
      <c r="HSY37" s="242"/>
      <c r="HSZ37" s="242"/>
      <c r="HTA37" s="242"/>
      <c r="HTB37" s="242"/>
      <c r="HTC37" s="242"/>
      <c r="HTD37" s="242"/>
      <c r="HTE37" s="242"/>
      <c r="HTF37" s="242"/>
      <c r="HTG37" s="242"/>
      <c r="HTH37" s="242"/>
      <c r="HTI37" s="242"/>
      <c r="HTJ37" s="242"/>
      <c r="HTK37" s="242"/>
      <c r="HTL37" s="242"/>
      <c r="HTM37" s="242"/>
      <c r="HTN37" s="242"/>
      <c r="HTO37" s="242"/>
      <c r="HTP37" s="242"/>
      <c r="HTQ37" s="242"/>
      <c r="HTR37" s="242"/>
      <c r="HTS37" s="242"/>
      <c r="HTT37" s="242"/>
      <c r="HTU37" s="242"/>
      <c r="HTV37" s="242"/>
      <c r="HTW37" s="242"/>
      <c r="HTX37" s="242"/>
      <c r="HTY37" s="242"/>
      <c r="HTZ37" s="242"/>
      <c r="HUA37" s="242"/>
      <c r="HUB37" s="242"/>
      <c r="HUC37" s="242"/>
      <c r="HUD37" s="242"/>
      <c r="HUE37" s="242"/>
      <c r="HUF37" s="242"/>
      <c r="HUG37" s="242"/>
      <c r="HUH37" s="242"/>
      <c r="HUI37" s="242"/>
      <c r="HUJ37" s="242"/>
      <c r="HUK37" s="242"/>
      <c r="HUL37" s="242"/>
      <c r="HUM37" s="242"/>
      <c r="HUN37" s="242"/>
      <c r="HUO37" s="242"/>
      <c r="HUP37" s="242"/>
      <c r="HUQ37" s="242"/>
      <c r="HUR37" s="242"/>
      <c r="HUS37" s="242"/>
      <c r="HUT37" s="242"/>
      <c r="HUU37" s="242"/>
      <c r="HUV37" s="242"/>
      <c r="HUW37" s="242"/>
      <c r="HUX37" s="242"/>
      <c r="HUY37" s="242"/>
      <c r="HUZ37" s="242"/>
      <c r="HVA37" s="242"/>
      <c r="HVB37" s="242"/>
      <c r="HVC37" s="242"/>
      <c r="HVD37" s="242"/>
      <c r="HVE37" s="242"/>
      <c r="HVF37" s="242"/>
      <c r="HVG37" s="242"/>
      <c r="HVH37" s="242"/>
      <c r="HVI37" s="242"/>
      <c r="HVJ37" s="242"/>
      <c r="HVK37" s="242"/>
      <c r="HVL37" s="242"/>
      <c r="HVM37" s="242"/>
      <c r="HVN37" s="242"/>
      <c r="HVO37" s="242"/>
      <c r="HVP37" s="242"/>
      <c r="HVQ37" s="242"/>
      <c r="HVR37" s="242"/>
      <c r="HVS37" s="242"/>
      <c r="HVT37" s="242"/>
      <c r="HVU37" s="242"/>
      <c r="HVV37" s="242"/>
      <c r="HVW37" s="242"/>
      <c r="HVX37" s="242"/>
      <c r="HVY37" s="242"/>
      <c r="HVZ37" s="242"/>
      <c r="HWA37" s="242"/>
      <c r="HWB37" s="242"/>
      <c r="HWC37" s="242"/>
      <c r="HWD37" s="242"/>
      <c r="HWE37" s="242"/>
      <c r="HWF37" s="242"/>
      <c r="HWG37" s="242"/>
      <c r="HWH37" s="242"/>
      <c r="HWI37" s="242"/>
      <c r="HWJ37" s="242"/>
      <c r="HWK37" s="242"/>
      <c r="HWL37" s="242"/>
      <c r="HWM37" s="242"/>
      <c r="HWN37" s="242"/>
      <c r="HWO37" s="242"/>
      <c r="HWP37" s="242"/>
      <c r="HWQ37" s="242"/>
      <c r="HWR37" s="242"/>
      <c r="HWS37" s="242"/>
      <c r="HWT37" s="242"/>
      <c r="HWU37" s="242"/>
      <c r="HWV37" s="242"/>
      <c r="HWW37" s="242"/>
      <c r="HWX37" s="242"/>
      <c r="HWY37" s="242"/>
      <c r="HWZ37" s="242"/>
      <c r="HXA37" s="242"/>
      <c r="HXB37" s="242"/>
      <c r="HXC37" s="242"/>
      <c r="HXD37" s="242"/>
      <c r="HXE37" s="242"/>
      <c r="HXF37" s="242"/>
      <c r="HXG37" s="242"/>
      <c r="HXH37" s="242"/>
      <c r="HXI37" s="242"/>
      <c r="HXJ37" s="242"/>
      <c r="HXK37" s="242"/>
      <c r="HXL37" s="242"/>
      <c r="HXM37" s="242"/>
      <c r="HXN37" s="242"/>
      <c r="HXO37" s="242"/>
      <c r="HXP37" s="242"/>
      <c r="HXQ37" s="242"/>
      <c r="HXR37" s="242"/>
      <c r="HXS37" s="242"/>
      <c r="HXT37" s="242"/>
      <c r="HXU37" s="242"/>
      <c r="HXV37" s="242"/>
      <c r="HXW37" s="242"/>
      <c r="HXX37" s="242"/>
      <c r="HXY37" s="242"/>
      <c r="HXZ37" s="242"/>
      <c r="HYA37" s="242"/>
      <c r="HYB37" s="242"/>
      <c r="HYC37" s="242"/>
      <c r="HYD37" s="242"/>
      <c r="HYE37" s="242"/>
      <c r="HYF37" s="242"/>
      <c r="HYG37" s="242"/>
      <c r="HYH37" s="242"/>
      <c r="HYI37" s="242"/>
      <c r="HYJ37" s="242"/>
      <c r="HYK37" s="242"/>
      <c r="HYL37" s="242"/>
      <c r="HYM37" s="242"/>
      <c r="HYN37" s="242"/>
      <c r="HYO37" s="242"/>
      <c r="HYP37" s="242"/>
      <c r="HYQ37" s="242"/>
      <c r="HYR37" s="242"/>
      <c r="HYS37" s="242"/>
      <c r="HYT37" s="242"/>
      <c r="HYU37" s="242"/>
      <c r="HYV37" s="242"/>
      <c r="HYW37" s="242"/>
      <c r="HYX37" s="242"/>
      <c r="HYY37" s="242"/>
      <c r="HYZ37" s="242"/>
      <c r="HZA37" s="242"/>
      <c r="HZB37" s="242"/>
      <c r="HZC37" s="242"/>
      <c r="HZD37" s="242"/>
      <c r="HZE37" s="242"/>
      <c r="HZF37" s="242"/>
      <c r="HZG37" s="242"/>
      <c r="HZH37" s="242"/>
      <c r="HZI37" s="242"/>
      <c r="HZJ37" s="242"/>
      <c r="HZK37" s="242"/>
      <c r="HZL37" s="242"/>
      <c r="HZM37" s="242"/>
      <c r="HZN37" s="242"/>
      <c r="HZO37" s="242"/>
      <c r="HZP37" s="242"/>
      <c r="HZQ37" s="242"/>
      <c r="HZR37" s="242"/>
      <c r="HZS37" s="242"/>
      <c r="HZT37" s="242"/>
      <c r="HZU37" s="242"/>
      <c r="HZV37" s="242"/>
      <c r="HZW37" s="242"/>
      <c r="HZX37" s="242"/>
      <c r="HZY37" s="242"/>
      <c r="HZZ37" s="242"/>
      <c r="IAA37" s="242"/>
      <c r="IAB37" s="242"/>
      <c r="IAC37" s="242"/>
      <c r="IAD37" s="242"/>
      <c r="IAE37" s="242"/>
      <c r="IAF37" s="242"/>
      <c r="IAG37" s="242"/>
      <c r="IAH37" s="242"/>
      <c r="IAI37" s="242"/>
      <c r="IAJ37" s="242"/>
      <c r="IAK37" s="242"/>
      <c r="IAL37" s="242"/>
      <c r="IAM37" s="242"/>
      <c r="IAN37" s="242"/>
      <c r="IAO37" s="242"/>
      <c r="IAP37" s="242"/>
      <c r="IAQ37" s="242"/>
      <c r="IAR37" s="242"/>
      <c r="IAS37" s="242"/>
      <c r="IAT37" s="242"/>
      <c r="IAU37" s="242"/>
      <c r="IAV37" s="242"/>
      <c r="IAW37" s="242"/>
      <c r="IAX37" s="242"/>
      <c r="IAY37" s="242"/>
      <c r="IAZ37" s="242"/>
      <c r="IBA37" s="242"/>
      <c r="IBB37" s="242"/>
      <c r="IBC37" s="242"/>
      <c r="IBD37" s="242"/>
      <c r="IBE37" s="242"/>
      <c r="IBF37" s="242"/>
      <c r="IBG37" s="242"/>
      <c r="IBH37" s="242"/>
      <c r="IBI37" s="242"/>
      <c r="IBJ37" s="242"/>
      <c r="IBK37" s="242"/>
      <c r="IBL37" s="242"/>
      <c r="IBM37" s="242"/>
      <c r="IBN37" s="242"/>
      <c r="IBO37" s="242"/>
      <c r="IBP37" s="242"/>
      <c r="IBQ37" s="242"/>
      <c r="IBR37" s="242"/>
      <c r="IBS37" s="242"/>
      <c r="IBT37" s="242"/>
      <c r="IBU37" s="242"/>
      <c r="IBV37" s="242"/>
      <c r="IBW37" s="242"/>
      <c r="IBX37" s="242"/>
      <c r="IBY37" s="242"/>
      <c r="IBZ37" s="242"/>
      <c r="ICA37" s="242"/>
      <c r="ICB37" s="242"/>
      <c r="ICC37" s="242"/>
      <c r="ICD37" s="242"/>
      <c r="ICE37" s="242"/>
      <c r="ICF37" s="242"/>
      <c r="ICG37" s="242"/>
      <c r="ICH37" s="242"/>
      <c r="ICI37" s="242"/>
      <c r="ICJ37" s="242"/>
      <c r="ICK37" s="242"/>
      <c r="ICL37" s="242"/>
      <c r="ICM37" s="242"/>
      <c r="ICN37" s="242"/>
      <c r="ICO37" s="242"/>
      <c r="ICP37" s="242"/>
      <c r="ICQ37" s="242"/>
      <c r="ICR37" s="242"/>
      <c r="ICS37" s="242"/>
      <c r="ICT37" s="242"/>
      <c r="ICU37" s="242"/>
      <c r="ICV37" s="242"/>
      <c r="ICW37" s="242"/>
      <c r="ICX37" s="242"/>
      <c r="ICY37" s="242"/>
      <c r="ICZ37" s="242"/>
      <c r="IDA37" s="242"/>
      <c r="IDB37" s="242"/>
      <c r="IDC37" s="242"/>
      <c r="IDD37" s="242"/>
      <c r="IDE37" s="242"/>
      <c r="IDF37" s="242"/>
      <c r="IDG37" s="242"/>
      <c r="IDH37" s="242"/>
      <c r="IDI37" s="242"/>
      <c r="IDJ37" s="242"/>
      <c r="IDK37" s="242"/>
      <c r="IDL37" s="242"/>
      <c r="IDM37" s="242"/>
      <c r="IDN37" s="242"/>
      <c r="IDO37" s="242"/>
      <c r="IDP37" s="242"/>
      <c r="IDQ37" s="242"/>
      <c r="IDR37" s="242"/>
      <c r="IDS37" s="242"/>
      <c r="IDT37" s="242"/>
      <c r="IDU37" s="242"/>
      <c r="IDV37" s="242"/>
      <c r="IDW37" s="242"/>
      <c r="IDX37" s="242"/>
      <c r="IDY37" s="242"/>
      <c r="IDZ37" s="242"/>
      <c r="IEA37" s="242"/>
      <c r="IEB37" s="242"/>
      <c r="IEC37" s="242"/>
      <c r="IED37" s="242"/>
      <c r="IEE37" s="242"/>
      <c r="IEF37" s="242"/>
      <c r="IEG37" s="242"/>
      <c r="IEH37" s="242"/>
      <c r="IEI37" s="242"/>
      <c r="IEJ37" s="242"/>
      <c r="IEK37" s="242"/>
      <c r="IEL37" s="242"/>
      <c r="IEM37" s="242"/>
      <c r="IEN37" s="242"/>
      <c r="IEO37" s="242"/>
      <c r="IEP37" s="242"/>
      <c r="IEQ37" s="242"/>
      <c r="IER37" s="242"/>
      <c r="IES37" s="242"/>
      <c r="IET37" s="242"/>
      <c r="IEU37" s="242"/>
      <c r="IEV37" s="242"/>
      <c r="IEW37" s="242"/>
      <c r="IEX37" s="242"/>
      <c r="IEY37" s="242"/>
      <c r="IEZ37" s="242"/>
      <c r="IFA37" s="242"/>
      <c r="IFB37" s="242"/>
      <c r="IFC37" s="242"/>
      <c r="IFD37" s="242"/>
      <c r="IFE37" s="242"/>
      <c r="IFF37" s="242"/>
      <c r="IFG37" s="242"/>
      <c r="IFH37" s="242"/>
      <c r="IFI37" s="242"/>
      <c r="IFJ37" s="242"/>
      <c r="IFK37" s="242"/>
      <c r="IFL37" s="242"/>
      <c r="IFM37" s="242"/>
      <c r="IFN37" s="242"/>
      <c r="IFO37" s="242"/>
      <c r="IFP37" s="242"/>
      <c r="IFQ37" s="242"/>
      <c r="IFR37" s="242"/>
      <c r="IFS37" s="242"/>
      <c r="IFT37" s="242"/>
      <c r="IFU37" s="242"/>
      <c r="IFV37" s="242"/>
      <c r="IFW37" s="242"/>
      <c r="IFX37" s="242"/>
      <c r="IFY37" s="242"/>
      <c r="IFZ37" s="242"/>
      <c r="IGA37" s="242"/>
      <c r="IGB37" s="242"/>
      <c r="IGC37" s="242"/>
      <c r="IGD37" s="242"/>
      <c r="IGE37" s="242"/>
      <c r="IGF37" s="242"/>
      <c r="IGG37" s="242"/>
      <c r="IGH37" s="242"/>
      <c r="IGI37" s="242"/>
      <c r="IGJ37" s="242"/>
      <c r="IGK37" s="242"/>
      <c r="IGL37" s="242"/>
      <c r="IGM37" s="242"/>
      <c r="IGN37" s="242"/>
      <c r="IGO37" s="242"/>
      <c r="IGP37" s="242"/>
      <c r="IGQ37" s="242"/>
      <c r="IGR37" s="242"/>
      <c r="IGS37" s="242"/>
      <c r="IGT37" s="242"/>
      <c r="IGU37" s="242"/>
      <c r="IGV37" s="242"/>
      <c r="IGW37" s="242"/>
      <c r="IGX37" s="242"/>
      <c r="IGY37" s="242"/>
      <c r="IGZ37" s="242"/>
      <c r="IHA37" s="242"/>
      <c r="IHB37" s="242"/>
      <c r="IHC37" s="242"/>
      <c r="IHD37" s="242"/>
      <c r="IHE37" s="242"/>
      <c r="IHF37" s="242"/>
      <c r="IHG37" s="242"/>
      <c r="IHH37" s="242"/>
      <c r="IHI37" s="242"/>
      <c r="IHJ37" s="242"/>
      <c r="IHK37" s="242"/>
      <c r="IHL37" s="242"/>
      <c r="IHM37" s="242"/>
      <c r="IHN37" s="242"/>
      <c r="IHO37" s="242"/>
      <c r="IHP37" s="242"/>
      <c r="IHQ37" s="242"/>
      <c r="IHR37" s="242"/>
      <c r="IHS37" s="242"/>
      <c r="IHT37" s="242"/>
      <c r="IHU37" s="242"/>
      <c r="IHV37" s="242"/>
      <c r="IHW37" s="242"/>
      <c r="IHX37" s="242"/>
      <c r="IHY37" s="242"/>
      <c r="IHZ37" s="242"/>
      <c r="IIA37" s="242"/>
      <c r="IIB37" s="242"/>
      <c r="IIC37" s="242"/>
      <c r="IID37" s="242"/>
      <c r="IIE37" s="242"/>
      <c r="IIF37" s="242"/>
      <c r="IIG37" s="242"/>
      <c r="IIH37" s="242"/>
      <c r="III37" s="242"/>
      <c r="IIJ37" s="242"/>
      <c r="IIK37" s="242"/>
      <c r="IIL37" s="242"/>
      <c r="IIM37" s="242"/>
      <c r="IIN37" s="242"/>
      <c r="IIO37" s="242"/>
      <c r="IIP37" s="242"/>
      <c r="IIQ37" s="242"/>
      <c r="IIR37" s="242"/>
      <c r="IIS37" s="242"/>
      <c r="IIT37" s="242"/>
      <c r="IIU37" s="242"/>
      <c r="IIV37" s="242"/>
      <c r="IIW37" s="242"/>
      <c r="IIX37" s="242"/>
      <c r="IIY37" s="242"/>
      <c r="IIZ37" s="242"/>
      <c r="IJA37" s="242"/>
      <c r="IJB37" s="242"/>
      <c r="IJC37" s="242"/>
      <c r="IJD37" s="242"/>
      <c r="IJE37" s="242"/>
      <c r="IJF37" s="242"/>
      <c r="IJG37" s="242"/>
      <c r="IJH37" s="242"/>
      <c r="IJI37" s="242"/>
      <c r="IJJ37" s="242"/>
      <c r="IJK37" s="242"/>
      <c r="IJL37" s="242"/>
      <c r="IJM37" s="242"/>
      <c r="IJN37" s="242"/>
      <c r="IJO37" s="242"/>
      <c r="IJP37" s="242"/>
      <c r="IJQ37" s="242"/>
      <c r="IJR37" s="242"/>
      <c r="IJS37" s="242"/>
      <c r="IJT37" s="242"/>
      <c r="IJU37" s="242"/>
      <c r="IJV37" s="242"/>
      <c r="IJW37" s="242"/>
      <c r="IJX37" s="242"/>
      <c r="IJY37" s="242"/>
      <c r="IJZ37" s="242"/>
      <c r="IKA37" s="242"/>
      <c r="IKB37" s="242"/>
      <c r="IKC37" s="242"/>
      <c r="IKD37" s="242"/>
      <c r="IKE37" s="242"/>
      <c r="IKF37" s="242"/>
      <c r="IKG37" s="242"/>
      <c r="IKH37" s="242"/>
      <c r="IKI37" s="242"/>
      <c r="IKJ37" s="242"/>
      <c r="IKK37" s="242"/>
      <c r="IKL37" s="242"/>
      <c r="IKM37" s="242"/>
      <c r="IKN37" s="242"/>
      <c r="IKO37" s="242"/>
      <c r="IKP37" s="242"/>
      <c r="IKQ37" s="242"/>
      <c r="IKR37" s="242"/>
      <c r="IKS37" s="242"/>
      <c r="IKT37" s="242"/>
      <c r="IKU37" s="242"/>
      <c r="IKV37" s="242"/>
      <c r="IKW37" s="242"/>
      <c r="IKX37" s="242"/>
      <c r="IKY37" s="242"/>
      <c r="IKZ37" s="242"/>
      <c r="ILA37" s="242"/>
      <c r="ILB37" s="242"/>
      <c r="ILC37" s="242"/>
      <c r="ILD37" s="242"/>
      <c r="ILE37" s="242"/>
      <c r="ILF37" s="242"/>
      <c r="ILG37" s="242"/>
      <c r="ILH37" s="242"/>
      <c r="ILI37" s="242"/>
      <c r="ILJ37" s="242"/>
      <c r="ILK37" s="242"/>
      <c r="ILL37" s="242"/>
      <c r="ILM37" s="242"/>
      <c r="ILN37" s="242"/>
      <c r="ILO37" s="242"/>
      <c r="ILP37" s="242"/>
      <c r="ILQ37" s="242"/>
      <c r="ILR37" s="242"/>
      <c r="ILS37" s="242"/>
      <c r="ILT37" s="242"/>
      <c r="ILU37" s="242"/>
      <c r="ILV37" s="242"/>
      <c r="ILW37" s="242"/>
      <c r="ILX37" s="242"/>
      <c r="ILY37" s="242"/>
      <c r="ILZ37" s="242"/>
      <c r="IMA37" s="242"/>
      <c r="IMB37" s="242"/>
      <c r="IMC37" s="242"/>
      <c r="IMD37" s="242"/>
      <c r="IME37" s="242"/>
      <c r="IMF37" s="242"/>
      <c r="IMG37" s="242"/>
      <c r="IMH37" s="242"/>
      <c r="IMI37" s="242"/>
      <c r="IMJ37" s="242"/>
      <c r="IMK37" s="242"/>
      <c r="IML37" s="242"/>
      <c r="IMM37" s="242"/>
      <c r="IMN37" s="242"/>
      <c r="IMO37" s="242"/>
      <c r="IMP37" s="242"/>
      <c r="IMQ37" s="242"/>
      <c r="IMR37" s="242"/>
      <c r="IMS37" s="242"/>
      <c r="IMT37" s="242"/>
      <c r="IMU37" s="242"/>
      <c r="IMV37" s="242"/>
      <c r="IMW37" s="242"/>
      <c r="IMX37" s="242"/>
      <c r="IMY37" s="242"/>
      <c r="IMZ37" s="242"/>
      <c r="INA37" s="242"/>
      <c r="INB37" s="242"/>
      <c r="INC37" s="242"/>
      <c r="IND37" s="242"/>
      <c r="INE37" s="242"/>
      <c r="INF37" s="242"/>
      <c r="ING37" s="242"/>
      <c r="INH37" s="242"/>
      <c r="INI37" s="242"/>
      <c r="INJ37" s="242"/>
      <c r="INK37" s="242"/>
      <c r="INL37" s="242"/>
      <c r="INM37" s="242"/>
      <c r="INN37" s="242"/>
      <c r="INO37" s="242"/>
      <c r="INP37" s="242"/>
      <c r="INQ37" s="242"/>
      <c r="INR37" s="242"/>
      <c r="INS37" s="242"/>
      <c r="INT37" s="242"/>
      <c r="INU37" s="242"/>
      <c r="INV37" s="242"/>
      <c r="INW37" s="242"/>
      <c r="INX37" s="242"/>
      <c r="INY37" s="242"/>
      <c r="INZ37" s="242"/>
      <c r="IOA37" s="242"/>
      <c r="IOB37" s="242"/>
      <c r="IOC37" s="242"/>
      <c r="IOD37" s="242"/>
      <c r="IOE37" s="242"/>
      <c r="IOF37" s="242"/>
      <c r="IOG37" s="242"/>
      <c r="IOH37" s="242"/>
      <c r="IOI37" s="242"/>
      <c r="IOJ37" s="242"/>
      <c r="IOK37" s="242"/>
      <c r="IOL37" s="242"/>
      <c r="IOM37" s="242"/>
      <c r="ION37" s="242"/>
      <c r="IOO37" s="242"/>
      <c r="IOP37" s="242"/>
      <c r="IOQ37" s="242"/>
      <c r="IOR37" s="242"/>
      <c r="IOS37" s="242"/>
      <c r="IOT37" s="242"/>
      <c r="IOU37" s="242"/>
      <c r="IOV37" s="242"/>
      <c r="IOW37" s="242"/>
      <c r="IOX37" s="242"/>
      <c r="IOY37" s="242"/>
      <c r="IOZ37" s="242"/>
      <c r="IPA37" s="242"/>
      <c r="IPB37" s="242"/>
      <c r="IPC37" s="242"/>
      <c r="IPD37" s="242"/>
      <c r="IPE37" s="242"/>
      <c r="IPF37" s="242"/>
      <c r="IPG37" s="242"/>
      <c r="IPH37" s="242"/>
      <c r="IPI37" s="242"/>
      <c r="IPJ37" s="242"/>
      <c r="IPK37" s="242"/>
      <c r="IPL37" s="242"/>
      <c r="IPM37" s="242"/>
      <c r="IPN37" s="242"/>
      <c r="IPO37" s="242"/>
      <c r="IPP37" s="242"/>
      <c r="IPQ37" s="242"/>
      <c r="IPR37" s="242"/>
      <c r="IPS37" s="242"/>
      <c r="IPT37" s="242"/>
      <c r="IPU37" s="242"/>
      <c r="IPV37" s="242"/>
      <c r="IPW37" s="242"/>
      <c r="IPX37" s="242"/>
      <c r="IPY37" s="242"/>
      <c r="IPZ37" s="242"/>
      <c r="IQA37" s="242"/>
      <c r="IQB37" s="242"/>
      <c r="IQC37" s="242"/>
      <c r="IQD37" s="242"/>
      <c r="IQE37" s="242"/>
      <c r="IQF37" s="242"/>
      <c r="IQG37" s="242"/>
      <c r="IQH37" s="242"/>
      <c r="IQI37" s="242"/>
      <c r="IQJ37" s="242"/>
      <c r="IQK37" s="242"/>
      <c r="IQL37" s="242"/>
      <c r="IQM37" s="242"/>
      <c r="IQN37" s="242"/>
      <c r="IQO37" s="242"/>
      <c r="IQP37" s="242"/>
      <c r="IQQ37" s="242"/>
      <c r="IQR37" s="242"/>
      <c r="IQS37" s="242"/>
      <c r="IQT37" s="242"/>
      <c r="IQU37" s="242"/>
      <c r="IQV37" s="242"/>
      <c r="IQW37" s="242"/>
      <c r="IQX37" s="242"/>
      <c r="IQY37" s="242"/>
      <c r="IQZ37" s="242"/>
      <c r="IRA37" s="242"/>
      <c r="IRB37" s="242"/>
      <c r="IRC37" s="242"/>
      <c r="IRD37" s="242"/>
      <c r="IRE37" s="242"/>
      <c r="IRF37" s="242"/>
      <c r="IRG37" s="242"/>
      <c r="IRH37" s="242"/>
      <c r="IRI37" s="242"/>
      <c r="IRJ37" s="242"/>
      <c r="IRK37" s="242"/>
      <c r="IRL37" s="242"/>
      <c r="IRM37" s="242"/>
      <c r="IRN37" s="242"/>
      <c r="IRO37" s="242"/>
      <c r="IRP37" s="242"/>
      <c r="IRQ37" s="242"/>
      <c r="IRR37" s="242"/>
      <c r="IRS37" s="242"/>
      <c r="IRT37" s="242"/>
      <c r="IRU37" s="242"/>
      <c r="IRV37" s="242"/>
      <c r="IRW37" s="242"/>
      <c r="IRX37" s="242"/>
      <c r="IRY37" s="242"/>
      <c r="IRZ37" s="242"/>
      <c r="ISA37" s="242"/>
      <c r="ISB37" s="242"/>
      <c r="ISC37" s="242"/>
      <c r="ISD37" s="242"/>
      <c r="ISE37" s="242"/>
      <c r="ISF37" s="242"/>
      <c r="ISG37" s="242"/>
      <c r="ISH37" s="242"/>
      <c r="ISI37" s="242"/>
      <c r="ISJ37" s="242"/>
      <c r="ISK37" s="242"/>
      <c r="ISL37" s="242"/>
      <c r="ISM37" s="242"/>
      <c r="ISN37" s="242"/>
      <c r="ISO37" s="242"/>
      <c r="ISP37" s="242"/>
      <c r="ISQ37" s="242"/>
      <c r="ISR37" s="242"/>
      <c r="ISS37" s="242"/>
      <c r="IST37" s="242"/>
      <c r="ISU37" s="242"/>
      <c r="ISV37" s="242"/>
      <c r="ISW37" s="242"/>
      <c r="ISX37" s="242"/>
      <c r="ISY37" s="242"/>
      <c r="ISZ37" s="242"/>
      <c r="ITA37" s="242"/>
      <c r="ITB37" s="242"/>
      <c r="ITC37" s="242"/>
      <c r="ITD37" s="242"/>
      <c r="ITE37" s="242"/>
      <c r="ITF37" s="242"/>
      <c r="ITG37" s="242"/>
      <c r="ITH37" s="242"/>
      <c r="ITI37" s="242"/>
      <c r="ITJ37" s="242"/>
      <c r="ITK37" s="242"/>
      <c r="ITL37" s="242"/>
      <c r="ITM37" s="242"/>
      <c r="ITN37" s="242"/>
      <c r="ITO37" s="242"/>
      <c r="ITP37" s="242"/>
      <c r="ITQ37" s="242"/>
      <c r="ITR37" s="242"/>
      <c r="ITS37" s="242"/>
      <c r="ITT37" s="242"/>
      <c r="ITU37" s="242"/>
      <c r="ITV37" s="242"/>
      <c r="ITW37" s="242"/>
      <c r="ITX37" s="242"/>
      <c r="ITY37" s="242"/>
      <c r="ITZ37" s="242"/>
      <c r="IUA37" s="242"/>
      <c r="IUB37" s="242"/>
      <c r="IUC37" s="242"/>
      <c r="IUD37" s="242"/>
      <c r="IUE37" s="242"/>
      <c r="IUF37" s="242"/>
      <c r="IUG37" s="242"/>
      <c r="IUH37" s="242"/>
      <c r="IUI37" s="242"/>
      <c r="IUJ37" s="242"/>
      <c r="IUK37" s="242"/>
      <c r="IUL37" s="242"/>
      <c r="IUM37" s="242"/>
      <c r="IUN37" s="242"/>
      <c r="IUO37" s="242"/>
      <c r="IUP37" s="242"/>
      <c r="IUQ37" s="242"/>
      <c r="IUR37" s="242"/>
      <c r="IUS37" s="242"/>
      <c r="IUT37" s="242"/>
      <c r="IUU37" s="242"/>
      <c r="IUV37" s="242"/>
      <c r="IUW37" s="242"/>
      <c r="IUX37" s="242"/>
      <c r="IUY37" s="242"/>
      <c r="IUZ37" s="242"/>
      <c r="IVA37" s="242"/>
      <c r="IVB37" s="242"/>
      <c r="IVC37" s="242"/>
      <c r="IVD37" s="242"/>
      <c r="IVE37" s="242"/>
      <c r="IVF37" s="242"/>
      <c r="IVG37" s="242"/>
      <c r="IVH37" s="242"/>
      <c r="IVI37" s="242"/>
      <c r="IVJ37" s="242"/>
      <c r="IVK37" s="242"/>
      <c r="IVL37" s="242"/>
      <c r="IVM37" s="242"/>
      <c r="IVN37" s="242"/>
      <c r="IVO37" s="242"/>
      <c r="IVP37" s="242"/>
      <c r="IVQ37" s="242"/>
      <c r="IVR37" s="242"/>
      <c r="IVS37" s="242"/>
      <c r="IVT37" s="242"/>
      <c r="IVU37" s="242"/>
      <c r="IVV37" s="242"/>
      <c r="IVW37" s="242"/>
      <c r="IVX37" s="242"/>
      <c r="IVY37" s="242"/>
      <c r="IVZ37" s="242"/>
      <c r="IWA37" s="242"/>
      <c r="IWB37" s="242"/>
      <c r="IWC37" s="242"/>
      <c r="IWD37" s="242"/>
      <c r="IWE37" s="242"/>
      <c r="IWF37" s="242"/>
      <c r="IWG37" s="242"/>
      <c r="IWH37" s="242"/>
      <c r="IWI37" s="242"/>
      <c r="IWJ37" s="242"/>
      <c r="IWK37" s="242"/>
      <c r="IWL37" s="242"/>
      <c r="IWM37" s="242"/>
      <c r="IWN37" s="242"/>
      <c r="IWO37" s="242"/>
      <c r="IWP37" s="242"/>
      <c r="IWQ37" s="242"/>
      <c r="IWR37" s="242"/>
      <c r="IWS37" s="242"/>
      <c r="IWT37" s="242"/>
      <c r="IWU37" s="242"/>
      <c r="IWV37" s="242"/>
      <c r="IWW37" s="242"/>
      <c r="IWX37" s="242"/>
      <c r="IWY37" s="242"/>
      <c r="IWZ37" s="242"/>
      <c r="IXA37" s="242"/>
      <c r="IXB37" s="242"/>
      <c r="IXC37" s="242"/>
      <c r="IXD37" s="242"/>
      <c r="IXE37" s="242"/>
      <c r="IXF37" s="242"/>
      <c r="IXG37" s="242"/>
      <c r="IXH37" s="242"/>
      <c r="IXI37" s="242"/>
      <c r="IXJ37" s="242"/>
      <c r="IXK37" s="242"/>
      <c r="IXL37" s="242"/>
      <c r="IXM37" s="242"/>
      <c r="IXN37" s="242"/>
      <c r="IXO37" s="242"/>
      <c r="IXP37" s="242"/>
      <c r="IXQ37" s="242"/>
      <c r="IXR37" s="242"/>
      <c r="IXS37" s="242"/>
      <c r="IXT37" s="242"/>
      <c r="IXU37" s="242"/>
      <c r="IXV37" s="242"/>
      <c r="IXW37" s="242"/>
      <c r="IXX37" s="242"/>
      <c r="IXY37" s="242"/>
      <c r="IXZ37" s="242"/>
      <c r="IYA37" s="242"/>
      <c r="IYB37" s="242"/>
      <c r="IYC37" s="242"/>
      <c r="IYD37" s="242"/>
      <c r="IYE37" s="242"/>
      <c r="IYF37" s="242"/>
      <c r="IYG37" s="242"/>
      <c r="IYH37" s="242"/>
      <c r="IYI37" s="242"/>
      <c r="IYJ37" s="242"/>
      <c r="IYK37" s="242"/>
      <c r="IYL37" s="242"/>
      <c r="IYM37" s="242"/>
      <c r="IYN37" s="242"/>
      <c r="IYO37" s="242"/>
      <c r="IYP37" s="242"/>
      <c r="IYQ37" s="242"/>
      <c r="IYR37" s="242"/>
      <c r="IYS37" s="242"/>
      <c r="IYT37" s="242"/>
      <c r="IYU37" s="242"/>
      <c r="IYV37" s="242"/>
      <c r="IYW37" s="242"/>
      <c r="IYX37" s="242"/>
      <c r="IYY37" s="242"/>
      <c r="IYZ37" s="242"/>
      <c r="IZA37" s="242"/>
      <c r="IZB37" s="242"/>
      <c r="IZC37" s="242"/>
      <c r="IZD37" s="242"/>
      <c r="IZE37" s="242"/>
      <c r="IZF37" s="242"/>
      <c r="IZG37" s="242"/>
      <c r="IZH37" s="242"/>
      <c r="IZI37" s="242"/>
      <c r="IZJ37" s="242"/>
      <c r="IZK37" s="242"/>
      <c r="IZL37" s="242"/>
      <c r="IZM37" s="242"/>
      <c r="IZN37" s="242"/>
      <c r="IZO37" s="242"/>
      <c r="IZP37" s="242"/>
      <c r="IZQ37" s="242"/>
      <c r="IZR37" s="242"/>
      <c r="IZS37" s="242"/>
      <c r="IZT37" s="242"/>
      <c r="IZU37" s="242"/>
      <c r="IZV37" s="242"/>
      <c r="IZW37" s="242"/>
      <c r="IZX37" s="242"/>
      <c r="IZY37" s="242"/>
      <c r="IZZ37" s="242"/>
      <c r="JAA37" s="242"/>
      <c r="JAB37" s="242"/>
      <c r="JAC37" s="242"/>
      <c r="JAD37" s="242"/>
      <c r="JAE37" s="242"/>
      <c r="JAF37" s="242"/>
      <c r="JAG37" s="242"/>
      <c r="JAH37" s="242"/>
      <c r="JAI37" s="242"/>
      <c r="JAJ37" s="242"/>
      <c r="JAK37" s="242"/>
      <c r="JAL37" s="242"/>
      <c r="JAM37" s="242"/>
      <c r="JAN37" s="242"/>
      <c r="JAO37" s="242"/>
      <c r="JAP37" s="242"/>
      <c r="JAQ37" s="242"/>
      <c r="JAR37" s="242"/>
      <c r="JAS37" s="242"/>
      <c r="JAT37" s="242"/>
      <c r="JAU37" s="242"/>
      <c r="JAV37" s="242"/>
      <c r="JAW37" s="242"/>
      <c r="JAX37" s="242"/>
      <c r="JAY37" s="242"/>
      <c r="JAZ37" s="242"/>
      <c r="JBA37" s="242"/>
      <c r="JBB37" s="242"/>
      <c r="JBC37" s="242"/>
      <c r="JBD37" s="242"/>
      <c r="JBE37" s="242"/>
      <c r="JBF37" s="242"/>
      <c r="JBG37" s="242"/>
      <c r="JBH37" s="242"/>
      <c r="JBI37" s="242"/>
      <c r="JBJ37" s="242"/>
      <c r="JBK37" s="242"/>
      <c r="JBL37" s="242"/>
      <c r="JBM37" s="242"/>
      <c r="JBN37" s="242"/>
      <c r="JBO37" s="242"/>
      <c r="JBP37" s="242"/>
      <c r="JBQ37" s="242"/>
      <c r="JBR37" s="242"/>
      <c r="JBS37" s="242"/>
      <c r="JBT37" s="242"/>
      <c r="JBU37" s="242"/>
      <c r="JBV37" s="242"/>
      <c r="JBW37" s="242"/>
      <c r="JBX37" s="242"/>
      <c r="JBY37" s="242"/>
      <c r="JBZ37" s="242"/>
      <c r="JCA37" s="242"/>
      <c r="JCB37" s="242"/>
      <c r="JCC37" s="242"/>
      <c r="JCD37" s="242"/>
      <c r="JCE37" s="242"/>
      <c r="JCF37" s="242"/>
      <c r="JCG37" s="242"/>
      <c r="JCH37" s="242"/>
      <c r="JCI37" s="242"/>
      <c r="JCJ37" s="242"/>
      <c r="JCK37" s="242"/>
      <c r="JCL37" s="242"/>
      <c r="JCM37" s="242"/>
      <c r="JCN37" s="242"/>
      <c r="JCO37" s="242"/>
      <c r="JCP37" s="242"/>
      <c r="JCQ37" s="242"/>
      <c r="JCR37" s="242"/>
      <c r="JCS37" s="242"/>
      <c r="JCT37" s="242"/>
      <c r="JCU37" s="242"/>
      <c r="JCV37" s="242"/>
      <c r="JCW37" s="242"/>
      <c r="JCX37" s="242"/>
      <c r="JCY37" s="242"/>
      <c r="JCZ37" s="242"/>
      <c r="JDA37" s="242"/>
      <c r="JDB37" s="242"/>
      <c r="JDC37" s="242"/>
      <c r="JDD37" s="242"/>
      <c r="JDE37" s="242"/>
      <c r="JDF37" s="242"/>
      <c r="JDG37" s="242"/>
      <c r="JDH37" s="242"/>
      <c r="JDI37" s="242"/>
      <c r="JDJ37" s="242"/>
      <c r="JDK37" s="242"/>
      <c r="JDL37" s="242"/>
      <c r="JDM37" s="242"/>
      <c r="JDN37" s="242"/>
      <c r="JDO37" s="242"/>
      <c r="JDP37" s="242"/>
      <c r="JDQ37" s="242"/>
      <c r="JDR37" s="242"/>
      <c r="JDS37" s="242"/>
      <c r="JDT37" s="242"/>
      <c r="JDU37" s="242"/>
      <c r="JDV37" s="242"/>
      <c r="JDW37" s="242"/>
      <c r="JDX37" s="242"/>
      <c r="JDY37" s="242"/>
      <c r="JDZ37" s="242"/>
      <c r="JEA37" s="242"/>
      <c r="JEB37" s="242"/>
      <c r="JEC37" s="242"/>
      <c r="JED37" s="242"/>
      <c r="JEE37" s="242"/>
      <c r="JEF37" s="242"/>
      <c r="JEG37" s="242"/>
      <c r="JEH37" s="242"/>
      <c r="JEI37" s="242"/>
      <c r="JEJ37" s="242"/>
      <c r="JEK37" s="242"/>
      <c r="JEL37" s="242"/>
      <c r="JEM37" s="242"/>
      <c r="JEN37" s="242"/>
      <c r="JEO37" s="242"/>
      <c r="JEP37" s="242"/>
      <c r="JEQ37" s="242"/>
      <c r="JER37" s="242"/>
      <c r="JES37" s="242"/>
      <c r="JET37" s="242"/>
      <c r="JEU37" s="242"/>
      <c r="JEV37" s="242"/>
      <c r="JEW37" s="242"/>
      <c r="JEX37" s="242"/>
      <c r="JEY37" s="242"/>
      <c r="JEZ37" s="242"/>
      <c r="JFA37" s="242"/>
      <c r="JFB37" s="242"/>
      <c r="JFC37" s="242"/>
      <c r="JFD37" s="242"/>
      <c r="JFE37" s="242"/>
      <c r="JFF37" s="242"/>
      <c r="JFG37" s="242"/>
      <c r="JFH37" s="242"/>
      <c r="JFI37" s="242"/>
      <c r="JFJ37" s="242"/>
      <c r="JFK37" s="242"/>
      <c r="JFL37" s="242"/>
      <c r="JFM37" s="242"/>
      <c r="JFN37" s="242"/>
      <c r="JFO37" s="242"/>
      <c r="JFP37" s="242"/>
      <c r="JFQ37" s="242"/>
      <c r="JFR37" s="242"/>
      <c r="JFS37" s="242"/>
      <c r="JFT37" s="242"/>
      <c r="JFU37" s="242"/>
      <c r="JFV37" s="242"/>
      <c r="JFW37" s="242"/>
      <c r="JFX37" s="242"/>
      <c r="JFY37" s="242"/>
      <c r="JFZ37" s="242"/>
      <c r="JGA37" s="242"/>
      <c r="JGB37" s="242"/>
      <c r="JGC37" s="242"/>
      <c r="JGD37" s="242"/>
      <c r="JGE37" s="242"/>
      <c r="JGF37" s="242"/>
      <c r="JGG37" s="242"/>
      <c r="JGH37" s="242"/>
      <c r="JGI37" s="242"/>
      <c r="JGJ37" s="242"/>
      <c r="JGK37" s="242"/>
      <c r="JGL37" s="242"/>
      <c r="JGM37" s="242"/>
      <c r="JGN37" s="242"/>
      <c r="JGO37" s="242"/>
      <c r="JGP37" s="242"/>
      <c r="JGQ37" s="242"/>
      <c r="JGR37" s="242"/>
      <c r="JGS37" s="242"/>
      <c r="JGT37" s="242"/>
      <c r="JGU37" s="242"/>
      <c r="JGV37" s="242"/>
      <c r="JGW37" s="242"/>
      <c r="JGX37" s="242"/>
      <c r="JGY37" s="242"/>
      <c r="JGZ37" s="242"/>
      <c r="JHA37" s="242"/>
      <c r="JHB37" s="242"/>
      <c r="JHC37" s="242"/>
      <c r="JHD37" s="242"/>
      <c r="JHE37" s="242"/>
      <c r="JHF37" s="242"/>
      <c r="JHG37" s="242"/>
      <c r="JHH37" s="242"/>
      <c r="JHI37" s="242"/>
      <c r="JHJ37" s="242"/>
      <c r="JHK37" s="242"/>
      <c r="JHL37" s="242"/>
      <c r="JHM37" s="242"/>
      <c r="JHN37" s="242"/>
      <c r="JHO37" s="242"/>
      <c r="JHP37" s="242"/>
      <c r="JHQ37" s="242"/>
      <c r="JHR37" s="242"/>
      <c r="JHS37" s="242"/>
      <c r="JHT37" s="242"/>
      <c r="JHU37" s="242"/>
      <c r="JHV37" s="242"/>
      <c r="JHW37" s="242"/>
      <c r="JHX37" s="242"/>
      <c r="JHY37" s="242"/>
      <c r="JHZ37" s="242"/>
      <c r="JIA37" s="242"/>
      <c r="JIB37" s="242"/>
      <c r="JIC37" s="242"/>
      <c r="JID37" s="242"/>
      <c r="JIE37" s="242"/>
      <c r="JIF37" s="242"/>
      <c r="JIG37" s="242"/>
      <c r="JIH37" s="242"/>
      <c r="JII37" s="242"/>
      <c r="JIJ37" s="242"/>
      <c r="JIK37" s="242"/>
      <c r="JIL37" s="242"/>
      <c r="JIM37" s="242"/>
      <c r="JIN37" s="242"/>
      <c r="JIO37" s="242"/>
      <c r="JIP37" s="242"/>
      <c r="JIQ37" s="242"/>
      <c r="JIR37" s="242"/>
      <c r="JIS37" s="242"/>
      <c r="JIT37" s="242"/>
      <c r="JIU37" s="242"/>
      <c r="JIV37" s="242"/>
      <c r="JIW37" s="242"/>
      <c r="JIX37" s="242"/>
      <c r="JIY37" s="242"/>
      <c r="JIZ37" s="242"/>
      <c r="JJA37" s="242"/>
      <c r="JJB37" s="242"/>
      <c r="JJC37" s="242"/>
      <c r="JJD37" s="242"/>
      <c r="JJE37" s="242"/>
      <c r="JJF37" s="242"/>
      <c r="JJG37" s="242"/>
      <c r="JJH37" s="242"/>
      <c r="JJI37" s="242"/>
      <c r="JJJ37" s="242"/>
      <c r="JJK37" s="242"/>
      <c r="JJL37" s="242"/>
      <c r="JJM37" s="242"/>
      <c r="JJN37" s="242"/>
      <c r="JJO37" s="242"/>
      <c r="JJP37" s="242"/>
      <c r="JJQ37" s="242"/>
      <c r="JJR37" s="242"/>
      <c r="JJS37" s="242"/>
      <c r="JJT37" s="242"/>
      <c r="JJU37" s="242"/>
      <c r="JJV37" s="242"/>
      <c r="JJW37" s="242"/>
      <c r="JJX37" s="242"/>
      <c r="JJY37" s="242"/>
      <c r="JJZ37" s="242"/>
      <c r="JKA37" s="242"/>
      <c r="JKB37" s="242"/>
      <c r="JKC37" s="242"/>
      <c r="JKD37" s="242"/>
      <c r="JKE37" s="242"/>
      <c r="JKF37" s="242"/>
      <c r="JKG37" s="242"/>
      <c r="JKH37" s="242"/>
      <c r="JKI37" s="242"/>
      <c r="JKJ37" s="242"/>
      <c r="JKK37" s="242"/>
      <c r="JKL37" s="242"/>
      <c r="JKM37" s="242"/>
      <c r="JKN37" s="242"/>
      <c r="JKO37" s="242"/>
      <c r="JKP37" s="242"/>
      <c r="JKQ37" s="242"/>
      <c r="JKR37" s="242"/>
      <c r="JKS37" s="242"/>
      <c r="JKT37" s="242"/>
      <c r="JKU37" s="242"/>
      <c r="JKV37" s="242"/>
      <c r="JKW37" s="242"/>
      <c r="JKX37" s="242"/>
      <c r="JKY37" s="242"/>
      <c r="JKZ37" s="242"/>
      <c r="JLA37" s="242"/>
      <c r="JLB37" s="242"/>
      <c r="JLC37" s="242"/>
      <c r="JLD37" s="242"/>
      <c r="JLE37" s="242"/>
      <c r="JLF37" s="242"/>
      <c r="JLG37" s="242"/>
      <c r="JLH37" s="242"/>
      <c r="JLI37" s="242"/>
      <c r="JLJ37" s="242"/>
      <c r="JLK37" s="242"/>
      <c r="JLL37" s="242"/>
      <c r="JLM37" s="242"/>
      <c r="JLN37" s="242"/>
      <c r="JLO37" s="242"/>
      <c r="JLP37" s="242"/>
      <c r="JLQ37" s="242"/>
      <c r="JLR37" s="242"/>
      <c r="JLS37" s="242"/>
      <c r="JLT37" s="242"/>
      <c r="JLU37" s="242"/>
      <c r="JLV37" s="242"/>
      <c r="JLW37" s="242"/>
      <c r="JLX37" s="242"/>
      <c r="JLY37" s="242"/>
      <c r="JLZ37" s="242"/>
      <c r="JMA37" s="242"/>
      <c r="JMB37" s="242"/>
      <c r="JMC37" s="242"/>
      <c r="JMD37" s="242"/>
      <c r="JME37" s="242"/>
      <c r="JMF37" s="242"/>
      <c r="JMG37" s="242"/>
      <c r="JMH37" s="242"/>
      <c r="JMI37" s="242"/>
      <c r="JMJ37" s="242"/>
      <c r="JMK37" s="242"/>
      <c r="JML37" s="242"/>
      <c r="JMM37" s="242"/>
      <c r="JMN37" s="242"/>
      <c r="JMO37" s="242"/>
      <c r="JMP37" s="242"/>
      <c r="JMQ37" s="242"/>
      <c r="JMR37" s="242"/>
      <c r="JMS37" s="242"/>
      <c r="JMT37" s="242"/>
      <c r="JMU37" s="242"/>
      <c r="JMV37" s="242"/>
      <c r="JMW37" s="242"/>
      <c r="JMX37" s="242"/>
      <c r="JMY37" s="242"/>
      <c r="JMZ37" s="242"/>
      <c r="JNA37" s="242"/>
      <c r="JNB37" s="242"/>
      <c r="JNC37" s="242"/>
      <c r="JND37" s="242"/>
      <c r="JNE37" s="242"/>
      <c r="JNF37" s="242"/>
      <c r="JNG37" s="242"/>
      <c r="JNH37" s="242"/>
      <c r="JNI37" s="242"/>
      <c r="JNJ37" s="242"/>
      <c r="JNK37" s="242"/>
      <c r="JNL37" s="242"/>
      <c r="JNM37" s="242"/>
      <c r="JNN37" s="242"/>
      <c r="JNO37" s="242"/>
      <c r="JNP37" s="242"/>
      <c r="JNQ37" s="242"/>
      <c r="JNR37" s="242"/>
      <c r="JNS37" s="242"/>
      <c r="JNT37" s="242"/>
      <c r="JNU37" s="242"/>
      <c r="JNV37" s="242"/>
      <c r="JNW37" s="242"/>
      <c r="JNX37" s="242"/>
      <c r="JNY37" s="242"/>
      <c r="JNZ37" s="242"/>
      <c r="JOA37" s="242"/>
      <c r="JOB37" s="242"/>
      <c r="JOC37" s="242"/>
      <c r="JOD37" s="242"/>
      <c r="JOE37" s="242"/>
      <c r="JOF37" s="242"/>
      <c r="JOG37" s="242"/>
      <c r="JOH37" s="242"/>
      <c r="JOI37" s="242"/>
      <c r="JOJ37" s="242"/>
      <c r="JOK37" s="242"/>
      <c r="JOL37" s="242"/>
      <c r="JOM37" s="242"/>
      <c r="JON37" s="242"/>
      <c r="JOO37" s="242"/>
      <c r="JOP37" s="242"/>
      <c r="JOQ37" s="242"/>
      <c r="JOR37" s="242"/>
      <c r="JOS37" s="242"/>
      <c r="JOT37" s="242"/>
      <c r="JOU37" s="242"/>
      <c r="JOV37" s="242"/>
      <c r="JOW37" s="242"/>
      <c r="JOX37" s="242"/>
      <c r="JOY37" s="242"/>
      <c r="JOZ37" s="242"/>
      <c r="JPA37" s="242"/>
      <c r="JPB37" s="242"/>
      <c r="JPC37" s="242"/>
      <c r="JPD37" s="242"/>
      <c r="JPE37" s="242"/>
      <c r="JPF37" s="242"/>
      <c r="JPG37" s="242"/>
      <c r="JPH37" s="242"/>
      <c r="JPI37" s="242"/>
      <c r="JPJ37" s="242"/>
      <c r="JPK37" s="242"/>
      <c r="JPL37" s="242"/>
      <c r="JPM37" s="242"/>
      <c r="JPN37" s="242"/>
      <c r="JPO37" s="242"/>
      <c r="JPP37" s="242"/>
      <c r="JPQ37" s="242"/>
      <c r="JPR37" s="242"/>
      <c r="JPS37" s="242"/>
      <c r="JPT37" s="242"/>
      <c r="JPU37" s="242"/>
      <c r="JPV37" s="242"/>
      <c r="JPW37" s="242"/>
      <c r="JPX37" s="242"/>
      <c r="JPY37" s="242"/>
      <c r="JPZ37" s="242"/>
      <c r="JQA37" s="242"/>
      <c r="JQB37" s="242"/>
      <c r="JQC37" s="242"/>
      <c r="JQD37" s="242"/>
      <c r="JQE37" s="242"/>
      <c r="JQF37" s="242"/>
      <c r="JQG37" s="242"/>
      <c r="JQH37" s="242"/>
      <c r="JQI37" s="242"/>
      <c r="JQJ37" s="242"/>
      <c r="JQK37" s="242"/>
      <c r="JQL37" s="242"/>
      <c r="JQM37" s="242"/>
      <c r="JQN37" s="242"/>
      <c r="JQO37" s="242"/>
      <c r="JQP37" s="242"/>
      <c r="JQQ37" s="242"/>
      <c r="JQR37" s="242"/>
      <c r="JQS37" s="242"/>
      <c r="JQT37" s="242"/>
      <c r="JQU37" s="242"/>
      <c r="JQV37" s="242"/>
      <c r="JQW37" s="242"/>
      <c r="JQX37" s="242"/>
      <c r="JQY37" s="242"/>
      <c r="JQZ37" s="242"/>
      <c r="JRA37" s="242"/>
      <c r="JRB37" s="242"/>
      <c r="JRC37" s="242"/>
      <c r="JRD37" s="242"/>
      <c r="JRE37" s="242"/>
      <c r="JRF37" s="242"/>
      <c r="JRG37" s="242"/>
      <c r="JRH37" s="242"/>
      <c r="JRI37" s="242"/>
      <c r="JRJ37" s="242"/>
      <c r="JRK37" s="242"/>
      <c r="JRL37" s="242"/>
      <c r="JRM37" s="242"/>
      <c r="JRN37" s="242"/>
      <c r="JRO37" s="242"/>
      <c r="JRP37" s="242"/>
      <c r="JRQ37" s="242"/>
      <c r="JRR37" s="242"/>
      <c r="JRS37" s="242"/>
      <c r="JRT37" s="242"/>
      <c r="JRU37" s="242"/>
      <c r="JRV37" s="242"/>
      <c r="JRW37" s="242"/>
      <c r="JRX37" s="242"/>
      <c r="JRY37" s="242"/>
      <c r="JRZ37" s="242"/>
      <c r="JSA37" s="242"/>
      <c r="JSB37" s="242"/>
      <c r="JSC37" s="242"/>
      <c r="JSD37" s="242"/>
      <c r="JSE37" s="242"/>
      <c r="JSF37" s="242"/>
      <c r="JSG37" s="242"/>
      <c r="JSH37" s="242"/>
      <c r="JSI37" s="242"/>
      <c r="JSJ37" s="242"/>
      <c r="JSK37" s="242"/>
      <c r="JSL37" s="242"/>
      <c r="JSM37" s="242"/>
      <c r="JSN37" s="242"/>
      <c r="JSO37" s="242"/>
      <c r="JSP37" s="242"/>
      <c r="JSQ37" s="242"/>
      <c r="JSR37" s="242"/>
      <c r="JSS37" s="242"/>
      <c r="JST37" s="242"/>
      <c r="JSU37" s="242"/>
      <c r="JSV37" s="242"/>
      <c r="JSW37" s="242"/>
      <c r="JSX37" s="242"/>
      <c r="JSY37" s="242"/>
      <c r="JSZ37" s="242"/>
      <c r="JTA37" s="242"/>
      <c r="JTB37" s="242"/>
      <c r="JTC37" s="242"/>
      <c r="JTD37" s="242"/>
      <c r="JTE37" s="242"/>
      <c r="JTF37" s="242"/>
      <c r="JTG37" s="242"/>
      <c r="JTH37" s="242"/>
      <c r="JTI37" s="242"/>
      <c r="JTJ37" s="242"/>
      <c r="JTK37" s="242"/>
      <c r="JTL37" s="242"/>
      <c r="JTM37" s="242"/>
      <c r="JTN37" s="242"/>
      <c r="JTO37" s="242"/>
      <c r="JTP37" s="242"/>
      <c r="JTQ37" s="242"/>
      <c r="JTR37" s="242"/>
      <c r="JTS37" s="242"/>
      <c r="JTT37" s="242"/>
      <c r="JTU37" s="242"/>
      <c r="JTV37" s="242"/>
      <c r="JTW37" s="242"/>
      <c r="JTX37" s="242"/>
      <c r="JTY37" s="242"/>
      <c r="JTZ37" s="242"/>
      <c r="JUA37" s="242"/>
      <c r="JUB37" s="242"/>
      <c r="JUC37" s="242"/>
      <c r="JUD37" s="242"/>
      <c r="JUE37" s="242"/>
      <c r="JUF37" s="242"/>
      <c r="JUG37" s="242"/>
      <c r="JUH37" s="242"/>
      <c r="JUI37" s="242"/>
      <c r="JUJ37" s="242"/>
      <c r="JUK37" s="242"/>
      <c r="JUL37" s="242"/>
      <c r="JUM37" s="242"/>
      <c r="JUN37" s="242"/>
      <c r="JUO37" s="242"/>
      <c r="JUP37" s="242"/>
      <c r="JUQ37" s="242"/>
      <c r="JUR37" s="242"/>
      <c r="JUS37" s="242"/>
      <c r="JUT37" s="242"/>
      <c r="JUU37" s="242"/>
      <c r="JUV37" s="242"/>
      <c r="JUW37" s="242"/>
      <c r="JUX37" s="242"/>
      <c r="JUY37" s="242"/>
      <c r="JUZ37" s="242"/>
      <c r="JVA37" s="242"/>
      <c r="JVB37" s="242"/>
      <c r="JVC37" s="242"/>
      <c r="JVD37" s="242"/>
      <c r="JVE37" s="242"/>
      <c r="JVF37" s="242"/>
      <c r="JVG37" s="242"/>
      <c r="JVH37" s="242"/>
      <c r="JVI37" s="242"/>
      <c r="JVJ37" s="242"/>
      <c r="JVK37" s="242"/>
      <c r="JVL37" s="242"/>
      <c r="JVM37" s="242"/>
      <c r="JVN37" s="242"/>
      <c r="JVO37" s="242"/>
      <c r="JVP37" s="242"/>
      <c r="JVQ37" s="242"/>
      <c r="JVR37" s="242"/>
      <c r="JVS37" s="242"/>
      <c r="JVT37" s="242"/>
      <c r="JVU37" s="242"/>
      <c r="JVV37" s="242"/>
      <c r="JVW37" s="242"/>
      <c r="JVX37" s="242"/>
      <c r="JVY37" s="242"/>
      <c r="JVZ37" s="242"/>
      <c r="JWA37" s="242"/>
      <c r="JWB37" s="242"/>
      <c r="JWC37" s="242"/>
      <c r="JWD37" s="242"/>
      <c r="JWE37" s="242"/>
      <c r="JWF37" s="242"/>
      <c r="JWG37" s="242"/>
      <c r="JWH37" s="242"/>
      <c r="JWI37" s="242"/>
      <c r="JWJ37" s="242"/>
      <c r="JWK37" s="242"/>
      <c r="JWL37" s="242"/>
      <c r="JWM37" s="242"/>
      <c r="JWN37" s="242"/>
      <c r="JWO37" s="242"/>
      <c r="JWP37" s="242"/>
      <c r="JWQ37" s="242"/>
      <c r="JWR37" s="242"/>
      <c r="JWS37" s="242"/>
      <c r="JWT37" s="242"/>
      <c r="JWU37" s="242"/>
      <c r="JWV37" s="242"/>
      <c r="JWW37" s="242"/>
      <c r="JWX37" s="242"/>
      <c r="JWY37" s="242"/>
      <c r="JWZ37" s="242"/>
      <c r="JXA37" s="242"/>
      <c r="JXB37" s="242"/>
      <c r="JXC37" s="242"/>
      <c r="JXD37" s="242"/>
      <c r="JXE37" s="242"/>
      <c r="JXF37" s="242"/>
      <c r="JXG37" s="242"/>
      <c r="JXH37" s="242"/>
      <c r="JXI37" s="242"/>
      <c r="JXJ37" s="242"/>
      <c r="JXK37" s="242"/>
      <c r="JXL37" s="242"/>
      <c r="JXM37" s="242"/>
      <c r="JXN37" s="242"/>
      <c r="JXO37" s="242"/>
      <c r="JXP37" s="242"/>
      <c r="JXQ37" s="242"/>
      <c r="JXR37" s="242"/>
      <c r="JXS37" s="242"/>
      <c r="JXT37" s="242"/>
      <c r="JXU37" s="242"/>
      <c r="JXV37" s="242"/>
      <c r="JXW37" s="242"/>
      <c r="JXX37" s="242"/>
      <c r="JXY37" s="242"/>
      <c r="JXZ37" s="242"/>
      <c r="JYA37" s="242"/>
      <c r="JYB37" s="242"/>
      <c r="JYC37" s="242"/>
      <c r="JYD37" s="242"/>
      <c r="JYE37" s="242"/>
      <c r="JYF37" s="242"/>
      <c r="JYG37" s="242"/>
      <c r="JYH37" s="242"/>
      <c r="JYI37" s="242"/>
      <c r="JYJ37" s="242"/>
      <c r="JYK37" s="242"/>
      <c r="JYL37" s="242"/>
      <c r="JYM37" s="242"/>
      <c r="JYN37" s="242"/>
      <c r="JYO37" s="242"/>
      <c r="JYP37" s="242"/>
      <c r="JYQ37" s="242"/>
      <c r="JYR37" s="242"/>
      <c r="JYS37" s="242"/>
      <c r="JYT37" s="242"/>
      <c r="JYU37" s="242"/>
      <c r="JYV37" s="242"/>
      <c r="JYW37" s="242"/>
      <c r="JYX37" s="242"/>
      <c r="JYY37" s="242"/>
      <c r="JYZ37" s="242"/>
      <c r="JZA37" s="242"/>
      <c r="JZB37" s="242"/>
      <c r="JZC37" s="242"/>
      <c r="JZD37" s="242"/>
      <c r="JZE37" s="242"/>
      <c r="JZF37" s="242"/>
      <c r="JZG37" s="242"/>
      <c r="JZH37" s="242"/>
      <c r="JZI37" s="242"/>
      <c r="JZJ37" s="242"/>
      <c r="JZK37" s="242"/>
      <c r="JZL37" s="242"/>
      <c r="JZM37" s="242"/>
      <c r="JZN37" s="242"/>
      <c r="JZO37" s="242"/>
      <c r="JZP37" s="242"/>
      <c r="JZQ37" s="242"/>
      <c r="JZR37" s="242"/>
      <c r="JZS37" s="242"/>
      <c r="JZT37" s="242"/>
      <c r="JZU37" s="242"/>
      <c r="JZV37" s="242"/>
      <c r="JZW37" s="242"/>
      <c r="JZX37" s="242"/>
      <c r="JZY37" s="242"/>
      <c r="JZZ37" s="242"/>
      <c r="KAA37" s="242"/>
      <c r="KAB37" s="242"/>
      <c r="KAC37" s="242"/>
      <c r="KAD37" s="242"/>
      <c r="KAE37" s="242"/>
      <c r="KAF37" s="242"/>
      <c r="KAG37" s="242"/>
      <c r="KAH37" s="242"/>
      <c r="KAI37" s="242"/>
      <c r="KAJ37" s="242"/>
      <c r="KAK37" s="242"/>
      <c r="KAL37" s="242"/>
      <c r="KAM37" s="242"/>
      <c r="KAN37" s="242"/>
      <c r="KAO37" s="242"/>
      <c r="KAP37" s="242"/>
      <c r="KAQ37" s="242"/>
      <c r="KAR37" s="242"/>
      <c r="KAS37" s="242"/>
      <c r="KAT37" s="242"/>
      <c r="KAU37" s="242"/>
      <c r="KAV37" s="242"/>
      <c r="KAW37" s="242"/>
      <c r="KAX37" s="242"/>
      <c r="KAY37" s="242"/>
      <c r="KAZ37" s="242"/>
      <c r="KBA37" s="242"/>
      <c r="KBB37" s="242"/>
      <c r="KBC37" s="242"/>
      <c r="KBD37" s="242"/>
      <c r="KBE37" s="242"/>
      <c r="KBF37" s="242"/>
      <c r="KBG37" s="242"/>
      <c r="KBH37" s="242"/>
      <c r="KBI37" s="242"/>
      <c r="KBJ37" s="242"/>
      <c r="KBK37" s="242"/>
      <c r="KBL37" s="242"/>
      <c r="KBM37" s="242"/>
      <c r="KBN37" s="242"/>
      <c r="KBO37" s="242"/>
      <c r="KBP37" s="242"/>
      <c r="KBQ37" s="242"/>
      <c r="KBR37" s="242"/>
      <c r="KBS37" s="242"/>
      <c r="KBT37" s="242"/>
      <c r="KBU37" s="242"/>
      <c r="KBV37" s="242"/>
      <c r="KBW37" s="242"/>
      <c r="KBX37" s="242"/>
      <c r="KBY37" s="242"/>
      <c r="KBZ37" s="242"/>
      <c r="KCA37" s="242"/>
      <c r="KCB37" s="242"/>
      <c r="KCC37" s="242"/>
      <c r="KCD37" s="242"/>
      <c r="KCE37" s="242"/>
      <c r="KCF37" s="242"/>
      <c r="KCG37" s="242"/>
      <c r="KCH37" s="242"/>
      <c r="KCI37" s="242"/>
      <c r="KCJ37" s="242"/>
      <c r="KCK37" s="242"/>
      <c r="KCL37" s="242"/>
      <c r="KCM37" s="242"/>
      <c r="KCN37" s="242"/>
      <c r="KCO37" s="242"/>
      <c r="KCP37" s="242"/>
      <c r="KCQ37" s="242"/>
      <c r="KCR37" s="242"/>
      <c r="KCS37" s="242"/>
      <c r="KCT37" s="242"/>
      <c r="KCU37" s="242"/>
      <c r="KCV37" s="242"/>
      <c r="KCW37" s="242"/>
      <c r="KCX37" s="242"/>
      <c r="KCY37" s="242"/>
      <c r="KCZ37" s="242"/>
      <c r="KDA37" s="242"/>
      <c r="KDB37" s="242"/>
      <c r="KDC37" s="242"/>
      <c r="KDD37" s="242"/>
      <c r="KDE37" s="242"/>
      <c r="KDF37" s="242"/>
      <c r="KDG37" s="242"/>
      <c r="KDH37" s="242"/>
      <c r="KDI37" s="242"/>
      <c r="KDJ37" s="242"/>
      <c r="KDK37" s="242"/>
      <c r="KDL37" s="242"/>
      <c r="KDM37" s="242"/>
      <c r="KDN37" s="242"/>
      <c r="KDO37" s="242"/>
      <c r="KDP37" s="242"/>
      <c r="KDQ37" s="242"/>
      <c r="KDR37" s="242"/>
      <c r="KDS37" s="242"/>
      <c r="KDT37" s="242"/>
      <c r="KDU37" s="242"/>
      <c r="KDV37" s="242"/>
      <c r="KDW37" s="242"/>
      <c r="KDX37" s="242"/>
      <c r="KDY37" s="242"/>
      <c r="KDZ37" s="242"/>
      <c r="KEA37" s="242"/>
      <c r="KEB37" s="242"/>
      <c r="KEC37" s="242"/>
      <c r="KED37" s="242"/>
      <c r="KEE37" s="242"/>
      <c r="KEF37" s="242"/>
      <c r="KEG37" s="242"/>
      <c r="KEH37" s="242"/>
      <c r="KEI37" s="242"/>
      <c r="KEJ37" s="242"/>
      <c r="KEK37" s="242"/>
      <c r="KEL37" s="242"/>
      <c r="KEM37" s="242"/>
      <c r="KEN37" s="242"/>
      <c r="KEO37" s="242"/>
      <c r="KEP37" s="242"/>
      <c r="KEQ37" s="242"/>
      <c r="KER37" s="242"/>
      <c r="KES37" s="242"/>
      <c r="KET37" s="242"/>
      <c r="KEU37" s="242"/>
      <c r="KEV37" s="242"/>
      <c r="KEW37" s="242"/>
      <c r="KEX37" s="242"/>
      <c r="KEY37" s="242"/>
      <c r="KEZ37" s="242"/>
      <c r="KFA37" s="242"/>
      <c r="KFB37" s="242"/>
      <c r="KFC37" s="242"/>
      <c r="KFD37" s="242"/>
      <c r="KFE37" s="242"/>
      <c r="KFF37" s="242"/>
      <c r="KFG37" s="242"/>
      <c r="KFH37" s="242"/>
      <c r="KFI37" s="242"/>
      <c r="KFJ37" s="242"/>
      <c r="KFK37" s="242"/>
      <c r="KFL37" s="242"/>
      <c r="KFM37" s="242"/>
      <c r="KFN37" s="242"/>
      <c r="KFO37" s="242"/>
      <c r="KFP37" s="242"/>
      <c r="KFQ37" s="242"/>
      <c r="KFR37" s="242"/>
      <c r="KFS37" s="242"/>
      <c r="KFT37" s="242"/>
      <c r="KFU37" s="242"/>
      <c r="KFV37" s="242"/>
      <c r="KFW37" s="242"/>
      <c r="KFX37" s="242"/>
      <c r="KFY37" s="242"/>
      <c r="KFZ37" s="242"/>
      <c r="KGA37" s="242"/>
      <c r="KGB37" s="242"/>
      <c r="KGC37" s="242"/>
      <c r="KGD37" s="242"/>
      <c r="KGE37" s="242"/>
      <c r="KGF37" s="242"/>
      <c r="KGG37" s="242"/>
      <c r="KGH37" s="242"/>
      <c r="KGI37" s="242"/>
      <c r="KGJ37" s="242"/>
      <c r="KGK37" s="242"/>
      <c r="KGL37" s="242"/>
      <c r="KGM37" s="242"/>
      <c r="KGN37" s="242"/>
      <c r="KGO37" s="242"/>
      <c r="KGP37" s="242"/>
      <c r="KGQ37" s="242"/>
      <c r="KGR37" s="242"/>
      <c r="KGS37" s="242"/>
      <c r="KGT37" s="242"/>
      <c r="KGU37" s="242"/>
      <c r="KGV37" s="242"/>
      <c r="KGW37" s="242"/>
      <c r="KGX37" s="242"/>
      <c r="KGY37" s="242"/>
      <c r="KGZ37" s="242"/>
      <c r="KHA37" s="242"/>
      <c r="KHB37" s="242"/>
      <c r="KHC37" s="242"/>
      <c r="KHD37" s="242"/>
      <c r="KHE37" s="242"/>
      <c r="KHF37" s="242"/>
      <c r="KHG37" s="242"/>
      <c r="KHH37" s="242"/>
      <c r="KHI37" s="242"/>
      <c r="KHJ37" s="242"/>
      <c r="KHK37" s="242"/>
      <c r="KHL37" s="242"/>
      <c r="KHM37" s="242"/>
      <c r="KHN37" s="242"/>
      <c r="KHO37" s="242"/>
      <c r="KHP37" s="242"/>
      <c r="KHQ37" s="242"/>
      <c r="KHR37" s="242"/>
      <c r="KHS37" s="242"/>
      <c r="KHT37" s="242"/>
      <c r="KHU37" s="242"/>
      <c r="KHV37" s="242"/>
      <c r="KHW37" s="242"/>
      <c r="KHX37" s="242"/>
      <c r="KHY37" s="242"/>
      <c r="KHZ37" s="242"/>
      <c r="KIA37" s="242"/>
      <c r="KIB37" s="242"/>
      <c r="KIC37" s="242"/>
      <c r="KID37" s="242"/>
      <c r="KIE37" s="242"/>
      <c r="KIF37" s="242"/>
      <c r="KIG37" s="242"/>
      <c r="KIH37" s="242"/>
      <c r="KII37" s="242"/>
      <c r="KIJ37" s="242"/>
      <c r="KIK37" s="242"/>
      <c r="KIL37" s="242"/>
      <c r="KIM37" s="242"/>
      <c r="KIN37" s="242"/>
      <c r="KIO37" s="242"/>
      <c r="KIP37" s="242"/>
      <c r="KIQ37" s="242"/>
      <c r="KIR37" s="242"/>
      <c r="KIS37" s="242"/>
      <c r="KIT37" s="242"/>
      <c r="KIU37" s="242"/>
      <c r="KIV37" s="242"/>
      <c r="KIW37" s="242"/>
      <c r="KIX37" s="242"/>
      <c r="KIY37" s="242"/>
      <c r="KIZ37" s="242"/>
      <c r="KJA37" s="242"/>
      <c r="KJB37" s="242"/>
      <c r="KJC37" s="242"/>
      <c r="KJD37" s="242"/>
      <c r="KJE37" s="242"/>
      <c r="KJF37" s="242"/>
      <c r="KJG37" s="242"/>
      <c r="KJH37" s="242"/>
      <c r="KJI37" s="242"/>
      <c r="KJJ37" s="242"/>
      <c r="KJK37" s="242"/>
      <c r="KJL37" s="242"/>
      <c r="KJM37" s="242"/>
      <c r="KJN37" s="242"/>
      <c r="KJO37" s="242"/>
      <c r="KJP37" s="242"/>
      <c r="KJQ37" s="242"/>
      <c r="KJR37" s="242"/>
      <c r="KJS37" s="242"/>
      <c r="KJT37" s="242"/>
      <c r="KJU37" s="242"/>
      <c r="KJV37" s="242"/>
      <c r="KJW37" s="242"/>
      <c r="KJX37" s="242"/>
      <c r="KJY37" s="242"/>
      <c r="KJZ37" s="242"/>
      <c r="KKA37" s="242"/>
      <c r="KKB37" s="242"/>
      <c r="KKC37" s="242"/>
      <c r="KKD37" s="242"/>
      <c r="KKE37" s="242"/>
      <c r="KKF37" s="242"/>
      <c r="KKG37" s="242"/>
      <c r="KKH37" s="242"/>
      <c r="KKI37" s="242"/>
      <c r="KKJ37" s="242"/>
      <c r="KKK37" s="242"/>
      <c r="KKL37" s="242"/>
      <c r="KKM37" s="242"/>
      <c r="KKN37" s="242"/>
      <c r="KKO37" s="242"/>
      <c r="KKP37" s="242"/>
      <c r="KKQ37" s="242"/>
      <c r="KKR37" s="242"/>
      <c r="KKS37" s="242"/>
      <c r="KKT37" s="242"/>
      <c r="KKU37" s="242"/>
      <c r="KKV37" s="242"/>
      <c r="KKW37" s="242"/>
      <c r="KKX37" s="242"/>
      <c r="KKY37" s="242"/>
      <c r="KKZ37" s="242"/>
      <c r="KLA37" s="242"/>
      <c r="KLB37" s="242"/>
      <c r="KLC37" s="242"/>
      <c r="KLD37" s="242"/>
      <c r="KLE37" s="242"/>
      <c r="KLF37" s="242"/>
      <c r="KLG37" s="242"/>
      <c r="KLH37" s="242"/>
      <c r="KLI37" s="242"/>
      <c r="KLJ37" s="242"/>
      <c r="KLK37" s="242"/>
      <c r="KLL37" s="242"/>
      <c r="KLM37" s="242"/>
      <c r="KLN37" s="242"/>
      <c r="KLO37" s="242"/>
      <c r="KLP37" s="242"/>
      <c r="KLQ37" s="242"/>
      <c r="KLR37" s="242"/>
      <c r="KLS37" s="242"/>
      <c r="KLT37" s="242"/>
      <c r="KLU37" s="242"/>
      <c r="KLV37" s="242"/>
      <c r="KLW37" s="242"/>
      <c r="KLX37" s="242"/>
      <c r="KLY37" s="242"/>
      <c r="KLZ37" s="242"/>
      <c r="KMA37" s="242"/>
      <c r="KMB37" s="242"/>
      <c r="KMC37" s="242"/>
      <c r="KMD37" s="242"/>
      <c r="KME37" s="242"/>
      <c r="KMF37" s="242"/>
      <c r="KMG37" s="242"/>
      <c r="KMH37" s="242"/>
      <c r="KMI37" s="242"/>
      <c r="KMJ37" s="242"/>
      <c r="KMK37" s="242"/>
      <c r="KML37" s="242"/>
      <c r="KMM37" s="242"/>
      <c r="KMN37" s="242"/>
      <c r="KMO37" s="242"/>
      <c r="KMP37" s="242"/>
      <c r="KMQ37" s="242"/>
      <c r="KMR37" s="242"/>
      <c r="KMS37" s="242"/>
      <c r="KMT37" s="242"/>
      <c r="KMU37" s="242"/>
      <c r="KMV37" s="242"/>
      <c r="KMW37" s="242"/>
      <c r="KMX37" s="242"/>
      <c r="KMY37" s="242"/>
      <c r="KMZ37" s="242"/>
      <c r="KNA37" s="242"/>
      <c r="KNB37" s="242"/>
      <c r="KNC37" s="242"/>
      <c r="KND37" s="242"/>
      <c r="KNE37" s="242"/>
      <c r="KNF37" s="242"/>
      <c r="KNG37" s="242"/>
      <c r="KNH37" s="242"/>
      <c r="KNI37" s="242"/>
      <c r="KNJ37" s="242"/>
      <c r="KNK37" s="242"/>
      <c r="KNL37" s="242"/>
      <c r="KNM37" s="242"/>
      <c r="KNN37" s="242"/>
      <c r="KNO37" s="242"/>
      <c r="KNP37" s="242"/>
      <c r="KNQ37" s="242"/>
      <c r="KNR37" s="242"/>
      <c r="KNS37" s="242"/>
      <c r="KNT37" s="242"/>
      <c r="KNU37" s="242"/>
      <c r="KNV37" s="242"/>
      <c r="KNW37" s="242"/>
      <c r="KNX37" s="242"/>
      <c r="KNY37" s="242"/>
      <c r="KNZ37" s="242"/>
      <c r="KOA37" s="242"/>
      <c r="KOB37" s="242"/>
      <c r="KOC37" s="242"/>
      <c r="KOD37" s="242"/>
      <c r="KOE37" s="242"/>
      <c r="KOF37" s="242"/>
      <c r="KOG37" s="242"/>
      <c r="KOH37" s="242"/>
      <c r="KOI37" s="242"/>
      <c r="KOJ37" s="242"/>
      <c r="KOK37" s="242"/>
      <c r="KOL37" s="242"/>
      <c r="KOM37" s="242"/>
      <c r="KON37" s="242"/>
      <c r="KOO37" s="242"/>
      <c r="KOP37" s="242"/>
      <c r="KOQ37" s="242"/>
      <c r="KOR37" s="242"/>
      <c r="KOS37" s="242"/>
      <c r="KOT37" s="242"/>
      <c r="KOU37" s="242"/>
      <c r="KOV37" s="242"/>
      <c r="KOW37" s="242"/>
      <c r="KOX37" s="242"/>
      <c r="KOY37" s="242"/>
      <c r="KOZ37" s="242"/>
      <c r="KPA37" s="242"/>
      <c r="KPB37" s="242"/>
      <c r="KPC37" s="242"/>
      <c r="KPD37" s="242"/>
      <c r="KPE37" s="242"/>
      <c r="KPF37" s="242"/>
      <c r="KPG37" s="242"/>
      <c r="KPH37" s="242"/>
      <c r="KPI37" s="242"/>
      <c r="KPJ37" s="242"/>
      <c r="KPK37" s="242"/>
      <c r="KPL37" s="242"/>
      <c r="KPM37" s="242"/>
      <c r="KPN37" s="242"/>
      <c r="KPO37" s="242"/>
      <c r="KPP37" s="242"/>
      <c r="KPQ37" s="242"/>
      <c r="KPR37" s="242"/>
      <c r="KPS37" s="242"/>
      <c r="KPT37" s="242"/>
      <c r="KPU37" s="242"/>
      <c r="KPV37" s="242"/>
      <c r="KPW37" s="242"/>
      <c r="KPX37" s="242"/>
      <c r="KPY37" s="242"/>
      <c r="KPZ37" s="242"/>
      <c r="KQA37" s="242"/>
      <c r="KQB37" s="242"/>
      <c r="KQC37" s="242"/>
      <c r="KQD37" s="242"/>
      <c r="KQE37" s="242"/>
      <c r="KQF37" s="242"/>
      <c r="KQG37" s="242"/>
      <c r="KQH37" s="242"/>
      <c r="KQI37" s="242"/>
      <c r="KQJ37" s="242"/>
      <c r="KQK37" s="242"/>
      <c r="KQL37" s="242"/>
      <c r="KQM37" s="242"/>
      <c r="KQN37" s="242"/>
      <c r="KQO37" s="242"/>
      <c r="KQP37" s="242"/>
      <c r="KQQ37" s="242"/>
      <c r="KQR37" s="242"/>
      <c r="KQS37" s="242"/>
      <c r="KQT37" s="242"/>
      <c r="KQU37" s="242"/>
      <c r="KQV37" s="242"/>
      <c r="KQW37" s="242"/>
      <c r="KQX37" s="242"/>
      <c r="KQY37" s="242"/>
      <c r="KQZ37" s="242"/>
      <c r="KRA37" s="242"/>
      <c r="KRB37" s="242"/>
      <c r="KRC37" s="242"/>
      <c r="KRD37" s="242"/>
      <c r="KRE37" s="242"/>
      <c r="KRF37" s="242"/>
      <c r="KRG37" s="242"/>
      <c r="KRH37" s="242"/>
      <c r="KRI37" s="242"/>
      <c r="KRJ37" s="242"/>
      <c r="KRK37" s="242"/>
      <c r="KRL37" s="242"/>
      <c r="KRM37" s="242"/>
      <c r="KRN37" s="242"/>
      <c r="KRO37" s="242"/>
      <c r="KRP37" s="242"/>
      <c r="KRQ37" s="242"/>
      <c r="KRR37" s="242"/>
      <c r="KRS37" s="242"/>
      <c r="KRT37" s="242"/>
      <c r="KRU37" s="242"/>
      <c r="KRV37" s="242"/>
      <c r="KRW37" s="242"/>
      <c r="KRX37" s="242"/>
      <c r="KRY37" s="242"/>
      <c r="KRZ37" s="242"/>
      <c r="KSA37" s="242"/>
      <c r="KSB37" s="242"/>
      <c r="KSC37" s="242"/>
      <c r="KSD37" s="242"/>
      <c r="KSE37" s="242"/>
      <c r="KSF37" s="242"/>
      <c r="KSG37" s="242"/>
      <c r="KSH37" s="242"/>
      <c r="KSI37" s="242"/>
      <c r="KSJ37" s="242"/>
      <c r="KSK37" s="242"/>
      <c r="KSL37" s="242"/>
      <c r="KSM37" s="242"/>
      <c r="KSN37" s="242"/>
      <c r="KSO37" s="242"/>
      <c r="KSP37" s="242"/>
      <c r="KSQ37" s="242"/>
      <c r="KSR37" s="242"/>
      <c r="KSS37" s="242"/>
      <c r="KST37" s="242"/>
      <c r="KSU37" s="242"/>
      <c r="KSV37" s="242"/>
      <c r="KSW37" s="242"/>
      <c r="KSX37" s="242"/>
      <c r="KSY37" s="242"/>
      <c r="KSZ37" s="242"/>
      <c r="KTA37" s="242"/>
      <c r="KTB37" s="242"/>
      <c r="KTC37" s="242"/>
      <c r="KTD37" s="242"/>
      <c r="KTE37" s="242"/>
      <c r="KTF37" s="242"/>
      <c r="KTG37" s="242"/>
      <c r="KTH37" s="242"/>
      <c r="KTI37" s="242"/>
      <c r="KTJ37" s="242"/>
      <c r="KTK37" s="242"/>
      <c r="KTL37" s="242"/>
      <c r="KTM37" s="242"/>
      <c r="KTN37" s="242"/>
      <c r="KTO37" s="242"/>
      <c r="KTP37" s="242"/>
      <c r="KTQ37" s="242"/>
      <c r="KTR37" s="242"/>
      <c r="KTS37" s="242"/>
      <c r="KTT37" s="242"/>
      <c r="KTU37" s="242"/>
      <c r="KTV37" s="242"/>
      <c r="KTW37" s="242"/>
      <c r="KTX37" s="242"/>
      <c r="KTY37" s="242"/>
      <c r="KTZ37" s="242"/>
      <c r="KUA37" s="242"/>
      <c r="KUB37" s="242"/>
      <c r="KUC37" s="242"/>
      <c r="KUD37" s="242"/>
      <c r="KUE37" s="242"/>
      <c r="KUF37" s="242"/>
      <c r="KUG37" s="242"/>
      <c r="KUH37" s="242"/>
      <c r="KUI37" s="242"/>
      <c r="KUJ37" s="242"/>
      <c r="KUK37" s="242"/>
      <c r="KUL37" s="242"/>
      <c r="KUM37" s="242"/>
      <c r="KUN37" s="242"/>
      <c r="KUO37" s="242"/>
      <c r="KUP37" s="242"/>
      <c r="KUQ37" s="242"/>
      <c r="KUR37" s="242"/>
      <c r="KUS37" s="242"/>
      <c r="KUT37" s="242"/>
      <c r="KUU37" s="242"/>
      <c r="KUV37" s="242"/>
      <c r="KUW37" s="242"/>
      <c r="KUX37" s="242"/>
      <c r="KUY37" s="242"/>
      <c r="KUZ37" s="242"/>
      <c r="KVA37" s="242"/>
      <c r="KVB37" s="242"/>
      <c r="KVC37" s="242"/>
      <c r="KVD37" s="242"/>
      <c r="KVE37" s="242"/>
      <c r="KVF37" s="242"/>
      <c r="KVG37" s="242"/>
      <c r="KVH37" s="242"/>
      <c r="KVI37" s="242"/>
      <c r="KVJ37" s="242"/>
      <c r="KVK37" s="242"/>
      <c r="KVL37" s="242"/>
      <c r="KVM37" s="242"/>
      <c r="KVN37" s="242"/>
      <c r="KVO37" s="242"/>
      <c r="KVP37" s="242"/>
      <c r="KVQ37" s="242"/>
      <c r="KVR37" s="242"/>
      <c r="KVS37" s="242"/>
      <c r="KVT37" s="242"/>
      <c r="KVU37" s="242"/>
      <c r="KVV37" s="242"/>
      <c r="KVW37" s="242"/>
      <c r="KVX37" s="242"/>
      <c r="KVY37" s="242"/>
      <c r="KVZ37" s="242"/>
      <c r="KWA37" s="242"/>
      <c r="KWB37" s="242"/>
      <c r="KWC37" s="242"/>
      <c r="KWD37" s="242"/>
      <c r="KWE37" s="242"/>
      <c r="KWF37" s="242"/>
      <c r="KWG37" s="242"/>
      <c r="KWH37" s="242"/>
      <c r="KWI37" s="242"/>
      <c r="KWJ37" s="242"/>
      <c r="KWK37" s="242"/>
      <c r="KWL37" s="242"/>
      <c r="KWM37" s="242"/>
      <c r="KWN37" s="242"/>
      <c r="KWO37" s="242"/>
      <c r="KWP37" s="242"/>
      <c r="KWQ37" s="242"/>
      <c r="KWR37" s="242"/>
      <c r="KWS37" s="242"/>
      <c r="KWT37" s="242"/>
      <c r="KWU37" s="242"/>
      <c r="KWV37" s="242"/>
      <c r="KWW37" s="242"/>
      <c r="KWX37" s="242"/>
      <c r="KWY37" s="242"/>
      <c r="KWZ37" s="242"/>
      <c r="KXA37" s="242"/>
      <c r="KXB37" s="242"/>
      <c r="KXC37" s="242"/>
      <c r="KXD37" s="242"/>
      <c r="KXE37" s="242"/>
      <c r="KXF37" s="242"/>
      <c r="KXG37" s="242"/>
      <c r="KXH37" s="242"/>
      <c r="KXI37" s="242"/>
      <c r="KXJ37" s="242"/>
      <c r="KXK37" s="242"/>
      <c r="KXL37" s="242"/>
      <c r="KXM37" s="242"/>
      <c r="KXN37" s="242"/>
      <c r="KXO37" s="242"/>
      <c r="KXP37" s="242"/>
      <c r="KXQ37" s="242"/>
      <c r="KXR37" s="242"/>
      <c r="KXS37" s="242"/>
      <c r="KXT37" s="242"/>
      <c r="KXU37" s="242"/>
      <c r="KXV37" s="242"/>
      <c r="KXW37" s="242"/>
      <c r="KXX37" s="242"/>
      <c r="KXY37" s="242"/>
      <c r="KXZ37" s="242"/>
      <c r="KYA37" s="242"/>
      <c r="KYB37" s="242"/>
      <c r="KYC37" s="242"/>
      <c r="KYD37" s="242"/>
      <c r="KYE37" s="242"/>
      <c r="KYF37" s="242"/>
      <c r="KYG37" s="242"/>
      <c r="KYH37" s="242"/>
      <c r="KYI37" s="242"/>
      <c r="KYJ37" s="242"/>
      <c r="KYK37" s="242"/>
      <c r="KYL37" s="242"/>
      <c r="KYM37" s="242"/>
      <c r="KYN37" s="242"/>
      <c r="KYO37" s="242"/>
      <c r="KYP37" s="242"/>
      <c r="KYQ37" s="242"/>
      <c r="KYR37" s="242"/>
      <c r="KYS37" s="242"/>
      <c r="KYT37" s="242"/>
      <c r="KYU37" s="242"/>
      <c r="KYV37" s="242"/>
      <c r="KYW37" s="242"/>
      <c r="KYX37" s="242"/>
      <c r="KYY37" s="242"/>
      <c r="KYZ37" s="242"/>
      <c r="KZA37" s="242"/>
      <c r="KZB37" s="242"/>
      <c r="KZC37" s="242"/>
      <c r="KZD37" s="242"/>
      <c r="KZE37" s="242"/>
      <c r="KZF37" s="242"/>
      <c r="KZG37" s="242"/>
      <c r="KZH37" s="242"/>
      <c r="KZI37" s="242"/>
      <c r="KZJ37" s="242"/>
      <c r="KZK37" s="242"/>
      <c r="KZL37" s="242"/>
      <c r="KZM37" s="242"/>
      <c r="KZN37" s="242"/>
      <c r="KZO37" s="242"/>
      <c r="KZP37" s="242"/>
      <c r="KZQ37" s="242"/>
      <c r="KZR37" s="242"/>
      <c r="KZS37" s="242"/>
      <c r="KZT37" s="242"/>
      <c r="KZU37" s="242"/>
      <c r="KZV37" s="242"/>
      <c r="KZW37" s="242"/>
      <c r="KZX37" s="242"/>
      <c r="KZY37" s="242"/>
      <c r="KZZ37" s="242"/>
      <c r="LAA37" s="242"/>
      <c r="LAB37" s="242"/>
      <c r="LAC37" s="242"/>
      <c r="LAD37" s="242"/>
      <c r="LAE37" s="242"/>
      <c r="LAF37" s="242"/>
      <c r="LAG37" s="242"/>
      <c r="LAH37" s="242"/>
      <c r="LAI37" s="242"/>
      <c r="LAJ37" s="242"/>
      <c r="LAK37" s="242"/>
      <c r="LAL37" s="242"/>
      <c r="LAM37" s="242"/>
      <c r="LAN37" s="242"/>
      <c r="LAO37" s="242"/>
      <c r="LAP37" s="242"/>
      <c r="LAQ37" s="242"/>
      <c r="LAR37" s="242"/>
      <c r="LAS37" s="242"/>
      <c r="LAT37" s="242"/>
      <c r="LAU37" s="242"/>
      <c r="LAV37" s="242"/>
      <c r="LAW37" s="242"/>
      <c r="LAX37" s="242"/>
      <c r="LAY37" s="242"/>
      <c r="LAZ37" s="242"/>
      <c r="LBA37" s="242"/>
      <c r="LBB37" s="242"/>
      <c r="LBC37" s="242"/>
      <c r="LBD37" s="242"/>
      <c r="LBE37" s="242"/>
      <c r="LBF37" s="242"/>
      <c r="LBG37" s="242"/>
      <c r="LBH37" s="242"/>
      <c r="LBI37" s="242"/>
      <c r="LBJ37" s="242"/>
      <c r="LBK37" s="242"/>
      <c r="LBL37" s="242"/>
      <c r="LBM37" s="242"/>
      <c r="LBN37" s="242"/>
      <c r="LBO37" s="242"/>
      <c r="LBP37" s="242"/>
      <c r="LBQ37" s="242"/>
      <c r="LBR37" s="242"/>
      <c r="LBS37" s="242"/>
      <c r="LBT37" s="242"/>
      <c r="LBU37" s="242"/>
      <c r="LBV37" s="242"/>
      <c r="LBW37" s="242"/>
      <c r="LBX37" s="242"/>
      <c r="LBY37" s="242"/>
      <c r="LBZ37" s="242"/>
      <c r="LCA37" s="242"/>
      <c r="LCB37" s="242"/>
      <c r="LCC37" s="242"/>
      <c r="LCD37" s="242"/>
      <c r="LCE37" s="242"/>
      <c r="LCF37" s="242"/>
      <c r="LCG37" s="242"/>
      <c r="LCH37" s="242"/>
      <c r="LCI37" s="242"/>
      <c r="LCJ37" s="242"/>
      <c r="LCK37" s="242"/>
      <c r="LCL37" s="242"/>
      <c r="LCM37" s="242"/>
      <c r="LCN37" s="242"/>
      <c r="LCO37" s="242"/>
      <c r="LCP37" s="242"/>
      <c r="LCQ37" s="242"/>
      <c r="LCR37" s="242"/>
      <c r="LCS37" s="242"/>
      <c r="LCT37" s="242"/>
      <c r="LCU37" s="242"/>
      <c r="LCV37" s="242"/>
      <c r="LCW37" s="242"/>
      <c r="LCX37" s="242"/>
      <c r="LCY37" s="242"/>
      <c r="LCZ37" s="242"/>
      <c r="LDA37" s="242"/>
      <c r="LDB37" s="242"/>
      <c r="LDC37" s="242"/>
      <c r="LDD37" s="242"/>
      <c r="LDE37" s="242"/>
      <c r="LDF37" s="242"/>
      <c r="LDG37" s="242"/>
      <c r="LDH37" s="242"/>
      <c r="LDI37" s="242"/>
      <c r="LDJ37" s="242"/>
      <c r="LDK37" s="242"/>
      <c r="LDL37" s="242"/>
      <c r="LDM37" s="242"/>
      <c r="LDN37" s="242"/>
      <c r="LDO37" s="242"/>
      <c r="LDP37" s="242"/>
      <c r="LDQ37" s="242"/>
      <c r="LDR37" s="242"/>
      <c r="LDS37" s="242"/>
      <c r="LDT37" s="242"/>
      <c r="LDU37" s="242"/>
      <c r="LDV37" s="242"/>
      <c r="LDW37" s="242"/>
      <c r="LDX37" s="242"/>
      <c r="LDY37" s="242"/>
      <c r="LDZ37" s="242"/>
      <c r="LEA37" s="242"/>
      <c r="LEB37" s="242"/>
      <c r="LEC37" s="242"/>
      <c r="LED37" s="242"/>
      <c r="LEE37" s="242"/>
      <c r="LEF37" s="242"/>
      <c r="LEG37" s="242"/>
      <c r="LEH37" s="242"/>
      <c r="LEI37" s="242"/>
      <c r="LEJ37" s="242"/>
      <c r="LEK37" s="242"/>
      <c r="LEL37" s="242"/>
      <c r="LEM37" s="242"/>
      <c r="LEN37" s="242"/>
      <c r="LEO37" s="242"/>
      <c r="LEP37" s="242"/>
      <c r="LEQ37" s="242"/>
      <c r="LER37" s="242"/>
      <c r="LES37" s="242"/>
      <c r="LET37" s="242"/>
      <c r="LEU37" s="242"/>
      <c r="LEV37" s="242"/>
      <c r="LEW37" s="242"/>
      <c r="LEX37" s="242"/>
      <c r="LEY37" s="242"/>
      <c r="LEZ37" s="242"/>
      <c r="LFA37" s="242"/>
      <c r="LFB37" s="242"/>
      <c r="LFC37" s="242"/>
      <c r="LFD37" s="242"/>
      <c r="LFE37" s="242"/>
      <c r="LFF37" s="242"/>
      <c r="LFG37" s="242"/>
      <c r="LFH37" s="242"/>
      <c r="LFI37" s="242"/>
      <c r="LFJ37" s="242"/>
      <c r="LFK37" s="242"/>
      <c r="LFL37" s="242"/>
      <c r="LFM37" s="242"/>
      <c r="LFN37" s="242"/>
      <c r="LFO37" s="242"/>
      <c r="LFP37" s="242"/>
      <c r="LFQ37" s="242"/>
      <c r="LFR37" s="242"/>
      <c r="LFS37" s="242"/>
      <c r="LFT37" s="242"/>
      <c r="LFU37" s="242"/>
      <c r="LFV37" s="242"/>
      <c r="LFW37" s="242"/>
      <c r="LFX37" s="242"/>
      <c r="LFY37" s="242"/>
      <c r="LFZ37" s="242"/>
      <c r="LGA37" s="242"/>
      <c r="LGB37" s="242"/>
      <c r="LGC37" s="242"/>
      <c r="LGD37" s="242"/>
      <c r="LGE37" s="242"/>
      <c r="LGF37" s="242"/>
      <c r="LGG37" s="242"/>
      <c r="LGH37" s="242"/>
      <c r="LGI37" s="242"/>
      <c r="LGJ37" s="242"/>
      <c r="LGK37" s="242"/>
      <c r="LGL37" s="242"/>
      <c r="LGM37" s="242"/>
      <c r="LGN37" s="242"/>
      <c r="LGO37" s="242"/>
      <c r="LGP37" s="242"/>
      <c r="LGQ37" s="242"/>
      <c r="LGR37" s="242"/>
      <c r="LGS37" s="242"/>
      <c r="LGT37" s="242"/>
      <c r="LGU37" s="242"/>
      <c r="LGV37" s="242"/>
      <c r="LGW37" s="242"/>
      <c r="LGX37" s="242"/>
      <c r="LGY37" s="242"/>
      <c r="LGZ37" s="242"/>
      <c r="LHA37" s="242"/>
      <c r="LHB37" s="242"/>
      <c r="LHC37" s="242"/>
      <c r="LHD37" s="242"/>
      <c r="LHE37" s="242"/>
      <c r="LHF37" s="242"/>
      <c r="LHG37" s="242"/>
      <c r="LHH37" s="242"/>
      <c r="LHI37" s="242"/>
      <c r="LHJ37" s="242"/>
      <c r="LHK37" s="242"/>
      <c r="LHL37" s="242"/>
      <c r="LHM37" s="242"/>
      <c r="LHN37" s="242"/>
      <c r="LHO37" s="242"/>
      <c r="LHP37" s="242"/>
      <c r="LHQ37" s="242"/>
      <c r="LHR37" s="242"/>
      <c r="LHS37" s="242"/>
      <c r="LHT37" s="242"/>
      <c r="LHU37" s="242"/>
      <c r="LHV37" s="242"/>
      <c r="LHW37" s="242"/>
      <c r="LHX37" s="242"/>
      <c r="LHY37" s="242"/>
      <c r="LHZ37" s="242"/>
      <c r="LIA37" s="242"/>
      <c r="LIB37" s="242"/>
      <c r="LIC37" s="242"/>
      <c r="LID37" s="242"/>
      <c r="LIE37" s="242"/>
      <c r="LIF37" s="242"/>
      <c r="LIG37" s="242"/>
      <c r="LIH37" s="242"/>
      <c r="LII37" s="242"/>
      <c r="LIJ37" s="242"/>
      <c r="LIK37" s="242"/>
      <c r="LIL37" s="242"/>
      <c r="LIM37" s="242"/>
      <c r="LIN37" s="242"/>
      <c r="LIO37" s="242"/>
      <c r="LIP37" s="242"/>
      <c r="LIQ37" s="242"/>
      <c r="LIR37" s="242"/>
      <c r="LIS37" s="242"/>
      <c r="LIT37" s="242"/>
      <c r="LIU37" s="242"/>
      <c r="LIV37" s="242"/>
      <c r="LIW37" s="242"/>
      <c r="LIX37" s="242"/>
      <c r="LIY37" s="242"/>
      <c r="LIZ37" s="242"/>
      <c r="LJA37" s="242"/>
      <c r="LJB37" s="242"/>
      <c r="LJC37" s="242"/>
      <c r="LJD37" s="242"/>
      <c r="LJE37" s="242"/>
      <c r="LJF37" s="242"/>
      <c r="LJG37" s="242"/>
      <c r="LJH37" s="242"/>
      <c r="LJI37" s="242"/>
      <c r="LJJ37" s="242"/>
      <c r="LJK37" s="242"/>
      <c r="LJL37" s="242"/>
      <c r="LJM37" s="242"/>
      <c r="LJN37" s="242"/>
      <c r="LJO37" s="242"/>
      <c r="LJP37" s="242"/>
      <c r="LJQ37" s="242"/>
      <c r="LJR37" s="242"/>
      <c r="LJS37" s="242"/>
      <c r="LJT37" s="242"/>
      <c r="LJU37" s="242"/>
      <c r="LJV37" s="242"/>
      <c r="LJW37" s="242"/>
      <c r="LJX37" s="242"/>
      <c r="LJY37" s="242"/>
      <c r="LJZ37" s="242"/>
      <c r="LKA37" s="242"/>
      <c r="LKB37" s="242"/>
      <c r="LKC37" s="242"/>
      <c r="LKD37" s="242"/>
      <c r="LKE37" s="242"/>
      <c r="LKF37" s="242"/>
      <c r="LKG37" s="242"/>
      <c r="LKH37" s="242"/>
      <c r="LKI37" s="242"/>
      <c r="LKJ37" s="242"/>
      <c r="LKK37" s="242"/>
      <c r="LKL37" s="242"/>
      <c r="LKM37" s="242"/>
      <c r="LKN37" s="242"/>
      <c r="LKO37" s="242"/>
      <c r="LKP37" s="242"/>
      <c r="LKQ37" s="242"/>
      <c r="LKR37" s="242"/>
      <c r="LKS37" s="242"/>
      <c r="LKT37" s="242"/>
      <c r="LKU37" s="242"/>
      <c r="LKV37" s="242"/>
      <c r="LKW37" s="242"/>
      <c r="LKX37" s="242"/>
      <c r="LKY37" s="242"/>
      <c r="LKZ37" s="242"/>
      <c r="LLA37" s="242"/>
      <c r="LLB37" s="242"/>
      <c r="LLC37" s="242"/>
      <c r="LLD37" s="242"/>
      <c r="LLE37" s="242"/>
      <c r="LLF37" s="242"/>
      <c r="LLG37" s="242"/>
      <c r="LLH37" s="242"/>
      <c r="LLI37" s="242"/>
      <c r="LLJ37" s="242"/>
      <c r="LLK37" s="242"/>
      <c r="LLL37" s="242"/>
      <c r="LLM37" s="242"/>
      <c r="LLN37" s="242"/>
      <c r="LLO37" s="242"/>
      <c r="LLP37" s="242"/>
      <c r="LLQ37" s="242"/>
      <c r="LLR37" s="242"/>
      <c r="LLS37" s="242"/>
      <c r="LLT37" s="242"/>
      <c r="LLU37" s="242"/>
      <c r="LLV37" s="242"/>
      <c r="LLW37" s="242"/>
      <c r="LLX37" s="242"/>
      <c r="LLY37" s="242"/>
      <c r="LLZ37" s="242"/>
      <c r="LMA37" s="242"/>
      <c r="LMB37" s="242"/>
      <c r="LMC37" s="242"/>
      <c r="LMD37" s="242"/>
      <c r="LME37" s="242"/>
      <c r="LMF37" s="242"/>
      <c r="LMG37" s="242"/>
      <c r="LMH37" s="242"/>
      <c r="LMI37" s="242"/>
      <c r="LMJ37" s="242"/>
      <c r="LMK37" s="242"/>
      <c r="LML37" s="242"/>
      <c r="LMM37" s="242"/>
      <c r="LMN37" s="242"/>
      <c r="LMO37" s="242"/>
      <c r="LMP37" s="242"/>
      <c r="LMQ37" s="242"/>
      <c r="LMR37" s="242"/>
      <c r="LMS37" s="242"/>
      <c r="LMT37" s="242"/>
      <c r="LMU37" s="242"/>
      <c r="LMV37" s="242"/>
      <c r="LMW37" s="242"/>
      <c r="LMX37" s="242"/>
      <c r="LMY37" s="242"/>
      <c r="LMZ37" s="242"/>
      <c r="LNA37" s="242"/>
      <c r="LNB37" s="242"/>
      <c r="LNC37" s="242"/>
      <c r="LND37" s="242"/>
      <c r="LNE37" s="242"/>
      <c r="LNF37" s="242"/>
      <c r="LNG37" s="242"/>
      <c r="LNH37" s="242"/>
      <c r="LNI37" s="242"/>
      <c r="LNJ37" s="242"/>
      <c r="LNK37" s="242"/>
      <c r="LNL37" s="242"/>
      <c r="LNM37" s="242"/>
      <c r="LNN37" s="242"/>
      <c r="LNO37" s="242"/>
      <c r="LNP37" s="242"/>
      <c r="LNQ37" s="242"/>
      <c r="LNR37" s="242"/>
      <c r="LNS37" s="242"/>
      <c r="LNT37" s="242"/>
      <c r="LNU37" s="242"/>
      <c r="LNV37" s="242"/>
      <c r="LNW37" s="242"/>
      <c r="LNX37" s="242"/>
      <c r="LNY37" s="242"/>
      <c r="LNZ37" s="242"/>
      <c r="LOA37" s="242"/>
      <c r="LOB37" s="242"/>
      <c r="LOC37" s="242"/>
      <c r="LOD37" s="242"/>
      <c r="LOE37" s="242"/>
      <c r="LOF37" s="242"/>
      <c r="LOG37" s="242"/>
      <c r="LOH37" s="242"/>
      <c r="LOI37" s="242"/>
      <c r="LOJ37" s="242"/>
      <c r="LOK37" s="242"/>
      <c r="LOL37" s="242"/>
      <c r="LOM37" s="242"/>
      <c r="LON37" s="242"/>
      <c r="LOO37" s="242"/>
      <c r="LOP37" s="242"/>
      <c r="LOQ37" s="242"/>
      <c r="LOR37" s="242"/>
      <c r="LOS37" s="242"/>
      <c r="LOT37" s="242"/>
      <c r="LOU37" s="242"/>
      <c r="LOV37" s="242"/>
      <c r="LOW37" s="242"/>
      <c r="LOX37" s="242"/>
      <c r="LOY37" s="242"/>
      <c r="LOZ37" s="242"/>
      <c r="LPA37" s="242"/>
      <c r="LPB37" s="242"/>
      <c r="LPC37" s="242"/>
      <c r="LPD37" s="242"/>
      <c r="LPE37" s="242"/>
      <c r="LPF37" s="242"/>
      <c r="LPG37" s="242"/>
      <c r="LPH37" s="242"/>
      <c r="LPI37" s="242"/>
      <c r="LPJ37" s="242"/>
      <c r="LPK37" s="242"/>
      <c r="LPL37" s="242"/>
      <c r="LPM37" s="242"/>
      <c r="LPN37" s="242"/>
      <c r="LPO37" s="242"/>
      <c r="LPP37" s="242"/>
      <c r="LPQ37" s="242"/>
      <c r="LPR37" s="242"/>
      <c r="LPS37" s="242"/>
      <c r="LPT37" s="242"/>
      <c r="LPU37" s="242"/>
      <c r="LPV37" s="242"/>
      <c r="LPW37" s="242"/>
      <c r="LPX37" s="242"/>
      <c r="LPY37" s="242"/>
      <c r="LPZ37" s="242"/>
      <c r="LQA37" s="242"/>
      <c r="LQB37" s="242"/>
      <c r="LQC37" s="242"/>
      <c r="LQD37" s="242"/>
      <c r="LQE37" s="242"/>
      <c r="LQF37" s="242"/>
      <c r="LQG37" s="242"/>
      <c r="LQH37" s="242"/>
      <c r="LQI37" s="242"/>
      <c r="LQJ37" s="242"/>
      <c r="LQK37" s="242"/>
      <c r="LQL37" s="242"/>
      <c r="LQM37" s="242"/>
      <c r="LQN37" s="242"/>
      <c r="LQO37" s="242"/>
      <c r="LQP37" s="242"/>
      <c r="LQQ37" s="242"/>
      <c r="LQR37" s="242"/>
      <c r="LQS37" s="242"/>
      <c r="LQT37" s="242"/>
      <c r="LQU37" s="242"/>
      <c r="LQV37" s="242"/>
      <c r="LQW37" s="242"/>
      <c r="LQX37" s="242"/>
      <c r="LQY37" s="242"/>
      <c r="LQZ37" s="242"/>
      <c r="LRA37" s="242"/>
      <c r="LRB37" s="242"/>
      <c r="LRC37" s="242"/>
      <c r="LRD37" s="242"/>
      <c r="LRE37" s="242"/>
      <c r="LRF37" s="242"/>
      <c r="LRG37" s="242"/>
      <c r="LRH37" s="242"/>
      <c r="LRI37" s="242"/>
      <c r="LRJ37" s="242"/>
      <c r="LRK37" s="242"/>
      <c r="LRL37" s="242"/>
      <c r="LRM37" s="242"/>
      <c r="LRN37" s="242"/>
      <c r="LRO37" s="242"/>
      <c r="LRP37" s="242"/>
      <c r="LRQ37" s="242"/>
      <c r="LRR37" s="242"/>
      <c r="LRS37" s="242"/>
      <c r="LRT37" s="242"/>
      <c r="LRU37" s="242"/>
      <c r="LRV37" s="242"/>
      <c r="LRW37" s="242"/>
      <c r="LRX37" s="242"/>
      <c r="LRY37" s="242"/>
      <c r="LRZ37" s="242"/>
      <c r="LSA37" s="242"/>
      <c r="LSB37" s="242"/>
      <c r="LSC37" s="242"/>
      <c r="LSD37" s="242"/>
      <c r="LSE37" s="242"/>
      <c r="LSF37" s="242"/>
      <c r="LSG37" s="242"/>
      <c r="LSH37" s="242"/>
      <c r="LSI37" s="242"/>
      <c r="LSJ37" s="242"/>
      <c r="LSK37" s="242"/>
      <c r="LSL37" s="242"/>
      <c r="LSM37" s="242"/>
      <c r="LSN37" s="242"/>
      <c r="LSO37" s="242"/>
      <c r="LSP37" s="242"/>
      <c r="LSQ37" s="242"/>
      <c r="LSR37" s="242"/>
      <c r="LSS37" s="242"/>
      <c r="LST37" s="242"/>
      <c r="LSU37" s="242"/>
      <c r="LSV37" s="242"/>
      <c r="LSW37" s="242"/>
      <c r="LSX37" s="242"/>
      <c r="LSY37" s="242"/>
      <c r="LSZ37" s="242"/>
      <c r="LTA37" s="242"/>
      <c r="LTB37" s="242"/>
      <c r="LTC37" s="242"/>
      <c r="LTD37" s="242"/>
      <c r="LTE37" s="242"/>
      <c r="LTF37" s="242"/>
      <c r="LTG37" s="242"/>
      <c r="LTH37" s="242"/>
      <c r="LTI37" s="242"/>
      <c r="LTJ37" s="242"/>
      <c r="LTK37" s="242"/>
      <c r="LTL37" s="242"/>
      <c r="LTM37" s="242"/>
      <c r="LTN37" s="242"/>
      <c r="LTO37" s="242"/>
      <c r="LTP37" s="242"/>
      <c r="LTQ37" s="242"/>
      <c r="LTR37" s="242"/>
      <c r="LTS37" s="242"/>
      <c r="LTT37" s="242"/>
      <c r="LTU37" s="242"/>
      <c r="LTV37" s="242"/>
      <c r="LTW37" s="242"/>
      <c r="LTX37" s="242"/>
      <c r="LTY37" s="242"/>
      <c r="LTZ37" s="242"/>
      <c r="LUA37" s="242"/>
      <c r="LUB37" s="242"/>
      <c r="LUC37" s="242"/>
      <c r="LUD37" s="242"/>
      <c r="LUE37" s="242"/>
      <c r="LUF37" s="242"/>
      <c r="LUG37" s="242"/>
      <c r="LUH37" s="242"/>
      <c r="LUI37" s="242"/>
      <c r="LUJ37" s="242"/>
      <c r="LUK37" s="242"/>
      <c r="LUL37" s="242"/>
      <c r="LUM37" s="242"/>
      <c r="LUN37" s="242"/>
      <c r="LUO37" s="242"/>
      <c r="LUP37" s="242"/>
      <c r="LUQ37" s="242"/>
      <c r="LUR37" s="242"/>
      <c r="LUS37" s="242"/>
      <c r="LUT37" s="242"/>
      <c r="LUU37" s="242"/>
      <c r="LUV37" s="242"/>
      <c r="LUW37" s="242"/>
      <c r="LUX37" s="242"/>
      <c r="LUY37" s="242"/>
      <c r="LUZ37" s="242"/>
      <c r="LVA37" s="242"/>
      <c r="LVB37" s="242"/>
      <c r="LVC37" s="242"/>
      <c r="LVD37" s="242"/>
      <c r="LVE37" s="242"/>
      <c r="LVF37" s="242"/>
      <c r="LVG37" s="242"/>
      <c r="LVH37" s="242"/>
      <c r="LVI37" s="242"/>
      <c r="LVJ37" s="242"/>
      <c r="LVK37" s="242"/>
      <c r="LVL37" s="242"/>
      <c r="LVM37" s="242"/>
      <c r="LVN37" s="242"/>
      <c r="LVO37" s="242"/>
      <c r="LVP37" s="242"/>
      <c r="LVQ37" s="242"/>
      <c r="LVR37" s="242"/>
      <c r="LVS37" s="242"/>
      <c r="LVT37" s="242"/>
      <c r="LVU37" s="242"/>
      <c r="LVV37" s="242"/>
      <c r="LVW37" s="242"/>
      <c r="LVX37" s="242"/>
      <c r="LVY37" s="242"/>
      <c r="LVZ37" s="242"/>
      <c r="LWA37" s="242"/>
      <c r="LWB37" s="242"/>
      <c r="LWC37" s="242"/>
      <c r="LWD37" s="242"/>
      <c r="LWE37" s="242"/>
      <c r="LWF37" s="242"/>
      <c r="LWG37" s="242"/>
      <c r="LWH37" s="242"/>
      <c r="LWI37" s="242"/>
      <c r="LWJ37" s="242"/>
      <c r="LWK37" s="242"/>
      <c r="LWL37" s="242"/>
      <c r="LWM37" s="242"/>
      <c r="LWN37" s="242"/>
      <c r="LWO37" s="242"/>
      <c r="LWP37" s="242"/>
      <c r="LWQ37" s="242"/>
      <c r="LWR37" s="242"/>
      <c r="LWS37" s="242"/>
      <c r="LWT37" s="242"/>
      <c r="LWU37" s="242"/>
      <c r="LWV37" s="242"/>
      <c r="LWW37" s="242"/>
      <c r="LWX37" s="242"/>
      <c r="LWY37" s="242"/>
      <c r="LWZ37" s="242"/>
      <c r="LXA37" s="242"/>
      <c r="LXB37" s="242"/>
      <c r="LXC37" s="242"/>
      <c r="LXD37" s="242"/>
      <c r="LXE37" s="242"/>
      <c r="LXF37" s="242"/>
      <c r="LXG37" s="242"/>
      <c r="LXH37" s="242"/>
      <c r="LXI37" s="242"/>
      <c r="LXJ37" s="242"/>
      <c r="LXK37" s="242"/>
      <c r="LXL37" s="242"/>
      <c r="LXM37" s="242"/>
      <c r="LXN37" s="242"/>
      <c r="LXO37" s="242"/>
      <c r="LXP37" s="242"/>
      <c r="LXQ37" s="242"/>
      <c r="LXR37" s="242"/>
      <c r="LXS37" s="242"/>
      <c r="LXT37" s="242"/>
      <c r="LXU37" s="242"/>
      <c r="LXV37" s="242"/>
      <c r="LXW37" s="242"/>
      <c r="LXX37" s="242"/>
      <c r="LXY37" s="242"/>
      <c r="LXZ37" s="242"/>
      <c r="LYA37" s="242"/>
      <c r="LYB37" s="242"/>
      <c r="LYC37" s="242"/>
      <c r="LYD37" s="242"/>
      <c r="LYE37" s="242"/>
      <c r="LYF37" s="242"/>
      <c r="LYG37" s="242"/>
      <c r="LYH37" s="242"/>
      <c r="LYI37" s="242"/>
      <c r="LYJ37" s="242"/>
      <c r="LYK37" s="242"/>
      <c r="LYL37" s="242"/>
      <c r="LYM37" s="242"/>
      <c r="LYN37" s="242"/>
      <c r="LYO37" s="242"/>
      <c r="LYP37" s="242"/>
      <c r="LYQ37" s="242"/>
      <c r="LYR37" s="242"/>
      <c r="LYS37" s="242"/>
      <c r="LYT37" s="242"/>
      <c r="LYU37" s="242"/>
      <c r="LYV37" s="242"/>
      <c r="LYW37" s="242"/>
      <c r="LYX37" s="242"/>
      <c r="LYY37" s="242"/>
      <c r="LYZ37" s="242"/>
      <c r="LZA37" s="242"/>
      <c r="LZB37" s="242"/>
      <c r="LZC37" s="242"/>
      <c r="LZD37" s="242"/>
      <c r="LZE37" s="242"/>
      <c r="LZF37" s="242"/>
      <c r="LZG37" s="242"/>
      <c r="LZH37" s="242"/>
      <c r="LZI37" s="242"/>
      <c r="LZJ37" s="242"/>
      <c r="LZK37" s="242"/>
      <c r="LZL37" s="242"/>
      <c r="LZM37" s="242"/>
      <c r="LZN37" s="242"/>
      <c r="LZO37" s="242"/>
      <c r="LZP37" s="242"/>
      <c r="LZQ37" s="242"/>
      <c r="LZR37" s="242"/>
      <c r="LZS37" s="242"/>
      <c r="LZT37" s="242"/>
      <c r="LZU37" s="242"/>
      <c r="LZV37" s="242"/>
      <c r="LZW37" s="242"/>
      <c r="LZX37" s="242"/>
      <c r="LZY37" s="242"/>
      <c r="LZZ37" s="242"/>
      <c r="MAA37" s="242"/>
      <c r="MAB37" s="242"/>
      <c r="MAC37" s="242"/>
      <c r="MAD37" s="242"/>
      <c r="MAE37" s="242"/>
      <c r="MAF37" s="242"/>
      <c r="MAG37" s="242"/>
      <c r="MAH37" s="242"/>
      <c r="MAI37" s="242"/>
      <c r="MAJ37" s="242"/>
      <c r="MAK37" s="242"/>
      <c r="MAL37" s="242"/>
      <c r="MAM37" s="242"/>
      <c r="MAN37" s="242"/>
      <c r="MAO37" s="242"/>
      <c r="MAP37" s="242"/>
      <c r="MAQ37" s="242"/>
      <c r="MAR37" s="242"/>
      <c r="MAS37" s="242"/>
      <c r="MAT37" s="242"/>
      <c r="MAU37" s="242"/>
      <c r="MAV37" s="242"/>
      <c r="MAW37" s="242"/>
      <c r="MAX37" s="242"/>
      <c r="MAY37" s="242"/>
      <c r="MAZ37" s="242"/>
      <c r="MBA37" s="242"/>
      <c r="MBB37" s="242"/>
      <c r="MBC37" s="242"/>
      <c r="MBD37" s="242"/>
      <c r="MBE37" s="242"/>
      <c r="MBF37" s="242"/>
      <c r="MBG37" s="242"/>
      <c r="MBH37" s="242"/>
      <c r="MBI37" s="242"/>
      <c r="MBJ37" s="242"/>
      <c r="MBK37" s="242"/>
      <c r="MBL37" s="242"/>
      <c r="MBM37" s="242"/>
      <c r="MBN37" s="242"/>
      <c r="MBO37" s="242"/>
      <c r="MBP37" s="242"/>
      <c r="MBQ37" s="242"/>
      <c r="MBR37" s="242"/>
      <c r="MBS37" s="242"/>
      <c r="MBT37" s="242"/>
      <c r="MBU37" s="242"/>
      <c r="MBV37" s="242"/>
      <c r="MBW37" s="242"/>
      <c r="MBX37" s="242"/>
      <c r="MBY37" s="242"/>
      <c r="MBZ37" s="242"/>
      <c r="MCA37" s="242"/>
      <c r="MCB37" s="242"/>
      <c r="MCC37" s="242"/>
      <c r="MCD37" s="242"/>
      <c r="MCE37" s="242"/>
      <c r="MCF37" s="242"/>
      <c r="MCG37" s="242"/>
      <c r="MCH37" s="242"/>
      <c r="MCI37" s="242"/>
      <c r="MCJ37" s="242"/>
      <c r="MCK37" s="242"/>
      <c r="MCL37" s="242"/>
      <c r="MCM37" s="242"/>
      <c r="MCN37" s="242"/>
      <c r="MCO37" s="242"/>
      <c r="MCP37" s="242"/>
      <c r="MCQ37" s="242"/>
      <c r="MCR37" s="242"/>
      <c r="MCS37" s="242"/>
      <c r="MCT37" s="242"/>
      <c r="MCU37" s="242"/>
      <c r="MCV37" s="242"/>
      <c r="MCW37" s="242"/>
      <c r="MCX37" s="242"/>
      <c r="MCY37" s="242"/>
      <c r="MCZ37" s="242"/>
      <c r="MDA37" s="242"/>
      <c r="MDB37" s="242"/>
      <c r="MDC37" s="242"/>
      <c r="MDD37" s="242"/>
      <c r="MDE37" s="242"/>
      <c r="MDF37" s="242"/>
      <c r="MDG37" s="242"/>
      <c r="MDH37" s="242"/>
      <c r="MDI37" s="242"/>
      <c r="MDJ37" s="242"/>
      <c r="MDK37" s="242"/>
      <c r="MDL37" s="242"/>
      <c r="MDM37" s="242"/>
      <c r="MDN37" s="242"/>
      <c r="MDO37" s="242"/>
      <c r="MDP37" s="242"/>
      <c r="MDQ37" s="242"/>
      <c r="MDR37" s="242"/>
      <c r="MDS37" s="242"/>
      <c r="MDT37" s="242"/>
      <c r="MDU37" s="242"/>
      <c r="MDV37" s="242"/>
      <c r="MDW37" s="242"/>
      <c r="MDX37" s="242"/>
      <c r="MDY37" s="242"/>
      <c r="MDZ37" s="242"/>
      <c r="MEA37" s="242"/>
      <c r="MEB37" s="242"/>
      <c r="MEC37" s="242"/>
      <c r="MED37" s="242"/>
      <c r="MEE37" s="242"/>
      <c r="MEF37" s="242"/>
      <c r="MEG37" s="242"/>
      <c r="MEH37" s="242"/>
      <c r="MEI37" s="242"/>
      <c r="MEJ37" s="242"/>
      <c r="MEK37" s="242"/>
      <c r="MEL37" s="242"/>
      <c r="MEM37" s="242"/>
      <c r="MEN37" s="242"/>
      <c r="MEO37" s="242"/>
      <c r="MEP37" s="242"/>
      <c r="MEQ37" s="242"/>
      <c r="MER37" s="242"/>
      <c r="MES37" s="242"/>
      <c r="MET37" s="242"/>
      <c r="MEU37" s="242"/>
      <c r="MEV37" s="242"/>
      <c r="MEW37" s="242"/>
      <c r="MEX37" s="242"/>
      <c r="MEY37" s="242"/>
      <c r="MEZ37" s="242"/>
      <c r="MFA37" s="242"/>
      <c r="MFB37" s="242"/>
      <c r="MFC37" s="242"/>
      <c r="MFD37" s="242"/>
      <c r="MFE37" s="242"/>
      <c r="MFF37" s="242"/>
      <c r="MFG37" s="242"/>
      <c r="MFH37" s="242"/>
      <c r="MFI37" s="242"/>
      <c r="MFJ37" s="242"/>
      <c r="MFK37" s="242"/>
      <c r="MFL37" s="242"/>
      <c r="MFM37" s="242"/>
      <c r="MFN37" s="242"/>
      <c r="MFO37" s="242"/>
      <c r="MFP37" s="242"/>
      <c r="MFQ37" s="242"/>
      <c r="MFR37" s="242"/>
      <c r="MFS37" s="242"/>
      <c r="MFT37" s="242"/>
      <c r="MFU37" s="242"/>
      <c r="MFV37" s="242"/>
      <c r="MFW37" s="242"/>
      <c r="MFX37" s="242"/>
      <c r="MFY37" s="242"/>
      <c r="MFZ37" s="242"/>
      <c r="MGA37" s="242"/>
      <c r="MGB37" s="242"/>
      <c r="MGC37" s="242"/>
      <c r="MGD37" s="242"/>
      <c r="MGE37" s="242"/>
      <c r="MGF37" s="242"/>
      <c r="MGG37" s="242"/>
      <c r="MGH37" s="242"/>
      <c r="MGI37" s="242"/>
      <c r="MGJ37" s="242"/>
      <c r="MGK37" s="242"/>
      <c r="MGL37" s="242"/>
      <c r="MGM37" s="242"/>
      <c r="MGN37" s="242"/>
      <c r="MGO37" s="242"/>
      <c r="MGP37" s="242"/>
      <c r="MGQ37" s="242"/>
      <c r="MGR37" s="242"/>
      <c r="MGS37" s="242"/>
      <c r="MGT37" s="242"/>
      <c r="MGU37" s="242"/>
      <c r="MGV37" s="242"/>
      <c r="MGW37" s="242"/>
      <c r="MGX37" s="242"/>
      <c r="MGY37" s="242"/>
      <c r="MGZ37" s="242"/>
      <c r="MHA37" s="242"/>
      <c r="MHB37" s="242"/>
      <c r="MHC37" s="242"/>
      <c r="MHD37" s="242"/>
      <c r="MHE37" s="242"/>
      <c r="MHF37" s="242"/>
      <c r="MHG37" s="242"/>
      <c r="MHH37" s="242"/>
      <c r="MHI37" s="242"/>
      <c r="MHJ37" s="242"/>
      <c r="MHK37" s="242"/>
      <c r="MHL37" s="242"/>
      <c r="MHM37" s="242"/>
      <c r="MHN37" s="242"/>
      <c r="MHO37" s="242"/>
      <c r="MHP37" s="242"/>
      <c r="MHQ37" s="242"/>
      <c r="MHR37" s="242"/>
      <c r="MHS37" s="242"/>
      <c r="MHT37" s="242"/>
      <c r="MHU37" s="242"/>
      <c r="MHV37" s="242"/>
      <c r="MHW37" s="242"/>
      <c r="MHX37" s="242"/>
      <c r="MHY37" s="242"/>
      <c r="MHZ37" s="242"/>
      <c r="MIA37" s="242"/>
      <c r="MIB37" s="242"/>
      <c r="MIC37" s="242"/>
      <c r="MID37" s="242"/>
      <c r="MIE37" s="242"/>
      <c r="MIF37" s="242"/>
      <c r="MIG37" s="242"/>
      <c r="MIH37" s="242"/>
      <c r="MII37" s="242"/>
      <c r="MIJ37" s="242"/>
      <c r="MIK37" s="242"/>
      <c r="MIL37" s="242"/>
      <c r="MIM37" s="242"/>
      <c r="MIN37" s="242"/>
      <c r="MIO37" s="242"/>
      <c r="MIP37" s="242"/>
      <c r="MIQ37" s="242"/>
      <c r="MIR37" s="242"/>
      <c r="MIS37" s="242"/>
      <c r="MIT37" s="242"/>
      <c r="MIU37" s="242"/>
      <c r="MIV37" s="242"/>
      <c r="MIW37" s="242"/>
      <c r="MIX37" s="242"/>
      <c r="MIY37" s="242"/>
      <c r="MIZ37" s="242"/>
      <c r="MJA37" s="242"/>
      <c r="MJB37" s="242"/>
      <c r="MJC37" s="242"/>
      <c r="MJD37" s="242"/>
      <c r="MJE37" s="242"/>
      <c r="MJF37" s="242"/>
      <c r="MJG37" s="242"/>
      <c r="MJH37" s="242"/>
      <c r="MJI37" s="242"/>
      <c r="MJJ37" s="242"/>
      <c r="MJK37" s="242"/>
      <c r="MJL37" s="242"/>
      <c r="MJM37" s="242"/>
      <c r="MJN37" s="242"/>
      <c r="MJO37" s="242"/>
      <c r="MJP37" s="242"/>
      <c r="MJQ37" s="242"/>
      <c r="MJR37" s="242"/>
      <c r="MJS37" s="242"/>
      <c r="MJT37" s="242"/>
      <c r="MJU37" s="242"/>
      <c r="MJV37" s="242"/>
      <c r="MJW37" s="242"/>
      <c r="MJX37" s="242"/>
      <c r="MJY37" s="242"/>
      <c r="MJZ37" s="242"/>
      <c r="MKA37" s="242"/>
      <c r="MKB37" s="242"/>
      <c r="MKC37" s="242"/>
      <c r="MKD37" s="242"/>
      <c r="MKE37" s="242"/>
      <c r="MKF37" s="242"/>
      <c r="MKG37" s="242"/>
      <c r="MKH37" s="242"/>
      <c r="MKI37" s="242"/>
      <c r="MKJ37" s="242"/>
      <c r="MKK37" s="242"/>
      <c r="MKL37" s="242"/>
      <c r="MKM37" s="242"/>
      <c r="MKN37" s="242"/>
      <c r="MKO37" s="242"/>
      <c r="MKP37" s="242"/>
      <c r="MKQ37" s="242"/>
      <c r="MKR37" s="242"/>
      <c r="MKS37" s="242"/>
      <c r="MKT37" s="242"/>
      <c r="MKU37" s="242"/>
      <c r="MKV37" s="242"/>
      <c r="MKW37" s="242"/>
      <c r="MKX37" s="242"/>
      <c r="MKY37" s="242"/>
      <c r="MKZ37" s="242"/>
      <c r="MLA37" s="242"/>
      <c r="MLB37" s="242"/>
      <c r="MLC37" s="242"/>
      <c r="MLD37" s="242"/>
      <c r="MLE37" s="242"/>
      <c r="MLF37" s="242"/>
      <c r="MLG37" s="242"/>
      <c r="MLH37" s="242"/>
      <c r="MLI37" s="242"/>
      <c r="MLJ37" s="242"/>
      <c r="MLK37" s="242"/>
      <c r="MLL37" s="242"/>
      <c r="MLM37" s="242"/>
      <c r="MLN37" s="242"/>
      <c r="MLO37" s="242"/>
      <c r="MLP37" s="242"/>
      <c r="MLQ37" s="242"/>
      <c r="MLR37" s="242"/>
      <c r="MLS37" s="242"/>
      <c r="MLT37" s="242"/>
      <c r="MLU37" s="242"/>
      <c r="MLV37" s="242"/>
      <c r="MLW37" s="242"/>
      <c r="MLX37" s="242"/>
      <c r="MLY37" s="242"/>
      <c r="MLZ37" s="242"/>
      <c r="MMA37" s="242"/>
      <c r="MMB37" s="242"/>
      <c r="MMC37" s="242"/>
      <c r="MMD37" s="242"/>
      <c r="MME37" s="242"/>
      <c r="MMF37" s="242"/>
      <c r="MMG37" s="242"/>
      <c r="MMH37" s="242"/>
      <c r="MMI37" s="242"/>
      <c r="MMJ37" s="242"/>
      <c r="MMK37" s="242"/>
      <c r="MML37" s="242"/>
      <c r="MMM37" s="242"/>
      <c r="MMN37" s="242"/>
      <c r="MMO37" s="242"/>
      <c r="MMP37" s="242"/>
      <c r="MMQ37" s="242"/>
      <c r="MMR37" s="242"/>
      <c r="MMS37" s="242"/>
      <c r="MMT37" s="242"/>
      <c r="MMU37" s="242"/>
      <c r="MMV37" s="242"/>
      <c r="MMW37" s="242"/>
      <c r="MMX37" s="242"/>
      <c r="MMY37" s="242"/>
      <c r="MMZ37" s="242"/>
      <c r="MNA37" s="242"/>
      <c r="MNB37" s="242"/>
      <c r="MNC37" s="242"/>
      <c r="MND37" s="242"/>
      <c r="MNE37" s="242"/>
      <c r="MNF37" s="242"/>
      <c r="MNG37" s="242"/>
      <c r="MNH37" s="242"/>
      <c r="MNI37" s="242"/>
      <c r="MNJ37" s="242"/>
      <c r="MNK37" s="242"/>
      <c r="MNL37" s="242"/>
      <c r="MNM37" s="242"/>
      <c r="MNN37" s="242"/>
      <c r="MNO37" s="242"/>
      <c r="MNP37" s="242"/>
      <c r="MNQ37" s="242"/>
      <c r="MNR37" s="242"/>
      <c r="MNS37" s="242"/>
      <c r="MNT37" s="242"/>
      <c r="MNU37" s="242"/>
      <c r="MNV37" s="242"/>
      <c r="MNW37" s="242"/>
      <c r="MNX37" s="242"/>
      <c r="MNY37" s="242"/>
      <c r="MNZ37" s="242"/>
      <c r="MOA37" s="242"/>
      <c r="MOB37" s="242"/>
      <c r="MOC37" s="242"/>
      <c r="MOD37" s="242"/>
      <c r="MOE37" s="242"/>
      <c r="MOF37" s="242"/>
      <c r="MOG37" s="242"/>
      <c r="MOH37" s="242"/>
      <c r="MOI37" s="242"/>
      <c r="MOJ37" s="242"/>
      <c r="MOK37" s="242"/>
      <c r="MOL37" s="242"/>
      <c r="MOM37" s="242"/>
      <c r="MON37" s="242"/>
      <c r="MOO37" s="242"/>
      <c r="MOP37" s="242"/>
      <c r="MOQ37" s="242"/>
      <c r="MOR37" s="242"/>
      <c r="MOS37" s="242"/>
      <c r="MOT37" s="242"/>
      <c r="MOU37" s="242"/>
      <c r="MOV37" s="242"/>
      <c r="MOW37" s="242"/>
      <c r="MOX37" s="242"/>
      <c r="MOY37" s="242"/>
      <c r="MOZ37" s="242"/>
      <c r="MPA37" s="242"/>
      <c r="MPB37" s="242"/>
      <c r="MPC37" s="242"/>
      <c r="MPD37" s="242"/>
      <c r="MPE37" s="242"/>
      <c r="MPF37" s="242"/>
      <c r="MPG37" s="242"/>
      <c r="MPH37" s="242"/>
      <c r="MPI37" s="242"/>
      <c r="MPJ37" s="242"/>
      <c r="MPK37" s="242"/>
      <c r="MPL37" s="242"/>
      <c r="MPM37" s="242"/>
      <c r="MPN37" s="242"/>
      <c r="MPO37" s="242"/>
      <c r="MPP37" s="242"/>
      <c r="MPQ37" s="242"/>
      <c r="MPR37" s="242"/>
      <c r="MPS37" s="242"/>
      <c r="MPT37" s="242"/>
      <c r="MPU37" s="242"/>
      <c r="MPV37" s="242"/>
      <c r="MPW37" s="242"/>
      <c r="MPX37" s="242"/>
      <c r="MPY37" s="242"/>
      <c r="MPZ37" s="242"/>
      <c r="MQA37" s="242"/>
      <c r="MQB37" s="242"/>
      <c r="MQC37" s="242"/>
      <c r="MQD37" s="242"/>
      <c r="MQE37" s="242"/>
      <c r="MQF37" s="242"/>
      <c r="MQG37" s="242"/>
      <c r="MQH37" s="242"/>
      <c r="MQI37" s="242"/>
      <c r="MQJ37" s="242"/>
      <c r="MQK37" s="242"/>
      <c r="MQL37" s="242"/>
      <c r="MQM37" s="242"/>
      <c r="MQN37" s="242"/>
      <c r="MQO37" s="242"/>
      <c r="MQP37" s="242"/>
      <c r="MQQ37" s="242"/>
      <c r="MQR37" s="242"/>
      <c r="MQS37" s="242"/>
      <c r="MQT37" s="242"/>
      <c r="MQU37" s="242"/>
      <c r="MQV37" s="242"/>
      <c r="MQW37" s="242"/>
      <c r="MQX37" s="242"/>
      <c r="MQY37" s="242"/>
      <c r="MQZ37" s="242"/>
      <c r="MRA37" s="242"/>
      <c r="MRB37" s="242"/>
      <c r="MRC37" s="242"/>
      <c r="MRD37" s="242"/>
      <c r="MRE37" s="242"/>
      <c r="MRF37" s="242"/>
      <c r="MRG37" s="242"/>
      <c r="MRH37" s="242"/>
      <c r="MRI37" s="242"/>
      <c r="MRJ37" s="242"/>
      <c r="MRK37" s="242"/>
      <c r="MRL37" s="242"/>
      <c r="MRM37" s="242"/>
      <c r="MRN37" s="242"/>
      <c r="MRO37" s="242"/>
      <c r="MRP37" s="242"/>
      <c r="MRQ37" s="242"/>
      <c r="MRR37" s="242"/>
      <c r="MRS37" s="242"/>
      <c r="MRT37" s="242"/>
      <c r="MRU37" s="242"/>
      <c r="MRV37" s="242"/>
      <c r="MRW37" s="242"/>
      <c r="MRX37" s="242"/>
      <c r="MRY37" s="242"/>
      <c r="MRZ37" s="242"/>
      <c r="MSA37" s="242"/>
      <c r="MSB37" s="242"/>
      <c r="MSC37" s="242"/>
      <c r="MSD37" s="242"/>
      <c r="MSE37" s="242"/>
      <c r="MSF37" s="242"/>
      <c r="MSG37" s="242"/>
      <c r="MSH37" s="242"/>
      <c r="MSI37" s="242"/>
      <c r="MSJ37" s="242"/>
      <c r="MSK37" s="242"/>
      <c r="MSL37" s="242"/>
      <c r="MSM37" s="242"/>
      <c r="MSN37" s="242"/>
      <c r="MSO37" s="242"/>
      <c r="MSP37" s="242"/>
      <c r="MSQ37" s="242"/>
      <c r="MSR37" s="242"/>
      <c r="MSS37" s="242"/>
      <c r="MST37" s="242"/>
      <c r="MSU37" s="242"/>
      <c r="MSV37" s="242"/>
      <c r="MSW37" s="242"/>
      <c r="MSX37" s="242"/>
      <c r="MSY37" s="242"/>
      <c r="MSZ37" s="242"/>
      <c r="MTA37" s="242"/>
      <c r="MTB37" s="242"/>
      <c r="MTC37" s="242"/>
      <c r="MTD37" s="242"/>
      <c r="MTE37" s="242"/>
      <c r="MTF37" s="242"/>
      <c r="MTG37" s="242"/>
      <c r="MTH37" s="242"/>
      <c r="MTI37" s="242"/>
      <c r="MTJ37" s="242"/>
      <c r="MTK37" s="242"/>
      <c r="MTL37" s="242"/>
      <c r="MTM37" s="242"/>
      <c r="MTN37" s="242"/>
      <c r="MTO37" s="242"/>
      <c r="MTP37" s="242"/>
      <c r="MTQ37" s="242"/>
      <c r="MTR37" s="242"/>
      <c r="MTS37" s="242"/>
      <c r="MTT37" s="242"/>
      <c r="MTU37" s="242"/>
      <c r="MTV37" s="242"/>
      <c r="MTW37" s="242"/>
      <c r="MTX37" s="242"/>
      <c r="MTY37" s="242"/>
      <c r="MTZ37" s="242"/>
      <c r="MUA37" s="242"/>
      <c r="MUB37" s="242"/>
      <c r="MUC37" s="242"/>
      <c r="MUD37" s="242"/>
      <c r="MUE37" s="242"/>
      <c r="MUF37" s="242"/>
      <c r="MUG37" s="242"/>
      <c r="MUH37" s="242"/>
      <c r="MUI37" s="242"/>
      <c r="MUJ37" s="242"/>
      <c r="MUK37" s="242"/>
      <c r="MUL37" s="242"/>
      <c r="MUM37" s="242"/>
      <c r="MUN37" s="242"/>
      <c r="MUO37" s="242"/>
      <c r="MUP37" s="242"/>
      <c r="MUQ37" s="242"/>
      <c r="MUR37" s="242"/>
      <c r="MUS37" s="242"/>
      <c r="MUT37" s="242"/>
      <c r="MUU37" s="242"/>
      <c r="MUV37" s="242"/>
      <c r="MUW37" s="242"/>
      <c r="MUX37" s="242"/>
      <c r="MUY37" s="242"/>
      <c r="MUZ37" s="242"/>
      <c r="MVA37" s="242"/>
      <c r="MVB37" s="242"/>
      <c r="MVC37" s="242"/>
      <c r="MVD37" s="242"/>
      <c r="MVE37" s="242"/>
      <c r="MVF37" s="242"/>
      <c r="MVG37" s="242"/>
      <c r="MVH37" s="242"/>
      <c r="MVI37" s="242"/>
      <c r="MVJ37" s="242"/>
      <c r="MVK37" s="242"/>
      <c r="MVL37" s="242"/>
      <c r="MVM37" s="242"/>
      <c r="MVN37" s="242"/>
      <c r="MVO37" s="242"/>
      <c r="MVP37" s="242"/>
      <c r="MVQ37" s="242"/>
      <c r="MVR37" s="242"/>
      <c r="MVS37" s="242"/>
      <c r="MVT37" s="242"/>
      <c r="MVU37" s="242"/>
      <c r="MVV37" s="242"/>
      <c r="MVW37" s="242"/>
      <c r="MVX37" s="242"/>
      <c r="MVY37" s="242"/>
      <c r="MVZ37" s="242"/>
      <c r="MWA37" s="242"/>
      <c r="MWB37" s="242"/>
      <c r="MWC37" s="242"/>
      <c r="MWD37" s="242"/>
      <c r="MWE37" s="242"/>
      <c r="MWF37" s="242"/>
      <c r="MWG37" s="242"/>
      <c r="MWH37" s="242"/>
      <c r="MWI37" s="242"/>
      <c r="MWJ37" s="242"/>
      <c r="MWK37" s="242"/>
      <c r="MWL37" s="242"/>
      <c r="MWM37" s="242"/>
      <c r="MWN37" s="242"/>
      <c r="MWO37" s="242"/>
      <c r="MWP37" s="242"/>
      <c r="MWQ37" s="242"/>
      <c r="MWR37" s="242"/>
      <c r="MWS37" s="242"/>
      <c r="MWT37" s="242"/>
      <c r="MWU37" s="242"/>
      <c r="MWV37" s="242"/>
      <c r="MWW37" s="242"/>
      <c r="MWX37" s="242"/>
      <c r="MWY37" s="242"/>
      <c r="MWZ37" s="242"/>
      <c r="MXA37" s="242"/>
      <c r="MXB37" s="242"/>
      <c r="MXC37" s="242"/>
      <c r="MXD37" s="242"/>
      <c r="MXE37" s="242"/>
      <c r="MXF37" s="242"/>
      <c r="MXG37" s="242"/>
      <c r="MXH37" s="242"/>
      <c r="MXI37" s="242"/>
      <c r="MXJ37" s="242"/>
      <c r="MXK37" s="242"/>
      <c r="MXL37" s="242"/>
      <c r="MXM37" s="242"/>
      <c r="MXN37" s="242"/>
      <c r="MXO37" s="242"/>
      <c r="MXP37" s="242"/>
      <c r="MXQ37" s="242"/>
      <c r="MXR37" s="242"/>
      <c r="MXS37" s="242"/>
      <c r="MXT37" s="242"/>
      <c r="MXU37" s="242"/>
      <c r="MXV37" s="242"/>
      <c r="MXW37" s="242"/>
      <c r="MXX37" s="242"/>
      <c r="MXY37" s="242"/>
      <c r="MXZ37" s="242"/>
      <c r="MYA37" s="242"/>
      <c r="MYB37" s="242"/>
      <c r="MYC37" s="242"/>
      <c r="MYD37" s="242"/>
      <c r="MYE37" s="242"/>
      <c r="MYF37" s="242"/>
      <c r="MYG37" s="242"/>
      <c r="MYH37" s="242"/>
      <c r="MYI37" s="242"/>
      <c r="MYJ37" s="242"/>
      <c r="MYK37" s="242"/>
      <c r="MYL37" s="242"/>
      <c r="MYM37" s="242"/>
      <c r="MYN37" s="242"/>
      <c r="MYO37" s="242"/>
      <c r="MYP37" s="242"/>
      <c r="MYQ37" s="242"/>
      <c r="MYR37" s="242"/>
      <c r="MYS37" s="242"/>
      <c r="MYT37" s="242"/>
      <c r="MYU37" s="242"/>
      <c r="MYV37" s="242"/>
      <c r="MYW37" s="242"/>
      <c r="MYX37" s="242"/>
      <c r="MYY37" s="242"/>
      <c r="MYZ37" s="242"/>
      <c r="MZA37" s="242"/>
      <c r="MZB37" s="242"/>
      <c r="MZC37" s="242"/>
      <c r="MZD37" s="242"/>
      <c r="MZE37" s="242"/>
      <c r="MZF37" s="242"/>
      <c r="MZG37" s="242"/>
      <c r="MZH37" s="242"/>
      <c r="MZI37" s="242"/>
      <c r="MZJ37" s="242"/>
      <c r="MZK37" s="242"/>
      <c r="MZL37" s="242"/>
      <c r="MZM37" s="242"/>
      <c r="MZN37" s="242"/>
      <c r="MZO37" s="242"/>
      <c r="MZP37" s="242"/>
      <c r="MZQ37" s="242"/>
      <c r="MZR37" s="242"/>
      <c r="MZS37" s="242"/>
      <c r="MZT37" s="242"/>
      <c r="MZU37" s="242"/>
      <c r="MZV37" s="242"/>
      <c r="MZW37" s="242"/>
      <c r="MZX37" s="242"/>
      <c r="MZY37" s="242"/>
      <c r="MZZ37" s="242"/>
      <c r="NAA37" s="242"/>
      <c r="NAB37" s="242"/>
      <c r="NAC37" s="242"/>
      <c r="NAD37" s="242"/>
      <c r="NAE37" s="242"/>
      <c r="NAF37" s="242"/>
      <c r="NAG37" s="242"/>
      <c r="NAH37" s="242"/>
      <c r="NAI37" s="242"/>
      <c r="NAJ37" s="242"/>
      <c r="NAK37" s="242"/>
      <c r="NAL37" s="242"/>
      <c r="NAM37" s="242"/>
      <c r="NAN37" s="242"/>
      <c r="NAO37" s="242"/>
      <c r="NAP37" s="242"/>
      <c r="NAQ37" s="242"/>
      <c r="NAR37" s="242"/>
      <c r="NAS37" s="242"/>
      <c r="NAT37" s="242"/>
      <c r="NAU37" s="242"/>
      <c r="NAV37" s="242"/>
      <c r="NAW37" s="242"/>
      <c r="NAX37" s="242"/>
      <c r="NAY37" s="242"/>
      <c r="NAZ37" s="242"/>
      <c r="NBA37" s="242"/>
      <c r="NBB37" s="242"/>
      <c r="NBC37" s="242"/>
      <c r="NBD37" s="242"/>
      <c r="NBE37" s="242"/>
      <c r="NBF37" s="242"/>
      <c r="NBG37" s="242"/>
      <c r="NBH37" s="242"/>
      <c r="NBI37" s="242"/>
      <c r="NBJ37" s="242"/>
      <c r="NBK37" s="242"/>
      <c r="NBL37" s="242"/>
      <c r="NBM37" s="242"/>
      <c r="NBN37" s="242"/>
      <c r="NBO37" s="242"/>
      <c r="NBP37" s="242"/>
      <c r="NBQ37" s="242"/>
      <c r="NBR37" s="242"/>
      <c r="NBS37" s="242"/>
      <c r="NBT37" s="242"/>
      <c r="NBU37" s="242"/>
      <c r="NBV37" s="242"/>
      <c r="NBW37" s="242"/>
      <c r="NBX37" s="242"/>
      <c r="NBY37" s="242"/>
      <c r="NBZ37" s="242"/>
      <c r="NCA37" s="242"/>
      <c r="NCB37" s="242"/>
      <c r="NCC37" s="242"/>
      <c r="NCD37" s="242"/>
      <c r="NCE37" s="242"/>
      <c r="NCF37" s="242"/>
      <c r="NCG37" s="242"/>
      <c r="NCH37" s="242"/>
      <c r="NCI37" s="242"/>
      <c r="NCJ37" s="242"/>
      <c r="NCK37" s="242"/>
      <c r="NCL37" s="242"/>
      <c r="NCM37" s="242"/>
      <c r="NCN37" s="242"/>
      <c r="NCO37" s="242"/>
      <c r="NCP37" s="242"/>
      <c r="NCQ37" s="242"/>
      <c r="NCR37" s="242"/>
      <c r="NCS37" s="242"/>
      <c r="NCT37" s="242"/>
      <c r="NCU37" s="242"/>
      <c r="NCV37" s="242"/>
      <c r="NCW37" s="242"/>
      <c r="NCX37" s="242"/>
      <c r="NCY37" s="242"/>
      <c r="NCZ37" s="242"/>
      <c r="NDA37" s="242"/>
      <c r="NDB37" s="242"/>
      <c r="NDC37" s="242"/>
      <c r="NDD37" s="242"/>
      <c r="NDE37" s="242"/>
      <c r="NDF37" s="242"/>
      <c r="NDG37" s="242"/>
      <c r="NDH37" s="242"/>
      <c r="NDI37" s="242"/>
      <c r="NDJ37" s="242"/>
      <c r="NDK37" s="242"/>
      <c r="NDL37" s="242"/>
      <c r="NDM37" s="242"/>
      <c r="NDN37" s="242"/>
      <c r="NDO37" s="242"/>
      <c r="NDP37" s="242"/>
      <c r="NDQ37" s="242"/>
      <c r="NDR37" s="242"/>
      <c r="NDS37" s="242"/>
      <c r="NDT37" s="242"/>
      <c r="NDU37" s="242"/>
      <c r="NDV37" s="242"/>
      <c r="NDW37" s="242"/>
      <c r="NDX37" s="242"/>
      <c r="NDY37" s="242"/>
      <c r="NDZ37" s="242"/>
      <c r="NEA37" s="242"/>
      <c r="NEB37" s="242"/>
      <c r="NEC37" s="242"/>
      <c r="NED37" s="242"/>
      <c r="NEE37" s="242"/>
      <c r="NEF37" s="242"/>
      <c r="NEG37" s="242"/>
      <c r="NEH37" s="242"/>
      <c r="NEI37" s="242"/>
      <c r="NEJ37" s="242"/>
      <c r="NEK37" s="242"/>
      <c r="NEL37" s="242"/>
      <c r="NEM37" s="242"/>
      <c r="NEN37" s="242"/>
      <c r="NEO37" s="242"/>
      <c r="NEP37" s="242"/>
      <c r="NEQ37" s="242"/>
      <c r="NER37" s="242"/>
      <c r="NES37" s="242"/>
      <c r="NET37" s="242"/>
      <c r="NEU37" s="242"/>
      <c r="NEV37" s="242"/>
      <c r="NEW37" s="242"/>
      <c r="NEX37" s="242"/>
      <c r="NEY37" s="242"/>
      <c r="NEZ37" s="242"/>
      <c r="NFA37" s="242"/>
      <c r="NFB37" s="242"/>
      <c r="NFC37" s="242"/>
      <c r="NFD37" s="242"/>
      <c r="NFE37" s="242"/>
      <c r="NFF37" s="242"/>
      <c r="NFG37" s="242"/>
      <c r="NFH37" s="242"/>
      <c r="NFI37" s="242"/>
      <c r="NFJ37" s="242"/>
      <c r="NFK37" s="242"/>
      <c r="NFL37" s="242"/>
      <c r="NFM37" s="242"/>
      <c r="NFN37" s="242"/>
      <c r="NFO37" s="242"/>
      <c r="NFP37" s="242"/>
      <c r="NFQ37" s="242"/>
      <c r="NFR37" s="242"/>
      <c r="NFS37" s="242"/>
      <c r="NFT37" s="242"/>
      <c r="NFU37" s="242"/>
      <c r="NFV37" s="242"/>
      <c r="NFW37" s="242"/>
      <c r="NFX37" s="242"/>
      <c r="NFY37" s="242"/>
      <c r="NFZ37" s="242"/>
      <c r="NGA37" s="242"/>
      <c r="NGB37" s="242"/>
      <c r="NGC37" s="242"/>
      <c r="NGD37" s="242"/>
      <c r="NGE37" s="242"/>
      <c r="NGF37" s="242"/>
      <c r="NGG37" s="242"/>
      <c r="NGH37" s="242"/>
      <c r="NGI37" s="242"/>
      <c r="NGJ37" s="242"/>
      <c r="NGK37" s="242"/>
      <c r="NGL37" s="242"/>
      <c r="NGM37" s="242"/>
      <c r="NGN37" s="242"/>
      <c r="NGO37" s="242"/>
      <c r="NGP37" s="242"/>
      <c r="NGQ37" s="242"/>
      <c r="NGR37" s="242"/>
      <c r="NGS37" s="242"/>
      <c r="NGT37" s="242"/>
      <c r="NGU37" s="242"/>
      <c r="NGV37" s="242"/>
      <c r="NGW37" s="242"/>
      <c r="NGX37" s="242"/>
      <c r="NGY37" s="242"/>
      <c r="NGZ37" s="242"/>
      <c r="NHA37" s="242"/>
      <c r="NHB37" s="242"/>
      <c r="NHC37" s="242"/>
      <c r="NHD37" s="242"/>
      <c r="NHE37" s="242"/>
      <c r="NHF37" s="242"/>
      <c r="NHG37" s="242"/>
      <c r="NHH37" s="242"/>
      <c r="NHI37" s="242"/>
      <c r="NHJ37" s="242"/>
      <c r="NHK37" s="242"/>
      <c r="NHL37" s="242"/>
      <c r="NHM37" s="242"/>
      <c r="NHN37" s="242"/>
      <c r="NHO37" s="242"/>
      <c r="NHP37" s="242"/>
      <c r="NHQ37" s="242"/>
      <c r="NHR37" s="242"/>
      <c r="NHS37" s="242"/>
      <c r="NHT37" s="242"/>
      <c r="NHU37" s="242"/>
      <c r="NHV37" s="242"/>
      <c r="NHW37" s="242"/>
      <c r="NHX37" s="242"/>
      <c r="NHY37" s="242"/>
      <c r="NHZ37" s="242"/>
      <c r="NIA37" s="242"/>
      <c r="NIB37" s="242"/>
      <c r="NIC37" s="242"/>
      <c r="NID37" s="242"/>
      <c r="NIE37" s="242"/>
      <c r="NIF37" s="242"/>
      <c r="NIG37" s="242"/>
      <c r="NIH37" s="242"/>
      <c r="NII37" s="242"/>
      <c r="NIJ37" s="242"/>
      <c r="NIK37" s="242"/>
      <c r="NIL37" s="242"/>
      <c r="NIM37" s="242"/>
      <c r="NIN37" s="242"/>
      <c r="NIO37" s="242"/>
      <c r="NIP37" s="242"/>
      <c r="NIQ37" s="242"/>
      <c r="NIR37" s="242"/>
      <c r="NIS37" s="242"/>
      <c r="NIT37" s="242"/>
      <c r="NIU37" s="242"/>
      <c r="NIV37" s="242"/>
      <c r="NIW37" s="242"/>
      <c r="NIX37" s="242"/>
      <c r="NIY37" s="242"/>
      <c r="NIZ37" s="242"/>
      <c r="NJA37" s="242"/>
      <c r="NJB37" s="242"/>
      <c r="NJC37" s="242"/>
      <c r="NJD37" s="242"/>
      <c r="NJE37" s="242"/>
      <c r="NJF37" s="242"/>
      <c r="NJG37" s="242"/>
      <c r="NJH37" s="242"/>
      <c r="NJI37" s="242"/>
      <c r="NJJ37" s="242"/>
      <c r="NJK37" s="242"/>
      <c r="NJL37" s="242"/>
      <c r="NJM37" s="242"/>
      <c r="NJN37" s="242"/>
      <c r="NJO37" s="242"/>
      <c r="NJP37" s="242"/>
      <c r="NJQ37" s="242"/>
      <c r="NJR37" s="242"/>
      <c r="NJS37" s="242"/>
      <c r="NJT37" s="242"/>
      <c r="NJU37" s="242"/>
      <c r="NJV37" s="242"/>
      <c r="NJW37" s="242"/>
      <c r="NJX37" s="242"/>
      <c r="NJY37" s="242"/>
      <c r="NJZ37" s="242"/>
      <c r="NKA37" s="242"/>
      <c r="NKB37" s="242"/>
      <c r="NKC37" s="242"/>
      <c r="NKD37" s="242"/>
      <c r="NKE37" s="242"/>
      <c r="NKF37" s="242"/>
      <c r="NKG37" s="242"/>
      <c r="NKH37" s="242"/>
      <c r="NKI37" s="242"/>
      <c r="NKJ37" s="242"/>
      <c r="NKK37" s="242"/>
      <c r="NKL37" s="242"/>
      <c r="NKM37" s="242"/>
      <c r="NKN37" s="242"/>
      <c r="NKO37" s="242"/>
      <c r="NKP37" s="242"/>
      <c r="NKQ37" s="242"/>
      <c r="NKR37" s="242"/>
      <c r="NKS37" s="242"/>
      <c r="NKT37" s="242"/>
      <c r="NKU37" s="242"/>
      <c r="NKV37" s="242"/>
      <c r="NKW37" s="242"/>
      <c r="NKX37" s="242"/>
      <c r="NKY37" s="242"/>
      <c r="NKZ37" s="242"/>
      <c r="NLA37" s="242"/>
      <c r="NLB37" s="242"/>
      <c r="NLC37" s="242"/>
      <c r="NLD37" s="242"/>
      <c r="NLE37" s="242"/>
      <c r="NLF37" s="242"/>
      <c r="NLG37" s="242"/>
      <c r="NLH37" s="242"/>
      <c r="NLI37" s="242"/>
      <c r="NLJ37" s="242"/>
      <c r="NLK37" s="242"/>
      <c r="NLL37" s="242"/>
      <c r="NLM37" s="242"/>
      <c r="NLN37" s="242"/>
      <c r="NLO37" s="242"/>
      <c r="NLP37" s="242"/>
      <c r="NLQ37" s="242"/>
      <c r="NLR37" s="242"/>
      <c r="NLS37" s="242"/>
      <c r="NLT37" s="242"/>
      <c r="NLU37" s="242"/>
      <c r="NLV37" s="242"/>
      <c r="NLW37" s="242"/>
      <c r="NLX37" s="242"/>
      <c r="NLY37" s="242"/>
      <c r="NLZ37" s="242"/>
      <c r="NMA37" s="242"/>
      <c r="NMB37" s="242"/>
      <c r="NMC37" s="242"/>
      <c r="NMD37" s="242"/>
      <c r="NME37" s="242"/>
      <c r="NMF37" s="242"/>
      <c r="NMG37" s="242"/>
      <c r="NMH37" s="242"/>
      <c r="NMI37" s="242"/>
      <c r="NMJ37" s="242"/>
      <c r="NMK37" s="242"/>
      <c r="NML37" s="242"/>
      <c r="NMM37" s="242"/>
      <c r="NMN37" s="242"/>
      <c r="NMO37" s="242"/>
      <c r="NMP37" s="242"/>
      <c r="NMQ37" s="242"/>
      <c r="NMR37" s="242"/>
      <c r="NMS37" s="242"/>
      <c r="NMT37" s="242"/>
      <c r="NMU37" s="242"/>
      <c r="NMV37" s="242"/>
      <c r="NMW37" s="242"/>
      <c r="NMX37" s="242"/>
      <c r="NMY37" s="242"/>
      <c r="NMZ37" s="242"/>
      <c r="NNA37" s="242"/>
      <c r="NNB37" s="242"/>
      <c r="NNC37" s="242"/>
      <c r="NND37" s="242"/>
      <c r="NNE37" s="242"/>
      <c r="NNF37" s="242"/>
      <c r="NNG37" s="242"/>
      <c r="NNH37" s="242"/>
      <c r="NNI37" s="242"/>
      <c r="NNJ37" s="242"/>
      <c r="NNK37" s="242"/>
      <c r="NNL37" s="242"/>
      <c r="NNM37" s="242"/>
      <c r="NNN37" s="242"/>
      <c r="NNO37" s="242"/>
      <c r="NNP37" s="242"/>
      <c r="NNQ37" s="242"/>
      <c r="NNR37" s="242"/>
      <c r="NNS37" s="242"/>
      <c r="NNT37" s="242"/>
      <c r="NNU37" s="242"/>
      <c r="NNV37" s="242"/>
      <c r="NNW37" s="242"/>
      <c r="NNX37" s="242"/>
      <c r="NNY37" s="242"/>
      <c r="NNZ37" s="242"/>
      <c r="NOA37" s="242"/>
      <c r="NOB37" s="242"/>
      <c r="NOC37" s="242"/>
      <c r="NOD37" s="242"/>
      <c r="NOE37" s="242"/>
      <c r="NOF37" s="242"/>
      <c r="NOG37" s="242"/>
      <c r="NOH37" s="242"/>
      <c r="NOI37" s="242"/>
      <c r="NOJ37" s="242"/>
      <c r="NOK37" s="242"/>
      <c r="NOL37" s="242"/>
      <c r="NOM37" s="242"/>
      <c r="NON37" s="242"/>
      <c r="NOO37" s="242"/>
      <c r="NOP37" s="242"/>
      <c r="NOQ37" s="242"/>
      <c r="NOR37" s="242"/>
      <c r="NOS37" s="242"/>
      <c r="NOT37" s="242"/>
      <c r="NOU37" s="242"/>
      <c r="NOV37" s="242"/>
      <c r="NOW37" s="242"/>
      <c r="NOX37" s="242"/>
      <c r="NOY37" s="242"/>
      <c r="NOZ37" s="242"/>
      <c r="NPA37" s="242"/>
      <c r="NPB37" s="242"/>
      <c r="NPC37" s="242"/>
      <c r="NPD37" s="242"/>
      <c r="NPE37" s="242"/>
      <c r="NPF37" s="242"/>
      <c r="NPG37" s="242"/>
      <c r="NPH37" s="242"/>
      <c r="NPI37" s="242"/>
      <c r="NPJ37" s="242"/>
      <c r="NPK37" s="242"/>
      <c r="NPL37" s="242"/>
      <c r="NPM37" s="242"/>
      <c r="NPN37" s="242"/>
      <c r="NPO37" s="242"/>
      <c r="NPP37" s="242"/>
      <c r="NPQ37" s="242"/>
      <c r="NPR37" s="242"/>
      <c r="NPS37" s="242"/>
      <c r="NPT37" s="242"/>
      <c r="NPU37" s="242"/>
      <c r="NPV37" s="242"/>
      <c r="NPW37" s="242"/>
      <c r="NPX37" s="242"/>
      <c r="NPY37" s="242"/>
      <c r="NPZ37" s="242"/>
      <c r="NQA37" s="242"/>
      <c r="NQB37" s="242"/>
      <c r="NQC37" s="242"/>
      <c r="NQD37" s="242"/>
      <c r="NQE37" s="242"/>
      <c r="NQF37" s="242"/>
      <c r="NQG37" s="242"/>
      <c r="NQH37" s="242"/>
      <c r="NQI37" s="242"/>
      <c r="NQJ37" s="242"/>
      <c r="NQK37" s="242"/>
      <c r="NQL37" s="242"/>
      <c r="NQM37" s="242"/>
      <c r="NQN37" s="242"/>
      <c r="NQO37" s="242"/>
      <c r="NQP37" s="242"/>
      <c r="NQQ37" s="242"/>
      <c r="NQR37" s="242"/>
      <c r="NQS37" s="242"/>
      <c r="NQT37" s="242"/>
      <c r="NQU37" s="242"/>
      <c r="NQV37" s="242"/>
      <c r="NQW37" s="242"/>
      <c r="NQX37" s="242"/>
      <c r="NQY37" s="242"/>
      <c r="NQZ37" s="242"/>
      <c r="NRA37" s="242"/>
      <c r="NRB37" s="242"/>
      <c r="NRC37" s="242"/>
      <c r="NRD37" s="242"/>
      <c r="NRE37" s="242"/>
      <c r="NRF37" s="242"/>
      <c r="NRG37" s="242"/>
      <c r="NRH37" s="242"/>
      <c r="NRI37" s="242"/>
      <c r="NRJ37" s="242"/>
      <c r="NRK37" s="242"/>
      <c r="NRL37" s="242"/>
      <c r="NRM37" s="242"/>
      <c r="NRN37" s="242"/>
      <c r="NRO37" s="242"/>
      <c r="NRP37" s="242"/>
      <c r="NRQ37" s="242"/>
      <c r="NRR37" s="242"/>
      <c r="NRS37" s="242"/>
      <c r="NRT37" s="242"/>
      <c r="NRU37" s="242"/>
      <c r="NRV37" s="242"/>
      <c r="NRW37" s="242"/>
      <c r="NRX37" s="242"/>
      <c r="NRY37" s="242"/>
      <c r="NRZ37" s="242"/>
      <c r="NSA37" s="242"/>
      <c r="NSB37" s="242"/>
      <c r="NSC37" s="242"/>
      <c r="NSD37" s="242"/>
      <c r="NSE37" s="242"/>
      <c r="NSF37" s="242"/>
      <c r="NSG37" s="242"/>
      <c r="NSH37" s="242"/>
      <c r="NSI37" s="242"/>
      <c r="NSJ37" s="242"/>
      <c r="NSK37" s="242"/>
      <c r="NSL37" s="242"/>
      <c r="NSM37" s="242"/>
      <c r="NSN37" s="242"/>
      <c r="NSO37" s="242"/>
      <c r="NSP37" s="242"/>
      <c r="NSQ37" s="242"/>
      <c r="NSR37" s="242"/>
      <c r="NSS37" s="242"/>
      <c r="NST37" s="242"/>
      <c r="NSU37" s="242"/>
      <c r="NSV37" s="242"/>
      <c r="NSW37" s="242"/>
      <c r="NSX37" s="242"/>
      <c r="NSY37" s="242"/>
      <c r="NSZ37" s="242"/>
      <c r="NTA37" s="242"/>
      <c r="NTB37" s="242"/>
      <c r="NTC37" s="242"/>
      <c r="NTD37" s="242"/>
      <c r="NTE37" s="242"/>
      <c r="NTF37" s="242"/>
      <c r="NTG37" s="242"/>
      <c r="NTH37" s="242"/>
      <c r="NTI37" s="242"/>
      <c r="NTJ37" s="242"/>
      <c r="NTK37" s="242"/>
      <c r="NTL37" s="242"/>
      <c r="NTM37" s="242"/>
      <c r="NTN37" s="242"/>
      <c r="NTO37" s="242"/>
      <c r="NTP37" s="242"/>
      <c r="NTQ37" s="242"/>
      <c r="NTR37" s="242"/>
      <c r="NTS37" s="242"/>
      <c r="NTT37" s="242"/>
      <c r="NTU37" s="242"/>
      <c r="NTV37" s="242"/>
      <c r="NTW37" s="242"/>
      <c r="NTX37" s="242"/>
      <c r="NTY37" s="242"/>
      <c r="NTZ37" s="242"/>
      <c r="NUA37" s="242"/>
      <c r="NUB37" s="242"/>
      <c r="NUC37" s="242"/>
      <c r="NUD37" s="242"/>
      <c r="NUE37" s="242"/>
      <c r="NUF37" s="242"/>
      <c r="NUG37" s="242"/>
      <c r="NUH37" s="242"/>
      <c r="NUI37" s="242"/>
      <c r="NUJ37" s="242"/>
      <c r="NUK37" s="242"/>
      <c r="NUL37" s="242"/>
      <c r="NUM37" s="242"/>
      <c r="NUN37" s="242"/>
      <c r="NUO37" s="242"/>
      <c r="NUP37" s="242"/>
      <c r="NUQ37" s="242"/>
      <c r="NUR37" s="242"/>
      <c r="NUS37" s="242"/>
      <c r="NUT37" s="242"/>
      <c r="NUU37" s="242"/>
      <c r="NUV37" s="242"/>
      <c r="NUW37" s="242"/>
      <c r="NUX37" s="242"/>
      <c r="NUY37" s="242"/>
      <c r="NUZ37" s="242"/>
      <c r="NVA37" s="242"/>
      <c r="NVB37" s="242"/>
      <c r="NVC37" s="242"/>
      <c r="NVD37" s="242"/>
      <c r="NVE37" s="242"/>
      <c r="NVF37" s="242"/>
      <c r="NVG37" s="242"/>
      <c r="NVH37" s="242"/>
      <c r="NVI37" s="242"/>
      <c r="NVJ37" s="242"/>
      <c r="NVK37" s="242"/>
      <c r="NVL37" s="242"/>
      <c r="NVM37" s="242"/>
      <c r="NVN37" s="242"/>
      <c r="NVO37" s="242"/>
      <c r="NVP37" s="242"/>
      <c r="NVQ37" s="242"/>
      <c r="NVR37" s="242"/>
      <c r="NVS37" s="242"/>
      <c r="NVT37" s="242"/>
      <c r="NVU37" s="242"/>
      <c r="NVV37" s="242"/>
      <c r="NVW37" s="242"/>
      <c r="NVX37" s="242"/>
      <c r="NVY37" s="242"/>
      <c r="NVZ37" s="242"/>
      <c r="NWA37" s="242"/>
      <c r="NWB37" s="242"/>
      <c r="NWC37" s="242"/>
      <c r="NWD37" s="242"/>
      <c r="NWE37" s="242"/>
      <c r="NWF37" s="242"/>
      <c r="NWG37" s="242"/>
      <c r="NWH37" s="242"/>
      <c r="NWI37" s="242"/>
      <c r="NWJ37" s="242"/>
      <c r="NWK37" s="242"/>
      <c r="NWL37" s="242"/>
      <c r="NWM37" s="242"/>
      <c r="NWN37" s="242"/>
      <c r="NWO37" s="242"/>
      <c r="NWP37" s="242"/>
      <c r="NWQ37" s="242"/>
      <c r="NWR37" s="242"/>
      <c r="NWS37" s="242"/>
      <c r="NWT37" s="242"/>
      <c r="NWU37" s="242"/>
      <c r="NWV37" s="242"/>
      <c r="NWW37" s="242"/>
      <c r="NWX37" s="242"/>
      <c r="NWY37" s="242"/>
      <c r="NWZ37" s="242"/>
      <c r="NXA37" s="242"/>
      <c r="NXB37" s="242"/>
      <c r="NXC37" s="242"/>
      <c r="NXD37" s="242"/>
      <c r="NXE37" s="242"/>
      <c r="NXF37" s="242"/>
      <c r="NXG37" s="242"/>
      <c r="NXH37" s="242"/>
      <c r="NXI37" s="242"/>
      <c r="NXJ37" s="242"/>
      <c r="NXK37" s="242"/>
      <c r="NXL37" s="242"/>
      <c r="NXM37" s="242"/>
      <c r="NXN37" s="242"/>
      <c r="NXO37" s="242"/>
      <c r="NXP37" s="242"/>
      <c r="NXQ37" s="242"/>
      <c r="NXR37" s="242"/>
      <c r="NXS37" s="242"/>
      <c r="NXT37" s="242"/>
      <c r="NXU37" s="242"/>
      <c r="NXV37" s="242"/>
      <c r="NXW37" s="242"/>
      <c r="NXX37" s="242"/>
      <c r="NXY37" s="242"/>
      <c r="NXZ37" s="242"/>
      <c r="NYA37" s="242"/>
      <c r="NYB37" s="242"/>
      <c r="NYC37" s="242"/>
      <c r="NYD37" s="242"/>
      <c r="NYE37" s="242"/>
      <c r="NYF37" s="242"/>
      <c r="NYG37" s="242"/>
      <c r="NYH37" s="242"/>
      <c r="NYI37" s="242"/>
      <c r="NYJ37" s="242"/>
      <c r="NYK37" s="242"/>
      <c r="NYL37" s="242"/>
      <c r="NYM37" s="242"/>
      <c r="NYN37" s="242"/>
      <c r="NYO37" s="242"/>
      <c r="NYP37" s="242"/>
      <c r="NYQ37" s="242"/>
      <c r="NYR37" s="242"/>
      <c r="NYS37" s="242"/>
      <c r="NYT37" s="242"/>
      <c r="NYU37" s="242"/>
      <c r="NYV37" s="242"/>
      <c r="NYW37" s="242"/>
      <c r="NYX37" s="242"/>
      <c r="NYY37" s="242"/>
      <c r="NYZ37" s="242"/>
      <c r="NZA37" s="242"/>
      <c r="NZB37" s="242"/>
      <c r="NZC37" s="242"/>
      <c r="NZD37" s="242"/>
      <c r="NZE37" s="242"/>
      <c r="NZF37" s="242"/>
      <c r="NZG37" s="242"/>
      <c r="NZH37" s="242"/>
      <c r="NZI37" s="242"/>
      <c r="NZJ37" s="242"/>
      <c r="NZK37" s="242"/>
      <c r="NZL37" s="242"/>
      <c r="NZM37" s="242"/>
      <c r="NZN37" s="242"/>
      <c r="NZO37" s="242"/>
      <c r="NZP37" s="242"/>
      <c r="NZQ37" s="242"/>
      <c r="NZR37" s="242"/>
      <c r="NZS37" s="242"/>
      <c r="NZT37" s="242"/>
      <c r="NZU37" s="242"/>
      <c r="NZV37" s="242"/>
      <c r="NZW37" s="242"/>
      <c r="NZX37" s="242"/>
      <c r="NZY37" s="242"/>
      <c r="NZZ37" s="242"/>
      <c r="OAA37" s="242"/>
      <c r="OAB37" s="242"/>
      <c r="OAC37" s="242"/>
      <c r="OAD37" s="242"/>
      <c r="OAE37" s="242"/>
      <c r="OAF37" s="242"/>
      <c r="OAG37" s="242"/>
      <c r="OAH37" s="242"/>
      <c r="OAI37" s="242"/>
      <c r="OAJ37" s="242"/>
      <c r="OAK37" s="242"/>
      <c r="OAL37" s="242"/>
      <c r="OAM37" s="242"/>
      <c r="OAN37" s="242"/>
      <c r="OAO37" s="242"/>
      <c r="OAP37" s="242"/>
      <c r="OAQ37" s="242"/>
      <c r="OAR37" s="242"/>
      <c r="OAS37" s="242"/>
      <c r="OAT37" s="242"/>
      <c r="OAU37" s="242"/>
      <c r="OAV37" s="242"/>
      <c r="OAW37" s="242"/>
      <c r="OAX37" s="242"/>
      <c r="OAY37" s="242"/>
      <c r="OAZ37" s="242"/>
      <c r="OBA37" s="242"/>
      <c r="OBB37" s="242"/>
      <c r="OBC37" s="242"/>
      <c r="OBD37" s="242"/>
      <c r="OBE37" s="242"/>
      <c r="OBF37" s="242"/>
      <c r="OBG37" s="242"/>
      <c r="OBH37" s="242"/>
      <c r="OBI37" s="242"/>
      <c r="OBJ37" s="242"/>
      <c r="OBK37" s="242"/>
      <c r="OBL37" s="242"/>
      <c r="OBM37" s="242"/>
      <c r="OBN37" s="242"/>
      <c r="OBO37" s="242"/>
      <c r="OBP37" s="242"/>
      <c r="OBQ37" s="242"/>
      <c r="OBR37" s="242"/>
      <c r="OBS37" s="242"/>
      <c r="OBT37" s="242"/>
      <c r="OBU37" s="242"/>
      <c r="OBV37" s="242"/>
      <c r="OBW37" s="242"/>
      <c r="OBX37" s="242"/>
      <c r="OBY37" s="242"/>
      <c r="OBZ37" s="242"/>
      <c r="OCA37" s="242"/>
      <c r="OCB37" s="242"/>
      <c r="OCC37" s="242"/>
      <c r="OCD37" s="242"/>
      <c r="OCE37" s="242"/>
      <c r="OCF37" s="242"/>
      <c r="OCG37" s="242"/>
      <c r="OCH37" s="242"/>
      <c r="OCI37" s="242"/>
      <c r="OCJ37" s="242"/>
      <c r="OCK37" s="242"/>
      <c r="OCL37" s="242"/>
      <c r="OCM37" s="242"/>
      <c r="OCN37" s="242"/>
      <c r="OCO37" s="242"/>
      <c r="OCP37" s="242"/>
      <c r="OCQ37" s="242"/>
      <c r="OCR37" s="242"/>
      <c r="OCS37" s="242"/>
      <c r="OCT37" s="242"/>
      <c r="OCU37" s="242"/>
      <c r="OCV37" s="242"/>
      <c r="OCW37" s="242"/>
      <c r="OCX37" s="242"/>
      <c r="OCY37" s="242"/>
      <c r="OCZ37" s="242"/>
      <c r="ODA37" s="242"/>
      <c r="ODB37" s="242"/>
      <c r="ODC37" s="242"/>
      <c r="ODD37" s="242"/>
      <c r="ODE37" s="242"/>
      <c r="ODF37" s="242"/>
      <c r="ODG37" s="242"/>
      <c r="ODH37" s="242"/>
      <c r="ODI37" s="242"/>
      <c r="ODJ37" s="242"/>
      <c r="ODK37" s="242"/>
      <c r="ODL37" s="242"/>
      <c r="ODM37" s="242"/>
      <c r="ODN37" s="242"/>
      <c r="ODO37" s="242"/>
      <c r="ODP37" s="242"/>
      <c r="ODQ37" s="242"/>
      <c r="ODR37" s="242"/>
      <c r="ODS37" s="242"/>
      <c r="ODT37" s="242"/>
      <c r="ODU37" s="242"/>
      <c r="ODV37" s="242"/>
      <c r="ODW37" s="242"/>
      <c r="ODX37" s="242"/>
      <c r="ODY37" s="242"/>
      <c r="ODZ37" s="242"/>
      <c r="OEA37" s="242"/>
      <c r="OEB37" s="242"/>
      <c r="OEC37" s="242"/>
      <c r="OED37" s="242"/>
      <c r="OEE37" s="242"/>
      <c r="OEF37" s="242"/>
      <c r="OEG37" s="242"/>
      <c r="OEH37" s="242"/>
      <c r="OEI37" s="242"/>
      <c r="OEJ37" s="242"/>
      <c r="OEK37" s="242"/>
      <c r="OEL37" s="242"/>
      <c r="OEM37" s="242"/>
      <c r="OEN37" s="242"/>
      <c r="OEO37" s="242"/>
      <c r="OEP37" s="242"/>
      <c r="OEQ37" s="242"/>
      <c r="OER37" s="242"/>
      <c r="OES37" s="242"/>
      <c r="OET37" s="242"/>
      <c r="OEU37" s="242"/>
      <c r="OEV37" s="242"/>
      <c r="OEW37" s="242"/>
      <c r="OEX37" s="242"/>
      <c r="OEY37" s="242"/>
      <c r="OEZ37" s="242"/>
      <c r="OFA37" s="242"/>
      <c r="OFB37" s="242"/>
      <c r="OFC37" s="242"/>
      <c r="OFD37" s="242"/>
      <c r="OFE37" s="242"/>
      <c r="OFF37" s="242"/>
      <c r="OFG37" s="242"/>
      <c r="OFH37" s="242"/>
      <c r="OFI37" s="242"/>
      <c r="OFJ37" s="242"/>
      <c r="OFK37" s="242"/>
      <c r="OFL37" s="242"/>
      <c r="OFM37" s="242"/>
      <c r="OFN37" s="242"/>
      <c r="OFO37" s="242"/>
      <c r="OFP37" s="242"/>
      <c r="OFQ37" s="242"/>
      <c r="OFR37" s="242"/>
      <c r="OFS37" s="242"/>
      <c r="OFT37" s="242"/>
      <c r="OFU37" s="242"/>
      <c r="OFV37" s="242"/>
      <c r="OFW37" s="242"/>
      <c r="OFX37" s="242"/>
      <c r="OFY37" s="242"/>
      <c r="OFZ37" s="242"/>
      <c r="OGA37" s="242"/>
      <c r="OGB37" s="242"/>
      <c r="OGC37" s="242"/>
      <c r="OGD37" s="242"/>
      <c r="OGE37" s="242"/>
      <c r="OGF37" s="242"/>
      <c r="OGG37" s="242"/>
      <c r="OGH37" s="242"/>
      <c r="OGI37" s="242"/>
      <c r="OGJ37" s="242"/>
      <c r="OGK37" s="242"/>
      <c r="OGL37" s="242"/>
      <c r="OGM37" s="242"/>
      <c r="OGN37" s="242"/>
      <c r="OGO37" s="242"/>
      <c r="OGP37" s="242"/>
      <c r="OGQ37" s="242"/>
      <c r="OGR37" s="242"/>
      <c r="OGS37" s="242"/>
      <c r="OGT37" s="242"/>
      <c r="OGU37" s="242"/>
      <c r="OGV37" s="242"/>
      <c r="OGW37" s="242"/>
      <c r="OGX37" s="242"/>
      <c r="OGY37" s="242"/>
      <c r="OGZ37" s="242"/>
      <c r="OHA37" s="242"/>
      <c r="OHB37" s="242"/>
      <c r="OHC37" s="242"/>
      <c r="OHD37" s="242"/>
      <c r="OHE37" s="242"/>
      <c r="OHF37" s="242"/>
      <c r="OHG37" s="242"/>
      <c r="OHH37" s="242"/>
      <c r="OHI37" s="242"/>
      <c r="OHJ37" s="242"/>
      <c r="OHK37" s="242"/>
      <c r="OHL37" s="242"/>
      <c r="OHM37" s="242"/>
      <c r="OHN37" s="242"/>
      <c r="OHO37" s="242"/>
      <c r="OHP37" s="242"/>
      <c r="OHQ37" s="242"/>
      <c r="OHR37" s="242"/>
      <c r="OHS37" s="242"/>
      <c r="OHT37" s="242"/>
      <c r="OHU37" s="242"/>
      <c r="OHV37" s="242"/>
      <c r="OHW37" s="242"/>
      <c r="OHX37" s="242"/>
      <c r="OHY37" s="242"/>
      <c r="OHZ37" s="242"/>
      <c r="OIA37" s="242"/>
      <c r="OIB37" s="242"/>
      <c r="OIC37" s="242"/>
      <c r="OID37" s="242"/>
      <c r="OIE37" s="242"/>
      <c r="OIF37" s="242"/>
      <c r="OIG37" s="242"/>
      <c r="OIH37" s="242"/>
      <c r="OII37" s="242"/>
      <c r="OIJ37" s="242"/>
      <c r="OIK37" s="242"/>
      <c r="OIL37" s="242"/>
      <c r="OIM37" s="242"/>
      <c r="OIN37" s="242"/>
      <c r="OIO37" s="242"/>
      <c r="OIP37" s="242"/>
      <c r="OIQ37" s="242"/>
      <c r="OIR37" s="242"/>
      <c r="OIS37" s="242"/>
      <c r="OIT37" s="242"/>
      <c r="OIU37" s="242"/>
      <c r="OIV37" s="242"/>
      <c r="OIW37" s="242"/>
      <c r="OIX37" s="242"/>
      <c r="OIY37" s="242"/>
      <c r="OIZ37" s="242"/>
      <c r="OJA37" s="242"/>
      <c r="OJB37" s="242"/>
      <c r="OJC37" s="242"/>
      <c r="OJD37" s="242"/>
      <c r="OJE37" s="242"/>
      <c r="OJF37" s="242"/>
      <c r="OJG37" s="242"/>
      <c r="OJH37" s="242"/>
      <c r="OJI37" s="242"/>
      <c r="OJJ37" s="242"/>
      <c r="OJK37" s="242"/>
      <c r="OJL37" s="242"/>
      <c r="OJM37" s="242"/>
      <c r="OJN37" s="242"/>
      <c r="OJO37" s="242"/>
      <c r="OJP37" s="242"/>
      <c r="OJQ37" s="242"/>
      <c r="OJR37" s="242"/>
      <c r="OJS37" s="242"/>
      <c r="OJT37" s="242"/>
      <c r="OJU37" s="242"/>
      <c r="OJV37" s="242"/>
      <c r="OJW37" s="242"/>
      <c r="OJX37" s="242"/>
      <c r="OJY37" s="242"/>
      <c r="OJZ37" s="242"/>
      <c r="OKA37" s="242"/>
      <c r="OKB37" s="242"/>
      <c r="OKC37" s="242"/>
      <c r="OKD37" s="242"/>
      <c r="OKE37" s="242"/>
      <c r="OKF37" s="242"/>
      <c r="OKG37" s="242"/>
      <c r="OKH37" s="242"/>
      <c r="OKI37" s="242"/>
      <c r="OKJ37" s="242"/>
      <c r="OKK37" s="242"/>
      <c r="OKL37" s="242"/>
      <c r="OKM37" s="242"/>
      <c r="OKN37" s="242"/>
      <c r="OKO37" s="242"/>
      <c r="OKP37" s="242"/>
      <c r="OKQ37" s="242"/>
      <c r="OKR37" s="242"/>
      <c r="OKS37" s="242"/>
      <c r="OKT37" s="242"/>
      <c r="OKU37" s="242"/>
      <c r="OKV37" s="242"/>
      <c r="OKW37" s="242"/>
      <c r="OKX37" s="242"/>
      <c r="OKY37" s="242"/>
      <c r="OKZ37" s="242"/>
      <c r="OLA37" s="242"/>
      <c r="OLB37" s="242"/>
      <c r="OLC37" s="242"/>
      <c r="OLD37" s="242"/>
      <c r="OLE37" s="242"/>
      <c r="OLF37" s="242"/>
      <c r="OLG37" s="242"/>
      <c r="OLH37" s="242"/>
      <c r="OLI37" s="242"/>
      <c r="OLJ37" s="242"/>
      <c r="OLK37" s="242"/>
      <c r="OLL37" s="242"/>
      <c r="OLM37" s="242"/>
      <c r="OLN37" s="242"/>
      <c r="OLO37" s="242"/>
      <c r="OLP37" s="242"/>
      <c r="OLQ37" s="242"/>
      <c r="OLR37" s="242"/>
      <c r="OLS37" s="242"/>
      <c r="OLT37" s="242"/>
      <c r="OLU37" s="242"/>
      <c r="OLV37" s="242"/>
      <c r="OLW37" s="242"/>
      <c r="OLX37" s="242"/>
      <c r="OLY37" s="242"/>
      <c r="OLZ37" s="242"/>
      <c r="OMA37" s="242"/>
      <c r="OMB37" s="242"/>
      <c r="OMC37" s="242"/>
      <c r="OMD37" s="242"/>
      <c r="OME37" s="242"/>
      <c r="OMF37" s="242"/>
      <c r="OMG37" s="242"/>
      <c r="OMH37" s="242"/>
      <c r="OMI37" s="242"/>
      <c r="OMJ37" s="242"/>
      <c r="OMK37" s="242"/>
      <c r="OML37" s="242"/>
      <c r="OMM37" s="242"/>
      <c r="OMN37" s="242"/>
      <c r="OMO37" s="242"/>
      <c r="OMP37" s="242"/>
      <c r="OMQ37" s="242"/>
      <c r="OMR37" s="242"/>
      <c r="OMS37" s="242"/>
      <c r="OMT37" s="242"/>
      <c r="OMU37" s="242"/>
      <c r="OMV37" s="242"/>
      <c r="OMW37" s="242"/>
      <c r="OMX37" s="242"/>
      <c r="OMY37" s="242"/>
      <c r="OMZ37" s="242"/>
      <c r="ONA37" s="242"/>
      <c r="ONB37" s="242"/>
      <c r="ONC37" s="242"/>
      <c r="OND37" s="242"/>
      <c r="ONE37" s="242"/>
      <c r="ONF37" s="242"/>
      <c r="ONG37" s="242"/>
      <c r="ONH37" s="242"/>
      <c r="ONI37" s="242"/>
      <c r="ONJ37" s="242"/>
      <c r="ONK37" s="242"/>
      <c r="ONL37" s="242"/>
      <c r="ONM37" s="242"/>
      <c r="ONN37" s="242"/>
      <c r="ONO37" s="242"/>
      <c r="ONP37" s="242"/>
      <c r="ONQ37" s="242"/>
      <c r="ONR37" s="242"/>
      <c r="ONS37" s="242"/>
      <c r="ONT37" s="242"/>
      <c r="ONU37" s="242"/>
      <c r="ONV37" s="242"/>
      <c r="ONW37" s="242"/>
      <c r="ONX37" s="242"/>
      <c r="ONY37" s="242"/>
      <c r="ONZ37" s="242"/>
      <c r="OOA37" s="242"/>
      <c r="OOB37" s="242"/>
      <c r="OOC37" s="242"/>
      <c r="OOD37" s="242"/>
      <c r="OOE37" s="242"/>
      <c r="OOF37" s="242"/>
      <c r="OOG37" s="242"/>
      <c r="OOH37" s="242"/>
      <c r="OOI37" s="242"/>
      <c r="OOJ37" s="242"/>
      <c r="OOK37" s="242"/>
      <c r="OOL37" s="242"/>
      <c r="OOM37" s="242"/>
      <c r="OON37" s="242"/>
      <c r="OOO37" s="242"/>
      <c r="OOP37" s="242"/>
      <c r="OOQ37" s="242"/>
      <c r="OOR37" s="242"/>
      <c r="OOS37" s="242"/>
      <c r="OOT37" s="242"/>
      <c r="OOU37" s="242"/>
      <c r="OOV37" s="242"/>
      <c r="OOW37" s="242"/>
      <c r="OOX37" s="242"/>
      <c r="OOY37" s="242"/>
      <c r="OOZ37" s="242"/>
      <c r="OPA37" s="242"/>
      <c r="OPB37" s="242"/>
      <c r="OPC37" s="242"/>
      <c r="OPD37" s="242"/>
      <c r="OPE37" s="242"/>
      <c r="OPF37" s="242"/>
      <c r="OPG37" s="242"/>
      <c r="OPH37" s="242"/>
      <c r="OPI37" s="242"/>
      <c r="OPJ37" s="242"/>
      <c r="OPK37" s="242"/>
      <c r="OPL37" s="242"/>
      <c r="OPM37" s="242"/>
      <c r="OPN37" s="242"/>
      <c r="OPO37" s="242"/>
      <c r="OPP37" s="242"/>
      <c r="OPQ37" s="242"/>
      <c r="OPR37" s="242"/>
      <c r="OPS37" s="242"/>
      <c r="OPT37" s="242"/>
      <c r="OPU37" s="242"/>
      <c r="OPV37" s="242"/>
      <c r="OPW37" s="242"/>
      <c r="OPX37" s="242"/>
      <c r="OPY37" s="242"/>
      <c r="OPZ37" s="242"/>
      <c r="OQA37" s="242"/>
      <c r="OQB37" s="242"/>
      <c r="OQC37" s="242"/>
      <c r="OQD37" s="242"/>
      <c r="OQE37" s="242"/>
      <c r="OQF37" s="242"/>
      <c r="OQG37" s="242"/>
      <c r="OQH37" s="242"/>
      <c r="OQI37" s="242"/>
      <c r="OQJ37" s="242"/>
      <c r="OQK37" s="242"/>
      <c r="OQL37" s="242"/>
      <c r="OQM37" s="242"/>
      <c r="OQN37" s="242"/>
      <c r="OQO37" s="242"/>
      <c r="OQP37" s="242"/>
      <c r="OQQ37" s="242"/>
      <c r="OQR37" s="242"/>
      <c r="OQS37" s="242"/>
      <c r="OQT37" s="242"/>
      <c r="OQU37" s="242"/>
      <c r="OQV37" s="242"/>
      <c r="OQW37" s="242"/>
      <c r="OQX37" s="242"/>
      <c r="OQY37" s="242"/>
      <c r="OQZ37" s="242"/>
      <c r="ORA37" s="242"/>
      <c r="ORB37" s="242"/>
      <c r="ORC37" s="242"/>
      <c r="ORD37" s="242"/>
      <c r="ORE37" s="242"/>
      <c r="ORF37" s="242"/>
      <c r="ORG37" s="242"/>
      <c r="ORH37" s="242"/>
      <c r="ORI37" s="242"/>
      <c r="ORJ37" s="242"/>
      <c r="ORK37" s="242"/>
      <c r="ORL37" s="242"/>
      <c r="ORM37" s="242"/>
      <c r="ORN37" s="242"/>
      <c r="ORO37" s="242"/>
      <c r="ORP37" s="242"/>
      <c r="ORQ37" s="242"/>
      <c r="ORR37" s="242"/>
      <c r="ORS37" s="242"/>
      <c r="ORT37" s="242"/>
      <c r="ORU37" s="242"/>
      <c r="ORV37" s="242"/>
      <c r="ORW37" s="242"/>
      <c r="ORX37" s="242"/>
      <c r="ORY37" s="242"/>
      <c r="ORZ37" s="242"/>
      <c r="OSA37" s="242"/>
      <c r="OSB37" s="242"/>
      <c r="OSC37" s="242"/>
      <c r="OSD37" s="242"/>
      <c r="OSE37" s="242"/>
      <c r="OSF37" s="242"/>
      <c r="OSG37" s="242"/>
      <c r="OSH37" s="242"/>
      <c r="OSI37" s="242"/>
      <c r="OSJ37" s="242"/>
      <c r="OSK37" s="242"/>
      <c r="OSL37" s="242"/>
      <c r="OSM37" s="242"/>
      <c r="OSN37" s="242"/>
      <c r="OSO37" s="242"/>
      <c r="OSP37" s="242"/>
      <c r="OSQ37" s="242"/>
      <c r="OSR37" s="242"/>
      <c r="OSS37" s="242"/>
      <c r="OST37" s="242"/>
      <c r="OSU37" s="242"/>
      <c r="OSV37" s="242"/>
      <c r="OSW37" s="242"/>
      <c r="OSX37" s="242"/>
      <c r="OSY37" s="242"/>
      <c r="OSZ37" s="242"/>
      <c r="OTA37" s="242"/>
      <c r="OTB37" s="242"/>
      <c r="OTC37" s="242"/>
      <c r="OTD37" s="242"/>
      <c r="OTE37" s="242"/>
      <c r="OTF37" s="242"/>
      <c r="OTG37" s="242"/>
      <c r="OTH37" s="242"/>
      <c r="OTI37" s="242"/>
      <c r="OTJ37" s="242"/>
      <c r="OTK37" s="242"/>
      <c r="OTL37" s="242"/>
      <c r="OTM37" s="242"/>
      <c r="OTN37" s="242"/>
      <c r="OTO37" s="242"/>
      <c r="OTP37" s="242"/>
      <c r="OTQ37" s="242"/>
      <c r="OTR37" s="242"/>
      <c r="OTS37" s="242"/>
      <c r="OTT37" s="242"/>
      <c r="OTU37" s="242"/>
      <c r="OTV37" s="242"/>
      <c r="OTW37" s="242"/>
      <c r="OTX37" s="242"/>
      <c r="OTY37" s="242"/>
      <c r="OTZ37" s="242"/>
      <c r="OUA37" s="242"/>
      <c r="OUB37" s="242"/>
      <c r="OUC37" s="242"/>
      <c r="OUD37" s="242"/>
      <c r="OUE37" s="242"/>
      <c r="OUF37" s="242"/>
      <c r="OUG37" s="242"/>
      <c r="OUH37" s="242"/>
      <c r="OUI37" s="242"/>
      <c r="OUJ37" s="242"/>
      <c r="OUK37" s="242"/>
      <c r="OUL37" s="242"/>
      <c r="OUM37" s="242"/>
      <c r="OUN37" s="242"/>
      <c r="OUO37" s="242"/>
      <c r="OUP37" s="242"/>
      <c r="OUQ37" s="242"/>
      <c r="OUR37" s="242"/>
      <c r="OUS37" s="242"/>
      <c r="OUT37" s="242"/>
      <c r="OUU37" s="242"/>
      <c r="OUV37" s="242"/>
      <c r="OUW37" s="242"/>
      <c r="OUX37" s="242"/>
      <c r="OUY37" s="242"/>
      <c r="OUZ37" s="242"/>
      <c r="OVA37" s="242"/>
      <c r="OVB37" s="242"/>
      <c r="OVC37" s="242"/>
      <c r="OVD37" s="242"/>
      <c r="OVE37" s="242"/>
      <c r="OVF37" s="242"/>
      <c r="OVG37" s="242"/>
      <c r="OVH37" s="242"/>
      <c r="OVI37" s="242"/>
      <c r="OVJ37" s="242"/>
      <c r="OVK37" s="242"/>
      <c r="OVL37" s="242"/>
      <c r="OVM37" s="242"/>
      <c r="OVN37" s="242"/>
      <c r="OVO37" s="242"/>
      <c r="OVP37" s="242"/>
      <c r="OVQ37" s="242"/>
      <c r="OVR37" s="242"/>
      <c r="OVS37" s="242"/>
      <c r="OVT37" s="242"/>
      <c r="OVU37" s="242"/>
      <c r="OVV37" s="242"/>
      <c r="OVW37" s="242"/>
      <c r="OVX37" s="242"/>
      <c r="OVY37" s="242"/>
      <c r="OVZ37" s="242"/>
      <c r="OWA37" s="242"/>
      <c r="OWB37" s="242"/>
      <c r="OWC37" s="242"/>
      <c r="OWD37" s="242"/>
      <c r="OWE37" s="242"/>
      <c r="OWF37" s="242"/>
      <c r="OWG37" s="242"/>
      <c r="OWH37" s="242"/>
      <c r="OWI37" s="242"/>
      <c r="OWJ37" s="242"/>
      <c r="OWK37" s="242"/>
      <c r="OWL37" s="242"/>
      <c r="OWM37" s="242"/>
      <c r="OWN37" s="242"/>
      <c r="OWO37" s="242"/>
      <c r="OWP37" s="242"/>
      <c r="OWQ37" s="242"/>
      <c r="OWR37" s="242"/>
      <c r="OWS37" s="242"/>
      <c r="OWT37" s="242"/>
      <c r="OWU37" s="242"/>
      <c r="OWV37" s="242"/>
      <c r="OWW37" s="242"/>
      <c r="OWX37" s="242"/>
      <c r="OWY37" s="242"/>
      <c r="OWZ37" s="242"/>
      <c r="OXA37" s="242"/>
      <c r="OXB37" s="242"/>
      <c r="OXC37" s="242"/>
      <c r="OXD37" s="242"/>
      <c r="OXE37" s="242"/>
      <c r="OXF37" s="242"/>
      <c r="OXG37" s="242"/>
      <c r="OXH37" s="242"/>
      <c r="OXI37" s="242"/>
      <c r="OXJ37" s="242"/>
      <c r="OXK37" s="242"/>
      <c r="OXL37" s="242"/>
      <c r="OXM37" s="242"/>
      <c r="OXN37" s="242"/>
      <c r="OXO37" s="242"/>
      <c r="OXP37" s="242"/>
      <c r="OXQ37" s="242"/>
      <c r="OXR37" s="242"/>
      <c r="OXS37" s="242"/>
      <c r="OXT37" s="242"/>
      <c r="OXU37" s="242"/>
      <c r="OXV37" s="242"/>
      <c r="OXW37" s="242"/>
      <c r="OXX37" s="242"/>
      <c r="OXY37" s="242"/>
      <c r="OXZ37" s="242"/>
      <c r="OYA37" s="242"/>
      <c r="OYB37" s="242"/>
      <c r="OYC37" s="242"/>
      <c r="OYD37" s="242"/>
      <c r="OYE37" s="242"/>
      <c r="OYF37" s="242"/>
      <c r="OYG37" s="242"/>
      <c r="OYH37" s="242"/>
      <c r="OYI37" s="242"/>
      <c r="OYJ37" s="242"/>
      <c r="OYK37" s="242"/>
      <c r="OYL37" s="242"/>
      <c r="OYM37" s="242"/>
      <c r="OYN37" s="242"/>
      <c r="OYO37" s="242"/>
      <c r="OYP37" s="242"/>
      <c r="OYQ37" s="242"/>
      <c r="OYR37" s="242"/>
      <c r="OYS37" s="242"/>
      <c r="OYT37" s="242"/>
      <c r="OYU37" s="242"/>
      <c r="OYV37" s="242"/>
      <c r="OYW37" s="242"/>
      <c r="OYX37" s="242"/>
      <c r="OYY37" s="242"/>
      <c r="OYZ37" s="242"/>
      <c r="OZA37" s="242"/>
      <c r="OZB37" s="242"/>
      <c r="OZC37" s="242"/>
      <c r="OZD37" s="242"/>
      <c r="OZE37" s="242"/>
      <c r="OZF37" s="242"/>
      <c r="OZG37" s="242"/>
      <c r="OZH37" s="242"/>
      <c r="OZI37" s="242"/>
      <c r="OZJ37" s="242"/>
      <c r="OZK37" s="242"/>
      <c r="OZL37" s="242"/>
      <c r="OZM37" s="242"/>
      <c r="OZN37" s="242"/>
      <c r="OZO37" s="242"/>
      <c r="OZP37" s="242"/>
      <c r="OZQ37" s="242"/>
      <c r="OZR37" s="242"/>
      <c r="OZS37" s="242"/>
      <c r="OZT37" s="242"/>
      <c r="OZU37" s="242"/>
      <c r="OZV37" s="242"/>
      <c r="OZW37" s="242"/>
      <c r="OZX37" s="242"/>
      <c r="OZY37" s="242"/>
      <c r="OZZ37" s="242"/>
      <c r="PAA37" s="242"/>
      <c r="PAB37" s="242"/>
      <c r="PAC37" s="242"/>
      <c r="PAD37" s="242"/>
      <c r="PAE37" s="242"/>
      <c r="PAF37" s="242"/>
      <c r="PAG37" s="242"/>
      <c r="PAH37" s="242"/>
      <c r="PAI37" s="242"/>
      <c r="PAJ37" s="242"/>
      <c r="PAK37" s="242"/>
      <c r="PAL37" s="242"/>
      <c r="PAM37" s="242"/>
      <c r="PAN37" s="242"/>
      <c r="PAO37" s="242"/>
      <c r="PAP37" s="242"/>
      <c r="PAQ37" s="242"/>
      <c r="PAR37" s="242"/>
      <c r="PAS37" s="242"/>
      <c r="PAT37" s="242"/>
      <c r="PAU37" s="242"/>
      <c r="PAV37" s="242"/>
      <c r="PAW37" s="242"/>
      <c r="PAX37" s="242"/>
      <c r="PAY37" s="242"/>
      <c r="PAZ37" s="242"/>
      <c r="PBA37" s="242"/>
      <c r="PBB37" s="242"/>
      <c r="PBC37" s="242"/>
      <c r="PBD37" s="242"/>
      <c r="PBE37" s="242"/>
      <c r="PBF37" s="242"/>
      <c r="PBG37" s="242"/>
      <c r="PBH37" s="242"/>
      <c r="PBI37" s="242"/>
      <c r="PBJ37" s="242"/>
      <c r="PBK37" s="242"/>
      <c r="PBL37" s="242"/>
      <c r="PBM37" s="242"/>
      <c r="PBN37" s="242"/>
      <c r="PBO37" s="242"/>
      <c r="PBP37" s="242"/>
      <c r="PBQ37" s="242"/>
      <c r="PBR37" s="242"/>
      <c r="PBS37" s="242"/>
      <c r="PBT37" s="242"/>
      <c r="PBU37" s="242"/>
      <c r="PBV37" s="242"/>
      <c r="PBW37" s="242"/>
      <c r="PBX37" s="242"/>
      <c r="PBY37" s="242"/>
      <c r="PBZ37" s="242"/>
      <c r="PCA37" s="242"/>
      <c r="PCB37" s="242"/>
      <c r="PCC37" s="242"/>
      <c r="PCD37" s="242"/>
      <c r="PCE37" s="242"/>
      <c r="PCF37" s="242"/>
      <c r="PCG37" s="242"/>
      <c r="PCH37" s="242"/>
      <c r="PCI37" s="242"/>
      <c r="PCJ37" s="242"/>
      <c r="PCK37" s="242"/>
      <c r="PCL37" s="242"/>
      <c r="PCM37" s="242"/>
      <c r="PCN37" s="242"/>
      <c r="PCO37" s="242"/>
      <c r="PCP37" s="242"/>
      <c r="PCQ37" s="242"/>
      <c r="PCR37" s="242"/>
      <c r="PCS37" s="242"/>
      <c r="PCT37" s="242"/>
      <c r="PCU37" s="242"/>
      <c r="PCV37" s="242"/>
      <c r="PCW37" s="242"/>
      <c r="PCX37" s="242"/>
      <c r="PCY37" s="242"/>
      <c r="PCZ37" s="242"/>
      <c r="PDA37" s="242"/>
      <c r="PDB37" s="242"/>
      <c r="PDC37" s="242"/>
      <c r="PDD37" s="242"/>
      <c r="PDE37" s="242"/>
      <c r="PDF37" s="242"/>
      <c r="PDG37" s="242"/>
      <c r="PDH37" s="242"/>
      <c r="PDI37" s="242"/>
      <c r="PDJ37" s="242"/>
      <c r="PDK37" s="242"/>
      <c r="PDL37" s="242"/>
      <c r="PDM37" s="242"/>
      <c r="PDN37" s="242"/>
      <c r="PDO37" s="242"/>
      <c r="PDP37" s="242"/>
      <c r="PDQ37" s="242"/>
      <c r="PDR37" s="242"/>
      <c r="PDS37" s="242"/>
      <c r="PDT37" s="242"/>
      <c r="PDU37" s="242"/>
      <c r="PDV37" s="242"/>
      <c r="PDW37" s="242"/>
      <c r="PDX37" s="242"/>
      <c r="PDY37" s="242"/>
      <c r="PDZ37" s="242"/>
      <c r="PEA37" s="242"/>
      <c r="PEB37" s="242"/>
      <c r="PEC37" s="242"/>
      <c r="PED37" s="242"/>
      <c r="PEE37" s="242"/>
      <c r="PEF37" s="242"/>
      <c r="PEG37" s="242"/>
      <c r="PEH37" s="242"/>
      <c r="PEI37" s="242"/>
      <c r="PEJ37" s="242"/>
      <c r="PEK37" s="242"/>
      <c r="PEL37" s="242"/>
      <c r="PEM37" s="242"/>
      <c r="PEN37" s="242"/>
      <c r="PEO37" s="242"/>
      <c r="PEP37" s="242"/>
      <c r="PEQ37" s="242"/>
      <c r="PER37" s="242"/>
      <c r="PES37" s="242"/>
      <c r="PET37" s="242"/>
      <c r="PEU37" s="242"/>
      <c r="PEV37" s="242"/>
      <c r="PEW37" s="242"/>
      <c r="PEX37" s="242"/>
      <c r="PEY37" s="242"/>
      <c r="PEZ37" s="242"/>
      <c r="PFA37" s="242"/>
      <c r="PFB37" s="242"/>
      <c r="PFC37" s="242"/>
      <c r="PFD37" s="242"/>
      <c r="PFE37" s="242"/>
      <c r="PFF37" s="242"/>
      <c r="PFG37" s="242"/>
      <c r="PFH37" s="242"/>
      <c r="PFI37" s="242"/>
      <c r="PFJ37" s="242"/>
      <c r="PFK37" s="242"/>
      <c r="PFL37" s="242"/>
      <c r="PFM37" s="242"/>
      <c r="PFN37" s="242"/>
      <c r="PFO37" s="242"/>
      <c r="PFP37" s="242"/>
      <c r="PFQ37" s="242"/>
      <c r="PFR37" s="242"/>
      <c r="PFS37" s="242"/>
      <c r="PFT37" s="242"/>
      <c r="PFU37" s="242"/>
      <c r="PFV37" s="242"/>
      <c r="PFW37" s="242"/>
      <c r="PFX37" s="242"/>
      <c r="PFY37" s="242"/>
      <c r="PFZ37" s="242"/>
      <c r="PGA37" s="242"/>
      <c r="PGB37" s="242"/>
      <c r="PGC37" s="242"/>
      <c r="PGD37" s="242"/>
      <c r="PGE37" s="242"/>
      <c r="PGF37" s="242"/>
      <c r="PGG37" s="242"/>
      <c r="PGH37" s="242"/>
      <c r="PGI37" s="242"/>
      <c r="PGJ37" s="242"/>
      <c r="PGK37" s="242"/>
      <c r="PGL37" s="242"/>
      <c r="PGM37" s="242"/>
      <c r="PGN37" s="242"/>
      <c r="PGO37" s="242"/>
      <c r="PGP37" s="242"/>
      <c r="PGQ37" s="242"/>
      <c r="PGR37" s="242"/>
      <c r="PGS37" s="242"/>
      <c r="PGT37" s="242"/>
      <c r="PGU37" s="242"/>
      <c r="PGV37" s="242"/>
      <c r="PGW37" s="242"/>
      <c r="PGX37" s="242"/>
      <c r="PGY37" s="242"/>
      <c r="PGZ37" s="242"/>
      <c r="PHA37" s="242"/>
      <c r="PHB37" s="242"/>
      <c r="PHC37" s="242"/>
      <c r="PHD37" s="242"/>
      <c r="PHE37" s="242"/>
      <c r="PHF37" s="242"/>
      <c r="PHG37" s="242"/>
      <c r="PHH37" s="242"/>
      <c r="PHI37" s="242"/>
      <c r="PHJ37" s="242"/>
      <c r="PHK37" s="242"/>
      <c r="PHL37" s="242"/>
      <c r="PHM37" s="242"/>
      <c r="PHN37" s="242"/>
      <c r="PHO37" s="242"/>
      <c r="PHP37" s="242"/>
      <c r="PHQ37" s="242"/>
      <c r="PHR37" s="242"/>
      <c r="PHS37" s="242"/>
      <c r="PHT37" s="242"/>
      <c r="PHU37" s="242"/>
      <c r="PHV37" s="242"/>
      <c r="PHW37" s="242"/>
      <c r="PHX37" s="242"/>
      <c r="PHY37" s="242"/>
      <c r="PHZ37" s="242"/>
      <c r="PIA37" s="242"/>
      <c r="PIB37" s="242"/>
      <c r="PIC37" s="242"/>
      <c r="PID37" s="242"/>
      <c r="PIE37" s="242"/>
      <c r="PIF37" s="242"/>
      <c r="PIG37" s="242"/>
      <c r="PIH37" s="242"/>
      <c r="PII37" s="242"/>
      <c r="PIJ37" s="242"/>
      <c r="PIK37" s="242"/>
      <c r="PIL37" s="242"/>
      <c r="PIM37" s="242"/>
      <c r="PIN37" s="242"/>
      <c r="PIO37" s="242"/>
      <c r="PIP37" s="242"/>
      <c r="PIQ37" s="242"/>
      <c r="PIR37" s="242"/>
      <c r="PIS37" s="242"/>
      <c r="PIT37" s="242"/>
      <c r="PIU37" s="242"/>
      <c r="PIV37" s="242"/>
      <c r="PIW37" s="242"/>
      <c r="PIX37" s="242"/>
      <c r="PIY37" s="242"/>
      <c r="PIZ37" s="242"/>
      <c r="PJA37" s="242"/>
      <c r="PJB37" s="242"/>
      <c r="PJC37" s="242"/>
      <c r="PJD37" s="242"/>
      <c r="PJE37" s="242"/>
      <c r="PJF37" s="242"/>
      <c r="PJG37" s="242"/>
      <c r="PJH37" s="242"/>
      <c r="PJI37" s="242"/>
      <c r="PJJ37" s="242"/>
      <c r="PJK37" s="242"/>
      <c r="PJL37" s="242"/>
      <c r="PJM37" s="242"/>
      <c r="PJN37" s="242"/>
      <c r="PJO37" s="242"/>
      <c r="PJP37" s="242"/>
      <c r="PJQ37" s="242"/>
      <c r="PJR37" s="242"/>
      <c r="PJS37" s="242"/>
      <c r="PJT37" s="242"/>
      <c r="PJU37" s="242"/>
      <c r="PJV37" s="242"/>
      <c r="PJW37" s="242"/>
      <c r="PJX37" s="242"/>
      <c r="PJY37" s="242"/>
      <c r="PJZ37" s="242"/>
      <c r="PKA37" s="242"/>
      <c r="PKB37" s="242"/>
      <c r="PKC37" s="242"/>
      <c r="PKD37" s="242"/>
      <c r="PKE37" s="242"/>
      <c r="PKF37" s="242"/>
      <c r="PKG37" s="242"/>
      <c r="PKH37" s="242"/>
      <c r="PKI37" s="242"/>
      <c r="PKJ37" s="242"/>
      <c r="PKK37" s="242"/>
      <c r="PKL37" s="242"/>
      <c r="PKM37" s="242"/>
      <c r="PKN37" s="242"/>
      <c r="PKO37" s="242"/>
      <c r="PKP37" s="242"/>
      <c r="PKQ37" s="242"/>
      <c r="PKR37" s="242"/>
      <c r="PKS37" s="242"/>
      <c r="PKT37" s="242"/>
      <c r="PKU37" s="242"/>
      <c r="PKV37" s="242"/>
      <c r="PKW37" s="242"/>
      <c r="PKX37" s="242"/>
      <c r="PKY37" s="242"/>
      <c r="PKZ37" s="242"/>
      <c r="PLA37" s="242"/>
      <c r="PLB37" s="242"/>
      <c r="PLC37" s="242"/>
      <c r="PLD37" s="242"/>
      <c r="PLE37" s="242"/>
      <c r="PLF37" s="242"/>
      <c r="PLG37" s="242"/>
      <c r="PLH37" s="242"/>
      <c r="PLI37" s="242"/>
      <c r="PLJ37" s="242"/>
      <c r="PLK37" s="242"/>
      <c r="PLL37" s="242"/>
      <c r="PLM37" s="242"/>
      <c r="PLN37" s="242"/>
      <c r="PLO37" s="242"/>
      <c r="PLP37" s="242"/>
      <c r="PLQ37" s="242"/>
      <c r="PLR37" s="242"/>
      <c r="PLS37" s="242"/>
      <c r="PLT37" s="242"/>
      <c r="PLU37" s="242"/>
      <c r="PLV37" s="242"/>
      <c r="PLW37" s="242"/>
      <c r="PLX37" s="242"/>
      <c r="PLY37" s="242"/>
      <c r="PLZ37" s="242"/>
      <c r="PMA37" s="242"/>
      <c r="PMB37" s="242"/>
      <c r="PMC37" s="242"/>
      <c r="PMD37" s="242"/>
      <c r="PME37" s="242"/>
      <c r="PMF37" s="242"/>
      <c r="PMG37" s="242"/>
      <c r="PMH37" s="242"/>
      <c r="PMI37" s="242"/>
      <c r="PMJ37" s="242"/>
      <c r="PMK37" s="242"/>
      <c r="PML37" s="242"/>
      <c r="PMM37" s="242"/>
      <c r="PMN37" s="242"/>
      <c r="PMO37" s="242"/>
      <c r="PMP37" s="242"/>
      <c r="PMQ37" s="242"/>
      <c r="PMR37" s="242"/>
      <c r="PMS37" s="242"/>
      <c r="PMT37" s="242"/>
      <c r="PMU37" s="242"/>
      <c r="PMV37" s="242"/>
      <c r="PMW37" s="242"/>
      <c r="PMX37" s="242"/>
      <c r="PMY37" s="242"/>
      <c r="PMZ37" s="242"/>
      <c r="PNA37" s="242"/>
      <c r="PNB37" s="242"/>
      <c r="PNC37" s="242"/>
      <c r="PND37" s="242"/>
      <c r="PNE37" s="242"/>
      <c r="PNF37" s="242"/>
      <c r="PNG37" s="242"/>
      <c r="PNH37" s="242"/>
      <c r="PNI37" s="242"/>
      <c r="PNJ37" s="242"/>
      <c r="PNK37" s="242"/>
      <c r="PNL37" s="242"/>
      <c r="PNM37" s="242"/>
      <c r="PNN37" s="242"/>
      <c r="PNO37" s="242"/>
      <c r="PNP37" s="242"/>
      <c r="PNQ37" s="242"/>
      <c r="PNR37" s="242"/>
      <c r="PNS37" s="242"/>
      <c r="PNT37" s="242"/>
      <c r="PNU37" s="242"/>
      <c r="PNV37" s="242"/>
      <c r="PNW37" s="242"/>
      <c r="PNX37" s="242"/>
      <c r="PNY37" s="242"/>
      <c r="PNZ37" s="242"/>
      <c r="POA37" s="242"/>
      <c r="POB37" s="242"/>
      <c r="POC37" s="242"/>
      <c r="POD37" s="242"/>
      <c r="POE37" s="242"/>
      <c r="POF37" s="242"/>
      <c r="POG37" s="242"/>
      <c r="POH37" s="242"/>
      <c r="POI37" s="242"/>
      <c r="POJ37" s="242"/>
      <c r="POK37" s="242"/>
      <c r="POL37" s="242"/>
      <c r="POM37" s="242"/>
      <c r="PON37" s="242"/>
      <c r="POO37" s="242"/>
      <c r="POP37" s="242"/>
      <c r="POQ37" s="242"/>
      <c r="POR37" s="242"/>
      <c r="POS37" s="242"/>
      <c r="POT37" s="242"/>
      <c r="POU37" s="242"/>
      <c r="POV37" s="242"/>
      <c r="POW37" s="242"/>
      <c r="POX37" s="242"/>
      <c r="POY37" s="242"/>
      <c r="POZ37" s="242"/>
      <c r="PPA37" s="242"/>
      <c r="PPB37" s="242"/>
      <c r="PPC37" s="242"/>
      <c r="PPD37" s="242"/>
      <c r="PPE37" s="242"/>
      <c r="PPF37" s="242"/>
      <c r="PPG37" s="242"/>
      <c r="PPH37" s="242"/>
      <c r="PPI37" s="242"/>
      <c r="PPJ37" s="242"/>
      <c r="PPK37" s="242"/>
      <c r="PPL37" s="242"/>
      <c r="PPM37" s="242"/>
      <c r="PPN37" s="242"/>
      <c r="PPO37" s="242"/>
      <c r="PPP37" s="242"/>
      <c r="PPQ37" s="242"/>
      <c r="PPR37" s="242"/>
      <c r="PPS37" s="242"/>
      <c r="PPT37" s="242"/>
      <c r="PPU37" s="242"/>
      <c r="PPV37" s="242"/>
      <c r="PPW37" s="242"/>
      <c r="PPX37" s="242"/>
      <c r="PPY37" s="242"/>
      <c r="PPZ37" s="242"/>
      <c r="PQA37" s="242"/>
      <c r="PQB37" s="242"/>
      <c r="PQC37" s="242"/>
      <c r="PQD37" s="242"/>
      <c r="PQE37" s="242"/>
      <c r="PQF37" s="242"/>
      <c r="PQG37" s="242"/>
      <c r="PQH37" s="242"/>
      <c r="PQI37" s="242"/>
      <c r="PQJ37" s="242"/>
      <c r="PQK37" s="242"/>
      <c r="PQL37" s="242"/>
      <c r="PQM37" s="242"/>
      <c r="PQN37" s="242"/>
      <c r="PQO37" s="242"/>
      <c r="PQP37" s="242"/>
      <c r="PQQ37" s="242"/>
      <c r="PQR37" s="242"/>
      <c r="PQS37" s="242"/>
      <c r="PQT37" s="242"/>
      <c r="PQU37" s="242"/>
      <c r="PQV37" s="242"/>
      <c r="PQW37" s="242"/>
      <c r="PQX37" s="242"/>
      <c r="PQY37" s="242"/>
      <c r="PQZ37" s="242"/>
      <c r="PRA37" s="242"/>
      <c r="PRB37" s="242"/>
      <c r="PRC37" s="242"/>
      <c r="PRD37" s="242"/>
      <c r="PRE37" s="242"/>
      <c r="PRF37" s="242"/>
      <c r="PRG37" s="242"/>
      <c r="PRH37" s="242"/>
      <c r="PRI37" s="242"/>
      <c r="PRJ37" s="242"/>
      <c r="PRK37" s="242"/>
      <c r="PRL37" s="242"/>
      <c r="PRM37" s="242"/>
      <c r="PRN37" s="242"/>
      <c r="PRO37" s="242"/>
      <c r="PRP37" s="242"/>
      <c r="PRQ37" s="242"/>
      <c r="PRR37" s="242"/>
      <c r="PRS37" s="242"/>
      <c r="PRT37" s="242"/>
      <c r="PRU37" s="242"/>
      <c r="PRV37" s="242"/>
      <c r="PRW37" s="242"/>
      <c r="PRX37" s="242"/>
      <c r="PRY37" s="242"/>
      <c r="PRZ37" s="242"/>
      <c r="PSA37" s="242"/>
      <c r="PSB37" s="242"/>
      <c r="PSC37" s="242"/>
      <c r="PSD37" s="242"/>
      <c r="PSE37" s="242"/>
      <c r="PSF37" s="242"/>
      <c r="PSG37" s="242"/>
      <c r="PSH37" s="242"/>
      <c r="PSI37" s="242"/>
      <c r="PSJ37" s="242"/>
      <c r="PSK37" s="242"/>
      <c r="PSL37" s="242"/>
      <c r="PSM37" s="242"/>
      <c r="PSN37" s="242"/>
      <c r="PSO37" s="242"/>
      <c r="PSP37" s="242"/>
      <c r="PSQ37" s="242"/>
      <c r="PSR37" s="242"/>
      <c r="PSS37" s="242"/>
      <c r="PST37" s="242"/>
      <c r="PSU37" s="242"/>
      <c r="PSV37" s="242"/>
      <c r="PSW37" s="242"/>
      <c r="PSX37" s="242"/>
      <c r="PSY37" s="242"/>
      <c r="PSZ37" s="242"/>
      <c r="PTA37" s="242"/>
      <c r="PTB37" s="242"/>
      <c r="PTC37" s="242"/>
      <c r="PTD37" s="242"/>
      <c r="PTE37" s="242"/>
      <c r="PTF37" s="242"/>
      <c r="PTG37" s="242"/>
      <c r="PTH37" s="242"/>
      <c r="PTI37" s="242"/>
      <c r="PTJ37" s="242"/>
      <c r="PTK37" s="242"/>
      <c r="PTL37" s="242"/>
      <c r="PTM37" s="242"/>
      <c r="PTN37" s="242"/>
      <c r="PTO37" s="242"/>
      <c r="PTP37" s="242"/>
      <c r="PTQ37" s="242"/>
      <c r="PTR37" s="242"/>
      <c r="PTS37" s="242"/>
      <c r="PTT37" s="242"/>
      <c r="PTU37" s="242"/>
      <c r="PTV37" s="242"/>
      <c r="PTW37" s="242"/>
      <c r="PTX37" s="242"/>
      <c r="PTY37" s="242"/>
      <c r="PTZ37" s="242"/>
      <c r="PUA37" s="242"/>
      <c r="PUB37" s="242"/>
      <c r="PUC37" s="242"/>
      <c r="PUD37" s="242"/>
      <c r="PUE37" s="242"/>
      <c r="PUF37" s="242"/>
      <c r="PUG37" s="242"/>
      <c r="PUH37" s="242"/>
      <c r="PUI37" s="242"/>
      <c r="PUJ37" s="242"/>
      <c r="PUK37" s="242"/>
      <c r="PUL37" s="242"/>
      <c r="PUM37" s="242"/>
      <c r="PUN37" s="242"/>
      <c r="PUO37" s="242"/>
      <c r="PUP37" s="242"/>
      <c r="PUQ37" s="242"/>
      <c r="PUR37" s="242"/>
      <c r="PUS37" s="242"/>
      <c r="PUT37" s="242"/>
      <c r="PUU37" s="242"/>
      <c r="PUV37" s="242"/>
      <c r="PUW37" s="242"/>
      <c r="PUX37" s="242"/>
      <c r="PUY37" s="242"/>
      <c r="PUZ37" s="242"/>
      <c r="PVA37" s="242"/>
      <c r="PVB37" s="242"/>
      <c r="PVC37" s="242"/>
      <c r="PVD37" s="242"/>
      <c r="PVE37" s="242"/>
      <c r="PVF37" s="242"/>
      <c r="PVG37" s="242"/>
      <c r="PVH37" s="242"/>
      <c r="PVI37" s="242"/>
      <c r="PVJ37" s="242"/>
      <c r="PVK37" s="242"/>
      <c r="PVL37" s="242"/>
      <c r="PVM37" s="242"/>
      <c r="PVN37" s="242"/>
      <c r="PVO37" s="242"/>
      <c r="PVP37" s="242"/>
      <c r="PVQ37" s="242"/>
      <c r="PVR37" s="242"/>
      <c r="PVS37" s="242"/>
      <c r="PVT37" s="242"/>
      <c r="PVU37" s="242"/>
      <c r="PVV37" s="242"/>
      <c r="PVW37" s="242"/>
      <c r="PVX37" s="242"/>
      <c r="PVY37" s="242"/>
      <c r="PVZ37" s="242"/>
      <c r="PWA37" s="242"/>
      <c r="PWB37" s="242"/>
      <c r="PWC37" s="242"/>
      <c r="PWD37" s="242"/>
      <c r="PWE37" s="242"/>
      <c r="PWF37" s="242"/>
      <c r="PWG37" s="242"/>
      <c r="PWH37" s="242"/>
      <c r="PWI37" s="242"/>
      <c r="PWJ37" s="242"/>
      <c r="PWK37" s="242"/>
      <c r="PWL37" s="242"/>
      <c r="PWM37" s="242"/>
      <c r="PWN37" s="242"/>
      <c r="PWO37" s="242"/>
      <c r="PWP37" s="242"/>
      <c r="PWQ37" s="242"/>
      <c r="PWR37" s="242"/>
      <c r="PWS37" s="242"/>
      <c r="PWT37" s="242"/>
      <c r="PWU37" s="242"/>
      <c r="PWV37" s="242"/>
      <c r="PWW37" s="242"/>
      <c r="PWX37" s="242"/>
      <c r="PWY37" s="242"/>
      <c r="PWZ37" s="242"/>
      <c r="PXA37" s="242"/>
      <c r="PXB37" s="242"/>
      <c r="PXC37" s="242"/>
      <c r="PXD37" s="242"/>
      <c r="PXE37" s="242"/>
      <c r="PXF37" s="242"/>
      <c r="PXG37" s="242"/>
      <c r="PXH37" s="242"/>
      <c r="PXI37" s="242"/>
      <c r="PXJ37" s="242"/>
      <c r="PXK37" s="242"/>
      <c r="PXL37" s="242"/>
      <c r="PXM37" s="242"/>
      <c r="PXN37" s="242"/>
      <c r="PXO37" s="242"/>
      <c r="PXP37" s="242"/>
      <c r="PXQ37" s="242"/>
      <c r="PXR37" s="242"/>
      <c r="PXS37" s="242"/>
      <c r="PXT37" s="242"/>
      <c r="PXU37" s="242"/>
      <c r="PXV37" s="242"/>
      <c r="PXW37" s="242"/>
      <c r="PXX37" s="242"/>
      <c r="PXY37" s="242"/>
      <c r="PXZ37" s="242"/>
      <c r="PYA37" s="242"/>
      <c r="PYB37" s="242"/>
      <c r="PYC37" s="242"/>
      <c r="PYD37" s="242"/>
      <c r="PYE37" s="242"/>
      <c r="PYF37" s="242"/>
      <c r="PYG37" s="242"/>
      <c r="PYH37" s="242"/>
      <c r="PYI37" s="242"/>
      <c r="PYJ37" s="242"/>
      <c r="PYK37" s="242"/>
      <c r="PYL37" s="242"/>
      <c r="PYM37" s="242"/>
      <c r="PYN37" s="242"/>
      <c r="PYO37" s="242"/>
      <c r="PYP37" s="242"/>
      <c r="PYQ37" s="242"/>
      <c r="PYR37" s="242"/>
      <c r="PYS37" s="242"/>
      <c r="PYT37" s="242"/>
      <c r="PYU37" s="242"/>
      <c r="PYV37" s="242"/>
      <c r="PYW37" s="242"/>
      <c r="PYX37" s="242"/>
      <c r="PYY37" s="242"/>
      <c r="PYZ37" s="242"/>
      <c r="PZA37" s="242"/>
      <c r="PZB37" s="242"/>
      <c r="PZC37" s="242"/>
      <c r="PZD37" s="242"/>
      <c r="PZE37" s="242"/>
      <c r="PZF37" s="242"/>
      <c r="PZG37" s="242"/>
      <c r="PZH37" s="242"/>
      <c r="PZI37" s="242"/>
      <c r="PZJ37" s="242"/>
      <c r="PZK37" s="242"/>
      <c r="PZL37" s="242"/>
      <c r="PZM37" s="242"/>
      <c r="PZN37" s="242"/>
      <c r="PZO37" s="242"/>
      <c r="PZP37" s="242"/>
      <c r="PZQ37" s="242"/>
      <c r="PZR37" s="242"/>
      <c r="PZS37" s="242"/>
      <c r="PZT37" s="242"/>
      <c r="PZU37" s="242"/>
      <c r="PZV37" s="242"/>
      <c r="PZW37" s="242"/>
      <c r="PZX37" s="242"/>
      <c r="PZY37" s="242"/>
      <c r="PZZ37" s="242"/>
      <c r="QAA37" s="242"/>
      <c r="QAB37" s="242"/>
      <c r="QAC37" s="242"/>
      <c r="QAD37" s="242"/>
      <c r="QAE37" s="242"/>
      <c r="QAF37" s="242"/>
      <c r="QAG37" s="242"/>
      <c r="QAH37" s="242"/>
      <c r="QAI37" s="242"/>
      <c r="QAJ37" s="242"/>
      <c r="QAK37" s="242"/>
      <c r="QAL37" s="242"/>
      <c r="QAM37" s="242"/>
      <c r="QAN37" s="242"/>
      <c r="QAO37" s="242"/>
      <c r="QAP37" s="242"/>
      <c r="QAQ37" s="242"/>
      <c r="QAR37" s="242"/>
      <c r="QAS37" s="242"/>
      <c r="QAT37" s="242"/>
      <c r="QAU37" s="242"/>
      <c r="QAV37" s="242"/>
      <c r="QAW37" s="242"/>
      <c r="QAX37" s="242"/>
      <c r="QAY37" s="242"/>
      <c r="QAZ37" s="242"/>
      <c r="QBA37" s="242"/>
      <c r="QBB37" s="242"/>
      <c r="QBC37" s="242"/>
      <c r="QBD37" s="242"/>
      <c r="QBE37" s="242"/>
      <c r="QBF37" s="242"/>
      <c r="QBG37" s="242"/>
      <c r="QBH37" s="242"/>
      <c r="QBI37" s="242"/>
      <c r="QBJ37" s="242"/>
      <c r="QBK37" s="242"/>
      <c r="QBL37" s="242"/>
      <c r="QBM37" s="242"/>
      <c r="QBN37" s="242"/>
      <c r="QBO37" s="242"/>
      <c r="QBP37" s="242"/>
      <c r="QBQ37" s="242"/>
      <c r="QBR37" s="242"/>
      <c r="QBS37" s="242"/>
      <c r="QBT37" s="242"/>
      <c r="QBU37" s="242"/>
      <c r="QBV37" s="242"/>
      <c r="QBW37" s="242"/>
      <c r="QBX37" s="242"/>
      <c r="QBY37" s="242"/>
      <c r="QBZ37" s="242"/>
      <c r="QCA37" s="242"/>
      <c r="QCB37" s="242"/>
      <c r="QCC37" s="242"/>
      <c r="QCD37" s="242"/>
      <c r="QCE37" s="242"/>
      <c r="QCF37" s="242"/>
      <c r="QCG37" s="242"/>
      <c r="QCH37" s="242"/>
      <c r="QCI37" s="242"/>
      <c r="QCJ37" s="242"/>
      <c r="QCK37" s="242"/>
      <c r="QCL37" s="242"/>
      <c r="QCM37" s="242"/>
      <c r="QCN37" s="242"/>
      <c r="QCO37" s="242"/>
      <c r="QCP37" s="242"/>
      <c r="QCQ37" s="242"/>
      <c r="QCR37" s="242"/>
      <c r="QCS37" s="242"/>
      <c r="QCT37" s="242"/>
      <c r="QCU37" s="242"/>
      <c r="QCV37" s="242"/>
      <c r="QCW37" s="242"/>
      <c r="QCX37" s="242"/>
      <c r="QCY37" s="242"/>
      <c r="QCZ37" s="242"/>
      <c r="QDA37" s="242"/>
      <c r="QDB37" s="242"/>
      <c r="QDC37" s="242"/>
      <c r="QDD37" s="242"/>
      <c r="QDE37" s="242"/>
      <c r="QDF37" s="242"/>
      <c r="QDG37" s="242"/>
      <c r="QDH37" s="242"/>
      <c r="QDI37" s="242"/>
      <c r="QDJ37" s="242"/>
      <c r="QDK37" s="242"/>
      <c r="QDL37" s="242"/>
      <c r="QDM37" s="242"/>
      <c r="QDN37" s="242"/>
      <c r="QDO37" s="242"/>
      <c r="QDP37" s="242"/>
      <c r="QDQ37" s="242"/>
      <c r="QDR37" s="242"/>
      <c r="QDS37" s="242"/>
      <c r="QDT37" s="242"/>
      <c r="QDU37" s="242"/>
      <c r="QDV37" s="242"/>
      <c r="QDW37" s="242"/>
      <c r="QDX37" s="242"/>
      <c r="QDY37" s="242"/>
      <c r="QDZ37" s="242"/>
      <c r="QEA37" s="242"/>
      <c r="QEB37" s="242"/>
      <c r="QEC37" s="242"/>
      <c r="QED37" s="242"/>
      <c r="QEE37" s="242"/>
      <c r="QEF37" s="242"/>
      <c r="QEG37" s="242"/>
      <c r="QEH37" s="242"/>
      <c r="QEI37" s="242"/>
      <c r="QEJ37" s="242"/>
      <c r="QEK37" s="242"/>
      <c r="QEL37" s="242"/>
      <c r="QEM37" s="242"/>
      <c r="QEN37" s="242"/>
      <c r="QEO37" s="242"/>
      <c r="QEP37" s="242"/>
      <c r="QEQ37" s="242"/>
      <c r="QER37" s="242"/>
      <c r="QES37" s="242"/>
      <c r="QET37" s="242"/>
      <c r="QEU37" s="242"/>
      <c r="QEV37" s="242"/>
      <c r="QEW37" s="242"/>
      <c r="QEX37" s="242"/>
      <c r="QEY37" s="242"/>
      <c r="QEZ37" s="242"/>
      <c r="QFA37" s="242"/>
      <c r="QFB37" s="242"/>
      <c r="QFC37" s="242"/>
      <c r="QFD37" s="242"/>
      <c r="QFE37" s="242"/>
      <c r="QFF37" s="242"/>
      <c r="QFG37" s="242"/>
      <c r="QFH37" s="242"/>
      <c r="QFI37" s="242"/>
      <c r="QFJ37" s="242"/>
      <c r="QFK37" s="242"/>
      <c r="QFL37" s="242"/>
      <c r="QFM37" s="242"/>
      <c r="QFN37" s="242"/>
      <c r="QFO37" s="242"/>
      <c r="QFP37" s="242"/>
      <c r="QFQ37" s="242"/>
      <c r="QFR37" s="242"/>
      <c r="QFS37" s="242"/>
      <c r="QFT37" s="242"/>
      <c r="QFU37" s="242"/>
      <c r="QFV37" s="242"/>
      <c r="QFW37" s="242"/>
      <c r="QFX37" s="242"/>
      <c r="QFY37" s="242"/>
      <c r="QFZ37" s="242"/>
      <c r="QGA37" s="242"/>
      <c r="QGB37" s="242"/>
      <c r="QGC37" s="242"/>
      <c r="QGD37" s="242"/>
      <c r="QGE37" s="242"/>
      <c r="QGF37" s="242"/>
      <c r="QGG37" s="242"/>
      <c r="QGH37" s="242"/>
      <c r="QGI37" s="242"/>
      <c r="QGJ37" s="242"/>
      <c r="QGK37" s="242"/>
      <c r="QGL37" s="242"/>
      <c r="QGM37" s="242"/>
      <c r="QGN37" s="242"/>
      <c r="QGO37" s="242"/>
      <c r="QGP37" s="242"/>
      <c r="QGQ37" s="242"/>
      <c r="QGR37" s="242"/>
      <c r="QGS37" s="242"/>
      <c r="QGT37" s="242"/>
      <c r="QGU37" s="242"/>
      <c r="QGV37" s="242"/>
      <c r="QGW37" s="242"/>
      <c r="QGX37" s="242"/>
      <c r="QGY37" s="242"/>
      <c r="QGZ37" s="242"/>
      <c r="QHA37" s="242"/>
      <c r="QHB37" s="242"/>
      <c r="QHC37" s="242"/>
      <c r="QHD37" s="242"/>
      <c r="QHE37" s="242"/>
      <c r="QHF37" s="242"/>
      <c r="QHG37" s="242"/>
      <c r="QHH37" s="242"/>
      <c r="QHI37" s="242"/>
      <c r="QHJ37" s="242"/>
      <c r="QHK37" s="242"/>
      <c r="QHL37" s="242"/>
      <c r="QHM37" s="242"/>
      <c r="QHN37" s="242"/>
      <c r="QHO37" s="242"/>
      <c r="QHP37" s="242"/>
      <c r="QHQ37" s="242"/>
      <c r="QHR37" s="242"/>
      <c r="QHS37" s="242"/>
      <c r="QHT37" s="242"/>
      <c r="QHU37" s="242"/>
      <c r="QHV37" s="242"/>
      <c r="QHW37" s="242"/>
      <c r="QHX37" s="242"/>
      <c r="QHY37" s="242"/>
      <c r="QHZ37" s="242"/>
      <c r="QIA37" s="242"/>
      <c r="QIB37" s="242"/>
      <c r="QIC37" s="242"/>
      <c r="QID37" s="242"/>
      <c r="QIE37" s="242"/>
      <c r="QIF37" s="242"/>
      <c r="QIG37" s="242"/>
      <c r="QIH37" s="242"/>
      <c r="QII37" s="242"/>
      <c r="QIJ37" s="242"/>
      <c r="QIK37" s="242"/>
      <c r="QIL37" s="242"/>
      <c r="QIM37" s="242"/>
      <c r="QIN37" s="242"/>
      <c r="QIO37" s="242"/>
      <c r="QIP37" s="242"/>
      <c r="QIQ37" s="242"/>
      <c r="QIR37" s="242"/>
      <c r="QIS37" s="242"/>
      <c r="QIT37" s="242"/>
      <c r="QIU37" s="242"/>
      <c r="QIV37" s="242"/>
      <c r="QIW37" s="242"/>
      <c r="QIX37" s="242"/>
      <c r="QIY37" s="242"/>
      <c r="QIZ37" s="242"/>
      <c r="QJA37" s="242"/>
      <c r="QJB37" s="242"/>
      <c r="QJC37" s="242"/>
      <c r="QJD37" s="242"/>
      <c r="QJE37" s="242"/>
      <c r="QJF37" s="242"/>
      <c r="QJG37" s="242"/>
      <c r="QJH37" s="242"/>
      <c r="QJI37" s="242"/>
      <c r="QJJ37" s="242"/>
      <c r="QJK37" s="242"/>
      <c r="QJL37" s="242"/>
      <c r="QJM37" s="242"/>
      <c r="QJN37" s="242"/>
      <c r="QJO37" s="242"/>
      <c r="QJP37" s="242"/>
      <c r="QJQ37" s="242"/>
      <c r="QJR37" s="242"/>
      <c r="QJS37" s="242"/>
      <c r="QJT37" s="242"/>
      <c r="QJU37" s="242"/>
      <c r="QJV37" s="242"/>
      <c r="QJW37" s="242"/>
      <c r="QJX37" s="242"/>
      <c r="QJY37" s="242"/>
      <c r="QJZ37" s="242"/>
      <c r="QKA37" s="242"/>
      <c r="QKB37" s="242"/>
      <c r="QKC37" s="242"/>
      <c r="QKD37" s="242"/>
      <c r="QKE37" s="242"/>
      <c r="QKF37" s="242"/>
      <c r="QKG37" s="242"/>
      <c r="QKH37" s="242"/>
      <c r="QKI37" s="242"/>
      <c r="QKJ37" s="242"/>
      <c r="QKK37" s="242"/>
      <c r="QKL37" s="242"/>
      <c r="QKM37" s="242"/>
      <c r="QKN37" s="242"/>
      <c r="QKO37" s="242"/>
      <c r="QKP37" s="242"/>
      <c r="QKQ37" s="242"/>
      <c r="QKR37" s="242"/>
      <c r="QKS37" s="242"/>
      <c r="QKT37" s="242"/>
      <c r="QKU37" s="242"/>
      <c r="QKV37" s="242"/>
      <c r="QKW37" s="242"/>
      <c r="QKX37" s="242"/>
      <c r="QKY37" s="242"/>
      <c r="QKZ37" s="242"/>
      <c r="QLA37" s="242"/>
      <c r="QLB37" s="242"/>
      <c r="QLC37" s="242"/>
      <c r="QLD37" s="242"/>
      <c r="QLE37" s="242"/>
      <c r="QLF37" s="242"/>
      <c r="QLG37" s="242"/>
      <c r="QLH37" s="242"/>
      <c r="QLI37" s="242"/>
      <c r="QLJ37" s="242"/>
      <c r="QLK37" s="242"/>
      <c r="QLL37" s="242"/>
      <c r="QLM37" s="242"/>
      <c r="QLN37" s="242"/>
      <c r="QLO37" s="242"/>
      <c r="QLP37" s="242"/>
      <c r="QLQ37" s="242"/>
      <c r="QLR37" s="242"/>
      <c r="QLS37" s="242"/>
      <c r="QLT37" s="242"/>
      <c r="QLU37" s="242"/>
      <c r="QLV37" s="242"/>
      <c r="QLW37" s="242"/>
      <c r="QLX37" s="242"/>
      <c r="QLY37" s="242"/>
      <c r="QLZ37" s="242"/>
      <c r="QMA37" s="242"/>
      <c r="QMB37" s="242"/>
      <c r="QMC37" s="242"/>
      <c r="QMD37" s="242"/>
      <c r="QME37" s="242"/>
      <c r="QMF37" s="242"/>
      <c r="QMG37" s="242"/>
      <c r="QMH37" s="242"/>
      <c r="QMI37" s="242"/>
      <c r="QMJ37" s="242"/>
      <c r="QMK37" s="242"/>
      <c r="QML37" s="242"/>
      <c r="QMM37" s="242"/>
      <c r="QMN37" s="242"/>
      <c r="QMO37" s="242"/>
      <c r="QMP37" s="242"/>
      <c r="QMQ37" s="242"/>
      <c r="QMR37" s="242"/>
      <c r="QMS37" s="242"/>
      <c r="QMT37" s="242"/>
      <c r="QMU37" s="242"/>
      <c r="QMV37" s="242"/>
      <c r="QMW37" s="242"/>
      <c r="QMX37" s="242"/>
      <c r="QMY37" s="242"/>
      <c r="QMZ37" s="242"/>
      <c r="QNA37" s="242"/>
      <c r="QNB37" s="242"/>
      <c r="QNC37" s="242"/>
      <c r="QND37" s="242"/>
      <c r="QNE37" s="242"/>
      <c r="QNF37" s="242"/>
      <c r="QNG37" s="242"/>
      <c r="QNH37" s="242"/>
      <c r="QNI37" s="242"/>
      <c r="QNJ37" s="242"/>
      <c r="QNK37" s="242"/>
      <c r="QNL37" s="242"/>
      <c r="QNM37" s="242"/>
      <c r="QNN37" s="242"/>
      <c r="QNO37" s="242"/>
      <c r="QNP37" s="242"/>
      <c r="QNQ37" s="242"/>
      <c r="QNR37" s="242"/>
      <c r="QNS37" s="242"/>
      <c r="QNT37" s="242"/>
      <c r="QNU37" s="242"/>
      <c r="QNV37" s="242"/>
      <c r="QNW37" s="242"/>
      <c r="QNX37" s="242"/>
      <c r="QNY37" s="242"/>
      <c r="QNZ37" s="242"/>
      <c r="QOA37" s="242"/>
      <c r="QOB37" s="242"/>
      <c r="QOC37" s="242"/>
      <c r="QOD37" s="242"/>
      <c r="QOE37" s="242"/>
      <c r="QOF37" s="242"/>
      <c r="QOG37" s="242"/>
      <c r="QOH37" s="242"/>
      <c r="QOI37" s="242"/>
      <c r="QOJ37" s="242"/>
      <c r="QOK37" s="242"/>
      <c r="QOL37" s="242"/>
      <c r="QOM37" s="242"/>
      <c r="QON37" s="242"/>
      <c r="QOO37" s="242"/>
      <c r="QOP37" s="242"/>
      <c r="QOQ37" s="242"/>
      <c r="QOR37" s="242"/>
      <c r="QOS37" s="242"/>
      <c r="QOT37" s="242"/>
      <c r="QOU37" s="242"/>
      <c r="QOV37" s="242"/>
      <c r="QOW37" s="242"/>
      <c r="QOX37" s="242"/>
      <c r="QOY37" s="242"/>
      <c r="QOZ37" s="242"/>
      <c r="QPA37" s="242"/>
      <c r="QPB37" s="242"/>
      <c r="QPC37" s="242"/>
      <c r="QPD37" s="242"/>
      <c r="QPE37" s="242"/>
      <c r="QPF37" s="242"/>
      <c r="QPG37" s="242"/>
      <c r="QPH37" s="242"/>
      <c r="QPI37" s="242"/>
      <c r="QPJ37" s="242"/>
      <c r="QPK37" s="242"/>
      <c r="QPL37" s="242"/>
      <c r="QPM37" s="242"/>
      <c r="QPN37" s="242"/>
      <c r="QPO37" s="242"/>
      <c r="QPP37" s="242"/>
      <c r="QPQ37" s="242"/>
      <c r="QPR37" s="242"/>
      <c r="QPS37" s="242"/>
      <c r="QPT37" s="242"/>
      <c r="QPU37" s="242"/>
      <c r="QPV37" s="242"/>
      <c r="QPW37" s="242"/>
      <c r="QPX37" s="242"/>
      <c r="QPY37" s="242"/>
      <c r="QPZ37" s="242"/>
      <c r="QQA37" s="242"/>
      <c r="QQB37" s="242"/>
      <c r="QQC37" s="242"/>
      <c r="QQD37" s="242"/>
      <c r="QQE37" s="242"/>
      <c r="QQF37" s="242"/>
      <c r="QQG37" s="242"/>
      <c r="QQH37" s="242"/>
      <c r="QQI37" s="242"/>
      <c r="QQJ37" s="242"/>
      <c r="QQK37" s="242"/>
      <c r="QQL37" s="242"/>
      <c r="QQM37" s="242"/>
      <c r="QQN37" s="242"/>
      <c r="QQO37" s="242"/>
      <c r="QQP37" s="242"/>
      <c r="QQQ37" s="242"/>
      <c r="QQR37" s="242"/>
      <c r="QQS37" s="242"/>
      <c r="QQT37" s="242"/>
      <c r="QQU37" s="242"/>
      <c r="QQV37" s="242"/>
      <c r="QQW37" s="242"/>
      <c r="QQX37" s="242"/>
      <c r="QQY37" s="242"/>
      <c r="QQZ37" s="242"/>
      <c r="QRA37" s="242"/>
      <c r="QRB37" s="242"/>
      <c r="QRC37" s="242"/>
      <c r="QRD37" s="242"/>
      <c r="QRE37" s="242"/>
      <c r="QRF37" s="242"/>
      <c r="QRG37" s="242"/>
      <c r="QRH37" s="242"/>
      <c r="QRI37" s="242"/>
      <c r="QRJ37" s="242"/>
      <c r="QRK37" s="242"/>
      <c r="QRL37" s="242"/>
      <c r="QRM37" s="242"/>
      <c r="QRN37" s="242"/>
      <c r="QRO37" s="242"/>
      <c r="QRP37" s="242"/>
      <c r="QRQ37" s="242"/>
      <c r="QRR37" s="242"/>
      <c r="QRS37" s="242"/>
      <c r="QRT37" s="242"/>
      <c r="QRU37" s="242"/>
      <c r="QRV37" s="242"/>
      <c r="QRW37" s="242"/>
      <c r="QRX37" s="242"/>
      <c r="QRY37" s="242"/>
      <c r="QRZ37" s="242"/>
      <c r="QSA37" s="242"/>
      <c r="QSB37" s="242"/>
      <c r="QSC37" s="242"/>
      <c r="QSD37" s="242"/>
      <c r="QSE37" s="242"/>
      <c r="QSF37" s="242"/>
      <c r="QSG37" s="242"/>
      <c r="QSH37" s="242"/>
      <c r="QSI37" s="242"/>
      <c r="QSJ37" s="242"/>
      <c r="QSK37" s="242"/>
      <c r="QSL37" s="242"/>
      <c r="QSM37" s="242"/>
      <c r="QSN37" s="242"/>
      <c r="QSO37" s="242"/>
      <c r="QSP37" s="242"/>
      <c r="QSQ37" s="242"/>
      <c r="QSR37" s="242"/>
      <c r="QSS37" s="242"/>
      <c r="QST37" s="242"/>
      <c r="QSU37" s="242"/>
      <c r="QSV37" s="242"/>
      <c r="QSW37" s="242"/>
      <c r="QSX37" s="242"/>
      <c r="QSY37" s="242"/>
      <c r="QSZ37" s="242"/>
      <c r="QTA37" s="242"/>
      <c r="QTB37" s="242"/>
      <c r="QTC37" s="242"/>
      <c r="QTD37" s="242"/>
      <c r="QTE37" s="242"/>
      <c r="QTF37" s="242"/>
      <c r="QTG37" s="242"/>
      <c r="QTH37" s="242"/>
      <c r="QTI37" s="242"/>
      <c r="QTJ37" s="242"/>
      <c r="QTK37" s="242"/>
      <c r="QTL37" s="242"/>
      <c r="QTM37" s="242"/>
      <c r="QTN37" s="242"/>
      <c r="QTO37" s="242"/>
      <c r="QTP37" s="242"/>
      <c r="QTQ37" s="242"/>
      <c r="QTR37" s="242"/>
      <c r="QTS37" s="242"/>
      <c r="QTT37" s="242"/>
      <c r="QTU37" s="242"/>
      <c r="QTV37" s="242"/>
      <c r="QTW37" s="242"/>
      <c r="QTX37" s="242"/>
      <c r="QTY37" s="242"/>
      <c r="QTZ37" s="242"/>
      <c r="QUA37" s="242"/>
      <c r="QUB37" s="242"/>
      <c r="QUC37" s="242"/>
      <c r="QUD37" s="242"/>
      <c r="QUE37" s="242"/>
      <c r="QUF37" s="242"/>
      <c r="QUG37" s="242"/>
      <c r="QUH37" s="242"/>
      <c r="QUI37" s="242"/>
      <c r="QUJ37" s="242"/>
      <c r="QUK37" s="242"/>
      <c r="QUL37" s="242"/>
      <c r="QUM37" s="242"/>
      <c r="QUN37" s="242"/>
      <c r="QUO37" s="242"/>
      <c r="QUP37" s="242"/>
      <c r="QUQ37" s="242"/>
      <c r="QUR37" s="242"/>
      <c r="QUS37" s="242"/>
      <c r="QUT37" s="242"/>
      <c r="QUU37" s="242"/>
      <c r="QUV37" s="242"/>
      <c r="QUW37" s="242"/>
      <c r="QUX37" s="242"/>
      <c r="QUY37" s="242"/>
      <c r="QUZ37" s="242"/>
      <c r="QVA37" s="242"/>
      <c r="QVB37" s="242"/>
      <c r="QVC37" s="242"/>
      <c r="QVD37" s="242"/>
      <c r="QVE37" s="242"/>
      <c r="QVF37" s="242"/>
      <c r="QVG37" s="242"/>
      <c r="QVH37" s="242"/>
      <c r="QVI37" s="242"/>
      <c r="QVJ37" s="242"/>
      <c r="QVK37" s="242"/>
      <c r="QVL37" s="242"/>
      <c r="QVM37" s="242"/>
      <c r="QVN37" s="242"/>
      <c r="QVO37" s="242"/>
      <c r="QVP37" s="242"/>
      <c r="QVQ37" s="242"/>
      <c r="QVR37" s="242"/>
      <c r="QVS37" s="242"/>
      <c r="QVT37" s="242"/>
      <c r="QVU37" s="242"/>
      <c r="QVV37" s="242"/>
      <c r="QVW37" s="242"/>
      <c r="QVX37" s="242"/>
      <c r="QVY37" s="242"/>
      <c r="QVZ37" s="242"/>
      <c r="QWA37" s="242"/>
      <c r="QWB37" s="242"/>
      <c r="QWC37" s="242"/>
      <c r="QWD37" s="242"/>
      <c r="QWE37" s="242"/>
      <c r="QWF37" s="242"/>
      <c r="QWG37" s="242"/>
      <c r="QWH37" s="242"/>
      <c r="QWI37" s="242"/>
      <c r="QWJ37" s="242"/>
      <c r="QWK37" s="242"/>
      <c r="QWL37" s="242"/>
      <c r="QWM37" s="242"/>
      <c r="QWN37" s="242"/>
      <c r="QWO37" s="242"/>
      <c r="QWP37" s="242"/>
      <c r="QWQ37" s="242"/>
      <c r="QWR37" s="242"/>
      <c r="QWS37" s="242"/>
      <c r="QWT37" s="242"/>
      <c r="QWU37" s="242"/>
      <c r="QWV37" s="242"/>
      <c r="QWW37" s="242"/>
      <c r="QWX37" s="242"/>
      <c r="QWY37" s="242"/>
      <c r="QWZ37" s="242"/>
      <c r="QXA37" s="242"/>
      <c r="QXB37" s="242"/>
      <c r="QXC37" s="242"/>
      <c r="QXD37" s="242"/>
      <c r="QXE37" s="242"/>
      <c r="QXF37" s="242"/>
      <c r="QXG37" s="242"/>
      <c r="QXH37" s="242"/>
      <c r="QXI37" s="242"/>
      <c r="QXJ37" s="242"/>
      <c r="QXK37" s="242"/>
      <c r="QXL37" s="242"/>
      <c r="QXM37" s="242"/>
      <c r="QXN37" s="242"/>
      <c r="QXO37" s="242"/>
      <c r="QXP37" s="242"/>
      <c r="QXQ37" s="242"/>
      <c r="QXR37" s="242"/>
      <c r="QXS37" s="242"/>
      <c r="QXT37" s="242"/>
      <c r="QXU37" s="242"/>
      <c r="QXV37" s="242"/>
      <c r="QXW37" s="242"/>
      <c r="QXX37" s="242"/>
      <c r="QXY37" s="242"/>
      <c r="QXZ37" s="242"/>
      <c r="QYA37" s="242"/>
      <c r="QYB37" s="242"/>
      <c r="QYC37" s="242"/>
      <c r="QYD37" s="242"/>
      <c r="QYE37" s="242"/>
      <c r="QYF37" s="242"/>
      <c r="QYG37" s="242"/>
      <c r="QYH37" s="242"/>
      <c r="QYI37" s="242"/>
      <c r="QYJ37" s="242"/>
      <c r="QYK37" s="242"/>
      <c r="QYL37" s="242"/>
      <c r="QYM37" s="242"/>
      <c r="QYN37" s="242"/>
      <c r="QYO37" s="242"/>
      <c r="QYP37" s="242"/>
      <c r="QYQ37" s="242"/>
      <c r="QYR37" s="242"/>
      <c r="QYS37" s="242"/>
      <c r="QYT37" s="242"/>
      <c r="QYU37" s="242"/>
      <c r="QYV37" s="242"/>
      <c r="QYW37" s="242"/>
      <c r="QYX37" s="242"/>
      <c r="QYY37" s="242"/>
      <c r="QYZ37" s="242"/>
      <c r="QZA37" s="242"/>
      <c r="QZB37" s="242"/>
      <c r="QZC37" s="242"/>
      <c r="QZD37" s="242"/>
      <c r="QZE37" s="242"/>
      <c r="QZF37" s="242"/>
      <c r="QZG37" s="242"/>
      <c r="QZH37" s="242"/>
      <c r="QZI37" s="242"/>
      <c r="QZJ37" s="242"/>
      <c r="QZK37" s="242"/>
      <c r="QZL37" s="242"/>
      <c r="QZM37" s="242"/>
      <c r="QZN37" s="242"/>
      <c r="QZO37" s="242"/>
      <c r="QZP37" s="242"/>
      <c r="QZQ37" s="242"/>
      <c r="QZR37" s="242"/>
      <c r="QZS37" s="242"/>
      <c r="QZT37" s="242"/>
      <c r="QZU37" s="242"/>
      <c r="QZV37" s="242"/>
      <c r="QZW37" s="242"/>
      <c r="QZX37" s="242"/>
      <c r="QZY37" s="242"/>
      <c r="QZZ37" s="242"/>
      <c r="RAA37" s="242"/>
      <c r="RAB37" s="242"/>
      <c r="RAC37" s="242"/>
      <c r="RAD37" s="242"/>
      <c r="RAE37" s="242"/>
      <c r="RAF37" s="242"/>
      <c r="RAG37" s="242"/>
      <c r="RAH37" s="242"/>
      <c r="RAI37" s="242"/>
      <c r="RAJ37" s="242"/>
      <c r="RAK37" s="242"/>
      <c r="RAL37" s="242"/>
      <c r="RAM37" s="242"/>
      <c r="RAN37" s="242"/>
      <c r="RAO37" s="242"/>
      <c r="RAP37" s="242"/>
      <c r="RAQ37" s="242"/>
      <c r="RAR37" s="242"/>
      <c r="RAS37" s="242"/>
      <c r="RAT37" s="242"/>
      <c r="RAU37" s="242"/>
      <c r="RAV37" s="242"/>
      <c r="RAW37" s="242"/>
      <c r="RAX37" s="242"/>
      <c r="RAY37" s="242"/>
      <c r="RAZ37" s="242"/>
      <c r="RBA37" s="242"/>
      <c r="RBB37" s="242"/>
      <c r="RBC37" s="242"/>
      <c r="RBD37" s="242"/>
      <c r="RBE37" s="242"/>
      <c r="RBF37" s="242"/>
      <c r="RBG37" s="242"/>
      <c r="RBH37" s="242"/>
      <c r="RBI37" s="242"/>
      <c r="RBJ37" s="242"/>
      <c r="RBK37" s="242"/>
      <c r="RBL37" s="242"/>
      <c r="RBM37" s="242"/>
      <c r="RBN37" s="242"/>
      <c r="RBO37" s="242"/>
      <c r="RBP37" s="242"/>
      <c r="RBQ37" s="242"/>
      <c r="RBR37" s="242"/>
      <c r="RBS37" s="242"/>
      <c r="RBT37" s="242"/>
      <c r="RBU37" s="242"/>
      <c r="RBV37" s="242"/>
      <c r="RBW37" s="242"/>
      <c r="RBX37" s="242"/>
      <c r="RBY37" s="242"/>
      <c r="RBZ37" s="242"/>
      <c r="RCA37" s="242"/>
      <c r="RCB37" s="242"/>
      <c r="RCC37" s="242"/>
      <c r="RCD37" s="242"/>
      <c r="RCE37" s="242"/>
      <c r="RCF37" s="242"/>
      <c r="RCG37" s="242"/>
      <c r="RCH37" s="242"/>
      <c r="RCI37" s="242"/>
      <c r="RCJ37" s="242"/>
      <c r="RCK37" s="242"/>
      <c r="RCL37" s="242"/>
      <c r="RCM37" s="242"/>
      <c r="RCN37" s="242"/>
      <c r="RCO37" s="242"/>
      <c r="RCP37" s="242"/>
      <c r="RCQ37" s="242"/>
      <c r="RCR37" s="242"/>
      <c r="RCS37" s="242"/>
      <c r="RCT37" s="242"/>
      <c r="RCU37" s="242"/>
      <c r="RCV37" s="242"/>
      <c r="RCW37" s="242"/>
      <c r="RCX37" s="242"/>
      <c r="RCY37" s="242"/>
      <c r="RCZ37" s="242"/>
      <c r="RDA37" s="242"/>
      <c r="RDB37" s="242"/>
      <c r="RDC37" s="242"/>
      <c r="RDD37" s="242"/>
      <c r="RDE37" s="242"/>
      <c r="RDF37" s="242"/>
      <c r="RDG37" s="242"/>
      <c r="RDH37" s="242"/>
      <c r="RDI37" s="242"/>
      <c r="RDJ37" s="242"/>
      <c r="RDK37" s="242"/>
      <c r="RDL37" s="242"/>
      <c r="RDM37" s="242"/>
      <c r="RDN37" s="242"/>
      <c r="RDO37" s="242"/>
      <c r="RDP37" s="242"/>
      <c r="RDQ37" s="242"/>
      <c r="RDR37" s="242"/>
      <c r="RDS37" s="242"/>
      <c r="RDT37" s="242"/>
      <c r="RDU37" s="242"/>
      <c r="RDV37" s="242"/>
      <c r="RDW37" s="242"/>
      <c r="RDX37" s="242"/>
      <c r="RDY37" s="242"/>
      <c r="RDZ37" s="242"/>
      <c r="REA37" s="242"/>
      <c r="REB37" s="242"/>
      <c r="REC37" s="242"/>
      <c r="RED37" s="242"/>
      <c r="REE37" s="242"/>
      <c r="REF37" s="242"/>
      <c r="REG37" s="242"/>
      <c r="REH37" s="242"/>
      <c r="REI37" s="242"/>
      <c r="REJ37" s="242"/>
      <c r="REK37" s="242"/>
      <c r="REL37" s="242"/>
      <c r="REM37" s="242"/>
      <c r="REN37" s="242"/>
      <c r="REO37" s="242"/>
      <c r="REP37" s="242"/>
      <c r="REQ37" s="242"/>
      <c r="RER37" s="242"/>
      <c r="RES37" s="242"/>
      <c r="RET37" s="242"/>
      <c r="REU37" s="242"/>
      <c r="REV37" s="242"/>
      <c r="REW37" s="242"/>
      <c r="REX37" s="242"/>
      <c r="REY37" s="242"/>
      <c r="REZ37" s="242"/>
      <c r="RFA37" s="242"/>
      <c r="RFB37" s="242"/>
      <c r="RFC37" s="242"/>
      <c r="RFD37" s="242"/>
      <c r="RFE37" s="242"/>
      <c r="RFF37" s="242"/>
      <c r="RFG37" s="242"/>
      <c r="RFH37" s="242"/>
      <c r="RFI37" s="242"/>
      <c r="RFJ37" s="242"/>
      <c r="RFK37" s="242"/>
      <c r="RFL37" s="242"/>
      <c r="RFM37" s="242"/>
      <c r="RFN37" s="242"/>
      <c r="RFO37" s="242"/>
      <c r="RFP37" s="242"/>
      <c r="RFQ37" s="242"/>
      <c r="RFR37" s="242"/>
      <c r="RFS37" s="242"/>
      <c r="RFT37" s="242"/>
      <c r="RFU37" s="242"/>
      <c r="RFV37" s="242"/>
      <c r="RFW37" s="242"/>
      <c r="RFX37" s="242"/>
      <c r="RFY37" s="242"/>
      <c r="RFZ37" s="242"/>
      <c r="RGA37" s="242"/>
      <c r="RGB37" s="242"/>
      <c r="RGC37" s="242"/>
      <c r="RGD37" s="242"/>
      <c r="RGE37" s="242"/>
      <c r="RGF37" s="242"/>
      <c r="RGG37" s="242"/>
      <c r="RGH37" s="242"/>
      <c r="RGI37" s="242"/>
      <c r="RGJ37" s="242"/>
      <c r="RGK37" s="242"/>
      <c r="RGL37" s="242"/>
      <c r="RGM37" s="242"/>
      <c r="RGN37" s="242"/>
      <c r="RGO37" s="242"/>
      <c r="RGP37" s="242"/>
      <c r="RGQ37" s="242"/>
      <c r="RGR37" s="242"/>
      <c r="RGS37" s="242"/>
      <c r="RGT37" s="242"/>
      <c r="RGU37" s="242"/>
      <c r="RGV37" s="242"/>
      <c r="RGW37" s="242"/>
      <c r="RGX37" s="242"/>
      <c r="RGY37" s="242"/>
      <c r="RGZ37" s="242"/>
      <c r="RHA37" s="242"/>
      <c r="RHB37" s="242"/>
      <c r="RHC37" s="242"/>
      <c r="RHD37" s="242"/>
      <c r="RHE37" s="242"/>
      <c r="RHF37" s="242"/>
      <c r="RHG37" s="242"/>
      <c r="RHH37" s="242"/>
      <c r="RHI37" s="242"/>
      <c r="RHJ37" s="242"/>
      <c r="RHK37" s="242"/>
      <c r="RHL37" s="242"/>
      <c r="RHM37" s="242"/>
      <c r="RHN37" s="242"/>
      <c r="RHO37" s="242"/>
      <c r="RHP37" s="242"/>
      <c r="RHQ37" s="242"/>
      <c r="RHR37" s="242"/>
      <c r="RHS37" s="242"/>
      <c r="RHT37" s="242"/>
      <c r="RHU37" s="242"/>
      <c r="RHV37" s="242"/>
      <c r="RHW37" s="242"/>
      <c r="RHX37" s="242"/>
      <c r="RHY37" s="242"/>
      <c r="RHZ37" s="242"/>
      <c r="RIA37" s="242"/>
      <c r="RIB37" s="242"/>
      <c r="RIC37" s="242"/>
      <c r="RID37" s="242"/>
      <c r="RIE37" s="242"/>
      <c r="RIF37" s="242"/>
      <c r="RIG37" s="242"/>
      <c r="RIH37" s="242"/>
      <c r="RII37" s="242"/>
      <c r="RIJ37" s="242"/>
      <c r="RIK37" s="242"/>
      <c r="RIL37" s="242"/>
      <c r="RIM37" s="242"/>
      <c r="RIN37" s="242"/>
      <c r="RIO37" s="242"/>
      <c r="RIP37" s="242"/>
      <c r="RIQ37" s="242"/>
      <c r="RIR37" s="242"/>
      <c r="RIS37" s="242"/>
      <c r="RIT37" s="242"/>
      <c r="RIU37" s="242"/>
      <c r="RIV37" s="242"/>
      <c r="RIW37" s="242"/>
      <c r="RIX37" s="242"/>
      <c r="RIY37" s="242"/>
      <c r="RIZ37" s="242"/>
      <c r="RJA37" s="242"/>
      <c r="RJB37" s="242"/>
      <c r="RJC37" s="242"/>
      <c r="RJD37" s="242"/>
      <c r="RJE37" s="242"/>
      <c r="RJF37" s="242"/>
      <c r="RJG37" s="242"/>
      <c r="RJH37" s="242"/>
      <c r="RJI37" s="242"/>
      <c r="RJJ37" s="242"/>
      <c r="RJK37" s="242"/>
      <c r="RJL37" s="242"/>
      <c r="RJM37" s="242"/>
      <c r="RJN37" s="242"/>
      <c r="RJO37" s="242"/>
      <c r="RJP37" s="242"/>
      <c r="RJQ37" s="242"/>
      <c r="RJR37" s="242"/>
      <c r="RJS37" s="242"/>
      <c r="RJT37" s="242"/>
      <c r="RJU37" s="242"/>
      <c r="RJV37" s="242"/>
      <c r="RJW37" s="242"/>
      <c r="RJX37" s="242"/>
      <c r="RJY37" s="242"/>
      <c r="RJZ37" s="242"/>
      <c r="RKA37" s="242"/>
      <c r="RKB37" s="242"/>
      <c r="RKC37" s="242"/>
      <c r="RKD37" s="242"/>
      <c r="RKE37" s="242"/>
      <c r="RKF37" s="242"/>
      <c r="RKG37" s="242"/>
      <c r="RKH37" s="242"/>
      <c r="RKI37" s="242"/>
      <c r="RKJ37" s="242"/>
      <c r="RKK37" s="242"/>
      <c r="RKL37" s="242"/>
      <c r="RKM37" s="242"/>
      <c r="RKN37" s="242"/>
      <c r="RKO37" s="242"/>
      <c r="RKP37" s="242"/>
      <c r="RKQ37" s="242"/>
      <c r="RKR37" s="242"/>
      <c r="RKS37" s="242"/>
      <c r="RKT37" s="242"/>
      <c r="RKU37" s="242"/>
      <c r="RKV37" s="242"/>
      <c r="RKW37" s="242"/>
      <c r="RKX37" s="242"/>
      <c r="RKY37" s="242"/>
      <c r="RKZ37" s="242"/>
      <c r="RLA37" s="242"/>
      <c r="RLB37" s="242"/>
      <c r="RLC37" s="242"/>
      <c r="RLD37" s="242"/>
      <c r="RLE37" s="242"/>
      <c r="RLF37" s="242"/>
      <c r="RLG37" s="242"/>
      <c r="RLH37" s="242"/>
      <c r="RLI37" s="242"/>
      <c r="RLJ37" s="242"/>
      <c r="RLK37" s="242"/>
      <c r="RLL37" s="242"/>
      <c r="RLM37" s="242"/>
      <c r="RLN37" s="242"/>
      <c r="RLO37" s="242"/>
      <c r="RLP37" s="242"/>
      <c r="RLQ37" s="242"/>
      <c r="RLR37" s="242"/>
      <c r="RLS37" s="242"/>
      <c r="RLT37" s="242"/>
      <c r="RLU37" s="242"/>
      <c r="RLV37" s="242"/>
      <c r="RLW37" s="242"/>
      <c r="RLX37" s="242"/>
      <c r="RLY37" s="242"/>
      <c r="RLZ37" s="242"/>
      <c r="RMA37" s="242"/>
      <c r="RMB37" s="242"/>
      <c r="RMC37" s="242"/>
      <c r="RMD37" s="242"/>
      <c r="RME37" s="242"/>
      <c r="RMF37" s="242"/>
      <c r="RMG37" s="242"/>
      <c r="RMH37" s="242"/>
      <c r="RMI37" s="242"/>
      <c r="RMJ37" s="242"/>
      <c r="RMK37" s="242"/>
      <c r="RML37" s="242"/>
      <c r="RMM37" s="242"/>
      <c r="RMN37" s="242"/>
      <c r="RMO37" s="242"/>
      <c r="RMP37" s="242"/>
      <c r="RMQ37" s="242"/>
      <c r="RMR37" s="242"/>
      <c r="RMS37" s="242"/>
      <c r="RMT37" s="242"/>
      <c r="RMU37" s="242"/>
      <c r="RMV37" s="242"/>
      <c r="RMW37" s="242"/>
      <c r="RMX37" s="242"/>
      <c r="RMY37" s="242"/>
      <c r="RMZ37" s="242"/>
      <c r="RNA37" s="242"/>
      <c r="RNB37" s="242"/>
      <c r="RNC37" s="242"/>
      <c r="RND37" s="242"/>
      <c r="RNE37" s="242"/>
      <c r="RNF37" s="242"/>
      <c r="RNG37" s="242"/>
      <c r="RNH37" s="242"/>
      <c r="RNI37" s="242"/>
      <c r="RNJ37" s="242"/>
      <c r="RNK37" s="242"/>
      <c r="RNL37" s="242"/>
      <c r="RNM37" s="242"/>
      <c r="RNN37" s="242"/>
      <c r="RNO37" s="242"/>
      <c r="RNP37" s="242"/>
      <c r="RNQ37" s="242"/>
      <c r="RNR37" s="242"/>
      <c r="RNS37" s="242"/>
      <c r="RNT37" s="242"/>
      <c r="RNU37" s="242"/>
      <c r="RNV37" s="242"/>
      <c r="RNW37" s="242"/>
      <c r="RNX37" s="242"/>
      <c r="RNY37" s="242"/>
      <c r="RNZ37" s="242"/>
      <c r="ROA37" s="242"/>
      <c r="ROB37" s="242"/>
      <c r="ROC37" s="242"/>
      <c r="ROD37" s="242"/>
      <c r="ROE37" s="242"/>
      <c r="ROF37" s="242"/>
      <c r="ROG37" s="242"/>
      <c r="ROH37" s="242"/>
      <c r="ROI37" s="242"/>
      <c r="ROJ37" s="242"/>
      <c r="ROK37" s="242"/>
      <c r="ROL37" s="242"/>
      <c r="ROM37" s="242"/>
      <c r="RON37" s="242"/>
      <c r="ROO37" s="242"/>
      <c r="ROP37" s="242"/>
      <c r="ROQ37" s="242"/>
      <c r="ROR37" s="242"/>
      <c r="ROS37" s="242"/>
      <c r="ROT37" s="242"/>
      <c r="ROU37" s="242"/>
      <c r="ROV37" s="242"/>
      <c r="ROW37" s="242"/>
      <c r="ROX37" s="242"/>
      <c r="ROY37" s="242"/>
      <c r="ROZ37" s="242"/>
      <c r="RPA37" s="242"/>
      <c r="RPB37" s="242"/>
      <c r="RPC37" s="242"/>
      <c r="RPD37" s="242"/>
      <c r="RPE37" s="242"/>
      <c r="RPF37" s="242"/>
      <c r="RPG37" s="242"/>
      <c r="RPH37" s="242"/>
      <c r="RPI37" s="242"/>
      <c r="RPJ37" s="242"/>
      <c r="RPK37" s="242"/>
      <c r="RPL37" s="242"/>
      <c r="RPM37" s="242"/>
      <c r="RPN37" s="242"/>
      <c r="RPO37" s="242"/>
      <c r="RPP37" s="242"/>
      <c r="RPQ37" s="242"/>
      <c r="RPR37" s="242"/>
      <c r="RPS37" s="242"/>
      <c r="RPT37" s="242"/>
      <c r="RPU37" s="242"/>
      <c r="RPV37" s="242"/>
      <c r="RPW37" s="242"/>
      <c r="RPX37" s="242"/>
      <c r="RPY37" s="242"/>
      <c r="RPZ37" s="242"/>
      <c r="RQA37" s="242"/>
      <c r="RQB37" s="242"/>
      <c r="RQC37" s="242"/>
      <c r="RQD37" s="242"/>
      <c r="RQE37" s="242"/>
      <c r="RQF37" s="242"/>
      <c r="RQG37" s="242"/>
      <c r="RQH37" s="242"/>
      <c r="RQI37" s="242"/>
      <c r="RQJ37" s="242"/>
      <c r="RQK37" s="242"/>
      <c r="RQL37" s="242"/>
      <c r="RQM37" s="242"/>
      <c r="RQN37" s="242"/>
      <c r="RQO37" s="242"/>
      <c r="RQP37" s="242"/>
      <c r="RQQ37" s="242"/>
      <c r="RQR37" s="242"/>
      <c r="RQS37" s="242"/>
      <c r="RQT37" s="242"/>
      <c r="RQU37" s="242"/>
      <c r="RQV37" s="242"/>
      <c r="RQW37" s="242"/>
      <c r="RQX37" s="242"/>
      <c r="RQY37" s="242"/>
      <c r="RQZ37" s="242"/>
      <c r="RRA37" s="242"/>
      <c r="RRB37" s="242"/>
      <c r="RRC37" s="242"/>
      <c r="RRD37" s="242"/>
      <c r="RRE37" s="242"/>
      <c r="RRF37" s="242"/>
      <c r="RRG37" s="242"/>
      <c r="RRH37" s="242"/>
      <c r="RRI37" s="242"/>
      <c r="RRJ37" s="242"/>
      <c r="RRK37" s="242"/>
      <c r="RRL37" s="242"/>
      <c r="RRM37" s="242"/>
      <c r="RRN37" s="242"/>
      <c r="RRO37" s="242"/>
      <c r="RRP37" s="242"/>
      <c r="RRQ37" s="242"/>
      <c r="RRR37" s="242"/>
      <c r="RRS37" s="242"/>
      <c r="RRT37" s="242"/>
      <c r="RRU37" s="242"/>
      <c r="RRV37" s="242"/>
      <c r="RRW37" s="242"/>
      <c r="RRX37" s="242"/>
      <c r="RRY37" s="242"/>
      <c r="RRZ37" s="242"/>
      <c r="RSA37" s="242"/>
      <c r="RSB37" s="242"/>
      <c r="RSC37" s="242"/>
      <c r="RSD37" s="242"/>
      <c r="RSE37" s="242"/>
      <c r="RSF37" s="242"/>
      <c r="RSG37" s="242"/>
      <c r="RSH37" s="242"/>
      <c r="RSI37" s="242"/>
      <c r="RSJ37" s="242"/>
      <c r="RSK37" s="242"/>
      <c r="RSL37" s="242"/>
      <c r="RSM37" s="242"/>
      <c r="RSN37" s="242"/>
      <c r="RSO37" s="242"/>
      <c r="RSP37" s="242"/>
      <c r="RSQ37" s="242"/>
      <c r="RSR37" s="242"/>
      <c r="RSS37" s="242"/>
      <c r="RST37" s="242"/>
      <c r="RSU37" s="242"/>
      <c r="RSV37" s="242"/>
      <c r="RSW37" s="242"/>
      <c r="RSX37" s="242"/>
      <c r="RSY37" s="242"/>
      <c r="RSZ37" s="242"/>
      <c r="RTA37" s="242"/>
      <c r="RTB37" s="242"/>
      <c r="RTC37" s="242"/>
      <c r="RTD37" s="242"/>
      <c r="RTE37" s="242"/>
      <c r="RTF37" s="242"/>
      <c r="RTG37" s="242"/>
      <c r="RTH37" s="242"/>
      <c r="RTI37" s="242"/>
      <c r="RTJ37" s="242"/>
      <c r="RTK37" s="242"/>
      <c r="RTL37" s="242"/>
      <c r="RTM37" s="242"/>
      <c r="RTN37" s="242"/>
      <c r="RTO37" s="242"/>
      <c r="RTP37" s="242"/>
      <c r="RTQ37" s="242"/>
      <c r="RTR37" s="242"/>
      <c r="RTS37" s="242"/>
      <c r="RTT37" s="242"/>
      <c r="RTU37" s="242"/>
      <c r="RTV37" s="242"/>
      <c r="RTW37" s="242"/>
      <c r="RTX37" s="242"/>
      <c r="RTY37" s="242"/>
      <c r="RTZ37" s="242"/>
      <c r="RUA37" s="242"/>
      <c r="RUB37" s="242"/>
      <c r="RUC37" s="242"/>
      <c r="RUD37" s="242"/>
      <c r="RUE37" s="242"/>
      <c r="RUF37" s="242"/>
      <c r="RUG37" s="242"/>
      <c r="RUH37" s="242"/>
      <c r="RUI37" s="242"/>
      <c r="RUJ37" s="242"/>
      <c r="RUK37" s="242"/>
      <c r="RUL37" s="242"/>
      <c r="RUM37" s="242"/>
      <c r="RUN37" s="242"/>
      <c r="RUO37" s="242"/>
      <c r="RUP37" s="242"/>
      <c r="RUQ37" s="242"/>
      <c r="RUR37" s="242"/>
      <c r="RUS37" s="242"/>
      <c r="RUT37" s="242"/>
      <c r="RUU37" s="242"/>
      <c r="RUV37" s="242"/>
      <c r="RUW37" s="242"/>
      <c r="RUX37" s="242"/>
      <c r="RUY37" s="242"/>
      <c r="RUZ37" s="242"/>
      <c r="RVA37" s="242"/>
      <c r="RVB37" s="242"/>
      <c r="RVC37" s="242"/>
      <c r="RVD37" s="242"/>
      <c r="RVE37" s="242"/>
      <c r="RVF37" s="242"/>
      <c r="RVG37" s="242"/>
      <c r="RVH37" s="242"/>
      <c r="RVI37" s="242"/>
      <c r="RVJ37" s="242"/>
      <c r="RVK37" s="242"/>
      <c r="RVL37" s="242"/>
      <c r="RVM37" s="242"/>
      <c r="RVN37" s="242"/>
      <c r="RVO37" s="242"/>
      <c r="RVP37" s="242"/>
      <c r="RVQ37" s="242"/>
      <c r="RVR37" s="242"/>
      <c r="RVS37" s="242"/>
      <c r="RVT37" s="242"/>
      <c r="RVU37" s="242"/>
      <c r="RVV37" s="242"/>
      <c r="RVW37" s="242"/>
      <c r="RVX37" s="242"/>
      <c r="RVY37" s="242"/>
      <c r="RVZ37" s="242"/>
      <c r="RWA37" s="242"/>
      <c r="RWB37" s="242"/>
      <c r="RWC37" s="242"/>
      <c r="RWD37" s="242"/>
      <c r="RWE37" s="242"/>
      <c r="RWF37" s="242"/>
      <c r="RWG37" s="242"/>
      <c r="RWH37" s="242"/>
      <c r="RWI37" s="242"/>
      <c r="RWJ37" s="242"/>
      <c r="RWK37" s="242"/>
      <c r="RWL37" s="242"/>
      <c r="RWM37" s="242"/>
      <c r="RWN37" s="242"/>
      <c r="RWO37" s="242"/>
      <c r="RWP37" s="242"/>
      <c r="RWQ37" s="242"/>
      <c r="RWR37" s="242"/>
      <c r="RWS37" s="242"/>
      <c r="RWT37" s="242"/>
      <c r="RWU37" s="242"/>
      <c r="RWV37" s="242"/>
      <c r="RWW37" s="242"/>
      <c r="RWX37" s="242"/>
      <c r="RWY37" s="242"/>
      <c r="RWZ37" s="242"/>
      <c r="RXA37" s="242"/>
      <c r="RXB37" s="242"/>
      <c r="RXC37" s="242"/>
      <c r="RXD37" s="242"/>
      <c r="RXE37" s="242"/>
      <c r="RXF37" s="242"/>
      <c r="RXG37" s="242"/>
      <c r="RXH37" s="242"/>
      <c r="RXI37" s="242"/>
      <c r="RXJ37" s="242"/>
      <c r="RXK37" s="242"/>
      <c r="RXL37" s="242"/>
      <c r="RXM37" s="242"/>
      <c r="RXN37" s="242"/>
      <c r="RXO37" s="242"/>
      <c r="RXP37" s="242"/>
      <c r="RXQ37" s="242"/>
      <c r="RXR37" s="242"/>
      <c r="RXS37" s="242"/>
      <c r="RXT37" s="242"/>
      <c r="RXU37" s="242"/>
      <c r="RXV37" s="242"/>
      <c r="RXW37" s="242"/>
      <c r="RXX37" s="242"/>
      <c r="RXY37" s="242"/>
      <c r="RXZ37" s="242"/>
      <c r="RYA37" s="242"/>
      <c r="RYB37" s="242"/>
      <c r="RYC37" s="242"/>
      <c r="RYD37" s="242"/>
      <c r="RYE37" s="242"/>
      <c r="RYF37" s="242"/>
      <c r="RYG37" s="242"/>
      <c r="RYH37" s="242"/>
      <c r="RYI37" s="242"/>
      <c r="RYJ37" s="242"/>
      <c r="RYK37" s="242"/>
      <c r="RYL37" s="242"/>
      <c r="RYM37" s="242"/>
      <c r="RYN37" s="242"/>
      <c r="RYO37" s="242"/>
      <c r="RYP37" s="242"/>
      <c r="RYQ37" s="242"/>
      <c r="RYR37" s="242"/>
      <c r="RYS37" s="242"/>
      <c r="RYT37" s="242"/>
      <c r="RYU37" s="242"/>
      <c r="RYV37" s="242"/>
      <c r="RYW37" s="242"/>
      <c r="RYX37" s="242"/>
      <c r="RYY37" s="242"/>
      <c r="RYZ37" s="242"/>
      <c r="RZA37" s="242"/>
      <c r="RZB37" s="242"/>
      <c r="RZC37" s="242"/>
      <c r="RZD37" s="242"/>
      <c r="RZE37" s="242"/>
      <c r="RZF37" s="242"/>
      <c r="RZG37" s="242"/>
      <c r="RZH37" s="242"/>
      <c r="RZI37" s="242"/>
      <c r="RZJ37" s="242"/>
      <c r="RZK37" s="242"/>
      <c r="RZL37" s="242"/>
      <c r="RZM37" s="242"/>
      <c r="RZN37" s="242"/>
      <c r="RZO37" s="242"/>
      <c r="RZP37" s="242"/>
      <c r="RZQ37" s="242"/>
      <c r="RZR37" s="242"/>
      <c r="RZS37" s="242"/>
      <c r="RZT37" s="242"/>
      <c r="RZU37" s="242"/>
      <c r="RZV37" s="242"/>
      <c r="RZW37" s="242"/>
      <c r="RZX37" s="242"/>
      <c r="RZY37" s="242"/>
      <c r="RZZ37" s="242"/>
      <c r="SAA37" s="242"/>
      <c r="SAB37" s="242"/>
      <c r="SAC37" s="242"/>
      <c r="SAD37" s="242"/>
      <c r="SAE37" s="242"/>
      <c r="SAF37" s="242"/>
      <c r="SAG37" s="242"/>
      <c r="SAH37" s="242"/>
      <c r="SAI37" s="242"/>
      <c r="SAJ37" s="242"/>
      <c r="SAK37" s="242"/>
      <c r="SAL37" s="242"/>
      <c r="SAM37" s="242"/>
      <c r="SAN37" s="242"/>
      <c r="SAO37" s="242"/>
      <c r="SAP37" s="242"/>
      <c r="SAQ37" s="242"/>
      <c r="SAR37" s="242"/>
      <c r="SAS37" s="242"/>
      <c r="SAT37" s="242"/>
      <c r="SAU37" s="242"/>
      <c r="SAV37" s="242"/>
      <c r="SAW37" s="242"/>
      <c r="SAX37" s="242"/>
      <c r="SAY37" s="242"/>
      <c r="SAZ37" s="242"/>
      <c r="SBA37" s="242"/>
      <c r="SBB37" s="242"/>
      <c r="SBC37" s="242"/>
      <c r="SBD37" s="242"/>
      <c r="SBE37" s="242"/>
      <c r="SBF37" s="242"/>
      <c r="SBG37" s="242"/>
      <c r="SBH37" s="242"/>
      <c r="SBI37" s="242"/>
      <c r="SBJ37" s="242"/>
      <c r="SBK37" s="242"/>
      <c r="SBL37" s="242"/>
      <c r="SBM37" s="242"/>
      <c r="SBN37" s="242"/>
      <c r="SBO37" s="242"/>
      <c r="SBP37" s="242"/>
      <c r="SBQ37" s="242"/>
      <c r="SBR37" s="242"/>
      <c r="SBS37" s="242"/>
      <c r="SBT37" s="242"/>
      <c r="SBU37" s="242"/>
      <c r="SBV37" s="242"/>
      <c r="SBW37" s="242"/>
      <c r="SBX37" s="242"/>
      <c r="SBY37" s="242"/>
      <c r="SBZ37" s="242"/>
      <c r="SCA37" s="242"/>
      <c r="SCB37" s="242"/>
      <c r="SCC37" s="242"/>
      <c r="SCD37" s="242"/>
      <c r="SCE37" s="242"/>
      <c r="SCF37" s="242"/>
      <c r="SCG37" s="242"/>
      <c r="SCH37" s="242"/>
      <c r="SCI37" s="242"/>
      <c r="SCJ37" s="242"/>
      <c r="SCK37" s="242"/>
      <c r="SCL37" s="242"/>
      <c r="SCM37" s="242"/>
      <c r="SCN37" s="242"/>
      <c r="SCO37" s="242"/>
      <c r="SCP37" s="242"/>
      <c r="SCQ37" s="242"/>
      <c r="SCR37" s="242"/>
      <c r="SCS37" s="242"/>
      <c r="SCT37" s="242"/>
      <c r="SCU37" s="242"/>
      <c r="SCV37" s="242"/>
      <c r="SCW37" s="242"/>
      <c r="SCX37" s="242"/>
      <c r="SCY37" s="242"/>
      <c r="SCZ37" s="242"/>
      <c r="SDA37" s="242"/>
      <c r="SDB37" s="242"/>
      <c r="SDC37" s="242"/>
      <c r="SDD37" s="242"/>
      <c r="SDE37" s="242"/>
      <c r="SDF37" s="242"/>
      <c r="SDG37" s="242"/>
      <c r="SDH37" s="242"/>
      <c r="SDI37" s="242"/>
      <c r="SDJ37" s="242"/>
      <c r="SDK37" s="242"/>
      <c r="SDL37" s="242"/>
      <c r="SDM37" s="242"/>
      <c r="SDN37" s="242"/>
      <c r="SDO37" s="242"/>
      <c r="SDP37" s="242"/>
      <c r="SDQ37" s="242"/>
      <c r="SDR37" s="242"/>
      <c r="SDS37" s="242"/>
      <c r="SDT37" s="242"/>
      <c r="SDU37" s="242"/>
      <c r="SDV37" s="242"/>
      <c r="SDW37" s="242"/>
      <c r="SDX37" s="242"/>
      <c r="SDY37" s="242"/>
      <c r="SDZ37" s="242"/>
      <c r="SEA37" s="242"/>
      <c r="SEB37" s="242"/>
      <c r="SEC37" s="242"/>
      <c r="SED37" s="242"/>
      <c r="SEE37" s="242"/>
      <c r="SEF37" s="242"/>
      <c r="SEG37" s="242"/>
      <c r="SEH37" s="242"/>
      <c r="SEI37" s="242"/>
      <c r="SEJ37" s="242"/>
      <c r="SEK37" s="242"/>
      <c r="SEL37" s="242"/>
      <c r="SEM37" s="242"/>
      <c r="SEN37" s="242"/>
      <c r="SEO37" s="242"/>
      <c r="SEP37" s="242"/>
      <c r="SEQ37" s="242"/>
      <c r="SER37" s="242"/>
      <c r="SES37" s="242"/>
      <c r="SET37" s="242"/>
      <c r="SEU37" s="242"/>
      <c r="SEV37" s="242"/>
      <c r="SEW37" s="242"/>
      <c r="SEX37" s="242"/>
      <c r="SEY37" s="242"/>
      <c r="SEZ37" s="242"/>
      <c r="SFA37" s="242"/>
      <c r="SFB37" s="242"/>
      <c r="SFC37" s="242"/>
      <c r="SFD37" s="242"/>
      <c r="SFE37" s="242"/>
      <c r="SFF37" s="242"/>
      <c r="SFG37" s="242"/>
      <c r="SFH37" s="242"/>
      <c r="SFI37" s="242"/>
      <c r="SFJ37" s="242"/>
      <c r="SFK37" s="242"/>
      <c r="SFL37" s="242"/>
      <c r="SFM37" s="242"/>
      <c r="SFN37" s="242"/>
      <c r="SFO37" s="242"/>
      <c r="SFP37" s="242"/>
      <c r="SFQ37" s="242"/>
      <c r="SFR37" s="242"/>
      <c r="SFS37" s="242"/>
      <c r="SFT37" s="242"/>
      <c r="SFU37" s="242"/>
      <c r="SFV37" s="242"/>
      <c r="SFW37" s="242"/>
      <c r="SFX37" s="242"/>
      <c r="SFY37" s="242"/>
      <c r="SFZ37" s="242"/>
      <c r="SGA37" s="242"/>
      <c r="SGB37" s="242"/>
      <c r="SGC37" s="242"/>
      <c r="SGD37" s="242"/>
      <c r="SGE37" s="242"/>
      <c r="SGF37" s="242"/>
      <c r="SGG37" s="242"/>
      <c r="SGH37" s="242"/>
      <c r="SGI37" s="242"/>
      <c r="SGJ37" s="242"/>
      <c r="SGK37" s="242"/>
      <c r="SGL37" s="242"/>
      <c r="SGM37" s="242"/>
      <c r="SGN37" s="242"/>
      <c r="SGO37" s="242"/>
      <c r="SGP37" s="242"/>
      <c r="SGQ37" s="242"/>
      <c r="SGR37" s="242"/>
      <c r="SGS37" s="242"/>
      <c r="SGT37" s="242"/>
      <c r="SGU37" s="242"/>
      <c r="SGV37" s="242"/>
      <c r="SGW37" s="242"/>
      <c r="SGX37" s="242"/>
      <c r="SGY37" s="242"/>
      <c r="SGZ37" s="242"/>
      <c r="SHA37" s="242"/>
      <c r="SHB37" s="242"/>
      <c r="SHC37" s="242"/>
      <c r="SHD37" s="242"/>
      <c r="SHE37" s="242"/>
      <c r="SHF37" s="242"/>
      <c r="SHG37" s="242"/>
      <c r="SHH37" s="242"/>
      <c r="SHI37" s="242"/>
      <c r="SHJ37" s="242"/>
      <c r="SHK37" s="242"/>
      <c r="SHL37" s="242"/>
      <c r="SHM37" s="242"/>
      <c r="SHN37" s="242"/>
      <c r="SHO37" s="242"/>
      <c r="SHP37" s="242"/>
      <c r="SHQ37" s="242"/>
      <c r="SHR37" s="242"/>
      <c r="SHS37" s="242"/>
      <c r="SHT37" s="242"/>
      <c r="SHU37" s="242"/>
      <c r="SHV37" s="242"/>
      <c r="SHW37" s="242"/>
      <c r="SHX37" s="242"/>
      <c r="SHY37" s="242"/>
      <c r="SHZ37" s="242"/>
      <c r="SIA37" s="242"/>
      <c r="SIB37" s="242"/>
      <c r="SIC37" s="242"/>
      <c r="SID37" s="242"/>
      <c r="SIE37" s="242"/>
      <c r="SIF37" s="242"/>
      <c r="SIG37" s="242"/>
      <c r="SIH37" s="242"/>
      <c r="SII37" s="242"/>
      <c r="SIJ37" s="242"/>
      <c r="SIK37" s="242"/>
      <c r="SIL37" s="242"/>
      <c r="SIM37" s="242"/>
      <c r="SIN37" s="242"/>
      <c r="SIO37" s="242"/>
      <c r="SIP37" s="242"/>
      <c r="SIQ37" s="242"/>
      <c r="SIR37" s="242"/>
      <c r="SIS37" s="242"/>
      <c r="SIT37" s="242"/>
      <c r="SIU37" s="242"/>
      <c r="SIV37" s="242"/>
      <c r="SIW37" s="242"/>
      <c r="SIX37" s="242"/>
      <c r="SIY37" s="242"/>
      <c r="SIZ37" s="242"/>
      <c r="SJA37" s="242"/>
      <c r="SJB37" s="242"/>
      <c r="SJC37" s="242"/>
      <c r="SJD37" s="242"/>
      <c r="SJE37" s="242"/>
      <c r="SJF37" s="242"/>
      <c r="SJG37" s="242"/>
      <c r="SJH37" s="242"/>
      <c r="SJI37" s="242"/>
      <c r="SJJ37" s="242"/>
      <c r="SJK37" s="242"/>
      <c r="SJL37" s="242"/>
      <c r="SJM37" s="242"/>
      <c r="SJN37" s="242"/>
      <c r="SJO37" s="242"/>
      <c r="SJP37" s="242"/>
      <c r="SJQ37" s="242"/>
      <c r="SJR37" s="242"/>
      <c r="SJS37" s="242"/>
      <c r="SJT37" s="242"/>
      <c r="SJU37" s="242"/>
      <c r="SJV37" s="242"/>
      <c r="SJW37" s="242"/>
      <c r="SJX37" s="242"/>
      <c r="SJY37" s="242"/>
      <c r="SJZ37" s="242"/>
      <c r="SKA37" s="242"/>
      <c r="SKB37" s="242"/>
      <c r="SKC37" s="242"/>
      <c r="SKD37" s="242"/>
      <c r="SKE37" s="242"/>
      <c r="SKF37" s="242"/>
      <c r="SKG37" s="242"/>
      <c r="SKH37" s="242"/>
      <c r="SKI37" s="242"/>
      <c r="SKJ37" s="242"/>
      <c r="SKK37" s="242"/>
      <c r="SKL37" s="242"/>
      <c r="SKM37" s="242"/>
      <c r="SKN37" s="242"/>
      <c r="SKO37" s="242"/>
      <c r="SKP37" s="242"/>
      <c r="SKQ37" s="242"/>
      <c r="SKR37" s="242"/>
      <c r="SKS37" s="242"/>
      <c r="SKT37" s="242"/>
      <c r="SKU37" s="242"/>
      <c r="SKV37" s="242"/>
      <c r="SKW37" s="242"/>
      <c r="SKX37" s="242"/>
      <c r="SKY37" s="242"/>
      <c r="SKZ37" s="242"/>
      <c r="SLA37" s="242"/>
      <c r="SLB37" s="242"/>
      <c r="SLC37" s="242"/>
      <c r="SLD37" s="242"/>
      <c r="SLE37" s="242"/>
      <c r="SLF37" s="242"/>
      <c r="SLG37" s="242"/>
      <c r="SLH37" s="242"/>
      <c r="SLI37" s="242"/>
      <c r="SLJ37" s="242"/>
      <c r="SLK37" s="242"/>
      <c r="SLL37" s="242"/>
      <c r="SLM37" s="242"/>
      <c r="SLN37" s="242"/>
      <c r="SLO37" s="242"/>
      <c r="SLP37" s="242"/>
      <c r="SLQ37" s="242"/>
      <c r="SLR37" s="242"/>
      <c r="SLS37" s="242"/>
      <c r="SLT37" s="242"/>
      <c r="SLU37" s="242"/>
      <c r="SLV37" s="242"/>
      <c r="SLW37" s="242"/>
      <c r="SLX37" s="242"/>
      <c r="SLY37" s="242"/>
      <c r="SLZ37" s="242"/>
      <c r="SMA37" s="242"/>
      <c r="SMB37" s="242"/>
      <c r="SMC37" s="242"/>
      <c r="SMD37" s="242"/>
      <c r="SME37" s="242"/>
      <c r="SMF37" s="242"/>
      <c r="SMG37" s="242"/>
      <c r="SMH37" s="242"/>
      <c r="SMI37" s="242"/>
      <c r="SMJ37" s="242"/>
      <c r="SMK37" s="242"/>
      <c r="SML37" s="242"/>
      <c r="SMM37" s="242"/>
      <c r="SMN37" s="242"/>
      <c r="SMO37" s="242"/>
      <c r="SMP37" s="242"/>
      <c r="SMQ37" s="242"/>
      <c r="SMR37" s="242"/>
      <c r="SMS37" s="242"/>
      <c r="SMT37" s="242"/>
      <c r="SMU37" s="242"/>
      <c r="SMV37" s="242"/>
      <c r="SMW37" s="242"/>
      <c r="SMX37" s="242"/>
      <c r="SMY37" s="242"/>
      <c r="SMZ37" s="242"/>
      <c r="SNA37" s="242"/>
      <c r="SNB37" s="242"/>
      <c r="SNC37" s="242"/>
      <c r="SND37" s="242"/>
      <c r="SNE37" s="242"/>
      <c r="SNF37" s="242"/>
      <c r="SNG37" s="242"/>
      <c r="SNH37" s="242"/>
      <c r="SNI37" s="242"/>
      <c r="SNJ37" s="242"/>
      <c r="SNK37" s="242"/>
      <c r="SNL37" s="242"/>
      <c r="SNM37" s="242"/>
      <c r="SNN37" s="242"/>
      <c r="SNO37" s="242"/>
      <c r="SNP37" s="242"/>
      <c r="SNQ37" s="242"/>
      <c r="SNR37" s="242"/>
      <c r="SNS37" s="242"/>
      <c r="SNT37" s="242"/>
      <c r="SNU37" s="242"/>
      <c r="SNV37" s="242"/>
      <c r="SNW37" s="242"/>
      <c r="SNX37" s="242"/>
      <c r="SNY37" s="242"/>
      <c r="SNZ37" s="242"/>
      <c r="SOA37" s="242"/>
      <c r="SOB37" s="242"/>
      <c r="SOC37" s="242"/>
      <c r="SOD37" s="242"/>
      <c r="SOE37" s="242"/>
      <c r="SOF37" s="242"/>
      <c r="SOG37" s="242"/>
      <c r="SOH37" s="242"/>
      <c r="SOI37" s="242"/>
      <c r="SOJ37" s="242"/>
      <c r="SOK37" s="242"/>
      <c r="SOL37" s="242"/>
      <c r="SOM37" s="242"/>
      <c r="SON37" s="242"/>
      <c r="SOO37" s="242"/>
      <c r="SOP37" s="242"/>
      <c r="SOQ37" s="242"/>
      <c r="SOR37" s="242"/>
      <c r="SOS37" s="242"/>
      <c r="SOT37" s="242"/>
      <c r="SOU37" s="242"/>
      <c r="SOV37" s="242"/>
      <c r="SOW37" s="242"/>
      <c r="SOX37" s="242"/>
      <c r="SOY37" s="242"/>
      <c r="SOZ37" s="242"/>
      <c r="SPA37" s="242"/>
      <c r="SPB37" s="242"/>
      <c r="SPC37" s="242"/>
      <c r="SPD37" s="242"/>
      <c r="SPE37" s="242"/>
      <c r="SPF37" s="242"/>
      <c r="SPG37" s="242"/>
      <c r="SPH37" s="242"/>
      <c r="SPI37" s="242"/>
      <c r="SPJ37" s="242"/>
      <c r="SPK37" s="242"/>
      <c r="SPL37" s="242"/>
      <c r="SPM37" s="242"/>
      <c r="SPN37" s="242"/>
      <c r="SPO37" s="242"/>
      <c r="SPP37" s="242"/>
      <c r="SPQ37" s="242"/>
      <c r="SPR37" s="242"/>
      <c r="SPS37" s="242"/>
      <c r="SPT37" s="242"/>
      <c r="SPU37" s="242"/>
      <c r="SPV37" s="242"/>
      <c r="SPW37" s="242"/>
      <c r="SPX37" s="242"/>
      <c r="SPY37" s="242"/>
      <c r="SPZ37" s="242"/>
      <c r="SQA37" s="242"/>
      <c r="SQB37" s="242"/>
      <c r="SQC37" s="242"/>
      <c r="SQD37" s="242"/>
      <c r="SQE37" s="242"/>
      <c r="SQF37" s="242"/>
      <c r="SQG37" s="242"/>
      <c r="SQH37" s="242"/>
      <c r="SQI37" s="242"/>
      <c r="SQJ37" s="242"/>
      <c r="SQK37" s="242"/>
      <c r="SQL37" s="242"/>
      <c r="SQM37" s="242"/>
      <c r="SQN37" s="242"/>
      <c r="SQO37" s="242"/>
      <c r="SQP37" s="242"/>
      <c r="SQQ37" s="242"/>
      <c r="SQR37" s="242"/>
      <c r="SQS37" s="242"/>
      <c r="SQT37" s="242"/>
      <c r="SQU37" s="242"/>
      <c r="SQV37" s="242"/>
      <c r="SQW37" s="242"/>
      <c r="SQX37" s="242"/>
      <c r="SQY37" s="242"/>
      <c r="SQZ37" s="242"/>
      <c r="SRA37" s="242"/>
      <c r="SRB37" s="242"/>
      <c r="SRC37" s="242"/>
      <c r="SRD37" s="242"/>
      <c r="SRE37" s="242"/>
      <c r="SRF37" s="242"/>
      <c r="SRG37" s="242"/>
      <c r="SRH37" s="242"/>
      <c r="SRI37" s="242"/>
      <c r="SRJ37" s="242"/>
      <c r="SRK37" s="242"/>
      <c r="SRL37" s="242"/>
      <c r="SRM37" s="242"/>
      <c r="SRN37" s="242"/>
      <c r="SRO37" s="242"/>
      <c r="SRP37" s="242"/>
      <c r="SRQ37" s="242"/>
      <c r="SRR37" s="242"/>
      <c r="SRS37" s="242"/>
      <c r="SRT37" s="242"/>
      <c r="SRU37" s="242"/>
      <c r="SRV37" s="242"/>
      <c r="SRW37" s="242"/>
      <c r="SRX37" s="242"/>
      <c r="SRY37" s="242"/>
      <c r="SRZ37" s="242"/>
      <c r="SSA37" s="242"/>
      <c r="SSB37" s="242"/>
      <c r="SSC37" s="242"/>
      <c r="SSD37" s="242"/>
      <c r="SSE37" s="242"/>
      <c r="SSF37" s="242"/>
      <c r="SSG37" s="242"/>
      <c r="SSH37" s="242"/>
      <c r="SSI37" s="242"/>
      <c r="SSJ37" s="242"/>
      <c r="SSK37" s="242"/>
      <c r="SSL37" s="242"/>
      <c r="SSM37" s="242"/>
      <c r="SSN37" s="242"/>
      <c r="SSO37" s="242"/>
      <c r="SSP37" s="242"/>
      <c r="SSQ37" s="242"/>
      <c r="SSR37" s="242"/>
      <c r="SSS37" s="242"/>
      <c r="SST37" s="242"/>
      <c r="SSU37" s="242"/>
      <c r="SSV37" s="242"/>
      <c r="SSW37" s="242"/>
      <c r="SSX37" s="242"/>
      <c r="SSY37" s="242"/>
      <c r="SSZ37" s="242"/>
      <c r="STA37" s="242"/>
      <c r="STB37" s="242"/>
      <c r="STC37" s="242"/>
      <c r="STD37" s="242"/>
      <c r="STE37" s="242"/>
      <c r="STF37" s="242"/>
      <c r="STG37" s="242"/>
      <c r="STH37" s="242"/>
      <c r="STI37" s="242"/>
      <c r="STJ37" s="242"/>
      <c r="STK37" s="242"/>
      <c r="STL37" s="242"/>
      <c r="STM37" s="242"/>
      <c r="STN37" s="242"/>
      <c r="STO37" s="242"/>
      <c r="STP37" s="242"/>
      <c r="STQ37" s="242"/>
      <c r="STR37" s="242"/>
      <c r="STS37" s="242"/>
      <c r="STT37" s="242"/>
      <c r="STU37" s="242"/>
      <c r="STV37" s="242"/>
      <c r="STW37" s="242"/>
      <c r="STX37" s="242"/>
      <c r="STY37" s="242"/>
      <c r="STZ37" s="242"/>
      <c r="SUA37" s="242"/>
      <c r="SUB37" s="242"/>
      <c r="SUC37" s="242"/>
      <c r="SUD37" s="242"/>
      <c r="SUE37" s="242"/>
      <c r="SUF37" s="242"/>
      <c r="SUG37" s="242"/>
      <c r="SUH37" s="242"/>
      <c r="SUI37" s="242"/>
      <c r="SUJ37" s="242"/>
      <c r="SUK37" s="242"/>
      <c r="SUL37" s="242"/>
      <c r="SUM37" s="242"/>
      <c r="SUN37" s="242"/>
      <c r="SUO37" s="242"/>
      <c r="SUP37" s="242"/>
      <c r="SUQ37" s="242"/>
      <c r="SUR37" s="242"/>
      <c r="SUS37" s="242"/>
      <c r="SUT37" s="242"/>
      <c r="SUU37" s="242"/>
      <c r="SUV37" s="242"/>
      <c r="SUW37" s="242"/>
      <c r="SUX37" s="242"/>
      <c r="SUY37" s="242"/>
      <c r="SUZ37" s="242"/>
      <c r="SVA37" s="242"/>
      <c r="SVB37" s="242"/>
      <c r="SVC37" s="242"/>
      <c r="SVD37" s="242"/>
      <c r="SVE37" s="242"/>
      <c r="SVF37" s="242"/>
      <c r="SVG37" s="242"/>
      <c r="SVH37" s="242"/>
      <c r="SVI37" s="242"/>
      <c r="SVJ37" s="242"/>
      <c r="SVK37" s="242"/>
      <c r="SVL37" s="242"/>
      <c r="SVM37" s="242"/>
      <c r="SVN37" s="242"/>
      <c r="SVO37" s="242"/>
      <c r="SVP37" s="242"/>
      <c r="SVQ37" s="242"/>
      <c r="SVR37" s="242"/>
      <c r="SVS37" s="242"/>
      <c r="SVT37" s="242"/>
      <c r="SVU37" s="242"/>
      <c r="SVV37" s="242"/>
      <c r="SVW37" s="242"/>
      <c r="SVX37" s="242"/>
      <c r="SVY37" s="242"/>
      <c r="SVZ37" s="242"/>
      <c r="SWA37" s="242"/>
      <c r="SWB37" s="242"/>
      <c r="SWC37" s="242"/>
      <c r="SWD37" s="242"/>
      <c r="SWE37" s="242"/>
      <c r="SWF37" s="242"/>
      <c r="SWG37" s="242"/>
      <c r="SWH37" s="242"/>
      <c r="SWI37" s="242"/>
      <c r="SWJ37" s="242"/>
      <c r="SWK37" s="242"/>
      <c r="SWL37" s="242"/>
      <c r="SWM37" s="242"/>
      <c r="SWN37" s="242"/>
      <c r="SWO37" s="242"/>
      <c r="SWP37" s="242"/>
      <c r="SWQ37" s="242"/>
      <c r="SWR37" s="242"/>
      <c r="SWS37" s="242"/>
      <c r="SWT37" s="242"/>
      <c r="SWU37" s="242"/>
      <c r="SWV37" s="242"/>
      <c r="SWW37" s="242"/>
      <c r="SWX37" s="242"/>
      <c r="SWY37" s="242"/>
      <c r="SWZ37" s="242"/>
      <c r="SXA37" s="242"/>
      <c r="SXB37" s="242"/>
      <c r="SXC37" s="242"/>
      <c r="SXD37" s="242"/>
      <c r="SXE37" s="242"/>
      <c r="SXF37" s="242"/>
      <c r="SXG37" s="242"/>
      <c r="SXH37" s="242"/>
      <c r="SXI37" s="242"/>
      <c r="SXJ37" s="242"/>
      <c r="SXK37" s="242"/>
      <c r="SXL37" s="242"/>
      <c r="SXM37" s="242"/>
      <c r="SXN37" s="242"/>
      <c r="SXO37" s="242"/>
      <c r="SXP37" s="242"/>
      <c r="SXQ37" s="242"/>
      <c r="SXR37" s="242"/>
      <c r="SXS37" s="242"/>
      <c r="SXT37" s="242"/>
      <c r="SXU37" s="242"/>
      <c r="SXV37" s="242"/>
      <c r="SXW37" s="242"/>
      <c r="SXX37" s="242"/>
      <c r="SXY37" s="242"/>
      <c r="SXZ37" s="242"/>
      <c r="SYA37" s="242"/>
      <c r="SYB37" s="242"/>
      <c r="SYC37" s="242"/>
      <c r="SYD37" s="242"/>
      <c r="SYE37" s="242"/>
      <c r="SYF37" s="242"/>
      <c r="SYG37" s="242"/>
      <c r="SYH37" s="242"/>
      <c r="SYI37" s="242"/>
      <c r="SYJ37" s="242"/>
      <c r="SYK37" s="242"/>
      <c r="SYL37" s="242"/>
      <c r="SYM37" s="242"/>
      <c r="SYN37" s="242"/>
      <c r="SYO37" s="242"/>
      <c r="SYP37" s="242"/>
      <c r="SYQ37" s="242"/>
      <c r="SYR37" s="242"/>
      <c r="SYS37" s="242"/>
      <c r="SYT37" s="242"/>
      <c r="SYU37" s="242"/>
      <c r="SYV37" s="242"/>
      <c r="SYW37" s="242"/>
      <c r="SYX37" s="242"/>
      <c r="SYY37" s="242"/>
      <c r="SYZ37" s="242"/>
      <c r="SZA37" s="242"/>
      <c r="SZB37" s="242"/>
      <c r="SZC37" s="242"/>
      <c r="SZD37" s="242"/>
      <c r="SZE37" s="242"/>
      <c r="SZF37" s="242"/>
      <c r="SZG37" s="242"/>
      <c r="SZH37" s="242"/>
      <c r="SZI37" s="242"/>
      <c r="SZJ37" s="242"/>
      <c r="SZK37" s="242"/>
      <c r="SZL37" s="242"/>
      <c r="SZM37" s="242"/>
      <c r="SZN37" s="242"/>
      <c r="SZO37" s="242"/>
      <c r="SZP37" s="242"/>
      <c r="SZQ37" s="242"/>
      <c r="SZR37" s="242"/>
      <c r="SZS37" s="242"/>
      <c r="SZT37" s="242"/>
      <c r="SZU37" s="242"/>
      <c r="SZV37" s="242"/>
      <c r="SZW37" s="242"/>
      <c r="SZX37" s="242"/>
      <c r="SZY37" s="242"/>
      <c r="SZZ37" s="242"/>
      <c r="TAA37" s="242"/>
      <c r="TAB37" s="242"/>
      <c r="TAC37" s="242"/>
      <c r="TAD37" s="242"/>
      <c r="TAE37" s="242"/>
      <c r="TAF37" s="242"/>
      <c r="TAG37" s="242"/>
      <c r="TAH37" s="242"/>
      <c r="TAI37" s="242"/>
      <c r="TAJ37" s="242"/>
      <c r="TAK37" s="242"/>
      <c r="TAL37" s="242"/>
      <c r="TAM37" s="242"/>
      <c r="TAN37" s="242"/>
      <c r="TAO37" s="242"/>
      <c r="TAP37" s="242"/>
      <c r="TAQ37" s="242"/>
      <c r="TAR37" s="242"/>
      <c r="TAS37" s="242"/>
      <c r="TAT37" s="242"/>
      <c r="TAU37" s="242"/>
      <c r="TAV37" s="242"/>
      <c r="TAW37" s="242"/>
      <c r="TAX37" s="242"/>
      <c r="TAY37" s="242"/>
      <c r="TAZ37" s="242"/>
      <c r="TBA37" s="242"/>
      <c r="TBB37" s="242"/>
      <c r="TBC37" s="242"/>
      <c r="TBD37" s="242"/>
      <c r="TBE37" s="242"/>
      <c r="TBF37" s="242"/>
      <c r="TBG37" s="242"/>
      <c r="TBH37" s="242"/>
      <c r="TBI37" s="242"/>
      <c r="TBJ37" s="242"/>
      <c r="TBK37" s="242"/>
      <c r="TBL37" s="242"/>
      <c r="TBM37" s="242"/>
      <c r="TBN37" s="242"/>
      <c r="TBO37" s="242"/>
      <c r="TBP37" s="242"/>
      <c r="TBQ37" s="242"/>
      <c r="TBR37" s="242"/>
      <c r="TBS37" s="242"/>
      <c r="TBT37" s="242"/>
      <c r="TBU37" s="242"/>
      <c r="TBV37" s="242"/>
      <c r="TBW37" s="242"/>
      <c r="TBX37" s="242"/>
      <c r="TBY37" s="242"/>
      <c r="TBZ37" s="242"/>
      <c r="TCA37" s="242"/>
      <c r="TCB37" s="242"/>
      <c r="TCC37" s="242"/>
      <c r="TCD37" s="242"/>
      <c r="TCE37" s="242"/>
      <c r="TCF37" s="242"/>
      <c r="TCG37" s="242"/>
      <c r="TCH37" s="242"/>
      <c r="TCI37" s="242"/>
      <c r="TCJ37" s="242"/>
      <c r="TCK37" s="242"/>
      <c r="TCL37" s="242"/>
      <c r="TCM37" s="242"/>
      <c r="TCN37" s="242"/>
      <c r="TCO37" s="242"/>
      <c r="TCP37" s="242"/>
      <c r="TCQ37" s="242"/>
      <c r="TCR37" s="242"/>
      <c r="TCS37" s="242"/>
      <c r="TCT37" s="242"/>
      <c r="TCU37" s="242"/>
      <c r="TCV37" s="242"/>
      <c r="TCW37" s="242"/>
      <c r="TCX37" s="242"/>
      <c r="TCY37" s="242"/>
      <c r="TCZ37" s="242"/>
      <c r="TDA37" s="242"/>
      <c r="TDB37" s="242"/>
      <c r="TDC37" s="242"/>
      <c r="TDD37" s="242"/>
      <c r="TDE37" s="242"/>
      <c r="TDF37" s="242"/>
      <c r="TDG37" s="242"/>
      <c r="TDH37" s="242"/>
      <c r="TDI37" s="242"/>
      <c r="TDJ37" s="242"/>
      <c r="TDK37" s="242"/>
      <c r="TDL37" s="242"/>
      <c r="TDM37" s="242"/>
      <c r="TDN37" s="242"/>
      <c r="TDO37" s="242"/>
      <c r="TDP37" s="242"/>
      <c r="TDQ37" s="242"/>
      <c r="TDR37" s="242"/>
      <c r="TDS37" s="242"/>
      <c r="TDT37" s="242"/>
      <c r="TDU37" s="242"/>
      <c r="TDV37" s="242"/>
      <c r="TDW37" s="242"/>
      <c r="TDX37" s="242"/>
      <c r="TDY37" s="242"/>
      <c r="TDZ37" s="242"/>
      <c r="TEA37" s="242"/>
      <c r="TEB37" s="242"/>
      <c r="TEC37" s="242"/>
      <c r="TED37" s="242"/>
      <c r="TEE37" s="242"/>
      <c r="TEF37" s="242"/>
      <c r="TEG37" s="242"/>
      <c r="TEH37" s="242"/>
      <c r="TEI37" s="242"/>
      <c r="TEJ37" s="242"/>
      <c r="TEK37" s="242"/>
      <c r="TEL37" s="242"/>
      <c r="TEM37" s="242"/>
      <c r="TEN37" s="242"/>
      <c r="TEO37" s="242"/>
      <c r="TEP37" s="242"/>
      <c r="TEQ37" s="242"/>
      <c r="TER37" s="242"/>
      <c r="TES37" s="242"/>
      <c r="TET37" s="242"/>
      <c r="TEU37" s="242"/>
      <c r="TEV37" s="242"/>
      <c r="TEW37" s="242"/>
      <c r="TEX37" s="242"/>
      <c r="TEY37" s="242"/>
      <c r="TEZ37" s="242"/>
      <c r="TFA37" s="242"/>
      <c r="TFB37" s="242"/>
      <c r="TFC37" s="242"/>
      <c r="TFD37" s="242"/>
      <c r="TFE37" s="242"/>
      <c r="TFF37" s="242"/>
      <c r="TFG37" s="242"/>
      <c r="TFH37" s="242"/>
      <c r="TFI37" s="242"/>
      <c r="TFJ37" s="242"/>
      <c r="TFK37" s="242"/>
      <c r="TFL37" s="242"/>
      <c r="TFM37" s="242"/>
      <c r="TFN37" s="242"/>
      <c r="TFO37" s="242"/>
      <c r="TFP37" s="242"/>
      <c r="TFQ37" s="242"/>
      <c r="TFR37" s="242"/>
      <c r="TFS37" s="242"/>
      <c r="TFT37" s="242"/>
      <c r="TFU37" s="242"/>
      <c r="TFV37" s="242"/>
      <c r="TFW37" s="242"/>
      <c r="TFX37" s="242"/>
      <c r="TFY37" s="242"/>
      <c r="TFZ37" s="242"/>
      <c r="TGA37" s="242"/>
      <c r="TGB37" s="242"/>
      <c r="TGC37" s="242"/>
      <c r="TGD37" s="242"/>
      <c r="TGE37" s="242"/>
      <c r="TGF37" s="242"/>
      <c r="TGG37" s="242"/>
      <c r="TGH37" s="242"/>
      <c r="TGI37" s="242"/>
      <c r="TGJ37" s="242"/>
      <c r="TGK37" s="242"/>
      <c r="TGL37" s="242"/>
      <c r="TGM37" s="242"/>
      <c r="TGN37" s="242"/>
      <c r="TGO37" s="242"/>
      <c r="TGP37" s="242"/>
      <c r="TGQ37" s="242"/>
      <c r="TGR37" s="242"/>
      <c r="TGS37" s="242"/>
      <c r="TGT37" s="242"/>
      <c r="TGU37" s="242"/>
      <c r="TGV37" s="242"/>
      <c r="TGW37" s="242"/>
      <c r="TGX37" s="242"/>
      <c r="TGY37" s="242"/>
      <c r="TGZ37" s="242"/>
      <c r="THA37" s="242"/>
      <c r="THB37" s="242"/>
      <c r="THC37" s="242"/>
      <c r="THD37" s="242"/>
      <c r="THE37" s="242"/>
      <c r="THF37" s="242"/>
      <c r="THG37" s="242"/>
      <c r="THH37" s="242"/>
      <c r="THI37" s="242"/>
      <c r="THJ37" s="242"/>
      <c r="THK37" s="242"/>
      <c r="THL37" s="242"/>
      <c r="THM37" s="242"/>
      <c r="THN37" s="242"/>
      <c r="THO37" s="242"/>
      <c r="THP37" s="242"/>
      <c r="THQ37" s="242"/>
      <c r="THR37" s="242"/>
      <c r="THS37" s="242"/>
      <c r="THT37" s="242"/>
      <c r="THU37" s="242"/>
      <c r="THV37" s="242"/>
      <c r="THW37" s="242"/>
      <c r="THX37" s="242"/>
      <c r="THY37" s="242"/>
      <c r="THZ37" s="242"/>
      <c r="TIA37" s="242"/>
      <c r="TIB37" s="242"/>
      <c r="TIC37" s="242"/>
      <c r="TID37" s="242"/>
      <c r="TIE37" s="242"/>
      <c r="TIF37" s="242"/>
      <c r="TIG37" s="242"/>
      <c r="TIH37" s="242"/>
      <c r="TII37" s="242"/>
      <c r="TIJ37" s="242"/>
      <c r="TIK37" s="242"/>
      <c r="TIL37" s="242"/>
      <c r="TIM37" s="242"/>
      <c r="TIN37" s="242"/>
      <c r="TIO37" s="242"/>
      <c r="TIP37" s="242"/>
      <c r="TIQ37" s="242"/>
      <c r="TIR37" s="242"/>
      <c r="TIS37" s="242"/>
      <c r="TIT37" s="242"/>
      <c r="TIU37" s="242"/>
      <c r="TIV37" s="242"/>
      <c r="TIW37" s="242"/>
      <c r="TIX37" s="242"/>
      <c r="TIY37" s="242"/>
      <c r="TIZ37" s="242"/>
      <c r="TJA37" s="242"/>
      <c r="TJB37" s="242"/>
      <c r="TJC37" s="242"/>
      <c r="TJD37" s="242"/>
      <c r="TJE37" s="242"/>
      <c r="TJF37" s="242"/>
      <c r="TJG37" s="242"/>
      <c r="TJH37" s="242"/>
      <c r="TJI37" s="242"/>
      <c r="TJJ37" s="242"/>
      <c r="TJK37" s="242"/>
      <c r="TJL37" s="242"/>
      <c r="TJM37" s="242"/>
      <c r="TJN37" s="242"/>
      <c r="TJO37" s="242"/>
      <c r="TJP37" s="242"/>
      <c r="TJQ37" s="242"/>
      <c r="TJR37" s="242"/>
      <c r="TJS37" s="242"/>
      <c r="TJT37" s="242"/>
      <c r="TJU37" s="242"/>
      <c r="TJV37" s="242"/>
      <c r="TJW37" s="242"/>
      <c r="TJX37" s="242"/>
      <c r="TJY37" s="242"/>
      <c r="TJZ37" s="242"/>
      <c r="TKA37" s="242"/>
      <c r="TKB37" s="242"/>
      <c r="TKC37" s="242"/>
      <c r="TKD37" s="242"/>
      <c r="TKE37" s="242"/>
      <c r="TKF37" s="242"/>
      <c r="TKG37" s="242"/>
      <c r="TKH37" s="242"/>
      <c r="TKI37" s="242"/>
      <c r="TKJ37" s="242"/>
      <c r="TKK37" s="242"/>
      <c r="TKL37" s="242"/>
      <c r="TKM37" s="242"/>
      <c r="TKN37" s="242"/>
      <c r="TKO37" s="242"/>
      <c r="TKP37" s="242"/>
      <c r="TKQ37" s="242"/>
      <c r="TKR37" s="242"/>
      <c r="TKS37" s="242"/>
      <c r="TKT37" s="242"/>
      <c r="TKU37" s="242"/>
      <c r="TKV37" s="242"/>
      <c r="TKW37" s="242"/>
      <c r="TKX37" s="242"/>
      <c r="TKY37" s="242"/>
      <c r="TKZ37" s="242"/>
      <c r="TLA37" s="242"/>
      <c r="TLB37" s="242"/>
      <c r="TLC37" s="242"/>
      <c r="TLD37" s="242"/>
      <c r="TLE37" s="242"/>
      <c r="TLF37" s="242"/>
      <c r="TLG37" s="242"/>
      <c r="TLH37" s="242"/>
      <c r="TLI37" s="242"/>
      <c r="TLJ37" s="242"/>
      <c r="TLK37" s="242"/>
      <c r="TLL37" s="242"/>
      <c r="TLM37" s="242"/>
      <c r="TLN37" s="242"/>
      <c r="TLO37" s="242"/>
      <c r="TLP37" s="242"/>
      <c r="TLQ37" s="242"/>
      <c r="TLR37" s="242"/>
      <c r="TLS37" s="242"/>
      <c r="TLT37" s="242"/>
      <c r="TLU37" s="242"/>
      <c r="TLV37" s="242"/>
      <c r="TLW37" s="242"/>
      <c r="TLX37" s="242"/>
      <c r="TLY37" s="242"/>
      <c r="TLZ37" s="242"/>
      <c r="TMA37" s="242"/>
      <c r="TMB37" s="242"/>
      <c r="TMC37" s="242"/>
      <c r="TMD37" s="242"/>
      <c r="TME37" s="242"/>
      <c r="TMF37" s="242"/>
      <c r="TMG37" s="242"/>
      <c r="TMH37" s="242"/>
      <c r="TMI37" s="242"/>
      <c r="TMJ37" s="242"/>
      <c r="TMK37" s="242"/>
      <c r="TML37" s="242"/>
      <c r="TMM37" s="242"/>
      <c r="TMN37" s="242"/>
      <c r="TMO37" s="242"/>
      <c r="TMP37" s="242"/>
      <c r="TMQ37" s="242"/>
      <c r="TMR37" s="242"/>
      <c r="TMS37" s="242"/>
      <c r="TMT37" s="242"/>
      <c r="TMU37" s="242"/>
      <c r="TMV37" s="242"/>
      <c r="TMW37" s="242"/>
      <c r="TMX37" s="242"/>
      <c r="TMY37" s="242"/>
      <c r="TMZ37" s="242"/>
      <c r="TNA37" s="242"/>
      <c r="TNB37" s="242"/>
      <c r="TNC37" s="242"/>
      <c r="TND37" s="242"/>
      <c r="TNE37" s="242"/>
      <c r="TNF37" s="242"/>
      <c r="TNG37" s="242"/>
      <c r="TNH37" s="242"/>
      <c r="TNI37" s="242"/>
      <c r="TNJ37" s="242"/>
      <c r="TNK37" s="242"/>
      <c r="TNL37" s="242"/>
      <c r="TNM37" s="242"/>
      <c r="TNN37" s="242"/>
      <c r="TNO37" s="242"/>
      <c r="TNP37" s="242"/>
      <c r="TNQ37" s="242"/>
      <c r="TNR37" s="242"/>
      <c r="TNS37" s="242"/>
      <c r="TNT37" s="242"/>
      <c r="TNU37" s="242"/>
      <c r="TNV37" s="242"/>
      <c r="TNW37" s="242"/>
      <c r="TNX37" s="242"/>
      <c r="TNY37" s="242"/>
      <c r="TNZ37" s="242"/>
      <c r="TOA37" s="242"/>
      <c r="TOB37" s="242"/>
      <c r="TOC37" s="242"/>
      <c r="TOD37" s="242"/>
      <c r="TOE37" s="242"/>
      <c r="TOF37" s="242"/>
      <c r="TOG37" s="242"/>
      <c r="TOH37" s="242"/>
      <c r="TOI37" s="242"/>
      <c r="TOJ37" s="242"/>
      <c r="TOK37" s="242"/>
      <c r="TOL37" s="242"/>
      <c r="TOM37" s="242"/>
      <c r="TON37" s="242"/>
      <c r="TOO37" s="242"/>
      <c r="TOP37" s="242"/>
      <c r="TOQ37" s="242"/>
      <c r="TOR37" s="242"/>
      <c r="TOS37" s="242"/>
      <c r="TOT37" s="242"/>
      <c r="TOU37" s="242"/>
      <c r="TOV37" s="242"/>
      <c r="TOW37" s="242"/>
      <c r="TOX37" s="242"/>
      <c r="TOY37" s="242"/>
      <c r="TOZ37" s="242"/>
      <c r="TPA37" s="242"/>
      <c r="TPB37" s="242"/>
      <c r="TPC37" s="242"/>
      <c r="TPD37" s="242"/>
      <c r="TPE37" s="242"/>
      <c r="TPF37" s="242"/>
      <c r="TPG37" s="242"/>
      <c r="TPH37" s="242"/>
      <c r="TPI37" s="242"/>
      <c r="TPJ37" s="242"/>
      <c r="TPK37" s="242"/>
      <c r="TPL37" s="242"/>
      <c r="TPM37" s="242"/>
      <c r="TPN37" s="242"/>
      <c r="TPO37" s="242"/>
      <c r="TPP37" s="242"/>
      <c r="TPQ37" s="242"/>
      <c r="TPR37" s="242"/>
      <c r="TPS37" s="242"/>
      <c r="TPT37" s="242"/>
      <c r="TPU37" s="242"/>
      <c r="TPV37" s="242"/>
      <c r="TPW37" s="242"/>
      <c r="TPX37" s="242"/>
      <c r="TPY37" s="242"/>
      <c r="TPZ37" s="242"/>
      <c r="TQA37" s="242"/>
      <c r="TQB37" s="242"/>
      <c r="TQC37" s="242"/>
      <c r="TQD37" s="242"/>
      <c r="TQE37" s="242"/>
      <c r="TQF37" s="242"/>
      <c r="TQG37" s="242"/>
      <c r="TQH37" s="242"/>
      <c r="TQI37" s="242"/>
      <c r="TQJ37" s="242"/>
      <c r="TQK37" s="242"/>
      <c r="TQL37" s="242"/>
      <c r="TQM37" s="242"/>
      <c r="TQN37" s="242"/>
      <c r="TQO37" s="242"/>
      <c r="TQP37" s="242"/>
      <c r="TQQ37" s="242"/>
      <c r="TQR37" s="242"/>
      <c r="TQS37" s="242"/>
      <c r="TQT37" s="242"/>
      <c r="TQU37" s="242"/>
      <c r="TQV37" s="242"/>
      <c r="TQW37" s="242"/>
      <c r="TQX37" s="242"/>
      <c r="TQY37" s="242"/>
      <c r="TQZ37" s="242"/>
      <c r="TRA37" s="242"/>
      <c r="TRB37" s="242"/>
      <c r="TRC37" s="242"/>
      <c r="TRD37" s="242"/>
      <c r="TRE37" s="242"/>
      <c r="TRF37" s="242"/>
      <c r="TRG37" s="242"/>
      <c r="TRH37" s="242"/>
      <c r="TRI37" s="242"/>
      <c r="TRJ37" s="242"/>
      <c r="TRK37" s="242"/>
      <c r="TRL37" s="242"/>
      <c r="TRM37" s="242"/>
      <c r="TRN37" s="242"/>
      <c r="TRO37" s="242"/>
      <c r="TRP37" s="242"/>
      <c r="TRQ37" s="242"/>
      <c r="TRR37" s="242"/>
      <c r="TRS37" s="242"/>
      <c r="TRT37" s="242"/>
      <c r="TRU37" s="242"/>
      <c r="TRV37" s="242"/>
      <c r="TRW37" s="242"/>
      <c r="TRX37" s="242"/>
      <c r="TRY37" s="242"/>
      <c r="TRZ37" s="242"/>
      <c r="TSA37" s="242"/>
      <c r="TSB37" s="242"/>
      <c r="TSC37" s="242"/>
      <c r="TSD37" s="242"/>
      <c r="TSE37" s="242"/>
      <c r="TSF37" s="242"/>
      <c r="TSG37" s="242"/>
      <c r="TSH37" s="242"/>
      <c r="TSI37" s="242"/>
      <c r="TSJ37" s="242"/>
      <c r="TSK37" s="242"/>
      <c r="TSL37" s="242"/>
      <c r="TSM37" s="242"/>
      <c r="TSN37" s="242"/>
      <c r="TSO37" s="242"/>
      <c r="TSP37" s="242"/>
      <c r="TSQ37" s="242"/>
      <c r="TSR37" s="242"/>
      <c r="TSS37" s="242"/>
      <c r="TST37" s="242"/>
      <c r="TSU37" s="242"/>
      <c r="TSV37" s="242"/>
      <c r="TSW37" s="242"/>
      <c r="TSX37" s="242"/>
      <c r="TSY37" s="242"/>
      <c r="TSZ37" s="242"/>
      <c r="TTA37" s="242"/>
      <c r="TTB37" s="242"/>
      <c r="TTC37" s="242"/>
      <c r="TTD37" s="242"/>
      <c r="TTE37" s="242"/>
      <c r="TTF37" s="242"/>
      <c r="TTG37" s="242"/>
      <c r="TTH37" s="242"/>
      <c r="TTI37" s="242"/>
      <c r="TTJ37" s="242"/>
      <c r="TTK37" s="242"/>
      <c r="TTL37" s="242"/>
      <c r="TTM37" s="242"/>
      <c r="TTN37" s="242"/>
      <c r="TTO37" s="242"/>
      <c r="TTP37" s="242"/>
      <c r="TTQ37" s="242"/>
      <c r="TTR37" s="242"/>
      <c r="TTS37" s="242"/>
      <c r="TTT37" s="242"/>
      <c r="TTU37" s="242"/>
      <c r="TTV37" s="242"/>
      <c r="TTW37" s="242"/>
      <c r="TTX37" s="242"/>
      <c r="TTY37" s="242"/>
      <c r="TTZ37" s="242"/>
      <c r="TUA37" s="242"/>
      <c r="TUB37" s="242"/>
      <c r="TUC37" s="242"/>
      <c r="TUD37" s="242"/>
      <c r="TUE37" s="242"/>
      <c r="TUF37" s="242"/>
      <c r="TUG37" s="242"/>
      <c r="TUH37" s="242"/>
      <c r="TUI37" s="242"/>
      <c r="TUJ37" s="242"/>
      <c r="TUK37" s="242"/>
      <c r="TUL37" s="242"/>
      <c r="TUM37" s="242"/>
      <c r="TUN37" s="242"/>
      <c r="TUO37" s="242"/>
      <c r="TUP37" s="242"/>
      <c r="TUQ37" s="242"/>
      <c r="TUR37" s="242"/>
      <c r="TUS37" s="242"/>
      <c r="TUT37" s="242"/>
      <c r="TUU37" s="242"/>
      <c r="TUV37" s="242"/>
      <c r="TUW37" s="242"/>
      <c r="TUX37" s="242"/>
      <c r="TUY37" s="242"/>
      <c r="TUZ37" s="242"/>
      <c r="TVA37" s="242"/>
      <c r="TVB37" s="242"/>
      <c r="TVC37" s="242"/>
      <c r="TVD37" s="242"/>
      <c r="TVE37" s="242"/>
      <c r="TVF37" s="242"/>
      <c r="TVG37" s="242"/>
      <c r="TVH37" s="242"/>
      <c r="TVI37" s="242"/>
      <c r="TVJ37" s="242"/>
      <c r="TVK37" s="242"/>
      <c r="TVL37" s="242"/>
      <c r="TVM37" s="242"/>
      <c r="TVN37" s="242"/>
      <c r="TVO37" s="242"/>
      <c r="TVP37" s="242"/>
      <c r="TVQ37" s="242"/>
      <c r="TVR37" s="242"/>
      <c r="TVS37" s="242"/>
      <c r="TVT37" s="242"/>
      <c r="TVU37" s="242"/>
      <c r="TVV37" s="242"/>
      <c r="TVW37" s="242"/>
      <c r="TVX37" s="242"/>
      <c r="TVY37" s="242"/>
      <c r="TVZ37" s="242"/>
      <c r="TWA37" s="242"/>
      <c r="TWB37" s="242"/>
      <c r="TWC37" s="242"/>
      <c r="TWD37" s="242"/>
      <c r="TWE37" s="242"/>
      <c r="TWF37" s="242"/>
      <c r="TWG37" s="242"/>
      <c r="TWH37" s="242"/>
      <c r="TWI37" s="242"/>
      <c r="TWJ37" s="242"/>
      <c r="TWK37" s="242"/>
      <c r="TWL37" s="242"/>
      <c r="TWM37" s="242"/>
      <c r="TWN37" s="242"/>
      <c r="TWO37" s="242"/>
      <c r="TWP37" s="242"/>
      <c r="TWQ37" s="242"/>
      <c r="TWR37" s="242"/>
      <c r="TWS37" s="242"/>
      <c r="TWT37" s="242"/>
      <c r="TWU37" s="242"/>
      <c r="TWV37" s="242"/>
      <c r="TWW37" s="242"/>
      <c r="TWX37" s="242"/>
      <c r="TWY37" s="242"/>
      <c r="TWZ37" s="242"/>
      <c r="TXA37" s="242"/>
      <c r="TXB37" s="242"/>
      <c r="TXC37" s="242"/>
      <c r="TXD37" s="242"/>
      <c r="TXE37" s="242"/>
      <c r="TXF37" s="242"/>
      <c r="TXG37" s="242"/>
      <c r="TXH37" s="242"/>
      <c r="TXI37" s="242"/>
      <c r="TXJ37" s="242"/>
      <c r="TXK37" s="242"/>
      <c r="TXL37" s="242"/>
      <c r="TXM37" s="242"/>
      <c r="TXN37" s="242"/>
      <c r="TXO37" s="242"/>
      <c r="TXP37" s="242"/>
      <c r="TXQ37" s="242"/>
      <c r="TXR37" s="242"/>
      <c r="TXS37" s="242"/>
      <c r="TXT37" s="242"/>
      <c r="TXU37" s="242"/>
      <c r="TXV37" s="242"/>
      <c r="TXW37" s="242"/>
      <c r="TXX37" s="242"/>
      <c r="TXY37" s="242"/>
      <c r="TXZ37" s="242"/>
      <c r="TYA37" s="242"/>
      <c r="TYB37" s="242"/>
      <c r="TYC37" s="242"/>
      <c r="TYD37" s="242"/>
      <c r="TYE37" s="242"/>
      <c r="TYF37" s="242"/>
      <c r="TYG37" s="242"/>
      <c r="TYH37" s="242"/>
      <c r="TYI37" s="242"/>
      <c r="TYJ37" s="242"/>
      <c r="TYK37" s="242"/>
      <c r="TYL37" s="242"/>
      <c r="TYM37" s="242"/>
      <c r="TYN37" s="242"/>
      <c r="TYO37" s="242"/>
      <c r="TYP37" s="242"/>
      <c r="TYQ37" s="242"/>
      <c r="TYR37" s="242"/>
      <c r="TYS37" s="242"/>
      <c r="TYT37" s="242"/>
      <c r="TYU37" s="242"/>
      <c r="TYV37" s="242"/>
      <c r="TYW37" s="242"/>
      <c r="TYX37" s="242"/>
      <c r="TYY37" s="242"/>
      <c r="TYZ37" s="242"/>
      <c r="TZA37" s="242"/>
      <c r="TZB37" s="242"/>
      <c r="TZC37" s="242"/>
      <c r="TZD37" s="242"/>
      <c r="TZE37" s="242"/>
      <c r="TZF37" s="242"/>
      <c r="TZG37" s="242"/>
      <c r="TZH37" s="242"/>
      <c r="TZI37" s="242"/>
      <c r="TZJ37" s="242"/>
      <c r="TZK37" s="242"/>
      <c r="TZL37" s="242"/>
      <c r="TZM37" s="242"/>
      <c r="TZN37" s="242"/>
      <c r="TZO37" s="242"/>
      <c r="TZP37" s="242"/>
      <c r="TZQ37" s="242"/>
      <c r="TZR37" s="242"/>
      <c r="TZS37" s="242"/>
      <c r="TZT37" s="242"/>
      <c r="TZU37" s="242"/>
      <c r="TZV37" s="242"/>
      <c r="TZW37" s="242"/>
      <c r="TZX37" s="242"/>
      <c r="TZY37" s="242"/>
      <c r="TZZ37" s="242"/>
      <c r="UAA37" s="242"/>
      <c r="UAB37" s="242"/>
      <c r="UAC37" s="242"/>
      <c r="UAD37" s="242"/>
      <c r="UAE37" s="242"/>
      <c r="UAF37" s="242"/>
      <c r="UAG37" s="242"/>
      <c r="UAH37" s="242"/>
      <c r="UAI37" s="242"/>
      <c r="UAJ37" s="242"/>
      <c r="UAK37" s="242"/>
      <c r="UAL37" s="242"/>
      <c r="UAM37" s="242"/>
      <c r="UAN37" s="242"/>
      <c r="UAO37" s="242"/>
      <c r="UAP37" s="242"/>
      <c r="UAQ37" s="242"/>
      <c r="UAR37" s="242"/>
      <c r="UAS37" s="242"/>
      <c r="UAT37" s="242"/>
      <c r="UAU37" s="242"/>
      <c r="UAV37" s="242"/>
      <c r="UAW37" s="242"/>
      <c r="UAX37" s="242"/>
      <c r="UAY37" s="242"/>
      <c r="UAZ37" s="242"/>
      <c r="UBA37" s="242"/>
      <c r="UBB37" s="242"/>
      <c r="UBC37" s="242"/>
      <c r="UBD37" s="242"/>
      <c r="UBE37" s="242"/>
      <c r="UBF37" s="242"/>
      <c r="UBG37" s="242"/>
      <c r="UBH37" s="242"/>
      <c r="UBI37" s="242"/>
      <c r="UBJ37" s="242"/>
      <c r="UBK37" s="242"/>
      <c r="UBL37" s="242"/>
      <c r="UBM37" s="242"/>
      <c r="UBN37" s="242"/>
      <c r="UBO37" s="242"/>
      <c r="UBP37" s="242"/>
      <c r="UBQ37" s="242"/>
      <c r="UBR37" s="242"/>
      <c r="UBS37" s="242"/>
      <c r="UBT37" s="242"/>
      <c r="UBU37" s="242"/>
      <c r="UBV37" s="242"/>
      <c r="UBW37" s="242"/>
      <c r="UBX37" s="242"/>
      <c r="UBY37" s="242"/>
      <c r="UBZ37" s="242"/>
      <c r="UCA37" s="242"/>
      <c r="UCB37" s="242"/>
      <c r="UCC37" s="242"/>
      <c r="UCD37" s="242"/>
      <c r="UCE37" s="242"/>
      <c r="UCF37" s="242"/>
      <c r="UCG37" s="242"/>
      <c r="UCH37" s="242"/>
      <c r="UCI37" s="242"/>
      <c r="UCJ37" s="242"/>
      <c r="UCK37" s="242"/>
      <c r="UCL37" s="242"/>
      <c r="UCM37" s="242"/>
      <c r="UCN37" s="242"/>
      <c r="UCO37" s="242"/>
      <c r="UCP37" s="242"/>
      <c r="UCQ37" s="242"/>
      <c r="UCR37" s="242"/>
      <c r="UCS37" s="242"/>
      <c r="UCT37" s="242"/>
      <c r="UCU37" s="242"/>
      <c r="UCV37" s="242"/>
      <c r="UCW37" s="242"/>
      <c r="UCX37" s="242"/>
      <c r="UCY37" s="242"/>
      <c r="UCZ37" s="242"/>
      <c r="UDA37" s="242"/>
      <c r="UDB37" s="242"/>
      <c r="UDC37" s="242"/>
      <c r="UDD37" s="242"/>
      <c r="UDE37" s="242"/>
      <c r="UDF37" s="242"/>
      <c r="UDG37" s="242"/>
      <c r="UDH37" s="242"/>
      <c r="UDI37" s="242"/>
      <c r="UDJ37" s="242"/>
      <c r="UDK37" s="242"/>
      <c r="UDL37" s="242"/>
      <c r="UDM37" s="242"/>
      <c r="UDN37" s="242"/>
      <c r="UDO37" s="242"/>
      <c r="UDP37" s="242"/>
      <c r="UDQ37" s="242"/>
      <c r="UDR37" s="242"/>
      <c r="UDS37" s="242"/>
      <c r="UDT37" s="242"/>
      <c r="UDU37" s="242"/>
      <c r="UDV37" s="242"/>
      <c r="UDW37" s="242"/>
      <c r="UDX37" s="242"/>
      <c r="UDY37" s="242"/>
      <c r="UDZ37" s="242"/>
      <c r="UEA37" s="242"/>
      <c r="UEB37" s="242"/>
      <c r="UEC37" s="242"/>
      <c r="UED37" s="242"/>
      <c r="UEE37" s="242"/>
      <c r="UEF37" s="242"/>
      <c r="UEG37" s="242"/>
      <c r="UEH37" s="242"/>
      <c r="UEI37" s="242"/>
      <c r="UEJ37" s="242"/>
      <c r="UEK37" s="242"/>
      <c r="UEL37" s="242"/>
      <c r="UEM37" s="242"/>
      <c r="UEN37" s="242"/>
      <c r="UEO37" s="242"/>
      <c r="UEP37" s="242"/>
      <c r="UEQ37" s="242"/>
      <c r="UER37" s="242"/>
      <c r="UES37" s="242"/>
      <c r="UET37" s="242"/>
      <c r="UEU37" s="242"/>
      <c r="UEV37" s="242"/>
      <c r="UEW37" s="242"/>
      <c r="UEX37" s="242"/>
      <c r="UEY37" s="242"/>
      <c r="UEZ37" s="242"/>
      <c r="UFA37" s="242"/>
      <c r="UFB37" s="242"/>
      <c r="UFC37" s="242"/>
      <c r="UFD37" s="242"/>
      <c r="UFE37" s="242"/>
      <c r="UFF37" s="242"/>
      <c r="UFG37" s="242"/>
      <c r="UFH37" s="242"/>
      <c r="UFI37" s="242"/>
      <c r="UFJ37" s="242"/>
      <c r="UFK37" s="242"/>
      <c r="UFL37" s="242"/>
      <c r="UFM37" s="242"/>
      <c r="UFN37" s="242"/>
      <c r="UFO37" s="242"/>
      <c r="UFP37" s="242"/>
      <c r="UFQ37" s="242"/>
      <c r="UFR37" s="242"/>
      <c r="UFS37" s="242"/>
      <c r="UFT37" s="242"/>
      <c r="UFU37" s="242"/>
      <c r="UFV37" s="242"/>
      <c r="UFW37" s="242"/>
      <c r="UFX37" s="242"/>
      <c r="UFY37" s="242"/>
      <c r="UFZ37" s="242"/>
      <c r="UGA37" s="242"/>
      <c r="UGB37" s="242"/>
      <c r="UGC37" s="242"/>
      <c r="UGD37" s="242"/>
      <c r="UGE37" s="242"/>
      <c r="UGF37" s="242"/>
      <c r="UGG37" s="242"/>
      <c r="UGH37" s="242"/>
      <c r="UGI37" s="242"/>
      <c r="UGJ37" s="242"/>
      <c r="UGK37" s="242"/>
      <c r="UGL37" s="242"/>
      <c r="UGM37" s="242"/>
      <c r="UGN37" s="242"/>
      <c r="UGO37" s="242"/>
      <c r="UGP37" s="242"/>
      <c r="UGQ37" s="242"/>
      <c r="UGR37" s="242"/>
      <c r="UGS37" s="242"/>
      <c r="UGT37" s="242"/>
      <c r="UGU37" s="242"/>
      <c r="UGV37" s="242"/>
      <c r="UGW37" s="242"/>
      <c r="UGX37" s="242"/>
      <c r="UGY37" s="242"/>
      <c r="UGZ37" s="242"/>
      <c r="UHA37" s="242"/>
      <c r="UHB37" s="242"/>
      <c r="UHC37" s="242"/>
      <c r="UHD37" s="242"/>
      <c r="UHE37" s="242"/>
      <c r="UHF37" s="242"/>
      <c r="UHG37" s="242"/>
      <c r="UHH37" s="242"/>
      <c r="UHI37" s="242"/>
      <c r="UHJ37" s="242"/>
      <c r="UHK37" s="242"/>
      <c r="UHL37" s="242"/>
      <c r="UHM37" s="242"/>
      <c r="UHN37" s="242"/>
      <c r="UHO37" s="242"/>
      <c r="UHP37" s="242"/>
      <c r="UHQ37" s="242"/>
      <c r="UHR37" s="242"/>
      <c r="UHS37" s="242"/>
      <c r="UHT37" s="242"/>
      <c r="UHU37" s="242"/>
      <c r="UHV37" s="242"/>
      <c r="UHW37" s="242"/>
      <c r="UHX37" s="242"/>
      <c r="UHY37" s="242"/>
      <c r="UHZ37" s="242"/>
      <c r="UIA37" s="242"/>
      <c r="UIB37" s="242"/>
      <c r="UIC37" s="242"/>
      <c r="UID37" s="242"/>
      <c r="UIE37" s="242"/>
      <c r="UIF37" s="242"/>
      <c r="UIG37" s="242"/>
      <c r="UIH37" s="242"/>
      <c r="UII37" s="242"/>
      <c r="UIJ37" s="242"/>
      <c r="UIK37" s="242"/>
      <c r="UIL37" s="242"/>
      <c r="UIM37" s="242"/>
      <c r="UIN37" s="242"/>
      <c r="UIO37" s="242"/>
      <c r="UIP37" s="242"/>
      <c r="UIQ37" s="242"/>
      <c r="UIR37" s="242"/>
      <c r="UIS37" s="242"/>
      <c r="UIT37" s="242"/>
      <c r="UIU37" s="242"/>
      <c r="UIV37" s="242"/>
      <c r="UIW37" s="242"/>
      <c r="UIX37" s="242"/>
      <c r="UIY37" s="242"/>
      <c r="UIZ37" s="242"/>
      <c r="UJA37" s="242"/>
      <c r="UJB37" s="242"/>
      <c r="UJC37" s="242"/>
      <c r="UJD37" s="242"/>
      <c r="UJE37" s="242"/>
      <c r="UJF37" s="242"/>
      <c r="UJG37" s="242"/>
      <c r="UJH37" s="242"/>
      <c r="UJI37" s="242"/>
      <c r="UJJ37" s="242"/>
      <c r="UJK37" s="242"/>
      <c r="UJL37" s="242"/>
      <c r="UJM37" s="242"/>
      <c r="UJN37" s="242"/>
      <c r="UJO37" s="242"/>
      <c r="UJP37" s="242"/>
      <c r="UJQ37" s="242"/>
      <c r="UJR37" s="242"/>
      <c r="UJS37" s="242"/>
      <c r="UJT37" s="242"/>
      <c r="UJU37" s="242"/>
      <c r="UJV37" s="242"/>
      <c r="UJW37" s="242"/>
      <c r="UJX37" s="242"/>
      <c r="UJY37" s="242"/>
      <c r="UJZ37" s="242"/>
      <c r="UKA37" s="242"/>
      <c r="UKB37" s="242"/>
      <c r="UKC37" s="242"/>
      <c r="UKD37" s="242"/>
      <c r="UKE37" s="242"/>
      <c r="UKF37" s="242"/>
      <c r="UKG37" s="242"/>
      <c r="UKH37" s="242"/>
      <c r="UKI37" s="242"/>
      <c r="UKJ37" s="242"/>
      <c r="UKK37" s="242"/>
      <c r="UKL37" s="242"/>
      <c r="UKM37" s="242"/>
      <c r="UKN37" s="242"/>
      <c r="UKO37" s="242"/>
      <c r="UKP37" s="242"/>
      <c r="UKQ37" s="242"/>
      <c r="UKR37" s="242"/>
      <c r="UKS37" s="242"/>
      <c r="UKT37" s="242"/>
      <c r="UKU37" s="242"/>
      <c r="UKV37" s="242"/>
      <c r="UKW37" s="242"/>
      <c r="UKX37" s="242"/>
      <c r="UKY37" s="242"/>
      <c r="UKZ37" s="242"/>
      <c r="ULA37" s="242"/>
      <c r="ULB37" s="242"/>
      <c r="ULC37" s="242"/>
      <c r="ULD37" s="242"/>
      <c r="ULE37" s="242"/>
      <c r="ULF37" s="242"/>
      <c r="ULG37" s="242"/>
      <c r="ULH37" s="242"/>
      <c r="ULI37" s="242"/>
      <c r="ULJ37" s="242"/>
      <c r="ULK37" s="242"/>
      <c r="ULL37" s="242"/>
      <c r="ULM37" s="242"/>
      <c r="ULN37" s="242"/>
      <c r="ULO37" s="242"/>
      <c r="ULP37" s="242"/>
      <c r="ULQ37" s="242"/>
      <c r="ULR37" s="242"/>
      <c r="ULS37" s="242"/>
      <c r="ULT37" s="242"/>
      <c r="ULU37" s="242"/>
      <c r="ULV37" s="242"/>
      <c r="ULW37" s="242"/>
      <c r="ULX37" s="242"/>
      <c r="ULY37" s="242"/>
      <c r="ULZ37" s="242"/>
      <c r="UMA37" s="242"/>
      <c r="UMB37" s="242"/>
      <c r="UMC37" s="242"/>
      <c r="UMD37" s="242"/>
      <c r="UME37" s="242"/>
      <c r="UMF37" s="242"/>
      <c r="UMG37" s="242"/>
      <c r="UMH37" s="242"/>
      <c r="UMI37" s="242"/>
      <c r="UMJ37" s="242"/>
      <c r="UMK37" s="242"/>
      <c r="UML37" s="242"/>
      <c r="UMM37" s="242"/>
      <c r="UMN37" s="242"/>
      <c r="UMO37" s="242"/>
      <c r="UMP37" s="242"/>
      <c r="UMQ37" s="242"/>
      <c r="UMR37" s="242"/>
      <c r="UMS37" s="242"/>
      <c r="UMT37" s="242"/>
      <c r="UMU37" s="242"/>
      <c r="UMV37" s="242"/>
      <c r="UMW37" s="242"/>
      <c r="UMX37" s="242"/>
      <c r="UMY37" s="242"/>
      <c r="UMZ37" s="242"/>
      <c r="UNA37" s="242"/>
      <c r="UNB37" s="242"/>
      <c r="UNC37" s="242"/>
      <c r="UND37" s="242"/>
      <c r="UNE37" s="242"/>
      <c r="UNF37" s="242"/>
      <c r="UNG37" s="242"/>
      <c r="UNH37" s="242"/>
      <c r="UNI37" s="242"/>
      <c r="UNJ37" s="242"/>
      <c r="UNK37" s="242"/>
      <c r="UNL37" s="242"/>
      <c r="UNM37" s="242"/>
      <c r="UNN37" s="242"/>
      <c r="UNO37" s="242"/>
      <c r="UNP37" s="242"/>
      <c r="UNQ37" s="242"/>
      <c r="UNR37" s="242"/>
      <c r="UNS37" s="242"/>
      <c r="UNT37" s="242"/>
      <c r="UNU37" s="242"/>
      <c r="UNV37" s="242"/>
      <c r="UNW37" s="242"/>
      <c r="UNX37" s="242"/>
      <c r="UNY37" s="242"/>
      <c r="UNZ37" s="242"/>
      <c r="UOA37" s="242"/>
      <c r="UOB37" s="242"/>
      <c r="UOC37" s="242"/>
      <c r="UOD37" s="242"/>
      <c r="UOE37" s="242"/>
      <c r="UOF37" s="242"/>
      <c r="UOG37" s="242"/>
      <c r="UOH37" s="242"/>
      <c r="UOI37" s="242"/>
      <c r="UOJ37" s="242"/>
      <c r="UOK37" s="242"/>
      <c r="UOL37" s="242"/>
      <c r="UOM37" s="242"/>
      <c r="UON37" s="242"/>
      <c r="UOO37" s="242"/>
      <c r="UOP37" s="242"/>
      <c r="UOQ37" s="242"/>
      <c r="UOR37" s="242"/>
      <c r="UOS37" s="242"/>
      <c r="UOT37" s="242"/>
      <c r="UOU37" s="242"/>
      <c r="UOV37" s="242"/>
      <c r="UOW37" s="242"/>
      <c r="UOX37" s="242"/>
      <c r="UOY37" s="242"/>
      <c r="UOZ37" s="242"/>
      <c r="UPA37" s="242"/>
      <c r="UPB37" s="242"/>
      <c r="UPC37" s="242"/>
      <c r="UPD37" s="242"/>
      <c r="UPE37" s="242"/>
      <c r="UPF37" s="242"/>
      <c r="UPG37" s="242"/>
      <c r="UPH37" s="242"/>
      <c r="UPI37" s="242"/>
      <c r="UPJ37" s="242"/>
      <c r="UPK37" s="242"/>
      <c r="UPL37" s="242"/>
      <c r="UPM37" s="242"/>
      <c r="UPN37" s="242"/>
      <c r="UPO37" s="242"/>
      <c r="UPP37" s="242"/>
      <c r="UPQ37" s="242"/>
      <c r="UPR37" s="242"/>
      <c r="UPS37" s="242"/>
      <c r="UPT37" s="242"/>
      <c r="UPU37" s="242"/>
      <c r="UPV37" s="242"/>
      <c r="UPW37" s="242"/>
      <c r="UPX37" s="242"/>
      <c r="UPY37" s="242"/>
      <c r="UPZ37" s="242"/>
      <c r="UQA37" s="242"/>
      <c r="UQB37" s="242"/>
      <c r="UQC37" s="242"/>
      <c r="UQD37" s="242"/>
      <c r="UQE37" s="242"/>
      <c r="UQF37" s="242"/>
      <c r="UQG37" s="242"/>
      <c r="UQH37" s="242"/>
      <c r="UQI37" s="242"/>
      <c r="UQJ37" s="242"/>
      <c r="UQK37" s="242"/>
      <c r="UQL37" s="242"/>
      <c r="UQM37" s="242"/>
      <c r="UQN37" s="242"/>
      <c r="UQO37" s="242"/>
      <c r="UQP37" s="242"/>
      <c r="UQQ37" s="242"/>
      <c r="UQR37" s="242"/>
      <c r="UQS37" s="242"/>
      <c r="UQT37" s="242"/>
      <c r="UQU37" s="242"/>
      <c r="UQV37" s="242"/>
      <c r="UQW37" s="242"/>
      <c r="UQX37" s="242"/>
      <c r="UQY37" s="242"/>
      <c r="UQZ37" s="242"/>
      <c r="URA37" s="242"/>
      <c r="URB37" s="242"/>
      <c r="URC37" s="242"/>
      <c r="URD37" s="242"/>
      <c r="URE37" s="242"/>
      <c r="URF37" s="242"/>
      <c r="URG37" s="242"/>
      <c r="URH37" s="242"/>
      <c r="URI37" s="242"/>
      <c r="URJ37" s="242"/>
      <c r="URK37" s="242"/>
      <c r="URL37" s="242"/>
      <c r="URM37" s="242"/>
      <c r="URN37" s="242"/>
      <c r="URO37" s="242"/>
      <c r="URP37" s="242"/>
      <c r="URQ37" s="242"/>
      <c r="URR37" s="242"/>
      <c r="URS37" s="242"/>
      <c r="URT37" s="242"/>
      <c r="URU37" s="242"/>
      <c r="URV37" s="242"/>
      <c r="URW37" s="242"/>
      <c r="URX37" s="242"/>
      <c r="URY37" s="242"/>
      <c r="URZ37" s="242"/>
      <c r="USA37" s="242"/>
      <c r="USB37" s="242"/>
      <c r="USC37" s="242"/>
      <c r="USD37" s="242"/>
      <c r="USE37" s="242"/>
      <c r="USF37" s="242"/>
      <c r="USG37" s="242"/>
      <c r="USH37" s="242"/>
      <c r="USI37" s="242"/>
      <c r="USJ37" s="242"/>
      <c r="USK37" s="242"/>
      <c r="USL37" s="242"/>
      <c r="USM37" s="242"/>
      <c r="USN37" s="242"/>
      <c r="USO37" s="242"/>
      <c r="USP37" s="242"/>
      <c r="USQ37" s="242"/>
      <c r="USR37" s="242"/>
      <c r="USS37" s="242"/>
      <c r="UST37" s="242"/>
      <c r="USU37" s="242"/>
      <c r="USV37" s="242"/>
      <c r="USW37" s="242"/>
      <c r="USX37" s="242"/>
      <c r="USY37" s="242"/>
      <c r="USZ37" s="242"/>
      <c r="UTA37" s="242"/>
      <c r="UTB37" s="242"/>
      <c r="UTC37" s="242"/>
      <c r="UTD37" s="242"/>
      <c r="UTE37" s="242"/>
      <c r="UTF37" s="242"/>
      <c r="UTG37" s="242"/>
      <c r="UTH37" s="242"/>
      <c r="UTI37" s="242"/>
      <c r="UTJ37" s="242"/>
      <c r="UTK37" s="242"/>
      <c r="UTL37" s="242"/>
      <c r="UTM37" s="242"/>
      <c r="UTN37" s="242"/>
      <c r="UTO37" s="242"/>
      <c r="UTP37" s="242"/>
      <c r="UTQ37" s="242"/>
      <c r="UTR37" s="242"/>
      <c r="UTS37" s="242"/>
      <c r="UTT37" s="242"/>
      <c r="UTU37" s="242"/>
      <c r="UTV37" s="242"/>
      <c r="UTW37" s="242"/>
      <c r="UTX37" s="242"/>
      <c r="UTY37" s="242"/>
      <c r="UTZ37" s="242"/>
      <c r="UUA37" s="242"/>
      <c r="UUB37" s="242"/>
      <c r="UUC37" s="242"/>
      <c r="UUD37" s="242"/>
      <c r="UUE37" s="242"/>
      <c r="UUF37" s="242"/>
      <c r="UUG37" s="242"/>
      <c r="UUH37" s="242"/>
      <c r="UUI37" s="242"/>
      <c r="UUJ37" s="242"/>
      <c r="UUK37" s="242"/>
      <c r="UUL37" s="242"/>
      <c r="UUM37" s="242"/>
      <c r="UUN37" s="242"/>
      <c r="UUO37" s="242"/>
      <c r="UUP37" s="242"/>
      <c r="UUQ37" s="242"/>
      <c r="UUR37" s="242"/>
      <c r="UUS37" s="242"/>
      <c r="UUT37" s="242"/>
      <c r="UUU37" s="242"/>
      <c r="UUV37" s="242"/>
      <c r="UUW37" s="242"/>
      <c r="UUX37" s="242"/>
      <c r="UUY37" s="242"/>
      <c r="UUZ37" s="242"/>
      <c r="UVA37" s="242"/>
      <c r="UVB37" s="242"/>
      <c r="UVC37" s="242"/>
      <c r="UVD37" s="242"/>
      <c r="UVE37" s="242"/>
      <c r="UVF37" s="242"/>
      <c r="UVG37" s="242"/>
      <c r="UVH37" s="242"/>
      <c r="UVI37" s="242"/>
      <c r="UVJ37" s="242"/>
      <c r="UVK37" s="242"/>
      <c r="UVL37" s="242"/>
      <c r="UVM37" s="242"/>
      <c r="UVN37" s="242"/>
      <c r="UVO37" s="242"/>
      <c r="UVP37" s="242"/>
      <c r="UVQ37" s="242"/>
      <c r="UVR37" s="242"/>
      <c r="UVS37" s="242"/>
      <c r="UVT37" s="242"/>
      <c r="UVU37" s="242"/>
      <c r="UVV37" s="242"/>
      <c r="UVW37" s="242"/>
      <c r="UVX37" s="242"/>
      <c r="UVY37" s="242"/>
      <c r="UVZ37" s="242"/>
      <c r="UWA37" s="242"/>
      <c r="UWB37" s="242"/>
      <c r="UWC37" s="242"/>
      <c r="UWD37" s="242"/>
      <c r="UWE37" s="242"/>
      <c r="UWF37" s="242"/>
      <c r="UWG37" s="242"/>
      <c r="UWH37" s="242"/>
      <c r="UWI37" s="242"/>
      <c r="UWJ37" s="242"/>
      <c r="UWK37" s="242"/>
      <c r="UWL37" s="242"/>
      <c r="UWM37" s="242"/>
      <c r="UWN37" s="242"/>
      <c r="UWO37" s="242"/>
      <c r="UWP37" s="242"/>
      <c r="UWQ37" s="242"/>
      <c r="UWR37" s="242"/>
      <c r="UWS37" s="242"/>
      <c r="UWT37" s="242"/>
      <c r="UWU37" s="242"/>
      <c r="UWV37" s="242"/>
      <c r="UWW37" s="242"/>
      <c r="UWX37" s="242"/>
      <c r="UWY37" s="242"/>
      <c r="UWZ37" s="242"/>
      <c r="UXA37" s="242"/>
      <c r="UXB37" s="242"/>
      <c r="UXC37" s="242"/>
      <c r="UXD37" s="242"/>
      <c r="UXE37" s="242"/>
      <c r="UXF37" s="242"/>
      <c r="UXG37" s="242"/>
      <c r="UXH37" s="242"/>
      <c r="UXI37" s="242"/>
      <c r="UXJ37" s="242"/>
      <c r="UXK37" s="242"/>
      <c r="UXL37" s="242"/>
      <c r="UXM37" s="242"/>
      <c r="UXN37" s="242"/>
      <c r="UXO37" s="242"/>
      <c r="UXP37" s="242"/>
      <c r="UXQ37" s="242"/>
      <c r="UXR37" s="242"/>
      <c r="UXS37" s="242"/>
      <c r="UXT37" s="242"/>
      <c r="UXU37" s="242"/>
      <c r="UXV37" s="242"/>
      <c r="UXW37" s="242"/>
      <c r="UXX37" s="242"/>
      <c r="UXY37" s="242"/>
      <c r="UXZ37" s="242"/>
      <c r="UYA37" s="242"/>
      <c r="UYB37" s="242"/>
      <c r="UYC37" s="242"/>
      <c r="UYD37" s="242"/>
      <c r="UYE37" s="242"/>
      <c r="UYF37" s="242"/>
      <c r="UYG37" s="242"/>
      <c r="UYH37" s="242"/>
      <c r="UYI37" s="242"/>
      <c r="UYJ37" s="242"/>
      <c r="UYK37" s="242"/>
      <c r="UYL37" s="242"/>
      <c r="UYM37" s="242"/>
      <c r="UYN37" s="242"/>
      <c r="UYO37" s="242"/>
      <c r="UYP37" s="242"/>
      <c r="UYQ37" s="242"/>
      <c r="UYR37" s="242"/>
      <c r="UYS37" s="242"/>
      <c r="UYT37" s="242"/>
      <c r="UYU37" s="242"/>
      <c r="UYV37" s="242"/>
      <c r="UYW37" s="242"/>
      <c r="UYX37" s="242"/>
      <c r="UYY37" s="242"/>
      <c r="UYZ37" s="242"/>
      <c r="UZA37" s="242"/>
      <c r="UZB37" s="242"/>
      <c r="UZC37" s="242"/>
      <c r="UZD37" s="242"/>
      <c r="UZE37" s="242"/>
      <c r="UZF37" s="242"/>
      <c r="UZG37" s="242"/>
      <c r="UZH37" s="242"/>
      <c r="UZI37" s="242"/>
      <c r="UZJ37" s="242"/>
      <c r="UZK37" s="242"/>
      <c r="UZL37" s="242"/>
      <c r="UZM37" s="242"/>
      <c r="UZN37" s="242"/>
      <c r="UZO37" s="242"/>
      <c r="UZP37" s="242"/>
      <c r="UZQ37" s="242"/>
      <c r="UZR37" s="242"/>
      <c r="UZS37" s="242"/>
      <c r="UZT37" s="242"/>
      <c r="UZU37" s="242"/>
      <c r="UZV37" s="242"/>
      <c r="UZW37" s="242"/>
      <c r="UZX37" s="242"/>
      <c r="UZY37" s="242"/>
      <c r="UZZ37" s="242"/>
      <c r="VAA37" s="242"/>
      <c r="VAB37" s="242"/>
      <c r="VAC37" s="242"/>
      <c r="VAD37" s="242"/>
      <c r="VAE37" s="242"/>
      <c r="VAF37" s="242"/>
      <c r="VAG37" s="242"/>
      <c r="VAH37" s="242"/>
      <c r="VAI37" s="242"/>
      <c r="VAJ37" s="242"/>
      <c r="VAK37" s="242"/>
      <c r="VAL37" s="242"/>
      <c r="VAM37" s="242"/>
      <c r="VAN37" s="242"/>
      <c r="VAO37" s="242"/>
      <c r="VAP37" s="242"/>
      <c r="VAQ37" s="242"/>
      <c r="VAR37" s="242"/>
      <c r="VAS37" s="242"/>
      <c r="VAT37" s="242"/>
      <c r="VAU37" s="242"/>
      <c r="VAV37" s="242"/>
      <c r="VAW37" s="242"/>
      <c r="VAX37" s="242"/>
      <c r="VAY37" s="242"/>
      <c r="VAZ37" s="242"/>
      <c r="VBA37" s="242"/>
      <c r="VBB37" s="242"/>
      <c r="VBC37" s="242"/>
      <c r="VBD37" s="242"/>
      <c r="VBE37" s="242"/>
      <c r="VBF37" s="242"/>
      <c r="VBG37" s="242"/>
      <c r="VBH37" s="242"/>
      <c r="VBI37" s="242"/>
      <c r="VBJ37" s="242"/>
      <c r="VBK37" s="242"/>
      <c r="VBL37" s="242"/>
      <c r="VBM37" s="242"/>
      <c r="VBN37" s="242"/>
      <c r="VBO37" s="242"/>
      <c r="VBP37" s="242"/>
      <c r="VBQ37" s="242"/>
      <c r="VBR37" s="242"/>
      <c r="VBS37" s="242"/>
      <c r="VBT37" s="242"/>
      <c r="VBU37" s="242"/>
      <c r="VBV37" s="242"/>
      <c r="VBW37" s="242"/>
      <c r="VBX37" s="242"/>
      <c r="VBY37" s="242"/>
      <c r="VBZ37" s="242"/>
      <c r="VCA37" s="242"/>
      <c r="VCB37" s="242"/>
      <c r="VCC37" s="242"/>
      <c r="VCD37" s="242"/>
      <c r="VCE37" s="242"/>
      <c r="VCF37" s="242"/>
      <c r="VCG37" s="242"/>
      <c r="VCH37" s="242"/>
      <c r="VCI37" s="242"/>
      <c r="VCJ37" s="242"/>
      <c r="VCK37" s="242"/>
      <c r="VCL37" s="242"/>
      <c r="VCM37" s="242"/>
      <c r="VCN37" s="242"/>
      <c r="VCO37" s="242"/>
      <c r="VCP37" s="242"/>
      <c r="VCQ37" s="242"/>
      <c r="VCR37" s="242"/>
      <c r="VCS37" s="242"/>
      <c r="VCT37" s="242"/>
      <c r="VCU37" s="242"/>
      <c r="VCV37" s="242"/>
      <c r="VCW37" s="242"/>
      <c r="VCX37" s="242"/>
      <c r="VCY37" s="242"/>
      <c r="VCZ37" s="242"/>
      <c r="VDA37" s="242"/>
      <c r="VDB37" s="242"/>
      <c r="VDC37" s="242"/>
      <c r="VDD37" s="242"/>
      <c r="VDE37" s="242"/>
      <c r="VDF37" s="242"/>
      <c r="VDG37" s="242"/>
      <c r="VDH37" s="242"/>
      <c r="VDI37" s="242"/>
      <c r="VDJ37" s="242"/>
      <c r="VDK37" s="242"/>
      <c r="VDL37" s="242"/>
      <c r="VDM37" s="242"/>
      <c r="VDN37" s="242"/>
      <c r="VDO37" s="242"/>
      <c r="VDP37" s="242"/>
      <c r="VDQ37" s="242"/>
      <c r="VDR37" s="242"/>
      <c r="VDS37" s="242"/>
      <c r="VDT37" s="242"/>
      <c r="VDU37" s="242"/>
      <c r="VDV37" s="242"/>
      <c r="VDW37" s="242"/>
      <c r="VDX37" s="242"/>
      <c r="VDY37" s="242"/>
      <c r="VDZ37" s="242"/>
      <c r="VEA37" s="242"/>
      <c r="VEB37" s="242"/>
      <c r="VEC37" s="242"/>
      <c r="VED37" s="242"/>
      <c r="VEE37" s="242"/>
      <c r="VEF37" s="242"/>
      <c r="VEG37" s="242"/>
      <c r="VEH37" s="242"/>
      <c r="VEI37" s="242"/>
      <c r="VEJ37" s="242"/>
      <c r="VEK37" s="242"/>
      <c r="VEL37" s="242"/>
      <c r="VEM37" s="242"/>
      <c r="VEN37" s="242"/>
      <c r="VEO37" s="242"/>
      <c r="VEP37" s="242"/>
      <c r="VEQ37" s="242"/>
      <c r="VER37" s="242"/>
      <c r="VES37" s="242"/>
      <c r="VET37" s="242"/>
      <c r="VEU37" s="242"/>
      <c r="VEV37" s="242"/>
      <c r="VEW37" s="242"/>
      <c r="VEX37" s="242"/>
      <c r="VEY37" s="242"/>
      <c r="VEZ37" s="242"/>
      <c r="VFA37" s="242"/>
      <c r="VFB37" s="242"/>
      <c r="VFC37" s="242"/>
      <c r="VFD37" s="242"/>
      <c r="VFE37" s="242"/>
      <c r="VFF37" s="242"/>
      <c r="VFG37" s="242"/>
      <c r="VFH37" s="242"/>
      <c r="VFI37" s="242"/>
      <c r="VFJ37" s="242"/>
      <c r="VFK37" s="242"/>
      <c r="VFL37" s="242"/>
      <c r="VFM37" s="242"/>
      <c r="VFN37" s="242"/>
      <c r="VFO37" s="242"/>
      <c r="VFP37" s="242"/>
      <c r="VFQ37" s="242"/>
      <c r="VFR37" s="242"/>
      <c r="VFS37" s="242"/>
      <c r="VFT37" s="242"/>
      <c r="VFU37" s="242"/>
      <c r="VFV37" s="242"/>
      <c r="VFW37" s="242"/>
      <c r="VFX37" s="242"/>
      <c r="VFY37" s="242"/>
      <c r="VFZ37" s="242"/>
      <c r="VGA37" s="242"/>
      <c r="VGB37" s="242"/>
      <c r="VGC37" s="242"/>
      <c r="VGD37" s="242"/>
      <c r="VGE37" s="242"/>
      <c r="VGF37" s="242"/>
      <c r="VGG37" s="242"/>
      <c r="VGH37" s="242"/>
      <c r="VGI37" s="242"/>
      <c r="VGJ37" s="242"/>
      <c r="VGK37" s="242"/>
      <c r="VGL37" s="242"/>
      <c r="VGM37" s="242"/>
      <c r="VGN37" s="242"/>
      <c r="VGO37" s="242"/>
      <c r="VGP37" s="242"/>
      <c r="VGQ37" s="242"/>
      <c r="VGR37" s="242"/>
      <c r="VGS37" s="242"/>
      <c r="VGT37" s="242"/>
      <c r="VGU37" s="242"/>
      <c r="VGV37" s="242"/>
      <c r="VGW37" s="242"/>
      <c r="VGX37" s="242"/>
      <c r="VGY37" s="242"/>
      <c r="VGZ37" s="242"/>
      <c r="VHA37" s="242"/>
      <c r="VHB37" s="242"/>
      <c r="VHC37" s="242"/>
      <c r="VHD37" s="242"/>
      <c r="VHE37" s="242"/>
      <c r="VHF37" s="242"/>
      <c r="VHG37" s="242"/>
      <c r="VHH37" s="242"/>
      <c r="VHI37" s="242"/>
      <c r="VHJ37" s="242"/>
      <c r="VHK37" s="242"/>
      <c r="VHL37" s="242"/>
      <c r="VHM37" s="242"/>
      <c r="VHN37" s="242"/>
      <c r="VHO37" s="242"/>
      <c r="VHP37" s="242"/>
      <c r="VHQ37" s="242"/>
      <c r="VHR37" s="242"/>
      <c r="VHS37" s="242"/>
      <c r="VHT37" s="242"/>
      <c r="VHU37" s="242"/>
      <c r="VHV37" s="242"/>
      <c r="VHW37" s="242"/>
      <c r="VHX37" s="242"/>
      <c r="VHY37" s="242"/>
      <c r="VHZ37" s="242"/>
      <c r="VIA37" s="242"/>
      <c r="VIB37" s="242"/>
      <c r="VIC37" s="242"/>
      <c r="VID37" s="242"/>
      <c r="VIE37" s="242"/>
      <c r="VIF37" s="242"/>
      <c r="VIG37" s="242"/>
      <c r="VIH37" s="242"/>
      <c r="VII37" s="242"/>
      <c r="VIJ37" s="242"/>
      <c r="VIK37" s="242"/>
      <c r="VIL37" s="242"/>
      <c r="VIM37" s="242"/>
      <c r="VIN37" s="242"/>
      <c r="VIO37" s="242"/>
      <c r="VIP37" s="242"/>
      <c r="VIQ37" s="242"/>
      <c r="VIR37" s="242"/>
      <c r="VIS37" s="242"/>
      <c r="VIT37" s="242"/>
      <c r="VIU37" s="242"/>
      <c r="VIV37" s="242"/>
      <c r="VIW37" s="242"/>
      <c r="VIX37" s="242"/>
      <c r="VIY37" s="242"/>
      <c r="VIZ37" s="242"/>
      <c r="VJA37" s="242"/>
      <c r="VJB37" s="242"/>
      <c r="VJC37" s="242"/>
      <c r="VJD37" s="242"/>
      <c r="VJE37" s="242"/>
      <c r="VJF37" s="242"/>
      <c r="VJG37" s="242"/>
      <c r="VJH37" s="242"/>
      <c r="VJI37" s="242"/>
      <c r="VJJ37" s="242"/>
      <c r="VJK37" s="242"/>
      <c r="VJL37" s="242"/>
      <c r="VJM37" s="242"/>
      <c r="VJN37" s="242"/>
      <c r="VJO37" s="242"/>
      <c r="VJP37" s="242"/>
      <c r="VJQ37" s="242"/>
      <c r="VJR37" s="242"/>
      <c r="VJS37" s="242"/>
      <c r="VJT37" s="242"/>
      <c r="VJU37" s="242"/>
      <c r="VJV37" s="242"/>
      <c r="VJW37" s="242"/>
      <c r="VJX37" s="242"/>
      <c r="VJY37" s="242"/>
      <c r="VJZ37" s="242"/>
      <c r="VKA37" s="242"/>
      <c r="VKB37" s="242"/>
      <c r="VKC37" s="242"/>
      <c r="VKD37" s="242"/>
      <c r="VKE37" s="242"/>
      <c r="VKF37" s="242"/>
      <c r="VKG37" s="242"/>
      <c r="VKH37" s="242"/>
      <c r="VKI37" s="242"/>
      <c r="VKJ37" s="242"/>
      <c r="VKK37" s="242"/>
      <c r="VKL37" s="242"/>
      <c r="VKM37" s="242"/>
      <c r="VKN37" s="242"/>
      <c r="VKO37" s="242"/>
      <c r="VKP37" s="242"/>
      <c r="VKQ37" s="242"/>
      <c r="VKR37" s="242"/>
      <c r="VKS37" s="242"/>
      <c r="VKT37" s="242"/>
      <c r="VKU37" s="242"/>
      <c r="VKV37" s="242"/>
      <c r="VKW37" s="242"/>
      <c r="VKX37" s="242"/>
      <c r="VKY37" s="242"/>
      <c r="VKZ37" s="242"/>
      <c r="VLA37" s="242"/>
      <c r="VLB37" s="242"/>
      <c r="VLC37" s="242"/>
      <c r="VLD37" s="242"/>
      <c r="VLE37" s="242"/>
      <c r="VLF37" s="242"/>
      <c r="VLG37" s="242"/>
      <c r="VLH37" s="242"/>
      <c r="VLI37" s="242"/>
      <c r="VLJ37" s="242"/>
      <c r="VLK37" s="242"/>
      <c r="VLL37" s="242"/>
      <c r="VLM37" s="242"/>
      <c r="VLN37" s="242"/>
      <c r="VLO37" s="242"/>
      <c r="VLP37" s="242"/>
      <c r="VLQ37" s="242"/>
      <c r="VLR37" s="242"/>
      <c r="VLS37" s="242"/>
      <c r="VLT37" s="242"/>
      <c r="VLU37" s="242"/>
      <c r="VLV37" s="242"/>
      <c r="VLW37" s="242"/>
      <c r="VLX37" s="242"/>
      <c r="VLY37" s="242"/>
      <c r="VLZ37" s="242"/>
      <c r="VMA37" s="242"/>
      <c r="VMB37" s="242"/>
      <c r="VMC37" s="242"/>
      <c r="VMD37" s="242"/>
      <c r="VME37" s="242"/>
      <c r="VMF37" s="242"/>
      <c r="VMG37" s="242"/>
      <c r="VMH37" s="242"/>
      <c r="VMI37" s="242"/>
      <c r="VMJ37" s="242"/>
      <c r="VMK37" s="242"/>
      <c r="VML37" s="242"/>
      <c r="VMM37" s="242"/>
      <c r="VMN37" s="242"/>
      <c r="VMO37" s="242"/>
      <c r="VMP37" s="242"/>
      <c r="VMQ37" s="242"/>
      <c r="VMR37" s="242"/>
      <c r="VMS37" s="242"/>
      <c r="VMT37" s="242"/>
      <c r="VMU37" s="242"/>
      <c r="VMV37" s="242"/>
      <c r="VMW37" s="242"/>
      <c r="VMX37" s="242"/>
      <c r="VMY37" s="242"/>
      <c r="VMZ37" s="242"/>
      <c r="VNA37" s="242"/>
      <c r="VNB37" s="242"/>
      <c r="VNC37" s="242"/>
      <c r="VND37" s="242"/>
      <c r="VNE37" s="242"/>
      <c r="VNF37" s="242"/>
      <c r="VNG37" s="242"/>
      <c r="VNH37" s="242"/>
      <c r="VNI37" s="242"/>
      <c r="VNJ37" s="242"/>
      <c r="VNK37" s="242"/>
      <c r="VNL37" s="242"/>
      <c r="VNM37" s="242"/>
      <c r="VNN37" s="242"/>
      <c r="VNO37" s="242"/>
      <c r="VNP37" s="242"/>
      <c r="VNQ37" s="242"/>
      <c r="VNR37" s="242"/>
      <c r="VNS37" s="242"/>
      <c r="VNT37" s="242"/>
      <c r="VNU37" s="242"/>
      <c r="VNV37" s="242"/>
      <c r="VNW37" s="242"/>
      <c r="VNX37" s="242"/>
      <c r="VNY37" s="242"/>
      <c r="VNZ37" s="242"/>
      <c r="VOA37" s="242"/>
      <c r="VOB37" s="242"/>
      <c r="VOC37" s="242"/>
      <c r="VOD37" s="242"/>
      <c r="VOE37" s="242"/>
      <c r="VOF37" s="242"/>
      <c r="VOG37" s="242"/>
      <c r="VOH37" s="242"/>
      <c r="VOI37" s="242"/>
      <c r="VOJ37" s="242"/>
      <c r="VOK37" s="242"/>
      <c r="VOL37" s="242"/>
      <c r="VOM37" s="242"/>
      <c r="VON37" s="242"/>
      <c r="VOO37" s="242"/>
      <c r="VOP37" s="242"/>
      <c r="VOQ37" s="242"/>
      <c r="VOR37" s="242"/>
      <c r="VOS37" s="242"/>
      <c r="VOT37" s="242"/>
      <c r="VOU37" s="242"/>
      <c r="VOV37" s="242"/>
      <c r="VOW37" s="242"/>
      <c r="VOX37" s="242"/>
      <c r="VOY37" s="242"/>
      <c r="VOZ37" s="242"/>
      <c r="VPA37" s="242"/>
      <c r="VPB37" s="242"/>
      <c r="VPC37" s="242"/>
      <c r="VPD37" s="242"/>
      <c r="VPE37" s="242"/>
      <c r="VPF37" s="242"/>
      <c r="VPG37" s="242"/>
      <c r="VPH37" s="242"/>
      <c r="VPI37" s="242"/>
      <c r="VPJ37" s="242"/>
      <c r="VPK37" s="242"/>
      <c r="VPL37" s="242"/>
      <c r="VPM37" s="242"/>
      <c r="VPN37" s="242"/>
      <c r="VPO37" s="242"/>
      <c r="VPP37" s="242"/>
      <c r="VPQ37" s="242"/>
      <c r="VPR37" s="242"/>
      <c r="VPS37" s="242"/>
      <c r="VPT37" s="242"/>
      <c r="VPU37" s="242"/>
      <c r="VPV37" s="242"/>
      <c r="VPW37" s="242"/>
      <c r="VPX37" s="242"/>
      <c r="VPY37" s="242"/>
      <c r="VPZ37" s="242"/>
      <c r="VQA37" s="242"/>
      <c r="VQB37" s="242"/>
      <c r="VQC37" s="242"/>
      <c r="VQD37" s="242"/>
      <c r="VQE37" s="242"/>
      <c r="VQF37" s="242"/>
      <c r="VQG37" s="242"/>
      <c r="VQH37" s="242"/>
      <c r="VQI37" s="242"/>
      <c r="VQJ37" s="242"/>
      <c r="VQK37" s="242"/>
      <c r="VQL37" s="242"/>
      <c r="VQM37" s="242"/>
      <c r="VQN37" s="242"/>
      <c r="VQO37" s="242"/>
      <c r="VQP37" s="242"/>
      <c r="VQQ37" s="242"/>
      <c r="VQR37" s="242"/>
      <c r="VQS37" s="242"/>
      <c r="VQT37" s="242"/>
      <c r="VQU37" s="242"/>
      <c r="VQV37" s="242"/>
      <c r="VQW37" s="242"/>
      <c r="VQX37" s="242"/>
      <c r="VQY37" s="242"/>
      <c r="VQZ37" s="242"/>
      <c r="VRA37" s="242"/>
      <c r="VRB37" s="242"/>
      <c r="VRC37" s="242"/>
      <c r="VRD37" s="242"/>
      <c r="VRE37" s="242"/>
      <c r="VRF37" s="242"/>
      <c r="VRG37" s="242"/>
      <c r="VRH37" s="242"/>
      <c r="VRI37" s="242"/>
      <c r="VRJ37" s="242"/>
      <c r="VRK37" s="242"/>
      <c r="VRL37" s="242"/>
      <c r="VRM37" s="242"/>
      <c r="VRN37" s="242"/>
      <c r="VRO37" s="242"/>
      <c r="VRP37" s="242"/>
      <c r="VRQ37" s="242"/>
      <c r="VRR37" s="242"/>
      <c r="VRS37" s="242"/>
      <c r="VRT37" s="242"/>
      <c r="VRU37" s="242"/>
      <c r="VRV37" s="242"/>
      <c r="VRW37" s="242"/>
      <c r="VRX37" s="242"/>
      <c r="VRY37" s="242"/>
      <c r="VRZ37" s="242"/>
      <c r="VSA37" s="242"/>
      <c r="VSB37" s="242"/>
      <c r="VSC37" s="242"/>
      <c r="VSD37" s="242"/>
      <c r="VSE37" s="242"/>
      <c r="VSF37" s="242"/>
      <c r="VSG37" s="242"/>
      <c r="VSH37" s="242"/>
      <c r="VSI37" s="242"/>
      <c r="VSJ37" s="242"/>
      <c r="VSK37" s="242"/>
      <c r="VSL37" s="242"/>
      <c r="VSM37" s="242"/>
      <c r="VSN37" s="242"/>
      <c r="VSO37" s="242"/>
      <c r="VSP37" s="242"/>
      <c r="VSQ37" s="242"/>
      <c r="VSR37" s="242"/>
      <c r="VSS37" s="242"/>
      <c r="VST37" s="242"/>
      <c r="VSU37" s="242"/>
      <c r="VSV37" s="242"/>
      <c r="VSW37" s="242"/>
      <c r="VSX37" s="242"/>
      <c r="VSY37" s="242"/>
      <c r="VSZ37" s="242"/>
      <c r="VTA37" s="242"/>
      <c r="VTB37" s="242"/>
      <c r="VTC37" s="242"/>
      <c r="VTD37" s="242"/>
      <c r="VTE37" s="242"/>
      <c r="VTF37" s="242"/>
      <c r="VTG37" s="242"/>
      <c r="VTH37" s="242"/>
      <c r="VTI37" s="242"/>
      <c r="VTJ37" s="242"/>
      <c r="VTK37" s="242"/>
      <c r="VTL37" s="242"/>
      <c r="VTM37" s="242"/>
      <c r="VTN37" s="242"/>
      <c r="VTO37" s="242"/>
      <c r="VTP37" s="242"/>
      <c r="VTQ37" s="242"/>
      <c r="VTR37" s="242"/>
      <c r="VTS37" s="242"/>
      <c r="VTT37" s="242"/>
      <c r="VTU37" s="242"/>
      <c r="VTV37" s="242"/>
      <c r="VTW37" s="242"/>
      <c r="VTX37" s="242"/>
      <c r="VTY37" s="242"/>
      <c r="VTZ37" s="242"/>
      <c r="VUA37" s="242"/>
      <c r="VUB37" s="242"/>
      <c r="VUC37" s="242"/>
      <c r="VUD37" s="242"/>
      <c r="VUE37" s="242"/>
      <c r="VUF37" s="242"/>
      <c r="VUG37" s="242"/>
      <c r="VUH37" s="242"/>
      <c r="VUI37" s="242"/>
      <c r="VUJ37" s="242"/>
      <c r="VUK37" s="242"/>
      <c r="VUL37" s="242"/>
      <c r="VUM37" s="242"/>
      <c r="VUN37" s="242"/>
      <c r="VUO37" s="242"/>
      <c r="VUP37" s="242"/>
      <c r="VUQ37" s="242"/>
      <c r="VUR37" s="242"/>
      <c r="VUS37" s="242"/>
      <c r="VUT37" s="242"/>
      <c r="VUU37" s="242"/>
      <c r="VUV37" s="242"/>
      <c r="VUW37" s="242"/>
      <c r="VUX37" s="242"/>
      <c r="VUY37" s="242"/>
      <c r="VUZ37" s="242"/>
      <c r="VVA37" s="242"/>
      <c r="VVB37" s="242"/>
      <c r="VVC37" s="242"/>
      <c r="VVD37" s="242"/>
      <c r="VVE37" s="242"/>
      <c r="VVF37" s="242"/>
      <c r="VVG37" s="242"/>
      <c r="VVH37" s="242"/>
      <c r="VVI37" s="242"/>
      <c r="VVJ37" s="242"/>
      <c r="VVK37" s="242"/>
      <c r="VVL37" s="242"/>
      <c r="VVM37" s="242"/>
      <c r="VVN37" s="242"/>
      <c r="VVO37" s="242"/>
      <c r="VVP37" s="242"/>
      <c r="VVQ37" s="242"/>
      <c r="VVR37" s="242"/>
      <c r="VVS37" s="242"/>
      <c r="VVT37" s="242"/>
      <c r="VVU37" s="242"/>
      <c r="VVV37" s="242"/>
      <c r="VVW37" s="242"/>
      <c r="VVX37" s="242"/>
      <c r="VVY37" s="242"/>
      <c r="VVZ37" s="242"/>
      <c r="VWA37" s="242"/>
      <c r="VWB37" s="242"/>
      <c r="VWC37" s="242"/>
      <c r="VWD37" s="242"/>
      <c r="VWE37" s="242"/>
      <c r="VWF37" s="242"/>
      <c r="VWG37" s="242"/>
      <c r="VWH37" s="242"/>
      <c r="VWI37" s="242"/>
      <c r="VWJ37" s="242"/>
      <c r="VWK37" s="242"/>
      <c r="VWL37" s="242"/>
      <c r="VWM37" s="242"/>
      <c r="VWN37" s="242"/>
      <c r="VWO37" s="242"/>
      <c r="VWP37" s="242"/>
      <c r="VWQ37" s="242"/>
      <c r="VWR37" s="242"/>
      <c r="VWS37" s="242"/>
      <c r="VWT37" s="242"/>
      <c r="VWU37" s="242"/>
      <c r="VWV37" s="242"/>
      <c r="VWW37" s="242"/>
      <c r="VWX37" s="242"/>
      <c r="VWY37" s="242"/>
      <c r="VWZ37" s="242"/>
      <c r="VXA37" s="242"/>
      <c r="VXB37" s="242"/>
      <c r="VXC37" s="242"/>
      <c r="VXD37" s="242"/>
      <c r="VXE37" s="242"/>
      <c r="VXF37" s="242"/>
      <c r="VXG37" s="242"/>
      <c r="VXH37" s="242"/>
      <c r="VXI37" s="242"/>
      <c r="VXJ37" s="242"/>
      <c r="VXK37" s="242"/>
      <c r="VXL37" s="242"/>
      <c r="VXM37" s="242"/>
      <c r="VXN37" s="242"/>
      <c r="VXO37" s="242"/>
      <c r="VXP37" s="242"/>
      <c r="VXQ37" s="242"/>
      <c r="VXR37" s="242"/>
      <c r="VXS37" s="242"/>
      <c r="VXT37" s="242"/>
      <c r="VXU37" s="242"/>
      <c r="VXV37" s="242"/>
      <c r="VXW37" s="242"/>
      <c r="VXX37" s="242"/>
      <c r="VXY37" s="242"/>
      <c r="VXZ37" s="242"/>
      <c r="VYA37" s="242"/>
      <c r="VYB37" s="242"/>
      <c r="VYC37" s="242"/>
      <c r="VYD37" s="242"/>
      <c r="VYE37" s="242"/>
      <c r="VYF37" s="242"/>
      <c r="VYG37" s="242"/>
      <c r="VYH37" s="242"/>
      <c r="VYI37" s="242"/>
      <c r="VYJ37" s="242"/>
      <c r="VYK37" s="242"/>
      <c r="VYL37" s="242"/>
      <c r="VYM37" s="242"/>
      <c r="VYN37" s="242"/>
      <c r="VYO37" s="242"/>
      <c r="VYP37" s="242"/>
      <c r="VYQ37" s="242"/>
      <c r="VYR37" s="242"/>
      <c r="VYS37" s="242"/>
      <c r="VYT37" s="242"/>
      <c r="VYU37" s="242"/>
      <c r="VYV37" s="242"/>
      <c r="VYW37" s="242"/>
      <c r="VYX37" s="242"/>
      <c r="VYY37" s="242"/>
      <c r="VYZ37" s="242"/>
      <c r="VZA37" s="242"/>
      <c r="VZB37" s="242"/>
      <c r="VZC37" s="242"/>
      <c r="VZD37" s="242"/>
      <c r="VZE37" s="242"/>
      <c r="VZF37" s="242"/>
      <c r="VZG37" s="242"/>
      <c r="VZH37" s="242"/>
      <c r="VZI37" s="242"/>
      <c r="VZJ37" s="242"/>
      <c r="VZK37" s="242"/>
      <c r="VZL37" s="242"/>
      <c r="VZM37" s="242"/>
      <c r="VZN37" s="242"/>
      <c r="VZO37" s="242"/>
      <c r="VZP37" s="242"/>
      <c r="VZQ37" s="242"/>
      <c r="VZR37" s="242"/>
      <c r="VZS37" s="242"/>
      <c r="VZT37" s="242"/>
      <c r="VZU37" s="242"/>
      <c r="VZV37" s="242"/>
      <c r="VZW37" s="242"/>
      <c r="VZX37" s="242"/>
      <c r="VZY37" s="242"/>
      <c r="VZZ37" s="242"/>
      <c r="WAA37" s="242"/>
      <c r="WAB37" s="242"/>
      <c r="WAC37" s="242"/>
      <c r="WAD37" s="242"/>
      <c r="WAE37" s="242"/>
      <c r="WAF37" s="242"/>
      <c r="WAG37" s="242"/>
      <c r="WAH37" s="242"/>
      <c r="WAI37" s="242"/>
      <c r="WAJ37" s="242"/>
      <c r="WAK37" s="242"/>
      <c r="WAL37" s="242"/>
      <c r="WAM37" s="242"/>
      <c r="WAN37" s="242"/>
      <c r="WAO37" s="242"/>
      <c r="WAP37" s="242"/>
      <c r="WAQ37" s="242"/>
      <c r="WAR37" s="242"/>
      <c r="WAS37" s="242"/>
      <c r="WAT37" s="242"/>
      <c r="WAU37" s="242"/>
      <c r="WAV37" s="242"/>
      <c r="WAW37" s="242"/>
      <c r="WAX37" s="242"/>
      <c r="WAY37" s="242"/>
      <c r="WAZ37" s="242"/>
      <c r="WBA37" s="242"/>
      <c r="WBB37" s="242"/>
      <c r="WBC37" s="242"/>
      <c r="WBD37" s="242"/>
      <c r="WBE37" s="242"/>
      <c r="WBF37" s="242"/>
      <c r="WBG37" s="242"/>
      <c r="WBH37" s="242"/>
      <c r="WBI37" s="242"/>
      <c r="WBJ37" s="242"/>
      <c r="WBK37" s="242"/>
      <c r="WBL37" s="242"/>
      <c r="WBM37" s="242"/>
      <c r="WBN37" s="242"/>
      <c r="WBO37" s="242"/>
      <c r="WBP37" s="242"/>
      <c r="WBQ37" s="242"/>
      <c r="WBR37" s="242"/>
      <c r="WBS37" s="242"/>
      <c r="WBT37" s="242"/>
      <c r="WBU37" s="242"/>
      <c r="WBV37" s="242"/>
      <c r="WBW37" s="242"/>
      <c r="WBX37" s="242"/>
      <c r="WBY37" s="242"/>
      <c r="WBZ37" s="242"/>
      <c r="WCA37" s="242"/>
      <c r="WCB37" s="242"/>
      <c r="WCC37" s="242"/>
      <c r="WCD37" s="242"/>
      <c r="WCE37" s="242"/>
      <c r="WCF37" s="242"/>
      <c r="WCG37" s="242"/>
      <c r="WCH37" s="242"/>
      <c r="WCI37" s="242"/>
      <c r="WCJ37" s="242"/>
      <c r="WCK37" s="242"/>
      <c r="WCL37" s="242"/>
      <c r="WCM37" s="242"/>
      <c r="WCN37" s="242"/>
      <c r="WCO37" s="242"/>
      <c r="WCP37" s="242"/>
      <c r="WCQ37" s="242"/>
      <c r="WCR37" s="242"/>
      <c r="WCS37" s="242"/>
      <c r="WCT37" s="242"/>
      <c r="WCU37" s="242"/>
      <c r="WCV37" s="242"/>
      <c r="WCW37" s="242"/>
      <c r="WCX37" s="242"/>
      <c r="WCY37" s="242"/>
      <c r="WCZ37" s="242"/>
      <c r="WDA37" s="242"/>
      <c r="WDB37" s="242"/>
      <c r="WDC37" s="242"/>
      <c r="WDD37" s="242"/>
      <c r="WDE37" s="242"/>
      <c r="WDF37" s="242"/>
      <c r="WDG37" s="242"/>
      <c r="WDH37" s="242"/>
      <c r="WDI37" s="242"/>
      <c r="WDJ37" s="242"/>
      <c r="WDK37" s="242"/>
      <c r="WDL37" s="242"/>
      <c r="WDM37" s="242"/>
      <c r="WDN37" s="242"/>
      <c r="WDO37" s="242"/>
      <c r="WDP37" s="242"/>
      <c r="WDQ37" s="242"/>
      <c r="WDR37" s="242"/>
      <c r="WDS37" s="242"/>
      <c r="WDT37" s="242"/>
      <c r="WDU37" s="242"/>
      <c r="WDV37" s="242"/>
      <c r="WDW37" s="242"/>
      <c r="WDX37" s="242"/>
      <c r="WDY37" s="242"/>
      <c r="WDZ37" s="242"/>
      <c r="WEA37" s="242"/>
      <c r="WEB37" s="242"/>
      <c r="WEC37" s="242"/>
      <c r="WED37" s="242"/>
      <c r="WEE37" s="242"/>
      <c r="WEF37" s="242"/>
      <c r="WEG37" s="242"/>
      <c r="WEH37" s="242"/>
      <c r="WEI37" s="242"/>
      <c r="WEJ37" s="242"/>
      <c r="WEK37" s="242"/>
      <c r="WEL37" s="242"/>
      <c r="WEM37" s="242"/>
      <c r="WEN37" s="242"/>
      <c r="WEO37" s="242"/>
      <c r="WEP37" s="242"/>
      <c r="WEQ37" s="242"/>
      <c r="WER37" s="242"/>
      <c r="WES37" s="242"/>
      <c r="WET37" s="242"/>
      <c r="WEU37" s="242"/>
      <c r="WEV37" s="242"/>
      <c r="WEW37" s="242"/>
      <c r="WEX37" s="242"/>
      <c r="WEY37" s="242"/>
      <c r="WEZ37" s="242"/>
      <c r="WFA37" s="242"/>
      <c r="WFB37" s="242"/>
      <c r="WFC37" s="242"/>
      <c r="WFD37" s="242"/>
      <c r="WFE37" s="242"/>
      <c r="WFF37" s="242"/>
      <c r="WFG37" s="242"/>
      <c r="WFH37" s="242"/>
      <c r="WFI37" s="242"/>
      <c r="WFJ37" s="242"/>
      <c r="WFK37" s="242"/>
      <c r="WFL37" s="242"/>
      <c r="WFM37" s="242"/>
      <c r="WFN37" s="242"/>
      <c r="WFO37" s="242"/>
      <c r="WFP37" s="242"/>
      <c r="WFQ37" s="242"/>
      <c r="WFR37" s="242"/>
      <c r="WFS37" s="242"/>
      <c r="WFT37" s="242"/>
      <c r="WFU37" s="242"/>
      <c r="WFV37" s="242"/>
      <c r="WFW37" s="242"/>
      <c r="WFX37" s="242"/>
      <c r="WFY37" s="242"/>
      <c r="WFZ37" s="242"/>
      <c r="WGA37" s="242"/>
      <c r="WGB37" s="242"/>
      <c r="WGC37" s="242"/>
      <c r="WGD37" s="242"/>
      <c r="WGE37" s="242"/>
      <c r="WGF37" s="242"/>
      <c r="WGG37" s="242"/>
      <c r="WGH37" s="242"/>
      <c r="WGI37" s="242"/>
      <c r="WGJ37" s="242"/>
      <c r="WGK37" s="242"/>
      <c r="WGL37" s="242"/>
      <c r="WGM37" s="242"/>
      <c r="WGN37" s="242"/>
      <c r="WGO37" s="242"/>
      <c r="WGP37" s="242"/>
      <c r="WGQ37" s="242"/>
      <c r="WGR37" s="242"/>
      <c r="WGS37" s="242"/>
      <c r="WGT37" s="242"/>
      <c r="WGU37" s="242"/>
      <c r="WGV37" s="242"/>
      <c r="WGW37" s="242"/>
      <c r="WGX37" s="242"/>
      <c r="WGY37" s="242"/>
      <c r="WGZ37" s="242"/>
      <c r="WHA37" s="242"/>
      <c r="WHB37" s="242"/>
      <c r="WHC37" s="242"/>
      <c r="WHD37" s="242"/>
      <c r="WHE37" s="242"/>
      <c r="WHF37" s="242"/>
      <c r="WHG37" s="242"/>
      <c r="WHH37" s="242"/>
      <c r="WHI37" s="242"/>
      <c r="WHJ37" s="242"/>
      <c r="WHK37" s="242"/>
      <c r="WHL37" s="242"/>
      <c r="WHM37" s="242"/>
      <c r="WHN37" s="242"/>
      <c r="WHO37" s="242"/>
      <c r="WHP37" s="242"/>
      <c r="WHQ37" s="242"/>
      <c r="WHR37" s="242"/>
      <c r="WHS37" s="242"/>
      <c r="WHT37" s="242"/>
      <c r="WHU37" s="242"/>
      <c r="WHV37" s="242"/>
      <c r="WHW37" s="242"/>
      <c r="WHX37" s="242"/>
      <c r="WHY37" s="242"/>
      <c r="WHZ37" s="242"/>
      <c r="WIA37" s="242"/>
      <c r="WIB37" s="242"/>
      <c r="WIC37" s="242"/>
      <c r="WID37" s="242"/>
      <c r="WIE37" s="242"/>
      <c r="WIF37" s="242"/>
      <c r="WIG37" s="242"/>
      <c r="WIH37" s="242"/>
      <c r="WII37" s="242"/>
      <c r="WIJ37" s="242"/>
      <c r="WIK37" s="242"/>
      <c r="WIL37" s="242"/>
      <c r="WIM37" s="242"/>
      <c r="WIN37" s="242"/>
      <c r="WIO37" s="242"/>
      <c r="WIP37" s="242"/>
      <c r="WIQ37" s="242"/>
      <c r="WIR37" s="242"/>
      <c r="WIS37" s="242"/>
      <c r="WIT37" s="242"/>
      <c r="WIU37" s="242"/>
      <c r="WIV37" s="242"/>
      <c r="WIW37" s="242"/>
      <c r="WIX37" s="242"/>
      <c r="WIY37" s="242"/>
      <c r="WIZ37" s="242"/>
      <c r="WJA37" s="242"/>
      <c r="WJB37" s="242"/>
      <c r="WJC37" s="242"/>
      <c r="WJD37" s="242"/>
      <c r="WJE37" s="242"/>
      <c r="WJF37" s="242"/>
      <c r="WJG37" s="242"/>
      <c r="WJH37" s="242"/>
      <c r="WJI37" s="242"/>
      <c r="WJJ37" s="242"/>
      <c r="WJK37" s="242"/>
      <c r="WJL37" s="242"/>
      <c r="WJM37" s="242"/>
      <c r="WJN37" s="242"/>
      <c r="WJO37" s="242"/>
      <c r="WJP37" s="242"/>
      <c r="WJQ37" s="242"/>
      <c r="WJR37" s="242"/>
      <c r="WJS37" s="242"/>
      <c r="WJT37" s="242"/>
      <c r="WJU37" s="242"/>
      <c r="WJV37" s="242"/>
      <c r="WJW37" s="242"/>
      <c r="WJX37" s="242"/>
      <c r="WJY37" s="242"/>
      <c r="WJZ37" s="242"/>
      <c r="WKA37" s="242"/>
      <c r="WKB37" s="242"/>
      <c r="WKC37" s="242"/>
      <c r="WKD37" s="242"/>
      <c r="WKE37" s="242"/>
      <c r="WKF37" s="242"/>
      <c r="WKG37" s="242"/>
      <c r="WKH37" s="242"/>
      <c r="WKI37" s="242"/>
      <c r="WKJ37" s="242"/>
      <c r="WKK37" s="242"/>
      <c r="WKL37" s="242"/>
      <c r="WKM37" s="242"/>
      <c r="WKN37" s="242"/>
      <c r="WKO37" s="242"/>
      <c r="WKP37" s="242"/>
      <c r="WKQ37" s="242"/>
      <c r="WKR37" s="242"/>
      <c r="WKS37" s="242"/>
      <c r="WKT37" s="242"/>
      <c r="WKU37" s="242"/>
      <c r="WKV37" s="242"/>
      <c r="WKW37" s="242"/>
      <c r="WKX37" s="242"/>
      <c r="WKY37" s="242"/>
      <c r="WKZ37" s="242"/>
      <c r="WLA37" s="242"/>
      <c r="WLB37" s="242"/>
      <c r="WLC37" s="242"/>
      <c r="WLD37" s="242"/>
      <c r="WLE37" s="242"/>
      <c r="WLF37" s="242"/>
      <c r="WLG37" s="242"/>
      <c r="WLH37" s="242"/>
      <c r="WLI37" s="242"/>
      <c r="WLJ37" s="242"/>
      <c r="WLK37" s="242"/>
      <c r="WLL37" s="242"/>
      <c r="WLM37" s="242"/>
      <c r="WLN37" s="242"/>
      <c r="WLO37" s="242"/>
      <c r="WLP37" s="242"/>
      <c r="WLQ37" s="242"/>
      <c r="WLR37" s="242"/>
      <c r="WLS37" s="242"/>
      <c r="WLT37" s="242"/>
      <c r="WLU37" s="242"/>
      <c r="WLV37" s="242"/>
      <c r="WLW37" s="242"/>
      <c r="WLX37" s="242"/>
      <c r="WLY37" s="242"/>
      <c r="WLZ37" s="242"/>
      <c r="WMA37" s="242"/>
      <c r="WMB37" s="242"/>
      <c r="WMC37" s="242"/>
      <c r="WMD37" s="242"/>
      <c r="WME37" s="242"/>
      <c r="WMF37" s="242"/>
      <c r="WMG37" s="242"/>
      <c r="WMH37" s="242"/>
      <c r="WMI37" s="242"/>
      <c r="WMJ37" s="242"/>
      <c r="WMK37" s="242"/>
      <c r="WML37" s="242"/>
      <c r="WMM37" s="242"/>
      <c r="WMN37" s="242"/>
      <c r="WMO37" s="242"/>
      <c r="WMP37" s="242"/>
      <c r="WMQ37" s="242"/>
      <c r="WMR37" s="242"/>
      <c r="WMS37" s="242"/>
      <c r="WMT37" s="242"/>
      <c r="WMU37" s="242"/>
      <c r="WMV37" s="242"/>
      <c r="WMW37" s="242"/>
      <c r="WMX37" s="242"/>
      <c r="WMY37" s="242"/>
      <c r="WMZ37" s="242"/>
      <c r="WNA37" s="242"/>
      <c r="WNB37" s="242"/>
      <c r="WNC37" s="242"/>
      <c r="WND37" s="242"/>
      <c r="WNE37" s="242"/>
      <c r="WNF37" s="242"/>
      <c r="WNG37" s="242"/>
      <c r="WNH37" s="242"/>
      <c r="WNI37" s="242"/>
      <c r="WNJ37" s="242"/>
      <c r="WNK37" s="242"/>
      <c r="WNL37" s="242"/>
      <c r="WNM37" s="242"/>
      <c r="WNN37" s="242"/>
      <c r="WNO37" s="242"/>
      <c r="WNP37" s="242"/>
      <c r="WNQ37" s="242"/>
      <c r="WNR37" s="242"/>
      <c r="WNS37" s="242"/>
      <c r="WNT37" s="242"/>
      <c r="WNU37" s="242"/>
      <c r="WNV37" s="242"/>
      <c r="WNW37" s="242"/>
      <c r="WNX37" s="242"/>
      <c r="WNY37" s="242"/>
      <c r="WNZ37" s="242"/>
      <c r="WOA37" s="242"/>
      <c r="WOB37" s="242"/>
      <c r="WOC37" s="242"/>
      <c r="WOD37" s="242"/>
      <c r="WOE37" s="242"/>
      <c r="WOF37" s="242"/>
      <c r="WOG37" s="242"/>
      <c r="WOH37" s="242"/>
      <c r="WOI37" s="242"/>
      <c r="WOJ37" s="242"/>
      <c r="WOK37" s="242"/>
      <c r="WOL37" s="242"/>
      <c r="WOM37" s="242"/>
      <c r="WON37" s="242"/>
      <c r="WOO37" s="242"/>
      <c r="WOP37" s="242"/>
      <c r="WOQ37" s="242"/>
      <c r="WOR37" s="242"/>
      <c r="WOS37" s="242"/>
      <c r="WOT37" s="242"/>
      <c r="WOU37" s="242"/>
      <c r="WOV37" s="242"/>
      <c r="WOW37" s="242"/>
      <c r="WOX37" s="242"/>
      <c r="WOY37" s="242"/>
      <c r="WOZ37" s="242"/>
      <c r="WPA37" s="242"/>
      <c r="WPB37" s="242"/>
      <c r="WPC37" s="242"/>
      <c r="WPD37" s="242"/>
      <c r="WPE37" s="242"/>
      <c r="WPF37" s="242"/>
      <c r="WPG37" s="242"/>
      <c r="WPH37" s="242"/>
      <c r="WPI37" s="242"/>
      <c r="WPJ37" s="242"/>
      <c r="WPK37" s="242"/>
      <c r="WPL37" s="242"/>
      <c r="WPM37" s="242"/>
      <c r="WPN37" s="242"/>
      <c r="WPO37" s="242"/>
      <c r="WPP37" s="242"/>
      <c r="WPQ37" s="242"/>
      <c r="WPR37" s="242"/>
      <c r="WPS37" s="242"/>
      <c r="WPT37" s="242"/>
      <c r="WPU37" s="242"/>
      <c r="WPV37" s="242"/>
      <c r="WPW37" s="242"/>
      <c r="WPX37" s="242"/>
      <c r="WPY37" s="242"/>
      <c r="WPZ37" s="242"/>
      <c r="WQA37" s="242"/>
      <c r="WQB37" s="242"/>
      <c r="WQC37" s="242"/>
      <c r="WQD37" s="242"/>
      <c r="WQE37" s="242"/>
      <c r="WQF37" s="242"/>
      <c r="WQG37" s="242"/>
      <c r="WQH37" s="242"/>
      <c r="WQI37" s="242"/>
      <c r="WQJ37" s="242"/>
      <c r="WQK37" s="242"/>
      <c r="WQL37" s="242"/>
      <c r="WQM37" s="242"/>
      <c r="WQN37" s="242"/>
      <c r="WQO37" s="242"/>
      <c r="WQP37" s="242"/>
      <c r="WQQ37" s="242"/>
      <c r="WQR37" s="242"/>
      <c r="WQS37" s="242"/>
      <c r="WQT37" s="242"/>
      <c r="WQU37" s="242"/>
      <c r="WQV37" s="242"/>
      <c r="WQW37" s="242"/>
      <c r="WQX37" s="242"/>
      <c r="WQY37" s="242"/>
      <c r="WQZ37" s="242"/>
      <c r="WRA37" s="242"/>
      <c r="WRB37" s="242"/>
      <c r="WRC37" s="242"/>
      <c r="WRD37" s="242"/>
      <c r="WRE37" s="242"/>
      <c r="WRF37" s="242"/>
      <c r="WRG37" s="242"/>
      <c r="WRH37" s="242"/>
      <c r="WRI37" s="242"/>
      <c r="WRJ37" s="242"/>
      <c r="WRK37" s="242"/>
      <c r="WRL37" s="242"/>
      <c r="WRM37" s="242"/>
      <c r="WRN37" s="242"/>
      <c r="WRO37" s="242"/>
      <c r="WRP37" s="242"/>
      <c r="WRQ37" s="242"/>
      <c r="WRR37" s="242"/>
      <c r="WRS37" s="242"/>
      <c r="WRT37" s="242"/>
      <c r="WRU37" s="242"/>
      <c r="WRV37" s="242"/>
      <c r="WRW37" s="242"/>
      <c r="WRX37" s="242"/>
      <c r="WRY37" s="242"/>
      <c r="WRZ37" s="242"/>
      <c r="WSA37" s="242"/>
      <c r="WSB37" s="242"/>
      <c r="WSC37" s="242"/>
      <c r="WSD37" s="242"/>
      <c r="WSE37" s="242"/>
      <c r="WSF37" s="242"/>
      <c r="WSG37" s="242"/>
      <c r="WSH37" s="242"/>
      <c r="WSI37" s="242"/>
      <c r="WSJ37" s="242"/>
      <c r="WSK37" s="242"/>
      <c r="WSL37" s="242"/>
      <c r="WSM37" s="242"/>
      <c r="WSN37" s="242"/>
      <c r="WSO37" s="242"/>
      <c r="WSP37" s="242"/>
      <c r="WSQ37" s="242"/>
      <c r="WSR37" s="242"/>
      <c r="WSS37" s="242"/>
      <c r="WST37" s="242"/>
      <c r="WSU37" s="242"/>
      <c r="WSV37" s="242"/>
      <c r="WSW37" s="242"/>
      <c r="WSX37" s="242"/>
      <c r="WSY37" s="242"/>
      <c r="WSZ37" s="242"/>
      <c r="WTA37" s="242"/>
      <c r="WTB37" s="242"/>
      <c r="WTC37" s="242"/>
      <c r="WTD37" s="242"/>
      <c r="WTE37" s="242"/>
      <c r="WTF37" s="242"/>
      <c r="WTG37" s="242"/>
      <c r="WTH37" s="242"/>
      <c r="WTI37" s="242"/>
      <c r="WTJ37" s="242"/>
      <c r="WTK37" s="242"/>
      <c r="WTL37" s="242"/>
      <c r="WTM37" s="242"/>
      <c r="WTN37" s="242"/>
      <c r="WTO37" s="242"/>
      <c r="WTP37" s="242"/>
      <c r="WTQ37" s="242"/>
      <c r="WTR37" s="242"/>
      <c r="WTS37" s="242"/>
      <c r="WTT37" s="242"/>
      <c r="WTU37" s="242"/>
      <c r="WTV37" s="242"/>
      <c r="WTW37" s="242"/>
      <c r="WTX37" s="242"/>
      <c r="WTY37" s="242"/>
      <c r="WTZ37" s="242"/>
      <c r="WUA37" s="242"/>
      <c r="WUB37" s="242"/>
      <c r="WUC37" s="242"/>
      <c r="WUD37" s="242"/>
      <c r="WUE37" s="242"/>
      <c r="WUF37" s="242"/>
      <c r="WUG37" s="242"/>
      <c r="WUH37" s="242"/>
      <c r="WUI37" s="242"/>
      <c r="WUJ37" s="242"/>
      <c r="WUK37" s="242"/>
      <c r="WUL37" s="242"/>
      <c r="WUM37" s="242"/>
      <c r="WUN37" s="242"/>
      <c r="WUO37" s="242"/>
      <c r="WUP37" s="242"/>
      <c r="WUQ37" s="242"/>
      <c r="WUR37" s="242"/>
      <c r="WUS37" s="242"/>
      <c r="WUT37" s="242"/>
      <c r="WUU37" s="242"/>
      <c r="WUV37" s="242"/>
      <c r="WUW37" s="242"/>
      <c r="WUX37" s="242"/>
      <c r="WUY37" s="242"/>
      <c r="WUZ37" s="242"/>
      <c r="WVA37" s="242"/>
      <c r="WVB37" s="242"/>
      <c r="WVC37" s="242"/>
      <c r="WVD37" s="242"/>
      <c r="WVE37" s="242"/>
      <c r="WVF37" s="242"/>
      <c r="WVG37" s="242"/>
      <c r="WVH37" s="242"/>
      <c r="WVI37" s="242"/>
      <c r="WVJ37" s="242"/>
      <c r="WVK37" s="242"/>
      <c r="WVL37" s="242"/>
      <c r="WVM37" s="242"/>
      <c r="WVN37" s="242"/>
      <c r="WVO37" s="242"/>
      <c r="WVP37" s="242"/>
      <c r="WVQ37" s="242"/>
      <c r="WVR37" s="242"/>
      <c r="WVS37" s="242"/>
      <c r="WVT37" s="242"/>
      <c r="WVU37" s="242"/>
      <c r="WVV37" s="242"/>
      <c r="WVW37" s="242"/>
      <c r="WVX37" s="242"/>
      <c r="WVY37" s="242"/>
      <c r="WVZ37" s="242"/>
      <c r="WWA37" s="242"/>
      <c r="WWB37" s="242"/>
      <c r="WWC37" s="242"/>
      <c r="WWD37" s="242"/>
      <c r="WWE37" s="242"/>
      <c r="WWF37" s="242"/>
      <c r="WWG37" s="242"/>
      <c r="WWH37" s="242"/>
      <c r="WWI37" s="242"/>
      <c r="WWJ37" s="242"/>
      <c r="WWK37" s="242"/>
      <c r="WWL37" s="242"/>
      <c r="WWM37" s="242"/>
      <c r="WWN37" s="242"/>
      <c r="WWO37" s="242"/>
      <c r="WWP37" s="242"/>
      <c r="WWQ37" s="242"/>
      <c r="WWR37" s="242"/>
      <c r="WWS37" s="242"/>
      <c r="WWT37" s="242"/>
      <c r="WWU37" s="242"/>
      <c r="WWV37" s="242"/>
      <c r="WWW37" s="242"/>
      <c r="WWX37" s="242"/>
      <c r="WWY37" s="242"/>
      <c r="WWZ37" s="242"/>
      <c r="WXA37" s="242"/>
      <c r="WXB37" s="242"/>
      <c r="WXC37" s="242"/>
      <c r="WXD37" s="242"/>
      <c r="WXE37" s="242"/>
      <c r="WXF37" s="242"/>
      <c r="WXG37" s="242"/>
      <c r="WXH37" s="242"/>
      <c r="WXI37" s="242"/>
      <c r="WXJ37" s="242"/>
      <c r="WXK37" s="242"/>
      <c r="WXL37" s="242"/>
      <c r="WXM37" s="242"/>
      <c r="WXN37" s="242"/>
      <c r="WXO37" s="242"/>
      <c r="WXP37" s="242"/>
      <c r="WXQ37" s="242"/>
      <c r="WXR37" s="242"/>
      <c r="WXS37" s="242"/>
      <c r="WXT37" s="242"/>
      <c r="WXU37" s="242"/>
      <c r="WXV37" s="242"/>
      <c r="WXW37" s="242"/>
      <c r="WXX37" s="242"/>
      <c r="WXY37" s="242"/>
      <c r="WXZ37" s="242"/>
      <c r="WYA37" s="242"/>
      <c r="WYB37" s="242"/>
      <c r="WYC37" s="242"/>
      <c r="WYD37" s="242"/>
      <c r="WYE37" s="242"/>
      <c r="WYF37" s="242"/>
      <c r="WYG37" s="242"/>
      <c r="WYH37" s="242"/>
      <c r="WYI37" s="242"/>
      <c r="WYJ37" s="242"/>
      <c r="WYK37" s="242"/>
      <c r="WYL37" s="242"/>
      <c r="WYM37" s="242"/>
      <c r="WYN37" s="242"/>
      <c r="WYO37" s="242"/>
      <c r="WYP37" s="242"/>
      <c r="WYQ37" s="242"/>
      <c r="WYR37" s="242"/>
      <c r="WYS37" s="242"/>
      <c r="WYT37" s="242"/>
      <c r="WYU37" s="242"/>
      <c r="WYV37" s="242"/>
      <c r="WYW37" s="242"/>
      <c r="WYX37" s="242"/>
      <c r="WYY37" s="242"/>
      <c r="WYZ37" s="242"/>
      <c r="WZA37" s="242"/>
      <c r="WZB37" s="242"/>
      <c r="WZC37" s="242"/>
      <c r="WZD37" s="242"/>
      <c r="WZE37" s="242"/>
      <c r="WZF37" s="242"/>
      <c r="WZG37" s="242"/>
      <c r="WZH37" s="242"/>
      <c r="WZI37" s="242"/>
      <c r="WZJ37" s="242"/>
      <c r="WZK37" s="242"/>
      <c r="WZL37" s="242"/>
      <c r="WZM37" s="242"/>
      <c r="WZN37" s="242"/>
      <c r="WZO37" s="242"/>
      <c r="WZP37" s="242"/>
      <c r="WZQ37" s="242"/>
      <c r="WZR37" s="242"/>
      <c r="WZS37" s="242"/>
      <c r="WZT37" s="242"/>
      <c r="WZU37" s="242"/>
      <c r="WZV37" s="242"/>
      <c r="WZW37" s="242"/>
      <c r="WZX37" s="242"/>
      <c r="WZY37" s="242"/>
      <c r="WZZ37" s="242"/>
      <c r="XAA37" s="242"/>
      <c r="XAB37" s="242"/>
      <c r="XAC37" s="242"/>
      <c r="XAD37" s="242"/>
      <c r="XAE37" s="242"/>
      <c r="XAF37" s="242"/>
      <c r="XAG37" s="242"/>
      <c r="XAH37" s="242"/>
      <c r="XAI37" s="242"/>
      <c r="XAJ37" s="242"/>
      <c r="XAK37" s="242"/>
      <c r="XAL37" s="242"/>
      <c r="XAM37" s="242"/>
      <c r="XAN37" s="242"/>
      <c r="XAO37" s="242"/>
      <c r="XAP37" s="242"/>
      <c r="XAQ37" s="242"/>
      <c r="XAR37" s="242"/>
      <c r="XAS37" s="242"/>
      <c r="XAT37" s="242"/>
      <c r="XAU37" s="242"/>
      <c r="XAV37" s="242"/>
      <c r="XAW37" s="242"/>
      <c r="XAX37" s="242"/>
      <c r="XAY37" s="242"/>
      <c r="XAZ37" s="242"/>
      <c r="XBA37" s="242"/>
      <c r="XBB37" s="242"/>
      <c r="XBC37" s="242"/>
      <c r="XBD37" s="242"/>
      <c r="XBE37" s="242"/>
      <c r="XBF37" s="242"/>
      <c r="XBG37" s="242"/>
      <c r="XBH37" s="242"/>
      <c r="XBI37" s="242"/>
      <c r="XBJ37" s="242"/>
      <c r="XBK37" s="242"/>
      <c r="XBL37" s="242"/>
      <c r="XBM37" s="242"/>
      <c r="XBN37" s="242"/>
      <c r="XBO37" s="242"/>
      <c r="XBP37" s="242"/>
      <c r="XBQ37" s="242"/>
      <c r="XBR37" s="242"/>
      <c r="XBS37" s="242"/>
      <c r="XBT37" s="242"/>
      <c r="XBU37" s="242"/>
      <c r="XBV37" s="242"/>
      <c r="XBW37" s="242"/>
      <c r="XBX37" s="242"/>
      <c r="XBY37" s="242"/>
      <c r="XBZ37" s="242"/>
      <c r="XCA37" s="242"/>
      <c r="XCB37" s="242"/>
      <c r="XCC37" s="242"/>
      <c r="XCD37" s="242"/>
      <c r="XCE37" s="242"/>
      <c r="XCF37" s="242"/>
      <c r="XCG37" s="242"/>
      <c r="XCH37" s="242"/>
      <c r="XCI37" s="242"/>
      <c r="XCJ37" s="242"/>
      <c r="XCK37" s="242"/>
      <c r="XCL37" s="242"/>
      <c r="XCM37" s="242"/>
      <c r="XCN37" s="242"/>
      <c r="XCO37" s="242"/>
      <c r="XCP37" s="242"/>
      <c r="XCQ37" s="242"/>
      <c r="XCR37" s="242"/>
      <c r="XCS37" s="242"/>
      <c r="XCT37" s="242"/>
      <c r="XCU37" s="242"/>
      <c r="XCV37" s="242"/>
      <c r="XCW37" s="242"/>
      <c r="XCX37" s="242"/>
      <c r="XCY37" s="242"/>
      <c r="XCZ37" s="242"/>
      <c r="XDA37" s="242"/>
      <c r="XDB37" s="242"/>
      <c r="XDC37" s="242"/>
      <c r="XDD37" s="242"/>
      <c r="XDE37" s="242"/>
      <c r="XDF37" s="242"/>
      <c r="XDG37" s="242"/>
      <c r="XDH37" s="242"/>
      <c r="XDI37" s="242"/>
      <c r="XDJ37" s="242"/>
      <c r="XDK37" s="242"/>
      <c r="XDL37" s="242"/>
      <c r="XDM37" s="242"/>
      <c r="XDN37" s="242"/>
      <c r="XDO37" s="242"/>
      <c r="XDP37" s="242"/>
      <c r="XDQ37" s="242"/>
      <c r="XDR37" s="242"/>
      <c r="XDS37" s="242"/>
      <c r="XDT37" s="242"/>
      <c r="XDU37" s="242"/>
      <c r="XDV37" s="242"/>
      <c r="XDW37" s="242"/>
      <c r="XDX37" s="242"/>
      <c r="XDY37" s="242"/>
      <c r="XDZ37" s="242"/>
      <c r="XEA37" s="242"/>
      <c r="XEB37" s="242"/>
      <c r="XEC37" s="242"/>
      <c r="XED37" s="242"/>
      <c r="XEE37" s="242"/>
      <c r="XEF37" s="242"/>
      <c r="XEG37" s="242"/>
      <c r="XEH37" s="242"/>
      <c r="XEI37" s="242"/>
      <c r="XEJ37" s="242"/>
      <c r="XEK37" s="242"/>
      <c r="XEL37" s="242"/>
      <c r="XEM37" s="242"/>
      <c r="XEN37" s="242"/>
      <c r="XEO37" s="242"/>
      <c r="XEP37" s="242"/>
      <c r="XEQ37" s="242"/>
      <c r="XER37" s="242"/>
      <c r="XES37" s="242"/>
      <c r="XET37" s="242"/>
      <c r="XEU37" s="242"/>
      <c r="XEV37" s="242"/>
      <c r="XEW37" s="242"/>
      <c r="XEX37" s="242"/>
      <c r="XEY37" s="242"/>
      <c r="XEZ37" s="242"/>
      <c r="XFA37" s="242"/>
      <c r="XFB37" s="242"/>
      <c r="XFC37" s="242"/>
      <c r="XFD37" s="242"/>
    </row>
    <row r="38" spans="1:16384" ht="20" hidden="1" customHeight="1">
      <c r="A38" s="706"/>
      <c r="B38" s="230"/>
      <c r="C38" s="231"/>
      <c r="D38" s="230"/>
      <c r="E38" s="232"/>
      <c r="F38" s="232"/>
      <c r="G38" s="233"/>
      <c r="H38" s="234"/>
      <c r="I38" s="234"/>
      <c r="K38" s="236"/>
      <c r="L38" s="237"/>
      <c r="M38" s="238"/>
      <c r="N38" s="239"/>
      <c r="Q38" s="240"/>
      <c r="R38" s="241"/>
      <c r="S38" s="241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2"/>
      <c r="BD38" s="242"/>
      <c r="BE38" s="242"/>
      <c r="BF38" s="242"/>
      <c r="BG38" s="242"/>
      <c r="BH38" s="242"/>
      <c r="BI38" s="242"/>
      <c r="BJ38" s="242"/>
      <c r="BK38" s="242"/>
      <c r="BL38" s="242"/>
      <c r="BM38" s="242"/>
      <c r="BN38" s="242"/>
      <c r="BO38" s="242"/>
      <c r="BP38" s="242"/>
      <c r="BQ38" s="242"/>
      <c r="BR38" s="242"/>
      <c r="BS38" s="242"/>
      <c r="BT38" s="242"/>
      <c r="BU38" s="242"/>
      <c r="BV38" s="242"/>
      <c r="BW38" s="242"/>
      <c r="BX38" s="242"/>
      <c r="BY38" s="242"/>
      <c r="BZ38" s="242"/>
      <c r="CA38" s="242"/>
      <c r="CB38" s="242"/>
      <c r="CC38" s="242"/>
      <c r="CD38" s="242"/>
      <c r="CE38" s="242"/>
      <c r="CF38" s="242"/>
      <c r="CG38" s="242"/>
      <c r="CH38" s="242"/>
      <c r="CI38" s="242"/>
      <c r="CJ38" s="242"/>
      <c r="CK38" s="242"/>
      <c r="CL38" s="242"/>
      <c r="CM38" s="242"/>
      <c r="CN38" s="242"/>
      <c r="CO38" s="242"/>
      <c r="CP38" s="242"/>
      <c r="CQ38" s="242"/>
      <c r="CR38" s="242"/>
      <c r="CS38" s="242"/>
      <c r="CT38" s="242"/>
      <c r="CU38" s="242"/>
      <c r="CV38" s="242"/>
      <c r="CW38" s="242"/>
      <c r="CX38" s="242"/>
      <c r="CY38" s="242"/>
      <c r="CZ38" s="242"/>
      <c r="DA38" s="242"/>
      <c r="DB38" s="242"/>
      <c r="DC38" s="242"/>
      <c r="DD38" s="242"/>
      <c r="DE38" s="242"/>
      <c r="DF38" s="242"/>
      <c r="DG38" s="242"/>
      <c r="DH38" s="242"/>
      <c r="DI38" s="242"/>
      <c r="DJ38" s="242"/>
      <c r="DK38" s="242"/>
      <c r="DL38" s="242"/>
      <c r="DM38" s="242"/>
      <c r="DN38" s="242"/>
      <c r="DO38" s="242"/>
      <c r="DP38" s="242"/>
      <c r="DQ38" s="242"/>
      <c r="DR38" s="242"/>
      <c r="DS38" s="242"/>
      <c r="DT38" s="242"/>
      <c r="DU38" s="242"/>
      <c r="DV38" s="242"/>
      <c r="DW38" s="242"/>
      <c r="DX38" s="242"/>
      <c r="DY38" s="242"/>
      <c r="DZ38" s="242"/>
      <c r="EA38" s="242"/>
      <c r="EB38" s="242"/>
      <c r="EC38" s="242"/>
      <c r="ED38" s="242"/>
      <c r="EE38" s="242"/>
      <c r="EF38" s="242"/>
      <c r="EG38" s="242"/>
      <c r="EH38" s="242"/>
      <c r="EI38" s="242"/>
      <c r="EJ38" s="242"/>
      <c r="EK38" s="242"/>
      <c r="EL38" s="242"/>
      <c r="EM38" s="242"/>
      <c r="EN38" s="242"/>
      <c r="EO38" s="242"/>
      <c r="EP38" s="242"/>
      <c r="EQ38" s="242"/>
      <c r="ER38" s="242"/>
      <c r="ES38" s="242"/>
      <c r="ET38" s="242"/>
      <c r="EU38" s="242"/>
      <c r="EV38" s="242"/>
      <c r="EW38" s="242"/>
      <c r="EX38" s="242"/>
      <c r="EY38" s="242"/>
      <c r="EZ38" s="242"/>
      <c r="FA38" s="242"/>
      <c r="FB38" s="242"/>
      <c r="FC38" s="242"/>
      <c r="FD38" s="242"/>
      <c r="FE38" s="242"/>
      <c r="FF38" s="242"/>
      <c r="FG38" s="242"/>
      <c r="FH38" s="242"/>
      <c r="FI38" s="242"/>
      <c r="FJ38" s="242"/>
      <c r="FK38" s="242"/>
      <c r="FL38" s="242"/>
      <c r="FM38" s="242"/>
      <c r="FN38" s="242"/>
      <c r="FO38" s="242"/>
      <c r="FP38" s="242"/>
      <c r="FQ38" s="242"/>
      <c r="FR38" s="242"/>
      <c r="FS38" s="242"/>
      <c r="FT38" s="242"/>
      <c r="FU38" s="242"/>
      <c r="FV38" s="242"/>
      <c r="FW38" s="242"/>
      <c r="FX38" s="242"/>
      <c r="FY38" s="242"/>
      <c r="FZ38" s="242"/>
      <c r="GA38" s="242"/>
      <c r="GB38" s="242"/>
      <c r="GC38" s="242"/>
      <c r="GD38" s="242"/>
      <c r="GE38" s="242"/>
      <c r="GF38" s="242"/>
      <c r="GG38" s="242"/>
      <c r="GH38" s="242"/>
      <c r="GI38" s="242"/>
      <c r="GJ38" s="242"/>
      <c r="GK38" s="242"/>
      <c r="GL38" s="242"/>
      <c r="GM38" s="242"/>
      <c r="GN38" s="242"/>
      <c r="GO38" s="242"/>
      <c r="GP38" s="242"/>
      <c r="GQ38" s="242"/>
      <c r="GR38" s="242"/>
      <c r="GS38" s="242"/>
      <c r="GT38" s="242"/>
      <c r="GU38" s="242"/>
      <c r="GV38" s="242"/>
      <c r="GW38" s="242"/>
      <c r="GX38" s="242"/>
      <c r="GY38" s="242"/>
      <c r="GZ38" s="242"/>
      <c r="HA38" s="242"/>
      <c r="HB38" s="242"/>
      <c r="HC38" s="242"/>
      <c r="HD38" s="242"/>
      <c r="HE38" s="242"/>
      <c r="HF38" s="242"/>
      <c r="HG38" s="242"/>
      <c r="HH38" s="242"/>
      <c r="HI38" s="242"/>
      <c r="HJ38" s="242"/>
      <c r="HK38" s="242"/>
      <c r="HL38" s="242"/>
      <c r="HM38" s="242"/>
      <c r="HN38" s="242"/>
      <c r="HO38" s="242"/>
      <c r="HP38" s="242"/>
      <c r="HQ38" s="242"/>
      <c r="HR38" s="242"/>
      <c r="HS38" s="242"/>
      <c r="HT38" s="242"/>
      <c r="HU38" s="242"/>
      <c r="HV38" s="242"/>
      <c r="HW38" s="242"/>
      <c r="HX38" s="242"/>
      <c r="HY38" s="242"/>
      <c r="HZ38" s="242"/>
      <c r="IA38" s="242"/>
      <c r="IB38" s="242"/>
      <c r="IC38" s="242"/>
      <c r="ID38" s="242"/>
      <c r="IE38" s="242"/>
      <c r="IF38" s="242"/>
      <c r="IG38" s="242"/>
      <c r="IH38" s="242"/>
      <c r="II38" s="242"/>
      <c r="IJ38" s="242"/>
      <c r="IK38" s="242"/>
      <c r="IL38" s="242"/>
      <c r="IM38" s="242"/>
      <c r="IN38" s="242"/>
      <c r="IO38" s="242"/>
      <c r="IP38" s="242"/>
      <c r="IQ38" s="242"/>
      <c r="IR38" s="242"/>
      <c r="IS38" s="242"/>
      <c r="IT38" s="242"/>
      <c r="IU38" s="242"/>
      <c r="IV38" s="242"/>
      <c r="IW38" s="242"/>
      <c r="IX38" s="242"/>
      <c r="IY38" s="242"/>
      <c r="IZ38" s="242"/>
      <c r="JA38" s="242"/>
      <c r="JB38" s="242"/>
      <c r="JC38" s="242"/>
      <c r="JD38" s="242"/>
      <c r="JE38" s="242"/>
      <c r="JF38" s="242"/>
      <c r="JG38" s="242"/>
      <c r="JH38" s="242"/>
      <c r="JI38" s="242"/>
      <c r="JJ38" s="242"/>
      <c r="JK38" s="242"/>
      <c r="JL38" s="242"/>
      <c r="JM38" s="242"/>
      <c r="JN38" s="242"/>
      <c r="JO38" s="242"/>
      <c r="JP38" s="242"/>
      <c r="JQ38" s="242"/>
      <c r="JR38" s="242"/>
      <c r="JS38" s="242"/>
      <c r="JT38" s="242"/>
      <c r="JU38" s="242"/>
      <c r="JV38" s="242"/>
      <c r="JW38" s="242"/>
      <c r="JX38" s="242"/>
      <c r="JY38" s="242"/>
      <c r="JZ38" s="242"/>
      <c r="KA38" s="242"/>
      <c r="KB38" s="242"/>
      <c r="KC38" s="242"/>
      <c r="KD38" s="242"/>
      <c r="KE38" s="242"/>
      <c r="KF38" s="242"/>
      <c r="KG38" s="242"/>
      <c r="KH38" s="242"/>
      <c r="KI38" s="242"/>
      <c r="KJ38" s="242"/>
      <c r="KK38" s="242"/>
      <c r="KL38" s="242"/>
      <c r="KM38" s="242"/>
      <c r="KN38" s="242"/>
      <c r="KO38" s="242"/>
      <c r="KP38" s="242"/>
      <c r="KQ38" s="242"/>
      <c r="KR38" s="242"/>
      <c r="KS38" s="242"/>
      <c r="KT38" s="242"/>
      <c r="KU38" s="242"/>
      <c r="KV38" s="242"/>
      <c r="KW38" s="242"/>
      <c r="KX38" s="242"/>
      <c r="KY38" s="242"/>
      <c r="KZ38" s="242"/>
      <c r="LA38" s="242"/>
      <c r="LB38" s="242"/>
      <c r="LC38" s="242"/>
      <c r="LD38" s="242"/>
      <c r="LE38" s="242"/>
      <c r="LF38" s="242"/>
      <c r="LG38" s="242"/>
      <c r="LH38" s="242"/>
      <c r="LI38" s="242"/>
      <c r="LJ38" s="242"/>
      <c r="LK38" s="242"/>
      <c r="LL38" s="242"/>
      <c r="LM38" s="242"/>
      <c r="LN38" s="242"/>
      <c r="LO38" s="242"/>
      <c r="LP38" s="242"/>
      <c r="LQ38" s="242"/>
      <c r="LR38" s="242"/>
      <c r="LS38" s="242"/>
      <c r="LT38" s="242"/>
      <c r="LU38" s="242"/>
      <c r="LV38" s="242"/>
      <c r="LW38" s="242"/>
      <c r="LX38" s="242"/>
      <c r="LY38" s="242"/>
      <c r="LZ38" s="242"/>
      <c r="MA38" s="242"/>
      <c r="MB38" s="242"/>
      <c r="MC38" s="242"/>
      <c r="MD38" s="242"/>
      <c r="ME38" s="242"/>
      <c r="MF38" s="242"/>
      <c r="MG38" s="242"/>
      <c r="MH38" s="242"/>
      <c r="MI38" s="242"/>
      <c r="MJ38" s="242"/>
      <c r="MK38" s="242"/>
      <c r="ML38" s="242"/>
      <c r="MM38" s="242"/>
      <c r="MN38" s="242"/>
      <c r="MO38" s="242"/>
      <c r="MP38" s="242"/>
      <c r="MQ38" s="242"/>
      <c r="MR38" s="242"/>
      <c r="MS38" s="242"/>
      <c r="MT38" s="242"/>
      <c r="MU38" s="242"/>
      <c r="MV38" s="242"/>
      <c r="MW38" s="242"/>
      <c r="MX38" s="242"/>
      <c r="MY38" s="242"/>
      <c r="MZ38" s="242"/>
      <c r="NA38" s="242"/>
      <c r="NB38" s="242"/>
      <c r="NC38" s="242"/>
      <c r="ND38" s="242"/>
      <c r="NE38" s="242"/>
      <c r="NF38" s="242"/>
      <c r="NG38" s="242"/>
      <c r="NH38" s="242"/>
      <c r="NI38" s="242"/>
      <c r="NJ38" s="242"/>
      <c r="NK38" s="242"/>
      <c r="NL38" s="242"/>
      <c r="NM38" s="242"/>
      <c r="NN38" s="242"/>
      <c r="NO38" s="242"/>
      <c r="NP38" s="242"/>
      <c r="NQ38" s="242"/>
      <c r="NR38" s="242"/>
      <c r="NS38" s="242"/>
      <c r="NT38" s="242"/>
      <c r="NU38" s="242"/>
      <c r="NV38" s="242"/>
      <c r="NW38" s="242"/>
      <c r="NX38" s="242"/>
      <c r="NY38" s="242"/>
      <c r="NZ38" s="242"/>
      <c r="OA38" s="242"/>
      <c r="OB38" s="242"/>
      <c r="OC38" s="242"/>
      <c r="OD38" s="242"/>
      <c r="OE38" s="242"/>
      <c r="OF38" s="242"/>
      <c r="OG38" s="242"/>
      <c r="OH38" s="242"/>
      <c r="OI38" s="242"/>
      <c r="OJ38" s="242"/>
      <c r="OK38" s="242"/>
      <c r="OL38" s="242"/>
      <c r="OM38" s="242"/>
      <c r="ON38" s="242"/>
      <c r="OO38" s="242"/>
      <c r="OP38" s="242"/>
      <c r="OQ38" s="242"/>
      <c r="OR38" s="242"/>
      <c r="OS38" s="242"/>
      <c r="OT38" s="242"/>
      <c r="OU38" s="242"/>
      <c r="OV38" s="242"/>
      <c r="OW38" s="242"/>
      <c r="OX38" s="242"/>
      <c r="OY38" s="242"/>
      <c r="OZ38" s="242"/>
      <c r="PA38" s="242"/>
      <c r="PB38" s="242"/>
      <c r="PC38" s="242"/>
      <c r="PD38" s="242"/>
      <c r="PE38" s="242"/>
      <c r="PF38" s="242"/>
      <c r="PG38" s="242"/>
      <c r="PH38" s="242"/>
      <c r="PI38" s="242"/>
      <c r="PJ38" s="242"/>
      <c r="PK38" s="242"/>
      <c r="PL38" s="242"/>
      <c r="PM38" s="242"/>
      <c r="PN38" s="242"/>
      <c r="PO38" s="242"/>
      <c r="PP38" s="242"/>
      <c r="PQ38" s="242"/>
      <c r="PR38" s="242"/>
      <c r="PS38" s="242"/>
      <c r="PT38" s="242"/>
      <c r="PU38" s="242"/>
      <c r="PV38" s="242"/>
      <c r="PW38" s="242"/>
      <c r="PX38" s="242"/>
      <c r="PY38" s="242"/>
      <c r="PZ38" s="242"/>
      <c r="QA38" s="242"/>
      <c r="QB38" s="242"/>
      <c r="QC38" s="242"/>
      <c r="QD38" s="242"/>
      <c r="QE38" s="242"/>
      <c r="QF38" s="242"/>
      <c r="QG38" s="242"/>
      <c r="QH38" s="242"/>
      <c r="QI38" s="242"/>
      <c r="QJ38" s="242"/>
      <c r="QK38" s="242"/>
      <c r="QL38" s="242"/>
      <c r="QM38" s="242"/>
      <c r="QN38" s="242"/>
      <c r="QO38" s="242"/>
      <c r="QP38" s="242"/>
      <c r="QQ38" s="242"/>
      <c r="QR38" s="242"/>
      <c r="QS38" s="242"/>
      <c r="QT38" s="242"/>
      <c r="QU38" s="242"/>
      <c r="QV38" s="242"/>
      <c r="QW38" s="242"/>
      <c r="QX38" s="242"/>
      <c r="QY38" s="242"/>
      <c r="QZ38" s="242"/>
      <c r="RA38" s="242"/>
      <c r="RB38" s="242"/>
      <c r="RC38" s="242"/>
      <c r="RD38" s="242"/>
      <c r="RE38" s="242"/>
      <c r="RF38" s="242"/>
      <c r="RG38" s="242"/>
      <c r="RH38" s="242"/>
      <c r="RI38" s="242"/>
      <c r="RJ38" s="242"/>
      <c r="RK38" s="242"/>
      <c r="RL38" s="242"/>
      <c r="RM38" s="242"/>
      <c r="RN38" s="242"/>
      <c r="RO38" s="242"/>
      <c r="RP38" s="242"/>
      <c r="RQ38" s="242"/>
      <c r="RR38" s="242"/>
      <c r="RS38" s="242"/>
      <c r="RT38" s="242"/>
      <c r="RU38" s="242"/>
      <c r="RV38" s="242"/>
      <c r="RW38" s="242"/>
      <c r="RX38" s="242"/>
      <c r="RY38" s="242"/>
      <c r="RZ38" s="242"/>
      <c r="SA38" s="242"/>
      <c r="SB38" s="242"/>
      <c r="SC38" s="242"/>
      <c r="SD38" s="242"/>
      <c r="SE38" s="242"/>
      <c r="SF38" s="242"/>
      <c r="SG38" s="242"/>
      <c r="SH38" s="242"/>
      <c r="SI38" s="242"/>
      <c r="SJ38" s="242"/>
      <c r="SK38" s="242"/>
      <c r="SL38" s="242"/>
      <c r="SM38" s="242"/>
      <c r="SN38" s="242"/>
      <c r="SO38" s="242"/>
      <c r="SP38" s="242"/>
      <c r="SQ38" s="242"/>
      <c r="SR38" s="242"/>
      <c r="SS38" s="242"/>
      <c r="ST38" s="242"/>
      <c r="SU38" s="242"/>
      <c r="SV38" s="242"/>
      <c r="SW38" s="242"/>
      <c r="SX38" s="242"/>
      <c r="SY38" s="242"/>
      <c r="SZ38" s="242"/>
      <c r="TA38" s="242"/>
      <c r="TB38" s="242"/>
      <c r="TC38" s="242"/>
      <c r="TD38" s="242"/>
      <c r="TE38" s="242"/>
      <c r="TF38" s="242"/>
      <c r="TG38" s="242"/>
      <c r="TH38" s="242"/>
      <c r="TI38" s="242"/>
      <c r="TJ38" s="242"/>
      <c r="TK38" s="242"/>
      <c r="TL38" s="242"/>
      <c r="TM38" s="242"/>
      <c r="TN38" s="242"/>
      <c r="TO38" s="242"/>
      <c r="TP38" s="242"/>
      <c r="TQ38" s="242"/>
      <c r="TR38" s="242"/>
      <c r="TS38" s="242"/>
      <c r="TT38" s="242"/>
      <c r="TU38" s="242"/>
      <c r="TV38" s="242"/>
      <c r="TW38" s="242"/>
      <c r="TX38" s="242"/>
      <c r="TY38" s="242"/>
      <c r="TZ38" s="242"/>
      <c r="UA38" s="242"/>
      <c r="UB38" s="242"/>
      <c r="UC38" s="242"/>
      <c r="UD38" s="242"/>
      <c r="UE38" s="242"/>
      <c r="UF38" s="242"/>
      <c r="UG38" s="242"/>
      <c r="UH38" s="242"/>
      <c r="UI38" s="242"/>
      <c r="UJ38" s="242"/>
      <c r="UK38" s="242"/>
      <c r="UL38" s="242"/>
      <c r="UM38" s="242"/>
      <c r="UN38" s="242"/>
      <c r="UO38" s="242"/>
      <c r="UP38" s="242"/>
      <c r="UQ38" s="242"/>
      <c r="UR38" s="242"/>
      <c r="US38" s="242"/>
      <c r="UT38" s="242"/>
      <c r="UU38" s="242"/>
      <c r="UV38" s="242"/>
      <c r="UW38" s="242"/>
      <c r="UX38" s="242"/>
      <c r="UY38" s="242"/>
      <c r="UZ38" s="242"/>
      <c r="VA38" s="242"/>
      <c r="VB38" s="242"/>
      <c r="VC38" s="242"/>
      <c r="VD38" s="242"/>
      <c r="VE38" s="242"/>
      <c r="VF38" s="242"/>
      <c r="VG38" s="242"/>
      <c r="VH38" s="242"/>
      <c r="VI38" s="242"/>
      <c r="VJ38" s="242"/>
      <c r="VK38" s="242"/>
      <c r="VL38" s="242"/>
      <c r="VM38" s="242"/>
      <c r="VN38" s="242"/>
      <c r="VO38" s="242"/>
      <c r="VP38" s="242"/>
      <c r="VQ38" s="242"/>
      <c r="VR38" s="242"/>
      <c r="VS38" s="242"/>
      <c r="VT38" s="242"/>
      <c r="VU38" s="242"/>
      <c r="VV38" s="242"/>
      <c r="VW38" s="242"/>
      <c r="VX38" s="242"/>
      <c r="VY38" s="242"/>
      <c r="VZ38" s="242"/>
      <c r="WA38" s="242"/>
      <c r="WB38" s="242"/>
      <c r="WC38" s="242"/>
      <c r="WD38" s="242"/>
      <c r="WE38" s="242"/>
      <c r="WF38" s="242"/>
      <c r="WG38" s="242"/>
      <c r="WH38" s="242"/>
      <c r="WI38" s="242"/>
      <c r="WJ38" s="242"/>
      <c r="WK38" s="242"/>
      <c r="WL38" s="242"/>
      <c r="WM38" s="242"/>
      <c r="WN38" s="242"/>
      <c r="WO38" s="242"/>
      <c r="WP38" s="242"/>
      <c r="WQ38" s="242"/>
      <c r="WR38" s="242"/>
      <c r="WS38" s="242"/>
      <c r="WT38" s="242"/>
      <c r="WU38" s="242"/>
      <c r="WV38" s="242"/>
      <c r="WW38" s="242"/>
      <c r="WX38" s="242"/>
      <c r="WY38" s="242"/>
      <c r="WZ38" s="242"/>
      <c r="XA38" s="242"/>
      <c r="XB38" s="242"/>
      <c r="XC38" s="242"/>
      <c r="XD38" s="242"/>
      <c r="XE38" s="242"/>
      <c r="XF38" s="242"/>
      <c r="XG38" s="242"/>
      <c r="XH38" s="242"/>
      <c r="XI38" s="242"/>
      <c r="XJ38" s="242"/>
      <c r="XK38" s="242"/>
      <c r="XL38" s="242"/>
      <c r="XM38" s="242"/>
      <c r="XN38" s="242"/>
      <c r="XO38" s="242"/>
      <c r="XP38" s="242"/>
      <c r="XQ38" s="242"/>
      <c r="XR38" s="242"/>
      <c r="XS38" s="242"/>
      <c r="XT38" s="242"/>
      <c r="XU38" s="242"/>
      <c r="XV38" s="242"/>
      <c r="XW38" s="242"/>
      <c r="XX38" s="242"/>
      <c r="XY38" s="242"/>
      <c r="XZ38" s="242"/>
      <c r="YA38" s="242"/>
      <c r="YB38" s="242"/>
      <c r="YC38" s="242"/>
      <c r="YD38" s="242"/>
      <c r="YE38" s="242"/>
      <c r="YF38" s="242"/>
      <c r="YG38" s="242"/>
      <c r="YH38" s="242"/>
      <c r="YI38" s="242"/>
      <c r="YJ38" s="242"/>
      <c r="YK38" s="242"/>
      <c r="YL38" s="242"/>
      <c r="YM38" s="242"/>
      <c r="YN38" s="242"/>
      <c r="YO38" s="242"/>
      <c r="YP38" s="242"/>
      <c r="YQ38" s="242"/>
      <c r="YR38" s="242"/>
      <c r="YS38" s="242"/>
      <c r="YT38" s="242"/>
      <c r="YU38" s="242"/>
      <c r="YV38" s="242"/>
      <c r="YW38" s="242"/>
      <c r="YX38" s="242"/>
      <c r="YY38" s="242"/>
      <c r="YZ38" s="242"/>
      <c r="ZA38" s="242"/>
      <c r="ZB38" s="242"/>
      <c r="ZC38" s="242"/>
      <c r="ZD38" s="242"/>
      <c r="ZE38" s="242"/>
      <c r="ZF38" s="242"/>
      <c r="ZG38" s="242"/>
      <c r="ZH38" s="242"/>
      <c r="ZI38" s="242"/>
      <c r="ZJ38" s="242"/>
      <c r="ZK38" s="242"/>
      <c r="ZL38" s="242"/>
      <c r="ZM38" s="242"/>
      <c r="ZN38" s="242"/>
      <c r="ZO38" s="242"/>
      <c r="ZP38" s="242"/>
      <c r="ZQ38" s="242"/>
      <c r="ZR38" s="242"/>
      <c r="ZS38" s="242"/>
      <c r="ZT38" s="242"/>
      <c r="ZU38" s="242"/>
      <c r="ZV38" s="242"/>
      <c r="ZW38" s="242"/>
      <c r="ZX38" s="242"/>
      <c r="ZY38" s="242"/>
      <c r="ZZ38" s="242"/>
      <c r="AAA38" s="242"/>
      <c r="AAB38" s="242"/>
      <c r="AAC38" s="242"/>
      <c r="AAD38" s="242"/>
      <c r="AAE38" s="242"/>
      <c r="AAF38" s="242"/>
      <c r="AAG38" s="242"/>
      <c r="AAH38" s="242"/>
      <c r="AAI38" s="242"/>
      <c r="AAJ38" s="242"/>
      <c r="AAK38" s="242"/>
      <c r="AAL38" s="242"/>
      <c r="AAM38" s="242"/>
      <c r="AAN38" s="242"/>
      <c r="AAO38" s="242"/>
      <c r="AAP38" s="242"/>
      <c r="AAQ38" s="242"/>
      <c r="AAR38" s="242"/>
      <c r="AAS38" s="242"/>
      <c r="AAT38" s="242"/>
      <c r="AAU38" s="242"/>
      <c r="AAV38" s="242"/>
      <c r="AAW38" s="242"/>
      <c r="AAX38" s="242"/>
      <c r="AAY38" s="242"/>
      <c r="AAZ38" s="242"/>
      <c r="ABA38" s="242"/>
      <c r="ABB38" s="242"/>
      <c r="ABC38" s="242"/>
      <c r="ABD38" s="242"/>
      <c r="ABE38" s="242"/>
      <c r="ABF38" s="242"/>
      <c r="ABG38" s="242"/>
      <c r="ABH38" s="242"/>
      <c r="ABI38" s="242"/>
      <c r="ABJ38" s="242"/>
      <c r="ABK38" s="242"/>
      <c r="ABL38" s="242"/>
      <c r="ABM38" s="242"/>
      <c r="ABN38" s="242"/>
      <c r="ABO38" s="242"/>
      <c r="ABP38" s="242"/>
      <c r="ABQ38" s="242"/>
      <c r="ABR38" s="242"/>
      <c r="ABS38" s="242"/>
      <c r="ABT38" s="242"/>
      <c r="ABU38" s="242"/>
      <c r="ABV38" s="242"/>
      <c r="ABW38" s="242"/>
      <c r="ABX38" s="242"/>
      <c r="ABY38" s="242"/>
      <c r="ABZ38" s="242"/>
      <c r="ACA38" s="242"/>
      <c r="ACB38" s="242"/>
      <c r="ACC38" s="242"/>
      <c r="ACD38" s="242"/>
      <c r="ACE38" s="242"/>
      <c r="ACF38" s="242"/>
      <c r="ACG38" s="242"/>
      <c r="ACH38" s="242"/>
      <c r="ACI38" s="242"/>
      <c r="ACJ38" s="242"/>
      <c r="ACK38" s="242"/>
      <c r="ACL38" s="242"/>
      <c r="ACM38" s="242"/>
      <c r="ACN38" s="242"/>
      <c r="ACO38" s="242"/>
      <c r="ACP38" s="242"/>
      <c r="ACQ38" s="242"/>
      <c r="ACR38" s="242"/>
      <c r="ACS38" s="242"/>
      <c r="ACT38" s="242"/>
      <c r="ACU38" s="242"/>
      <c r="ACV38" s="242"/>
      <c r="ACW38" s="242"/>
      <c r="ACX38" s="242"/>
      <c r="ACY38" s="242"/>
      <c r="ACZ38" s="242"/>
      <c r="ADA38" s="242"/>
      <c r="ADB38" s="242"/>
      <c r="ADC38" s="242"/>
      <c r="ADD38" s="242"/>
      <c r="ADE38" s="242"/>
      <c r="ADF38" s="242"/>
      <c r="ADG38" s="242"/>
      <c r="ADH38" s="242"/>
      <c r="ADI38" s="242"/>
      <c r="ADJ38" s="242"/>
      <c r="ADK38" s="242"/>
      <c r="ADL38" s="242"/>
      <c r="ADM38" s="242"/>
      <c r="ADN38" s="242"/>
      <c r="ADO38" s="242"/>
      <c r="ADP38" s="242"/>
      <c r="ADQ38" s="242"/>
      <c r="ADR38" s="242"/>
      <c r="ADS38" s="242"/>
      <c r="ADT38" s="242"/>
      <c r="ADU38" s="242"/>
      <c r="ADV38" s="242"/>
      <c r="ADW38" s="242"/>
      <c r="ADX38" s="242"/>
      <c r="ADY38" s="242"/>
      <c r="ADZ38" s="242"/>
      <c r="AEA38" s="242"/>
      <c r="AEB38" s="242"/>
      <c r="AEC38" s="242"/>
      <c r="AED38" s="242"/>
      <c r="AEE38" s="242"/>
      <c r="AEF38" s="242"/>
      <c r="AEG38" s="242"/>
      <c r="AEH38" s="242"/>
      <c r="AEI38" s="242"/>
      <c r="AEJ38" s="242"/>
      <c r="AEK38" s="242"/>
      <c r="AEL38" s="242"/>
      <c r="AEM38" s="242"/>
      <c r="AEN38" s="242"/>
      <c r="AEO38" s="242"/>
      <c r="AEP38" s="242"/>
      <c r="AEQ38" s="242"/>
      <c r="AER38" s="242"/>
      <c r="AES38" s="242"/>
      <c r="AET38" s="242"/>
      <c r="AEU38" s="242"/>
      <c r="AEV38" s="242"/>
      <c r="AEW38" s="242"/>
      <c r="AEX38" s="242"/>
      <c r="AEY38" s="242"/>
      <c r="AEZ38" s="242"/>
      <c r="AFA38" s="242"/>
      <c r="AFB38" s="242"/>
      <c r="AFC38" s="242"/>
      <c r="AFD38" s="242"/>
      <c r="AFE38" s="242"/>
      <c r="AFF38" s="242"/>
      <c r="AFG38" s="242"/>
      <c r="AFH38" s="242"/>
      <c r="AFI38" s="242"/>
      <c r="AFJ38" s="242"/>
      <c r="AFK38" s="242"/>
      <c r="AFL38" s="242"/>
      <c r="AFM38" s="242"/>
      <c r="AFN38" s="242"/>
      <c r="AFO38" s="242"/>
      <c r="AFP38" s="242"/>
      <c r="AFQ38" s="242"/>
      <c r="AFR38" s="242"/>
      <c r="AFS38" s="242"/>
      <c r="AFT38" s="242"/>
      <c r="AFU38" s="242"/>
      <c r="AFV38" s="242"/>
      <c r="AFW38" s="242"/>
      <c r="AFX38" s="242"/>
      <c r="AFY38" s="242"/>
      <c r="AFZ38" s="242"/>
      <c r="AGA38" s="242"/>
      <c r="AGB38" s="242"/>
      <c r="AGC38" s="242"/>
      <c r="AGD38" s="242"/>
      <c r="AGE38" s="242"/>
      <c r="AGF38" s="242"/>
      <c r="AGG38" s="242"/>
      <c r="AGH38" s="242"/>
      <c r="AGI38" s="242"/>
      <c r="AGJ38" s="242"/>
      <c r="AGK38" s="242"/>
      <c r="AGL38" s="242"/>
      <c r="AGM38" s="242"/>
      <c r="AGN38" s="242"/>
      <c r="AGO38" s="242"/>
      <c r="AGP38" s="242"/>
      <c r="AGQ38" s="242"/>
      <c r="AGR38" s="242"/>
      <c r="AGS38" s="242"/>
      <c r="AGT38" s="242"/>
      <c r="AGU38" s="242"/>
      <c r="AGV38" s="242"/>
      <c r="AGW38" s="242"/>
      <c r="AGX38" s="242"/>
      <c r="AGY38" s="242"/>
      <c r="AGZ38" s="242"/>
      <c r="AHA38" s="242"/>
      <c r="AHB38" s="242"/>
      <c r="AHC38" s="242"/>
      <c r="AHD38" s="242"/>
      <c r="AHE38" s="242"/>
      <c r="AHF38" s="242"/>
      <c r="AHG38" s="242"/>
      <c r="AHH38" s="242"/>
      <c r="AHI38" s="242"/>
      <c r="AHJ38" s="242"/>
      <c r="AHK38" s="242"/>
      <c r="AHL38" s="242"/>
      <c r="AHM38" s="242"/>
      <c r="AHN38" s="242"/>
      <c r="AHO38" s="242"/>
      <c r="AHP38" s="242"/>
      <c r="AHQ38" s="242"/>
      <c r="AHR38" s="242"/>
      <c r="AHS38" s="242"/>
      <c r="AHT38" s="242"/>
      <c r="AHU38" s="242"/>
      <c r="AHV38" s="242"/>
      <c r="AHW38" s="242"/>
      <c r="AHX38" s="242"/>
      <c r="AHY38" s="242"/>
      <c r="AHZ38" s="242"/>
      <c r="AIA38" s="242"/>
      <c r="AIB38" s="242"/>
      <c r="AIC38" s="242"/>
      <c r="AID38" s="242"/>
      <c r="AIE38" s="242"/>
      <c r="AIF38" s="242"/>
      <c r="AIG38" s="242"/>
      <c r="AIH38" s="242"/>
      <c r="AII38" s="242"/>
      <c r="AIJ38" s="242"/>
      <c r="AIK38" s="242"/>
      <c r="AIL38" s="242"/>
      <c r="AIM38" s="242"/>
      <c r="AIN38" s="242"/>
      <c r="AIO38" s="242"/>
      <c r="AIP38" s="242"/>
      <c r="AIQ38" s="242"/>
      <c r="AIR38" s="242"/>
      <c r="AIS38" s="242"/>
      <c r="AIT38" s="242"/>
      <c r="AIU38" s="242"/>
      <c r="AIV38" s="242"/>
      <c r="AIW38" s="242"/>
      <c r="AIX38" s="242"/>
      <c r="AIY38" s="242"/>
      <c r="AIZ38" s="242"/>
      <c r="AJA38" s="242"/>
      <c r="AJB38" s="242"/>
      <c r="AJC38" s="242"/>
      <c r="AJD38" s="242"/>
      <c r="AJE38" s="242"/>
      <c r="AJF38" s="242"/>
      <c r="AJG38" s="242"/>
      <c r="AJH38" s="242"/>
      <c r="AJI38" s="242"/>
      <c r="AJJ38" s="242"/>
      <c r="AJK38" s="242"/>
      <c r="AJL38" s="242"/>
      <c r="AJM38" s="242"/>
      <c r="AJN38" s="242"/>
      <c r="AJO38" s="242"/>
      <c r="AJP38" s="242"/>
      <c r="AJQ38" s="242"/>
      <c r="AJR38" s="242"/>
      <c r="AJS38" s="242"/>
      <c r="AJT38" s="242"/>
      <c r="AJU38" s="242"/>
      <c r="AJV38" s="242"/>
      <c r="AJW38" s="242"/>
      <c r="AJX38" s="242"/>
      <c r="AJY38" s="242"/>
      <c r="AJZ38" s="242"/>
      <c r="AKA38" s="242"/>
      <c r="AKB38" s="242"/>
      <c r="AKC38" s="242"/>
      <c r="AKD38" s="242"/>
      <c r="AKE38" s="242"/>
      <c r="AKF38" s="242"/>
      <c r="AKG38" s="242"/>
      <c r="AKH38" s="242"/>
      <c r="AKI38" s="242"/>
      <c r="AKJ38" s="242"/>
      <c r="AKK38" s="242"/>
      <c r="AKL38" s="242"/>
      <c r="AKM38" s="242"/>
      <c r="AKN38" s="242"/>
      <c r="AKO38" s="242"/>
      <c r="AKP38" s="242"/>
      <c r="AKQ38" s="242"/>
      <c r="AKR38" s="242"/>
      <c r="AKS38" s="242"/>
      <c r="AKT38" s="242"/>
      <c r="AKU38" s="242"/>
      <c r="AKV38" s="242"/>
      <c r="AKW38" s="242"/>
      <c r="AKX38" s="242"/>
      <c r="AKY38" s="242"/>
      <c r="AKZ38" s="242"/>
      <c r="ALA38" s="242"/>
      <c r="ALB38" s="242"/>
      <c r="ALC38" s="242"/>
      <c r="ALD38" s="242"/>
      <c r="ALE38" s="242"/>
      <c r="ALF38" s="242"/>
      <c r="ALG38" s="242"/>
      <c r="ALH38" s="242"/>
      <c r="ALI38" s="242"/>
      <c r="ALJ38" s="242"/>
      <c r="ALK38" s="242"/>
      <c r="ALL38" s="242"/>
      <c r="ALM38" s="242"/>
      <c r="ALN38" s="242"/>
      <c r="ALO38" s="242"/>
      <c r="ALP38" s="242"/>
      <c r="ALQ38" s="242"/>
      <c r="ALR38" s="242"/>
      <c r="ALS38" s="242"/>
      <c r="ALT38" s="242"/>
      <c r="ALU38" s="242"/>
      <c r="ALV38" s="242"/>
      <c r="ALW38" s="242"/>
      <c r="ALX38" s="242"/>
      <c r="ALY38" s="242"/>
      <c r="ALZ38" s="242"/>
      <c r="AMA38" s="242"/>
      <c r="AMB38" s="242"/>
      <c r="AMC38" s="242"/>
      <c r="AMD38" s="242"/>
      <c r="AME38" s="242"/>
      <c r="AMF38" s="242"/>
      <c r="AMG38" s="242"/>
      <c r="AMH38" s="242"/>
      <c r="AMI38" s="242"/>
      <c r="AMJ38" s="242"/>
      <c r="AMK38" s="242"/>
      <c r="AML38" s="242"/>
      <c r="AMM38" s="242"/>
      <c r="AMN38" s="242"/>
      <c r="AMO38" s="242"/>
      <c r="AMP38" s="242"/>
      <c r="AMQ38" s="242"/>
      <c r="AMR38" s="242"/>
      <c r="AMS38" s="242"/>
      <c r="AMT38" s="242"/>
      <c r="AMU38" s="242"/>
      <c r="AMV38" s="242"/>
      <c r="AMW38" s="242"/>
      <c r="AMX38" s="242"/>
      <c r="AMY38" s="242"/>
      <c r="AMZ38" s="242"/>
      <c r="ANA38" s="242"/>
      <c r="ANB38" s="242"/>
      <c r="ANC38" s="242"/>
      <c r="AND38" s="242"/>
      <c r="ANE38" s="242"/>
      <c r="ANF38" s="242"/>
      <c r="ANG38" s="242"/>
      <c r="ANH38" s="242"/>
      <c r="ANI38" s="242"/>
      <c r="ANJ38" s="242"/>
      <c r="ANK38" s="242"/>
      <c r="ANL38" s="242"/>
      <c r="ANM38" s="242"/>
      <c r="ANN38" s="242"/>
      <c r="ANO38" s="242"/>
      <c r="ANP38" s="242"/>
      <c r="ANQ38" s="242"/>
      <c r="ANR38" s="242"/>
      <c r="ANS38" s="242"/>
      <c r="ANT38" s="242"/>
      <c r="ANU38" s="242"/>
      <c r="ANV38" s="242"/>
      <c r="ANW38" s="242"/>
      <c r="ANX38" s="242"/>
      <c r="ANY38" s="242"/>
      <c r="ANZ38" s="242"/>
      <c r="AOA38" s="242"/>
      <c r="AOB38" s="242"/>
      <c r="AOC38" s="242"/>
      <c r="AOD38" s="242"/>
      <c r="AOE38" s="242"/>
      <c r="AOF38" s="242"/>
      <c r="AOG38" s="242"/>
      <c r="AOH38" s="242"/>
      <c r="AOI38" s="242"/>
      <c r="AOJ38" s="242"/>
      <c r="AOK38" s="242"/>
      <c r="AOL38" s="242"/>
      <c r="AOM38" s="242"/>
      <c r="AON38" s="242"/>
      <c r="AOO38" s="242"/>
      <c r="AOP38" s="242"/>
      <c r="AOQ38" s="242"/>
      <c r="AOR38" s="242"/>
      <c r="AOS38" s="242"/>
      <c r="AOT38" s="242"/>
      <c r="AOU38" s="242"/>
      <c r="AOV38" s="242"/>
      <c r="AOW38" s="242"/>
      <c r="AOX38" s="242"/>
      <c r="AOY38" s="242"/>
      <c r="AOZ38" s="242"/>
      <c r="APA38" s="242"/>
      <c r="APB38" s="242"/>
      <c r="APC38" s="242"/>
      <c r="APD38" s="242"/>
      <c r="APE38" s="242"/>
      <c r="APF38" s="242"/>
      <c r="APG38" s="242"/>
      <c r="APH38" s="242"/>
      <c r="API38" s="242"/>
      <c r="APJ38" s="242"/>
      <c r="APK38" s="242"/>
      <c r="APL38" s="242"/>
      <c r="APM38" s="242"/>
      <c r="APN38" s="242"/>
      <c r="APO38" s="242"/>
      <c r="APP38" s="242"/>
      <c r="APQ38" s="242"/>
      <c r="APR38" s="242"/>
      <c r="APS38" s="242"/>
      <c r="APT38" s="242"/>
      <c r="APU38" s="242"/>
      <c r="APV38" s="242"/>
      <c r="APW38" s="242"/>
      <c r="APX38" s="242"/>
      <c r="APY38" s="242"/>
      <c r="APZ38" s="242"/>
      <c r="AQA38" s="242"/>
      <c r="AQB38" s="242"/>
      <c r="AQC38" s="242"/>
      <c r="AQD38" s="242"/>
      <c r="AQE38" s="242"/>
      <c r="AQF38" s="242"/>
      <c r="AQG38" s="242"/>
      <c r="AQH38" s="242"/>
      <c r="AQI38" s="242"/>
      <c r="AQJ38" s="242"/>
      <c r="AQK38" s="242"/>
      <c r="AQL38" s="242"/>
      <c r="AQM38" s="242"/>
      <c r="AQN38" s="242"/>
      <c r="AQO38" s="242"/>
      <c r="AQP38" s="242"/>
      <c r="AQQ38" s="242"/>
      <c r="AQR38" s="242"/>
      <c r="AQS38" s="242"/>
      <c r="AQT38" s="242"/>
      <c r="AQU38" s="242"/>
      <c r="AQV38" s="242"/>
      <c r="AQW38" s="242"/>
      <c r="AQX38" s="242"/>
      <c r="AQY38" s="242"/>
      <c r="AQZ38" s="242"/>
      <c r="ARA38" s="242"/>
      <c r="ARB38" s="242"/>
      <c r="ARC38" s="242"/>
      <c r="ARD38" s="242"/>
      <c r="ARE38" s="242"/>
      <c r="ARF38" s="242"/>
      <c r="ARG38" s="242"/>
      <c r="ARH38" s="242"/>
      <c r="ARI38" s="242"/>
      <c r="ARJ38" s="242"/>
      <c r="ARK38" s="242"/>
      <c r="ARL38" s="242"/>
      <c r="ARM38" s="242"/>
      <c r="ARN38" s="242"/>
      <c r="ARO38" s="242"/>
      <c r="ARP38" s="242"/>
      <c r="ARQ38" s="242"/>
      <c r="ARR38" s="242"/>
      <c r="ARS38" s="242"/>
      <c r="ART38" s="242"/>
      <c r="ARU38" s="242"/>
      <c r="ARV38" s="242"/>
      <c r="ARW38" s="242"/>
      <c r="ARX38" s="242"/>
      <c r="ARY38" s="242"/>
      <c r="ARZ38" s="242"/>
      <c r="ASA38" s="242"/>
      <c r="ASB38" s="242"/>
      <c r="ASC38" s="242"/>
      <c r="ASD38" s="242"/>
      <c r="ASE38" s="242"/>
      <c r="ASF38" s="242"/>
      <c r="ASG38" s="242"/>
      <c r="ASH38" s="242"/>
      <c r="ASI38" s="242"/>
      <c r="ASJ38" s="242"/>
      <c r="ASK38" s="242"/>
      <c r="ASL38" s="242"/>
      <c r="ASM38" s="242"/>
      <c r="ASN38" s="242"/>
      <c r="ASO38" s="242"/>
      <c r="ASP38" s="242"/>
      <c r="ASQ38" s="242"/>
      <c r="ASR38" s="242"/>
      <c r="ASS38" s="242"/>
      <c r="AST38" s="242"/>
      <c r="ASU38" s="242"/>
      <c r="ASV38" s="242"/>
      <c r="ASW38" s="242"/>
      <c r="ASX38" s="242"/>
      <c r="ASY38" s="242"/>
      <c r="ASZ38" s="242"/>
      <c r="ATA38" s="242"/>
      <c r="ATB38" s="242"/>
      <c r="ATC38" s="242"/>
      <c r="ATD38" s="242"/>
      <c r="ATE38" s="242"/>
      <c r="ATF38" s="242"/>
      <c r="ATG38" s="242"/>
      <c r="ATH38" s="242"/>
      <c r="ATI38" s="242"/>
      <c r="ATJ38" s="242"/>
      <c r="ATK38" s="242"/>
      <c r="ATL38" s="242"/>
      <c r="ATM38" s="242"/>
      <c r="ATN38" s="242"/>
      <c r="ATO38" s="242"/>
      <c r="ATP38" s="242"/>
      <c r="ATQ38" s="242"/>
      <c r="ATR38" s="242"/>
      <c r="ATS38" s="242"/>
      <c r="ATT38" s="242"/>
      <c r="ATU38" s="242"/>
      <c r="ATV38" s="242"/>
      <c r="ATW38" s="242"/>
      <c r="ATX38" s="242"/>
      <c r="ATY38" s="242"/>
      <c r="ATZ38" s="242"/>
      <c r="AUA38" s="242"/>
      <c r="AUB38" s="242"/>
      <c r="AUC38" s="242"/>
      <c r="AUD38" s="242"/>
      <c r="AUE38" s="242"/>
      <c r="AUF38" s="242"/>
      <c r="AUG38" s="242"/>
      <c r="AUH38" s="242"/>
      <c r="AUI38" s="242"/>
      <c r="AUJ38" s="242"/>
      <c r="AUK38" s="242"/>
      <c r="AUL38" s="242"/>
      <c r="AUM38" s="242"/>
      <c r="AUN38" s="242"/>
      <c r="AUO38" s="242"/>
      <c r="AUP38" s="242"/>
      <c r="AUQ38" s="242"/>
      <c r="AUR38" s="242"/>
      <c r="AUS38" s="242"/>
      <c r="AUT38" s="242"/>
      <c r="AUU38" s="242"/>
      <c r="AUV38" s="242"/>
      <c r="AUW38" s="242"/>
      <c r="AUX38" s="242"/>
      <c r="AUY38" s="242"/>
      <c r="AUZ38" s="242"/>
      <c r="AVA38" s="242"/>
      <c r="AVB38" s="242"/>
      <c r="AVC38" s="242"/>
      <c r="AVD38" s="242"/>
      <c r="AVE38" s="242"/>
      <c r="AVF38" s="242"/>
      <c r="AVG38" s="242"/>
      <c r="AVH38" s="242"/>
      <c r="AVI38" s="242"/>
      <c r="AVJ38" s="242"/>
      <c r="AVK38" s="242"/>
      <c r="AVL38" s="242"/>
      <c r="AVM38" s="242"/>
      <c r="AVN38" s="242"/>
      <c r="AVO38" s="242"/>
      <c r="AVP38" s="242"/>
      <c r="AVQ38" s="242"/>
      <c r="AVR38" s="242"/>
      <c r="AVS38" s="242"/>
      <c r="AVT38" s="242"/>
      <c r="AVU38" s="242"/>
      <c r="AVV38" s="242"/>
      <c r="AVW38" s="242"/>
      <c r="AVX38" s="242"/>
      <c r="AVY38" s="242"/>
      <c r="AVZ38" s="242"/>
      <c r="AWA38" s="242"/>
      <c r="AWB38" s="242"/>
      <c r="AWC38" s="242"/>
      <c r="AWD38" s="242"/>
      <c r="AWE38" s="242"/>
      <c r="AWF38" s="242"/>
      <c r="AWG38" s="242"/>
      <c r="AWH38" s="242"/>
      <c r="AWI38" s="242"/>
      <c r="AWJ38" s="242"/>
      <c r="AWK38" s="242"/>
      <c r="AWL38" s="242"/>
      <c r="AWM38" s="242"/>
      <c r="AWN38" s="242"/>
      <c r="AWO38" s="242"/>
      <c r="AWP38" s="242"/>
      <c r="AWQ38" s="242"/>
      <c r="AWR38" s="242"/>
      <c r="AWS38" s="242"/>
      <c r="AWT38" s="242"/>
      <c r="AWU38" s="242"/>
      <c r="AWV38" s="242"/>
      <c r="AWW38" s="242"/>
      <c r="AWX38" s="242"/>
      <c r="AWY38" s="242"/>
      <c r="AWZ38" s="242"/>
      <c r="AXA38" s="242"/>
      <c r="AXB38" s="242"/>
      <c r="AXC38" s="242"/>
      <c r="AXD38" s="242"/>
      <c r="AXE38" s="242"/>
      <c r="AXF38" s="242"/>
      <c r="AXG38" s="242"/>
      <c r="AXH38" s="242"/>
      <c r="AXI38" s="242"/>
      <c r="AXJ38" s="242"/>
      <c r="AXK38" s="242"/>
      <c r="AXL38" s="242"/>
      <c r="AXM38" s="242"/>
      <c r="AXN38" s="242"/>
      <c r="AXO38" s="242"/>
      <c r="AXP38" s="242"/>
      <c r="AXQ38" s="242"/>
      <c r="AXR38" s="242"/>
      <c r="AXS38" s="242"/>
      <c r="AXT38" s="242"/>
      <c r="AXU38" s="242"/>
      <c r="AXV38" s="242"/>
      <c r="AXW38" s="242"/>
      <c r="AXX38" s="242"/>
      <c r="AXY38" s="242"/>
      <c r="AXZ38" s="242"/>
      <c r="AYA38" s="242"/>
      <c r="AYB38" s="242"/>
      <c r="AYC38" s="242"/>
      <c r="AYD38" s="242"/>
      <c r="AYE38" s="242"/>
      <c r="AYF38" s="242"/>
      <c r="AYG38" s="242"/>
      <c r="AYH38" s="242"/>
      <c r="AYI38" s="242"/>
      <c r="AYJ38" s="242"/>
      <c r="AYK38" s="242"/>
      <c r="AYL38" s="242"/>
      <c r="AYM38" s="242"/>
      <c r="AYN38" s="242"/>
      <c r="AYO38" s="242"/>
      <c r="AYP38" s="242"/>
      <c r="AYQ38" s="242"/>
      <c r="AYR38" s="242"/>
      <c r="AYS38" s="242"/>
      <c r="AYT38" s="242"/>
      <c r="AYU38" s="242"/>
      <c r="AYV38" s="242"/>
      <c r="AYW38" s="242"/>
      <c r="AYX38" s="242"/>
      <c r="AYY38" s="242"/>
      <c r="AYZ38" s="242"/>
      <c r="AZA38" s="242"/>
      <c r="AZB38" s="242"/>
      <c r="AZC38" s="242"/>
      <c r="AZD38" s="242"/>
      <c r="AZE38" s="242"/>
      <c r="AZF38" s="242"/>
      <c r="AZG38" s="242"/>
      <c r="AZH38" s="242"/>
      <c r="AZI38" s="242"/>
      <c r="AZJ38" s="242"/>
      <c r="AZK38" s="242"/>
      <c r="AZL38" s="242"/>
      <c r="AZM38" s="242"/>
      <c r="AZN38" s="242"/>
      <c r="AZO38" s="242"/>
      <c r="AZP38" s="242"/>
      <c r="AZQ38" s="242"/>
      <c r="AZR38" s="242"/>
      <c r="AZS38" s="242"/>
      <c r="AZT38" s="242"/>
      <c r="AZU38" s="242"/>
      <c r="AZV38" s="242"/>
      <c r="AZW38" s="242"/>
      <c r="AZX38" s="242"/>
      <c r="AZY38" s="242"/>
      <c r="AZZ38" s="242"/>
      <c r="BAA38" s="242"/>
      <c r="BAB38" s="242"/>
      <c r="BAC38" s="242"/>
      <c r="BAD38" s="242"/>
      <c r="BAE38" s="242"/>
      <c r="BAF38" s="242"/>
      <c r="BAG38" s="242"/>
      <c r="BAH38" s="242"/>
      <c r="BAI38" s="242"/>
      <c r="BAJ38" s="242"/>
      <c r="BAK38" s="242"/>
      <c r="BAL38" s="242"/>
      <c r="BAM38" s="242"/>
      <c r="BAN38" s="242"/>
      <c r="BAO38" s="242"/>
      <c r="BAP38" s="242"/>
      <c r="BAQ38" s="242"/>
      <c r="BAR38" s="242"/>
      <c r="BAS38" s="242"/>
      <c r="BAT38" s="242"/>
      <c r="BAU38" s="242"/>
      <c r="BAV38" s="242"/>
      <c r="BAW38" s="242"/>
      <c r="BAX38" s="242"/>
      <c r="BAY38" s="242"/>
      <c r="BAZ38" s="242"/>
      <c r="BBA38" s="242"/>
      <c r="BBB38" s="242"/>
      <c r="BBC38" s="242"/>
      <c r="BBD38" s="242"/>
      <c r="BBE38" s="242"/>
      <c r="BBF38" s="242"/>
      <c r="BBG38" s="242"/>
      <c r="BBH38" s="242"/>
      <c r="BBI38" s="242"/>
      <c r="BBJ38" s="242"/>
      <c r="BBK38" s="242"/>
      <c r="BBL38" s="242"/>
      <c r="BBM38" s="242"/>
      <c r="BBN38" s="242"/>
      <c r="BBO38" s="242"/>
      <c r="BBP38" s="242"/>
      <c r="BBQ38" s="242"/>
      <c r="BBR38" s="242"/>
      <c r="BBS38" s="242"/>
      <c r="BBT38" s="242"/>
      <c r="BBU38" s="242"/>
      <c r="BBV38" s="242"/>
      <c r="BBW38" s="242"/>
      <c r="BBX38" s="242"/>
      <c r="BBY38" s="242"/>
      <c r="BBZ38" s="242"/>
      <c r="BCA38" s="242"/>
      <c r="BCB38" s="242"/>
      <c r="BCC38" s="242"/>
      <c r="BCD38" s="242"/>
      <c r="BCE38" s="242"/>
      <c r="BCF38" s="242"/>
      <c r="BCG38" s="242"/>
      <c r="BCH38" s="242"/>
      <c r="BCI38" s="242"/>
      <c r="BCJ38" s="242"/>
      <c r="BCK38" s="242"/>
      <c r="BCL38" s="242"/>
      <c r="BCM38" s="242"/>
      <c r="BCN38" s="242"/>
      <c r="BCO38" s="242"/>
      <c r="BCP38" s="242"/>
      <c r="BCQ38" s="242"/>
      <c r="BCR38" s="242"/>
      <c r="BCS38" s="242"/>
      <c r="BCT38" s="242"/>
      <c r="BCU38" s="242"/>
      <c r="BCV38" s="242"/>
      <c r="BCW38" s="242"/>
      <c r="BCX38" s="242"/>
      <c r="BCY38" s="242"/>
      <c r="BCZ38" s="242"/>
      <c r="BDA38" s="242"/>
      <c r="BDB38" s="242"/>
      <c r="BDC38" s="242"/>
      <c r="BDD38" s="242"/>
      <c r="BDE38" s="242"/>
      <c r="BDF38" s="242"/>
      <c r="BDG38" s="242"/>
      <c r="BDH38" s="242"/>
      <c r="BDI38" s="242"/>
      <c r="BDJ38" s="242"/>
      <c r="BDK38" s="242"/>
      <c r="BDL38" s="242"/>
      <c r="BDM38" s="242"/>
      <c r="BDN38" s="242"/>
      <c r="BDO38" s="242"/>
      <c r="BDP38" s="242"/>
      <c r="BDQ38" s="242"/>
      <c r="BDR38" s="242"/>
      <c r="BDS38" s="242"/>
      <c r="BDT38" s="242"/>
      <c r="BDU38" s="242"/>
      <c r="BDV38" s="242"/>
      <c r="BDW38" s="242"/>
      <c r="BDX38" s="242"/>
      <c r="BDY38" s="242"/>
      <c r="BDZ38" s="242"/>
      <c r="BEA38" s="242"/>
      <c r="BEB38" s="242"/>
      <c r="BEC38" s="242"/>
      <c r="BED38" s="242"/>
      <c r="BEE38" s="242"/>
      <c r="BEF38" s="242"/>
      <c r="BEG38" s="242"/>
      <c r="BEH38" s="242"/>
      <c r="BEI38" s="242"/>
      <c r="BEJ38" s="242"/>
      <c r="BEK38" s="242"/>
      <c r="BEL38" s="242"/>
      <c r="BEM38" s="242"/>
      <c r="BEN38" s="242"/>
      <c r="BEO38" s="242"/>
      <c r="BEP38" s="242"/>
      <c r="BEQ38" s="242"/>
      <c r="BER38" s="242"/>
      <c r="BES38" s="242"/>
      <c r="BET38" s="242"/>
      <c r="BEU38" s="242"/>
      <c r="BEV38" s="242"/>
      <c r="BEW38" s="242"/>
      <c r="BEX38" s="242"/>
      <c r="BEY38" s="242"/>
      <c r="BEZ38" s="242"/>
      <c r="BFA38" s="242"/>
      <c r="BFB38" s="242"/>
      <c r="BFC38" s="242"/>
      <c r="BFD38" s="242"/>
      <c r="BFE38" s="242"/>
      <c r="BFF38" s="242"/>
      <c r="BFG38" s="242"/>
      <c r="BFH38" s="242"/>
      <c r="BFI38" s="242"/>
      <c r="BFJ38" s="242"/>
      <c r="BFK38" s="242"/>
      <c r="BFL38" s="242"/>
      <c r="BFM38" s="242"/>
      <c r="BFN38" s="242"/>
      <c r="BFO38" s="242"/>
      <c r="BFP38" s="242"/>
      <c r="BFQ38" s="242"/>
      <c r="BFR38" s="242"/>
      <c r="BFS38" s="242"/>
      <c r="BFT38" s="242"/>
      <c r="BFU38" s="242"/>
      <c r="BFV38" s="242"/>
      <c r="BFW38" s="242"/>
      <c r="BFX38" s="242"/>
      <c r="BFY38" s="242"/>
      <c r="BFZ38" s="242"/>
      <c r="BGA38" s="242"/>
      <c r="BGB38" s="242"/>
      <c r="BGC38" s="242"/>
      <c r="BGD38" s="242"/>
      <c r="BGE38" s="242"/>
      <c r="BGF38" s="242"/>
      <c r="BGG38" s="242"/>
      <c r="BGH38" s="242"/>
      <c r="BGI38" s="242"/>
      <c r="BGJ38" s="242"/>
      <c r="BGK38" s="242"/>
      <c r="BGL38" s="242"/>
      <c r="BGM38" s="242"/>
      <c r="BGN38" s="242"/>
      <c r="BGO38" s="242"/>
      <c r="BGP38" s="242"/>
      <c r="BGQ38" s="242"/>
      <c r="BGR38" s="242"/>
      <c r="BGS38" s="242"/>
      <c r="BGT38" s="242"/>
      <c r="BGU38" s="242"/>
      <c r="BGV38" s="242"/>
      <c r="BGW38" s="242"/>
      <c r="BGX38" s="242"/>
      <c r="BGY38" s="242"/>
      <c r="BGZ38" s="242"/>
      <c r="BHA38" s="242"/>
      <c r="BHB38" s="242"/>
      <c r="BHC38" s="242"/>
      <c r="BHD38" s="242"/>
      <c r="BHE38" s="242"/>
      <c r="BHF38" s="242"/>
      <c r="BHG38" s="242"/>
      <c r="BHH38" s="242"/>
      <c r="BHI38" s="242"/>
      <c r="BHJ38" s="242"/>
      <c r="BHK38" s="242"/>
      <c r="BHL38" s="242"/>
      <c r="BHM38" s="242"/>
      <c r="BHN38" s="242"/>
      <c r="BHO38" s="242"/>
      <c r="BHP38" s="242"/>
      <c r="BHQ38" s="242"/>
      <c r="BHR38" s="242"/>
      <c r="BHS38" s="242"/>
      <c r="BHT38" s="242"/>
      <c r="BHU38" s="242"/>
      <c r="BHV38" s="242"/>
      <c r="BHW38" s="242"/>
      <c r="BHX38" s="242"/>
      <c r="BHY38" s="242"/>
      <c r="BHZ38" s="242"/>
      <c r="BIA38" s="242"/>
      <c r="BIB38" s="242"/>
      <c r="BIC38" s="242"/>
      <c r="BID38" s="242"/>
      <c r="BIE38" s="242"/>
      <c r="BIF38" s="242"/>
      <c r="BIG38" s="242"/>
      <c r="BIH38" s="242"/>
      <c r="BII38" s="242"/>
      <c r="BIJ38" s="242"/>
      <c r="BIK38" s="242"/>
      <c r="BIL38" s="242"/>
      <c r="BIM38" s="242"/>
      <c r="BIN38" s="242"/>
      <c r="BIO38" s="242"/>
      <c r="BIP38" s="242"/>
      <c r="BIQ38" s="242"/>
      <c r="BIR38" s="242"/>
      <c r="BIS38" s="242"/>
      <c r="BIT38" s="242"/>
      <c r="BIU38" s="242"/>
      <c r="BIV38" s="242"/>
      <c r="BIW38" s="242"/>
      <c r="BIX38" s="242"/>
      <c r="BIY38" s="242"/>
      <c r="BIZ38" s="242"/>
      <c r="BJA38" s="242"/>
      <c r="BJB38" s="242"/>
      <c r="BJC38" s="242"/>
      <c r="BJD38" s="242"/>
      <c r="BJE38" s="242"/>
      <c r="BJF38" s="242"/>
      <c r="BJG38" s="242"/>
      <c r="BJH38" s="242"/>
      <c r="BJI38" s="242"/>
      <c r="BJJ38" s="242"/>
      <c r="BJK38" s="242"/>
      <c r="BJL38" s="242"/>
      <c r="BJM38" s="242"/>
      <c r="BJN38" s="242"/>
      <c r="BJO38" s="242"/>
      <c r="BJP38" s="242"/>
      <c r="BJQ38" s="242"/>
      <c r="BJR38" s="242"/>
      <c r="BJS38" s="242"/>
      <c r="BJT38" s="242"/>
      <c r="BJU38" s="242"/>
      <c r="BJV38" s="242"/>
      <c r="BJW38" s="242"/>
      <c r="BJX38" s="242"/>
      <c r="BJY38" s="242"/>
      <c r="BJZ38" s="242"/>
      <c r="BKA38" s="242"/>
      <c r="BKB38" s="242"/>
      <c r="BKC38" s="242"/>
      <c r="BKD38" s="242"/>
      <c r="BKE38" s="242"/>
      <c r="BKF38" s="242"/>
      <c r="BKG38" s="242"/>
      <c r="BKH38" s="242"/>
      <c r="BKI38" s="242"/>
      <c r="BKJ38" s="242"/>
      <c r="BKK38" s="242"/>
      <c r="BKL38" s="242"/>
      <c r="BKM38" s="242"/>
      <c r="BKN38" s="242"/>
      <c r="BKO38" s="242"/>
      <c r="BKP38" s="242"/>
      <c r="BKQ38" s="242"/>
      <c r="BKR38" s="242"/>
      <c r="BKS38" s="242"/>
      <c r="BKT38" s="242"/>
      <c r="BKU38" s="242"/>
      <c r="BKV38" s="242"/>
      <c r="BKW38" s="242"/>
      <c r="BKX38" s="242"/>
      <c r="BKY38" s="242"/>
      <c r="BKZ38" s="242"/>
      <c r="BLA38" s="242"/>
      <c r="BLB38" s="242"/>
      <c r="BLC38" s="242"/>
      <c r="BLD38" s="242"/>
      <c r="BLE38" s="242"/>
      <c r="BLF38" s="242"/>
      <c r="BLG38" s="242"/>
      <c r="BLH38" s="242"/>
      <c r="BLI38" s="242"/>
      <c r="BLJ38" s="242"/>
      <c r="BLK38" s="242"/>
      <c r="BLL38" s="242"/>
      <c r="BLM38" s="242"/>
      <c r="BLN38" s="242"/>
      <c r="BLO38" s="242"/>
      <c r="BLP38" s="242"/>
      <c r="BLQ38" s="242"/>
      <c r="BLR38" s="242"/>
      <c r="BLS38" s="242"/>
      <c r="BLT38" s="242"/>
      <c r="BLU38" s="242"/>
      <c r="BLV38" s="242"/>
      <c r="BLW38" s="242"/>
      <c r="BLX38" s="242"/>
      <c r="BLY38" s="242"/>
      <c r="BLZ38" s="242"/>
      <c r="BMA38" s="242"/>
      <c r="BMB38" s="242"/>
      <c r="BMC38" s="242"/>
      <c r="BMD38" s="242"/>
      <c r="BME38" s="242"/>
      <c r="BMF38" s="242"/>
      <c r="BMG38" s="242"/>
      <c r="BMH38" s="242"/>
      <c r="BMI38" s="242"/>
      <c r="BMJ38" s="242"/>
      <c r="BMK38" s="242"/>
      <c r="BML38" s="242"/>
      <c r="BMM38" s="242"/>
      <c r="BMN38" s="242"/>
      <c r="BMO38" s="242"/>
      <c r="BMP38" s="242"/>
      <c r="BMQ38" s="242"/>
      <c r="BMR38" s="242"/>
      <c r="BMS38" s="242"/>
      <c r="BMT38" s="242"/>
      <c r="BMU38" s="242"/>
      <c r="BMV38" s="242"/>
      <c r="BMW38" s="242"/>
      <c r="BMX38" s="242"/>
      <c r="BMY38" s="242"/>
      <c r="BMZ38" s="242"/>
      <c r="BNA38" s="242"/>
      <c r="BNB38" s="242"/>
      <c r="BNC38" s="242"/>
      <c r="BND38" s="242"/>
      <c r="BNE38" s="242"/>
      <c r="BNF38" s="242"/>
      <c r="BNG38" s="242"/>
      <c r="BNH38" s="242"/>
      <c r="BNI38" s="242"/>
      <c r="BNJ38" s="242"/>
      <c r="BNK38" s="242"/>
      <c r="BNL38" s="242"/>
      <c r="BNM38" s="242"/>
      <c r="BNN38" s="242"/>
      <c r="BNO38" s="242"/>
      <c r="BNP38" s="242"/>
      <c r="BNQ38" s="242"/>
      <c r="BNR38" s="242"/>
      <c r="BNS38" s="242"/>
      <c r="BNT38" s="242"/>
      <c r="BNU38" s="242"/>
      <c r="BNV38" s="242"/>
      <c r="BNW38" s="242"/>
      <c r="BNX38" s="242"/>
      <c r="BNY38" s="242"/>
      <c r="BNZ38" s="242"/>
      <c r="BOA38" s="242"/>
      <c r="BOB38" s="242"/>
      <c r="BOC38" s="242"/>
      <c r="BOD38" s="242"/>
      <c r="BOE38" s="242"/>
      <c r="BOF38" s="242"/>
      <c r="BOG38" s="242"/>
      <c r="BOH38" s="242"/>
      <c r="BOI38" s="242"/>
      <c r="BOJ38" s="242"/>
      <c r="BOK38" s="242"/>
      <c r="BOL38" s="242"/>
      <c r="BOM38" s="242"/>
      <c r="BON38" s="242"/>
      <c r="BOO38" s="242"/>
      <c r="BOP38" s="242"/>
      <c r="BOQ38" s="242"/>
      <c r="BOR38" s="242"/>
      <c r="BOS38" s="242"/>
      <c r="BOT38" s="242"/>
      <c r="BOU38" s="242"/>
      <c r="BOV38" s="242"/>
      <c r="BOW38" s="242"/>
      <c r="BOX38" s="242"/>
      <c r="BOY38" s="242"/>
      <c r="BOZ38" s="242"/>
      <c r="BPA38" s="242"/>
      <c r="BPB38" s="242"/>
      <c r="BPC38" s="242"/>
      <c r="BPD38" s="242"/>
      <c r="BPE38" s="242"/>
      <c r="BPF38" s="242"/>
      <c r="BPG38" s="242"/>
      <c r="BPH38" s="242"/>
      <c r="BPI38" s="242"/>
      <c r="BPJ38" s="242"/>
      <c r="BPK38" s="242"/>
      <c r="BPL38" s="242"/>
      <c r="BPM38" s="242"/>
      <c r="BPN38" s="242"/>
      <c r="BPO38" s="242"/>
      <c r="BPP38" s="242"/>
      <c r="BPQ38" s="242"/>
      <c r="BPR38" s="242"/>
      <c r="BPS38" s="242"/>
      <c r="BPT38" s="242"/>
      <c r="BPU38" s="242"/>
      <c r="BPV38" s="242"/>
      <c r="BPW38" s="242"/>
      <c r="BPX38" s="242"/>
      <c r="BPY38" s="242"/>
      <c r="BPZ38" s="242"/>
      <c r="BQA38" s="242"/>
      <c r="BQB38" s="242"/>
      <c r="BQC38" s="242"/>
      <c r="BQD38" s="242"/>
      <c r="BQE38" s="242"/>
      <c r="BQF38" s="242"/>
      <c r="BQG38" s="242"/>
      <c r="BQH38" s="242"/>
      <c r="BQI38" s="242"/>
      <c r="BQJ38" s="242"/>
      <c r="BQK38" s="242"/>
      <c r="BQL38" s="242"/>
      <c r="BQM38" s="242"/>
      <c r="BQN38" s="242"/>
      <c r="BQO38" s="242"/>
      <c r="BQP38" s="242"/>
      <c r="BQQ38" s="242"/>
      <c r="BQR38" s="242"/>
      <c r="BQS38" s="242"/>
      <c r="BQT38" s="242"/>
      <c r="BQU38" s="242"/>
      <c r="BQV38" s="242"/>
      <c r="BQW38" s="242"/>
      <c r="BQX38" s="242"/>
      <c r="BQY38" s="242"/>
      <c r="BQZ38" s="242"/>
      <c r="BRA38" s="242"/>
      <c r="BRB38" s="242"/>
      <c r="BRC38" s="242"/>
      <c r="BRD38" s="242"/>
      <c r="BRE38" s="242"/>
      <c r="BRF38" s="242"/>
      <c r="BRG38" s="242"/>
      <c r="BRH38" s="242"/>
      <c r="BRI38" s="242"/>
      <c r="BRJ38" s="242"/>
      <c r="BRK38" s="242"/>
      <c r="BRL38" s="242"/>
      <c r="BRM38" s="242"/>
      <c r="BRN38" s="242"/>
      <c r="BRO38" s="242"/>
      <c r="BRP38" s="242"/>
      <c r="BRQ38" s="242"/>
      <c r="BRR38" s="242"/>
      <c r="BRS38" s="242"/>
      <c r="BRT38" s="242"/>
      <c r="BRU38" s="242"/>
      <c r="BRV38" s="242"/>
      <c r="BRW38" s="242"/>
      <c r="BRX38" s="242"/>
      <c r="BRY38" s="242"/>
      <c r="BRZ38" s="242"/>
      <c r="BSA38" s="242"/>
      <c r="BSB38" s="242"/>
      <c r="BSC38" s="242"/>
      <c r="BSD38" s="242"/>
      <c r="BSE38" s="242"/>
      <c r="BSF38" s="242"/>
      <c r="BSG38" s="242"/>
      <c r="BSH38" s="242"/>
      <c r="BSI38" s="242"/>
      <c r="BSJ38" s="242"/>
      <c r="BSK38" s="242"/>
      <c r="BSL38" s="242"/>
      <c r="BSM38" s="242"/>
      <c r="BSN38" s="242"/>
      <c r="BSO38" s="242"/>
      <c r="BSP38" s="242"/>
      <c r="BSQ38" s="242"/>
      <c r="BSR38" s="242"/>
      <c r="BSS38" s="242"/>
      <c r="BST38" s="242"/>
      <c r="BSU38" s="242"/>
      <c r="BSV38" s="242"/>
      <c r="BSW38" s="242"/>
      <c r="BSX38" s="242"/>
      <c r="BSY38" s="242"/>
      <c r="BSZ38" s="242"/>
      <c r="BTA38" s="242"/>
      <c r="BTB38" s="242"/>
      <c r="BTC38" s="242"/>
      <c r="BTD38" s="242"/>
      <c r="BTE38" s="242"/>
      <c r="BTF38" s="242"/>
      <c r="BTG38" s="242"/>
      <c r="BTH38" s="242"/>
      <c r="BTI38" s="242"/>
      <c r="BTJ38" s="242"/>
      <c r="BTK38" s="242"/>
      <c r="BTL38" s="242"/>
      <c r="BTM38" s="242"/>
      <c r="BTN38" s="242"/>
      <c r="BTO38" s="242"/>
      <c r="BTP38" s="242"/>
      <c r="BTQ38" s="242"/>
      <c r="BTR38" s="242"/>
      <c r="BTS38" s="242"/>
      <c r="BTT38" s="242"/>
      <c r="BTU38" s="242"/>
      <c r="BTV38" s="242"/>
      <c r="BTW38" s="242"/>
      <c r="BTX38" s="242"/>
      <c r="BTY38" s="242"/>
      <c r="BTZ38" s="242"/>
      <c r="BUA38" s="242"/>
      <c r="BUB38" s="242"/>
      <c r="BUC38" s="242"/>
      <c r="BUD38" s="242"/>
      <c r="BUE38" s="242"/>
      <c r="BUF38" s="242"/>
      <c r="BUG38" s="242"/>
      <c r="BUH38" s="242"/>
      <c r="BUI38" s="242"/>
      <c r="BUJ38" s="242"/>
      <c r="BUK38" s="242"/>
      <c r="BUL38" s="242"/>
      <c r="BUM38" s="242"/>
      <c r="BUN38" s="242"/>
      <c r="BUO38" s="242"/>
      <c r="BUP38" s="242"/>
      <c r="BUQ38" s="242"/>
      <c r="BUR38" s="242"/>
      <c r="BUS38" s="242"/>
      <c r="BUT38" s="242"/>
      <c r="BUU38" s="242"/>
      <c r="BUV38" s="242"/>
      <c r="BUW38" s="242"/>
      <c r="BUX38" s="242"/>
      <c r="BUY38" s="242"/>
      <c r="BUZ38" s="242"/>
      <c r="BVA38" s="242"/>
      <c r="BVB38" s="242"/>
      <c r="BVC38" s="242"/>
      <c r="BVD38" s="242"/>
      <c r="BVE38" s="242"/>
      <c r="BVF38" s="242"/>
      <c r="BVG38" s="242"/>
      <c r="BVH38" s="242"/>
      <c r="BVI38" s="242"/>
      <c r="BVJ38" s="242"/>
      <c r="BVK38" s="242"/>
      <c r="BVL38" s="242"/>
      <c r="BVM38" s="242"/>
      <c r="BVN38" s="242"/>
      <c r="BVO38" s="242"/>
      <c r="BVP38" s="242"/>
      <c r="BVQ38" s="242"/>
      <c r="BVR38" s="242"/>
      <c r="BVS38" s="242"/>
      <c r="BVT38" s="242"/>
      <c r="BVU38" s="242"/>
      <c r="BVV38" s="242"/>
      <c r="BVW38" s="242"/>
      <c r="BVX38" s="242"/>
      <c r="BVY38" s="242"/>
      <c r="BVZ38" s="242"/>
      <c r="BWA38" s="242"/>
      <c r="BWB38" s="242"/>
      <c r="BWC38" s="242"/>
      <c r="BWD38" s="242"/>
      <c r="BWE38" s="242"/>
      <c r="BWF38" s="242"/>
      <c r="BWG38" s="242"/>
      <c r="BWH38" s="242"/>
      <c r="BWI38" s="242"/>
      <c r="BWJ38" s="242"/>
      <c r="BWK38" s="242"/>
      <c r="BWL38" s="242"/>
      <c r="BWM38" s="242"/>
      <c r="BWN38" s="242"/>
      <c r="BWO38" s="242"/>
      <c r="BWP38" s="242"/>
      <c r="BWQ38" s="242"/>
      <c r="BWR38" s="242"/>
      <c r="BWS38" s="242"/>
      <c r="BWT38" s="242"/>
      <c r="BWU38" s="242"/>
      <c r="BWV38" s="242"/>
      <c r="BWW38" s="242"/>
      <c r="BWX38" s="242"/>
      <c r="BWY38" s="242"/>
      <c r="BWZ38" s="242"/>
      <c r="BXA38" s="242"/>
      <c r="BXB38" s="242"/>
      <c r="BXC38" s="242"/>
      <c r="BXD38" s="242"/>
      <c r="BXE38" s="242"/>
      <c r="BXF38" s="242"/>
      <c r="BXG38" s="242"/>
      <c r="BXH38" s="242"/>
      <c r="BXI38" s="242"/>
      <c r="BXJ38" s="242"/>
      <c r="BXK38" s="242"/>
      <c r="BXL38" s="242"/>
      <c r="BXM38" s="242"/>
      <c r="BXN38" s="242"/>
      <c r="BXO38" s="242"/>
      <c r="BXP38" s="242"/>
      <c r="BXQ38" s="242"/>
      <c r="BXR38" s="242"/>
      <c r="BXS38" s="242"/>
      <c r="BXT38" s="242"/>
      <c r="BXU38" s="242"/>
      <c r="BXV38" s="242"/>
      <c r="BXW38" s="242"/>
      <c r="BXX38" s="242"/>
      <c r="BXY38" s="242"/>
      <c r="BXZ38" s="242"/>
      <c r="BYA38" s="242"/>
      <c r="BYB38" s="242"/>
      <c r="BYC38" s="242"/>
      <c r="BYD38" s="242"/>
      <c r="BYE38" s="242"/>
      <c r="BYF38" s="242"/>
      <c r="BYG38" s="242"/>
      <c r="BYH38" s="242"/>
      <c r="BYI38" s="242"/>
      <c r="BYJ38" s="242"/>
      <c r="BYK38" s="242"/>
      <c r="BYL38" s="242"/>
      <c r="BYM38" s="242"/>
      <c r="BYN38" s="242"/>
      <c r="BYO38" s="242"/>
      <c r="BYP38" s="242"/>
      <c r="BYQ38" s="242"/>
      <c r="BYR38" s="242"/>
      <c r="BYS38" s="242"/>
      <c r="BYT38" s="242"/>
      <c r="BYU38" s="242"/>
      <c r="BYV38" s="242"/>
      <c r="BYW38" s="242"/>
      <c r="BYX38" s="242"/>
      <c r="BYY38" s="242"/>
      <c r="BYZ38" s="242"/>
      <c r="BZA38" s="242"/>
      <c r="BZB38" s="242"/>
      <c r="BZC38" s="242"/>
      <c r="BZD38" s="242"/>
      <c r="BZE38" s="242"/>
      <c r="BZF38" s="242"/>
      <c r="BZG38" s="242"/>
      <c r="BZH38" s="242"/>
      <c r="BZI38" s="242"/>
      <c r="BZJ38" s="242"/>
      <c r="BZK38" s="242"/>
      <c r="BZL38" s="242"/>
      <c r="BZM38" s="242"/>
      <c r="BZN38" s="242"/>
      <c r="BZO38" s="242"/>
      <c r="BZP38" s="242"/>
      <c r="BZQ38" s="242"/>
      <c r="BZR38" s="242"/>
      <c r="BZS38" s="242"/>
      <c r="BZT38" s="242"/>
      <c r="BZU38" s="242"/>
      <c r="BZV38" s="242"/>
      <c r="BZW38" s="242"/>
      <c r="BZX38" s="242"/>
      <c r="BZY38" s="242"/>
      <c r="BZZ38" s="242"/>
      <c r="CAA38" s="242"/>
      <c r="CAB38" s="242"/>
      <c r="CAC38" s="242"/>
      <c r="CAD38" s="242"/>
      <c r="CAE38" s="242"/>
      <c r="CAF38" s="242"/>
      <c r="CAG38" s="242"/>
      <c r="CAH38" s="242"/>
      <c r="CAI38" s="242"/>
      <c r="CAJ38" s="242"/>
      <c r="CAK38" s="242"/>
      <c r="CAL38" s="242"/>
      <c r="CAM38" s="242"/>
      <c r="CAN38" s="242"/>
      <c r="CAO38" s="242"/>
      <c r="CAP38" s="242"/>
      <c r="CAQ38" s="242"/>
      <c r="CAR38" s="242"/>
      <c r="CAS38" s="242"/>
      <c r="CAT38" s="242"/>
      <c r="CAU38" s="242"/>
      <c r="CAV38" s="242"/>
      <c r="CAW38" s="242"/>
      <c r="CAX38" s="242"/>
      <c r="CAY38" s="242"/>
      <c r="CAZ38" s="242"/>
      <c r="CBA38" s="242"/>
      <c r="CBB38" s="242"/>
      <c r="CBC38" s="242"/>
      <c r="CBD38" s="242"/>
      <c r="CBE38" s="242"/>
      <c r="CBF38" s="242"/>
      <c r="CBG38" s="242"/>
      <c r="CBH38" s="242"/>
      <c r="CBI38" s="242"/>
      <c r="CBJ38" s="242"/>
      <c r="CBK38" s="242"/>
      <c r="CBL38" s="242"/>
      <c r="CBM38" s="242"/>
      <c r="CBN38" s="242"/>
      <c r="CBO38" s="242"/>
      <c r="CBP38" s="242"/>
      <c r="CBQ38" s="242"/>
      <c r="CBR38" s="242"/>
      <c r="CBS38" s="242"/>
      <c r="CBT38" s="242"/>
      <c r="CBU38" s="242"/>
      <c r="CBV38" s="242"/>
      <c r="CBW38" s="242"/>
      <c r="CBX38" s="242"/>
      <c r="CBY38" s="242"/>
      <c r="CBZ38" s="242"/>
      <c r="CCA38" s="242"/>
      <c r="CCB38" s="242"/>
      <c r="CCC38" s="242"/>
      <c r="CCD38" s="242"/>
      <c r="CCE38" s="242"/>
      <c r="CCF38" s="242"/>
      <c r="CCG38" s="242"/>
      <c r="CCH38" s="242"/>
      <c r="CCI38" s="242"/>
      <c r="CCJ38" s="242"/>
      <c r="CCK38" s="242"/>
      <c r="CCL38" s="242"/>
      <c r="CCM38" s="242"/>
      <c r="CCN38" s="242"/>
      <c r="CCO38" s="242"/>
      <c r="CCP38" s="242"/>
      <c r="CCQ38" s="242"/>
      <c r="CCR38" s="242"/>
      <c r="CCS38" s="242"/>
      <c r="CCT38" s="242"/>
      <c r="CCU38" s="242"/>
      <c r="CCV38" s="242"/>
      <c r="CCW38" s="242"/>
      <c r="CCX38" s="242"/>
      <c r="CCY38" s="242"/>
      <c r="CCZ38" s="242"/>
      <c r="CDA38" s="242"/>
      <c r="CDB38" s="242"/>
      <c r="CDC38" s="242"/>
      <c r="CDD38" s="242"/>
      <c r="CDE38" s="242"/>
      <c r="CDF38" s="242"/>
      <c r="CDG38" s="242"/>
      <c r="CDH38" s="242"/>
      <c r="CDI38" s="242"/>
      <c r="CDJ38" s="242"/>
      <c r="CDK38" s="242"/>
      <c r="CDL38" s="242"/>
      <c r="CDM38" s="242"/>
      <c r="CDN38" s="242"/>
      <c r="CDO38" s="242"/>
      <c r="CDP38" s="242"/>
      <c r="CDQ38" s="242"/>
      <c r="CDR38" s="242"/>
      <c r="CDS38" s="242"/>
      <c r="CDT38" s="242"/>
      <c r="CDU38" s="242"/>
      <c r="CDV38" s="242"/>
      <c r="CDW38" s="242"/>
      <c r="CDX38" s="242"/>
      <c r="CDY38" s="242"/>
      <c r="CDZ38" s="242"/>
      <c r="CEA38" s="242"/>
      <c r="CEB38" s="242"/>
      <c r="CEC38" s="242"/>
      <c r="CED38" s="242"/>
      <c r="CEE38" s="242"/>
      <c r="CEF38" s="242"/>
      <c r="CEG38" s="242"/>
      <c r="CEH38" s="242"/>
      <c r="CEI38" s="242"/>
      <c r="CEJ38" s="242"/>
      <c r="CEK38" s="242"/>
      <c r="CEL38" s="242"/>
      <c r="CEM38" s="242"/>
      <c r="CEN38" s="242"/>
      <c r="CEO38" s="242"/>
      <c r="CEP38" s="242"/>
      <c r="CEQ38" s="242"/>
      <c r="CER38" s="242"/>
      <c r="CES38" s="242"/>
      <c r="CET38" s="242"/>
      <c r="CEU38" s="242"/>
      <c r="CEV38" s="242"/>
      <c r="CEW38" s="242"/>
      <c r="CEX38" s="242"/>
      <c r="CEY38" s="242"/>
      <c r="CEZ38" s="242"/>
      <c r="CFA38" s="242"/>
      <c r="CFB38" s="242"/>
      <c r="CFC38" s="242"/>
      <c r="CFD38" s="242"/>
      <c r="CFE38" s="242"/>
      <c r="CFF38" s="242"/>
      <c r="CFG38" s="242"/>
      <c r="CFH38" s="242"/>
      <c r="CFI38" s="242"/>
      <c r="CFJ38" s="242"/>
      <c r="CFK38" s="242"/>
      <c r="CFL38" s="242"/>
      <c r="CFM38" s="242"/>
      <c r="CFN38" s="242"/>
      <c r="CFO38" s="242"/>
      <c r="CFP38" s="242"/>
      <c r="CFQ38" s="242"/>
      <c r="CFR38" s="242"/>
      <c r="CFS38" s="242"/>
      <c r="CFT38" s="242"/>
      <c r="CFU38" s="242"/>
      <c r="CFV38" s="242"/>
      <c r="CFW38" s="242"/>
      <c r="CFX38" s="242"/>
      <c r="CFY38" s="242"/>
      <c r="CFZ38" s="242"/>
      <c r="CGA38" s="242"/>
      <c r="CGB38" s="242"/>
      <c r="CGC38" s="242"/>
      <c r="CGD38" s="242"/>
      <c r="CGE38" s="242"/>
      <c r="CGF38" s="242"/>
      <c r="CGG38" s="242"/>
      <c r="CGH38" s="242"/>
      <c r="CGI38" s="242"/>
      <c r="CGJ38" s="242"/>
      <c r="CGK38" s="242"/>
      <c r="CGL38" s="242"/>
      <c r="CGM38" s="242"/>
      <c r="CGN38" s="242"/>
      <c r="CGO38" s="242"/>
      <c r="CGP38" s="242"/>
      <c r="CGQ38" s="242"/>
      <c r="CGR38" s="242"/>
      <c r="CGS38" s="242"/>
      <c r="CGT38" s="242"/>
      <c r="CGU38" s="242"/>
      <c r="CGV38" s="242"/>
      <c r="CGW38" s="242"/>
      <c r="CGX38" s="242"/>
      <c r="CGY38" s="242"/>
      <c r="CGZ38" s="242"/>
      <c r="CHA38" s="242"/>
      <c r="CHB38" s="242"/>
      <c r="CHC38" s="242"/>
      <c r="CHD38" s="242"/>
      <c r="CHE38" s="242"/>
      <c r="CHF38" s="242"/>
      <c r="CHG38" s="242"/>
      <c r="CHH38" s="242"/>
      <c r="CHI38" s="242"/>
      <c r="CHJ38" s="242"/>
      <c r="CHK38" s="242"/>
      <c r="CHL38" s="242"/>
      <c r="CHM38" s="242"/>
      <c r="CHN38" s="242"/>
      <c r="CHO38" s="242"/>
      <c r="CHP38" s="242"/>
      <c r="CHQ38" s="242"/>
      <c r="CHR38" s="242"/>
      <c r="CHS38" s="242"/>
      <c r="CHT38" s="242"/>
      <c r="CHU38" s="242"/>
      <c r="CHV38" s="242"/>
      <c r="CHW38" s="242"/>
      <c r="CHX38" s="242"/>
      <c r="CHY38" s="242"/>
      <c r="CHZ38" s="242"/>
      <c r="CIA38" s="242"/>
      <c r="CIB38" s="242"/>
      <c r="CIC38" s="242"/>
      <c r="CID38" s="242"/>
      <c r="CIE38" s="242"/>
      <c r="CIF38" s="242"/>
      <c r="CIG38" s="242"/>
      <c r="CIH38" s="242"/>
      <c r="CII38" s="242"/>
      <c r="CIJ38" s="242"/>
      <c r="CIK38" s="242"/>
      <c r="CIL38" s="242"/>
      <c r="CIM38" s="242"/>
      <c r="CIN38" s="242"/>
      <c r="CIO38" s="242"/>
      <c r="CIP38" s="242"/>
      <c r="CIQ38" s="242"/>
      <c r="CIR38" s="242"/>
      <c r="CIS38" s="242"/>
      <c r="CIT38" s="242"/>
      <c r="CIU38" s="242"/>
      <c r="CIV38" s="242"/>
      <c r="CIW38" s="242"/>
      <c r="CIX38" s="242"/>
      <c r="CIY38" s="242"/>
      <c r="CIZ38" s="242"/>
      <c r="CJA38" s="242"/>
      <c r="CJB38" s="242"/>
      <c r="CJC38" s="242"/>
      <c r="CJD38" s="242"/>
      <c r="CJE38" s="242"/>
      <c r="CJF38" s="242"/>
      <c r="CJG38" s="242"/>
      <c r="CJH38" s="242"/>
      <c r="CJI38" s="242"/>
      <c r="CJJ38" s="242"/>
      <c r="CJK38" s="242"/>
      <c r="CJL38" s="242"/>
      <c r="CJM38" s="242"/>
      <c r="CJN38" s="242"/>
      <c r="CJO38" s="242"/>
      <c r="CJP38" s="242"/>
      <c r="CJQ38" s="242"/>
      <c r="CJR38" s="242"/>
      <c r="CJS38" s="242"/>
      <c r="CJT38" s="242"/>
      <c r="CJU38" s="242"/>
      <c r="CJV38" s="242"/>
      <c r="CJW38" s="242"/>
      <c r="CJX38" s="242"/>
      <c r="CJY38" s="242"/>
      <c r="CJZ38" s="242"/>
      <c r="CKA38" s="242"/>
      <c r="CKB38" s="242"/>
      <c r="CKC38" s="242"/>
      <c r="CKD38" s="242"/>
      <c r="CKE38" s="242"/>
      <c r="CKF38" s="242"/>
      <c r="CKG38" s="242"/>
      <c r="CKH38" s="242"/>
      <c r="CKI38" s="242"/>
      <c r="CKJ38" s="242"/>
      <c r="CKK38" s="242"/>
      <c r="CKL38" s="242"/>
      <c r="CKM38" s="242"/>
      <c r="CKN38" s="242"/>
      <c r="CKO38" s="242"/>
      <c r="CKP38" s="242"/>
      <c r="CKQ38" s="242"/>
      <c r="CKR38" s="242"/>
      <c r="CKS38" s="242"/>
      <c r="CKT38" s="242"/>
      <c r="CKU38" s="242"/>
      <c r="CKV38" s="242"/>
      <c r="CKW38" s="242"/>
      <c r="CKX38" s="242"/>
      <c r="CKY38" s="242"/>
      <c r="CKZ38" s="242"/>
      <c r="CLA38" s="242"/>
      <c r="CLB38" s="242"/>
      <c r="CLC38" s="242"/>
      <c r="CLD38" s="242"/>
      <c r="CLE38" s="242"/>
      <c r="CLF38" s="242"/>
      <c r="CLG38" s="242"/>
      <c r="CLH38" s="242"/>
      <c r="CLI38" s="242"/>
      <c r="CLJ38" s="242"/>
      <c r="CLK38" s="242"/>
      <c r="CLL38" s="242"/>
      <c r="CLM38" s="242"/>
      <c r="CLN38" s="242"/>
      <c r="CLO38" s="242"/>
      <c r="CLP38" s="242"/>
      <c r="CLQ38" s="242"/>
      <c r="CLR38" s="242"/>
      <c r="CLS38" s="242"/>
      <c r="CLT38" s="242"/>
      <c r="CLU38" s="242"/>
      <c r="CLV38" s="242"/>
      <c r="CLW38" s="242"/>
      <c r="CLX38" s="242"/>
      <c r="CLY38" s="242"/>
      <c r="CLZ38" s="242"/>
      <c r="CMA38" s="242"/>
      <c r="CMB38" s="242"/>
      <c r="CMC38" s="242"/>
      <c r="CMD38" s="242"/>
      <c r="CME38" s="242"/>
      <c r="CMF38" s="242"/>
      <c r="CMG38" s="242"/>
      <c r="CMH38" s="242"/>
      <c r="CMI38" s="242"/>
      <c r="CMJ38" s="242"/>
      <c r="CMK38" s="242"/>
      <c r="CML38" s="242"/>
      <c r="CMM38" s="242"/>
      <c r="CMN38" s="242"/>
      <c r="CMO38" s="242"/>
      <c r="CMP38" s="242"/>
      <c r="CMQ38" s="242"/>
      <c r="CMR38" s="242"/>
      <c r="CMS38" s="242"/>
      <c r="CMT38" s="242"/>
      <c r="CMU38" s="242"/>
      <c r="CMV38" s="242"/>
      <c r="CMW38" s="242"/>
      <c r="CMX38" s="242"/>
      <c r="CMY38" s="242"/>
      <c r="CMZ38" s="242"/>
      <c r="CNA38" s="242"/>
      <c r="CNB38" s="242"/>
      <c r="CNC38" s="242"/>
      <c r="CND38" s="242"/>
      <c r="CNE38" s="242"/>
      <c r="CNF38" s="242"/>
      <c r="CNG38" s="242"/>
      <c r="CNH38" s="242"/>
      <c r="CNI38" s="242"/>
      <c r="CNJ38" s="242"/>
      <c r="CNK38" s="242"/>
      <c r="CNL38" s="242"/>
      <c r="CNM38" s="242"/>
      <c r="CNN38" s="242"/>
      <c r="CNO38" s="242"/>
      <c r="CNP38" s="242"/>
      <c r="CNQ38" s="242"/>
      <c r="CNR38" s="242"/>
      <c r="CNS38" s="242"/>
      <c r="CNT38" s="242"/>
      <c r="CNU38" s="242"/>
      <c r="CNV38" s="242"/>
      <c r="CNW38" s="242"/>
      <c r="CNX38" s="242"/>
      <c r="CNY38" s="242"/>
      <c r="CNZ38" s="242"/>
      <c r="COA38" s="242"/>
      <c r="COB38" s="242"/>
      <c r="COC38" s="242"/>
      <c r="COD38" s="242"/>
      <c r="COE38" s="242"/>
      <c r="COF38" s="242"/>
      <c r="COG38" s="242"/>
      <c r="COH38" s="242"/>
      <c r="COI38" s="242"/>
      <c r="COJ38" s="242"/>
      <c r="COK38" s="242"/>
      <c r="COL38" s="242"/>
      <c r="COM38" s="242"/>
      <c r="CON38" s="242"/>
      <c r="COO38" s="242"/>
      <c r="COP38" s="242"/>
      <c r="COQ38" s="242"/>
      <c r="COR38" s="242"/>
      <c r="COS38" s="242"/>
      <c r="COT38" s="242"/>
      <c r="COU38" s="242"/>
      <c r="COV38" s="242"/>
      <c r="COW38" s="242"/>
      <c r="COX38" s="242"/>
      <c r="COY38" s="242"/>
      <c r="COZ38" s="242"/>
      <c r="CPA38" s="242"/>
      <c r="CPB38" s="242"/>
      <c r="CPC38" s="242"/>
      <c r="CPD38" s="242"/>
      <c r="CPE38" s="242"/>
      <c r="CPF38" s="242"/>
      <c r="CPG38" s="242"/>
      <c r="CPH38" s="242"/>
      <c r="CPI38" s="242"/>
      <c r="CPJ38" s="242"/>
      <c r="CPK38" s="242"/>
      <c r="CPL38" s="242"/>
      <c r="CPM38" s="242"/>
      <c r="CPN38" s="242"/>
      <c r="CPO38" s="242"/>
      <c r="CPP38" s="242"/>
      <c r="CPQ38" s="242"/>
      <c r="CPR38" s="242"/>
      <c r="CPS38" s="242"/>
      <c r="CPT38" s="242"/>
      <c r="CPU38" s="242"/>
      <c r="CPV38" s="242"/>
      <c r="CPW38" s="242"/>
      <c r="CPX38" s="242"/>
      <c r="CPY38" s="242"/>
      <c r="CPZ38" s="242"/>
      <c r="CQA38" s="242"/>
      <c r="CQB38" s="242"/>
      <c r="CQC38" s="242"/>
      <c r="CQD38" s="242"/>
      <c r="CQE38" s="242"/>
      <c r="CQF38" s="242"/>
      <c r="CQG38" s="242"/>
      <c r="CQH38" s="242"/>
      <c r="CQI38" s="242"/>
      <c r="CQJ38" s="242"/>
      <c r="CQK38" s="242"/>
      <c r="CQL38" s="242"/>
      <c r="CQM38" s="242"/>
      <c r="CQN38" s="242"/>
      <c r="CQO38" s="242"/>
      <c r="CQP38" s="242"/>
      <c r="CQQ38" s="242"/>
      <c r="CQR38" s="242"/>
      <c r="CQS38" s="242"/>
      <c r="CQT38" s="242"/>
      <c r="CQU38" s="242"/>
      <c r="CQV38" s="242"/>
      <c r="CQW38" s="242"/>
      <c r="CQX38" s="242"/>
      <c r="CQY38" s="242"/>
      <c r="CQZ38" s="242"/>
      <c r="CRA38" s="242"/>
      <c r="CRB38" s="242"/>
      <c r="CRC38" s="242"/>
      <c r="CRD38" s="242"/>
      <c r="CRE38" s="242"/>
      <c r="CRF38" s="242"/>
      <c r="CRG38" s="242"/>
      <c r="CRH38" s="242"/>
      <c r="CRI38" s="242"/>
      <c r="CRJ38" s="242"/>
      <c r="CRK38" s="242"/>
      <c r="CRL38" s="242"/>
      <c r="CRM38" s="242"/>
      <c r="CRN38" s="242"/>
      <c r="CRO38" s="242"/>
      <c r="CRP38" s="242"/>
      <c r="CRQ38" s="242"/>
      <c r="CRR38" s="242"/>
      <c r="CRS38" s="242"/>
      <c r="CRT38" s="242"/>
      <c r="CRU38" s="242"/>
      <c r="CRV38" s="242"/>
      <c r="CRW38" s="242"/>
      <c r="CRX38" s="242"/>
      <c r="CRY38" s="242"/>
      <c r="CRZ38" s="242"/>
      <c r="CSA38" s="242"/>
      <c r="CSB38" s="242"/>
      <c r="CSC38" s="242"/>
      <c r="CSD38" s="242"/>
      <c r="CSE38" s="242"/>
      <c r="CSF38" s="242"/>
      <c r="CSG38" s="242"/>
      <c r="CSH38" s="242"/>
      <c r="CSI38" s="242"/>
      <c r="CSJ38" s="242"/>
      <c r="CSK38" s="242"/>
      <c r="CSL38" s="242"/>
      <c r="CSM38" s="242"/>
      <c r="CSN38" s="242"/>
      <c r="CSO38" s="242"/>
      <c r="CSP38" s="242"/>
      <c r="CSQ38" s="242"/>
      <c r="CSR38" s="242"/>
      <c r="CSS38" s="242"/>
      <c r="CST38" s="242"/>
      <c r="CSU38" s="242"/>
      <c r="CSV38" s="242"/>
      <c r="CSW38" s="242"/>
      <c r="CSX38" s="242"/>
      <c r="CSY38" s="242"/>
      <c r="CSZ38" s="242"/>
      <c r="CTA38" s="242"/>
      <c r="CTB38" s="242"/>
      <c r="CTC38" s="242"/>
      <c r="CTD38" s="242"/>
      <c r="CTE38" s="242"/>
      <c r="CTF38" s="242"/>
      <c r="CTG38" s="242"/>
      <c r="CTH38" s="242"/>
      <c r="CTI38" s="242"/>
      <c r="CTJ38" s="242"/>
      <c r="CTK38" s="242"/>
      <c r="CTL38" s="242"/>
      <c r="CTM38" s="242"/>
      <c r="CTN38" s="242"/>
      <c r="CTO38" s="242"/>
      <c r="CTP38" s="242"/>
      <c r="CTQ38" s="242"/>
      <c r="CTR38" s="242"/>
      <c r="CTS38" s="242"/>
      <c r="CTT38" s="242"/>
      <c r="CTU38" s="242"/>
      <c r="CTV38" s="242"/>
      <c r="CTW38" s="242"/>
      <c r="CTX38" s="242"/>
      <c r="CTY38" s="242"/>
      <c r="CTZ38" s="242"/>
      <c r="CUA38" s="242"/>
      <c r="CUB38" s="242"/>
      <c r="CUC38" s="242"/>
      <c r="CUD38" s="242"/>
      <c r="CUE38" s="242"/>
      <c r="CUF38" s="242"/>
      <c r="CUG38" s="242"/>
      <c r="CUH38" s="242"/>
      <c r="CUI38" s="242"/>
      <c r="CUJ38" s="242"/>
      <c r="CUK38" s="242"/>
      <c r="CUL38" s="242"/>
      <c r="CUM38" s="242"/>
      <c r="CUN38" s="242"/>
      <c r="CUO38" s="242"/>
      <c r="CUP38" s="242"/>
      <c r="CUQ38" s="242"/>
      <c r="CUR38" s="242"/>
      <c r="CUS38" s="242"/>
      <c r="CUT38" s="242"/>
      <c r="CUU38" s="242"/>
      <c r="CUV38" s="242"/>
      <c r="CUW38" s="242"/>
      <c r="CUX38" s="242"/>
      <c r="CUY38" s="242"/>
      <c r="CUZ38" s="242"/>
      <c r="CVA38" s="242"/>
      <c r="CVB38" s="242"/>
      <c r="CVC38" s="242"/>
      <c r="CVD38" s="242"/>
      <c r="CVE38" s="242"/>
      <c r="CVF38" s="242"/>
      <c r="CVG38" s="242"/>
      <c r="CVH38" s="242"/>
      <c r="CVI38" s="242"/>
      <c r="CVJ38" s="242"/>
      <c r="CVK38" s="242"/>
      <c r="CVL38" s="242"/>
      <c r="CVM38" s="242"/>
      <c r="CVN38" s="242"/>
      <c r="CVO38" s="242"/>
      <c r="CVP38" s="242"/>
      <c r="CVQ38" s="242"/>
      <c r="CVR38" s="242"/>
      <c r="CVS38" s="242"/>
      <c r="CVT38" s="242"/>
      <c r="CVU38" s="242"/>
      <c r="CVV38" s="242"/>
      <c r="CVW38" s="242"/>
      <c r="CVX38" s="242"/>
      <c r="CVY38" s="242"/>
      <c r="CVZ38" s="242"/>
      <c r="CWA38" s="242"/>
      <c r="CWB38" s="242"/>
      <c r="CWC38" s="242"/>
      <c r="CWD38" s="242"/>
      <c r="CWE38" s="242"/>
      <c r="CWF38" s="242"/>
      <c r="CWG38" s="242"/>
      <c r="CWH38" s="242"/>
      <c r="CWI38" s="242"/>
      <c r="CWJ38" s="242"/>
      <c r="CWK38" s="242"/>
      <c r="CWL38" s="242"/>
      <c r="CWM38" s="242"/>
      <c r="CWN38" s="242"/>
      <c r="CWO38" s="242"/>
      <c r="CWP38" s="242"/>
      <c r="CWQ38" s="242"/>
      <c r="CWR38" s="242"/>
      <c r="CWS38" s="242"/>
      <c r="CWT38" s="242"/>
      <c r="CWU38" s="242"/>
      <c r="CWV38" s="242"/>
      <c r="CWW38" s="242"/>
      <c r="CWX38" s="242"/>
      <c r="CWY38" s="242"/>
      <c r="CWZ38" s="242"/>
      <c r="CXA38" s="242"/>
      <c r="CXB38" s="242"/>
      <c r="CXC38" s="242"/>
      <c r="CXD38" s="242"/>
      <c r="CXE38" s="242"/>
      <c r="CXF38" s="242"/>
      <c r="CXG38" s="242"/>
      <c r="CXH38" s="242"/>
      <c r="CXI38" s="242"/>
      <c r="CXJ38" s="242"/>
      <c r="CXK38" s="242"/>
      <c r="CXL38" s="242"/>
      <c r="CXM38" s="242"/>
      <c r="CXN38" s="242"/>
      <c r="CXO38" s="242"/>
      <c r="CXP38" s="242"/>
      <c r="CXQ38" s="242"/>
      <c r="CXR38" s="242"/>
      <c r="CXS38" s="242"/>
      <c r="CXT38" s="242"/>
      <c r="CXU38" s="242"/>
      <c r="CXV38" s="242"/>
      <c r="CXW38" s="242"/>
      <c r="CXX38" s="242"/>
      <c r="CXY38" s="242"/>
      <c r="CXZ38" s="242"/>
      <c r="CYA38" s="242"/>
      <c r="CYB38" s="242"/>
      <c r="CYC38" s="242"/>
      <c r="CYD38" s="242"/>
      <c r="CYE38" s="242"/>
      <c r="CYF38" s="242"/>
      <c r="CYG38" s="242"/>
      <c r="CYH38" s="242"/>
      <c r="CYI38" s="242"/>
      <c r="CYJ38" s="242"/>
      <c r="CYK38" s="242"/>
      <c r="CYL38" s="242"/>
      <c r="CYM38" s="242"/>
      <c r="CYN38" s="242"/>
      <c r="CYO38" s="242"/>
      <c r="CYP38" s="242"/>
      <c r="CYQ38" s="242"/>
      <c r="CYR38" s="242"/>
      <c r="CYS38" s="242"/>
      <c r="CYT38" s="242"/>
      <c r="CYU38" s="242"/>
      <c r="CYV38" s="242"/>
      <c r="CYW38" s="242"/>
      <c r="CYX38" s="242"/>
      <c r="CYY38" s="242"/>
      <c r="CYZ38" s="242"/>
      <c r="CZA38" s="242"/>
      <c r="CZB38" s="242"/>
      <c r="CZC38" s="242"/>
      <c r="CZD38" s="242"/>
      <c r="CZE38" s="242"/>
      <c r="CZF38" s="242"/>
      <c r="CZG38" s="242"/>
      <c r="CZH38" s="242"/>
      <c r="CZI38" s="242"/>
      <c r="CZJ38" s="242"/>
      <c r="CZK38" s="242"/>
      <c r="CZL38" s="242"/>
      <c r="CZM38" s="242"/>
      <c r="CZN38" s="242"/>
      <c r="CZO38" s="242"/>
      <c r="CZP38" s="242"/>
      <c r="CZQ38" s="242"/>
      <c r="CZR38" s="242"/>
      <c r="CZS38" s="242"/>
      <c r="CZT38" s="242"/>
      <c r="CZU38" s="242"/>
      <c r="CZV38" s="242"/>
      <c r="CZW38" s="242"/>
      <c r="CZX38" s="242"/>
      <c r="CZY38" s="242"/>
      <c r="CZZ38" s="242"/>
      <c r="DAA38" s="242"/>
      <c r="DAB38" s="242"/>
      <c r="DAC38" s="242"/>
      <c r="DAD38" s="242"/>
      <c r="DAE38" s="242"/>
      <c r="DAF38" s="242"/>
      <c r="DAG38" s="242"/>
      <c r="DAH38" s="242"/>
      <c r="DAI38" s="242"/>
      <c r="DAJ38" s="242"/>
      <c r="DAK38" s="242"/>
      <c r="DAL38" s="242"/>
      <c r="DAM38" s="242"/>
      <c r="DAN38" s="242"/>
      <c r="DAO38" s="242"/>
      <c r="DAP38" s="242"/>
      <c r="DAQ38" s="242"/>
      <c r="DAR38" s="242"/>
      <c r="DAS38" s="242"/>
      <c r="DAT38" s="242"/>
      <c r="DAU38" s="242"/>
      <c r="DAV38" s="242"/>
      <c r="DAW38" s="242"/>
      <c r="DAX38" s="242"/>
      <c r="DAY38" s="242"/>
      <c r="DAZ38" s="242"/>
      <c r="DBA38" s="242"/>
      <c r="DBB38" s="242"/>
      <c r="DBC38" s="242"/>
      <c r="DBD38" s="242"/>
      <c r="DBE38" s="242"/>
      <c r="DBF38" s="242"/>
      <c r="DBG38" s="242"/>
      <c r="DBH38" s="242"/>
      <c r="DBI38" s="242"/>
      <c r="DBJ38" s="242"/>
      <c r="DBK38" s="242"/>
      <c r="DBL38" s="242"/>
      <c r="DBM38" s="242"/>
      <c r="DBN38" s="242"/>
      <c r="DBO38" s="242"/>
      <c r="DBP38" s="242"/>
      <c r="DBQ38" s="242"/>
      <c r="DBR38" s="242"/>
      <c r="DBS38" s="242"/>
      <c r="DBT38" s="242"/>
      <c r="DBU38" s="242"/>
      <c r="DBV38" s="242"/>
      <c r="DBW38" s="242"/>
      <c r="DBX38" s="242"/>
      <c r="DBY38" s="242"/>
      <c r="DBZ38" s="242"/>
      <c r="DCA38" s="242"/>
      <c r="DCB38" s="242"/>
      <c r="DCC38" s="242"/>
      <c r="DCD38" s="242"/>
      <c r="DCE38" s="242"/>
      <c r="DCF38" s="242"/>
      <c r="DCG38" s="242"/>
      <c r="DCH38" s="242"/>
      <c r="DCI38" s="242"/>
      <c r="DCJ38" s="242"/>
      <c r="DCK38" s="242"/>
      <c r="DCL38" s="242"/>
      <c r="DCM38" s="242"/>
      <c r="DCN38" s="242"/>
      <c r="DCO38" s="242"/>
      <c r="DCP38" s="242"/>
      <c r="DCQ38" s="242"/>
      <c r="DCR38" s="242"/>
      <c r="DCS38" s="242"/>
      <c r="DCT38" s="242"/>
      <c r="DCU38" s="242"/>
      <c r="DCV38" s="242"/>
      <c r="DCW38" s="242"/>
      <c r="DCX38" s="242"/>
      <c r="DCY38" s="242"/>
      <c r="DCZ38" s="242"/>
      <c r="DDA38" s="242"/>
      <c r="DDB38" s="242"/>
      <c r="DDC38" s="242"/>
      <c r="DDD38" s="242"/>
      <c r="DDE38" s="242"/>
      <c r="DDF38" s="242"/>
      <c r="DDG38" s="242"/>
      <c r="DDH38" s="242"/>
      <c r="DDI38" s="242"/>
      <c r="DDJ38" s="242"/>
      <c r="DDK38" s="242"/>
      <c r="DDL38" s="242"/>
      <c r="DDM38" s="242"/>
      <c r="DDN38" s="242"/>
      <c r="DDO38" s="242"/>
      <c r="DDP38" s="242"/>
      <c r="DDQ38" s="242"/>
      <c r="DDR38" s="242"/>
      <c r="DDS38" s="242"/>
      <c r="DDT38" s="242"/>
      <c r="DDU38" s="242"/>
      <c r="DDV38" s="242"/>
      <c r="DDW38" s="242"/>
      <c r="DDX38" s="242"/>
      <c r="DDY38" s="242"/>
      <c r="DDZ38" s="242"/>
      <c r="DEA38" s="242"/>
      <c r="DEB38" s="242"/>
      <c r="DEC38" s="242"/>
      <c r="DED38" s="242"/>
      <c r="DEE38" s="242"/>
      <c r="DEF38" s="242"/>
      <c r="DEG38" s="242"/>
      <c r="DEH38" s="242"/>
      <c r="DEI38" s="242"/>
      <c r="DEJ38" s="242"/>
      <c r="DEK38" s="242"/>
      <c r="DEL38" s="242"/>
      <c r="DEM38" s="242"/>
      <c r="DEN38" s="242"/>
      <c r="DEO38" s="242"/>
      <c r="DEP38" s="242"/>
      <c r="DEQ38" s="242"/>
      <c r="DER38" s="242"/>
      <c r="DES38" s="242"/>
      <c r="DET38" s="242"/>
      <c r="DEU38" s="242"/>
      <c r="DEV38" s="242"/>
      <c r="DEW38" s="242"/>
      <c r="DEX38" s="242"/>
      <c r="DEY38" s="242"/>
      <c r="DEZ38" s="242"/>
      <c r="DFA38" s="242"/>
      <c r="DFB38" s="242"/>
      <c r="DFC38" s="242"/>
      <c r="DFD38" s="242"/>
      <c r="DFE38" s="242"/>
      <c r="DFF38" s="242"/>
      <c r="DFG38" s="242"/>
      <c r="DFH38" s="242"/>
      <c r="DFI38" s="242"/>
      <c r="DFJ38" s="242"/>
      <c r="DFK38" s="242"/>
      <c r="DFL38" s="242"/>
      <c r="DFM38" s="242"/>
      <c r="DFN38" s="242"/>
      <c r="DFO38" s="242"/>
      <c r="DFP38" s="242"/>
      <c r="DFQ38" s="242"/>
      <c r="DFR38" s="242"/>
      <c r="DFS38" s="242"/>
      <c r="DFT38" s="242"/>
      <c r="DFU38" s="242"/>
      <c r="DFV38" s="242"/>
      <c r="DFW38" s="242"/>
      <c r="DFX38" s="242"/>
      <c r="DFY38" s="242"/>
      <c r="DFZ38" s="242"/>
      <c r="DGA38" s="242"/>
      <c r="DGB38" s="242"/>
      <c r="DGC38" s="242"/>
      <c r="DGD38" s="242"/>
      <c r="DGE38" s="242"/>
      <c r="DGF38" s="242"/>
      <c r="DGG38" s="242"/>
      <c r="DGH38" s="242"/>
      <c r="DGI38" s="242"/>
      <c r="DGJ38" s="242"/>
      <c r="DGK38" s="242"/>
      <c r="DGL38" s="242"/>
      <c r="DGM38" s="242"/>
      <c r="DGN38" s="242"/>
      <c r="DGO38" s="242"/>
      <c r="DGP38" s="242"/>
      <c r="DGQ38" s="242"/>
      <c r="DGR38" s="242"/>
      <c r="DGS38" s="242"/>
      <c r="DGT38" s="242"/>
      <c r="DGU38" s="242"/>
      <c r="DGV38" s="242"/>
      <c r="DGW38" s="242"/>
      <c r="DGX38" s="242"/>
      <c r="DGY38" s="242"/>
      <c r="DGZ38" s="242"/>
      <c r="DHA38" s="242"/>
      <c r="DHB38" s="242"/>
      <c r="DHC38" s="242"/>
      <c r="DHD38" s="242"/>
      <c r="DHE38" s="242"/>
      <c r="DHF38" s="242"/>
      <c r="DHG38" s="242"/>
      <c r="DHH38" s="242"/>
      <c r="DHI38" s="242"/>
      <c r="DHJ38" s="242"/>
      <c r="DHK38" s="242"/>
      <c r="DHL38" s="242"/>
      <c r="DHM38" s="242"/>
      <c r="DHN38" s="242"/>
      <c r="DHO38" s="242"/>
      <c r="DHP38" s="242"/>
      <c r="DHQ38" s="242"/>
      <c r="DHR38" s="242"/>
      <c r="DHS38" s="242"/>
      <c r="DHT38" s="242"/>
      <c r="DHU38" s="242"/>
      <c r="DHV38" s="242"/>
      <c r="DHW38" s="242"/>
      <c r="DHX38" s="242"/>
      <c r="DHY38" s="242"/>
      <c r="DHZ38" s="242"/>
      <c r="DIA38" s="242"/>
      <c r="DIB38" s="242"/>
      <c r="DIC38" s="242"/>
      <c r="DID38" s="242"/>
      <c r="DIE38" s="242"/>
      <c r="DIF38" s="242"/>
      <c r="DIG38" s="242"/>
      <c r="DIH38" s="242"/>
      <c r="DII38" s="242"/>
      <c r="DIJ38" s="242"/>
      <c r="DIK38" s="242"/>
      <c r="DIL38" s="242"/>
      <c r="DIM38" s="242"/>
      <c r="DIN38" s="242"/>
      <c r="DIO38" s="242"/>
      <c r="DIP38" s="242"/>
      <c r="DIQ38" s="242"/>
      <c r="DIR38" s="242"/>
      <c r="DIS38" s="242"/>
      <c r="DIT38" s="242"/>
      <c r="DIU38" s="242"/>
      <c r="DIV38" s="242"/>
      <c r="DIW38" s="242"/>
      <c r="DIX38" s="242"/>
      <c r="DIY38" s="242"/>
      <c r="DIZ38" s="242"/>
      <c r="DJA38" s="242"/>
      <c r="DJB38" s="242"/>
      <c r="DJC38" s="242"/>
      <c r="DJD38" s="242"/>
      <c r="DJE38" s="242"/>
      <c r="DJF38" s="242"/>
      <c r="DJG38" s="242"/>
      <c r="DJH38" s="242"/>
      <c r="DJI38" s="242"/>
      <c r="DJJ38" s="242"/>
      <c r="DJK38" s="242"/>
      <c r="DJL38" s="242"/>
      <c r="DJM38" s="242"/>
      <c r="DJN38" s="242"/>
      <c r="DJO38" s="242"/>
      <c r="DJP38" s="242"/>
      <c r="DJQ38" s="242"/>
      <c r="DJR38" s="242"/>
      <c r="DJS38" s="242"/>
      <c r="DJT38" s="242"/>
      <c r="DJU38" s="242"/>
      <c r="DJV38" s="242"/>
      <c r="DJW38" s="242"/>
      <c r="DJX38" s="242"/>
      <c r="DJY38" s="242"/>
      <c r="DJZ38" s="242"/>
      <c r="DKA38" s="242"/>
      <c r="DKB38" s="242"/>
      <c r="DKC38" s="242"/>
      <c r="DKD38" s="242"/>
      <c r="DKE38" s="242"/>
      <c r="DKF38" s="242"/>
      <c r="DKG38" s="242"/>
      <c r="DKH38" s="242"/>
      <c r="DKI38" s="242"/>
      <c r="DKJ38" s="242"/>
      <c r="DKK38" s="242"/>
      <c r="DKL38" s="242"/>
      <c r="DKM38" s="242"/>
      <c r="DKN38" s="242"/>
      <c r="DKO38" s="242"/>
      <c r="DKP38" s="242"/>
      <c r="DKQ38" s="242"/>
      <c r="DKR38" s="242"/>
      <c r="DKS38" s="242"/>
      <c r="DKT38" s="242"/>
      <c r="DKU38" s="242"/>
      <c r="DKV38" s="242"/>
      <c r="DKW38" s="242"/>
      <c r="DKX38" s="242"/>
      <c r="DKY38" s="242"/>
      <c r="DKZ38" s="242"/>
      <c r="DLA38" s="242"/>
      <c r="DLB38" s="242"/>
      <c r="DLC38" s="242"/>
      <c r="DLD38" s="242"/>
      <c r="DLE38" s="242"/>
      <c r="DLF38" s="242"/>
      <c r="DLG38" s="242"/>
      <c r="DLH38" s="242"/>
      <c r="DLI38" s="242"/>
      <c r="DLJ38" s="242"/>
      <c r="DLK38" s="242"/>
      <c r="DLL38" s="242"/>
      <c r="DLM38" s="242"/>
      <c r="DLN38" s="242"/>
      <c r="DLO38" s="242"/>
      <c r="DLP38" s="242"/>
      <c r="DLQ38" s="242"/>
      <c r="DLR38" s="242"/>
      <c r="DLS38" s="242"/>
      <c r="DLT38" s="242"/>
      <c r="DLU38" s="242"/>
      <c r="DLV38" s="242"/>
      <c r="DLW38" s="242"/>
      <c r="DLX38" s="242"/>
      <c r="DLY38" s="242"/>
      <c r="DLZ38" s="242"/>
      <c r="DMA38" s="242"/>
      <c r="DMB38" s="242"/>
      <c r="DMC38" s="242"/>
      <c r="DMD38" s="242"/>
      <c r="DME38" s="242"/>
      <c r="DMF38" s="242"/>
      <c r="DMG38" s="242"/>
      <c r="DMH38" s="242"/>
      <c r="DMI38" s="242"/>
      <c r="DMJ38" s="242"/>
      <c r="DMK38" s="242"/>
      <c r="DML38" s="242"/>
      <c r="DMM38" s="242"/>
      <c r="DMN38" s="242"/>
      <c r="DMO38" s="242"/>
      <c r="DMP38" s="242"/>
      <c r="DMQ38" s="242"/>
      <c r="DMR38" s="242"/>
      <c r="DMS38" s="242"/>
      <c r="DMT38" s="242"/>
      <c r="DMU38" s="242"/>
      <c r="DMV38" s="242"/>
      <c r="DMW38" s="242"/>
      <c r="DMX38" s="242"/>
      <c r="DMY38" s="242"/>
      <c r="DMZ38" s="242"/>
      <c r="DNA38" s="242"/>
      <c r="DNB38" s="242"/>
      <c r="DNC38" s="242"/>
      <c r="DND38" s="242"/>
      <c r="DNE38" s="242"/>
      <c r="DNF38" s="242"/>
      <c r="DNG38" s="242"/>
      <c r="DNH38" s="242"/>
      <c r="DNI38" s="242"/>
      <c r="DNJ38" s="242"/>
      <c r="DNK38" s="242"/>
      <c r="DNL38" s="242"/>
      <c r="DNM38" s="242"/>
      <c r="DNN38" s="242"/>
      <c r="DNO38" s="242"/>
      <c r="DNP38" s="242"/>
      <c r="DNQ38" s="242"/>
      <c r="DNR38" s="242"/>
      <c r="DNS38" s="242"/>
      <c r="DNT38" s="242"/>
      <c r="DNU38" s="242"/>
      <c r="DNV38" s="242"/>
      <c r="DNW38" s="242"/>
      <c r="DNX38" s="242"/>
      <c r="DNY38" s="242"/>
      <c r="DNZ38" s="242"/>
      <c r="DOA38" s="242"/>
      <c r="DOB38" s="242"/>
      <c r="DOC38" s="242"/>
      <c r="DOD38" s="242"/>
      <c r="DOE38" s="242"/>
      <c r="DOF38" s="242"/>
      <c r="DOG38" s="242"/>
      <c r="DOH38" s="242"/>
      <c r="DOI38" s="242"/>
      <c r="DOJ38" s="242"/>
      <c r="DOK38" s="242"/>
      <c r="DOL38" s="242"/>
      <c r="DOM38" s="242"/>
      <c r="DON38" s="242"/>
      <c r="DOO38" s="242"/>
      <c r="DOP38" s="242"/>
      <c r="DOQ38" s="242"/>
      <c r="DOR38" s="242"/>
      <c r="DOS38" s="242"/>
      <c r="DOT38" s="242"/>
      <c r="DOU38" s="242"/>
      <c r="DOV38" s="242"/>
      <c r="DOW38" s="242"/>
      <c r="DOX38" s="242"/>
      <c r="DOY38" s="242"/>
      <c r="DOZ38" s="242"/>
      <c r="DPA38" s="242"/>
      <c r="DPB38" s="242"/>
      <c r="DPC38" s="242"/>
      <c r="DPD38" s="242"/>
      <c r="DPE38" s="242"/>
      <c r="DPF38" s="242"/>
      <c r="DPG38" s="242"/>
      <c r="DPH38" s="242"/>
      <c r="DPI38" s="242"/>
      <c r="DPJ38" s="242"/>
      <c r="DPK38" s="242"/>
      <c r="DPL38" s="242"/>
      <c r="DPM38" s="242"/>
      <c r="DPN38" s="242"/>
      <c r="DPO38" s="242"/>
      <c r="DPP38" s="242"/>
      <c r="DPQ38" s="242"/>
      <c r="DPR38" s="242"/>
      <c r="DPS38" s="242"/>
      <c r="DPT38" s="242"/>
      <c r="DPU38" s="242"/>
      <c r="DPV38" s="242"/>
      <c r="DPW38" s="242"/>
      <c r="DPX38" s="242"/>
      <c r="DPY38" s="242"/>
      <c r="DPZ38" s="242"/>
      <c r="DQA38" s="242"/>
      <c r="DQB38" s="242"/>
      <c r="DQC38" s="242"/>
      <c r="DQD38" s="242"/>
      <c r="DQE38" s="242"/>
      <c r="DQF38" s="242"/>
      <c r="DQG38" s="242"/>
      <c r="DQH38" s="242"/>
      <c r="DQI38" s="242"/>
      <c r="DQJ38" s="242"/>
      <c r="DQK38" s="242"/>
      <c r="DQL38" s="242"/>
      <c r="DQM38" s="242"/>
      <c r="DQN38" s="242"/>
      <c r="DQO38" s="242"/>
      <c r="DQP38" s="242"/>
      <c r="DQQ38" s="242"/>
      <c r="DQR38" s="242"/>
      <c r="DQS38" s="242"/>
      <c r="DQT38" s="242"/>
      <c r="DQU38" s="242"/>
      <c r="DQV38" s="242"/>
      <c r="DQW38" s="242"/>
      <c r="DQX38" s="242"/>
      <c r="DQY38" s="242"/>
      <c r="DQZ38" s="242"/>
      <c r="DRA38" s="242"/>
      <c r="DRB38" s="242"/>
      <c r="DRC38" s="242"/>
      <c r="DRD38" s="242"/>
      <c r="DRE38" s="242"/>
      <c r="DRF38" s="242"/>
      <c r="DRG38" s="242"/>
      <c r="DRH38" s="242"/>
      <c r="DRI38" s="242"/>
      <c r="DRJ38" s="242"/>
      <c r="DRK38" s="242"/>
      <c r="DRL38" s="242"/>
      <c r="DRM38" s="242"/>
      <c r="DRN38" s="242"/>
      <c r="DRO38" s="242"/>
      <c r="DRP38" s="242"/>
      <c r="DRQ38" s="242"/>
      <c r="DRR38" s="242"/>
      <c r="DRS38" s="242"/>
      <c r="DRT38" s="242"/>
      <c r="DRU38" s="242"/>
      <c r="DRV38" s="242"/>
      <c r="DRW38" s="242"/>
      <c r="DRX38" s="242"/>
      <c r="DRY38" s="242"/>
      <c r="DRZ38" s="242"/>
      <c r="DSA38" s="242"/>
      <c r="DSB38" s="242"/>
      <c r="DSC38" s="242"/>
      <c r="DSD38" s="242"/>
      <c r="DSE38" s="242"/>
      <c r="DSF38" s="242"/>
      <c r="DSG38" s="242"/>
      <c r="DSH38" s="242"/>
      <c r="DSI38" s="242"/>
      <c r="DSJ38" s="242"/>
      <c r="DSK38" s="242"/>
      <c r="DSL38" s="242"/>
      <c r="DSM38" s="242"/>
      <c r="DSN38" s="242"/>
      <c r="DSO38" s="242"/>
      <c r="DSP38" s="242"/>
      <c r="DSQ38" s="242"/>
      <c r="DSR38" s="242"/>
      <c r="DSS38" s="242"/>
      <c r="DST38" s="242"/>
      <c r="DSU38" s="242"/>
      <c r="DSV38" s="242"/>
      <c r="DSW38" s="242"/>
      <c r="DSX38" s="242"/>
      <c r="DSY38" s="242"/>
      <c r="DSZ38" s="242"/>
      <c r="DTA38" s="242"/>
      <c r="DTB38" s="242"/>
      <c r="DTC38" s="242"/>
      <c r="DTD38" s="242"/>
      <c r="DTE38" s="242"/>
      <c r="DTF38" s="242"/>
      <c r="DTG38" s="242"/>
      <c r="DTH38" s="242"/>
      <c r="DTI38" s="242"/>
      <c r="DTJ38" s="242"/>
      <c r="DTK38" s="242"/>
      <c r="DTL38" s="242"/>
      <c r="DTM38" s="242"/>
      <c r="DTN38" s="242"/>
      <c r="DTO38" s="242"/>
      <c r="DTP38" s="242"/>
      <c r="DTQ38" s="242"/>
      <c r="DTR38" s="242"/>
      <c r="DTS38" s="242"/>
      <c r="DTT38" s="242"/>
      <c r="DTU38" s="242"/>
      <c r="DTV38" s="242"/>
      <c r="DTW38" s="242"/>
      <c r="DTX38" s="242"/>
      <c r="DTY38" s="242"/>
      <c r="DTZ38" s="242"/>
      <c r="DUA38" s="242"/>
      <c r="DUB38" s="242"/>
      <c r="DUC38" s="242"/>
      <c r="DUD38" s="242"/>
      <c r="DUE38" s="242"/>
      <c r="DUF38" s="242"/>
      <c r="DUG38" s="242"/>
      <c r="DUH38" s="242"/>
      <c r="DUI38" s="242"/>
      <c r="DUJ38" s="242"/>
      <c r="DUK38" s="242"/>
      <c r="DUL38" s="242"/>
      <c r="DUM38" s="242"/>
      <c r="DUN38" s="242"/>
      <c r="DUO38" s="242"/>
      <c r="DUP38" s="242"/>
      <c r="DUQ38" s="242"/>
      <c r="DUR38" s="242"/>
      <c r="DUS38" s="242"/>
      <c r="DUT38" s="242"/>
      <c r="DUU38" s="242"/>
      <c r="DUV38" s="242"/>
      <c r="DUW38" s="242"/>
      <c r="DUX38" s="242"/>
      <c r="DUY38" s="242"/>
      <c r="DUZ38" s="242"/>
      <c r="DVA38" s="242"/>
      <c r="DVB38" s="242"/>
      <c r="DVC38" s="242"/>
      <c r="DVD38" s="242"/>
      <c r="DVE38" s="242"/>
      <c r="DVF38" s="242"/>
      <c r="DVG38" s="242"/>
      <c r="DVH38" s="242"/>
      <c r="DVI38" s="242"/>
      <c r="DVJ38" s="242"/>
      <c r="DVK38" s="242"/>
      <c r="DVL38" s="242"/>
      <c r="DVM38" s="242"/>
      <c r="DVN38" s="242"/>
      <c r="DVO38" s="242"/>
      <c r="DVP38" s="242"/>
      <c r="DVQ38" s="242"/>
      <c r="DVR38" s="242"/>
      <c r="DVS38" s="242"/>
      <c r="DVT38" s="242"/>
      <c r="DVU38" s="242"/>
      <c r="DVV38" s="242"/>
      <c r="DVW38" s="242"/>
      <c r="DVX38" s="242"/>
      <c r="DVY38" s="242"/>
      <c r="DVZ38" s="242"/>
      <c r="DWA38" s="242"/>
      <c r="DWB38" s="242"/>
      <c r="DWC38" s="242"/>
      <c r="DWD38" s="242"/>
      <c r="DWE38" s="242"/>
      <c r="DWF38" s="242"/>
      <c r="DWG38" s="242"/>
      <c r="DWH38" s="242"/>
      <c r="DWI38" s="242"/>
      <c r="DWJ38" s="242"/>
      <c r="DWK38" s="242"/>
      <c r="DWL38" s="242"/>
      <c r="DWM38" s="242"/>
      <c r="DWN38" s="242"/>
      <c r="DWO38" s="242"/>
      <c r="DWP38" s="242"/>
      <c r="DWQ38" s="242"/>
      <c r="DWR38" s="242"/>
      <c r="DWS38" s="242"/>
      <c r="DWT38" s="242"/>
      <c r="DWU38" s="242"/>
      <c r="DWV38" s="242"/>
      <c r="DWW38" s="242"/>
      <c r="DWX38" s="242"/>
      <c r="DWY38" s="242"/>
      <c r="DWZ38" s="242"/>
      <c r="DXA38" s="242"/>
      <c r="DXB38" s="242"/>
      <c r="DXC38" s="242"/>
      <c r="DXD38" s="242"/>
      <c r="DXE38" s="242"/>
      <c r="DXF38" s="242"/>
      <c r="DXG38" s="242"/>
      <c r="DXH38" s="242"/>
      <c r="DXI38" s="242"/>
      <c r="DXJ38" s="242"/>
      <c r="DXK38" s="242"/>
      <c r="DXL38" s="242"/>
      <c r="DXM38" s="242"/>
      <c r="DXN38" s="242"/>
      <c r="DXO38" s="242"/>
      <c r="DXP38" s="242"/>
      <c r="DXQ38" s="242"/>
      <c r="DXR38" s="242"/>
      <c r="DXS38" s="242"/>
      <c r="DXT38" s="242"/>
      <c r="DXU38" s="242"/>
      <c r="DXV38" s="242"/>
      <c r="DXW38" s="242"/>
      <c r="DXX38" s="242"/>
      <c r="DXY38" s="242"/>
      <c r="DXZ38" s="242"/>
      <c r="DYA38" s="242"/>
      <c r="DYB38" s="242"/>
      <c r="DYC38" s="242"/>
      <c r="DYD38" s="242"/>
      <c r="DYE38" s="242"/>
      <c r="DYF38" s="242"/>
      <c r="DYG38" s="242"/>
      <c r="DYH38" s="242"/>
      <c r="DYI38" s="242"/>
      <c r="DYJ38" s="242"/>
      <c r="DYK38" s="242"/>
      <c r="DYL38" s="242"/>
      <c r="DYM38" s="242"/>
      <c r="DYN38" s="242"/>
      <c r="DYO38" s="242"/>
      <c r="DYP38" s="242"/>
      <c r="DYQ38" s="242"/>
      <c r="DYR38" s="242"/>
      <c r="DYS38" s="242"/>
      <c r="DYT38" s="242"/>
      <c r="DYU38" s="242"/>
      <c r="DYV38" s="242"/>
      <c r="DYW38" s="242"/>
      <c r="DYX38" s="242"/>
      <c r="DYY38" s="242"/>
      <c r="DYZ38" s="242"/>
      <c r="DZA38" s="242"/>
      <c r="DZB38" s="242"/>
      <c r="DZC38" s="242"/>
      <c r="DZD38" s="242"/>
      <c r="DZE38" s="242"/>
      <c r="DZF38" s="242"/>
      <c r="DZG38" s="242"/>
      <c r="DZH38" s="242"/>
      <c r="DZI38" s="242"/>
      <c r="DZJ38" s="242"/>
      <c r="DZK38" s="242"/>
      <c r="DZL38" s="242"/>
      <c r="DZM38" s="242"/>
      <c r="DZN38" s="242"/>
      <c r="DZO38" s="242"/>
      <c r="DZP38" s="242"/>
      <c r="DZQ38" s="242"/>
      <c r="DZR38" s="242"/>
      <c r="DZS38" s="242"/>
      <c r="DZT38" s="242"/>
      <c r="DZU38" s="242"/>
      <c r="DZV38" s="242"/>
      <c r="DZW38" s="242"/>
      <c r="DZX38" s="242"/>
      <c r="DZY38" s="242"/>
      <c r="DZZ38" s="242"/>
      <c r="EAA38" s="242"/>
      <c r="EAB38" s="242"/>
      <c r="EAC38" s="242"/>
      <c r="EAD38" s="242"/>
      <c r="EAE38" s="242"/>
      <c r="EAF38" s="242"/>
      <c r="EAG38" s="242"/>
      <c r="EAH38" s="242"/>
      <c r="EAI38" s="242"/>
      <c r="EAJ38" s="242"/>
      <c r="EAK38" s="242"/>
      <c r="EAL38" s="242"/>
      <c r="EAM38" s="242"/>
      <c r="EAN38" s="242"/>
      <c r="EAO38" s="242"/>
      <c r="EAP38" s="242"/>
      <c r="EAQ38" s="242"/>
      <c r="EAR38" s="242"/>
      <c r="EAS38" s="242"/>
      <c r="EAT38" s="242"/>
      <c r="EAU38" s="242"/>
      <c r="EAV38" s="242"/>
      <c r="EAW38" s="242"/>
      <c r="EAX38" s="242"/>
      <c r="EAY38" s="242"/>
      <c r="EAZ38" s="242"/>
      <c r="EBA38" s="242"/>
      <c r="EBB38" s="242"/>
      <c r="EBC38" s="242"/>
      <c r="EBD38" s="242"/>
      <c r="EBE38" s="242"/>
      <c r="EBF38" s="242"/>
      <c r="EBG38" s="242"/>
      <c r="EBH38" s="242"/>
      <c r="EBI38" s="242"/>
      <c r="EBJ38" s="242"/>
      <c r="EBK38" s="242"/>
      <c r="EBL38" s="242"/>
      <c r="EBM38" s="242"/>
      <c r="EBN38" s="242"/>
      <c r="EBO38" s="242"/>
      <c r="EBP38" s="242"/>
      <c r="EBQ38" s="242"/>
      <c r="EBR38" s="242"/>
      <c r="EBS38" s="242"/>
      <c r="EBT38" s="242"/>
      <c r="EBU38" s="242"/>
      <c r="EBV38" s="242"/>
      <c r="EBW38" s="242"/>
      <c r="EBX38" s="242"/>
      <c r="EBY38" s="242"/>
      <c r="EBZ38" s="242"/>
      <c r="ECA38" s="242"/>
      <c r="ECB38" s="242"/>
      <c r="ECC38" s="242"/>
      <c r="ECD38" s="242"/>
      <c r="ECE38" s="242"/>
      <c r="ECF38" s="242"/>
      <c r="ECG38" s="242"/>
      <c r="ECH38" s="242"/>
      <c r="ECI38" s="242"/>
      <c r="ECJ38" s="242"/>
      <c r="ECK38" s="242"/>
      <c r="ECL38" s="242"/>
      <c r="ECM38" s="242"/>
      <c r="ECN38" s="242"/>
      <c r="ECO38" s="242"/>
      <c r="ECP38" s="242"/>
      <c r="ECQ38" s="242"/>
      <c r="ECR38" s="242"/>
      <c r="ECS38" s="242"/>
      <c r="ECT38" s="242"/>
      <c r="ECU38" s="242"/>
      <c r="ECV38" s="242"/>
      <c r="ECW38" s="242"/>
      <c r="ECX38" s="242"/>
      <c r="ECY38" s="242"/>
      <c r="ECZ38" s="242"/>
      <c r="EDA38" s="242"/>
      <c r="EDB38" s="242"/>
      <c r="EDC38" s="242"/>
      <c r="EDD38" s="242"/>
      <c r="EDE38" s="242"/>
      <c r="EDF38" s="242"/>
      <c r="EDG38" s="242"/>
      <c r="EDH38" s="242"/>
      <c r="EDI38" s="242"/>
      <c r="EDJ38" s="242"/>
      <c r="EDK38" s="242"/>
      <c r="EDL38" s="242"/>
      <c r="EDM38" s="242"/>
      <c r="EDN38" s="242"/>
      <c r="EDO38" s="242"/>
      <c r="EDP38" s="242"/>
      <c r="EDQ38" s="242"/>
      <c r="EDR38" s="242"/>
      <c r="EDS38" s="242"/>
      <c r="EDT38" s="242"/>
      <c r="EDU38" s="242"/>
      <c r="EDV38" s="242"/>
      <c r="EDW38" s="242"/>
      <c r="EDX38" s="242"/>
      <c r="EDY38" s="242"/>
      <c r="EDZ38" s="242"/>
      <c r="EEA38" s="242"/>
      <c r="EEB38" s="242"/>
      <c r="EEC38" s="242"/>
      <c r="EED38" s="242"/>
      <c r="EEE38" s="242"/>
      <c r="EEF38" s="242"/>
      <c r="EEG38" s="242"/>
      <c r="EEH38" s="242"/>
      <c r="EEI38" s="242"/>
      <c r="EEJ38" s="242"/>
      <c r="EEK38" s="242"/>
      <c r="EEL38" s="242"/>
      <c r="EEM38" s="242"/>
      <c r="EEN38" s="242"/>
      <c r="EEO38" s="242"/>
      <c r="EEP38" s="242"/>
      <c r="EEQ38" s="242"/>
      <c r="EER38" s="242"/>
      <c r="EES38" s="242"/>
      <c r="EET38" s="242"/>
      <c r="EEU38" s="242"/>
      <c r="EEV38" s="242"/>
      <c r="EEW38" s="242"/>
      <c r="EEX38" s="242"/>
      <c r="EEY38" s="242"/>
      <c r="EEZ38" s="242"/>
      <c r="EFA38" s="242"/>
      <c r="EFB38" s="242"/>
      <c r="EFC38" s="242"/>
      <c r="EFD38" s="242"/>
      <c r="EFE38" s="242"/>
      <c r="EFF38" s="242"/>
      <c r="EFG38" s="242"/>
      <c r="EFH38" s="242"/>
      <c r="EFI38" s="242"/>
      <c r="EFJ38" s="242"/>
      <c r="EFK38" s="242"/>
      <c r="EFL38" s="242"/>
      <c r="EFM38" s="242"/>
      <c r="EFN38" s="242"/>
      <c r="EFO38" s="242"/>
      <c r="EFP38" s="242"/>
      <c r="EFQ38" s="242"/>
      <c r="EFR38" s="242"/>
      <c r="EFS38" s="242"/>
      <c r="EFT38" s="242"/>
      <c r="EFU38" s="242"/>
      <c r="EFV38" s="242"/>
      <c r="EFW38" s="242"/>
      <c r="EFX38" s="242"/>
      <c r="EFY38" s="242"/>
      <c r="EFZ38" s="242"/>
      <c r="EGA38" s="242"/>
      <c r="EGB38" s="242"/>
      <c r="EGC38" s="242"/>
      <c r="EGD38" s="242"/>
      <c r="EGE38" s="242"/>
      <c r="EGF38" s="242"/>
      <c r="EGG38" s="242"/>
      <c r="EGH38" s="242"/>
      <c r="EGI38" s="242"/>
      <c r="EGJ38" s="242"/>
      <c r="EGK38" s="242"/>
      <c r="EGL38" s="242"/>
      <c r="EGM38" s="242"/>
      <c r="EGN38" s="242"/>
      <c r="EGO38" s="242"/>
      <c r="EGP38" s="242"/>
      <c r="EGQ38" s="242"/>
      <c r="EGR38" s="242"/>
      <c r="EGS38" s="242"/>
      <c r="EGT38" s="242"/>
      <c r="EGU38" s="242"/>
      <c r="EGV38" s="242"/>
      <c r="EGW38" s="242"/>
      <c r="EGX38" s="242"/>
      <c r="EGY38" s="242"/>
      <c r="EGZ38" s="242"/>
      <c r="EHA38" s="242"/>
      <c r="EHB38" s="242"/>
      <c r="EHC38" s="242"/>
      <c r="EHD38" s="242"/>
      <c r="EHE38" s="242"/>
      <c r="EHF38" s="242"/>
      <c r="EHG38" s="242"/>
      <c r="EHH38" s="242"/>
      <c r="EHI38" s="242"/>
      <c r="EHJ38" s="242"/>
      <c r="EHK38" s="242"/>
      <c r="EHL38" s="242"/>
      <c r="EHM38" s="242"/>
      <c r="EHN38" s="242"/>
      <c r="EHO38" s="242"/>
      <c r="EHP38" s="242"/>
      <c r="EHQ38" s="242"/>
      <c r="EHR38" s="242"/>
      <c r="EHS38" s="242"/>
      <c r="EHT38" s="242"/>
      <c r="EHU38" s="242"/>
      <c r="EHV38" s="242"/>
      <c r="EHW38" s="242"/>
      <c r="EHX38" s="242"/>
      <c r="EHY38" s="242"/>
      <c r="EHZ38" s="242"/>
      <c r="EIA38" s="242"/>
      <c r="EIB38" s="242"/>
      <c r="EIC38" s="242"/>
      <c r="EID38" s="242"/>
      <c r="EIE38" s="242"/>
      <c r="EIF38" s="242"/>
      <c r="EIG38" s="242"/>
      <c r="EIH38" s="242"/>
      <c r="EII38" s="242"/>
      <c r="EIJ38" s="242"/>
      <c r="EIK38" s="242"/>
      <c r="EIL38" s="242"/>
      <c r="EIM38" s="242"/>
      <c r="EIN38" s="242"/>
      <c r="EIO38" s="242"/>
      <c r="EIP38" s="242"/>
      <c r="EIQ38" s="242"/>
      <c r="EIR38" s="242"/>
      <c r="EIS38" s="242"/>
      <c r="EIT38" s="242"/>
      <c r="EIU38" s="242"/>
      <c r="EIV38" s="242"/>
      <c r="EIW38" s="242"/>
      <c r="EIX38" s="242"/>
      <c r="EIY38" s="242"/>
      <c r="EIZ38" s="242"/>
      <c r="EJA38" s="242"/>
      <c r="EJB38" s="242"/>
      <c r="EJC38" s="242"/>
      <c r="EJD38" s="242"/>
      <c r="EJE38" s="242"/>
      <c r="EJF38" s="242"/>
      <c r="EJG38" s="242"/>
      <c r="EJH38" s="242"/>
      <c r="EJI38" s="242"/>
      <c r="EJJ38" s="242"/>
      <c r="EJK38" s="242"/>
      <c r="EJL38" s="242"/>
      <c r="EJM38" s="242"/>
      <c r="EJN38" s="242"/>
      <c r="EJO38" s="242"/>
      <c r="EJP38" s="242"/>
      <c r="EJQ38" s="242"/>
      <c r="EJR38" s="242"/>
      <c r="EJS38" s="242"/>
      <c r="EJT38" s="242"/>
      <c r="EJU38" s="242"/>
      <c r="EJV38" s="242"/>
      <c r="EJW38" s="242"/>
      <c r="EJX38" s="242"/>
      <c r="EJY38" s="242"/>
      <c r="EJZ38" s="242"/>
      <c r="EKA38" s="242"/>
      <c r="EKB38" s="242"/>
      <c r="EKC38" s="242"/>
      <c r="EKD38" s="242"/>
      <c r="EKE38" s="242"/>
      <c r="EKF38" s="242"/>
      <c r="EKG38" s="242"/>
      <c r="EKH38" s="242"/>
      <c r="EKI38" s="242"/>
      <c r="EKJ38" s="242"/>
      <c r="EKK38" s="242"/>
      <c r="EKL38" s="242"/>
      <c r="EKM38" s="242"/>
      <c r="EKN38" s="242"/>
      <c r="EKO38" s="242"/>
      <c r="EKP38" s="242"/>
      <c r="EKQ38" s="242"/>
      <c r="EKR38" s="242"/>
      <c r="EKS38" s="242"/>
      <c r="EKT38" s="242"/>
      <c r="EKU38" s="242"/>
      <c r="EKV38" s="242"/>
      <c r="EKW38" s="242"/>
      <c r="EKX38" s="242"/>
      <c r="EKY38" s="242"/>
      <c r="EKZ38" s="242"/>
      <c r="ELA38" s="242"/>
      <c r="ELB38" s="242"/>
      <c r="ELC38" s="242"/>
      <c r="ELD38" s="242"/>
      <c r="ELE38" s="242"/>
      <c r="ELF38" s="242"/>
      <c r="ELG38" s="242"/>
      <c r="ELH38" s="242"/>
      <c r="ELI38" s="242"/>
      <c r="ELJ38" s="242"/>
      <c r="ELK38" s="242"/>
      <c r="ELL38" s="242"/>
      <c r="ELM38" s="242"/>
      <c r="ELN38" s="242"/>
      <c r="ELO38" s="242"/>
      <c r="ELP38" s="242"/>
      <c r="ELQ38" s="242"/>
      <c r="ELR38" s="242"/>
      <c r="ELS38" s="242"/>
      <c r="ELT38" s="242"/>
      <c r="ELU38" s="242"/>
      <c r="ELV38" s="242"/>
      <c r="ELW38" s="242"/>
      <c r="ELX38" s="242"/>
      <c r="ELY38" s="242"/>
      <c r="ELZ38" s="242"/>
      <c r="EMA38" s="242"/>
      <c r="EMB38" s="242"/>
      <c r="EMC38" s="242"/>
      <c r="EMD38" s="242"/>
      <c r="EME38" s="242"/>
      <c r="EMF38" s="242"/>
      <c r="EMG38" s="242"/>
      <c r="EMH38" s="242"/>
      <c r="EMI38" s="242"/>
      <c r="EMJ38" s="242"/>
      <c r="EMK38" s="242"/>
      <c r="EML38" s="242"/>
      <c r="EMM38" s="242"/>
      <c r="EMN38" s="242"/>
      <c r="EMO38" s="242"/>
      <c r="EMP38" s="242"/>
      <c r="EMQ38" s="242"/>
      <c r="EMR38" s="242"/>
      <c r="EMS38" s="242"/>
      <c r="EMT38" s="242"/>
      <c r="EMU38" s="242"/>
      <c r="EMV38" s="242"/>
      <c r="EMW38" s="242"/>
      <c r="EMX38" s="242"/>
      <c r="EMY38" s="242"/>
      <c r="EMZ38" s="242"/>
      <c r="ENA38" s="242"/>
      <c r="ENB38" s="242"/>
      <c r="ENC38" s="242"/>
      <c r="END38" s="242"/>
      <c r="ENE38" s="242"/>
      <c r="ENF38" s="242"/>
      <c r="ENG38" s="242"/>
      <c r="ENH38" s="242"/>
      <c r="ENI38" s="242"/>
      <c r="ENJ38" s="242"/>
      <c r="ENK38" s="242"/>
      <c r="ENL38" s="242"/>
      <c r="ENM38" s="242"/>
      <c r="ENN38" s="242"/>
      <c r="ENO38" s="242"/>
      <c r="ENP38" s="242"/>
      <c r="ENQ38" s="242"/>
      <c r="ENR38" s="242"/>
      <c r="ENS38" s="242"/>
      <c r="ENT38" s="242"/>
      <c r="ENU38" s="242"/>
      <c r="ENV38" s="242"/>
      <c r="ENW38" s="242"/>
      <c r="ENX38" s="242"/>
      <c r="ENY38" s="242"/>
      <c r="ENZ38" s="242"/>
      <c r="EOA38" s="242"/>
      <c r="EOB38" s="242"/>
      <c r="EOC38" s="242"/>
      <c r="EOD38" s="242"/>
      <c r="EOE38" s="242"/>
      <c r="EOF38" s="242"/>
      <c r="EOG38" s="242"/>
      <c r="EOH38" s="242"/>
      <c r="EOI38" s="242"/>
      <c r="EOJ38" s="242"/>
      <c r="EOK38" s="242"/>
      <c r="EOL38" s="242"/>
      <c r="EOM38" s="242"/>
      <c r="EON38" s="242"/>
      <c r="EOO38" s="242"/>
      <c r="EOP38" s="242"/>
      <c r="EOQ38" s="242"/>
      <c r="EOR38" s="242"/>
      <c r="EOS38" s="242"/>
      <c r="EOT38" s="242"/>
      <c r="EOU38" s="242"/>
      <c r="EOV38" s="242"/>
      <c r="EOW38" s="242"/>
      <c r="EOX38" s="242"/>
      <c r="EOY38" s="242"/>
      <c r="EOZ38" s="242"/>
      <c r="EPA38" s="242"/>
      <c r="EPB38" s="242"/>
      <c r="EPC38" s="242"/>
      <c r="EPD38" s="242"/>
      <c r="EPE38" s="242"/>
      <c r="EPF38" s="242"/>
      <c r="EPG38" s="242"/>
      <c r="EPH38" s="242"/>
      <c r="EPI38" s="242"/>
      <c r="EPJ38" s="242"/>
      <c r="EPK38" s="242"/>
      <c r="EPL38" s="242"/>
      <c r="EPM38" s="242"/>
      <c r="EPN38" s="242"/>
      <c r="EPO38" s="242"/>
      <c r="EPP38" s="242"/>
      <c r="EPQ38" s="242"/>
      <c r="EPR38" s="242"/>
      <c r="EPS38" s="242"/>
      <c r="EPT38" s="242"/>
      <c r="EPU38" s="242"/>
      <c r="EPV38" s="242"/>
      <c r="EPW38" s="242"/>
      <c r="EPX38" s="242"/>
      <c r="EPY38" s="242"/>
      <c r="EPZ38" s="242"/>
      <c r="EQA38" s="242"/>
      <c r="EQB38" s="242"/>
      <c r="EQC38" s="242"/>
      <c r="EQD38" s="242"/>
      <c r="EQE38" s="242"/>
      <c r="EQF38" s="242"/>
      <c r="EQG38" s="242"/>
      <c r="EQH38" s="242"/>
      <c r="EQI38" s="242"/>
      <c r="EQJ38" s="242"/>
      <c r="EQK38" s="242"/>
      <c r="EQL38" s="242"/>
      <c r="EQM38" s="242"/>
      <c r="EQN38" s="242"/>
      <c r="EQO38" s="242"/>
      <c r="EQP38" s="242"/>
      <c r="EQQ38" s="242"/>
      <c r="EQR38" s="242"/>
      <c r="EQS38" s="242"/>
      <c r="EQT38" s="242"/>
      <c r="EQU38" s="242"/>
      <c r="EQV38" s="242"/>
      <c r="EQW38" s="242"/>
      <c r="EQX38" s="242"/>
      <c r="EQY38" s="242"/>
      <c r="EQZ38" s="242"/>
      <c r="ERA38" s="242"/>
      <c r="ERB38" s="242"/>
      <c r="ERC38" s="242"/>
      <c r="ERD38" s="242"/>
      <c r="ERE38" s="242"/>
      <c r="ERF38" s="242"/>
      <c r="ERG38" s="242"/>
      <c r="ERH38" s="242"/>
      <c r="ERI38" s="242"/>
      <c r="ERJ38" s="242"/>
      <c r="ERK38" s="242"/>
      <c r="ERL38" s="242"/>
      <c r="ERM38" s="242"/>
      <c r="ERN38" s="242"/>
      <c r="ERO38" s="242"/>
      <c r="ERP38" s="242"/>
      <c r="ERQ38" s="242"/>
      <c r="ERR38" s="242"/>
      <c r="ERS38" s="242"/>
      <c r="ERT38" s="242"/>
      <c r="ERU38" s="242"/>
      <c r="ERV38" s="242"/>
      <c r="ERW38" s="242"/>
      <c r="ERX38" s="242"/>
      <c r="ERY38" s="242"/>
      <c r="ERZ38" s="242"/>
      <c r="ESA38" s="242"/>
      <c r="ESB38" s="242"/>
      <c r="ESC38" s="242"/>
      <c r="ESD38" s="242"/>
      <c r="ESE38" s="242"/>
      <c r="ESF38" s="242"/>
      <c r="ESG38" s="242"/>
      <c r="ESH38" s="242"/>
      <c r="ESI38" s="242"/>
      <c r="ESJ38" s="242"/>
      <c r="ESK38" s="242"/>
      <c r="ESL38" s="242"/>
      <c r="ESM38" s="242"/>
      <c r="ESN38" s="242"/>
      <c r="ESO38" s="242"/>
      <c r="ESP38" s="242"/>
      <c r="ESQ38" s="242"/>
      <c r="ESR38" s="242"/>
      <c r="ESS38" s="242"/>
      <c r="EST38" s="242"/>
      <c r="ESU38" s="242"/>
      <c r="ESV38" s="242"/>
      <c r="ESW38" s="242"/>
      <c r="ESX38" s="242"/>
      <c r="ESY38" s="242"/>
      <c r="ESZ38" s="242"/>
      <c r="ETA38" s="242"/>
      <c r="ETB38" s="242"/>
      <c r="ETC38" s="242"/>
      <c r="ETD38" s="242"/>
      <c r="ETE38" s="242"/>
      <c r="ETF38" s="242"/>
      <c r="ETG38" s="242"/>
      <c r="ETH38" s="242"/>
      <c r="ETI38" s="242"/>
      <c r="ETJ38" s="242"/>
      <c r="ETK38" s="242"/>
      <c r="ETL38" s="242"/>
      <c r="ETM38" s="242"/>
      <c r="ETN38" s="242"/>
      <c r="ETO38" s="242"/>
      <c r="ETP38" s="242"/>
      <c r="ETQ38" s="242"/>
      <c r="ETR38" s="242"/>
      <c r="ETS38" s="242"/>
      <c r="ETT38" s="242"/>
      <c r="ETU38" s="242"/>
      <c r="ETV38" s="242"/>
      <c r="ETW38" s="242"/>
      <c r="ETX38" s="242"/>
      <c r="ETY38" s="242"/>
      <c r="ETZ38" s="242"/>
      <c r="EUA38" s="242"/>
      <c r="EUB38" s="242"/>
      <c r="EUC38" s="242"/>
      <c r="EUD38" s="242"/>
      <c r="EUE38" s="242"/>
      <c r="EUF38" s="242"/>
      <c r="EUG38" s="242"/>
      <c r="EUH38" s="242"/>
      <c r="EUI38" s="242"/>
      <c r="EUJ38" s="242"/>
      <c r="EUK38" s="242"/>
      <c r="EUL38" s="242"/>
      <c r="EUM38" s="242"/>
      <c r="EUN38" s="242"/>
      <c r="EUO38" s="242"/>
      <c r="EUP38" s="242"/>
      <c r="EUQ38" s="242"/>
      <c r="EUR38" s="242"/>
      <c r="EUS38" s="242"/>
      <c r="EUT38" s="242"/>
      <c r="EUU38" s="242"/>
      <c r="EUV38" s="242"/>
      <c r="EUW38" s="242"/>
      <c r="EUX38" s="242"/>
      <c r="EUY38" s="242"/>
      <c r="EUZ38" s="242"/>
      <c r="EVA38" s="242"/>
      <c r="EVB38" s="242"/>
      <c r="EVC38" s="242"/>
      <c r="EVD38" s="242"/>
      <c r="EVE38" s="242"/>
      <c r="EVF38" s="242"/>
      <c r="EVG38" s="242"/>
      <c r="EVH38" s="242"/>
      <c r="EVI38" s="242"/>
      <c r="EVJ38" s="242"/>
      <c r="EVK38" s="242"/>
      <c r="EVL38" s="242"/>
      <c r="EVM38" s="242"/>
      <c r="EVN38" s="242"/>
      <c r="EVO38" s="242"/>
      <c r="EVP38" s="242"/>
      <c r="EVQ38" s="242"/>
      <c r="EVR38" s="242"/>
      <c r="EVS38" s="242"/>
      <c r="EVT38" s="242"/>
      <c r="EVU38" s="242"/>
      <c r="EVV38" s="242"/>
      <c r="EVW38" s="242"/>
      <c r="EVX38" s="242"/>
      <c r="EVY38" s="242"/>
      <c r="EVZ38" s="242"/>
      <c r="EWA38" s="242"/>
      <c r="EWB38" s="242"/>
      <c r="EWC38" s="242"/>
      <c r="EWD38" s="242"/>
      <c r="EWE38" s="242"/>
      <c r="EWF38" s="242"/>
      <c r="EWG38" s="242"/>
      <c r="EWH38" s="242"/>
      <c r="EWI38" s="242"/>
      <c r="EWJ38" s="242"/>
      <c r="EWK38" s="242"/>
      <c r="EWL38" s="242"/>
      <c r="EWM38" s="242"/>
      <c r="EWN38" s="242"/>
      <c r="EWO38" s="242"/>
      <c r="EWP38" s="242"/>
      <c r="EWQ38" s="242"/>
      <c r="EWR38" s="242"/>
      <c r="EWS38" s="242"/>
      <c r="EWT38" s="242"/>
      <c r="EWU38" s="242"/>
      <c r="EWV38" s="242"/>
      <c r="EWW38" s="242"/>
      <c r="EWX38" s="242"/>
      <c r="EWY38" s="242"/>
      <c r="EWZ38" s="242"/>
      <c r="EXA38" s="242"/>
      <c r="EXB38" s="242"/>
      <c r="EXC38" s="242"/>
      <c r="EXD38" s="242"/>
      <c r="EXE38" s="242"/>
      <c r="EXF38" s="242"/>
      <c r="EXG38" s="242"/>
      <c r="EXH38" s="242"/>
      <c r="EXI38" s="242"/>
      <c r="EXJ38" s="242"/>
      <c r="EXK38" s="242"/>
      <c r="EXL38" s="242"/>
      <c r="EXM38" s="242"/>
      <c r="EXN38" s="242"/>
      <c r="EXO38" s="242"/>
      <c r="EXP38" s="242"/>
      <c r="EXQ38" s="242"/>
      <c r="EXR38" s="242"/>
      <c r="EXS38" s="242"/>
      <c r="EXT38" s="242"/>
      <c r="EXU38" s="242"/>
      <c r="EXV38" s="242"/>
      <c r="EXW38" s="242"/>
      <c r="EXX38" s="242"/>
      <c r="EXY38" s="242"/>
      <c r="EXZ38" s="242"/>
      <c r="EYA38" s="242"/>
      <c r="EYB38" s="242"/>
      <c r="EYC38" s="242"/>
      <c r="EYD38" s="242"/>
      <c r="EYE38" s="242"/>
      <c r="EYF38" s="242"/>
      <c r="EYG38" s="242"/>
      <c r="EYH38" s="242"/>
      <c r="EYI38" s="242"/>
      <c r="EYJ38" s="242"/>
      <c r="EYK38" s="242"/>
      <c r="EYL38" s="242"/>
      <c r="EYM38" s="242"/>
      <c r="EYN38" s="242"/>
      <c r="EYO38" s="242"/>
      <c r="EYP38" s="242"/>
      <c r="EYQ38" s="242"/>
      <c r="EYR38" s="242"/>
      <c r="EYS38" s="242"/>
      <c r="EYT38" s="242"/>
      <c r="EYU38" s="242"/>
      <c r="EYV38" s="242"/>
      <c r="EYW38" s="242"/>
      <c r="EYX38" s="242"/>
      <c r="EYY38" s="242"/>
      <c r="EYZ38" s="242"/>
      <c r="EZA38" s="242"/>
      <c r="EZB38" s="242"/>
      <c r="EZC38" s="242"/>
      <c r="EZD38" s="242"/>
      <c r="EZE38" s="242"/>
      <c r="EZF38" s="242"/>
      <c r="EZG38" s="242"/>
      <c r="EZH38" s="242"/>
      <c r="EZI38" s="242"/>
      <c r="EZJ38" s="242"/>
      <c r="EZK38" s="242"/>
      <c r="EZL38" s="242"/>
      <c r="EZM38" s="242"/>
      <c r="EZN38" s="242"/>
      <c r="EZO38" s="242"/>
      <c r="EZP38" s="242"/>
      <c r="EZQ38" s="242"/>
      <c r="EZR38" s="242"/>
      <c r="EZS38" s="242"/>
      <c r="EZT38" s="242"/>
      <c r="EZU38" s="242"/>
      <c r="EZV38" s="242"/>
      <c r="EZW38" s="242"/>
      <c r="EZX38" s="242"/>
      <c r="EZY38" s="242"/>
      <c r="EZZ38" s="242"/>
      <c r="FAA38" s="242"/>
      <c r="FAB38" s="242"/>
      <c r="FAC38" s="242"/>
      <c r="FAD38" s="242"/>
      <c r="FAE38" s="242"/>
      <c r="FAF38" s="242"/>
      <c r="FAG38" s="242"/>
      <c r="FAH38" s="242"/>
      <c r="FAI38" s="242"/>
      <c r="FAJ38" s="242"/>
      <c r="FAK38" s="242"/>
      <c r="FAL38" s="242"/>
      <c r="FAM38" s="242"/>
      <c r="FAN38" s="242"/>
      <c r="FAO38" s="242"/>
      <c r="FAP38" s="242"/>
      <c r="FAQ38" s="242"/>
      <c r="FAR38" s="242"/>
      <c r="FAS38" s="242"/>
      <c r="FAT38" s="242"/>
      <c r="FAU38" s="242"/>
      <c r="FAV38" s="242"/>
      <c r="FAW38" s="242"/>
      <c r="FAX38" s="242"/>
      <c r="FAY38" s="242"/>
      <c r="FAZ38" s="242"/>
      <c r="FBA38" s="242"/>
      <c r="FBB38" s="242"/>
      <c r="FBC38" s="242"/>
      <c r="FBD38" s="242"/>
      <c r="FBE38" s="242"/>
      <c r="FBF38" s="242"/>
      <c r="FBG38" s="242"/>
      <c r="FBH38" s="242"/>
      <c r="FBI38" s="242"/>
      <c r="FBJ38" s="242"/>
      <c r="FBK38" s="242"/>
      <c r="FBL38" s="242"/>
      <c r="FBM38" s="242"/>
      <c r="FBN38" s="242"/>
      <c r="FBO38" s="242"/>
      <c r="FBP38" s="242"/>
      <c r="FBQ38" s="242"/>
      <c r="FBR38" s="242"/>
      <c r="FBS38" s="242"/>
      <c r="FBT38" s="242"/>
      <c r="FBU38" s="242"/>
      <c r="FBV38" s="242"/>
      <c r="FBW38" s="242"/>
      <c r="FBX38" s="242"/>
      <c r="FBY38" s="242"/>
      <c r="FBZ38" s="242"/>
      <c r="FCA38" s="242"/>
      <c r="FCB38" s="242"/>
      <c r="FCC38" s="242"/>
      <c r="FCD38" s="242"/>
      <c r="FCE38" s="242"/>
      <c r="FCF38" s="242"/>
      <c r="FCG38" s="242"/>
      <c r="FCH38" s="242"/>
      <c r="FCI38" s="242"/>
      <c r="FCJ38" s="242"/>
      <c r="FCK38" s="242"/>
      <c r="FCL38" s="242"/>
      <c r="FCM38" s="242"/>
      <c r="FCN38" s="242"/>
      <c r="FCO38" s="242"/>
      <c r="FCP38" s="242"/>
      <c r="FCQ38" s="242"/>
      <c r="FCR38" s="242"/>
      <c r="FCS38" s="242"/>
      <c r="FCT38" s="242"/>
      <c r="FCU38" s="242"/>
      <c r="FCV38" s="242"/>
      <c r="FCW38" s="242"/>
      <c r="FCX38" s="242"/>
      <c r="FCY38" s="242"/>
      <c r="FCZ38" s="242"/>
      <c r="FDA38" s="242"/>
      <c r="FDB38" s="242"/>
      <c r="FDC38" s="242"/>
      <c r="FDD38" s="242"/>
      <c r="FDE38" s="242"/>
      <c r="FDF38" s="242"/>
      <c r="FDG38" s="242"/>
      <c r="FDH38" s="242"/>
      <c r="FDI38" s="242"/>
      <c r="FDJ38" s="242"/>
      <c r="FDK38" s="242"/>
      <c r="FDL38" s="242"/>
      <c r="FDM38" s="242"/>
      <c r="FDN38" s="242"/>
      <c r="FDO38" s="242"/>
      <c r="FDP38" s="242"/>
      <c r="FDQ38" s="242"/>
      <c r="FDR38" s="242"/>
      <c r="FDS38" s="242"/>
      <c r="FDT38" s="242"/>
      <c r="FDU38" s="242"/>
      <c r="FDV38" s="242"/>
      <c r="FDW38" s="242"/>
      <c r="FDX38" s="242"/>
      <c r="FDY38" s="242"/>
      <c r="FDZ38" s="242"/>
      <c r="FEA38" s="242"/>
      <c r="FEB38" s="242"/>
      <c r="FEC38" s="242"/>
      <c r="FED38" s="242"/>
      <c r="FEE38" s="242"/>
      <c r="FEF38" s="242"/>
      <c r="FEG38" s="242"/>
      <c r="FEH38" s="242"/>
      <c r="FEI38" s="242"/>
      <c r="FEJ38" s="242"/>
      <c r="FEK38" s="242"/>
      <c r="FEL38" s="242"/>
      <c r="FEM38" s="242"/>
      <c r="FEN38" s="242"/>
      <c r="FEO38" s="242"/>
      <c r="FEP38" s="242"/>
      <c r="FEQ38" s="242"/>
      <c r="FER38" s="242"/>
      <c r="FES38" s="242"/>
      <c r="FET38" s="242"/>
      <c r="FEU38" s="242"/>
      <c r="FEV38" s="242"/>
      <c r="FEW38" s="242"/>
      <c r="FEX38" s="242"/>
      <c r="FEY38" s="242"/>
      <c r="FEZ38" s="242"/>
      <c r="FFA38" s="242"/>
      <c r="FFB38" s="242"/>
      <c r="FFC38" s="242"/>
      <c r="FFD38" s="242"/>
      <c r="FFE38" s="242"/>
      <c r="FFF38" s="242"/>
      <c r="FFG38" s="242"/>
      <c r="FFH38" s="242"/>
      <c r="FFI38" s="242"/>
      <c r="FFJ38" s="242"/>
      <c r="FFK38" s="242"/>
      <c r="FFL38" s="242"/>
      <c r="FFM38" s="242"/>
      <c r="FFN38" s="242"/>
      <c r="FFO38" s="242"/>
      <c r="FFP38" s="242"/>
      <c r="FFQ38" s="242"/>
      <c r="FFR38" s="242"/>
      <c r="FFS38" s="242"/>
      <c r="FFT38" s="242"/>
      <c r="FFU38" s="242"/>
      <c r="FFV38" s="242"/>
      <c r="FFW38" s="242"/>
      <c r="FFX38" s="242"/>
      <c r="FFY38" s="242"/>
      <c r="FFZ38" s="242"/>
      <c r="FGA38" s="242"/>
      <c r="FGB38" s="242"/>
      <c r="FGC38" s="242"/>
      <c r="FGD38" s="242"/>
      <c r="FGE38" s="242"/>
      <c r="FGF38" s="242"/>
      <c r="FGG38" s="242"/>
      <c r="FGH38" s="242"/>
      <c r="FGI38" s="242"/>
      <c r="FGJ38" s="242"/>
      <c r="FGK38" s="242"/>
      <c r="FGL38" s="242"/>
      <c r="FGM38" s="242"/>
      <c r="FGN38" s="242"/>
      <c r="FGO38" s="242"/>
      <c r="FGP38" s="242"/>
      <c r="FGQ38" s="242"/>
      <c r="FGR38" s="242"/>
      <c r="FGS38" s="242"/>
      <c r="FGT38" s="242"/>
      <c r="FGU38" s="242"/>
      <c r="FGV38" s="242"/>
      <c r="FGW38" s="242"/>
      <c r="FGX38" s="242"/>
      <c r="FGY38" s="242"/>
      <c r="FGZ38" s="242"/>
      <c r="FHA38" s="242"/>
      <c r="FHB38" s="242"/>
      <c r="FHC38" s="242"/>
      <c r="FHD38" s="242"/>
      <c r="FHE38" s="242"/>
      <c r="FHF38" s="242"/>
      <c r="FHG38" s="242"/>
      <c r="FHH38" s="242"/>
      <c r="FHI38" s="242"/>
      <c r="FHJ38" s="242"/>
      <c r="FHK38" s="242"/>
      <c r="FHL38" s="242"/>
      <c r="FHM38" s="242"/>
      <c r="FHN38" s="242"/>
      <c r="FHO38" s="242"/>
      <c r="FHP38" s="242"/>
      <c r="FHQ38" s="242"/>
      <c r="FHR38" s="242"/>
      <c r="FHS38" s="242"/>
      <c r="FHT38" s="242"/>
      <c r="FHU38" s="242"/>
      <c r="FHV38" s="242"/>
      <c r="FHW38" s="242"/>
      <c r="FHX38" s="242"/>
      <c r="FHY38" s="242"/>
      <c r="FHZ38" s="242"/>
      <c r="FIA38" s="242"/>
      <c r="FIB38" s="242"/>
      <c r="FIC38" s="242"/>
      <c r="FID38" s="242"/>
      <c r="FIE38" s="242"/>
      <c r="FIF38" s="242"/>
      <c r="FIG38" s="242"/>
      <c r="FIH38" s="242"/>
      <c r="FII38" s="242"/>
      <c r="FIJ38" s="242"/>
      <c r="FIK38" s="242"/>
      <c r="FIL38" s="242"/>
      <c r="FIM38" s="242"/>
      <c r="FIN38" s="242"/>
      <c r="FIO38" s="242"/>
      <c r="FIP38" s="242"/>
      <c r="FIQ38" s="242"/>
      <c r="FIR38" s="242"/>
      <c r="FIS38" s="242"/>
      <c r="FIT38" s="242"/>
      <c r="FIU38" s="242"/>
      <c r="FIV38" s="242"/>
      <c r="FIW38" s="242"/>
      <c r="FIX38" s="242"/>
      <c r="FIY38" s="242"/>
      <c r="FIZ38" s="242"/>
      <c r="FJA38" s="242"/>
      <c r="FJB38" s="242"/>
      <c r="FJC38" s="242"/>
      <c r="FJD38" s="242"/>
      <c r="FJE38" s="242"/>
      <c r="FJF38" s="242"/>
      <c r="FJG38" s="242"/>
      <c r="FJH38" s="242"/>
      <c r="FJI38" s="242"/>
      <c r="FJJ38" s="242"/>
      <c r="FJK38" s="242"/>
      <c r="FJL38" s="242"/>
      <c r="FJM38" s="242"/>
      <c r="FJN38" s="242"/>
      <c r="FJO38" s="242"/>
      <c r="FJP38" s="242"/>
      <c r="FJQ38" s="242"/>
      <c r="FJR38" s="242"/>
      <c r="FJS38" s="242"/>
      <c r="FJT38" s="242"/>
      <c r="FJU38" s="242"/>
      <c r="FJV38" s="242"/>
      <c r="FJW38" s="242"/>
      <c r="FJX38" s="242"/>
      <c r="FJY38" s="242"/>
      <c r="FJZ38" s="242"/>
      <c r="FKA38" s="242"/>
      <c r="FKB38" s="242"/>
      <c r="FKC38" s="242"/>
      <c r="FKD38" s="242"/>
      <c r="FKE38" s="242"/>
      <c r="FKF38" s="242"/>
      <c r="FKG38" s="242"/>
      <c r="FKH38" s="242"/>
      <c r="FKI38" s="242"/>
      <c r="FKJ38" s="242"/>
      <c r="FKK38" s="242"/>
      <c r="FKL38" s="242"/>
      <c r="FKM38" s="242"/>
      <c r="FKN38" s="242"/>
      <c r="FKO38" s="242"/>
      <c r="FKP38" s="242"/>
      <c r="FKQ38" s="242"/>
      <c r="FKR38" s="242"/>
      <c r="FKS38" s="242"/>
      <c r="FKT38" s="242"/>
      <c r="FKU38" s="242"/>
      <c r="FKV38" s="242"/>
      <c r="FKW38" s="242"/>
      <c r="FKX38" s="242"/>
      <c r="FKY38" s="242"/>
      <c r="FKZ38" s="242"/>
      <c r="FLA38" s="242"/>
      <c r="FLB38" s="242"/>
      <c r="FLC38" s="242"/>
      <c r="FLD38" s="242"/>
      <c r="FLE38" s="242"/>
      <c r="FLF38" s="242"/>
      <c r="FLG38" s="242"/>
      <c r="FLH38" s="242"/>
      <c r="FLI38" s="242"/>
      <c r="FLJ38" s="242"/>
      <c r="FLK38" s="242"/>
      <c r="FLL38" s="242"/>
      <c r="FLM38" s="242"/>
      <c r="FLN38" s="242"/>
      <c r="FLO38" s="242"/>
      <c r="FLP38" s="242"/>
      <c r="FLQ38" s="242"/>
      <c r="FLR38" s="242"/>
      <c r="FLS38" s="242"/>
      <c r="FLT38" s="242"/>
      <c r="FLU38" s="242"/>
      <c r="FLV38" s="242"/>
      <c r="FLW38" s="242"/>
      <c r="FLX38" s="242"/>
      <c r="FLY38" s="242"/>
      <c r="FLZ38" s="242"/>
      <c r="FMA38" s="242"/>
      <c r="FMB38" s="242"/>
      <c r="FMC38" s="242"/>
      <c r="FMD38" s="242"/>
      <c r="FME38" s="242"/>
      <c r="FMF38" s="242"/>
      <c r="FMG38" s="242"/>
      <c r="FMH38" s="242"/>
      <c r="FMI38" s="242"/>
      <c r="FMJ38" s="242"/>
      <c r="FMK38" s="242"/>
      <c r="FML38" s="242"/>
      <c r="FMM38" s="242"/>
      <c r="FMN38" s="242"/>
      <c r="FMO38" s="242"/>
      <c r="FMP38" s="242"/>
      <c r="FMQ38" s="242"/>
      <c r="FMR38" s="242"/>
      <c r="FMS38" s="242"/>
      <c r="FMT38" s="242"/>
      <c r="FMU38" s="242"/>
      <c r="FMV38" s="242"/>
      <c r="FMW38" s="242"/>
      <c r="FMX38" s="242"/>
      <c r="FMY38" s="242"/>
      <c r="FMZ38" s="242"/>
      <c r="FNA38" s="242"/>
      <c r="FNB38" s="242"/>
      <c r="FNC38" s="242"/>
      <c r="FND38" s="242"/>
      <c r="FNE38" s="242"/>
      <c r="FNF38" s="242"/>
      <c r="FNG38" s="242"/>
      <c r="FNH38" s="242"/>
      <c r="FNI38" s="242"/>
      <c r="FNJ38" s="242"/>
      <c r="FNK38" s="242"/>
      <c r="FNL38" s="242"/>
      <c r="FNM38" s="242"/>
      <c r="FNN38" s="242"/>
      <c r="FNO38" s="242"/>
      <c r="FNP38" s="242"/>
      <c r="FNQ38" s="242"/>
      <c r="FNR38" s="242"/>
      <c r="FNS38" s="242"/>
      <c r="FNT38" s="242"/>
      <c r="FNU38" s="242"/>
      <c r="FNV38" s="242"/>
      <c r="FNW38" s="242"/>
      <c r="FNX38" s="242"/>
      <c r="FNY38" s="242"/>
      <c r="FNZ38" s="242"/>
      <c r="FOA38" s="242"/>
      <c r="FOB38" s="242"/>
      <c r="FOC38" s="242"/>
      <c r="FOD38" s="242"/>
      <c r="FOE38" s="242"/>
      <c r="FOF38" s="242"/>
      <c r="FOG38" s="242"/>
      <c r="FOH38" s="242"/>
      <c r="FOI38" s="242"/>
      <c r="FOJ38" s="242"/>
      <c r="FOK38" s="242"/>
      <c r="FOL38" s="242"/>
      <c r="FOM38" s="242"/>
      <c r="FON38" s="242"/>
      <c r="FOO38" s="242"/>
      <c r="FOP38" s="242"/>
      <c r="FOQ38" s="242"/>
      <c r="FOR38" s="242"/>
      <c r="FOS38" s="242"/>
      <c r="FOT38" s="242"/>
      <c r="FOU38" s="242"/>
      <c r="FOV38" s="242"/>
      <c r="FOW38" s="242"/>
      <c r="FOX38" s="242"/>
      <c r="FOY38" s="242"/>
      <c r="FOZ38" s="242"/>
      <c r="FPA38" s="242"/>
      <c r="FPB38" s="242"/>
      <c r="FPC38" s="242"/>
      <c r="FPD38" s="242"/>
      <c r="FPE38" s="242"/>
      <c r="FPF38" s="242"/>
      <c r="FPG38" s="242"/>
      <c r="FPH38" s="242"/>
      <c r="FPI38" s="242"/>
      <c r="FPJ38" s="242"/>
      <c r="FPK38" s="242"/>
      <c r="FPL38" s="242"/>
      <c r="FPM38" s="242"/>
      <c r="FPN38" s="242"/>
      <c r="FPO38" s="242"/>
      <c r="FPP38" s="242"/>
      <c r="FPQ38" s="242"/>
      <c r="FPR38" s="242"/>
      <c r="FPS38" s="242"/>
      <c r="FPT38" s="242"/>
      <c r="FPU38" s="242"/>
      <c r="FPV38" s="242"/>
      <c r="FPW38" s="242"/>
      <c r="FPX38" s="242"/>
      <c r="FPY38" s="242"/>
      <c r="FPZ38" s="242"/>
      <c r="FQA38" s="242"/>
      <c r="FQB38" s="242"/>
      <c r="FQC38" s="242"/>
      <c r="FQD38" s="242"/>
      <c r="FQE38" s="242"/>
      <c r="FQF38" s="242"/>
      <c r="FQG38" s="242"/>
      <c r="FQH38" s="242"/>
      <c r="FQI38" s="242"/>
      <c r="FQJ38" s="242"/>
      <c r="FQK38" s="242"/>
      <c r="FQL38" s="242"/>
      <c r="FQM38" s="242"/>
      <c r="FQN38" s="242"/>
      <c r="FQO38" s="242"/>
      <c r="FQP38" s="242"/>
      <c r="FQQ38" s="242"/>
      <c r="FQR38" s="242"/>
      <c r="FQS38" s="242"/>
      <c r="FQT38" s="242"/>
      <c r="FQU38" s="242"/>
      <c r="FQV38" s="242"/>
      <c r="FQW38" s="242"/>
      <c r="FQX38" s="242"/>
      <c r="FQY38" s="242"/>
      <c r="FQZ38" s="242"/>
      <c r="FRA38" s="242"/>
      <c r="FRB38" s="242"/>
      <c r="FRC38" s="242"/>
      <c r="FRD38" s="242"/>
      <c r="FRE38" s="242"/>
      <c r="FRF38" s="242"/>
      <c r="FRG38" s="242"/>
      <c r="FRH38" s="242"/>
      <c r="FRI38" s="242"/>
      <c r="FRJ38" s="242"/>
      <c r="FRK38" s="242"/>
      <c r="FRL38" s="242"/>
      <c r="FRM38" s="242"/>
      <c r="FRN38" s="242"/>
      <c r="FRO38" s="242"/>
      <c r="FRP38" s="242"/>
      <c r="FRQ38" s="242"/>
      <c r="FRR38" s="242"/>
      <c r="FRS38" s="242"/>
      <c r="FRT38" s="242"/>
      <c r="FRU38" s="242"/>
      <c r="FRV38" s="242"/>
      <c r="FRW38" s="242"/>
      <c r="FRX38" s="242"/>
      <c r="FRY38" s="242"/>
      <c r="FRZ38" s="242"/>
      <c r="FSA38" s="242"/>
      <c r="FSB38" s="242"/>
      <c r="FSC38" s="242"/>
      <c r="FSD38" s="242"/>
      <c r="FSE38" s="242"/>
      <c r="FSF38" s="242"/>
      <c r="FSG38" s="242"/>
      <c r="FSH38" s="242"/>
      <c r="FSI38" s="242"/>
      <c r="FSJ38" s="242"/>
      <c r="FSK38" s="242"/>
      <c r="FSL38" s="242"/>
      <c r="FSM38" s="242"/>
      <c r="FSN38" s="242"/>
      <c r="FSO38" s="242"/>
      <c r="FSP38" s="242"/>
      <c r="FSQ38" s="242"/>
      <c r="FSR38" s="242"/>
      <c r="FSS38" s="242"/>
      <c r="FST38" s="242"/>
      <c r="FSU38" s="242"/>
      <c r="FSV38" s="242"/>
      <c r="FSW38" s="242"/>
      <c r="FSX38" s="242"/>
      <c r="FSY38" s="242"/>
      <c r="FSZ38" s="242"/>
      <c r="FTA38" s="242"/>
      <c r="FTB38" s="242"/>
      <c r="FTC38" s="242"/>
      <c r="FTD38" s="242"/>
      <c r="FTE38" s="242"/>
      <c r="FTF38" s="242"/>
      <c r="FTG38" s="242"/>
      <c r="FTH38" s="242"/>
      <c r="FTI38" s="242"/>
      <c r="FTJ38" s="242"/>
      <c r="FTK38" s="242"/>
      <c r="FTL38" s="242"/>
      <c r="FTM38" s="242"/>
      <c r="FTN38" s="242"/>
      <c r="FTO38" s="242"/>
      <c r="FTP38" s="242"/>
      <c r="FTQ38" s="242"/>
      <c r="FTR38" s="242"/>
      <c r="FTS38" s="242"/>
      <c r="FTT38" s="242"/>
      <c r="FTU38" s="242"/>
      <c r="FTV38" s="242"/>
      <c r="FTW38" s="242"/>
      <c r="FTX38" s="242"/>
      <c r="FTY38" s="242"/>
      <c r="FTZ38" s="242"/>
      <c r="FUA38" s="242"/>
      <c r="FUB38" s="242"/>
      <c r="FUC38" s="242"/>
      <c r="FUD38" s="242"/>
      <c r="FUE38" s="242"/>
      <c r="FUF38" s="242"/>
      <c r="FUG38" s="242"/>
      <c r="FUH38" s="242"/>
      <c r="FUI38" s="242"/>
      <c r="FUJ38" s="242"/>
      <c r="FUK38" s="242"/>
      <c r="FUL38" s="242"/>
      <c r="FUM38" s="242"/>
      <c r="FUN38" s="242"/>
      <c r="FUO38" s="242"/>
      <c r="FUP38" s="242"/>
      <c r="FUQ38" s="242"/>
      <c r="FUR38" s="242"/>
      <c r="FUS38" s="242"/>
      <c r="FUT38" s="242"/>
      <c r="FUU38" s="242"/>
      <c r="FUV38" s="242"/>
      <c r="FUW38" s="242"/>
      <c r="FUX38" s="242"/>
      <c r="FUY38" s="242"/>
      <c r="FUZ38" s="242"/>
      <c r="FVA38" s="242"/>
      <c r="FVB38" s="242"/>
      <c r="FVC38" s="242"/>
      <c r="FVD38" s="242"/>
      <c r="FVE38" s="242"/>
      <c r="FVF38" s="242"/>
      <c r="FVG38" s="242"/>
      <c r="FVH38" s="242"/>
      <c r="FVI38" s="242"/>
      <c r="FVJ38" s="242"/>
      <c r="FVK38" s="242"/>
      <c r="FVL38" s="242"/>
      <c r="FVM38" s="242"/>
      <c r="FVN38" s="242"/>
      <c r="FVO38" s="242"/>
      <c r="FVP38" s="242"/>
      <c r="FVQ38" s="242"/>
      <c r="FVR38" s="242"/>
      <c r="FVS38" s="242"/>
      <c r="FVT38" s="242"/>
      <c r="FVU38" s="242"/>
      <c r="FVV38" s="242"/>
      <c r="FVW38" s="242"/>
      <c r="FVX38" s="242"/>
      <c r="FVY38" s="242"/>
      <c r="FVZ38" s="242"/>
      <c r="FWA38" s="242"/>
      <c r="FWB38" s="242"/>
      <c r="FWC38" s="242"/>
      <c r="FWD38" s="242"/>
      <c r="FWE38" s="242"/>
      <c r="FWF38" s="242"/>
      <c r="FWG38" s="242"/>
      <c r="FWH38" s="242"/>
      <c r="FWI38" s="242"/>
      <c r="FWJ38" s="242"/>
      <c r="FWK38" s="242"/>
      <c r="FWL38" s="242"/>
      <c r="FWM38" s="242"/>
      <c r="FWN38" s="242"/>
      <c r="FWO38" s="242"/>
      <c r="FWP38" s="242"/>
      <c r="FWQ38" s="242"/>
      <c r="FWR38" s="242"/>
      <c r="FWS38" s="242"/>
      <c r="FWT38" s="242"/>
      <c r="FWU38" s="242"/>
      <c r="FWV38" s="242"/>
      <c r="FWW38" s="242"/>
      <c r="FWX38" s="242"/>
      <c r="FWY38" s="242"/>
      <c r="FWZ38" s="242"/>
      <c r="FXA38" s="242"/>
      <c r="FXB38" s="242"/>
      <c r="FXC38" s="242"/>
      <c r="FXD38" s="242"/>
      <c r="FXE38" s="242"/>
      <c r="FXF38" s="242"/>
      <c r="FXG38" s="242"/>
      <c r="FXH38" s="242"/>
      <c r="FXI38" s="242"/>
      <c r="FXJ38" s="242"/>
      <c r="FXK38" s="242"/>
      <c r="FXL38" s="242"/>
      <c r="FXM38" s="242"/>
      <c r="FXN38" s="242"/>
      <c r="FXO38" s="242"/>
      <c r="FXP38" s="242"/>
      <c r="FXQ38" s="242"/>
      <c r="FXR38" s="242"/>
      <c r="FXS38" s="242"/>
      <c r="FXT38" s="242"/>
      <c r="FXU38" s="242"/>
      <c r="FXV38" s="242"/>
      <c r="FXW38" s="242"/>
      <c r="FXX38" s="242"/>
      <c r="FXY38" s="242"/>
      <c r="FXZ38" s="242"/>
      <c r="FYA38" s="242"/>
      <c r="FYB38" s="242"/>
      <c r="FYC38" s="242"/>
      <c r="FYD38" s="242"/>
      <c r="FYE38" s="242"/>
      <c r="FYF38" s="242"/>
      <c r="FYG38" s="242"/>
      <c r="FYH38" s="242"/>
      <c r="FYI38" s="242"/>
      <c r="FYJ38" s="242"/>
      <c r="FYK38" s="242"/>
      <c r="FYL38" s="242"/>
      <c r="FYM38" s="242"/>
      <c r="FYN38" s="242"/>
      <c r="FYO38" s="242"/>
      <c r="FYP38" s="242"/>
      <c r="FYQ38" s="242"/>
      <c r="FYR38" s="242"/>
      <c r="FYS38" s="242"/>
      <c r="FYT38" s="242"/>
      <c r="FYU38" s="242"/>
      <c r="FYV38" s="242"/>
      <c r="FYW38" s="242"/>
      <c r="FYX38" s="242"/>
      <c r="FYY38" s="242"/>
      <c r="FYZ38" s="242"/>
      <c r="FZA38" s="242"/>
      <c r="FZB38" s="242"/>
      <c r="FZC38" s="242"/>
      <c r="FZD38" s="242"/>
      <c r="FZE38" s="242"/>
      <c r="FZF38" s="242"/>
      <c r="FZG38" s="242"/>
      <c r="FZH38" s="242"/>
      <c r="FZI38" s="242"/>
      <c r="FZJ38" s="242"/>
      <c r="FZK38" s="242"/>
      <c r="FZL38" s="242"/>
      <c r="FZM38" s="242"/>
      <c r="FZN38" s="242"/>
      <c r="FZO38" s="242"/>
      <c r="FZP38" s="242"/>
      <c r="FZQ38" s="242"/>
      <c r="FZR38" s="242"/>
      <c r="FZS38" s="242"/>
      <c r="FZT38" s="242"/>
      <c r="FZU38" s="242"/>
      <c r="FZV38" s="242"/>
      <c r="FZW38" s="242"/>
      <c r="FZX38" s="242"/>
      <c r="FZY38" s="242"/>
      <c r="FZZ38" s="242"/>
      <c r="GAA38" s="242"/>
      <c r="GAB38" s="242"/>
      <c r="GAC38" s="242"/>
      <c r="GAD38" s="242"/>
      <c r="GAE38" s="242"/>
      <c r="GAF38" s="242"/>
      <c r="GAG38" s="242"/>
      <c r="GAH38" s="242"/>
      <c r="GAI38" s="242"/>
      <c r="GAJ38" s="242"/>
      <c r="GAK38" s="242"/>
      <c r="GAL38" s="242"/>
      <c r="GAM38" s="242"/>
      <c r="GAN38" s="242"/>
      <c r="GAO38" s="242"/>
      <c r="GAP38" s="242"/>
      <c r="GAQ38" s="242"/>
      <c r="GAR38" s="242"/>
      <c r="GAS38" s="242"/>
      <c r="GAT38" s="242"/>
      <c r="GAU38" s="242"/>
      <c r="GAV38" s="242"/>
      <c r="GAW38" s="242"/>
      <c r="GAX38" s="242"/>
      <c r="GAY38" s="242"/>
      <c r="GAZ38" s="242"/>
      <c r="GBA38" s="242"/>
      <c r="GBB38" s="242"/>
      <c r="GBC38" s="242"/>
      <c r="GBD38" s="242"/>
      <c r="GBE38" s="242"/>
      <c r="GBF38" s="242"/>
      <c r="GBG38" s="242"/>
      <c r="GBH38" s="242"/>
      <c r="GBI38" s="242"/>
      <c r="GBJ38" s="242"/>
      <c r="GBK38" s="242"/>
      <c r="GBL38" s="242"/>
      <c r="GBM38" s="242"/>
      <c r="GBN38" s="242"/>
      <c r="GBO38" s="242"/>
      <c r="GBP38" s="242"/>
      <c r="GBQ38" s="242"/>
      <c r="GBR38" s="242"/>
      <c r="GBS38" s="242"/>
      <c r="GBT38" s="242"/>
      <c r="GBU38" s="242"/>
      <c r="GBV38" s="242"/>
      <c r="GBW38" s="242"/>
      <c r="GBX38" s="242"/>
      <c r="GBY38" s="242"/>
      <c r="GBZ38" s="242"/>
      <c r="GCA38" s="242"/>
      <c r="GCB38" s="242"/>
      <c r="GCC38" s="242"/>
      <c r="GCD38" s="242"/>
      <c r="GCE38" s="242"/>
      <c r="GCF38" s="242"/>
      <c r="GCG38" s="242"/>
      <c r="GCH38" s="242"/>
      <c r="GCI38" s="242"/>
      <c r="GCJ38" s="242"/>
      <c r="GCK38" s="242"/>
      <c r="GCL38" s="242"/>
      <c r="GCM38" s="242"/>
      <c r="GCN38" s="242"/>
      <c r="GCO38" s="242"/>
      <c r="GCP38" s="242"/>
      <c r="GCQ38" s="242"/>
      <c r="GCR38" s="242"/>
      <c r="GCS38" s="242"/>
      <c r="GCT38" s="242"/>
      <c r="GCU38" s="242"/>
      <c r="GCV38" s="242"/>
      <c r="GCW38" s="242"/>
      <c r="GCX38" s="242"/>
      <c r="GCY38" s="242"/>
      <c r="GCZ38" s="242"/>
      <c r="GDA38" s="242"/>
      <c r="GDB38" s="242"/>
      <c r="GDC38" s="242"/>
      <c r="GDD38" s="242"/>
      <c r="GDE38" s="242"/>
      <c r="GDF38" s="242"/>
      <c r="GDG38" s="242"/>
      <c r="GDH38" s="242"/>
      <c r="GDI38" s="242"/>
      <c r="GDJ38" s="242"/>
      <c r="GDK38" s="242"/>
      <c r="GDL38" s="242"/>
      <c r="GDM38" s="242"/>
      <c r="GDN38" s="242"/>
      <c r="GDO38" s="242"/>
      <c r="GDP38" s="242"/>
      <c r="GDQ38" s="242"/>
      <c r="GDR38" s="242"/>
      <c r="GDS38" s="242"/>
      <c r="GDT38" s="242"/>
      <c r="GDU38" s="242"/>
      <c r="GDV38" s="242"/>
      <c r="GDW38" s="242"/>
      <c r="GDX38" s="242"/>
      <c r="GDY38" s="242"/>
      <c r="GDZ38" s="242"/>
      <c r="GEA38" s="242"/>
      <c r="GEB38" s="242"/>
      <c r="GEC38" s="242"/>
      <c r="GED38" s="242"/>
      <c r="GEE38" s="242"/>
      <c r="GEF38" s="242"/>
      <c r="GEG38" s="242"/>
      <c r="GEH38" s="242"/>
      <c r="GEI38" s="242"/>
      <c r="GEJ38" s="242"/>
      <c r="GEK38" s="242"/>
      <c r="GEL38" s="242"/>
      <c r="GEM38" s="242"/>
      <c r="GEN38" s="242"/>
      <c r="GEO38" s="242"/>
      <c r="GEP38" s="242"/>
      <c r="GEQ38" s="242"/>
      <c r="GER38" s="242"/>
      <c r="GES38" s="242"/>
      <c r="GET38" s="242"/>
      <c r="GEU38" s="242"/>
      <c r="GEV38" s="242"/>
      <c r="GEW38" s="242"/>
      <c r="GEX38" s="242"/>
      <c r="GEY38" s="242"/>
      <c r="GEZ38" s="242"/>
      <c r="GFA38" s="242"/>
      <c r="GFB38" s="242"/>
      <c r="GFC38" s="242"/>
      <c r="GFD38" s="242"/>
      <c r="GFE38" s="242"/>
      <c r="GFF38" s="242"/>
      <c r="GFG38" s="242"/>
      <c r="GFH38" s="242"/>
      <c r="GFI38" s="242"/>
      <c r="GFJ38" s="242"/>
      <c r="GFK38" s="242"/>
      <c r="GFL38" s="242"/>
      <c r="GFM38" s="242"/>
      <c r="GFN38" s="242"/>
      <c r="GFO38" s="242"/>
      <c r="GFP38" s="242"/>
      <c r="GFQ38" s="242"/>
      <c r="GFR38" s="242"/>
      <c r="GFS38" s="242"/>
      <c r="GFT38" s="242"/>
      <c r="GFU38" s="242"/>
      <c r="GFV38" s="242"/>
      <c r="GFW38" s="242"/>
      <c r="GFX38" s="242"/>
      <c r="GFY38" s="242"/>
      <c r="GFZ38" s="242"/>
      <c r="GGA38" s="242"/>
      <c r="GGB38" s="242"/>
      <c r="GGC38" s="242"/>
      <c r="GGD38" s="242"/>
      <c r="GGE38" s="242"/>
      <c r="GGF38" s="242"/>
      <c r="GGG38" s="242"/>
      <c r="GGH38" s="242"/>
      <c r="GGI38" s="242"/>
      <c r="GGJ38" s="242"/>
      <c r="GGK38" s="242"/>
      <c r="GGL38" s="242"/>
      <c r="GGM38" s="242"/>
      <c r="GGN38" s="242"/>
      <c r="GGO38" s="242"/>
      <c r="GGP38" s="242"/>
      <c r="GGQ38" s="242"/>
      <c r="GGR38" s="242"/>
      <c r="GGS38" s="242"/>
      <c r="GGT38" s="242"/>
      <c r="GGU38" s="242"/>
      <c r="GGV38" s="242"/>
      <c r="GGW38" s="242"/>
      <c r="GGX38" s="242"/>
      <c r="GGY38" s="242"/>
      <c r="GGZ38" s="242"/>
      <c r="GHA38" s="242"/>
      <c r="GHB38" s="242"/>
      <c r="GHC38" s="242"/>
      <c r="GHD38" s="242"/>
      <c r="GHE38" s="242"/>
      <c r="GHF38" s="242"/>
      <c r="GHG38" s="242"/>
      <c r="GHH38" s="242"/>
      <c r="GHI38" s="242"/>
      <c r="GHJ38" s="242"/>
      <c r="GHK38" s="242"/>
      <c r="GHL38" s="242"/>
      <c r="GHM38" s="242"/>
      <c r="GHN38" s="242"/>
      <c r="GHO38" s="242"/>
      <c r="GHP38" s="242"/>
      <c r="GHQ38" s="242"/>
      <c r="GHR38" s="242"/>
      <c r="GHS38" s="242"/>
      <c r="GHT38" s="242"/>
      <c r="GHU38" s="242"/>
      <c r="GHV38" s="242"/>
      <c r="GHW38" s="242"/>
      <c r="GHX38" s="242"/>
      <c r="GHY38" s="242"/>
      <c r="GHZ38" s="242"/>
      <c r="GIA38" s="242"/>
      <c r="GIB38" s="242"/>
      <c r="GIC38" s="242"/>
      <c r="GID38" s="242"/>
      <c r="GIE38" s="242"/>
      <c r="GIF38" s="242"/>
      <c r="GIG38" s="242"/>
      <c r="GIH38" s="242"/>
      <c r="GII38" s="242"/>
      <c r="GIJ38" s="242"/>
      <c r="GIK38" s="242"/>
      <c r="GIL38" s="242"/>
      <c r="GIM38" s="242"/>
      <c r="GIN38" s="242"/>
      <c r="GIO38" s="242"/>
      <c r="GIP38" s="242"/>
      <c r="GIQ38" s="242"/>
      <c r="GIR38" s="242"/>
      <c r="GIS38" s="242"/>
      <c r="GIT38" s="242"/>
      <c r="GIU38" s="242"/>
      <c r="GIV38" s="242"/>
      <c r="GIW38" s="242"/>
      <c r="GIX38" s="242"/>
      <c r="GIY38" s="242"/>
      <c r="GIZ38" s="242"/>
      <c r="GJA38" s="242"/>
      <c r="GJB38" s="242"/>
      <c r="GJC38" s="242"/>
      <c r="GJD38" s="242"/>
      <c r="GJE38" s="242"/>
      <c r="GJF38" s="242"/>
      <c r="GJG38" s="242"/>
      <c r="GJH38" s="242"/>
      <c r="GJI38" s="242"/>
      <c r="GJJ38" s="242"/>
      <c r="GJK38" s="242"/>
      <c r="GJL38" s="242"/>
      <c r="GJM38" s="242"/>
      <c r="GJN38" s="242"/>
      <c r="GJO38" s="242"/>
      <c r="GJP38" s="242"/>
      <c r="GJQ38" s="242"/>
      <c r="GJR38" s="242"/>
      <c r="GJS38" s="242"/>
      <c r="GJT38" s="242"/>
      <c r="GJU38" s="242"/>
      <c r="GJV38" s="242"/>
      <c r="GJW38" s="242"/>
      <c r="GJX38" s="242"/>
      <c r="GJY38" s="242"/>
      <c r="GJZ38" s="242"/>
      <c r="GKA38" s="242"/>
      <c r="GKB38" s="242"/>
      <c r="GKC38" s="242"/>
      <c r="GKD38" s="242"/>
      <c r="GKE38" s="242"/>
      <c r="GKF38" s="242"/>
      <c r="GKG38" s="242"/>
      <c r="GKH38" s="242"/>
      <c r="GKI38" s="242"/>
      <c r="GKJ38" s="242"/>
      <c r="GKK38" s="242"/>
      <c r="GKL38" s="242"/>
      <c r="GKM38" s="242"/>
      <c r="GKN38" s="242"/>
      <c r="GKO38" s="242"/>
      <c r="GKP38" s="242"/>
      <c r="GKQ38" s="242"/>
      <c r="GKR38" s="242"/>
      <c r="GKS38" s="242"/>
      <c r="GKT38" s="242"/>
      <c r="GKU38" s="242"/>
      <c r="GKV38" s="242"/>
      <c r="GKW38" s="242"/>
      <c r="GKX38" s="242"/>
      <c r="GKY38" s="242"/>
      <c r="GKZ38" s="242"/>
      <c r="GLA38" s="242"/>
      <c r="GLB38" s="242"/>
      <c r="GLC38" s="242"/>
      <c r="GLD38" s="242"/>
      <c r="GLE38" s="242"/>
      <c r="GLF38" s="242"/>
      <c r="GLG38" s="242"/>
      <c r="GLH38" s="242"/>
      <c r="GLI38" s="242"/>
      <c r="GLJ38" s="242"/>
      <c r="GLK38" s="242"/>
      <c r="GLL38" s="242"/>
      <c r="GLM38" s="242"/>
      <c r="GLN38" s="242"/>
      <c r="GLO38" s="242"/>
      <c r="GLP38" s="242"/>
      <c r="GLQ38" s="242"/>
      <c r="GLR38" s="242"/>
      <c r="GLS38" s="242"/>
      <c r="GLT38" s="242"/>
      <c r="GLU38" s="242"/>
      <c r="GLV38" s="242"/>
      <c r="GLW38" s="242"/>
      <c r="GLX38" s="242"/>
      <c r="GLY38" s="242"/>
      <c r="GLZ38" s="242"/>
      <c r="GMA38" s="242"/>
      <c r="GMB38" s="242"/>
      <c r="GMC38" s="242"/>
      <c r="GMD38" s="242"/>
      <c r="GME38" s="242"/>
      <c r="GMF38" s="242"/>
      <c r="GMG38" s="242"/>
      <c r="GMH38" s="242"/>
      <c r="GMI38" s="242"/>
      <c r="GMJ38" s="242"/>
      <c r="GMK38" s="242"/>
      <c r="GML38" s="242"/>
      <c r="GMM38" s="242"/>
      <c r="GMN38" s="242"/>
      <c r="GMO38" s="242"/>
      <c r="GMP38" s="242"/>
      <c r="GMQ38" s="242"/>
      <c r="GMR38" s="242"/>
      <c r="GMS38" s="242"/>
      <c r="GMT38" s="242"/>
      <c r="GMU38" s="242"/>
      <c r="GMV38" s="242"/>
      <c r="GMW38" s="242"/>
      <c r="GMX38" s="242"/>
      <c r="GMY38" s="242"/>
      <c r="GMZ38" s="242"/>
      <c r="GNA38" s="242"/>
      <c r="GNB38" s="242"/>
      <c r="GNC38" s="242"/>
      <c r="GND38" s="242"/>
      <c r="GNE38" s="242"/>
      <c r="GNF38" s="242"/>
      <c r="GNG38" s="242"/>
      <c r="GNH38" s="242"/>
      <c r="GNI38" s="242"/>
      <c r="GNJ38" s="242"/>
      <c r="GNK38" s="242"/>
      <c r="GNL38" s="242"/>
      <c r="GNM38" s="242"/>
      <c r="GNN38" s="242"/>
      <c r="GNO38" s="242"/>
      <c r="GNP38" s="242"/>
      <c r="GNQ38" s="242"/>
      <c r="GNR38" s="242"/>
      <c r="GNS38" s="242"/>
      <c r="GNT38" s="242"/>
      <c r="GNU38" s="242"/>
      <c r="GNV38" s="242"/>
      <c r="GNW38" s="242"/>
      <c r="GNX38" s="242"/>
      <c r="GNY38" s="242"/>
      <c r="GNZ38" s="242"/>
      <c r="GOA38" s="242"/>
      <c r="GOB38" s="242"/>
      <c r="GOC38" s="242"/>
      <c r="GOD38" s="242"/>
      <c r="GOE38" s="242"/>
      <c r="GOF38" s="242"/>
      <c r="GOG38" s="242"/>
      <c r="GOH38" s="242"/>
      <c r="GOI38" s="242"/>
      <c r="GOJ38" s="242"/>
      <c r="GOK38" s="242"/>
      <c r="GOL38" s="242"/>
      <c r="GOM38" s="242"/>
      <c r="GON38" s="242"/>
      <c r="GOO38" s="242"/>
      <c r="GOP38" s="242"/>
      <c r="GOQ38" s="242"/>
      <c r="GOR38" s="242"/>
      <c r="GOS38" s="242"/>
      <c r="GOT38" s="242"/>
      <c r="GOU38" s="242"/>
      <c r="GOV38" s="242"/>
      <c r="GOW38" s="242"/>
      <c r="GOX38" s="242"/>
      <c r="GOY38" s="242"/>
      <c r="GOZ38" s="242"/>
      <c r="GPA38" s="242"/>
      <c r="GPB38" s="242"/>
      <c r="GPC38" s="242"/>
      <c r="GPD38" s="242"/>
      <c r="GPE38" s="242"/>
      <c r="GPF38" s="242"/>
      <c r="GPG38" s="242"/>
      <c r="GPH38" s="242"/>
      <c r="GPI38" s="242"/>
      <c r="GPJ38" s="242"/>
      <c r="GPK38" s="242"/>
      <c r="GPL38" s="242"/>
      <c r="GPM38" s="242"/>
      <c r="GPN38" s="242"/>
      <c r="GPO38" s="242"/>
      <c r="GPP38" s="242"/>
      <c r="GPQ38" s="242"/>
      <c r="GPR38" s="242"/>
      <c r="GPS38" s="242"/>
      <c r="GPT38" s="242"/>
      <c r="GPU38" s="242"/>
      <c r="GPV38" s="242"/>
      <c r="GPW38" s="242"/>
      <c r="GPX38" s="242"/>
      <c r="GPY38" s="242"/>
      <c r="GPZ38" s="242"/>
      <c r="GQA38" s="242"/>
      <c r="GQB38" s="242"/>
      <c r="GQC38" s="242"/>
      <c r="GQD38" s="242"/>
      <c r="GQE38" s="242"/>
      <c r="GQF38" s="242"/>
      <c r="GQG38" s="242"/>
      <c r="GQH38" s="242"/>
      <c r="GQI38" s="242"/>
      <c r="GQJ38" s="242"/>
      <c r="GQK38" s="242"/>
      <c r="GQL38" s="242"/>
      <c r="GQM38" s="242"/>
      <c r="GQN38" s="242"/>
      <c r="GQO38" s="242"/>
      <c r="GQP38" s="242"/>
      <c r="GQQ38" s="242"/>
      <c r="GQR38" s="242"/>
      <c r="GQS38" s="242"/>
      <c r="GQT38" s="242"/>
      <c r="GQU38" s="242"/>
      <c r="GQV38" s="242"/>
      <c r="GQW38" s="242"/>
      <c r="GQX38" s="242"/>
      <c r="GQY38" s="242"/>
      <c r="GQZ38" s="242"/>
      <c r="GRA38" s="242"/>
      <c r="GRB38" s="242"/>
      <c r="GRC38" s="242"/>
      <c r="GRD38" s="242"/>
      <c r="GRE38" s="242"/>
      <c r="GRF38" s="242"/>
      <c r="GRG38" s="242"/>
      <c r="GRH38" s="242"/>
      <c r="GRI38" s="242"/>
      <c r="GRJ38" s="242"/>
      <c r="GRK38" s="242"/>
      <c r="GRL38" s="242"/>
      <c r="GRM38" s="242"/>
      <c r="GRN38" s="242"/>
      <c r="GRO38" s="242"/>
      <c r="GRP38" s="242"/>
      <c r="GRQ38" s="242"/>
      <c r="GRR38" s="242"/>
      <c r="GRS38" s="242"/>
      <c r="GRT38" s="242"/>
      <c r="GRU38" s="242"/>
      <c r="GRV38" s="242"/>
      <c r="GRW38" s="242"/>
      <c r="GRX38" s="242"/>
      <c r="GRY38" s="242"/>
      <c r="GRZ38" s="242"/>
      <c r="GSA38" s="242"/>
      <c r="GSB38" s="242"/>
      <c r="GSC38" s="242"/>
      <c r="GSD38" s="242"/>
      <c r="GSE38" s="242"/>
      <c r="GSF38" s="242"/>
      <c r="GSG38" s="242"/>
      <c r="GSH38" s="242"/>
      <c r="GSI38" s="242"/>
      <c r="GSJ38" s="242"/>
      <c r="GSK38" s="242"/>
      <c r="GSL38" s="242"/>
      <c r="GSM38" s="242"/>
      <c r="GSN38" s="242"/>
      <c r="GSO38" s="242"/>
      <c r="GSP38" s="242"/>
      <c r="GSQ38" s="242"/>
      <c r="GSR38" s="242"/>
      <c r="GSS38" s="242"/>
      <c r="GST38" s="242"/>
      <c r="GSU38" s="242"/>
      <c r="GSV38" s="242"/>
      <c r="GSW38" s="242"/>
      <c r="GSX38" s="242"/>
      <c r="GSY38" s="242"/>
      <c r="GSZ38" s="242"/>
      <c r="GTA38" s="242"/>
      <c r="GTB38" s="242"/>
      <c r="GTC38" s="242"/>
      <c r="GTD38" s="242"/>
      <c r="GTE38" s="242"/>
      <c r="GTF38" s="242"/>
      <c r="GTG38" s="242"/>
      <c r="GTH38" s="242"/>
      <c r="GTI38" s="242"/>
      <c r="GTJ38" s="242"/>
      <c r="GTK38" s="242"/>
      <c r="GTL38" s="242"/>
      <c r="GTM38" s="242"/>
      <c r="GTN38" s="242"/>
      <c r="GTO38" s="242"/>
      <c r="GTP38" s="242"/>
      <c r="GTQ38" s="242"/>
      <c r="GTR38" s="242"/>
      <c r="GTS38" s="242"/>
      <c r="GTT38" s="242"/>
      <c r="GTU38" s="242"/>
      <c r="GTV38" s="242"/>
      <c r="GTW38" s="242"/>
      <c r="GTX38" s="242"/>
      <c r="GTY38" s="242"/>
      <c r="GTZ38" s="242"/>
      <c r="GUA38" s="242"/>
      <c r="GUB38" s="242"/>
      <c r="GUC38" s="242"/>
      <c r="GUD38" s="242"/>
      <c r="GUE38" s="242"/>
      <c r="GUF38" s="242"/>
      <c r="GUG38" s="242"/>
      <c r="GUH38" s="242"/>
      <c r="GUI38" s="242"/>
      <c r="GUJ38" s="242"/>
      <c r="GUK38" s="242"/>
      <c r="GUL38" s="242"/>
      <c r="GUM38" s="242"/>
      <c r="GUN38" s="242"/>
      <c r="GUO38" s="242"/>
      <c r="GUP38" s="242"/>
      <c r="GUQ38" s="242"/>
      <c r="GUR38" s="242"/>
      <c r="GUS38" s="242"/>
      <c r="GUT38" s="242"/>
      <c r="GUU38" s="242"/>
      <c r="GUV38" s="242"/>
      <c r="GUW38" s="242"/>
      <c r="GUX38" s="242"/>
      <c r="GUY38" s="242"/>
      <c r="GUZ38" s="242"/>
      <c r="GVA38" s="242"/>
      <c r="GVB38" s="242"/>
      <c r="GVC38" s="242"/>
      <c r="GVD38" s="242"/>
      <c r="GVE38" s="242"/>
      <c r="GVF38" s="242"/>
      <c r="GVG38" s="242"/>
      <c r="GVH38" s="242"/>
      <c r="GVI38" s="242"/>
      <c r="GVJ38" s="242"/>
      <c r="GVK38" s="242"/>
      <c r="GVL38" s="242"/>
      <c r="GVM38" s="242"/>
      <c r="GVN38" s="242"/>
      <c r="GVO38" s="242"/>
      <c r="GVP38" s="242"/>
      <c r="GVQ38" s="242"/>
      <c r="GVR38" s="242"/>
      <c r="GVS38" s="242"/>
      <c r="GVT38" s="242"/>
      <c r="GVU38" s="242"/>
      <c r="GVV38" s="242"/>
      <c r="GVW38" s="242"/>
      <c r="GVX38" s="242"/>
      <c r="GVY38" s="242"/>
      <c r="GVZ38" s="242"/>
      <c r="GWA38" s="242"/>
      <c r="GWB38" s="242"/>
      <c r="GWC38" s="242"/>
      <c r="GWD38" s="242"/>
      <c r="GWE38" s="242"/>
      <c r="GWF38" s="242"/>
      <c r="GWG38" s="242"/>
      <c r="GWH38" s="242"/>
      <c r="GWI38" s="242"/>
      <c r="GWJ38" s="242"/>
      <c r="GWK38" s="242"/>
      <c r="GWL38" s="242"/>
      <c r="GWM38" s="242"/>
      <c r="GWN38" s="242"/>
      <c r="GWO38" s="242"/>
      <c r="GWP38" s="242"/>
      <c r="GWQ38" s="242"/>
      <c r="GWR38" s="242"/>
      <c r="GWS38" s="242"/>
      <c r="GWT38" s="242"/>
      <c r="GWU38" s="242"/>
      <c r="GWV38" s="242"/>
      <c r="GWW38" s="242"/>
      <c r="GWX38" s="242"/>
      <c r="GWY38" s="242"/>
      <c r="GWZ38" s="242"/>
      <c r="GXA38" s="242"/>
      <c r="GXB38" s="242"/>
      <c r="GXC38" s="242"/>
      <c r="GXD38" s="242"/>
      <c r="GXE38" s="242"/>
      <c r="GXF38" s="242"/>
      <c r="GXG38" s="242"/>
      <c r="GXH38" s="242"/>
      <c r="GXI38" s="242"/>
      <c r="GXJ38" s="242"/>
      <c r="GXK38" s="242"/>
      <c r="GXL38" s="242"/>
      <c r="GXM38" s="242"/>
      <c r="GXN38" s="242"/>
      <c r="GXO38" s="242"/>
      <c r="GXP38" s="242"/>
      <c r="GXQ38" s="242"/>
      <c r="GXR38" s="242"/>
      <c r="GXS38" s="242"/>
      <c r="GXT38" s="242"/>
      <c r="GXU38" s="242"/>
      <c r="GXV38" s="242"/>
      <c r="GXW38" s="242"/>
      <c r="GXX38" s="242"/>
      <c r="GXY38" s="242"/>
      <c r="GXZ38" s="242"/>
      <c r="GYA38" s="242"/>
      <c r="GYB38" s="242"/>
      <c r="GYC38" s="242"/>
      <c r="GYD38" s="242"/>
      <c r="GYE38" s="242"/>
      <c r="GYF38" s="242"/>
      <c r="GYG38" s="242"/>
      <c r="GYH38" s="242"/>
      <c r="GYI38" s="242"/>
      <c r="GYJ38" s="242"/>
      <c r="GYK38" s="242"/>
      <c r="GYL38" s="242"/>
      <c r="GYM38" s="242"/>
      <c r="GYN38" s="242"/>
      <c r="GYO38" s="242"/>
      <c r="GYP38" s="242"/>
      <c r="GYQ38" s="242"/>
      <c r="GYR38" s="242"/>
      <c r="GYS38" s="242"/>
      <c r="GYT38" s="242"/>
      <c r="GYU38" s="242"/>
      <c r="GYV38" s="242"/>
      <c r="GYW38" s="242"/>
      <c r="GYX38" s="242"/>
      <c r="GYY38" s="242"/>
      <c r="GYZ38" s="242"/>
      <c r="GZA38" s="242"/>
      <c r="GZB38" s="242"/>
      <c r="GZC38" s="242"/>
      <c r="GZD38" s="242"/>
      <c r="GZE38" s="242"/>
      <c r="GZF38" s="242"/>
      <c r="GZG38" s="242"/>
      <c r="GZH38" s="242"/>
      <c r="GZI38" s="242"/>
      <c r="GZJ38" s="242"/>
      <c r="GZK38" s="242"/>
      <c r="GZL38" s="242"/>
      <c r="GZM38" s="242"/>
      <c r="GZN38" s="242"/>
      <c r="GZO38" s="242"/>
      <c r="GZP38" s="242"/>
      <c r="GZQ38" s="242"/>
      <c r="GZR38" s="242"/>
      <c r="GZS38" s="242"/>
      <c r="GZT38" s="242"/>
      <c r="GZU38" s="242"/>
      <c r="GZV38" s="242"/>
      <c r="GZW38" s="242"/>
      <c r="GZX38" s="242"/>
      <c r="GZY38" s="242"/>
      <c r="GZZ38" s="242"/>
      <c r="HAA38" s="242"/>
      <c r="HAB38" s="242"/>
      <c r="HAC38" s="242"/>
      <c r="HAD38" s="242"/>
      <c r="HAE38" s="242"/>
      <c r="HAF38" s="242"/>
      <c r="HAG38" s="242"/>
      <c r="HAH38" s="242"/>
      <c r="HAI38" s="242"/>
      <c r="HAJ38" s="242"/>
      <c r="HAK38" s="242"/>
      <c r="HAL38" s="242"/>
      <c r="HAM38" s="242"/>
      <c r="HAN38" s="242"/>
      <c r="HAO38" s="242"/>
      <c r="HAP38" s="242"/>
      <c r="HAQ38" s="242"/>
      <c r="HAR38" s="242"/>
      <c r="HAS38" s="242"/>
      <c r="HAT38" s="242"/>
      <c r="HAU38" s="242"/>
      <c r="HAV38" s="242"/>
      <c r="HAW38" s="242"/>
      <c r="HAX38" s="242"/>
      <c r="HAY38" s="242"/>
      <c r="HAZ38" s="242"/>
      <c r="HBA38" s="242"/>
      <c r="HBB38" s="242"/>
      <c r="HBC38" s="242"/>
      <c r="HBD38" s="242"/>
      <c r="HBE38" s="242"/>
      <c r="HBF38" s="242"/>
      <c r="HBG38" s="242"/>
      <c r="HBH38" s="242"/>
      <c r="HBI38" s="242"/>
      <c r="HBJ38" s="242"/>
      <c r="HBK38" s="242"/>
      <c r="HBL38" s="242"/>
      <c r="HBM38" s="242"/>
      <c r="HBN38" s="242"/>
      <c r="HBO38" s="242"/>
      <c r="HBP38" s="242"/>
      <c r="HBQ38" s="242"/>
      <c r="HBR38" s="242"/>
      <c r="HBS38" s="242"/>
      <c r="HBT38" s="242"/>
      <c r="HBU38" s="242"/>
      <c r="HBV38" s="242"/>
      <c r="HBW38" s="242"/>
      <c r="HBX38" s="242"/>
      <c r="HBY38" s="242"/>
      <c r="HBZ38" s="242"/>
      <c r="HCA38" s="242"/>
      <c r="HCB38" s="242"/>
      <c r="HCC38" s="242"/>
      <c r="HCD38" s="242"/>
      <c r="HCE38" s="242"/>
      <c r="HCF38" s="242"/>
      <c r="HCG38" s="242"/>
      <c r="HCH38" s="242"/>
      <c r="HCI38" s="242"/>
      <c r="HCJ38" s="242"/>
      <c r="HCK38" s="242"/>
      <c r="HCL38" s="242"/>
      <c r="HCM38" s="242"/>
      <c r="HCN38" s="242"/>
      <c r="HCO38" s="242"/>
      <c r="HCP38" s="242"/>
      <c r="HCQ38" s="242"/>
      <c r="HCR38" s="242"/>
      <c r="HCS38" s="242"/>
      <c r="HCT38" s="242"/>
      <c r="HCU38" s="242"/>
      <c r="HCV38" s="242"/>
      <c r="HCW38" s="242"/>
      <c r="HCX38" s="242"/>
      <c r="HCY38" s="242"/>
      <c r="HCZ38" s="242"/>
      <c r="HDA38" s="242"/>
      <c r="HDB38" s="242"/>
      <c r="HDC38" s="242"/>
      <c r="HDD38" s="242"/>
      <c r="HDE38" s="242"/>
      <c r="HDF38" s="242"/>
      <c r="HDG38" s="242"/>
      <c r="HDH38" s="242"/>
      <c r="HDI38" s="242"/>
      <c r="HDJ38" s="242"/>
      <c r="HDK38" s="242"/>
      <c r="HDL38" s="242"/>
      <c r="HDM38" s="242"/>
      <c r="HDN38" s="242"/>
      <c r="HDO38" s="242"/>
      <c r="HDP38" s="242"/>
      <c r="HDQ38" s="242"/>
      <c r="HDR38" s="242"/>
      <c r="HDS38" s="242"/>
      <c r="HDT38" s="242"/>
      <c r="HDU38" s="242"/>
      <c r="HDV38" s="242"/>
      <c r="HDW38" s="242"/>
      <c r="HDX38" s="242"/>
      <c r="HDY38" s="242"/>
      <c r="HDZ38" s="242"/>
      <c r="HEA38" s="242"/>
      <c r="HEB38" s="242"/>
      <c r="HEC38" s="242"/>
      <c r="HED38" s="242"/>
      <c r="HEE38" s="242"/>
      <c r="HEF38" s="242"/>
      <c r="HEG38" s="242"/>
      <c r="HEH38" s="242"/>
      <c r="HEI38" s="242"/>
      <c r="HEJ38" s="242"/>
      <c r="HEK38" s="242"/>
      <c r="HEL38" s="242"/>
      <c r="HEM38" s="242"/>
      <c r="HEN38" s="242"/>
      <c r="HEO38" s="242"/>
      <c r="HEP38" s="242"/>
      <c r="HEQ38" s="242"/>
      <c r="HER38" s="242"/>
      <c r="HES38" s="242"/>
      <c r="HET38" s="242"/>
      <c r="HEU38" s="242"/>
      <c r="HEV38" s="242"/>
      <c r="HEW38" s="242"/>
      <c r="HEX38" s="242"/>
      <c r="HEY38" s="242"/>
      <c r="HEZ38" s="242"/>
      <c r="HFA38" s="242"/>
      <c r="HFB38" s="242"/>
      <c r="HFC38" s="242"/>
      <c r="HFD38" s="242"/>
      <c r="HFE38" s="242"/>
      <c r="HFF38" s="242"/>
      <c r="HFG38" s="242"/>
      <c r="HFH38" s="242"/>
      <c r="HFI38" s="242"/>
      <c r="HFJ38" s="242"/>
      <c r="HFK38" s="242"/>
      <c r="HFL38" s="242"/>
      <c r="HFM38" s="242"/>
      <c r="HFN38" s="242"/>
      <c r="HFO38" s="242"/>
      <c r="HFP38" s="242"/>
      <c r="HFQ38" s="242"/>
      <c r="HFR38" s="242"/>
      <c r="HFS38" s="242"/>
      <c r="HFT38" s="242"/>
      <c r="HFU38" s="242"/>
      <c r="HFV38" s="242"/>
      <c r="HFW38" s="242"/>
      <c r="HFX38" s="242"/>
      <c r="HFY38" s="242"/>
      <c r="HFZ38" s="242"/>
      <c r="HGA38" s="242"/>
      <c r="HGB38" s="242"/>
      <c r="HGC38" s="242"/>
      <c r="HGD38" s="242"/>
      <c r="HGE38" s="242"/>
      <c r="HGF38" s="242"/>
      <c r="HGG38" s="242"/>
      <c r="HGH38" s="242"/>
      <c r="HGI38" s="242"/>
      <c r="HGJ38" s="242"/>
      <c r="HGK38" s="242"/>
      <c r="HGL38" s="242"/>
      <c r="HGM38" s="242"/>
      <c r="HGN38" s="242"/>
      <c r="HGO38" s="242"/>
      <c r="HGP38" s="242"/>
      <c r="HGQ38" s="242"/>
      <c r="HGR38" s="242"/>
      <c r="HGS38" s="242"/>
      <c r="HGT38" s="242"/>
      <c r="HGU38" s="242"/>
      <c r="HGV38" s="242"/>
      <c r="HGW38" s="242"/>
      <c r="HGX38" s="242"/>
      <c r="HGY38" s="242"/>
      <c r="HGZ38" s="242"/>
      <c r="HHA38" s="242"/>
      <c r="HHB38" s="242"/>
      <c r="HHC38" s="242"/>
      <c r="HHD38" s="242"/>
      <c r="HHE38" s="242"/>
      <c r="HHF38" s="242"/>
      <c r="HHG38" s="242"/>
      <c r="HHH38" s="242"/>
      <c r="HHI38" s="242"/>
      <c r="HHJ38" s="242"/>
      <c r="HHK38" s="242"/>
      <c r="HHL38" s="242"/>
      <c r="HHM38" s="242"/>
      <c r="HHN38" s="242"/>
      <c r="HHO38" s="242"/>
      <c r="HHP38" s="242"/>
      <c r="HHQ38" s="242"/>
      <c r="HHR38" s="242"/>
      <c r="HHS38" s="242"/>
      <c r="HHT38" s="242"/>
      <c r="HHU38" s="242"/>
      <c r="HHV38" s="242"/>
      <c r="HHW38" s="242"/>
      <c r="HHX38" s="242"/>
      <c r="HHY38" s="242"/>
      <c r="HHZ38" s="242"/>
      <c r="HIA38" s="242"/>
      <c r="HIB38" s="242"/>
      <c r="HIC38" s="242"/>
      <c r="HID38" s="242"/>
      <c r="HIE38" s="242"/>
      <c r="HIF38" s="242"/>
      <c r="HIG38" s="242"/>
      <c r="HIH38" s="242"/>
      <c r="HII38" s="242"/>
      <c r="HIJ38" s="242"/>
      <c r="HIK38" s="242"/>
      <c r="HIL38" s="242"/>
      <c r="HIM38" s="242"/>
      <c r="HIN38" s="242"/>
      <c r="HIO38" s="242"/>
      <c r="HIP38" s="242"/>
      <c r="HIQ38" s="242"/>
      <c r="HIR38" s="242"/>
      <c r="HIS38" s="242"/>
      <c r="HIT38" s="242"/>
      <c r="HIU38" s="242"/>
      <c r="HIV38" s="242"/>
      <c r="HIW38" s="242"/>
      <c r="HIX38" s="242"/>
      <c r="HIY38" s="242"/>
      <c r="HIZ38" s="242"/>
      <c r="HJA38" s="242"/>
      <c r="HJB38" s="242"/>
      <c r="HJC38" s="242"/>
      <c r="HJD38" s="242"/>
      <c r="HJE38" s="242"/>
      <c r="HJF38" s="242"/>
      <c r="HJG38" s="242"/>
      <c r="HJH38" s="242"/>
      <c r="HJI38" s="242"/>
      <c r="HJJ38" s="242"/>
      <c r="HJK38" s="242"/>
      <c r="HJL38" s="242"/>
      <c r="HJM38" s="242"/>
      <c r="HJN38" s="242"/>
      <c r="HJO38" s="242"/>
      <c r="HJP38" s="242"/>
      <c r="HJQ38" s="242"/>
      <c r="HJR38" s="242"/>
      <c r="HJS38" s="242"/>
      <c r="HJT38" s="242"/>
      <c r="HJU38" s="242"/>
      <c r="HJV38" s="242"/>
      <c r="HJW38" s="242"/>
      <c r="HJX38" s="242"/>
      <c r="HJY38" s="242"/>
      <c r="HJZ38" s="242"/>
      <c r="HKA38" s="242"/>
      <c r="HKB38" s="242"/>
      <c r="HKC38" s="242"/>
      <c r="HKD38" s="242"/>
      <c r="HKE38" s="242"/>
      <c r="HKF38" s="242"/>
      <c r="HKG38" s="242"/>
      <c r="HKH38" s="242"/>
      <c r="HKI38" s="242"/>
      <c r="HKJ38" s="242"/>
      <c r="HKK38" s="242"/>
      <c r="HKL38" s="242"/>
      <c r="HKM38" s="242"/>
      <c r="HKN38" s="242"/>
      <c r="HKO38" s="242"/>
      <c r="HKP38" s="242"/>
      <c r="HKQ38" s="242"/>
      <c r="HKR38" s="242"/>
      <c r="HKS38" s="242"/>
      <c r="HKT38" s="242"/>
      <c r="HKU38" s="242"/>
      <c r="HKV38" s="242"/>
      <c r="HKW38" s="242"/>
      <c r="HKX38" s="242"/>
      <c r="HKY38" s="242"/>
      <c r="HKZ38" s="242"/>
      <c r="HLA38" s="242"/>
      <c r="HLB38" s="242"/>
      <c r="HLC38" s="242"/>
      <c r="HLD38" s="242"/>
      <c r="HLE38" s="242"/>
      <c r="HLF38" s="242"/>
      <c r="HLG38" s="242"/>
      <c r="HLH38" s="242"/>
      <c r="HLI38" s="242"/>
      <c r="HLJ38" s="242"/>
      <c r="HLK38" s="242"/>
      <c r="HLL38" s="242"/>
      <c r="HLM38" s="242"/>
      <c r="HLN38" s="242"/>
      <c r="HLO38" s="242"/>
      <c r="HLP38" s="242"/>
      <c r="HLQ38" s="242"/>
      <c r="HLR38" s="242"/>
      <c r="HLS38" s="242"/>
      <c r="HLT38" s="242"/>
      <c r="HLU38" s="242"/>
      <c r="HLV38" s="242"/>
      <c r="HLW38" s="242"/>
      <c r="HLX38" s="242"/>
      <c r="HLY38" s="242"/>
      <c r="HLZ38" s="242"/>
      <c r="HMA38" s="242"/>
      <c r="HMB38" s="242"/>
      <c r="HMC38" s="242"/>
      <c r="HMD38" s="242"/>
      <c r="HME38" s="242"/>
      <c r="HMF38" s="242"/>
      <c r="HMG38" s="242"/>
      <c r="HMH38" s="242"/>
      <c r="HMI38" s="242"/>
      <c r="HMJ38" s="242"/>
      <c r="HMK38" s="242"/>
      <c r="HML38" s="242"/>
      <c r="HMM38" s="242"/>
      <c r="HMN38" s="242"/>
      <c r="HMO38" s="242"/>
      <c r="HMP38" s="242"/>
      <c r="HMQ38" s="242"/>
      <c r="HMR38" s="242"/>
      <c r="HMS38" s="242"/>
      <c r="HMT38" s="242"/>
      <c r="HMU38" s="242"/>
      <c r="HMV38" s="242"/>
      <c r="HMW38" s="242"/>
      <c r="HMX38" s="242"/>
      <c r="HMY38" s="242"/>
      <c r="HMZ38" s="242"/>
      <c r="HNA38" s="242"/>
      <c r="HNB38" s="242"/>
      <c r="HNC38" s="242"/>
      <c r="HND38" s="242"/>
      <c r="HNE38" s="242"/>
      <c r="HNF38" s="242"/>
      <c r="HNG38" s="242"/>
      <c r="HNH38" s="242"/>
      <c r="HNI38" s="242"/>
      <c r="HNJ38" s="242"/>
      <c r="HNK38" s="242"/>
      <c r="HNL38" s="242"/>
      <c r="HNM38" s="242"/>
      <c r="HNN38" s="242"/>
      <c r="HNO38" s="242"/>
      <c r="HNP38" s="242"/>
      <c r="HNQ38" s="242"/>
      <c r="HNR38" s="242"/>
      <c r="HNS38" s="242"/>
      <c r="HNT38" s="242"/>
      <c r="HNU38" s="242"/>
      <c r="HNV38" s="242"/>
      <c r="HNW38" s="242"/>
      <c r="HNX38" s="242"/>
      <c r="HNY38" s="242"/>
      <c r="HNZ38" s="242"/>
      <c r="HOA38" s="242"/>
      <c r="HOB38" s="242"/>
      <c r="HOC38" s="242"/>
      <c r="HOD38" s="242"/>
      <c r="HOE38" s="242"/>
      <c r="HOF38" s="242"/>
      <c r="HOG38" s="242"/>
      <c r="HOH38" s="242"/>
      <c r="HOI38" s="242"/>
      <c r="HOJ38" s="242"/>
      <c r="HOK38" s="242"/>
      <c r="HOL38" s="242"/>
      <c r="HOM38" s="242"/>
      <c r="HON38" s="242"/>
      <c r="HOO38" s="242"/>
      <c r="HOP38" s="242"/>
      <c r="HOQ38" s="242"/>
      <c r="HOR38" s="242"/>
      <c r="HOS38" s="242"/>
      <c r="HOT38" s="242"/>
      <c r="HOU38" s="242"/>
      <c r="HOV38" s="242"/>
      <c r="HOW38" s="242"/>
      <c r="HOX38" s="242"/>
      <c r="HOY38" s="242"/>
      <c r="HOZ38" s="242"/>
      <c r="HPA38" s="242"/>
      <c r="HPB38" s="242"/>
      <c r="HPC38" s="242"/>
      <c r="HPD38" s="242"/>
      <c r="HPE38" s="242"/>
      <c r="HPF38" s="242"/>
      <c r="HPG38" s="242"/>
      <c r="HPH38" s="242"/>
      <c r="HPI38" s="242"/>
      <c r="HPJ38" s="242"/>
      <c r="HPK38" s="242"/>
      <c r="HPL38" s="242"/>
      <c r="HPM38" s="242"/>
      <c r="HPN38" s="242"/>
      <c r="HPO38" s="242"/>
      <c r="HPP38" s="242"/>
      <c r="HPQ38" s="242"/>
      <c r="HPR38" s="242"/>
      <c r="HPS38" s="242"/>
      <c r="HPT38" s="242"/>
      <c r="HPU38" s="242"/>
      <c r="HPV38" s="242"/>
      <c r="HPW38" s="242"/>
      <c r="HPX38" s="242"/>
      <c r="HPY38" s="242"/>
      <c r="HPZ38" s="242"/>
      <c r="HQA38" s="242"/>
      <c r="HQB38" s="242"/>
      <c r="HQC38" s="242"/>
      <c r="HQD38" s="242"/>
      <c r="HQE38" s="242"/>
      <c r="HQF38" s="242"/>
      <c r="HQG38" s="242"/>
      <c r="HQH38" s="242"/>
      <c r="HQI38" s="242"/>
      <c r="HQJ38" s="242"/>
      <c r="HQK38" s="242"/>
      <c r="HQL38" s="242"/>
      <c r="HQM38" s="242"/>
      <c r="HQN38" s="242"/>
      <c r="HQO38" s="242"/>
      <c r="HQP38" s="242"/>
      <c r="HQQ38" s="242"/>
      <c r="HQR38" s="242"/>
      <c r="HQS38" s="242"/>
      <c r="HQT38" s="242"/>
      <c r="HQU38" s="242"/>
      <c r="HQV38" s="242"/>
      <c r="HQW38" s="242"/>
      <c r="HQX38" s="242"/>
      <c r="HQY38" s="242"/>
      <c r="HQZ38" s="242"/>
      <c r="HRA38" s="242"/>
      <c r="HRB38" s="242"/>
      <c r="HRC38" s="242"/>
      <c r="HRD38" s="242"/>
      <c r="HRE38" s="242"/>
      <c r="HRF38" s="242"/>
      <c r="HRG38" s="242"/>
      <c r="HRH38" s="242"/>
      <c r="HRI38" s="242"/>
      <c r="HRJ38" s="242"/>
      <c r="HRK38" s="242"/>
      <c r="HRL38" s="242"/>
      <c r="HRM38" s="242"/>
      <c r="HRN38" s="242"/>
      <c r="HRO38" s="242"/>
      <c r="HRP38" s="242"/>
      <c r="HRQ38" s="242"/>
      <c r="HRR38" s="242"/>
      <c r="HRS38" s="242"/>
      <c r="HRT38" s="242"/>
      <c r="HRU38" s="242"/>
      <c r="HRV38" s="242"/>
      <c r="HRW38" s="242"/>
      <c r="HRX38" s="242"/>
      <c r="HRY38" s="242"/>
      <c r="HRZ38" s="242"/>
      <c r="HSA38" s="242"/>
      <c r="HSB38" s="242"/>
      <c r="HSC38" s="242"/>
      <c r="HSD38" s="242"/>
      <c r="HSE38" s="242"/>
      <c r="HSF38" s="242"/>
      <c r="HSG38" s="242"/>
      <c r="HSH38" s="242"/>
      <c r="HSI38" s="242"/>
      <c r="HSJ38" s="242"/>
      <c r="HSK38" s="242"/>
      <c r="HSL38" s="242"/>
      <c r="HSM38" s="242"/>
      <c r="HSN38" s="242"/>
      <c r="HSO38" s="242"/>
      <c r="HSP38" s="242"/>
      <c r="HSQ38" s="242"/>
      <c r="HSR38" s="242"/>
      <c r="HSS38" s="242"/>
      <c r="HST38" s="242"/>
      <c r="HSU38" s="242"/>
      <c r="HSV38" s="242"/>
      <c r="HSW38" s="242"/>
      <c r="HSX38" s="242"/>
      <c r="HSY38" s="242"/>
      <c r="HSZ38" s="242"/>
      <c r="HTA38" s="242"/>
      <c r="HTB38" s="242"/>
      <c r="HTC38" s="242"/>
      <c r="HTD38" s="242"/>
      <c r="HTE38" s="242"/>
      <c r="HTF38" s="242"/>
      <c r="HTG38" s="242"/>
      <c r="HTH38" s="242"/>
      <c r="HTI38" s="242"/>
      <c r="HTJ38" s="242"/>
      <c r="HTK38" s="242"/>
      <c r="HTL38" s="242"/>
      <c r="HTM38" s="242"/>
      <c r="HTN38" s="242"/>
      <c r="HTO38" s="242"/>
      <c r="HTP38" s="242"/>
      <c r="HTQ38" s="242"/>
      <c r="HTR38" s="242"/>
      <c r="HTS38" s="242"/>
      <c r="HTT38" s="242"/>
      <c r="HTU38" s="242"/>
      <c r="HTV38" s="242"/>
      <c r="HTW38" s="242"/>
      <c r="HTX38" s="242"/>
      <c r="HTY38" s="242"/>
      <c r="HTZ38" s="242"/>
      <c r="HUA38" s="242"/>
      <c r="HUB38" s="242"/>
      <c r="HUC38" s="242"/>
      <c r="HUD38" s="242"/>
      <c r="HUE38" s="242"/>
      <c r="HUF38" s="242"/>
      <c r="HUG38" s="242"/>
      <c r="HUH38" s="242"/>
      <c r="HUI38" s="242"/>
      <c r="HUJ38" s="242"/>
      <c r="HUK38" s="242"/>
      <c r="HUL38" s="242"/>
      <c r="HUM38" s="242"/>
      <c r="HUN38" s="242"/>
      <c r="HUO38" s="242"/>
      <c r="HUP38" s="242"/>
      <c r="HUQ38" s="242"/>
      <c r="HUR38" s="242"/>
      <c r="HUS38" s="242"/>
      <c r="HUT38" s="242"/>
      <c r="HUU38" s="242"/>
      <c r="HUV38" s="242"/>
      <c r="HUW38" s="242"/>
      <c r="HUX38" s="242"/>
      <c r="HUY38" s="242"/>
      <c r="HUZ38" s="242"/>
      <c r="HVA38" s="242"/>
      <c r="HVB38" s="242"/>
      <c r="HVC38" s="242"/>
      <c r="HVD38" s="242"/>
      <c r="HVE38" s="242"/>
      <c r="HVF38" s="242"/>
      <c r="HVG38" s="242"/>
      <c r="HVH38" s="242"/>
      <c r="HVI38" s="242"/>
      <c r="HVJ38" s="242"/>
      <c r="HVK38" s="242"/>
      <c r="HVL38" s="242"/>
      <c r="HVM38" s="242"/>
      <c r="HVN38" s="242"/>
      <c r="HVO38" s="242"/>
      <c r="HVP38" s="242"/>
      <c r="HVQ38" s="242"/>
      <c r="HVR38" s="242"/>
      <c r="HVS38" s="242"/>
      <c r="HVT38" s="242"/>
      <c r="HVU38" s="242"/>
      <c r="HVV38" s="242"/>
      <c r="HVW38" s="242"/>
      <c r="HVX38" s="242"/>
      <c r="HVY38" s="242"/>
      <c r="HVZ38" s="242"/>
      <c r="HWA38" s="242"/>
      <c r="HWB38" s="242"/>
      <c r="HWC38" s="242"/>
      <c r="HWD38" s="242"/>
      <c r="HWE38" s="242"/>
      <c r="HWF38" s="242"/>
      <c r="HWG38" s="242"/>
      <c r="HWH38" s="242"/>
      <c r="HWI38" s="242"/>
      <c r="HWJ38" s="242"/>
      <c r="HWK38" s="242"/>
      <c r="HWL38" s="242"/>
      <c r="HWM38" s="242"/>
      <c r="HWN38" s="242"/>
      <c r="HWO38" s="242"/>
      <c r="HWP38" s="242"/>
      <c r="HWQ38" s="242"/>
      <c r="HWR38" s="242"/>
      <c r="HWS38" s="242"/>
      <c r="HWT38" s="242"/>
      <c r="HWU38" s="242"/>
      <c r="HWV38" s="242"/>
      <c r="HWW38" s="242"/>
      <c r="HWX38" s="242"/>
      <c r="HWY38" s="242"/>
      <c r="HWZ38" s="242"/>
      <c r="HXA38" s="242"/>
      <c r="HXB38" s="242"/>
      <c r="HXC38" s="242"/>
      <c r="HXD38" s="242"/>
      <c r="HXE38" s="242"/>
      <c r="HXF38" s="242"/>
      <c r="HXG38" s="242"/>
      <c r="HXH38" s="242"/>
      <c r="HXI38" s="242"/>
      <c r="HXJ38" s="242"/>
      <c r="HXK38" s="242"/>
      <c r="HXL38" s="242"/>
      <c r="HXM38" s="242"/>
      <c r="HXN38" s="242"/>
      <c r="HXO38" s="242"/>
      <c r="HXP38" s="242"/>
      <c r="HXQ38" s="242"/>
      <c r="HXR38" s="242"/>
      <c r="HXS38" s="242"/>
      <c r="HXT38" s="242"/>
      <c r="HXU38" s="242"/>
      <c r="HXV38" s="242"/>
      <c r="HXW38" s="242"/>
      <c r="HXX38" s="242"/>
      <c r="HXY38" s="242"/>
      <c r="HXZ38" s="242"/>
      <c r="HYA38" s="242"/>
      <c r="HYB38" s="242"/>
      <c r="HYC38" s="242"/>
      <c r="HYD38" s="242"/>
      <c r="HYE38" s="242"/>
      <c r="HYF38" s="242"/>
      <c r="HYG38" s="242"/>
      <c r="HYH38" s="242"/>
      <c r="HYI38" s="242"/>
      <c r="HYJ38" s="242"/>
      <c r="HYK38" s="242"/>
      <c r="HYL38" s="242"/>
      <c r="HYM38" s="242"/>
      <c r="HYN38" s="242"/>
      <c r="HYO38" s="242"/>
      <c r="HYP38" s="242"/>
      <c r="HYQ38" s="242"/>
      <c r="HYR38" s="242"/>
      <c r="HYS38" s="242"/>
      <c r="HYT38" s="242"/>
      <c r="HYU38" s="242"/>
      <c r="HYV38" s="242"/>
      <c r="HYW38" s="242"/>
      <c r="HYX38" s="242"/>
      <c r="HYY38" s="242"/>
      <c r="HYZ38" s="242"/>
      <c r="HZA38" s="242"/>
      <c r="HZB38" s="242"/>
      <c r="HZC38" s="242"/>
      <c r="HZD38" s="242"/>
      <c r="HZE38" s="242"/>
      <c r="HZF38" s="242"/>
      <c r="HZG38" s="242"/>
      <c r="HZH38" s="242"/>
      <c r="HZI38" s="242"/>
      <c r="HZJ38" s="242"/>
      <c r="HZK38" s="242"/>
      <c r="HZL38" s="242"/>
      <c r="HZM38" s="242"/>
      <c r="HZN38" s="242"/>
      <c r="HZO38" s="242"/>
      <c r="HZP38" s="242"/>
      <c r="HZQ38" s="242"/>
      <c r="HZR38" s="242"/>
      <c r="HZS38" s="242"/>
      <c r="HZT38" s="242"/>
      <c r="HZU38" s="242"/>
      <c r="HZV38" s="242"/>
      <c r="HZW38" s="242"/>
      <c r="HZX38" s="242"/>
      <c r="HZY38" s="242"/>
      <c r="HZZ38" s="242"/>
      <c r="IAA38" s="242"/>
      <c r="IAB38" s="242"/>
      <c r="IAC38" s="242"/>
      <c r="IAD38" s="242"/>
      <c r="IAE38" s="242"/>
      <c r="IAF38" s="242"/>
      <c r="IAG38" s="242"/>
      <c r="IAH38" s="242"/>
      <c r="IAI38" s="242"/>
      <c r="IAJ38" s="242"/>
      <c r="IAK38" s="242"/>
      <c r="IAL38" s="242"/>
      <c r="IAM38" s="242"/>
      <c r="IAN38" s="242"/>
      <c r="IAO38" s="242"/>
      <c r="IAP38" s="242"/>
      <c r="IAQ38" s="242"/>
      <c r="IAR38" s="242"/>
      <c r="IAS38" s="242"/>
      <c r="IAT38" s="242"/>
      <c r="IAU38" s="242"/>
      <c r="IAV38" s="242"/>
      <c r="IAW38" s="242"/>
      <c r="IAX38" s="242"/>
      <c r="IAY38" s="242"/>
      <c r="IAZ38" s="242"/>
      <c r="IBA38" s="242"/>
      <c r="IBB38" s="242"/>
      <c r="IBC38" s="242"/>
      <c r="IBD38" s="242"/>
      <c r="IBE38" s="242"/>
      <c r="IBF38" s="242"/>
      <c r="IBG38" s="242"/>
      <c r="IBH38" s="242"/>
      <c r="IBI38" s="242"/>
      <c r="IBJ38" s="242"/>
      <c r="IBK38" s="242"/>
      <c r="IBL38" s="242"/>
      <c r="IBM38" s="242"/>
      <c r="IBN38" s="242"/>
      <c r="IBO38" s="242"/>
      <c r="IBP38" s="242"/>
      <c r="IBQ38" s="242"/>
      <c r="IBR38" s="242"/>
      <c r="IBS38" s="242"/>
      <c r="IBT38" s="242"/>
      <c r="IBU38" s="242"/>
      <c r="IBV38" s="242"/>
      <c r="IBW38" s="242"/>
      <c r="IBX38" s="242"/>
      <c r="IBY38" s="242"/>
      <c r="IBZ38" s="242"/>
      <c r="ICA38" s="242"/>
      <c r="ICB38" s="242"/>
      <c r="ICC38" s="242"/>
      <c r="ICD38" s="242"/>
      <c r="ICE38" s="242"/>
      <c r="ICF38" s="242"/>
      <c r="ICG38" s="242"/>
      <c r="ICH38" s="242"/>
      <c r="ICI38" s="242"/>
      <c r="ICJ38" s="242"/>
      <c r="ICK38" s="242"/>
      <c r="ICL38" s="242"/>
      <c r="ICM38" s="242"/>
      <c r="ICN38" s="242"/>
      <c r="ICO38" s="242"/>
      <c r="ICP38" s="242"/>
      <c r="ICQ38" s="242"/>
      <c r="ICR38" s="242"/>
      <c r="ICS38" s="242"/>
      <c r="ICT38" s="242"/>
      <c r="ICU38" s="242"/>
      <c r="ICV38" s="242"/>
      <c r="ICW38" s="242"/>
      <c r="ICX38" s="242"/>
      <c r="ICY38" s="242"/>
      <c r="ICZ38" s="242"/>
      <c r="IDA38" s="242"/>
      <c r="IDB38" s="242"/>
      <c r="IDC38" s="242"/>
      <c r="IDD38" s="242"/>
      <c r="IDE38" s="242"/>
      <c r="IDF38" s="242"/>
      <c r="IDG38" s="242"/>
      <c r="IDH38" s="242"/>
      <c r="IDI38" s="242"/>
      <c r="IDJ38" s="242"/>
      <c r="IDK38" s="242"/>
      <c r="IDL38" s="242"/>
      <c r="IDM38" s="242"/>
      <c r="IDN38" s="242"/>
      <c r="IDO38" s="242"/>
      <c r="IDP38" s="242"/>
      <c r="IDQ38" s="242"/>
      <c r="IDR38" s="242"/>
      <c r="IDS38" s="242"/>
      <c r="IDT38" s="242"/>
      <c r="IDU38" s="242"/>
      <c r="IDV38" s="242"/>
      <c r="IDW38" s="242"/>
      <c r="IDX38" s="242"/>
      <c r="IDY38" s="242"/>
      <c r="IDZ38" s="242"/>
      <c r="IEA38" s="242"/>
      <c r="IEB38" s="242"/>
      <c r="IEC38" s="242"/>
      <c r="IED38" s="242"/>
      <c r="IEE38" s="242"/>
      <c r="IEF38" s="242"/>
      <c r="IEG38" s="242"/>
      <c r="IEH38" s="242"/>
      <c r="IEI38" s="242"/>
      <c r="IEJ38" s="242"/>
      <c r="IEK38" s="242"/>
      <c r="IEL38" s="242"/>
      <c r="IEM38" s="242"/>
      <c r="IEN38" s="242"/>
      <c r="IEO38" s="242"/>
      <c r="IEP38" s="242"/>
      <c r="IEQ38" s="242"/>
      <c r="IER38" s="242"/>
      <c r="IES38" s="242"/>
      <c r="IET38" s="242"/>
      <c r="IEU38" s="242"/>
      <c r="IEV38" s="242"/>
      <c r="IEW38" s="242"/>
      <c r="IEX38" s="242"/>
      <c r="IEY38" s="242"/>
      <c r="IEZ38" s="242"/>
      <c r="IFA38" s="242"/>
      <c r="IFB38" s="242"/>
      <c r="IFC38" s="242"/>
      <c r="IFD38" s="242"/>
      <c r="IFE38" s="242"/>
      <c r="IFF38" s="242"/>
      <c r="IFG38" s="242"/>
      <c r="IFH38" s="242"/>
      <c r="IFI38" s="242"/>
      <c r="IFJ38" s="242"/>
      <c r="IFK38" s="242"/>
      <c r="IFL38" s="242"/>
      <c r="IFM38" s="242"/>
      <c r="IFN38" s="242"/>
      <c r="IFO38" s="242"/>
      <c r="IFP38" s="242"/>
      <c r="IFQ38" s="242"/>
      <c r="IFR38" s="242"/>
      <c r="IFS38" s="242"/>
      <c r="IFT38" s="242"/>
      <c r="IFU38" s="242"/>
      <c r="IFV38" s="242"/>
      <c r="IFW38" s="242"/>
      <c r="IFX38" s="242"/>
      <c r="IFY38" s="242"/>
      <c r="IFZ38" s="242"/>
      <c r="IGA38" s="242"/>
      <c r="IGB38" s="242"/>
      <c r="IGC38" s="242"/>
      <c r="IGD38" s="242"/>
      <c r="IGE38" s="242"/>
      <c r="IGF38" s="242"/>
      <c r="IGG38" s="242"/>
      <c r="IGH38" s="242"/>
      <c r="IGI38" s="242"/>
      <c r="IGJ38" s="242"/>
      <c r="IGK38" s="242"/>
      <c r="IGL38" s="242"/>
      <c r="IGM38" s="242"/>
      <c r="IGN38" s="242"/>
      <c r="IGO38" s="242"/>
      <c r="IGP38" s="242"/>
      <c r="IGQ38" s="242"/>
      <c r="IGR38" s="242"/>
      <c r="IGS38" s="242"/>
      <c r="IGT38" s="242"/>
      <c r="IGU38" s="242"/>
      <c r="IGV38" s="242"/>
      <c r="IGW38" s="242"/>
      <c r="IGX38" s="242"/>
      <c r="IGY38" s="242"/>
      <c r="IGZ38" s="242"/>
      <c r="IHA38" s="242"/>
      <c r="IHB38" s="242"/>
      <c r="IHC38" s="242"/>
      <c r="IHD38" s="242"/>
      <c r="IHE38" s="242"/>
      <c r="IHF38" s="242"/>
      <c r="IHG38" s="242"/>
      <c r="IHH38" s="242"/>
      <c r="IHI38" s="242"/>
      <c r="IHJ38" s="242"/>
      <c r="IHK38" s="242"/>
      <c r="IHL38" s="242"/>
      <c r="IHM38" s="242"/>
      <c r="IHN38" s="242"/>
      <c r="IHO38" s="242"/>
      <c r="IHP38" s="242"/>
      <c r="IHQ38" s="242"/>
      <c r="IHR38" s="242"/>
      <c r="IHS38" s="242"/>
      <c r="IHT38" s="242"/>
      <c r="IHU38" s="242"/>
      <c r="IHV38" s="242"/>
      <c r="IHW38" s="242"/>
      <c r="IHX38" s="242"/>
      <c r="IHY38" s="242"/>
      <c r="IHZ38" s="242"/>
      <c r="IIA38" s="242"/>
      <c r="IIB38" s="242"/>
      <c r="IIC38" s="242"/>
      <c r="IID38" s="242"/>
      <c r="IIE38" s="242"/>
      <c r="IIF38" s="242"/>
      <c r="IIG38" s="242"/>
      <c r="IIH38" s="242"/>
      <c r="III38" s="242"/>
      <c r="IIJ38" s="242"/>
      <c r="IIK38" s="242"/>
      <c r="IIL38" s="242"/>
      <c r="IIM38" s="242"/>
      <c r="IIN38" s="242"/>
      <c r="IIO38" s="242"/>
      <c r="IIP38" s="242"/>
      <c r="IIQ38" s="242"/>
      <c r="IIR38" s="242"/>
      <c r="IIS38" s="242"/>
      <c r="IIT38" s="242"/>
      <c r="IIU38" s="242"/>
      <c r="IIV38" s="242"/>
      <c r="IIW38" s="242"/>
      <c r="IIX38" s="242"/>
      <c r="IIY38" s="242"/>
      <c r="IIZ38" s="242"/>
      <c r="IJA38" s="242"/>
      <c r="IJB38" s="242"/>
      <c r="IJC38" s="242"/>
      <c r="IJD38" s="242"/>
      <c r="IJE38" s="242"/>
      <c r="IJF38" s="242"/>
      <c r="IJG38" s="242"/>
      <c r="IJH38" s="242"/>
      <c r="IJI38" s="242"/>
      <c r="IJJ38" s="242"/>
      <c r="IJK38" s="242"/>
      <c r="IJL38" s="242"/>
      <c r="IJM38" s="242"/>
      <c r="IJN38" s="242"/>
      <c r="IJO38" s="242"/>
      <c r="IJP38" s="242"/>
      <c r="IJQ38" s="242"/>
      <c r="IJR38" s="242"/>
      <c r="IJS38" s="242"/>
      <c r="IJT38" s="242"/>
      <c r="IJU38" s="242"/>
      <c r="IJV38" s="242"/>
      <c r="IJW38" s="242"/>
      <c r="IJX38" s="242"/>
      <c r="IJY38" s="242"/>
      <c r="IJZ38" s="242"/>
      <c r="IKA38" s="242"/>
      <c r="IKB38" s="242"/>
      <c r="IKC38" s="242"/>
      <c r="IKD38" s="242"/>
      <c r="IKE38" s="242"/>
      <c r="IKF38" s="242"/>
      <c r="IKG38" s="242"/>
      <c r="IKH38" s="242"/>
      <c r="IKI38" s="242"/>
      <c r="IKJ38" s="242"/>
      <c r="IKK38" s="242"/>
      <c r="IKL38" s="242"/>
      <c r="IKM38" s="242"/>
      <c r="IKN38" s="242"/>
      <c r="IKO38" s="242"/>
      <c r="IKP38" s="242"/>
      <c r="IKQ38" s="242"/>
      <c r="IKR38" s="242"/>
      <c r="IKS38" s="242"/>
      <c r="IKT38" s="242"/>
      <c r="IKU38" s="242"/>
      <c r="IKV38" s="242"/>
      <c r="IKW38" s="242"/>
      <c r="IKX38" s="242"/>
      <c r="IKY38" s="242"/>
      <c r="IKZ38" s="242"/>
      <c r="ILA38" s="242"/>
      <c r="ILB38" s="242"/>
      <c r="ILC38" s="242"/>
      <c r="ILD38" s="242"/>
      <c r="ILE38" s="242"/>
      <c r="ILF38" s="242"/>
      <c r="ILG38" s="242"/>
      <c r="ILH38" s="242"/>
      <c r="ILI38" s="242"/>
      <c r="ILJ38" s="242"/>
      <c r="ILK38" s="242"/>
      <c r="ILL38" s="242"/>
      <c r="ILM38" s="242"/>
      <c r="ILN38" s="242"/>
      <c r="ILO38" s="242"/>
      <c r="ILP38" s="242"/>
      <c r="ILQ38" s="242"/>
      <c r="ILR38" s="242"/>
      <c r="ILS38" s="242"/>
      <c r="ILT38" s="242"/>
      <c r="ILU38" s="242"/>
      <c r="ILV38" s="242"/>
      <c r="ILW38" s="242"/>
      <c r="ILX38" s="242"/>
      <c r="ILY38" s="242"/>
      <c r="ILZ38" s="242"/>
      <c r="IMA38" s="242"/>
      <c r="IMB38" s="242"/>
      <c r="IMC38" s="242"/>
      <c r="IMD38" s="242"/>
      <c r="IME38" s="242"/>
      <c r="IMF38" s="242"/>
      <c r="IMG38" s="242"/>
      <c r="IMH38" s="242"/>
      <c r="IMI38" s="242"/>
      <c r="IMJ38" s="242"/>
      <c r="IMK38" s="242"/>
      <c r="IML38" s="242"/>
      <c r="IMM38" s="242"/>
      <c r="IMN38" s="242"/>
      <c r="IMO38" s="242"/>
      <c r="IMP38" s="242"/>
      <c r="IMQ38" s="242"/>
      <c r="IMR38" s="242"/>
      <c r="IMS38" s="242"/>
      <c r="IMT38" s="242"/>
      <c r="IMU38" s="242"/>
      <c r="IMV38" s="242"/>
      <c r="IMW38" s="242"/>
      <c r="IMX38" s="242"/>
      <c r="IMY38" s="242"/>
      <c r="IMZ38" s="242"/>
      <c r="INA38" s="242"/>
      <c r="INB38" s="242"/>
      <c r="INC38" s="242"/>
      <c r="IND38" s="242"/>
      <c r="INE38" s="242"/>
      <c r="INF38" s="242"/>
      <c r="ING38" s="242"/>
      <c r="INH38" s="242"/>
      <c r="INI38" s="242"/>
      <c r="INJ38" s="242"/>
      <c r="INK38" s="242"/>
      <c r="INL38" s="242"/>
      <c r="INM38" s="242"/>
      <c r="INN38" s="242"/>
      <c r="INO38" s="242"/>
      <c r="INP38" s="242"/>
      <c r="INQ38" s="242"/>
      <c r="INR38" s="242"/>
      <c r="INS38" s="242"/>
      <c r="INT38" s="242"/>
      <c r="INU38" s="242"/>
      <c r="INV38" s="242"/>
      <c r="INW38" s="242"/>
      <c r="INX38" s="242"/>
      <c r="INY38" s="242"/>
      <c r="INZ38" s="242"/>
      <c r="IOA38" s="242"/>
      <c r="IOB38" s="242"/>
      <c r="IOC38" s="242"/>
      <c r="IOD38" s="242"/>
      <c r="IOE38" s="242"/>
      <c r="IOF38" s="242"/>
      <c r="IOG38" s="242"/>
      <c r="IOH38" s="242"/>
      <c r="IOI38" s="242"/>
      <c r="IOJ38" s="242"/>
      <c r="IOK38" s="242"/>
      <c r="IOL38" s="242"/>
      <c r="IOM38" s="242"/>
      <c r="ION38" s="242"/>
      <c r="IOO38" s="242"/>
      <c r="IOP38" s="242"/>
      <c r="IOQ38" s="242"/>
      <c r="IOR38" s="242"/>
      <c r="IOS38" s="242"/>
      <c r="IOT38" s="242"/>
      <c r="IOU38" s="242"/>
      <c r="IOV38" s="242"/>
      <c r="IOW38" s="242"/>
      <c r="IOX38" s="242"/>
      <c r="IOY38" s="242"/>
      <c r="IOZ38" s="242"/>
      <c r="IPA38" s="242"/>
      <c r="IPB38" s="242"/>
      <c r="IPC38" s="242"/>
      <c r="IPD38" s="242"/>
      <c r="IPE38" s="242"/>
      <c r="IPF38" s="242"/>
      <c r="IPG38" s="242"/>
      <c r="IPH38" s="242"/>
      <c r="IPI38" s="242"/>
      <c r="IPJ38" s="242"/>
      <c r="IPK38" s="242"/>
      <c r="IPL38" s="242"/>
      <c r="IPM38" s="242"/>
      <c r="IPN38" s="242"/>
      <c r="IPO38" s="242"/>
      <c r="IPP38" s="242"/>
      <c r="IPQ38" s="242"/>
      <c r="IPR38" s="242"/>
      <c r="IPS38" s="242"/>
      <c r="IPT38" s="242"/>
      <c r="IPU38" s="242"/>
      <c r="IPV38" s="242"/>
      <c r="IPW38" s="242"/>
      <c r="IPX38" s="242"/>
      <c r="IPY38" s="242"/>
      <c r="IPZ38" s="242"/>
      <c r="IQA38" s="242"/>
      <c r="IQB38" s="242"/>
      <c r="IQC38" s="242"/>
      <c r="IQD38" s="242"/>
      <c r="IQE38" s="242"/>
      <c r="IQF38" s="242"/>
      <c r="IQG38" s="242"/>
      <c r="IQH38" s="242"/>
      <c r="IQI38" s="242"/>
      <c r="IQJ38" s="242"/>
      <c r="IQK38" s="242"/>
      <c r="IQL38" s="242"/>
      <c r="IQM38" s="242"/>
      <c r="IQN38" s="242"/>
      <c r="IQO38" s="242"/>
      <c r="IQP38" s="242"/>
      <c r="IQQ38" s="242"/>
      <c r="IQR38" s="242"/>
      <c r="IQS38" s="242"/>
      <c r="IQT38" s="242"/>
      <c r="IQU38" s="242"/>
      <c r="IQV38" s="242"/>
      <c r="IQW38" s="242"/>
      <c r="IQX38" s="242"/>
      <c r="IQY38" s="242"/>
      <c r="IQZ38" s="242"/>
      <c r="IRA38" s="242"/>
      <c r="IRB38" s="242"/>
      <c r="IRC38" s="242"/>
      <c r="IRD38" s="242"/>
      <c r="IRE38" s="242"/>
      <c r="IRF38" s="242"/>
      <c r="IRG38" s="242"/>
      <c r="IRH38" s="242"/>
      <c r="IRI38" s="242"/>
      <c r="IRJ38" s="242"/>
      <c r="IRK38" s="242"/>
      <c r="IRL38" s="242"/>
      <c r="IRM38" s="242"/>
      <c r="IRN38" s="242"/>
      <c r="IRO38" s="242"/>
      <c r="IRP38" s="242"/>
      <c r="IRQ38" s="242"/>
      <c r="IRR38" s="242"/>
      <c r="IRS38" s="242"/>
      <c r="IRT38" s="242"/>
      <c r="IRU38" s="242"/>
      <c r="IRV38" s="242"/>
      <c r="IRW38" s="242"/>
      <c r="IRX38" s="242"/>
      <c r="IRY38" s="242"/>
      <c r="IRZ38" s="242"/>
      <c r="ISA38" s="242"/>
      <c r="ISB38" s="242"/>
      <c r="ISC38" s="242"/>
      <c r="ISD38" s="242"/>
      <c r="ISE38" s="242"/>
      <c r="ISF38" s="242"/>
      <c r="ISG38" s="242"/>
      <c r="ISH38" s="242"/>
      <c r="ISI38" s="242"/>
      <c r="ISJ38" s="242"/>
      <c r="ISK38" s="242"/>
      <c r="ISL38" s="242"/>
      <c r="ISM38" s="242"/>
      <c r="ISN38" s="242"/>
      <c r="ISO38" s="242"/>
      <c r="ISP38" s="242"/>
      <c r="ISQ38" s="242"/>
      <c r="ISR38" s="242"/>
      <c r="ISS38" s="242"/>
      <c r="IST38" s="242"/>
      <c r="ISU38" s="242"/>
      <c r="ISV38" s="242"/>
      <c r="ISW38" s="242"/>
      <c r="ISX38" s="242"/>
      <c r="ISY38" s="242"/>
      <c r="ISZ38" s="242"/>
      <c r="ITA38" s="242"/>
      <c r="ITB38" s="242"/>
      <c r="ITC38" s="242"/>
      <c r="ITD38" s="242"/>
      <c r="ITE38" s="242"/>
      <c r="ITF38" s="242"/>
      <c r="ITG38" s="242"/>
      <c r="ITH38" s="242"/>
      <c r="ITI38" s="242"/>
      <c r="ITJ38" s="242"/>
      <c r="ITK38" s="242"/>
      <c r="ITL38" s="242"/>
      <c r="ITM38" s="242"/>
      <c r="ITN38" s="242"/>
      <c r="ITO38" s="242"/>
      <c r="ITP38" s="242"/>
      <c r="ITQ38" s="242"/>
      <c r="ITR38" s="242"/>
      <c r="ITS38" s="242"/>
      <c r="ITT38" s="242"/>
      <c r="ITU38" s="242"/>
      <c r="ITV38" s="242"/>
      <c r="ITW38" s="242"/>
      <c r="ITX38" s="242"/>
      <c r="ITY38" s="242"/>
      <c r="ITZ38" s="242"/>
      <c r="IUA38" s="242"/>
      <c r="IUB38" s="242"/>
      <c r="IUC38" s="242"/>
      <c r="IUD38" s="242"/>
      <c r="IUE38" s="242"/>
      <c r="IUF38" s="242"/>
      <c r="IUG38" s="242"/>
      <c r="IUH38" s="242"/>
      <c r="IUI38" s="242"/>
      <c r="IUJ38" s="242"/>
      <c r="IUK38" s="242"/>
      <c r="IUL38" s="242"/>
      <c r="IUM38" s="242"/>
      <c r="IUN38" s="242"/>
      <c r="IUO38" s="242"/>
      <c r="IUP38" s="242"/>
      <c r="IUQ38" s="242"/>
      <c r="IUR38" s="242"/>
      <c r="IUS38" s="242"/>
      <c r="IUT38" s="242"/>
      <c r="IUU38" s="242"/>
      <c r="IUV38" s="242"/>
      <c r="IUW38" s="242"/>
      <c r="IUX38" s="242"/>
      <c r="IUY38" s="242"/>
      <c r="IUZ38" s="242"/>
      <c r="IVA38" s="242"/>
      <c r="IVB38" s="242"/>
      <c r="IVC38" s="242"/>
      <c r="IVD38" s="242"/>
      <c r="IVE38" s="242"/>
      <c r="IVF38" s="242"/>
      <c r="IVG38" s="242"/>
      <c r="IVH38" s="242"/>
      <c r="IVI38" s="242"/>
      <c r="IVJ38" s="242"/>
      <c r="IVK38" s="242"/>
      <c r="IVL38" s="242"/>
      <c r="IVM38" s="242"/>
      <c r="IVN38" s="242"/>
      <c r="IVO38" s="242"/>
      <c r="IVP38" s="242"/>
      <c r="IVQ38" s="242"/>
      <c r="IVR38" s="242"/>
      <c r="IVS38" s="242"/>
      <c r="IVT38" s="242"/>
      <c r="IVU38" s="242"/>
      <c r="IVV38" s="242"/>
      <c r="IVW38" s="242"/>
      <c r="IVX38" s="242"/>
      <c r="IVY38" s="242"/>
      <c r="IVZ38" s="242"/>
      <c r="IWA38" s="242"/>
      <c r="IWB38" s="242"/>
      <c r="IWC38" s="242"/>
      <c r="IWD38" s="242"/>
      <c r="IWE38" s="242"/>
      <c r="IWF38" s="242"/>
      <c r="IWG38" s="242"/>
      <c r="IWH38" s="242"/>
      <c r="IWI38" s="242"/>
      <c r="IWJ38" s="242"/>
      <c r="IWK38" s="242"/>
      <c r="IWL38" s="242"/>
      <c r="IWM38" s="242"/>
      <c r="IWN38" s="242"/>
      <c r="IWO38" s="242"/>
      <c r="IWP38" s="242"/>
      <c r="IWQ38" s="242"/>
      <c r="IWR38" s="242"/>
      <c r="IWS38" s="242"/>
      <c r="IWT38" s="242"/>
      <c r="IWU38" s="242"/>
      <c r="IWV38" s="242"/>
      <c r="IWW38" s="242"/>
      <c r="IWX38" s="242"/>
      <c r="IWY38" s="242"/>
      <c r="IWZ38" s="242"/>
      <c r="IXA38" s="242"/>
      <c r="IXB38" s="242"/>
      <c r="IXC38" s="242"/>
      <c r="IXD38" s="242"/>
      <c r="IXE38" s="242"/>
      <c r="IXF38" s="242"/>
      <c r="IXG38" s="242"/>
      <c r="IXH38" s="242"/>
      <c r="IXI38" s="242"/>
      <c r="IXJ38" s="242"/>
      <c r="IXK38" s="242"/>
      <c r="IXL38" s="242"/>
      <c r="IXM38" s="242"/>
      <c r="IXN38" s="242"/>
      <c r="IXO38" s="242"/>
      <c r="IXP38" s="242"/>
      <c r="IXQ38" s="242"/>
      <c r="IXR38" s="242"/>
      <c r="IXS38" s="242"/>
      <c r="IXT38" s="242"/>
      <c r="IXU38" s="242"/>
      <c r="IXV38" s="242"/>
      <c r="IXW38" s="242"/>
      <c r="IXX38" s="242"/>
      <c r="IXY38" s="242"/>
      <c r="IXZ38" s="242"/>
      <c r="IYA38" s="242"/>
      <c r="IYB38" s="242"/>
      <c r="IYC38" s="242"/>
      <c r="IYD38" s="242"/>
      <c r="IYE38" s="242"/>
      <c r="IYF38" s="242"/>
      <c r="IYG38" s="242"/>
      <c r="IYH38" s="242"/>
      <c r="IYI38" s="242"/>
      <c r="IYJ38" s="242"/>
      <c r="IYK38" s="242"/>
      <c r="IYL38" s="242"/>
      <c r="IYM38" s="242"/>
      <c r="IYN38" s="242"/>
      <c r="IYO38" s="242"/>
      <c r="IYP38" s="242"/>
      <c r="IYQ38" s="242"/>
      <c r="IYR38" s="242"/>
      <c r="IYS38" s="242"/>
      <c r="IYT38" s="242"/>
      <c r="IYU38" s="242"/>
      <c r="IYV38" s="242"/>
      <c r="IYW38" s="242"/>
      <c r="IYX38" s="242"/>
      <c r="IYY38" s="242"/>
      <c r="IYZ38" s="242"/>
      <c r="IZA38" s="242"/>
      <c r="IZB38" s="242"/>
      <c r="IZC38" s="242"/>
      <c r="IZD38" s="242"/>
      <c r="IZE38" s="242"/>
      <c r="IZF38" s="242"/>
      <c r="IZG38" s="242"/>
      <c r="IZH38" s="242"/>
      <c r="IZI38" s="242"/>
      <c r="IZJ38" s="242"/>
      <c r="IZK38" s="242"/>
      <c r="IZL38" s="242"/>
      <c r="IZM38" s="242"/>
      <c r="IZN38" s="242"/>
      <c r="IZO38" s="242"/>
      <c r="IZP38" s="242"/>
      <c r="IZQ38" s="242"/>
      <c r="IZR38" s="242"/>
      <c r="IZS38" s="242"/>
      <c r="IZT38" s="242"/>
      <c r="IZU38" s="242"/>
      <c r="IZV38" s="242"/>
      <c r="IZW38" s="242"/>
      <c r="IZX38" s="242"/>
      <c r="IZY38" s="242"/>
      <c r="IZZ38" s="242"/>
      <c r="JAA38" s="242"/>
      <c r="JAB38" s="242"/>
      <c r="JAC38" s="242"/>
      <c r="JAD38" s="242"/>
      <c r="JAE38" s="242"/>
      <c r="JAF38" s="242"/>
      <c r="JAG38" s="242"/>
      <c r="JAH38" s="242"/>
      <c r="JAI38" s="242"/>
      <c r="JAJ38" s="242"/>
      <c r="JAK38" s="242"/>
      <c r="JAL38" s="242"/>
      <c r="JAM38" s="242"/>
      <c r="JAN38" s="242"/>
      <c r="JAO38" s="242"/>
      <c r="JAP38" s="242"/>
      <c r="JAQ38" s="242"/>
      <c r="JAR38" s="242"/>
      <c r="JAS38" s="242"/>
      <c r="JAT38" s="242"/>
      <c r="JAU38" s="242"/>
      <c r="JAV38" s="242"/>
      <c r="JAW38" s="242"/>
      <c r="JAX38" s="242"/>
      <c r="JAY38" s="242"/>
      <c r="JAZ38" s="242"/>
      <c r="JBA38" s="242"/>
      <c r="JBB38" s="242"/>
      <c r="JBC38" s="242"/>
      <c r="JBD38" s="242"/>
      <c r="JBE38" s="242"/>
      <c r="JBF38" s="242"/>
      <c r="JBG38" s="242"/>
      <c r="JBH38" s="242"/>
      <c r="JBI38" s="242"/>
      <c r="JBJ38" s="242"/>
      <c r="JBK38" s="242"/>
      <c r="JBL38" s="242"/>
      <c r="JBM38" s="242"/>
      <c r="JBN38" s="242"/>
      <c r="JBO38" s="242"/>
      <c r="JBP38" s="242"/>
      <c r="JBQ38" s="242"/>
      <c r="JBR38" s="242"/>
      <c r="JBS38" s="242"/>
      <c r="JBT38" s="242"/>
      <c r="JBU38" s="242"/>
      <c r="JBV38" s="242"/>
      <c r="JBW38" s="242"/>
      <c r="JBX38" s="242"/>
      <c r="JBY38" s="242"/>
      <c r="JBZ38" s="242"/>
      <c r="JCA38" s="242"/>
      <c r="JCB38" s="242"/>
      <c r="JCC38" s="242"/>
      <c r="JCD38" s="242"/>
      <c r="JCE38" s="242"/>
      <c r="JCF38" s="242"/>
      <c r="JCG38" s="242"/>
      <c r="JCH38" s="242"/>
      <c r="JCI38" s="242"/>
      <c r="JCJ38" s="242"/>
      <c r="JCK38" s="242"/>
      <c r="JCL38" s="242"/>
      <c r="JCM38" s="242"/>
      <c r="JCN38" s="242"/>
      <c r="JCO38" s="242"/>
      <c r="JCP38" s="242"/>
      <c r="JCQ38" s="242"/>
      <c r="JCR38" s="242"/>
      <c r="JCS38" s="242"/>
      <c r="JCT38" s="242"/>
      <c r="JCU38" s="242"/>
      <c r="JCV38" s="242"/>
      <c r="JCW38" s="242"/>
      <c r="JCX38" s="242"/>
      <c r="JCY38" s="242"/>
      <c r="JCZ38" s="242"/>
      <c r="JDA38" s="242"/>
      <c r="JDB38" s="242"/>
      <c r="JDC38" s="242"/>
      <c r="JDD38" s="242"/>
      <c r="JDE38" s="242"/>
      <c r="JDF38" s="242"/>
      <c r="JDG38" s="242"/>
      <c r="JDH38" s="242"/>
      <c r="JDI38" s="242"/>
      <c r="JDJ38" s="242"/>
      <c r="JDK38" s="242"/>
      <c r="JDL38" s="242"/>
      <c r="JDM38" s="242"/>
      <c r="JDN38" s="242"/>
      <c r="JDO38" s="242"/>
      <c r="JDP38" s="242"/>
      <c r="JDQ38" s="242"/>
      <c r="JDR38" s="242"/>
      <c r="JDS38" s="242"/>
      <c r="JDT38" s="242"/>
      <c r="JDU38" s="242"/>
      <c r="JDV38" s="242"/>
      <c r="JDW38" s="242"/>
      <c r="JDX38" s="242"/>
      <c r="JDY38" s="242"/>
      <c r="JDZ38" s="242"/>
      <c r="JEA38" s="242"/>
      <c r="JEB38" s="242"/>
      <c r="JEC38" s="242"/>
      <c r="JED38" s="242"/>
      <c r="JEE38" s="242"/>
      <c r="JEF38" s="242"/>
      <c r="JEG38" s="242"/>
      <c r="JEH38" s="242"/>
      <c r="JEI38" s="242"/>
      <c r="JEJ38" s="242"/>
      <c r="JEK38" s="242"/>
      <c r="JEL38" s="242"/>
      <c r="JEM38" s="242"/>
      <c r="JEN38" s="242"/>
      <c r="JEO38" s="242"/>
      <c r="JEP38" s="242"/>
      <c r="JEQ38" s="242"/>
      <c r="JER38" s="242"/>
      <c r="JES38" s="242"/>
      <c r="JET38" s="242"/>
      <c r="JEU38" s="242"/>
      <c r="JEV38" s="242"/>
      <c r="JEW38" s="242"/>
      <c r="JEX38" s="242"/>
      <c r="JEY38" s="242"/>
      <c r="JEZ38" s="242"/>
      <c r="JFA38" s="242"/>
      <c r="JFB38" s="242"/>
      <c r="JFC38" s="242"/>
      <c r="JFD38" s="242"/>
      <c r="JFE38" s="242"/>
      <c r="JFF38" s="242"/>
      <c r="JFG38" s="242"/>
      <c r="JFH38" s="242"/>
      <c r="JFI38" s="242"/>
      <c r="JFJ38" s="242"/>
      <c r="JFK38" s="242"/>
      <c r="JFL38" s="242"/>
      <c r="JFM38" s="242"/>
      <c r="JFN38" s="242"/>
      <c r="JFO38" s="242"/>
      <c r="JFP38" s="242"/>
      <c r="JFQ38" s="242"/>
      <c r="JFR38" s="242"/>
      <c r="JFS38" s="242"/>
      <c r="JFT38" s="242"/>
      <c r="JFU38" s="242"/>
      <c r="JFV38" s="242"/>
      <c r="JFW38" s="242"/>
      <c r="JFX38" s="242"/>
      <c r="JFY38" s="242"/>
      <c r="JFZ38" s="242"/>
      <c r="JGA38" s="242"/>
      <c r="JGB38" s="242"/>
      <c r="JGC38" s="242"/>
      <c r="JGD38" s="242"/>
      <c r="JGE38" s="242"/>
      <c r="JGF38" s="242"/>
      <c r="JGG38" s="242"/>
      <c r="JGH38" s="242"/>
      <c r="JGI38" s="242"/>
      <c r="JGJ38" s="242"/>
      <c r="JGK38" s="242"/>
      <c r="JGL38" s="242"/>
      <c r="JGM38" s="242"/>
      <c r="JGN38" s="242"/>
      <c r="JGO38" s="242"/>
      <c r="JGP38" s="242"/>
      <c r="JGQ38" s="242"/>
      <c r="JGR38" s="242"/>
      <c r="JGS38" s="242"/>
      <c r="JGT38" s="242"/>
      <c r="JGU38" s="242"/>
      <c r="JGV38" s="242"/>
      <c r="JGW38" s="242"/>
      <c r="JGX38" s="242"/>
      <c r="JGY38" s="242"/>
      <c r="JGZ38" s="242"/>
      <c r="JHA38" s="242"/>
      <c r="JHB38" s="242"/>
      <c r="JHC38" s="242"/>
      <c r="JHD38" s="242"/>
      <c r="JHE38" s="242"/>
      <c r="JHF38" s="242"/>
      <c r="JHG38" s="242"/>
      <c r="JHH38" s="242"/>
      <c r="JHI38" s="242"/>
      <c r="JHJ38" s="242"/>
      <c r="JHK38" s="242"/>
      <c r="JHL38" s="242"/>
      <c r="JHM38" s="242"/>
      <c r="JHN38" s="242"/>
      <c r="JHO38" s="242"/>
      <c r="JHP38" s="242"/>
      <c r="JHQ38" s="242"/>
      <c r="JHR38" s="242"/>
      <c r="JHS38" s="242"/>
      <c r="JHT38" s="242"/>
      <c r="JHU38" s="242"/>
      <c r="JHV38" s="242"/>
      <c r="JHW38" s="242"/>
      <c r="JHX38" s="242"/>
      <c r="JHY38" s="242"/>
      <c r="JHZ38" s="242"/>
      <c r="JIA38" s="242"/>
      <c r="JIB38" s="242"/>
      <c r="JIC38" s="242"/>
      <c r="JID38" s="242"/>
      <c r="JIE38" s="242"/>
      <c r="JIF38" s="242"/>
      <c r="JIG38" s="242"/>
      <c r="JIH38" s="242"/>
      <c r="JII38" s="242"/>
      <c r="JIJ38" s="242"/>
      <c r="JIK38" s="242"/>
      <c r="JIL38" s="242"/>
      <c r="JIM38" s="242"/>
      <c r="JIN38" s="242"/>
      <c r="JIO38" s="242"/>
      <c r="JIP38" s="242"/>
      <c r="JIQ38" s="242"/>
      <c r="JIR38" s="242"/>
      <c r="JIS38" s="242"/>
      <c r="JIT38" s="242"/>
      <c r="JIU38" s="242"/>
      <c r="JIV38" s="242"/>
      <c r="JIW38" s="242"/>
      <c r="JIX38" s="242"/>
      <c r="JIY38" s="242"/>
      <c r="JIZ38" s="242"/>
      <c r="JJA38" s="242"/>
      <c r="JJB38" s="242"/>
      <c r="JJC38" s="242"/>
      <c r="JJD38" s="242"/>
      <c r="JJE38" s="242"/>
      <c r="JJF38" s="242"/>
      <c r="JJG38" s="242"/>
      <c r="JJH38" s="242"/>
      <c r="JJI38" s="242"/>
      <c r="JJJ38" s="242"/>
      <c r="JJK38" s="242"/>
      <c r="JJL38" s="242"/>
      <c r="JJM38" s="242"/>
      <c r="JJN38" s="242"/>
      <c r="JJO38" s="242"/>
      <c r="JJP38" s="242"/>
      <c r="JJQ38" s="242"/>
      <c r="JJR38" s="242"/>
      <c r="JJS38" s="242"/>
      <c r="JJT38" s="242"/>
      <c r="JJU38" s="242"/>
      <c r="JJV38" s="242"/>
      <c r="JJW38" s="242"/>
      <c r="JJX38" s="242"/>
      <c r="JJY38" s="242"/>
      <c r="JJZ38" s="242"/>
      <c r="JKA38" s="242"/>
      <c r="JKB38" s="242"/>
      <c r="JKC38" s="242"/>
      <c r="JKD38" s="242"/>
      <c r="JKE38" s="242"/>
      <c r="JKF38" s="242"/>
      <c r="JKG38" s="242"/>
      <c r="JKH38" s="242"/>
      <c r="JKI38" s="242"/>
      <c r="JKJ38" s="242"/>
      <c r="JKK38" s="242"/>
      <c r="JKL38" s="242"/>
      <c r="JKM38" s="242"/>
      <c r="JKN38" s="242"/>
      <c r="JKO38" s="242"/>
      <c r="JKP38" s="242"/>
      <c r="JKQ38" s="242"/>
      <c r="JKR38" s="242"/>
      <c r="JKS38" s="242"/>
      <c r="JKT38" s="242"/>
      <c r="JKU38" s="242"/>
      <c r="JKV38" s="242"/>
      <c r="JKW38" s="242"/>
      <c r="JKX38" s="242"/>
      <c r="JKY38" s="242"/>
      <c r="JKZ38" s="242"/>
      <c r="JLA38" s="242"/>
      <c r="JLB38" s="242"/>
      <c r="JLC38" s="242"/>
      <c r="JLD38" s="242"/>
      <c r="JLE38" s="242"/>
      <c r="JLF38" s="242"/>
      <c r="JLG38" s="242"/>
      <c r="JLH38" s="242"/>
      <c r="JLI38" s="242"/>
      <c r="JLJ38" s="242"/>
      <c r="JLK38" s="242"/>
      <c r="JLL38" s="242"/>
      <c r="JLM38" s="242"/>
      <c r="JLN38" s="242"/>
      <c r="JLO38" s="242"/>
      <c r="JLP38" s="242"/>
      <c r="JLQ38" s="242"/>
      <c r="JLR38" s="242"/>
      <c r="JLS38" s="242"/>
      <c r="JLT38" s="242"/>
      <c r="JLU38" s="242"/>
      <c r="JLV38" s="242"/>
      <c r="JLW38" s="242"/>
      <c r="JLX38" s="242"/>
      <c r="JLY38" s="242"/>
      <c r="JLZ38" s="242"/>
      <c r="JMA38" s="242"/>
      <c r="JMB38" s="242"/>
      <c r="JMC38" s="242"/>
      <c r="JMD38" s="242"/>
      <c r="JME38" s="242"/>
      <c r="JMF38" s="242"/>
      <c r="JMG38" s="242"/>
      <c r="JMH38" s="242"/>
      <c r="JMI38" s="242"/>
      <c r="JMJ38" s="242"/>
      <c r="JMK38" s="242"/>
      <c r="JML38" s="242"/>
      <c r="JMM38" s="242"/>
      <c r="JMN38" s="242"/>
      <c r="JMO38" s="242"/>
      <c r="JMP38" s="242"/>
      <c r="JMQ38" s="242"/>
      <c r="JMR38" s="242"/>
      <c r="JMS38" s="242"/>
      <c r="JMT38" s="242"/>
      <c r="JMU38" s="242"/>
      <c r="JMV38" s="242"/>
      <c r="JMW38" s="242"/>
      <c r="JMX38" s="242"/>
      <c r="JMY38" s="242"/>
      <c r="JMZ38" s="242"/>
      <c r="JNA38" s="242"/>
      <c r="JNB38" s="242"/>
      <c r="JNC38" s="242"/>
      <c r="JND38" s="242"/>
      <c r="JNE38" s="242"/>
      <c r="JNF38" s="242"/>
      <c r="JNG38" s="242"/>
      <c r="JNH38" s="242"/>
      <c r="JNI38" s="242"/>
      <c r="JNJ38" s="242"/>
      <c r="JNK38" s="242"/>
      <c r="JNL38" s="242"/>
      <c r="JNM38" s="242"/>
      <c r="JNN38" s="242"/>
      <c r="JNO38" s="242"/>
      <c r="JNP38" s="242"/>
      <c r="JNQ38" s="242"/>
      <c r="JNR38" s="242"/>
      <c r="JNS38" s="242"/>
      <c r="JNT38" s="242"/>
      <c r="JNU38" s="242"/>
      <c r="JNV38" s="242"/>
      <c r="JNW38" s="242"/>
      <c r="JNX38" s="242"/>
      <c r="JNY38" s="242"/>
      <c r="JNZ38" s="242"/>
      <c r="JOA38" s="242"/>
      <c r="JOB38" s="242"/>
      <c r="JOC38" s="242"/>
      <c r="JOD38" s="242"/>
      <c r="JOE38" s="242"/>
      <c r="JOF38" s="242"/>
      <c r="JOG38" s="242"/>
      <c r="JOH38" s="242"/>
      <c r="JOI38" s="242"/>
      <c r="JOJ38" s="242"/>
      <c r="JOK38" s="242"/>
      <c r="JOL38" s="242"/>
      <c r="JOM38" s="242"/>
      <c r="JON38" s="242"/>
      <c r="JOO38" s="242"/>
      <c r="JOP38" s="242"/>
      <c r="JOQ38" s="242"/>
      <c r="JOR38" s="242"/>
      <c r="JOS38" s="242"/>
      <c r="JOT38" s="242"/>
      <c r="JOU38" s="242"/>
      <c r="JOV38" s="242"/>
      <c r="JOW38" s="242"/>
      <c r="JOX38" s="242"/>
      <c r="JOY38" s="242"/>
      <c r="JOZ38" s="242"/>
      <c r="JPA38" s="242"/>
      <c r="JPB38" s="242"/>
      <c r="JPC38" s="242"/>
      <c r="JPD38" s="242"/>
      <c r="JPE38" s="242"/>
      <c r="JPF38" s="242"/>
      <c r="JPG38" s="242"/>
      <c r="JPH38" s="242"/>
      <c r="JPI38" s="242"/>
      <c r="JPJ38" s="242"/>
      <c r="JPK38" s="242"/>
      <c r="JPL38" s="242"/>
      <c r="JPM38" s="242"/>
      <c r="JPN38" s="242"/>
      <c r="JPO38" s="242"/>
      <c r="JPP38" s="242"/>
      <c r="JPQ38" s="242"/>
      <c r="JPR38" s="242"/>
      <c r="JPS38" s="242"/>
      <c r="JPT38" s="242"/>
      <c r="JPU38" s="242"/>
      <c r="JPV38" s="242"/>
      <c r="JPW38" s="242"/>
      <c r="JPX38" s="242"/>
      <c r="JPY38" s="242"/>
      <c r="JPZ38" s="242"/>
      <c r="JQA38" s="242"/>
      <c r="JQB38" s="242"/>
      <c r="JQC38" s="242"/>
      <c r="JQD38" s="242"/>
      <c r="JQE38" s="242"/>
      <c r="JQF38" s="242"/>
      <c r="JQG38" s="242"/>
      <c r="JQH38" s="242"/>
      <c r="JQI38" s="242"/>
      <c r="JQJ38" s="242"/>
      <c r="JQK38" s="242"/>
      <c r="JQL38" s="242"/>
      <c r="JQM38" s="242"/>
      <c r="JQN38" s="242"/>
      <c r="JQO38" s="242"/>
      <c r="JQP38" s="242"/>
      <c r="JQQ38" s="242"/>
      <c r="JQR38" s="242"/>
      <c r="JQS38" s="242"/>
      <c r="JQT38" s="242"/>
      <c r="JQU38" s="242"/>
      <c r="JQV38" s="242"/>
      <c r="JQW38" s="242"/>
      <c r="JQX38" s="242"/>
      <c r="JQY38" s="242"/>
      <c r="JQZ38" s="242"/>
      <c r="JRA38" s="242"/>
      <c r="JRB38" s="242"/>
      <c r="JRC38" s="242"/>
      <c r="JRD38" s="242"/>
      <c r="JRE38" s="242"/>
      <c r="JRF38" s="242"/>
      <c r="JRG38" s="242"/>
      <c r="JRH38" s="242"/>
      <c r="JRI38" s="242"/>
      <c r="JRJ38" s="242"/>
      <c r="JRK38" s="242"/>
      <c r="JRL38" s="242"/>
      <c r="JRM38" s="242"/>
      <c r="JRN38" s="242"/>
      <c r="JRO38" s="242"/>
      <c r="JRP38" s="242"/>
      <c r="JRQ38" s="242"/>
      <c r="JRR38" s="242"/>
      <c r="JRS38" s="242"/>
      <c r="JRT38" s="242"/>
      <c r="JRU38" s="242"/>
      <c r="JRV38" s="242"/>
      <c r="JRW38" s="242"/>
      <c r="JRX38" s="242"/>
      <c r="JRY38" s="242"/>
      <c r="JRZ38" s="242"/>
      <c r="JSA38" s="242"/>
      <c r="JSB38" s="242"/>
      <c r="JSC38" s="242"/>
      <c r="JSD38" s="242"/>
      <c r="JSE38" s="242"/>
      <c r="JSF38" s="242"/>
      <c r="JSG38" s="242"/>
      <c r="JSH38" s="242"/>
      <c r="JSI38" s="242"/>
      <c r="JSJ38" s="242"/>
      <c r="JSK38" s="242"/>
      <c r="JSL38" s="242"/>
      <c r="JSM38" s="242"/>
      <c r="JSN38" s="242"/>
      <c r="JSO38" s="242"/>
      <c r="JSP38" s="242"/>
      <c r="JSQ38" s="242"/>
      <c r="JSR38" s="242"/>
      <c r="JSS38" s="242"/>
      <c r="JST38" s="242"/>
      <c r="JSU38" s="242"/>
      <c r="JSV38" s="242"/>
      <c r="JSW38" s="242"/>
      <c r="JSX38" s="242"/>
      <c r="JSY38" s="242"/>
      <c r="JSZ38" s="242"/>
      <c r="JTA38" s="242"/>
      <c r="JTB38" s="242"/>
      <c r="JTC38" s="242"/>
      <c r="JTD38" s="242"/>
      <c r="JTE38" s="242"/>
      <c r="JTF38" s="242"/>
      <c r="JTG38" s="242"/>
      <c r="JTH38" s="242"/>
      <c r="JTI38" s="242"/>
      <c r="JTJ38" s="242"/>
      <c r="JTK38" s="242"/>
      <c r="JTL38" s="242"/>
      <c r="JTM38" s="242"/>
      <c r="JTN38" s="242"/>
      <c r="JTO38" s="242"/>
      <c r="JTP38" s="242"/>
      <c r="JTQ38" s="242"/>
      <c r="JTR38" s="242"/>
      <c r="JTS38" s="242"/>
      <c r="JTT38" s="242"/>
      <c r="JTU38" s="242"/>
      <c r="JTV38" s="242"/>
      <c r="JTW38" s="242"/>
      <c r="JTX38" s="242"/>
      <c r="JTY38" s="242"/>
      <c r="JTZ38" s="242"/>
      <c r="JUA38" s="242"/>
      <c r="JUB38" s="242"/>
      <c r="JUC38" s="242"/>
      <c r="JUD38" s="242"/>
      <c r="JUE38" s="242"/>
      <c r="JUF38" s="242"/>
      <c r="JUG38" s="242"/>
      <c r="JUH38" s="242"/>
      <c r="JUI38" s="242"/>
      <c r="JUJ38" s="242"/>
      <c r="JUK38" s="242"/>
      <c r="JUL38" s="242"/>
      <c r="JUM38" s="242"/>
      <c r="JUN38" s="242"/>
      <c r="JUO38" s="242"/>
      <c r="JUP38" s="242"/>
      <c r="JUQ38" s="242"/>
      <c r="JUR38" s="242"/>
      <c r="JUS38" s="242"/>
      <c r="JUT38" s="242"/>
      <c r="JUU38" s="242"/>
      <c r="JUV38" s="242"/>
      <c r="JUW38" s="242"/>
      <c r="JUX38" s="242"/>
      <c r="JUY38" s="242"/>
      <c r="JUZ38" s="242"/>
      <c r="JVA38" s="242"/>
      <c r="JVB38" s="242"/>
      <c r="JVC38" s="242"/>
      <c r="JVD38" s="242"/>
      <c r="JVE38" s="242"/>
      <c r="JVF38" s="242"/>
      <c r="JVG38" s="242"/>
      <c r="JVH38" s="242"/>
      <c r="JVI38" s="242"/>
      <c r="JVJ38" s="242"/>
      <c r="JVK38" s="242"/>
      <c r="JVL38" s="242"/>
      <c r="JVM38" s="242"/>
      <c r="JVN38" s="242"/>
      <c r="JVO38" s="242"/>
      <c r="JVP38" s="242"/>
      <c r="JVQ38" s="242"/>
      <c r="JVR38" s="242"/>
      <c r="JVS38" s="242"/>
      <c r="JVT38" s="242"/>
      <c r="JVU38" s="242"/>
      <c r="JVV38" s="242"/>
      <c r="JVW38" s="242"/>
      <c r="JVX38" s="242"/>
      <c r="JVY38" s="242"/>
      <c r="JVZ38" s="242"/>
      <c r="JWA38" s="242"/>
      <c r="JWB38" s="242"/>
      <c r="JWC38" s="242"/>
      <c r="JWD38" s="242"/>
      <c r="JWE38" s="242"/>
      <c r="JWF38" s="242"/>
      <c r="JWG38" s="242"/>
      <c r="JWH38" s="242"/>
      <c r="JWI38" s="242"/>
      <c r="JWJ38" s="242"/>
      <c r="JWK38" s="242"/>
      <c r="JWL38" s="242"/>
      <c r="JWM38" s="242"/>
      <c r="JWN38" s="242"/>
      <c r="JWO38" s="242"/>
      <c r="JWP38" s="242"/>
      <c r="JWQ38" s="242"/>
      <c r="JWR38" s="242"/>
      <c r="JWS38" s="242"/>
      <c r="JWT38" s="242"/>
      <c r="JWU38" s="242"/>
      <c r="JWV38" s="242"/>
      <c r="JWW38" s="242"/>
      <c r="JWX38" s="242"/>
      <c r="JWY38" s="242"/>
      <c r="JWZ38" s="242"/>
      <c r="JXA38" s="242"/>
      <c r="JXB38" s="242"/>
      <c r="JXC38" s="242"/>
      <c r="JXD38" s="242"/>
      <c r="JXE38" s="242"/>
      <c r="JXF38" s="242"/>
      <c r="JXG38" s="242"/>
      <c r="JXH38" s="242"/>
      <c r="JXI38" s="242"/>
      <c r="JXJ38" s="242"/>
      <c r="JXK38" s="242"/>
      <c r="JXL38" s="242"/>
      <c r="JXM38" s="242"/>
      <c r="JXN38" s="242"/>
      <c r="JXO38" s="242"/>
      <c r="JXP38" s="242"/>
      <c r="JXQ38" s="242"/>
      <c r="JXR38" s="242"/>
      <c r="JXS38" s="242"/>
      <c r="JXT38" s="242"/>
      <c r="JXU38" s="242"/>
      <c r="JXV38" s="242"/>
      <c r="JXW38" s="242"/>
      <c r="JXX38" s="242"/>
      <c r="JXY38" s="242"/>
      <c r="JXZ38" s="242"/>
      <c r="JYA38" s="242"/>
      <c r="JYB38" s="242"/>
      <c r="JYC38" s="242"/>
      <c r="JYD38" s="242"/>
      <c r="JYE38" s="242"/>
      <c r="JYF38" s="242"/>
      <c r="JYG38" s="242"/>
      <c r="JYH38" s="242"/>
      <c r="JYI38" s="242"/>
      <c r="JYJ38" s="242"/>
      <c r="JYK38" s="242"/>
      <c r="JYL38" s="242"/>
      <c r="JYM38" s="242"/>
      <c r="JYN38" s="242"/>
      <c r="JYO38" s="242"/>
      <c r="JYP38" s="242"/>
      <c r="JYQ38" s="242"/>
      <c r="JYR38" s="242"/>
      <c r="JYS38" s="242"/>
      <c r="JYT38" s="242"/>
      <c r="JYU38" s="242"/>
      <c r="JYV38" s="242"/>
      <c r="JYW38" s="242"/>
      <c r="JYX38" s="242"/>
      <c r="JYY38" s="242"/>
      <c r="JYZ38" s="242"/>
      <c r="JZA38" s="242"/>
      <c r="JZB38" s="242"/>
      <c r="JZC38" s="242"/>
      <c r="JZD38" s="242"/>
      <c r="JZE38" s="242"/>
      <c r="JZF38" s="242"/>
      <c r="JZG38" s="242"/>
      <c r="JZH38" s="242"/>
      <c r="JZI38" s="242"/>
      <c r="JZJ38" s="242"/>
      <c r="JZK38" s="242"/>
      <c r="JZL38" s="242"/>
      <c r="JZM38" s="242"/>
      <c r="JZN38" s="242"/>
      <c r="JZO38" s="242"/>
      <c r="JZP38" s="242"/>
      <c r="JZQ38" s="242"/>
      <c r="JZR38" s="242"/>
      <c r="JZS38" s="242"/>
      <c r="JZT38" s="242"/>
      <c r="JZU38" s="242"/>
      <c r="JZV38" s="242"/>
      <c r="JZW38" s="242"/>
      <c r="JZX38" s="242"/>
      <c r="JZY38" s="242"/>
      <c r="JZZ38" s="242"/>
      <c r="KAA38" s="242"/>
      <c r="KAB38" s="242"/>
      <c r="KAC38" s="242"/>
      <c r="KAD38" s="242"/>
      <c r="KAE38" s="242"/>
      <c r="KAF38" s="242"/>
      <c r="KAG38" s="242"/>
      <c r="KAH38" s="242"/>
      <c r="KAI38" s="242"/>
      <c r="KAJ38" s="242"/>
      <c r="KAK38" s="242"/>
      <c r="KAL38" s="242"/>
      <c r="KAM38" s="242"/>
      <c r="KAN38" s="242"/>
      <c r="KAO38" s="242"/>
      <c r="KAP38" s="242"/>
      <c r="KAQ38" s="242"/>
      <c r="KAR38" s="242"/>
      <c r="KAS38" s="242"/>
      <c r="KAT38" s="242"/>
      <c r="KAU38" s="242"/>
      <c r="KAV38" s="242"/>
      <c r="KAW38" s="242"/>
      <c r="KAX38" s="242"/>
      <c r="KAY38" s="242"/>
      <c r="KAZ38" s="242"/>
      <c r="KBA38" s="242"/>
      <c r="KBB38" s="242"/>
      <c r="KBC38" s="242"/>
      <c r="KBD38" s="242"/>
      <c r="KBE38" s="242"/>
      <c r="KBF38" s="242"/>
      <c r="KBG38" s="242"/>
      <c r="KBH38" s="242"/>
      <c r="KBI38" s="242"/>
      <c r="KBJ38" s="242"/>
      <c r="KBK38" s="242"/>
      <c r="KBL38" s="242"/>
      <c r="KBM38" s="242"/>
      <c r="KBN38" s="242"/>
      <c r="KBO38" s="242"/>
      <c r="KBP38" s="242"/>
      <c r="KBQ38" s="242"/>
      <c r="KBR38" s="242"/>
      <c r="KBS38" s="242"/>
      <c r="KBT38" s="242"/>
      <c r="KBU38" s="242"/>
      <c r="KBV38" s="242"/>
      <c r="KBW38" s="242"/>
      <c r="KBX38" s="242"/>
      <c r="KBY38" s="242"/>
      <c r="KBZ38" s="242"/>
      <c r="KCA38" s="242"/>
      <c r="KCB38" s="242"/>
      <c r="KCC38" s="242"/>
      <c r="KCD38" s="242"/>
      <c r="KCE38" s="242"/>
      <c r="KCF38" s="242"/>
      <c r="KCG38" s="242"/>
      <c r="KCH38" s="242"/>
      <c r="KCI38" s="242"/>
      <c r="KCJ38" s="242"/>
      <c r="KCK38" s="242"/>
      <c r="KCL38" s="242"/>
      <c r="KCM38" s="242"/>
      <c r="KCN38" s="242"/>
      <c r="KCO38" s="242"/>
      <c r="KCP38" s="242"/>
      <c r="KCQ38" s="242"/>
      <c r="KCR38" s="242"/>
      <c r="KCS38" s="242"/>
      <c r="KCT38" s="242"/>
      <c r="KCU38" s="242"/>
      <c r="KCV38" s="242"/>
      <c r="KCW38" s="242"/>
      <c r="KCX38" s="242"/>
      <c r="KCY38" s="242"/>
      <c r="KCZ38" s="242"/>
      <c r="KDA38" s="242"/>
      <c r="KDB38" s="242"/>
      <c r="KDC38" s="242"/>
      <c r="KDD38" s="242"/>
      <c r="KDE38" s="242"/>
      <c r="KDF38" s="242"/>
      <c r="KDG38" s="242"/>
      <c r="KDH38" s="242"/>
      <c r="KDI38" s="242"/>
      <c r="KDJ38" s="242"/>
      <c r="KDK38" s="242"/>
      <c r="KDL38" s="242"/>
      <c r="KDM38" s="242"/>
      <c r="KDN38" s="242"/>
      <c r="KDO38" s="242"/>
      <c r="KDP38" s="242"/>
      <c r="KDQ38" s="242"/>
      <c r="KDR38" s="242"/>
      <c r="KDS38" s="242"/>
      <c r="KDT38" s="242"/>
      <c r="KDU38" s="242"/>
      <c r="KDV38" s="242"/>
      <c r="KDW38" s="242"/>
      <c r="KDX38" s="242"/>
      <c r="KDY38" s="242"/>
      <c r="KDZ38" s="242"/>
      <c r="KEA38" s="242"/>
      <c r="KEB38" s="242"/>
      <c r="KEC38" s="242"/>
      <c r="KED38" s="242"/>
      <c r="KEE38" s="242"/>
      <c r="KEF38" s="242"/>
      <c r="KEG38" s="242"/>
      <c r="KEH38" s="242"/>
      <c r="KEI38" s="242"/>
      <c r="KEJ38" s="242"/>
      <c r="KEK38" s="242"/>
      <c r="KEL38" s="242"/>
      <c r="KEM38" s="242"/>
      <c r="KEN38" s="242"/>
      <c r="KEO38" s="242"/>
      <c r="KEP38" s="242"/>
      <c r="KEQ38" s="242"/>
      <c r="KER38" s="242"/>
      <c r="KES38" s="242"/>
      <c r="KET38" s="242"/>
      <c r="KEU38" s="242"/>
      <c r="KEV38" s="242"/>
      <c r="KEW38" s="242"/>
      <c r="KEX38" s="242"/>
      <c r="KEY38" s="242"/>
      <c r="KEZ38" s="242"/>
      <c r="KFA38" s="242"/>
      <c r="KFB38" s="242"/>
      <c r="KFC38" s="242"/>
      <c r="KFD38" s="242"/>
      <c r="KFE38" s="242"/>
      <c r="KFF38" s="242"/>
      <c r="KFG38" s="242"/>
      <c r="KFH38" s="242"/>
      <c r="KFI38" s="242"/>
      <c r="KFJ38" s="242"/>
      <c r="KFK38" s="242"/>
      <c r="KFL38" s="242"/>
      <c r="KFM38" s="242"/>
      <c r="KFN38" s="242"/>
      <c r="KFO38" s="242"/>
      <c r="KFP38" s="242"/>
      <c r="KFQ38" s="242"/>
      <c r="KFR38" s="242"/>
      <c r="KFS38" s="242"/>
      <c r="KFT38" s="242"/>
      <c r="KFU38" s="242"/>
      <c r="KFV38" s="242"/>
      <c r="KFW38" s="242"/>
      <c r="KFX38" s="242"/>
      <c r="KFY38" s="242"/>
      <c r="KFZ38" s="242"/>
      <c r="KGA38" s="242"/>
      <c r="KGB38" s="242"/>
      <c r="KGC38" s="242"/>
      <c r="KGD38" s="242"/>
      <c r="KGE38" s="242"/>
      <c r="KGF38" s="242"/>
      <c r="KGG38" s="242"/>
      <c r="KGH38" s="242"/>
      <c r="KGI38" s="242"/>
      <c r="KGJ38" s="242"/>
      <c r="KGK38" s="242"/>
      <c r="KGL38" s="242"/>
      <c r="KGM38" s="242"/>
      <c r="KGN38" s="242"/>
      <c r="KGO38" s="242"/>
      <c r="KGP38" s="242"/>
      <c r="KGQ38" s="242"/>
      <c r="KGR38" s="242"/>
      <c r="KGS38" s="242"/>
      <c r="KGT38" s="242"/>
      <c r="KGU38" s="242"/>
      <c r="KGV38" s="242"/>
      <c r="KGW38" s="242"/>
      <c r="KGX38" s="242"/>
      <c r="KGY38" s="242"/>
      <c r="KGZ38" s="242"/>
      <c r="KHA38" s="242"/>
      <c r="KHB38" s="242"/>
      <c r="KHC38" s="242"/>
      <c r="KHD38" s="242"/>
      <c r="KHE38" s="242"/>
      <c r="KHF38" s="242"/>
      <c r="KHG38" s="242"/>
      <c r="KHH38" s="242"/>
      <c r="KHI38" s="242"/>
      <c r="KHJ38" s="242"/>
      <c r="KHK38" s="242"/>
      <c r="KHL38" s="242"/>
      <c r="KHM38" s="242"/>
      <c r="KHN38" s="242"/>
      <c r="KHO38" s="242"/>
      <c r="KHP38" s="242"/>
      <c r="KHQ38" s="242"/>
      <c r="KHR38" s="242"/>
      <c r="KHS38" s="242"/>
      <c r="KHT38" s="242"/>
      <c r="KHU38" s="242"/>
      <c r="KHV38" s="242"/>
      <c r="KHW38" s="242"/>
      <c r="KHX38" s="242"/>
      <c r="KHY38" s="242"/>
      <c r="KHZ38" s="242"/>
      <c r="KIA38" s="242"/>
      <c r="KIB38" s="242"/>
      <c r="KIC38" s="242"/>
      <c r="KID38" s="242"/>
      <c r="KIE38" s="242"/>
      <c r="KIF38" s="242"/>
      <c r="KIG38" s="242"/>
      <c r="KIH38" s="242"/>
      <c r="KII38" s="242"/>
      <c r="KIJ38" s="242"/>
      <c r="KIK38" s="242"/>
      <c r="KIL38" s="242"/>
      <c r="KIM38" s="242"/>
      <c r="KIN38" s="242"/>
      <c r="KIO38" s="242"/>
      <c r="KIP38" s="242"/>
      <c r="KIQ38" s="242"/>
      <c r="KIR38" s="242"/>
      <c r="KIS38" s="242"/>
      <c r="KIT38" s="242"/>
      <c r="KIU38" s="242"/>
      <c r="KIV38" s="242"/>
      <c r="KIW38" s="242"/>
      <c r="KIX38" s="242"/>
      <c r="KIY38" s="242"/>
      <c r="KIZ38" s="242"/>
      <c r="KJA38" s="242"/>
      <c r="KJB38" s="242"/>
      <c r="KJC38" s="242"/>
      <c r="KJD38" s="242"/>
      <c r="KJE38" s="242"/>
      <c r="KJF38" s="242"/>
      <c r="KJG38" s="242"/>
      <c r="KJH38" s="242"/>
      <c r="KJI38" s="242"/>
      <c r="KJJ38" s="242"/>
      <c r="KJK38" s="242"/>
      <c r="KJL38" s="242"/>
      <c r="KJM38" s="242"/>
      <c r="KJN38" s="242"/>
      <c r="KJO38" s="242"/>
      <c r="KJP38" s="242"/>
      <c r="KJQ38" s="242"/>
      <c r="KJR38" s="242"/>
      <c r="KJS38" s="242"/>
      <c r="KJT38" s="242"/>
      <c r="KJU38" s="242"/>
      <c r="KJV38" s="242"/>
      <c r="KJW38" s="242"/>
      <c r="KJX38" s="242"/>
      <c r="KJY38" s="242"/>
      <c r="KJZ38" s="242"/>
      <c r="KKA38" s="242"/>
      <c r="KKB38" s="242"/>
      <c r="KKC38" s="242"/>
      <c r="KKD38" s="242"/>
      <c r="KKE38" s="242"/>
      <c r="KKF38" s="242"/>
      <c r="KKG38" s="242"/>
      <c r="KKH38" s="242"/>
      <c r="KKI38" s="242"/>
      <c r="KKJ38" s="242"/>
      <c r="KKK38" s="242"/>
      <c r="KKL38" s="242"/>
      <c r="KKM38" s="242"/>
      <c r="KKN38" s="242"/>
      <c r="KKO38" s="242"/>
      <c r="KKP38" s="242"/>
      <c r="KKQ38" s="242"/>
      <c r="KKR38" s="242"/>
      <c r="KKS38" s="242"/>
      <c r="KKT38" s="242"/>
      <c r="KKU38" s="242"/>
      <c r="KKV38" s="242"/>
      <c r="KKW38" s="242"/>
      <c r="KKX38" s="242"/>
      <c r="KKY38" s="242"/>
      <c r="KKZ38" s="242"/>
      <c r="KLA38" s="242"/>
      <c r="KLB38" s="242"/>
      <c r="KLC38" s="242"/>
      <c r="KLD38" s="242"/>
      <c r="KLE38" s="242"/>
      <c r="KLF38" s="242"/>
      <c r="KLG38" s="242"/>
      <c r="KLH38" s="242"/>
      <c r="KLI38" s="242"/>
      <c r="KLJ38" s="242"/>
      <c r="KLK38" s="242"/>
      <c r="KLL38" s="242"/>
      <c r="KLM38" s="242"/>
      <c r="KLN38" s="242"/>
      <c r="KLO38" s="242"/>
      <c r="KLP38" s="242"/>
      <c r="KLQ38" s="242"/>
      <c r="KLR38" s="242"/>
      <c r="KLS38" s="242"/>
      <c r="KLT38" s="242"/>
      <c r="KLU38" s="242"/>
      <c r="KLV38" s="242"/>
      <c r="KLW38" s="242"/>
      <c r="KLX38" s="242"/>
      <c r="KLY38" s="242"/>
      <c r="KLZ38" s="242"/>
      <c r="KMA38" s="242"/>
      <c r="KMB38" s="242"/>
      <c r="KMC38" s="242"/>
      <c r="KMD38" s="242"/>
      <c r="KME38" s="242"/>
      <c r="KMF38" s="242"/>
      <c r="KMG38" s="242"/>
      <c r="KMH38" s="242"/>
      <c r="KMI38" s="242"/>
      <c r="KMJ38" s="242"/>
      <c r="KMK38" s="242"/>
      <c r="KML38" s="242"/>
      <c r="KMM38" s="242"/>
      <c r="KMN38" s="242"/>
      <c r="KMO38" s="242"/>
      <c r="KMP38" s="242"/>
      <c r="KMQ38" s="242"/>
      <c r="KMR38" s="242"/>
      <c r="KMS38" s="242"/>
      <c r="KMT38" s="242"/>
      <c r="KMU38" s="242"/>
      <c r="KMV38" s="242"/>
      <c r="KMW38" s="242"/>
      <c r="KMX38" s="242"/>
      <c r="KMY38" s="242"/>
      <c r="KMZ38" s="242"/>
      <c r="KNA38" s="242"/>
      <c r="KNB38" s="242"/>
      <c r="KNC38" s="242"/>
      <c r="KND38" s="242"/>
      <c r="KNE38" s="242"/>
      <c r="KNF38" s="242"/>
      <c r="KNG38" s="242"/>
      <c r="KNH38" s="242"/>
      <c r="KNI38" s="242"/>
      <c r="KNJ38" s="242"/>
      <c r="KNK38" s="242"/>
      <c r="KNL38" s="242"/>
      <c r="KNM38" s="242"/>
      <c r="KNN38" s="242"/>
      <c r="KNO38" s="242"/>
      <c r="KNP38" s="242"/>
      <c r="KNQ38" s="242"/>
      <c r="KNR38" s="242"/>
      <c r="KNS38" s="242"/>
      <c r="KNT38" s="242"/>
      <c r="KNU38" s="242"/>
      <c r="KNV38" s="242"/>
      <c r="KNW38" s="242"/>
      <c r="KNX38" s="242"/>
      <c r="KNY38" s="242"/>
      <c r="KNZ38" s="242"/>
      <c r="KOA38" s="242"/>
      <c r="KOB38" s="242"/>
      <c r="KOC38" s="242"/>
      <c r="KOD38" s="242"/>
      <c r="KOE38" s="242"/>
      <c r="KOF38" s="242"/>
      <c r="KOG38" s="242"/>
      <c r="KOH38" s="242"/>
      <c r="KOI38" s="242"/>
      <c r="KOJ38" s="242"/>
      <c r="KOK38" s="242"/>
      <c r="KOL38" s="242"/>
      <c r="KOM38" s="242"/>
      <c r="KON38" s="242"/>
      <c r="KOO38" s="242"/>
      <c r="KOP38" s="242"/>
      <c r="KOQ38" s="242"/>
      <c r="KOR38" s="242"/>
      <c r="KOS38" s="242"/>
      <c r="KOT38" s="242"/>
      <c r="KOU38" s="242"/>
      <c r="KOV38" s="242"/>
      <c r="KOW38" s="242"/>
      <c r="KOX38" s="242"/>
      <c r="KOY38" s="242"/>
      <c r="KOZ38" s="242"/>
      <c r="KPA38" s="242"/>
      <c r="KPB38" s="242"/>
      <c r="KPC38" s="242"/>
      <c r="KPD38" s="242"/>
      <c r="KPE38" s="242"/>
      <c r="KPF38" s="242"/>
      <c r="KPG38" s="242"/>
      <c r="KPH38" s="242"/>
      <c r="KPI38" s="242"/>
      <c r="KPJ38" s="242"/>
      <c r="KPK38" s="242"/>
      <c r="KPL38" s="242"/>
      <c r="KPM38" s="242"/>
      <c r="KPN38" s="242"/>
      <c r="KPO38" s="242"/>
      <c r="KPP38" s="242"/>
      <c r="KPQ38" s="242"/>
      <c r="KPR38" s="242"/>
      <c r="KPS38" s="242"/>
      <c r="KPT38" s="242"/>
      <c r="KPU38" s="242"/>
      <c r="KPV38" s="242"/>
      <c r="KPW38" s="242"/>
      <c r="KPX38" s="242"/>
      <c r="KPY38" s="242"/>
      <c r="KPZ38" s="242"/>
      <c r="KQA38" s="242"/>
      <c r="KQB38" s="242"/>
      <c r="KQC38" s="242"/>
      <c r="KQD38" s="242"/>
      <c r="KQE38" s="242"/>
      <c r="KQF38" s="242"/>
      <c r="KQG38" s="242"/>
      <c r="KQH38" s="242"/>
      <c r="KQI38" s="242"/>
      <c r="KQJ38" s="242"/>
      <c r="KQK38" s="242"/>
      <c r="KQL38" s="242"/>
      <c r="KQM38" s="242"/>
      <c r="KQN38" s="242"/>
      <c r="KQO38" s="242"/>
      <c r="KQP38" s="242"/>
      <c r="KQQ38" s="242"/>
      <c r="KQR38" s="242"/>
      <c r="KQS38" s="242"/>
      <c r="KQT38" s="242"/>
      <c r="KQU38" s="242"/>
      <c r="KQV38" s="242"/>
      <c r="KQW38" s="242"/>
      <c r="KQX38" s="242"/>
      <c r="KQY38" s="242"/>
      <c r="KQZ38" s="242"/>
      <c r="KRA38" s="242"/>
      <c r="KRB38" s="242"/>
      <c r="KRC38" s="242"/>
      <c r="KRD38" s="242"/>
      <c r="KRE38" s="242"/>
      <c r="KRF38" s="242"/>
      <c r="KRG38" s="242"/>
      <c r="KRH38" s="242"/>
      <c r="KRI38" s="242"/>
      <c r="KRJ38" s="242"/>
      <c r="KRK38" s="242"/>
      <c r="KRL38" s="242"/>
      <c r="KRM38" s="242"/>
      <c r="KRN38" s="242"/>
      <c r="KRO38" s="242"/>
      <c r="KRP38" s="242"/>
      <c r="KRQ38" s="242"/>
      <c r="KRR38" s="242"/>
      <c r="KRS38" s="242"/>
      <c r="KRT38" s="242"/>
      <c r="KRU38" s="242"/>
      <c r="KRV38" s="242"/>
      <c r="KRW38" s="242"/>
      <c r="KRX38" s="242"/>
      <c r="KRY38" s="242"/>
      <c r="KRZ38" s="242"/>
      <c r="KSA38" s="242"/>
      <c r="KSB38" s="242"/>
      <c r="KSC38" s="242"/>
      <c r="KSD38" s="242"/>
      <c r="KSE38" s="242"/>
      <c r="KSF38" s="242"/>
      <c r="KSG38" s="242"/>
      <c r="KSH38" s="242"/>
      <c r="KSI38" s="242"/>
      <c r="KSJ38" s="242"/>
      <c r="KSK38" s="242"/>
      <c r="KSL38" s="242"/>
      <c r="KSM38" s="242"/>
      <c r="KSN38" s="242"/>
      <c r="KSO38" s="242"/>
      <c r="KSP38" s="242"/>
      <c r="KSQ38" s="242"/>
      <c r="KSR38" s="242"/>
      <c r="KSS38" s="242"/>
      <c r="KST38" s="242"/>
      <c r="KSU38" s="242"/>
      <c r="KSV38" s="242"/>
      <c r="KSW38" s="242"/>
      <c r="KSX38" s="242"/>
      <c r="KSY38" s="242"/>
      <c r="KSZ38" s="242"/>
      <c r="KTA38" s="242"/>
      <c r="KTB38" s="242"/>
      <c r="KTC38" s="242"/>
      <c r="KTD38" s="242"/>
      <c r="KTE38" s="242"/>
      <c r="KTF38" s="242"/>
      <c r="KTG38" s="242"/>
      <c r="KTH38" s="242"/>
      <c r="KTI38" s="242"/>
      <c r="KTJ38" s="242"/>
      <c r="KTK38" s="242"/>
      <c r="KTL38" s="242"/>
      <c r="KTM38" s="242"/>
      <c r="KTN38" s="242"/>
      <c r="KTO38" s="242"/>
      <c r="KTP38" s="242"/>
      <c r="KTQ38" s="242"/>
      <c r="KTR38" s="242"/>
      <c r="KTS38" s="242"/>
      <c r="KTT38" s="242"/>
      <c r="KTU38" s="242"/>
      <c r="KTV38" s="242"/>
      <c r="KTW38" s="242"/>
      <c r="KTX38" s="242"/>
      <c r="KTY38" s="242"/>
      <c r="KTZ38" s="242"/>
      <c r="KUA38" s="242"/>
      <c r="KUB38" s="242"/>
      <c r="KUC38" s="242"/>
      <c r="KUD38" s="242"/>
      <c r="KUE38" s="242"/>
      <c r="KUF38" s="242"/>
      <c r="KUG38" s="242"/>
      <c r="KUH38" s="242"/>
      <c r="KUI38" s="242"/>
      <c r="KUJ38" s="242"/>
      <c r="KUK38" s="242"/>
      <c r="KUL38" s="242"/>
      <c r="KUM38" s="242"/>
      <c r="KUN38" s="242"/>
      <c r="KUO38" s="242"/>
      <c r="KUP38" s="242"/>
      <c r="KUQ38" s="242"/>
      <c r="KUR38" s="242"/>
      <c r="KUS38" s="242"/>
      <c r="KUT38" s="242"/>
      <c r="KUU38" s="242"/>
      <c r="KUV38" s="242"/>
      <c r="KUW38" s="242"/>
      <c r="KUX38" s="242"/>
      <c r="KUY38" s="242"/>
      <c r="KUZ38" s="242"/>
      <c r="KVA38" s="242"/>
      <c r="KVB38" s="242"/>
      <c r="KVC38" s="242"/>
      <c r="KVD38" s="242"/>
      <c r="KVE38" s="242"/>
      <c r="KVF38" s="242"/>
      <c r="KVG38" s="242"/>
      <c r="KVH38" s="242"/>
      <c r="KVI38" s="242"/>
      <c r="KVJ38" s="242"/>
      <c r="KVK38" s="242"/>
      <c r="KVL38" s="242"/>
      <c r="KVM38" s="242"/>
      <c r="KVN38" s="242"/>
      <c r="KVO38" s="242"/>
      <c r="KVP38" s="242"/>
      <c r="KVQ38" s="242"/>
      <c r="KVR38" s="242"/>
      <c r="KVS38" s="242"/>
      <c r="KVT38" s="242"/>
      <c r="KVU38" s="242"/>
      <c r="KVV38" s="242"/>
      <c r="KVW38" s="242"/>
      <c r="KVX38" s="242"/>
      <c r="KVY38" s="242"/>
      <c r="KVZ38" s="242"/>
      <c r="KWA38" s="242"/>
      <c r="KWB38" s="242"/>
      <c r="KWC38" s="242"/>
      <c r="KWD38" s="242"/>
      <c r="KWE38" s="242"/>
      <c r="KWF38" s="242"/>
      <c r="KWG38" s="242"/>
      <c r="KWH38" s="242"/>
      <c r="KWI38" s="242"/>
      <c r="KWJ38" s="242"/>
      <c r="KWK38" s="242"/>
      <c r="KWL38" s="242"/>
      <c r="KWM38" s="242"/>
      <c r="KWN38" s="242"/>
      <c r="KWO38" s="242"/>
      <c r="KWP38" s="242"/>
      <c r="KWQ38" s="242"/>
      <c r="KWR38" s="242"/>
      <c r="KWS38" s="242"/>
      <c r="KWT38" s="242"/>
      <c r="KWU38" s="242"/>
      <c r="KWV38" s="242"/>
      <c r="KWW38" s="242"/>
      <c r="KWX38" s="242"/>
      <c r="KWY38" s="242"/>
      <c r="KWZ38" s="242"/>
      <c r="KXA38" s="242"/>
      <c r="KXB38" s="242"/>
      <c r="KXC38" s="242"/>
      <c r="KXD38" s="242"/>
      <c r="KXE38" s="242"/>
      <c r="KXF38" s="242"/>
      <c r="KXG38" s="242"/>
      <c r="KXH38" s="242"/>
      <c r="KXI38" s="242"/>
      <c r="KXJ38" s="242"/>
      <c r="KXK38" s="242"/>
      <c r="KXL38" s="242"/>
      <c r="KXM38" s="242"/>
      <c r="KXN38" s="242"/>
      <c r="KXO38" s="242"/>
      <c r="KXP38" s="242"/>
      <c r="KXQ38" s="242"/>
      <c r="KXR38" s="242"/>
      <c r="KXS38" s="242"/>
      <c r="KXT38" s="242"/>
      <c r="KXU38" s="242"/>
      <c r="KXV38" s="242"/>
      <c r="KXW38" s="242"/>
      <c r="KXX38" s="242"/>
      <c r="KXY38" s="242"/>
      <c r="KXZ38" s="242"/>
      <c r="KYA38" s="242"/>
      <c r="KYB38" s="242"/>
      <c r="KYC38" s="242"/>
      <c r="KYD38" s="242"/>
      <c r="KYE38" s="242"/>
      <c r="KYF38" s="242"/>
      <c r="KYG38" s="242"/>
      <c r="KYH38" s="242"/>
      <c r="KYI38" s="242"/>
      <c r="KYJ38" s="242"/>
      <c r="KYK38" s="242"/>
      <c r="KYL38" s="242"/>
      <c r="KYM38" s="242"/>
      <c r="KYN38" s="242"/>
      <c r="KYO38" s="242"/>
      <c r="KYP38" s="242"/>
      <c r="KYQ38" s="242"/>
      <c r="KYR38" s="242"/>
      <c r="KYS38" s="242"/>
      <c r="KYT38" s="242"/>
      <c r="KYU38" s="242"/>
      <c r="KYV38" s="242"/>
      <c r="KYW38" s="242"/>
      <c r="KYX38" s="242"/>
      <c r="KYY38" s="242"/>
      <c r="KYZ38" s="242"/>
      <c r="KZA38" s="242"/>
      <c r="KZB38" s="242"/>
      <c r="KZC38" s="242"/>
      <c r="KZD38" s="242"/>
      <c r="KZE38" s="242"/>
      <c r="KZF38" s="242"/>
      <c r="KZG38" s="242"/>
      <c r="KZH38" s="242"/>
      <c r="KZI38" s="242"/>
      <c r="KZJ38" s="242"/>
      <c r="KZK38" s="242"/>
      <c r="KZL38" s="242"/>
      <c r="KZM38" s="242"/>
      <c r="KZN38" s="242"/>
      <c r="KZO38" s="242"/>
      <c r="KZP38" s="242"/>
      <c r="KZQ38" s="242"/>
      <c r="KZR38" s="242"/>
      <c r="KZS38" s="242"/>
      <c r="KZT38" s="242"/>
      <c r="KZU38" s="242"/>
      <c r="KZV38" s="242"/>
      <c r="KZW38" s="242"/>
      <c r="KZX38" s="242"/>
      <c r="KZY38" s="242"/>
      <c r="KZZ38" s="242"/>
      <c r="LAA38" s="242"/>
      <c r="LAB38" s="242"/>
      <c r="LAC38" s="242"/>
      <c r="LAD38" s="242"/>
      <c r="LAE38" s="242"/>
      <c r="LAF38" s="242"/>
      <c r="LAG38" s="242"/>
      <c r="LAH38" s="242"/>
      <c r="LAI38" s="242"/>
      <c r="LAJ38" s="242"/>
      <c r="LAK38" s="242"/>
      <c r="LAL38" s="242"/>
      <c r="LAM38" s="242"/>
      <c r="LAN38" s="242"/>
      <c r="LAO38" s="242"/>
      <c r="LAP38" s="242"/>
      <c r="LAQ38" s="242"/>
      <c r="LAR38" s="242"/>
      <c r="LAS38" s="242"/>
      <c r="LAT38" s="242"/>
      <c r="LAU38" s="242"/>
      <c r="LAV38" s="242"/>
      <c r="LAW38" s="242"/>
      <c r="LAX38" s="242"/>
      <c r="LAY38" s="242"/>
      <c r="LAZ38" s="242"/>
      <c r="LBA38" s="242"/>
      <c r="LBB38" s="242"/>
      <c r="LBC38" s="242"/>
      <c r="LBD38" s="242"/>
      <c r="LBE38" s="242"/>
      <c r="LBF38" s="242"/>
      <c r="LBG38" s="242"/>
      <c r="LBH38" s="242"/>
      <c r="LBI38" s="242"/>
      <c r="LBJ38" s="242"/>
      <c r="LBK38" s="242"/>
      <c r="LBL38" s="242"/>
      <c r="LBM38" s="242"/>
      <c r="LBN38" s="242"/>
      <c r="LBO38" s="242"/>
      <c r="LBP38" s="242"/>
      <c r="LBQ38" s="242"/>
      <c r="LBR38" s="242"/>
      <c r="LBS38" s="242"/>
      <c r="LBT38" s="242"/>
      <c r="LBU38" s="242"/>
      <c r="LBV38" s="242"/>
      <c r="LBW38" s="242"/>
      <c r="LBX38" s="242"/>
      <c r="LBY38" s="242"/>
      <c r="LBZ38" s="242"/>
      <c r="LCA38" s="242"/>
      <c r="LCB38" s="242"/>
      <c r="LCC38" s="242"/>
      <c r="LCD38" s="242"/>
      <c r="LCE38" s="242"/>
      <c r="LCF38" s="242"/>
      <c r="LCG38" s="242"/>
      <c r="LCH38" s="242"/>
      <c r="LCI38" s="242"/>
      <c r="LCJ38" s="242"/>
      <c r="LCK38" s="242"/>
      <c r="LCL38" s="242"/>
      <c r="LCM38" s="242"/>
      <c r="LCN38" s="242"/>
      <c r="LCO38" s="242"/>
      <c r="LCP38" s="242"/>
      <c r="LCQ38" s="242"/>
      <c r="LCR38" s="242"/>
      <c r="LCS38" s="242"/>
      <c r="LCT38" s="242"/>
      <c r="LCU38" s="242"/>
      <c r="LCV38" s="242"/>
      <c r="LCW38" s="242"/>
      <c r="LCX38" s="242"/>
      <c r="LCY38" s="242"/>
      <c r="LCZ38" s="242"/>
      <c r="LDA38" s="242"/>
      <c r="LDB38" s="242"/>
      <c r="LDC38" s="242"/>
      <c r="LDD38" s="242"/>
      <c r="LDE38" s="242"/>
      <c r="LDF38" s="242"/>
      <c r="LDG38" s="242"/>
      <c r="LDH38" s="242"/>
      <c r="LDI38" s="242"/>
      <c r="LDJ38" s="242"/>
      <c r="LDK38" s="242"/>
      <c r="LDL38" s="242"/>
      <c r="LDM38" s="242"/>
      <c r="LDN38" s="242"/>
      <c r="LDO38" s="242"/>
      <c r="LDP38" s="242"/>
      <c r="LDQ38" s="242"/>
      <c r="LDR38" s="242"/>
      <c r="LDS38" s="242"/>
      <c r="LDT38" s="242"/>
      <c r="LDU38" s="242"/>
      <c r="LDV38" s="242"/>
      <c r="LDW38" s="242"/>
      <c r="LDX38" s="242"/>
      <c r="LDY38" s="242"/>
      <c r="LDZ38" s="242"/>
      <c r="LEA38" s="242"/>
      <c r="LEB38" s="242"/>
      <c r="LEC38" s="242"/>
      <c r="LED38" s="242"/>
      <c r="LEE38" s="242"/>
      <c r="LEF38" s="242"/>
      <c r="LEG38" s="242"/>
      <c r="LEH38" s="242"/>
      <c r="LEI38" s="242"/>
      <c r="LEJ38" s="242"/>
      <c r="LEK38" s="242"/>
      <c r="LEL38" s="242"/>
      <c r="LEM38" s="242"/>
      <c r="LEN38" s="242"/>
      <c r="LEO38" s="242"/>
      <c r="LEP38" s="242"/>
      <c r="LEQ38" s="242"/>
      <c r="LER38" s="242"/>
      <c r="LES38" s="242"/>
      <c r="LET38" s="242"/>
      <c r="LEU38" s="242"/>
      <c r="LEV38" s="242"/>
      <c r="LEW38" s="242"/>
      <c r="LEX38" s="242"/>
      <c r="LEY38" s="242"/>
      <c r="LEZ38" s="242"/>
      <c r="LFA38" s="242"/>
      <c r="LFB38" s="242"/>
      <c r="LFC38" s="242"/>
      <c r="LFD38" s="242"/>
      <c r="LFE38" s="242"/>
      <c r="LFF38" s="242"/>
      <c r="LFG38" s="242"/>
      <c r="LFH38" s="242"/>
      <c r="LFI38" s="242"/>
      <c r="LFJ38" s="242"/>
      <c r="LFK38" s="242"/>
      <c r="LFL38" s="242"/>
      <c r="LFM38" s="242"/>
      <c r="LFN38" s="242"/>
      <c r="LFO38" s="242"/>
      <c r="LFP38" s="242"/>
      <c r="LFQ38" s="242"/>
      <c r="LFR38" s="242"/>
      <c r="LFS38" s="242"/>
      <c r="LFT38" s="242"/>
      <c r="LFU38" s="242"/>
      <c r="LFV38" s="242"/>
      <c r="LFW38" s="242"/>
      <c r="LFX38" s="242"/>
      <c r="LFY38" s="242"/>
      <c r="LFZ38" s="242"/>
      <c r="LGA38" s="242"/>
      <c r="LGB38" s="242"/>
      <c r="LGC38" s="242"/>
      <c r="LGD38" s="242"/>
      <c r="LGE38" s="242"/>
      <c r="LGF38" s="242"/>
      <c r="LGG38" s="242"/>
      <c r="LGH38" s="242"/>
      <c r="LGI38" s="242"/>
      <c r="LGJ38" s="242"/>
      <c r="LGK38" s="242"/>
      <c r="LGL38" s="242"/>
      <c r="LGM38" s="242"/>
      <c r="LGN38" s="242"/>
      <c r="LGO38" s="242"/>
      <c r="LGP38" s="242"/>
      <c r="LGQ38" s="242"/>
      <c r="LGR38" s="242"/>
      <c r="LGS38" s="242"/>
      <c r="LGT38" s="242"/>
      <c r="LGU38" s="242"/>
      <c r="LGV38" s="242"/>
      <c r="LGW38" s="242"/>
      <c r="LGX38" s="242"/>
      <c r="LGY38" s="242"/>
      <c r="LGZ38" s="242"/>
      <c r="LHA38" s="242"/>
      <c r="LHB38" s="242"/>
      <c r="LHC38" s="242"/>
      <c r="LHD38" s="242"/>
      <c r="LHE38" s="242"/>
      <c r="LHF38" s="242"/>
      <c r="LHG38" s="242"/>
      <c r="LHH38" s="242"/>
      <c r="LHI38" s="242"/>
      <c r="LHJ38" s="242"/>
      <c r="LHK38" s="242"/>
      <c r="LHL38" s="242"/>
      <c r="LHM38" s="242"/>
      <c r="LHN38" s="242"/>
      <c r="LHO38" s="242"/>
      <c r="LHP38" s="242"/>
      <c r="LHQ38" s="242"/>
      <c r="LHR38" s="242"/>
      <c r="LHS38" s="242"/>
      <c r="LHT38" s="242"/>
      <c r="LHU38" s="242"/>
      <c r="LHV38" s="242"/>
      <c r="LHW38" s="242"/>
      <c r="LHX38" s="242"/>
      <c r="LHY38" s="242"/>
      <c r="LHZ38" s="242"/>
      <c r="LIA38" s="242"/>
      <c r="LIB38" s="242"/>
      <c r="LIC38" s="242"/>
      <c r="LID38" s="242"/>
      <c r="LIE38" s="242"/>
      <c r="LIF38" s="242"/>
      <c r="LIG38" s="242"/>
      <c r="LIH38" s="242"/>
      <c r="LII38" s="242"/>
      <c r="LIJ38" s="242"/>
      <c r="LIK38" s="242"/>
      <c r="LIL38" s="242"/>
      <c r="LIM38" s="242"/>
      <c r="LIN38" s="242"/>
      <c r="LIO38" s="242"/>
      <c r="LIP38" s="242"/>
      <c r="LIQ38" s="242"/>
      <c r="LIR38" s="242"/>
      <c r="LIS38" s="242"/>
      <c r="LIT38" s="242"/>
      <c r="LIU38" s="242"/>
      <c r="LIV38" s="242"/>
      <c r="LIW38" s="242"/>
      <c r="LIX38" s="242"/>
      <c r="LIY38" s="242"/>
      <c r="LIZ38" s="242"/>
      <c r="LJA38" s="242"/>
      <c r="LJB38" s="242"/>
      <c r="LJC38" s="242"/>
      <c r="LJD38" s="242"/>
      <c r="LJE38" s="242"/>
      <c r="LJF38" s="242"/>
      <c r="LJG38" s="242"/>
      <c r="LJH38" s="242"/>
      <c r="LJI38" s="242"/>
      <c r="LJJ38" s="242"/>
      <c r="LJK38" s="242"/>
      <c r="LJL38" s="242"/>
      <c r="LJM38" s="242"/>
      <c r="LJN38" s="242"/>
      <c r="LJO38" s="242"/>
      <c r="LJP38" s="242"/>
      <c r="LJQ38" s="242"/>
      <c r="LJR38" s="242"/>
      <c r="LJS38" s="242"/>
      <c r="LJT38" s="242"/>
      <c r="LJU38" s="242"/>
      <c r="LJV38" s="242"/>
      <c r="LJW38" s="242"/>
      <c r="LJX38" s="242"/>
      <c r="LJY38" s="242"/>
      <c r="LJZ38" s="242"/>
      <c r="LKA38" s="242"/>
      <c r="LKB38" s="242"/>
      <c r="LKC38" s="242"/>
      <c r="LKD38" s="242"/>
      <c r="LKE38" s="242"/>
      <c r="LKF38" s="242"/>
      <c r="LKG38" s="242"/>
      <c r="LKH38" s="242"/>
      <c r="LKI38" s="242"/>
      <c r="LKJ38" s="242"/>
      <c r="LKK38" s="242"/>
      <c r="LKL38" s="242"/>
      <c r="LKM38" s="242"/>
      <c r="LKN38" s="242"/>
      <c r="LKO38" s="242"/>
      <c r="LKP38" s="242"/>
      <c r="LKQ38" s="242"/>
      <c r="LKR38" s="242"/>
      <c r="LKS38" s="242"/>
      <c r="LKT38" s="242"/>
      <c r="LKU38" s="242"/>
      <c r="LKV38" s="242"/>
      <c r="LKW38" s="242"/>
      <c r="LKX38" s="242"/>
      <c r="LKY38" s="242"/>
      <c r="LKZ38" s="242"/>
      <c r="LLA38" s="242"/>
      <c r="LLB38" s="242"/>
      <c r="LLC38" s="242"/>
      <c r="LLD38" s="242"/>
      <c r="LLE38" s="242"/>
      <c r="LLF38" s="242"/>
      <c r="LLG38" s="242"/>
      <c r="LLH38" s="242"/>
      <c r="LLI38" s="242"/>
      <c r="LLJ38" s="242"/>
      <c r="LLK38" s="242"/>
      <c r="LLL38" s="242"/>
      <c r="LLM38" s="242"/>
      <c r="LLN38" s="242"/>
      <c r="LLO38" s="242"/>
      <c r="LLP38" s="242"/>
      <c r="LLQ38" s="242"/>
      <c r="LLR38" s="242"/>
      <c r="LLS38" s="242"/>
      <c r="LLT38" s="242"/>
      <c r="LLU38" s="242"/>
      <c r="LLV38" s="242"/>
      <c r="LLW38" s="242"/>
      <c r="LLX38" s="242"/>
      <c r="LLY38" s="242"/>
      <c r="LLZ38" s="242"/>
      <c r="LMA38" s="242"/>
      <c r="LMB38" s="242"/>
      <c r="LMC38" s="242"/>
      <c r="LMD38" s="242"/>
      <c r="LME38" s="242"/>
      <c r="LMF38" s="242"/>
      <c r="LMG38" s="242"/>
      <c r="LMH38" s="242"/>
      <c r="LMI38" s="242"/>
      <c r="LMJ38" s="242"/>
      <c r="LMK38" s="242"/>
      <c r="LML38" s="242"/>
      <c r="LMM38" s="242"/>
      <c r="LMN38" s="242"/>
      <c r="LMO38" s="242"/>
      <c r="LMP38" s="242"/>
      <c r="LMQ38" s="242"/>
      <c r="LMR38" s="242"/>
      <c r="LMS38" s="242"/>
      <c r="LMT38" s="242"/>
      <c r="LMU38" s="242"/>
      <c r="LMV38" s="242"/>
      <c r="LMW38" s="242"/>
      <c r="LMX38" s="242"/>
      <c r="LMY38" s="242"/>
      <c r="LMZ38" s="242"/>
      <c r="LNA38" s="242"/>
      <c r="LNB38" s="242"/>
      <c r="LNC38" s="242"/>
      <c r="LND38" s="242"/>
      <c r="LNE38" s="242"/>
      <c r="LNF38" s="242"/>
      <c r="LNG38" s="242"/>
      <c r="LNH38" s="242"/>
      <c r="LNI38" s="242"/>
      <c r="LNJ38" s="242"/>
      <c r="LNK38" s="242"/>
      <c r="LNL38" s="242"/>
      <c r="LNM38" s="242"/>
      <c r="LNN38" s="242"/>
      <c r="LNO38" s="242"/>
      <c r="LNP38" s="242"/>
      <c r="LNQ38" s="242"/>
      <c r="LNR38" s="242"/>
      <c r="LNS38" s="242"/>
      <c r="LNT38" s="242"/>
      <c r="LNU38" s="242"/>
      <c r="LNV38" s="242"/>
      <c r="LNW38" s="242"/>
      <c r="LNX38" s="242"/>
      <c r="LNY38" s="242"/>
      <c r="LNZ38" s="242"/>
      <c r="LOA38" s="242"/>
      <c r="LOB38" s="242"/>
      <c r="LOC38" s="242"/>
      <c r="LOD38" s="242"/>
      <c r="LOE38" s="242"/>
      <c r="LOF38" s="242"/>
      <c r="LOG38" s="242"/>
      <c r="LOH38" s="242"/>
      <c r="LOI38" s="242"/>
      <c r="LOJ38" s="242"/>
      <c r="LOK38" s="242"/>
      <c r="LOL38" s="242"/>
      <c r="LOM38" s="242"/>
      <c r="LON38" s="242"/>
      <c r="LOO38" s="242"/>
      <c r="LOP38" s="242"/>
      <c r="LOQ38" s="242"/>
      <c r="LOR38" s="242"/>
      <c r="LOS38" s="242"/>
      <c r="LOT38" s="242"/>
      <c r="LOU38" s="242"/>
      <c r="LOV38" s="242"/>
      <c r="LOW38" s="242"/>
      <c r="LOX38" s="242"/>
      <c r="LOY38" s="242"/>
      <c r="LOZ38" s="242"/>
      <c r="LPA38" s="242"/>
      <c r="LPB38" s="242"/>
      <c r="LPC38" s="242"/>
      <c r="LPD38" s="242"/>
      <c r="LPE38" s="242"/>
      <c r="LPF38" s="242"/>
      <c r="LPG38" s="242"/>
      <c r="LPH38" s="242"/>
      <c r="LPI38" s="242"/>
      <c r="LPJ38" s="242"/>
      <c r="LPK38" s="242"/>
      <c r="LPL38" s="242"/>
      <c r="LPM38" s="242"/>
      <c r="LPN38" s="242"/>
      <c r="LPO38" s="242"/>
      <c r="LPP38" s="242"/>
      <c r="LPQ38" s="242"/>
      <c r="LPR38" s="242"/>
      <c r="LPS38" s="242"/>
      <c r="LPT38" s="242"/>
      <c r="LPU38" s="242"/>
      <c r="LPV38" s="242"/>
      <c r="LPW38" s="242"/>
      <c r="LPX38" s="242"/>
      <c r="LPY38" s="242"/>
      <c r="LPZ38" s="242"/>
      <c r="LQA38" s="242"/>
      <c r="LQB38" s="242"/>
      <c r="LQC38" s="242"/>
      <c r="LQD38" s="242"/>
      <c r="LQE38" s="242"/>
      <c r="LQF38" s="242"/>
      <c r="LQG38" s="242"/>
      <c r="LQH38" s="242"/>
      <c r="LQI38" s="242"/>
      <c r="LQJ38" s="242"/>
      <c r="LQK38" s="242"/>
      <c r="LQL38" s="242"/>
      <c r="LQM38" s="242"/>
      <c r="LQN38" s="242"/>
      <c r="LQO38" s="242"/>
      <c r="LQP38" s="242"/>
      <c r="LQQ38" s="242"/>
      <c r="LQR38" s="242"/>
      <c r="LQS38" s="242"/>
      <c r="LQT38" s="242"/>
      <c r="LQU38" s="242"/>
      <c r="LQV38" s="242"/>
      <c r="LQW38" s="242"/>
      <c r="LQX38" s="242"/>
      <c r="LQY38" s="242"/>
      <c r="LQZ38" s="242"/>
      <c r="LRA38" s="242"/>
      <c r="LRB38" s="242"/>
      <c r="LRC38" s="242"/>
      <c r="LRD38" s="242"/>
      <c r="LRE38" s="242"/>
      <c r="LRF38" s="242"/>
      <c r="LRG38" s="242"/>
      <c r="LRH38" s="242"/>
      <c r="LRI38" s="242"/>
      <c r="LRJ38" s="242"/>
      <c r="LRK38" s="242"/>
      <c r="LRL38" s="242"/>
      <c r="LRM38" s="242"/>
      <c r="LRN38" s="242"/>
      <c r="LRO38" s="242"/>
      <c r="LRP38" s="242"/>
      <c r="LRQ38" s="242"/>
      <c r="LRR38" s="242"/>
      <c r="LRS38" s="242"/>
      <c r="LRT38" s="242"/>
      <c r="LRU38" s="242"/>
      <c r="LRV38" s="242"/>
      <c r="LRW38" s="242"/>
      <c r="LRX38" s="242"/>
      <c r="LRY38" s="242"/>
      <c r="LRZ38" s="242"/>
      <c r="LSA38" s="242"/>
      <c r="LSB38" s="242"/>
      <c r="LSC38" s="242"/>
      <c r="LSD38" s="242"/>
      <c r="LSE38" s="242"/>
      <c r="LSF38" s="242"/>
      <c r="LSG38" s="242"/>
      <c r="LSH38" s="242"/>
      <c r="LSI38" s="242"/>
      <c r="LSJ38" s="242"/>
      <c r="LSK38" s="242"/>
      <c r="LSL38" s="242"/>
      <c r="LSM38" s="242"/>
      <c r="LSN38" s="242"/>
      <c r="LSO38" s="242"/>
      <c r="LSP38" s="242"/>
      <c r="LSQ38" s="242"/>
      <c r="LSR38" s="242"/>
      <c r="LSS38" s="242"/>
      <c r="LST38" s="242"/>
      <c r="LSU38" s="242"/>
      <c r="LSV38" s="242"/>
      <c r="LSW38" s="242"/>
      <c r="LSX38" s="242"/>
      <c r="LSY38" s="242"/>
      <c r="LSZ38" s="242"/>
      <c r="LTA38" s="242"/>
      <c r="LTB38" s="242"/>
      <c r="LTC38" s="242"/>
      <c r="LTD38" s="242"/>
      <c r="LTE38" s="242"/>
      <c r="LTF38" s="242"/>
      <c r="LTG38" s="242"/>
      <c r="LTH38" s="242"/>
      <c r="LTI38" s="242"/>
      <c r="LTJ38" s="242"/>
      <c r="LTK38" s="242"/>
      <c r="LTL38" s="242"/>
      <c r="LTM38" s="242"/>
      <c r="LTN38" s="242"/>
      <c r="LTO38" s="242"/>
      <c r="LTP38" s="242"/>
      <c r="LTQ38" s="242"/>
      <c r="LTR38" s="242"/>
      <c r="LTS38" s="242"/>
      <c r="LTT38" s="242"/>
      <c r="LTU38" s="242"/>
      <c r="LTV38" s="242"/>
      <c r="LTW38" s="242"/>
      <c r="LTX38" s="242"/>
      <c r="LTY38" s="242"/>
      <c r="LTZ38" s="242"/>
      <c r="LUA38" s="242"/>
      <c r="LUB38" s="242"/>
      <c r="LUC38" s="242"/>
      <c r="LUD38" s="242"/>
      <c r="LUE38" s="242"/>
      <c r="LUF38" s="242"/>
      <c r="LUG38" s="242"/>
      <c r="LUH38" s="242"/>
      <c r="LUI38" s="242"/>
      <c r="LUJ38" s="242"/>
      <c r="LUK38" s="242"/>
      <c r="LUL38" s="242"/>
      <c r="LUM38" s="242"/>
      <c r="LUN38" s="242"/>
      <c r="LUO38" s="242"/>
      <c r="LUP38" s="242"/>
      <c r="LUQ38" s="242"/>
      <c r="LUR38" s="242"/>
      <c r="LUS38" s="242"/>
      <c r="LUT38" s="242"/>
      <c r="LUU38" s="242"/>
      <c r="LUV38" s="242"/>
      <c r="LUW38" s="242"/>
      <c r="LUX38" s="242"/>
      <c r="LUY38" s="242"/>
      <c r="LUZ38" s="242"/>
      <c r="LVA38" s="242"/>
      <c r="LVB38" s="242"/>
      <c r="LVC38" s="242"/>
      <c r="LVD38" s="242"/>
      <c r="LVE38" s="242"/>
      <c r="LVF38" s="242"/>
      <c r="LVG38" s="242"/>
      <c r="LVH38" s="242"/>
      <c r="LVI38" s="242"/>
      <c r="LVJ38" s="242"/>
      <c r="LVK38" s="242"/>
      <c r="LVL38" s="242"/>
      <c r="LVM38" s="242"/>
      <c r="LVN38" s="242"/>
      <c r="LVO38" s="242"/>
      <c r="LVP38" s="242"/>
      <c r="LVQ38" s="242"/>
      <c r="LVR38" s="242"/>
      <c r="LVS38" s="242"/>
      <c r="LVT38" s="242"/>
      <c r="LVU38" s="242"/>
      <c r="LVV38" s="242"/>
      <c r="LVW38" s="242"/>
      <c r="LVX38" s="242"/>
      <c r="LVY38" s="242"/>
      <c r="LVZ38" s="242"/>
      <c r="LWA38" s="242"/>
      <c r="LWB38" s="242"/>
      <c r="LWC38" s="242"/>
      <c r="LWD38" s="242"/>
      <c r="LWE38" s="242"/>
      <c r="LWF38" s="242"/>
      <c r="LWG38" s="242"/>
      <c r="LWH38" s="242"/>
      <c r="LWI38" s="242"/>
      <c r="LWJ38" s="242"/>
      <c r="LWK38" s="242"/>
      <c r="LWL38" s="242"/>
      <c r="LWM38" s="242"/>
      <c r="LWN38" s="242"/>
      <c r="LWO38" s="242"/>
      <c r="LWP38" s="242"/>
      <c r="LWQ38" s="242"/>
      <c r="LWR38" s="242"/>
      <c r="LWS38" s="242"/>
      <c r="LWT38" s="242"/>
      <c r="LWU38" s="242"/>
      <c r="LWV38" s="242"/>
      <c r="LWW38" s="242"/>
      <c r="LWX38" s="242"/>
      <c r="LWY38" s="242"/>
      <c r="LWZ38" s="242"/>
      <c r="LXA38" s="242"/>
      <c r="LXB38" s="242"/>
      <c r="LXC38" s="242"/>
      <c r="LXD38" s="242"/>
      <c r="LXE38" s="242"/>
      <c r="LXF38" s="242"/>
      <c r="LXG38" s="242"/>
      <c r="LXH38" s="242"/>
      <c r="LXI38" s="242"/>
      <c r="LXJ38" s="242"/>
      <c r="LXK38" s="242"/>
      <c r="LXL38" s="242"/>
      <c r="LXM38" s="242"/>
      <c r="LXN38" s="242"/>
      <c r="LXO38" s="242"/>
      <c r="LXP38" s="242"/>
      <c r="LXQ38" s="242"/>
      <c r="LXR38" s="242"/>
      <c r="LXS38" s="242"/>
      <c r="LXT38" s="242"/>
      <c r="LXU38" s="242"/>
      <c r="LXV38" s="242"/>
      <c r="LXW38" s="242"/>
      <c r="LXX38" s="242"/>
      <c r="LXY38" s="242"/>
      <c r="LXZ38" s="242"/>
      <c r="LYA38" s="242"/>
      <c r="LYB38" s="242"/>
      <c r="LYC38" s="242"/>
      <c r="LYD38" s="242"/>
      <c r="LYE38" s="242"/>
      <c r="LYF38" s="242"/>
      <c r="LYG38" s="242"/>
      <c r="LYH38" s="242"/>
      <c r="LYI38" s="242"/>
      <c r="LYJ38" s="242"/>
      <c r="LYK38" s="242"/>
      <c r="LYL38" s="242"/>
      <c r="LYM38" s="242"/>
      <c r="LYN38" s="242"/>
      <c r="LYO38" s="242"/>
      <c r="LYP38" s="242"/>
      <c r="LYQ38" s="242"/>
      <c r="LYR38" s="242"/>
      <c r="LYS38" s="242"/>
      <c r="LYT38" s="242"/>
      <c r="LYU38" s="242"/>
      <c r="LYV38" s="242"/>
      <c r="LYW38" s="242"/>
      <c r="LYX38" s="242"/>
      <c r="LYY38" s="242"/>
      <c r="LYZ38" s="242"/>
      <c r="LZA38" s="242"/>
      <c r="LZB38" s="242"/>
      <c r="LZC38" s="242"/>
      <c r="LZD38" s="242"/>
      <c r="LZE38" s="242"/>
      <c r="LZF38" s="242"/>
      <c r="LZG38" s="242"/>
      <c r="LZH38" s="242"/>
      <c r="LZI38" s="242"/>
      <c r="LZJ38" s="242"/>
      <c r="LZK38" s="242"/>
      <c r="LZL38" s="242"/>
      <c r="LZM38" s="242"/>
      <c r="LZN38" s="242"/>
      <c r="LZO38" s="242"/>
      <c r="LZP38" s="242"/>
      <c r="LZQ38" s="242"/>
      <c r="LZR38" s="242"/>
      <c r="LZS38" s="242"/>
      <c r="LZT38" s="242"/>
      <c r="LZU38" s="242"/>
      <c r="LZV38" s="242"/>
      <c r="LZW38" s="242"/>
      <c r="LZX38" s="242"/>
      <c r="LZY38" s="242"/>
      <c r="LZZ38" s="242"/>
      <c r="MAA38" s="242"/>
      <c r="MAB38" s="242"/>
      <c r="MAC38" s="242"/>
      <c r="MAD38" s="242"/>
      <c r="MAE38" s="242"/>
      <c r="MAF38" s="242"/>
      <c r="MAG38" s="242"/>
      <c r="MAH38" s="242"/>
      <c r="MAI38" s="242"/>
      <c r="MAJ38" s="242"/>
      <c r="MAK38" s="242"/>
      <c r="MAL38" s="242"/>
      <c r="MAM38" s="242"/>
      <c r="MAN38" s="242"/>
      <c r="MAO38" s="242"/>
      <c r="MAP38" s="242"/>
      <c r="MAQ38" s="242"/>
      <c r="MAR38" s="242"/>
      <c r="MAS38" s="242"/>
      <c r="MAT38" s="242"/>
      <c r="MAU38" s="242"/>
      <c r="MAV38" s="242"/>
      <c r="MAW38" s="242"/>
      <c r="MAX38" s="242"/>
      <c r="MAY38" s="242"/>
      <c r="MAZ38" s="242"/>
      <c r="MBA38" s="242"/>
      <c r="MBB38" s="242"/>
      <c r="MBC38" s="242"/>
      <c r="MBD38" s="242"/>
      <c r="MBE38" s="242"/>
      <c r="MBF38" s="242"/>
      <c r="MBG38" s="242"/>
      <c r="MBH38" s="242"/>
      <c r="MBI38" s="242"/>
      <c r="MBJ38" s="242"/>
      <c r="MBK38" s="242"/>
      <c r="MBL38" s="242"/>
      <c r="MBM38" s="242"/>
      <c r="MBN38" s="242"/>
      <c r="MBO38" s="242"/>
      <c r="MBP38" s="242"/>
      <c r="MBQ38" s="242"/>
      <c r="MBR38" s="242"/>
      <c r="MBS38" s="242"/>
      <c r="MBT38" s="242"/>
      <c r="MBU38" s="242"/>
      <c r="MBV38" s="242"/>
      <c r="MBW38" s="242"/>
      <c r="MBX38" s="242"/>
      <c r="MBY38" s="242"/>
      <c r="MBZ38" s="242"/>
      <c r="MCA38" s="242"/>
      <c r="MCB38" s="242"/>
      <c r="MCC38" s="242"/>
      <c r="MCD38" s="242"/>
      <c r="MCE38" s="242"/>
      <c r="MCF38" s="242"/>
      <c r="MCG38" s="242"/>
      <c r="MCH38" s="242"/>
      <c r="MCI38" s="242"/>
      <c r="MCJ38" s="242"/>
      <c r="MCK38" s="242"/>
      <c r="MCL38" s="242"/>
      <c r="MCM38" s="242"/>
      <c r="MCN38" s="242"/>
      <c r="MCO38" s="242"/>
      <c r="MCP38" s="242"/>
      <c r="MCQ38" s="242"/>
      <c r="MCR38" s="242"/>
      <c r="MCS38" s="242"/>
      <c r="MCT38" s="242"/>
      <c r="MCU38" s="242"/>
      <c r="MCV38" s="242"/>
      <c r="MCW38" s="242"/>
      <c r="MCX38" s="242"/>
      <c r="MCY38" s="242"/>
      <c r="MCZ38" s="242"/>
      <c r="MDA38" s="242"/>
      <c r="MDB38" s="242"/>
      <c r="MDC38" s="242"/>
      <c r="MDD38" s="242"/>
      <c r="MDE38" s="242"/>
      <c r="MDF38" s="242"/>
      <c r="MDG38" s="242"/>
      <c r="MDH38" s="242"/>
      <c r="MDI38" s="242"/>
      <c r="MDJ38" s="242"/>
      <c r="MDK38" s="242"/>
      <c r="MDL38" s="242"/>
      <c r="MDM38" s="242"/>
      <c r="MDN38" s="242"/>
      <c r="MDO38" s="242"/>
      <c r="MDP38" s="242"/>
      <c r="MDQ38" s="242"/>
      <c r="MDR38" s="242"/>
      <c r="MDS38" s="242"/>
      <c r="MDT38" s="242"/>
      <c r="MDU38" s="242"/>
      <c r="MDV38" s="242"/>
      <c r="MDW38" s="242"/>
      <c r="MDX38" s="242"/>
      <c r="MDY38" s="242"/>
      <c r="MDZ38" s="242"/>
      <c r="MEA38" s="242"/>
      <c r="MEB38" s="242"/>
      <c r="MEC38" s="242"/>
      <c r="MED38" s="242"/>
      <c r="MEE38" s="242"/>
      <c r="MEF38" s="242"/>
      <c r="MEG38" s="242"/>
      <c r="MEH38" s="242"/>
      <c r="MEI38" s="242"/>
      <c r="MEJ38" s="242"/>
      <c r="MEK38" s="242"/>
      <c r="MEL38" s="242"/>
      <c r="MEM38" s="242"/>
      <c r="MEN38" s="242"/>
      <c r="MEO38" s="242"/>
      <c r="MEP38" s="242"/>
      <c r="MEQ38" s="242"/>
      <c r="MER38" s="242"/>
      <c r="MES38" s="242"/>
      <c r="MET38" s="242"/>
      <c r="MEU38" s="242"/>
      <c r="MEV38" s="242"/>
      <c r="MEW38" s="242"/>
      <c r="MEX38" s="242"/>
      <c r="MEY38" s="242"/>
      <c r="MEZ38" s="242"/>
      <c r="MFA38" s="242"/>
      <c r="MFB38" s="242"/>
      <c r="MFC38" s="242"/>
      <c r="MFD38" s="242"/>
      <c r="MFE38" s="242"/>
      <c r="MFF38" s="242"/>
      <c r="MFG38" s="242"/>
      <c r="MFH38" s="242"/>
      <c r="MFI38" s="242"/>
      <c r="MFJ38" s="242"/>
      <c r="MFK38" s="242"/>
      <c r="MFL38" s="242"/>
      <c r="MFM38" s="242"/>
      <c r="MFN38" s="242"/>
      <c r="MFO38" s="242"/>
      <c r="MFP38" s="242"/>
      <c r="MFQ38" s="242"/>
      <c r="MFR38" s="242"/>
      <c r="MFS38" s="242"/>
      <c r="MFT38" s="242"/>
      <c r="MFU38" s="242"/>
      <c r="MFV38" s="242"/>
      <c r="MFW38" s="242"/>
      <c r="MFX38" s="242"/>
      <c r="MFY38" s="242"/>
      <c r="MFZ38" s="242"/>
      <c r="MGA38" s="242"/>
      <c r="MGB38" s="242"/>
      <c r="MGC38" s="242"/>
      <c r="MGD38" s="242"/>
      <c r="MGE38" s="242"/>
      <c r="MGF38" s="242"/>
      <c r="MGG38" s="242"/>
      <c r="MGH38" s="242"/>
      <c r="MGI38" s="242"/>
      <c r="MGJ38" s="242"/>
      <c r="MGK38" s="242"/>
      <c r="MGL38" s="242"/>
      <c r="MGM38" s="242"/>
      <c r="MGN38" s="242"/>
      <c r="MGO38" s="242"/>
      <c r="MGP38" s="242"/>
      <c r="MGQ38" s="242"/>
      <c r="MGR38" s="242"/>
      <c r="MGS38" s="242"/>
      <c r="MGT38" s="242"/>
      <c r="MGU38" s="242"/>
      <c r="MGV38" s="242"/>
      <c r="MGW38" s="242"/>
      <c r="MGX38" s="242"/>
      <c r="MGY38" s="242"/>
      <c r="MGZ38" s="242"/>
      <c r="MHA38" s="242"/>
      <c r="MHB38" s="242"/>
      <c r="MHC38" s="242"/>
      <c r="MHD38" s="242"/>
      <c r="MHE38" s="242"/>
      <c r="MHF38" s="242"/>
      <c r="MHG38" s="242"/>
      <c r="MHH38" s="242"/>
      <c r="MHI38" s="242"/>
      <c r="MHJ38" s="242"/>
      <c r="MHK38" s="242"/>
      <c r="MHL38" s="242"/>
      <c r="MHM38" s="242"/>
      <c r="MHN38" s="242"/>
      <c r="MHO38" s="242"/>
      <c r="MHP38" s="242"/>
      <c r="MHQ38" s="242"/>
      <c r="MHR38" s="242"/>
      <c r="MHS38" s="242"/>
      <c r="MHT38" s="242"/>
      <c r="MHU38" s="242"/>
      <c r="MHV38" s="242"/>
      <c r="MHW38" s="242"/>
      <c r="MHX38" s="242"/>
      <c r="MHY38" s="242"/>
      <c r="MHZ38" s="242"/>
      <c r="MIA38" s="242"/>
      <c r="MIB38" s="242"/>
      <c r="MIC38" s="242"/>
      <c r="MID38" s="242"/>
      <c r="MIE38" s="242"/>
      <c r="MIF38" s="242"/>
      <c r="MIG38" s="242"/>
      <c r="MIH38" s="242"/>
      <c r="MII38" s="242"/>
      <c r="MIJ38" s="242"/>
      <c r="MIK38" s="242"/>
      <c r="MIL38" s="242"/>
      <c r="MIM38" s="242"/>
      <c r="MIN38" s="242"/>
      <c r="MIO38" s="242"/>
      <c r="MIP38" s="242"/>
      <c r="MIQ38" s="242"/>
      <c r="MIR38" s="242"/>
      <c r="MIS38" s="242"/>
      <c r="MIT38" s="242"/>
      <c r="MIU38" s="242"/>
      <c r="MIV38" s="242"/>
      <c r="MIW38" s="242"/>
      <c r="MIX38" s="242"/>
      <c r="MIY38" s="242"/>
      <c r="MIZ38" s="242"/>
      <c r="MJA38" s="242"/>
      <c r="MJB38" s="242"/>
      <c r="MJC38" s="242"/>
      <c r="MJD38" s="242"/>
      <c r="MJE38" s="242"/>
      <c r="MJF38" s="242"/>
      <c r="MJG38" s="242"/>
      <c r="MJH38" s="242"/>
      <c r="MJI38" s="242"/>
      <c r="MJJ38" s="242"/>
      <c r="MJK38" s="242"/>
      <c r="MJL38" s="242"/>
      <c r="MJM38" s="242"/>
      <c r="MJN38" s="242"/>
      <c r="MJO38" s="242"/>
      <c r="MJP38" s="242"/>
      <c r="MJQ38" s="242"/>
      <c r="MJR38" s="242"/>
      <c r="MJS38" s="242"/>
      <c r="MJT38" s="242"/>
      <c r="MJU38" s="242"/>
      <c r="MJV38" s="242"/>
      <c r="MJW38" s="242"/>
      <c r="MJX38" s="242"/>
      <c r="MJY38" s="242"/>
      <c r="MJZ38" s="242"/>
      <c r="MKA38" s="242"/>
      <c r="MKB38" s="242"/>
      <c r="MKC38" s="242"/>
      <c r="MKD38" s="242"/>
      <c r="MKE38" s="242"/>
      <c r="MKF38" s="242"/>
      <c r="MKG38" s="242"/>
      <c r="MKH38" s="242"/>
      <c r="MKI38" s="242"/>
      <c r="MKJ38" s="242"/>
      <c r="MKK38" s="242"/>
      <c r="MKL38" s="242"/>
      <c r="MKM38" s="242"/>
      <c r="MKN38" s="242"/>
      <c r="MKO38" s="242"/>
      <c r="MKP38" s="242"/>
      <c r="MKQ38" s="242"/>
      <c r="MKR38" s="242"/>
      <c r="MKS38" s="242"/>
      <c r="MKT38" s="242"/>
      <c r="MKU38" s="242"/>
      <c r="MKV38" s="242"/>
      <c r="MKW38" s="242"/>
      <c r="MKX38" s="242"/>
      <c r="MKY38" s="242"/>
      <c r="MKZ38" s="242"/>
      <c r="MLA38" s="242"/>
      <c r="MLB38" s="242"/>
      <c r="MLC38" s="242"/>
      <c r="MLD38" s="242"/>
      <c r="MLE38" s="242"/>
      <c r="MLF38" s="242"/>
      <c r="MLG38" s="242"/>
      <c r="MLH38" s="242"/>
      <c r="MLI38" s="242"/>
      <c r="MLJ38" s="242"/>
      <c r="MLK38" s="242"/>
      <c r="MLL38" s="242"/>
      <c r="MLM38" s="242"/>
      <c r="MLN38" s="242"/>
      <c r="MLO38" s="242"/>
      <c r="MLP38" s="242"/>
      <c r="MLQ38" s="242"/>
      <c r="MLR38" s="242"/>
      <c r="MLS38" s="242"/>
      <c r="MLT38" s="242"/>
      <c r="MLU38" s="242"/>
      <c r="MLV38" s="242"/>
      <c r="MLW38" s="242"/>
      <c r="MLX38" s="242"/>
      <c r="MLY38" s="242"/>
      <c r="MLZ38" s="242"/>
      <c r="MMA38" s="242"/>
      <c r="MMB38" s="242"/>
      <c r="MMC38" s="242"/>
      <c r="MMD38" s="242"/>
      <c r="MME38" s="242"/>
      <c r="MMF38" s="242"/>
      <c r="MMG38" s="242"/>
      <c r="MMH38" s="242"/>
      <c r="MMI38" s="242"/>
      <c r="MMJ38" s="242"/>
      <c r="MMK38" s="242"/>
      <c r="MML38" s="242"/>
      <c r="MMM38" s="242"/>
      <c r="MMN38" s="242"/>
      <c r="MMO38" s="242"/>
      <c r="MMP38" s="242"/>
      <c r="MMQ38" s="242"/>
      <c r="MMR38" s="242"/>
      <c r="MMS38" s="242"/>
      <c r="MMT38" s="242"/>
      <c r="MMU38" s="242"/>
      <c r="MMV38" s="242"/>
      <c r="MMW38" s="242"/>
      <c r="MMX38" s="242"/>
      <c r="MMY38" s="242"/>
      <c r="MMZ38" s="242"/>
      <c r="MNA38" s="242"/>
      <c r="MNB38" s="242"/>
      <c r="MNC38" s="242"/>
      <c r="MND38" s="242"/>
      <c r="MNE38" s="242"/>
      <c r="MNF38" s="242"/>
      <c r="MNG38" s="242"/>
      <c r="MNH38" s="242"/>
      <c r="MNI38" s="242"/>
      <c r="MNJ38" s="242"/>
      <c r="MNK38" s="242"/>
      <c r="MNL38" s="242"/>
      <c r="MNM38" s="242"/>
      <c r="MNN38" s="242"/>
      <c r="MNO38" s="242"/>
      <c r="MNP38" s="242"/>
      <c r="MNQ38" s="242"/>
      <c r="MNR38" s="242"/>
      <c r="MNS38" s="242"/>
      <c r="MNT38" s="242"/>
      <c r="MNU38" s="242"/>
      <c r="MNV38" s="242"/>
      <c r="MNW38" s="242"/>
      <c r="MNX38" s="242"/>
      <c r="MNY38" s="242"/>
      <c r="MNZ38" s="242"/>
      <c r="MOA38" s="242"/>
      <c r="MOB38" s="242"/>
      <c r="MOC38" s="242"/>
      <c r="MOD38" s="242"/>
      <c r="MOE38" s="242"/>
      <c r="MOF38" s="242"/>
      <c r="MOG38" s="242"/>
      <c r="MOH38" s="242"/>
      <c r="MOI38" s="242"/>
      <c r="MOJ38" s="242"/>
      <c r="MOK38" s="242"/>
      <c r="MOL38" s="242"/>
      <c r="MOM38" s="242"/>
      <c r="MON38" s="242"/>
      <c r="MOO38" s="242"/>
      <c r="MOP38" s="242"/>
      <c r="MOQ38" s="242"/>
      <c r="MOR38" s="242"/>
      <c r="MOS38" s="242"/>
      <c r="MOT38" s="242"/>
      <c r="MOU38" s="242"/>
      <c r="MOV38" s="242"/>
      <c r="MOW38" s="242"/>
      <c r="MOX38" s="242"/>
      <c r="MOY38" s="242"/>
      <c r="MOZ38" s="242"/>
      <c r="MPA38" s="242"/>
      <c r="MPB38" s="242"/>
      <c r="MPC38" s="242"/>
      <c r="MPD38" s="242"/>
      <c r="MPE38" s="242"/>
      <c r="MPF38" s="242"/>
      <c r="MPG38" s="242"/>
      <c r="MPH38" s="242"/>
      <c r="MPI38" s="242"/>
      <c r="MPJ38" s="242"/>
      <c r="MPK38" s="242"/>
      <c r="MPL38" s="242"/>
      <c r="MPM38" s="242"/>
      <c r="MPN38" s="242"/>
      <c r="MPO38" s="242"/>
      <c r="MPP38" s="242"/>
      <c r="MPQ38" s="242"/>
      <c r="MPR38" s="242"/>
      <c r="MPS38" s="242"/>
      <c r="MPT38" s="242"/>
      <c r="MPU38" s="242"/>
      <c r="MPV38" s="242"/>
      <c r="MPW38" s="242"/>
      <c r="MPX38" s="242"/>
      <c r="MPY38" s="242"/>
      <c r="MPZ38" s="242"/>
      <c r="MQA38" s="242"/>
      <c r="MQB38" s="242"/>
      <c r="MQC38" s="242"/>
      <c r="MQD38" s="242"/>
      <c r="MQE38" s="242"/>
      <c r="MQF38" s="242"/>
      <c r="MQG38" s="242"/>
      <c r="MQH38" s="242"/>
      <c r="MQI38" s="242"/>
      <c r="MQJ38" s="242"/>
      <c r="MQK38" s="242"/>
      <c r="MQL38" s="242"/>
      <c r="MQM38" s="242"/>
      <c r="MQN38" s="242"/>
      <c r="MQO38" s="242"/>
      <c r="MQP38" s="242"/>
      <c r="MQQ38" s="242"/>
      <c r="MQR38" s="242"/>
      <c r="MQS38" s="242"/>
      <c r="MQT38" s="242"/>
      <c r="MQU38" s="242"/>
      <c r="MQV38" s="242"/>
      <c r="MQW38" s="242"/>
      <c r="MQX38" s="242"/>
      <c r="MQY38" s="242"/>
      <c r="MQZ38" s="242"/>
      <c r="MRA38" s="242"/>
      <c r="MRB38" s="242"/>
      <c r="MRC38" s="242"/>
      <c r="MRD38" s="242"/>
      <c r="MRE38" s="242"/>
      <c r="MRF38" s="242"/>
      <c r="MRG38" s="242"/>
      <c r="MRH38" s="242"/>
      <c r="MRI38" s="242"/>
      <c r="MRJ38" s="242"/>
      <c r="MRK38" s="242"/>
      <c r="MRL38" s="242"/>
      <c r="MRM38" s="242"/>
      <c r="MRN38" s="242"/>
      <c r="MRO38" s="242"/>
      <c r="MRP38" s="242"/>
      <c r="MRQ38" s="242"/>
      <c r="MRR38" s="242"/>
      <c r="MRS38" s="242"/>
      <c r="MRT38" s="242"/>
      <c r="MRU38" s="242"/>
      <c r="MRV38" s="242"/>
      <c r="MRW38" s="242"/>
      <c r="MRX38" s="242"/>
      <c r="MRY38" s="242"/>
      <c r="MRZ38" s="242"/>
      <c r="MSA38" s="242"/>
      <c r="MSB38" s="242"/>
      <c r="MSC38" s="242"/>
      <c r="MSD38" s="242"/>
      <c r="MSE38" s="242"/>
      <c r="MSF38" s="242"/>
      <c r="MSG38" s="242"/>
      <c r="MSH38" s="242"/>
      <c r="MSI38" s="242"/>
      <c r="MSJ38" s="242"/>
      <c r="MSK38" s="242"/>
      <c r="MSL38" s="242"/>
      <c r="MSM38" s="242"/>
      <c r="MSN38" s="242"/>
      <c r="MSO38" s="242"/>
      <c r="MSP38" s="242"/>
      <c r="MSQ38" s="242"/>
      <c r="MSR38" s="242"/>
      <c r="MSS38" s="242"/>
      <c r="MST38" s="242"/>
      <c r="MSU38" s="242"/>
      <c r="MSV38" s="242"/>
      <c r="MSW38" s="242"/>
      <c r="MSX38" s="242"/>
      <c r="MSY38" s="242"/>
      <c r="MSZ38" s="242"/>
      <c r="MTA38" s="242"/>
      <c r="MTB38" s="242"/>
      <c r="MTC38" s="242"/>
      <c r="MTD38" s="242"/>
      <c r="MTE38" s="242"/>
      <c r="MTF38" s="242"/>
      <c r="MTG38" s="242"/>
      <c r="MTH38" s="242"/>
      <c r="MTI38" s="242"/>
      <c r="MTJ38" s="242"/>
      <c r="MTK38" s="242"/>
      <c r="MTL38" s="242"/>
      <c r="MTM38" s="242"/>
      <c r="MTN38" s="242"/>
      <c r="MTO38" s="242"/>
      <c r="MTP38" s="242"/>
      <c r="MTQ38" s="242"/>
      <c r="MTR38" s="242"/>
      <c r="MTS38" s="242"/>
      <c r="MTT38" s="242"/>
      <c r="MTU38" s="242"/>
      <c r="MTV38" s="242"/>
      <c r="MTW38" s="242"/>
      <c r="MTX38" s="242"/>
      <c r="MTY38" s="242"/>
      <c r="MTZ38" s="242"/>
      <c r="MUA38" s="242"/>
      <c r="MUB38" s="242"/>
      <c r="MUC38" s="242"/>
      <c r="MUD38" s="242"/>
      <c r="MUE38" s="242"/>
      <c r="MUF38" s="242"/>
      <c r="MUG38" s="242"/>
      <c r="MUH38" s="242"/>
      <c r="MUI38" s="242"/>
      <c r="MUJ38" s="242"/>
      <c r="MUK38" s="242"/>
      <c r="MUL38" s="242"/>
      <c r="MUM38" s="242"/>
      <c r="MUN38" s="242"/>
      <c r="MUO38" s="242"/>
      <c r="MUP38" s="242"/>
      <c r="MUQ38" s="242"/>
      <c r="MUR38" s="242"/>
      <c r="MUS38" s="242"/>
      <c r="MUT38" s="242"/>
      <c r="MUU38" s="242"/>
      <c r="MUV38" s="242"/>
      <c r="MUW38" s="242"/>
      <c r="MUX38" s="242"/>
      <c r="MUY38" s="242"/>
      <c r="MUZ38" s="242"/>
      <c r="MVA38" s="242"/>
      <c r="MVB38" s="242"/>
      <c r="MVC38" s="242"/>
      <c r="MVD38" s="242"/>
      <c r="MVE38" s="242"/>
      <c r="MVF38" s="242"/>
      <c r="MVG38" s="242"/>
      <c r="MVH38" s="242"/>
      <c r="MVI38" s="242"/>
      <c r="MVJ38" s="242"/>
      <c r="MVK38" s="242"/>
      <c r="MVL38" s="242"/>
      <c r="MVM38" s="242"/>
      <c r="MVN38" s="242"/>
      <c r="MVO38" s="242"/>
      <c r="MVP38" s="242"/>
      <c r="MVQ38" s="242"/>
      <c r="MVR38" s="242"/>
      <c r="MVS38" s="242"/>
      <c r="MVT38" s="242"/>
      <c r="MVU38" s="242"/>
      <c r="MVV38" s="242"/>
      <c r="MVW38" s="242"/>
      <c r="MVX38" s="242"/>
      <c r="MVY38" s="242"/>
      <c r="MVZ38" s="242"/>
      <c r="MWA38" s="242"/>
      <c r="MWB38" s="242"/>
      <c r="MWC38" s="242"/>
      <c r="MWD38" s="242"/>
      <c r="MWE38" s="242"/>
      <c r="MWF38" s="242"/>
      <c r="MWG38" s="242"/>
      <c r="MWH38" s="242"/>
      <c r="MWI38" s="242"/>
      <c r="MWJ38" s="242"/>
      <c r="MWK38" s="242"/>
      <c r="MWL38" s="242"/>
      <c r="MWM38" s="242"/>
      <c r="MWN38" s="242"/>
      <c r="MWO38" s="242"/>
      <c r="MWP38" s="242"/>
      <c r="MWQ38" s="242"/>
      <c r="MWR38" s="242"/>
      <c r="MWS38" s="242"/>
      <c r="MWT38" s="242"/>
      <c r="MWU38" s="242"/>
      <c r="MWV38" s="242"/>
      <c r="MWW38" s="242"/>
      <c r="MWX38" s="242"/>
      <c r="MWY38" s="242"/>
      <c r="MWZ38" s="242"/>
      <c r="MXA38" s="242"/>
      <c r="MXB38" s="242"/>
      <c r="MXC38" s="242"/>
      <c r="MXD38" s="242"/>
      <c r="MXE38" s="242"/>
      <c r="MXF38" s="242"/>
      <c r="MXG38" s="242"/>
      <c r="MXH38" s="242"/>
      <c r="MXI38" s="242"/>
      <c r="MXJ38" s="242"/>
      <c r="MXK38" s="242"/>
      <c r="MXL38" s="242"/>
      <c r="MXM38" s="242"/>
      <c r="MXN38" s="242"/>
      <c r="MXO38" s="242"/>
      <c r="MXP38" s="242"/>
      <c r="MXQ38" s="242"/>
      <c r="MXR38" s="242"/>
      <c r="MXS38" s="242"/>
      <c r="MXT38" s="242"/>
      <c r="MXU38" s="242"/>
      <c r="MXV38" s="242"/>
      <c r="MXW38" s="242"/>
      <c r="MXX38" s="242"/>
      <c r="MXY38" s="242"/>
      <c r="MXZ38" s="242"/>
      <c r="MYA38" s="242"/>
      <c r="MYB38" s="242"/>
      <c r="MYC38" s="242"/>
      <c r="MYD38" s="242"/>
      <c r="MYE38" s="242"/>
      <c r="MYF38" s="242"/>
      <c r="MYG38" s="242"/>
      <c r="MYH38" s="242"/>
      <c r="MYI38" s="242"/>
      <c r="MYJ38" s="242"/>
      <c r="MYK38" s="242"/>
      <c r="MYL38" s="242"/>
      <c r="MYM38" s="242"/>
      <c r="MYN38" s="242"/>
      <c r="MYO38" s="242"/>
      <c r="MYP38" s="242"/>
      <c r="MYQ38" s="242"/>
      <c r="MYR38" s="242"/>
      <c r="MYS38" s="242"/>
      <c r="MYT38" s="242"/>
      <c r="MYU38" s="242"/>
      <c r="MYV38" s="242"/>
      <c r="MYW38" s="242"/>
      <c r="MYX38" s="242"/>
      <c r="MYY38" s="242"/>
      <c r="MYZ38" s="242"/>
      <c r="MZA38" s="242"/>
      <c r="MZB38" s="242"/>
      <c r="MZC38" s="242"/>
      <c r="MZD38" s="242"/>
      <c r="MZE38" s="242"/>
      <c r="MZF38" s="242"/>
      <c r="MZG38" s="242"/>
      <c r="MZH38" s="242"/>
      <c r="MZI38" s="242"/>
      <c r="MZJ38" s="242"/>
      <c r="MZK38" s="242"/>
      <c r="MZL38" s="242"/>
      <c r="MZM38" s="242"/>
      <c r="MZN38" s="242"/>
      <c r="MZO38" s="242"/>
      <c r="MZP38" s="242"/>
      <c r="MZQ38" s="242"/>
      <c r="MZR38" s="242"/>
      <c r="MZS38" s="242"/>
      <c r="MZT38" s="242"/>
      <c r="MZU38" s="242"/>
      <c r="MZV38" s="242"/>
      <c r="MZW38" s="242"/>
      <c r="MZX38" s="242"/>
      <c r="MZY38" s="242"/>
      <c r="MZZ38" s="242"/>
      <c r="NAA38" s="242"/>
      <c r="NAB38" s="242"/>
      <c r="NAC38" s="242"/>
      <c r="NAD38" s="242"/>
      <c r="NAE38" s="242"/>
      <c r="NAF38" s="242"/>
      <c r="NAG38" s="242"/>
      <c r="NAH38" s="242"/>
      <c r="NAI38" s="242"/>
      <c r="NAJ38" s="242"/>
      <c r="NAK38" s="242"/>
      <c r="NAL38" s="242"/>
      <c r="NAM38" s="242"/>
      <c r="NAN38" s="242"/>
      <c r="NAO38" s="242"/>
      <c r="NAP38" s="242"/>
      <c r="NAQ38" s="242"/>
      <c r="NAR38" s="242"/>
      <c r="NAS38" s="242"/>
      <c r="NAT38" s="242"/>
      <c r="NAU38" s="242"/>
      <c r="NAV38" s="242"/>
      <c r="NAW38" s="242"/>
      <c r="NAX38" s="242"/>
      <c r="NAY38" s="242"/>
      <c r="NAZ38" s="242"/>
      <c r="NBA38" s="242"/>
      <c r="NBB38" s="242"/>
      <c r="NBC38" s="242"/>
      <c r="NBD38" s="242"/>
      <c r="NBE38" s="242"/>
      <c r="NBF38" s="242"/>
      <c r="NBG38" s="242"/>
      <c r="NBH38" s="242"/>
      <c r="NBI38" s="242"/>
      <c r="NBJ38" s="242"/>
      <c r="NBK38" s="242"/>
      <c r="NBL38" s="242"/>
      <c r="NBM38" s="242"/>
      <c r="NBN38" s="242"/>
      <c r="NBO38" s="242"/>
      <c r="NBP38" s="242"/>
      <c r="NBQ38" s="242"/>
      <c r="NBR38" s="242"/>
      <c r="NBS38" s="242"/>
      <c r="NBT38" s="242"/>
      <c r="NBU38" s="242"/>
      <c r="NBV38" s="242"/>
      <c r="NBW38" s="242"/>
      <c r="NBX38" s="242"/>
      <c r="NBY38" s="242"/>
      <c r="NBZ38" s="242"/>
      <c r="NCA38" s="242"/>
      <c r="NCB38" s="242"/>
      <c r="NCC38" s="242"/>
      <c r="NCD38" s="242"/>
      <c r="NCE38" s="242"/>
      <c r="NCF38" s="242"/>
      <c r="NCG38" s="242"/>
      <c r="NCH38" s="242"/>
      <c r="NCI38" s="242"/>
      <c r="NCJ38" s="242"/>
      <c r="NCK38" s="242"/>
      <c r="NCL38" s="242"/>
      <c r="NCM38" s="242"/>
      <c r="NCN38" s="242"/>
      <c r="NCO38" s="242"/>
      <c r="NCP38" s="242"/>
      <c r="NCQ38" s="242"/>
      <c r="NCR38" s="242"/>
      <c r="NCS38" s="242"/>
      <c r="NCT38" s="242"/>
      <c r="NCU38" s="242"/>
      <c r="NCV38" s="242"/>
      <c r="NCW38" s="242"/>
      <c r="NCX38" s="242"/>
      <c r="NCY38" s="242"/>
      <c r="NCZ38" s="242"/>
      <c r="NDA38" s="242"/>
      <c r="NDB38" s="242"/>
      <c r="NDC38" s="242"/>
      <c r="NDD38" s="242"/>
      <c r="NDE38" s="242"/>
      <c r="NDF38" s="242"/>
      <c r="NDG38" s="242"/>
      <c r="NDH38" s="242"/>
      <c r="NDI38" s="242"/>
      <c r="NDJ38" s="242"/>
      <c r="NDK38" s="242"/>
      <c r="NDL38" s="242"/>
      <c r="NDM38" s="242"/>
      <c r="NDN38" s="242"/>
      <c r="NDO38" s="242"/>
      <c r="NDP38" s="242"/>
      <c r="NDQ38" s="242"/>
      <c r="NDR38" s="242"/>
      <c r="NDS38" s="242"/>
      <c r="NDT38" s="242"/>
      <c r="NDU38" s="242"/>
      <c r="NDV38" s="242"/>
      <c r="NDW38" s="242"/>
      <c r="NDX38" s="242"/>
      <c r="NDY38" s="242"/>
      <c r="NDZ38" s="242"/>
      <c r="NEA38" s="242"/>
      <c r="NEB38" s="242"/>
      <c r="NEC38" s="242"/>
      <c r="NED38" s="242"/>
      <c r="NEE38" s="242"/>
      <c r="NEF38" s="242"/>
      <c r="NEG38" s="242"/>
      <c r="NEH38" s="242"/>
      <c r="NEI38" s="242"/>
      <c r="NEJ38" s="242"/>
      <c r="NEK38" s="242"/>
      <c r="NEL38" s="242"/>
      <c r="NEM38" s="242"/>
      <c r="NEN38" s="242"/>
      <c r="NEO38" s="242"/>
      <c r="NEP38" s="242"/>
      <c r="NEQ38" s="242"/>
      <c r="NER38" s="242"/>
      <c r="NES38" s="242"/>
      <c r="NET38" s="242"/>
      <c r="NEU38" s="242"/>
      <c r="NEV38" s="242"/>
      <c r="NEW38" s="242"/>
      <c r="NEX38" s="242"/>
      <c r="NEY38" s="242"/>
      <c r="NEZ38" s="242"/>
      <c r="NFA38" s="242"/>
      <c r="NFB38" s="242"/>
      <c r="NFC38" s="242"/>
      <c r="NFD38" s="242"/>
      <c r="NFE38" s="242"/>
      <c r="NFF38" s="242"/>
      <c r="NFG38" s="242"/>
      <c r="NFH38" s="242"/>
      <c r="NFI38" s="242"/>
      <c r="NFJ38" s="242"/>
      <c r="NFK38" s="242"/>
      <c r="NFL38" s="242"/>
      <c r="NFM38" s="242"/>
      <c r="NFN38" s="242"/>
      <c r="NFO38" s="242"/>
      <c r="NFP38" s="242"/>
      <c r="NFQ38" s="242"/>
      <c r="NFR38" s="242"/>
      <c r="NFS38" s="242"/>
      <c r="NFT38" s="242"/>
      <c r="NFU38" s="242"/>
      <c r="NFV38" s="242"/>
      <c r="NFW38" s="242"/>
      <c r="NFX38" s="242"/>
      <c r="NFY38" s="242"/>
      <c r="NFZ38" s="242"/>
      <c r="NGA38" s="242"/>
      <c r="NGB38" s="242"/>
      <c r="NGC38" s="242"/>
      <c r="NGD38" s="242"/>
      <c r="NGE38" s="242"/>
      <c r="NGF38" s="242"/>
      <c r="NGG38" s="242"/>
      <c r="NGH38" s="242"/>
      <c r="NGI38" s="242"/>
      <c r="NGJ38" s="242"/>
      <c r="NGK38" s="242"/>
      <c r="NGL38" s="242"/>
      <c r="NGM38" s="242"/>
      <c r="NGN38" s="242"/>
      <c r="NGO38" s="242"/>
      <c r="NGP38" s="242"/>
      <c r="NGQ38" s="242"/>
      <c r="NGR38" s="242"/>
      <c r="NGS38" s="242"/>
      <c r="NGT38" s="242"/>
      <c r="NGU38" s="242"/>
      <c r="NGV38" s="242"/>
      <c r="NGW38" s="242"/>
      <c r="NGX38" s="242"/>
      <c r="NGY38" s="242"/>
      <c r="NGZ38" s="242"/>
      <c r="NHA38" s="242"/>
      <c r="NHB38" s="242"/>
      <c r="NHC38" s="242"/>
      <c r="NHD38" s="242"/>
      <c r="NHE38" s="242"/>
      <c r="NHF38" s="242"/>
      <c r="NHG38" s="242"/>
      <c r="NHH38" s="242"/>
      <c r="NHI38" s="242"/>
      <c r="NHJ38" s="242"/>
      <c r="NHK38" s="242"/>
      <c r="NHL38" s="242"/>
      <c r="NHM38" s="242"/>
      <c r="NHN38" s="242"/>
      <c r="NHO38" s="242"/>
      <c r="NHP38" s="242"/>
      <c r="NHQ38" s="242"/>
      <c r="NHR38" s="242"/>
      <c r="NHS38" s="242"/>
      <c r="NHT38" s="242"/>
      <c r="NHU38" s="242"/>
      <c r="NHV38" s="242"/>
      <c r="NHW38" s="242"/>
      <c r="NHX38" s="242"/>
      <c r="NHY38" s="242"/>
      <c r="NHZ38" s="242"/>
      <c r="NIA38" s="242"/>
      <c r="NIB38" s="242"/>
      <c r="NIC38" s="242"/>
      <c r="NID38" s="242"/>
      <c r="NIE38" s="242"/>
      <c r="NIF38" s="242"/>
      <c r="NIG38" s="242"/>
      <c r="NIH38" s="242"/>
      <c r="NII38" s="242"/>
      <c r="NIJ38" s="242"/>
      <c r="NIK38" s="242"/>
      <c r="NIL38" s="242"/>
      <c r="NIM38" s="242"/>
      <c r="NIN38" s="242"/>
      <c r="NIO38" s="242"/>
      <c r="NIP38" s="242"/>
      <c r="NIQ38" s="242"/>
      <c r="NIR38" s="242"/>
      <c r="NIS38" s="242"/>
      <c r="NIT38" s="242"/>
      <c r="NIU38" s="242"/>
      <c r="NIV38" s="242"/>
      <c r="NIW38" s="242"/>
      <c r="NIX38" s="242"/>
      <c r="NIY38" s="242"/>
      <c r="NIZ38" s="242"/>
      <c r="NJA38" s="242"/>
      <c r="NJB38" s="242"/>
      <c r="NJC38" s="242"/>
      <c r="NJD38" s="242"/>
      <c r="NJE38" s="242"/>
      <c r="NJF38" s="242"/>
      <c r="NJG38" s="242"/>
      <c r="NJH38" s="242"/>
      <c r="NJI38" s="242"/>
      <c r="NJJ38" s="242"/>
      <c r="NJK38" s="242"/>
      <c r="NJL38" s="242"/>
      <c r="NJM38" s="242"/>
      <c r="NJN38" s="242"/>
      <c r="NJO38" s="242"/>
      <c r="NJP38" s="242"/>
      <c r="NJQ38" s="242"/>
      <c r="NJR38" s="242"/>
      <c r="NJS38" s="242"/>
      <c r="NJT38" s="242"/>
      <c r="NJU38" s="242"/>
      <c r="NJV38" s="242"/>
      <c r="NJW38" s="242"/>
      <c r="NJX38" s="242"/>
      <c r="NJY38" s="242"/>
      <c r="NJZ38" s="242"/>
      <c r="NKA38" s="242"/>
      <c r="NKB38" s="242"/>
      <c r="NKC38" s="242"/>
      <c r="NKD38" s="242"/>
      <c r="NKE38" s="242"/>
      <c r="NKF38" s="242"/>
      <c r="NKG38" s="242"/>
      <c r="NKH38" s="242"/>
      <c r="NKI38" s="242"/>
      <c r="NKJ38" s="242"/>
      <c r="NKK38" s="242"/>
      <c r="NKL38" s="242"/>
      <c r="NKM38" s="242"/>
      <c r="NKN38" s="242"/>
      <c r="NKO38" s="242"/>
      <c r="NKP38" s="242"/>
      <c r="NKQ38" s="242"/>
      <c r="NKR38" s="242"/>
      <c r="NKS38" s="242"/>
      <c r="NKT38" s="242"/>
      <c r="NKU38" s="242"/>
      <c r="NKV38" s="242"/>
      <c r="NKW38" s="242"/>
      <c r="NKX38" s="242"/>
      <c r="NKY38" s="242"/>
      <c r="NKZ38" s="242"/>
      <c r="NLA38" s="242"/>
      <c r="NLB38" s="242"/>
      <c r="NLC38" s="242"/>
      <c r="NLD38" s="242"/>
      <c r="NLE38" s="242"/>
      <c r="NLF38" s="242"/>
      <c r="NLG38" s="242"/>
      <c r="NLH38" s="242"/>
      <c r="NLI38" s="242"/>
      <c r="NLJ38" s="242"/>
      <c r="NLK38" s="242"/>
      <c r="NLL38" s="242"/>
      <c r="NLM38" s="242"/>
      <c r="NLN38" s="242"/>
      <c r="NLO38" s="242"/>
      <c r="NLP38" s="242"/>
      <c r="NLQ38" s="242"/>
      <c r="NLR38" s="242"/>
      <c r="NLS38" s="242"/>
      <c r="NLT38" s="242"/>
      <c r="NLU38" s="242"/>
      <c r="NLV38" s="242"/>
      <c r="NLW38" s="242"/>
      <c r="NLX38" s="242"/>
      <c r="NLY38" s="242"/>
      <c r="NLZ38" s="242"/>
      <c r="NMA38" s="242"/>
      <c r="NMB38" s="242"/>
      <c r="NMC38" s="242"/>
      <c r="NMD38" s="242"/>
      <c r="NME38" s="242"/>
      <c r="NMF38" s="242"/>
      <c r="NMG38" s="242"/>
      <c r="NMH38" s="242"/>
      <c r="NMI38" s="242"/>
      <c r="NMJ38" s="242"/>
      <c r="NMK38" s="242"/>
      <c r="NML38" s="242"/>
      <c r="NMM38" s="242"/>
      <c r="NMN38" s="242"/>
      <c r="NMO38" s="242"/>
      <c r="NMP38" s="242"/>
      <c r="NMQ38" s="242"/>
      <c r="NMR38" s="242"/>
      <c r="NMS38" s="242"/>
      <c r="NMT38" s="242"/>
      <c r="NMU38" s="242"/>
      <c r="NMV38" s="242"/>
      <c r="NMW38" s="242"/>
      <c r="NMX38" s="242"/>
      <c r="NMY38" s="242"/>
      <c r="NMZ38" s="242"/>
      <c r="NNA38" s="242"/>
      <c r="NNB38" s="242"/>
      <c r="NNC38" s="242"/>
      <c r="NND38" s="242"/>
      <c r="NNE38" s="242"/>
      <c r="NNF38" s="242"/>
      <c r="NNG38" s="242"/>
      <c r="NNH38" s="242"/>
      <c r="NNI38" s="242"/>
      <c r="NNJ38" s="242"/>
      <c r="NNK38" s="242"/>
      <c r="NNL38" s="242"/>
      <c r="NNM38" s="242"/>
      <c r="NNN38" s="242"/>
      <c r="NNO38" s="242"/>
      <c r="NNP38" s="242"/>
      <c r="NNQ38" s="242"/>
      <c r="NNR38" s="242"/>
      <c r="NNS38" s="242"/>
      <c r="NNT38" s="242"/>
      <c r="NNU38" s="242"/>
      <c r="NNV38" s="242"/>
      <c r="NNW38" s="242"/>
      <c r="NNX38" s="242"/>
      <c r="NNY38" s="242"/>
      <c r="NNZ38" s="242"/>
      <c r="NOA38" s="242"/>
      <c r="NOB38" s="242"/>
      <c r="NOC38" s="242"/>
      <c r="NOD38" s="242"/>
      <c r="NOE38" s="242"/>
      <c r="NOF38" s="242"/>
      <c r="NOG38" s="242"/>
      <c r="NOH38" s="242"/>
      <c r="NOI38" s="242"/>
      <c r="NOJ38" s="242"/>
      <c r="NOK38" s="242"/>
      <c r="NOL38" s="242"/>
      <c r="NOM38" s="242"/>
      <c r="NON38" s="242"/>
      <c r="NOO38" s="242"/>
      <c r="NOP38" s="242"/>
      <c r="NOQ38" s="242"/>
      <c r="NOR38" s="242"/>
      <c r="NOS38" s="242"/>
      <c r="NOT38" s="242"/>
      <c r="NOU38" s="242"/>
      <c r="NOV38" s="242"/>
      <c r="NOW38" s="242"/>
      <c r="NOX38" s="242"/>
      <c r="NOY38" s="242"/>
      <c r="NOZ38" s="242"/>
      <c r="NPA38" s="242"/>
      <c r="NPB38" s="242"/>
      <c r="NPC38" s="242"/>
      <c r="NPD38" s="242"/>
      <c r="NPE38" s="242"/>
      <c r="NPF38" s="242"/>
      <c r="NPG38" s="242"/>
      <c r="NPH38" s="242"/>
      <c r="NPI38" s="242"/>
      <c r="NPJ38" s="242"/>
      <c r="NPK38" s="242"/>
      <c r="NPL38" s="242"/>
      <c r="NPM38" s="242"/>
      <c r="NPN38" s="242"/>
      <c r="NPO38" s="242"/>
      <c r="NPP38" s="242"/>
      <c r="NPQ38" s="242"/>
      <c r="NPR38" s="242"/>
      <c r="NPS38" s="242"/>
      <c r="NPT38" s="242"/>
      <c r="NPU38" s="242"/>
      <c r="NPV38" s="242"/>
      <c r="NPW38" s="242"/>
      <c r="NPX38" s="242"/>
      <c r="NPY38" s="242"/>
      <c r="NPZ38" s="242"/>
      <c r="NQA38" s="242"/>
      <c r="NQB38" s="242"/>
      <c r="NQC38" s="242"/>
      <c r="NQD38" s="242"/>
      <c r="NQE38" s="242"/>
      <c r="NQF38" s="242"/>
      <c r="NQG38" s="242"/>
      <c r="NQH38" s="242"/>
      <c r="NQI38" s="242"/>
      <c r="NQJ38" s="242"/>
      <c r="NQK38" s="242"/>
      <c r="NQL38" s="242"/>
      <c r="NQM38" s="242"/>
      <c r="NQN38" s="242"/>
      <c r="NQO38" s="242"/>
      <c r="NQP38" s="242"/>
      <c r="NQQ38" s="242"/>
      <c r="NQR38" s="242"/>
      <c r="NQS38" s="242"/>
      <c r="NQT38" s="242"/>
      <c r="NQU38" s="242"/>
      <c r="NQV38" s="242"/>
      <c r="NQW38" s="242"/>
      <c r="NQX38" s="242"/>
      <c r="NQY38" s="242"/>
      <c r="NQZ38" s="242"/>
      <c r="NRA38" s="242"/>
      <c r="NRB38" s="242"/>
      <c r="NRC38" s="242"/>
      <c r="NRD38" s="242"/>
      <c r="NRE38" s="242"/>
      <c r="NRF38" s="242"/>
      <c r="NRG38" s="242"/>
      <c r="NRH38" s="242"/>
      <c r="NRI38" s="242"/>
      <c r="NRJ38" s="242"/>
      <c r="NRK38" s="242"/>
      <c r="NRL38" s="242"/>
      <c r="NRM38" s="242"/>
      <c r="NRN38" s="242"/>
      <c r="NRO38" s="242"/>
      <c r="NRP38" s="242"/>
      <c r="NRQ38" s="242"/>
      <c r="NRR38" s="242"/>
      <c r="NRS38" s="242"/>
      <c r="NRT38" s="242"/>
      <c r="NRU38" s="242"/>
      <c r="NRV38" s="242"/>
      <c r="NRW38" s="242"/>
      <c r="NRX38" s="242"/>
      <c r="NRY38" s="242"/>
      <c r="NRZ38" s="242"/>
      <c r="NSA38" s="242"/>
      <c r="NSB38" s="242"/>
      <c r="NSC38" s="242"/>
      <c r="NSD38" s="242"/>
      <c r="NSE38" s="242"/>
      <c r="NSF38" s="242"/>
      <c r="NSG38" s="242"/>
      <c r="NSH38" s="242"/>
      <c r="NSI38" s="242"/>
      <c r="NSJ38" s="242"/>
      <c r="NSK38" s="242"/>
      <c r="NSL38" s="242"/>
      <c r="NSM38" s="242"/>
      <c r="NSN38" s="242"/>
      <c r="NSO38" s="242"/>
      <c r="NSP38" s="242"/>
      <c r="NSQ38" s="242"/>
      <c r="NSR38" s="242"/>
      <c r="NSS38" s="242"/>
      <c r="NST38" s="242"/>
      <c r="NSU38" s="242"/>
      <c r="NSV38" s="242"/>
      <c r="NSW38" s="242"/>
      <c r="NSX38" s="242"/>
      <c r="NSY38" s="242"/>
      <c r="NSZ38" s="242"/>
      <c r="NTA38" s="242"/>
      <c r="NTB38" s="242"/>
      <c r="NTC38" s="242"/>
      <c r="NTD38" s="242"/>
      <c r="NTE38" s="242"/>
      <c r="NTF38" s="242"/>
      <c r="NTG38" s="242"/>
      <c r="NTH38" s="242"/>
      <c r="NTI38" s="242"/>
      <c r="NTJ38" s="242"/>
      <c r="NTK38" s="242"/>
      <c r="NTL38" s="242"/>
      <c r="NTM38" s="242"/>
      <c r="NTN38" s="242"/>
      <c r="NTO38" s="242"/>
      <c r="NTP38" s="242"/>
      <c r="NTQ38" s="242"/>
      <c r="NTR38" s="242"/>
      <c r="NTS38" s="242"/>
      <c r="NTT38" s="242"/>
      <c r="NTU38" s="242"/>
      <c r="NTV38" s="242"/>
      <c r="NTW38" s="242"/>
      <c r="NTX38" s="242"/>
      <c r="NTY38" s="242"/>
      <c r="NTZ38" s="242"/>
      <c r="NUA38" s="242"/>
      <c r="NUB38" s="242"/>
      <c r="NUC38" s="242"/>
      <c r="NUD38" s="242"/>
      <c r="NUE38" s="242"/>
      <c r="NUF38" s="242"/>
      <c r="NUG38" s="242"/>
      <c r="NUH38" s="242"/>
      <c r="NUI38" s="242"/>
      <c r="NUJ38" s="242"/>
      <c r="NUK38" s="242"/>
      <c r="NUL38" s="242"/>
      <c r="NUM38" s="242"/>
      <c r="NUN38" s="242"/>
      <c r="NUO38" s="242"/>
      <c r="NUP38" s="242"/>
      <c r="NUQ38" s="242"/>
      <c r="NUR38" s="242"/>
      <c r="NUS38" s="242"/>
      <c r="NUT38" s="242"/>
      <c r="NUU38" s="242"/>
      <c r="NUV38" s="242"/>
      <c r="NUW38" s="242"/>
      <c r="NUX38" s="242"/>
      <c r="NUY38" s="242"/>
      <c r="NUZ38" s="242"/>
      <c r="NVA38" s="242"/>
      <c r="NVB38" s="242"/>
      <c r="NVC38" s="242"/>
      <c r="NVD38" s="242"/>
      <c r="NVE38" s="242"/>
      <c r="NVF38" s="242"/>
      <c r="NVG38" s="242"/>
      <c r="NVH38" s="242"/>
      <c r="NVI38" s="242"/>
      <c r="NVJ38" s="242"/>
      <c r="NVK38" s="242"/>
      <c r="NVL38" s="242"/>
      <c r="NVM38" s="242"/>
      <c r="NVN38" s="242"/>
      <c r="NVO38" s="242"/>
      <c r="NVP38" s="242"/>
      <c r="NVQ38" s="242"/>
      <c r="NVR38" s="242"/>
      <c r="NVS38" s="242"/>
      <c r="NVT38" s="242"/>
      <c r="NVU38" s="242"/>
      <c r="NVV38" s="242"/>
      <c r="NVW38" s="242"/>
      <c r="NVX38" s="242"/>
      <c r="NVY38" s="242"/>
      <c r="NVZ38" s="242"/>
      <c r="NWA38" s="242"/>
      <c r="NWB38" s="242"/>
      <c r="NWC38" s="242"/>
      <c r="NWD38" s="242"/>
      <c r="NWE38" s="242"/>
      <c r="NWF38" s="242"/>
      <c r="NWG38" s="242"/>
      <c r="NWH38" s="242"/>
      <c r="NWI38" s="242"/>
      <c r="NWJ38" s="242"/>
      <c r="NWK38" s="242"/>
      <c r="NWL38" s="242"/>
      <c r="NWM38" s="242"/>
      <c r="NWN38" s="242"/>
      <c r="NWO38" s="242"/>
      <c r="NWP38" s="242"/>
      <c r="NWQ38" s="242"/>
      <c r="NWR38" s="242"/>
      <c r="NWS38" s="242"/>
      <c r="NWT38" s="242"/>
      <c r="NWU38" s="242"/>
      <c r="NWV38" s="242"/>
      <c r="NWW38" s="242"/>
      <c r="NWX38" s="242"/>
      <c r="NWY38" s="242"/>
      <c r="NWZ38" s="242"/>
      <c r="NXA38" s="242"/>
      <c r="NXB38" s="242"/>
      <c r="NXC38" s="242"/>
      <c r="NXD38" s="242"/>
      <c r="NXE38" s="242"/>
      <c r="NXF38" s="242"/>
      <c r="NXG38" s="242"/>
      <c r="NXH38" s="242"/>
      <c r="NXI38" s="242"/>
      <c r="NXJ38" s="242"/>
      <c r="NXK38" s="242"/>
      <c r="NXL38" s="242"/>
      <c r="NXM38" s="242"/>
      <c r="NXN38" s="242"/>
      <c r="NXO38" s="242"/>
      <c r="NXP38" s="242"/>
      <c r="NXQ38" s="242"/>
      <c r="NXR38" s="242"/>
      <c r="NXS38" s="242"/>
      <c r="NXT38" s="242"/>
      <c r="NXU38" s="242"/>
      <c r="NXV38" s="242"/>
      <c r="NXW38" s="242"/>
      <c r="NXX38" s="242"/>
      <c r="NXY38" s="242"/>
      <c r="NXZ38" s="242"/>
      <c r="NYA38" s="242"/>
      <c r="NYB38" s="242"/>
      <c r="NYC38" s="242"/>
      <c r="NYD38" s="242"/>
      <c r="NYE38" s="242"/>
      <c r="NYF38" s="242"/>
      <c r="NYG38" s="242"/>
      <c r="NYH38" s="242"/>
      <c r="NYI38" s="242"/>
      <c r="NYJ38" s="242"/>
      <c r="NYK38" s="242"/>
      <c r="NYL38" s="242"/>
      <c r="NYM38" s="242"/>
      <c r="NYN38" s="242"/>
      <c r="NYO38" s="242"/>
      <c r="NYP38" s="242"/>
      <c r="NYQ38" s="242"/>
      <c r="NYR38" s="242"/>
      <c r="NYS38" s="242"/>
      <c r="NYT38" s="242"/>
      <c r="NYU38" s="242"/>
      <c r="NYV38" s="242"/>
      <c r="NYW38" s="242"/>
      <c r="NYX38" s="242"/>
      <c r="NYY38" s="242"/>
      <c r="NYZ38" s="242"/>
      <c r="NZA38" s="242"/>
      <c r="NZB38" s="242"/>
      <c r="NZC38" s="242"/>
      <c r="NZD38" s="242"/>
      <c r="NZE38" s="242"/>
      <c r="NZF38" s="242"/>
      <c r="NZG38" s="242"/>
      <c r="NZH38" s="242"/>
      <c r="NZI38" s="242"/>
      <c r="NZJ38" s="242"/>
      <c r="NZK38" s="242"/>
      <c r="NZL38" s="242"/>
      <c r="NZM38" s="242"/>
      <c r="NZN38" s="242"/>
      <c r="NZO38" s="242"/>
      <c r="NZP38" s="242"/>
      <c r="NZQ38" s="242"/>
      <c r="NZR38" s="242"/>
      <c r="NZS38" s="242"/>
      <c r="NZT38" s="242"/>
      <c r="NZU38" s="242"/>
      <c r="NZV38" s="242"/>
      <c r="NZW38" s="242"/>
      <c r="NZX38" s="242"/>
      <c r="NZY38" s="242"/>
      <c r="NZZ38" s="242"/>
      <c r="OAA38" s="242"/>
      <c r="OAB38" s="242"/>
      <c r="OAC38" s="242"/>
      <c r="OAD38" s="242"/>
      <c r="OAE38" s="242"/>
      <c r="OAF38" s="242"/>
      <c r="OAG38" s="242"/>
      <c r="OAH38" s="242"/>
      <c r="OAI38" s="242"/>
      <c r="OAJ38" s="242"/>
      <c r="OAK38" s="242"/>
      <c r="OAL38" s="242"/>
      <c r="OAM38" s="242"/>
      <c r="OAN38" s="242"/>
      <c r="OAO38" s="242"/>
      <c r="OAP38" s="242"/>
      <c r="OAQ38" s="242"/>
      <c r="OAR38" s="242"/>
      <c r="OAS38" s="242"/>
      <c r="OAT38" s="242"/>
      <c r="OAU38" s="242"/>
      <c r="OAV38" s="242"/>
      <c r="OAW38" s="242"/>
      <c r="OAX38" s="242"/>
      <c r="OAY38" s="242"/>
      <c r="OAZ38" s="242"/>
      <c r="OBA38" s="242"/>
      <c r="OBB38" s="242"/>
      <c r="OBC38" s="242"/>
      <c r="OBD38" s="242"/>
      <c r="OBE38" s="242"/>
      <c r="OBF38" s="242"/>
      <c r="OBG38" s="242"/>
      <c r="OBH38" s="242"/>
      <c r="OBI38" s="242"/>
      <c r="OBJ38" s="242"/>
      <c r="OBK38" s="242"/>
      <c r="OBL38" s="242"/>
      <c r="OBM38" s="242"/>
      <c r="OBN38" s="242"/>
      <c r="OBO38" s="242"/>
      <c r="OBP38" s="242"/>
      <c r="OBQ38" s="242"/>
      <c r="OBR38" s="242"/>
      <c r="OBS38" s="242"/>
      <c r="OBT38" s="242"/>
      <c r="OBU38" s="242"/>
      <c r="OBV38" s="242"/>
      <c r="OBW38" s="242"/>
      <c r="OBX38" s="242"/>
      <c r="OBY38" s="242"/>
      <c r="OBZ38" s="242"/>
      <c r="OCA38" s="242"/>
      <c r="OCB38" s="242"/>
      <c r="OCC38" s="242"/>
      <c r="OCD38" s="242"/>
      <c r="OCE38" s="242"/>
      <c r="OCF38" s="242"/>
      <c r="OCG38" s="242"/>
      <c r="OCH38" s="242"/>
      <c r="OCI38" s="242"/>
      <c r="OCJ38" s="242"/>
      <c r="OCK38" s="242"/>
      <c r="OCL38" s="242"/>
      <c r="OCM38" s="242"/>
      <c r="OCN38" s="242"/>
      <c r="OCO38" s="242"/>
      <c r="OCP38" s="242"/>
      <c r="OCQ38" s="242"/>
      <c r="OCR38" s="242"/>
      <c r="OCS38" s="242"/>
      <c r="OCT38" s="242"/>
      <c r="OCU38" s="242"/>
      <c r="OCV38" s="242"/>
      <c r="OCW38" s="242"/>
      <c r="OCX38" s="242"/>
      <c r="OCY38" s="242"/>
      <c r="OCZ38" s="242"/>
      <c r="ODA38" s="242"/>
      <c r="ODB38" s="242"/>
      <c r="ODC38" s="242"/>
      <c r="ODD38" s="242"/>
      <c r="ODE38" s="242"/>
      <c r="ODF38" s="242"/>
      <c r="ODG38" s="242"/>
      <c r="ODH38" s="242"/>
      <c r="ODI38" s="242"/>
      <c r="ODJ38" s="242"/>
      <c r="ODK38" s="242"/>
      <c r="ODL38" s="242"/>
      <c r="ODM38" s="242"/>
      <c r="ODN38" s="242"/>
      <c r="ODO38" s="242"/>
      <c r="ODP38" s="242"/>
      <c r="ODQ38" s="242"/>
      <c r="ODR38" s="242"/>
      <c r="ODS38" s="242"/>
      <c r="ODT38" s="242"/>
      <c r="ODU38" s="242"/>
      <c r="ODV38" s="242"/>
      <c r="ODW38" s="242"/>
      <c r="ODX38" s="242"/>
      <c r="ODY38" s="242"/>
      <c r="ODZ38" s="242"/>
      <c r="OEA38" s="242"/>
      <c r="OEB38" s="242"/>
      <c r="OEC38" s="242"/>
      <c r="OED38" s="242"/>
      <c r="OEE38" s="242"/>
      <c r="OEF38" s="242"/>
      <c r="OEG38" s="242"/>
      <c r="OEH38" s="242"/>
      <c r="OEI38" s="242"/>
      <c r="OEJ38" s="242"/>
      <c r="OEK38" s="242"/>
      <c r="OEL38" s="242"/>
      <c r="OEM38" s="242"/>
      <c r="OEN38" s="242"/>
      <c r="OEO38" s="242"/>
      <c r="OEP38" s="242"/>
      <c r="OEQ38" s="242"/>
      <c r="OER38" s="242"/>
      <c r="OES38" s="242"/>
      <c r="OET38" s="242"/>
      <c r="OEU38" s="242"/>
      <c r="OEV38" s="242"/>
      <c r="OEW38" s="242"/>
      <c r="OEX38" s="242"/>
      <c r="OEY38" s="242"/>
      <c r="OEZ38" s="242"/>
      <c r="OFA38" s="242"/>
      <c r="OFB38" s="242"/>
      <c r="OFC38" s="242"/>
      <c r="OFD38" s="242"/>
      <c r="OFE38" s="242"/>
      <c r="OFF38" s="242"/>
      <c r="OFG38" s="242"/>
      <c r="OFH38" s="242"/>
      <c r="OFI38" s="242"/>
      <c r="OFJ38" s="242"/>
      <c r="OFK38" s="242"/>
      <c r="OFL38" s="242"/>
      <c r="OFM38" s="242"/>
      <c r="OFN38" s="242"/>
      <c r="OFO38" s="242"/>
      <c r="OFP38" s="242"/>
      <c r="OFQ38" s="242"/>
      <c r="OFR38" s="242"/>
      <c r="OFS38" s="242"/>
      <c r="OFT38" s="242"/>
      <c r="OFU38" s="242"/>
      <c r="OFV38" s="242"/>
      <c r="OFW38" s="242"/>
      <c r="OFX38" s="242"/>
      <c r="OFY38" s="242"/>
      <c r="OFZ38" s="242"/>
      <c r="OGA38" s="242"/>
      <c r="OGB38" s="242"/>
      <c r="OGC38" s="242"/>
      <c r="OGD38" s="242"/>
      <c r="OGE38" s="242"/>
      <c r="OGF38" s="242"/>
      <c r="OGG38" s="242"/>
      <c r="OGH38" s="242"/>
      <c r="OGI38" s="242"/>
      <c r="OGJ38" s="242"/>
      <c r="OGK38" s="242"/>
      <c r="OGL38" s="242"/>
      <c r="OGM38" s="242"/>
      <c r="OGN38" s="242"/>
      <c r="OGO38" s="242"/>
      <c r="OGP38" s="242"/>
      <c r="OGQ38" s="242"/>
      <c r="OGR38" s="242"/>
      <c r="OGS38" s="242"/>
      <c r="OGT38" s="242"/>
      <c r="OGU38" s="242"/>
      <c r="OGV38" s="242"/>
      <c r="OGW38" s="242"/>
      <c r="OGX38" s="242"/>
      <c r="OGY38" s="242"/>
      <c r="OGZ38" s="242"/>
      <c r="OHA38" s="242"/>
      <c r="OHB38" s="242"/>
      <c r="OHC38" s="242"/>
      <c r="OHD38" s="242"/>
      <c r="OHE38" s="242"/>
      <c r="OHF38" s="242"/>
      <c r="OHG38" s="242"/>
      <c r="OHH38" s="242"/>
      <c r="OHI38" s="242"/>
      <c r="OHJ38" s="242"/>
      <c r="OHK38" s="242"/>
      <c r="OHL38" s="242"/>
      <c r="OHM38" s="242"/>
      <c r="OHN38" s="242"/>
      <c r="OHO38" s="242"/>
      <c r="OHP38" s="242"/>
      <c r="OHQ38" s="242"/>
      <c r="OHR38" s="242"/>
      <c r="OHS38" s="242"/>
      <c r="OHT38" s="242"/>
      <c r="OHU38" s="242"/>
      <c r="OHV38" s="242"/>
      <c r="OHW38" s="242"/>
      <c r="OHX38" s="242"/>
      <c r="OHY38" s="242"/>
      <c r="OHZ38" s="242"/>
      <c r="OIA38" s="242"/>
      <c r="OIB38" s="242"/>
      <c r="OIC38" s="242"/>
      <c r="OID38" s="242"/>
      <c r="OIE38" s="242"/>
      <c r="OIF38" s="242"/>
      <c r="OIG38" s="242"/>
      <c r="OIH38" s="242"/>
      <c r="OII38" s="242"/>
      <c r="OIJ38" s="242"/>
      <c r="OIK38" s="242"/>
      <c r="OIL38" s="242"/>
      <c r="OIM38" s="242"/>
      <c r="OIN38" s="242"/>
      <c r="OIO38" s="242"/>
      <c r="OIP38" s="242"/>
      <c r="OIQ38" s="242"/>
      <c r="OIR38" s="242"/>
      <c r="OIS38" s="242"/>
      <c r="OIT38" s="242"/>
      <c r="OIU38" s="242"/>
      <c r="OIV38" s="242"/>
      <c r="OIW38" s="242"/>
      <c r="OIX38" s="242"/>
      <c r="OIY38" s="242"/>
      <c r="OIZ38" s="242"/>
      <c r="OJA38" s="242"/>
      <c r="OJB38" s="242"/>
      <c r="OJC38" s="242"/>
      <c r="OJD38" s="242"/>
      <c r="OJE38" s="242"/>
      <c r="OJF38" s="242"/>
      <c r="OJG38" s="242"/>
      <c r="OJH38" s="242"/>
      <c r="OJI38" s="242"/>
      <c r="OJJ38" s="242"/>
      <c r="OJK38" s="242"/>
      <c r="OJL38" s="242"/>
      <c r="OJM38" s="242"/>
      <c r="OJN38" s="242"/>
      <c r="OJO38" s="242"/>
      <c r="OJP38" s="242"/>
      <c r="OJQ38" s="242"/>
      <c r="OJR38" s="242"/>
      <c r="OJS38" s="242"/>
      <c r="OJT38" s="242"/>
      <c r="OJU38" s="242"/>
      <c r="OJV38" s="242"/>
      <c r="OJW38" s="242"/>
      <c r="OJX38" s="242"/>
      <c r="OJY38" s="242"/>
      <c r="OJZ38" s="242"/>
      <c r="OKA38" s="242"/>
      <c r="OKB38" s="242"/>
      <c r="OKC38" s="242"/>
      <c r="OKD38" s="242"/>
      <c r="OKE38" s="242"/>
      <c r="OKF38" s="242"/>
      <c r="OKG38" s="242"/>
      <c r="OKH38" s="242"/>
      <c r="OKI38" s="242"/>
      <c r="OKJ38" s="242"/>
      <c r="OKK38" s="242"/>
      <c r="OKL38" s="242"/>
      <c r="OKM38" s="242"/>
      <c r="OKN38" s="242"/>
      <c r="OKO38" s="242"/>
      <c r="OKP38" s="242"/>
      <c r="OKQ38" s="242"/>
      <c r="OKR38" s="242"/>
      <c r="OKS38" s="242"/>
      <c r="OKT38" s="242"/>
      <c r="OKU38" s="242"/>
      <c r="OKV38" s="242"/>
      <c r="OKW38" s="242"/>
      <c r="OKX38" s="242"/>
      <c r="OKY38" s="242"/>
      <c r="OKZ38" s="242"/>
      <c r="OLA38" s="242"/>
      <c r="OLB38" s="242"/>
      <c r="OLC38" s="242"/>
      <c r="OLD38" s="242"/>
      <c r="OLE38" s="242"/>
      <c r="OLF38" s="242"/>
      <c r="OLG38" s="242"/>
      <c r="OLH38" s="242"/>
      <c r="OLI38" s="242"/>
      <c r="OLJ38" s="242"/>
      <c r="OLK38" s="242"/>
      <c r="OLL38" s="242"/>
      <c r="OLM38" s="242"/>
      <c r="OLN38" s="242"/>
      <c r="OLO38" s="242"/>
      <c r="OLP38" s="242"/>
      <c r="OLQ38" s="242"/>
      <c r="OLR38" s="242"/>
      <c r="OLS38" s="242"/>
      <c r="OLT38" s="242"/>
      <c r="OLU38" s="242"/>
      <c r="OLV38" s="242"/>
      <c r="OLW38" s="242"/>
      <c r="OLX38" s="242"/>
      <c r="OLY38" s="242"/>
      <c r="OLZ38" s="242"/>
      <c r="OMA38" s="242"/>
      <c r="OMB38" s="242"/>
      <c r="OMC38" s="242"/>
      <c r="OMD38" s="242"/>
      <c r="OME38" s="242"/>
      <c r="OMF38" s="242"/>
      <c r="OMG38" s="242"/>
      <c r="OMH38" s="242"/>
      <c r="OMI38" s="242"/>
      <c r="OMJ38" s="242"/>
      <c r="OMK38" s="242"/>
      <c r="OML38" s="242"/>
      <c r="OMM38" s="242"/>
      <c r="OMN38" s="242"/>
      <c r="OMO38" s="242"/>
      <c r="OMP38" s="242"/>
      <c r="OMQ38" s="242"/>
      <c r="OMR38" s="242"/>
      <c r="OMS38" s="242"/>
      <c r="OMT38" s="242"/>
      <c r="OMU38" s="242"/>
      <c r="OMV38" s="242"/>
      <c r="OMW38" s="242"/>
      <c r="OMX38" s="242"/>
      <c r="OMY38" s="242"/>
      <c r="OMZ38" s="242"/>
      <c r="ONA38" s="242"/>
      <c r="ONB38" s="242"/>
      <c r="ONC38" s="242"/>
      <c r="OND38" s="242"/>
      <c r="ONE38" s="242"/>
      <c r="ONF38" s="242"/>
      <c r="ONG38" s="242"/>
      <c r="ONH38" s="242"/>
      <c r="ONI38" s="242"/>
      <c r="ONJ38" s="242"/>
      <c r="ONK38" s="242"/>
      <c r="ONL38" s="242"/>
      <c r="ONM38" s="242"/>
      <c r="ONN38" s="242"/>
      <c r="ONO38" s="242"/>
      <c r="ONP38" s="242"/>
      <c r="ONQ38" s="242"/>
      <c r="ONR38" s="242"/>
      <c r="ONS38" s="242"/>
      <c r="ONT38" s="242"/>
      <c r="ONU38" s="242"/>
      <c r="ONV38" s="242"/>
      <c r="ONW38" s="242"/>
      <c r="ONX38" s="242"/>
      <c r="ONY38" s="242"/>
      <c r="ONZ38" s="242"/>
      <c r="OOA38" s="242"/>
      <c r="OOB38" s="242"/>
      <c r="OOC38" s="242"/>
      <c r="OOD38" s="242"/>
      <c r="OOE38" s="242"/>
      <c r="OOF38" s="242"/>
      <c r="OOG38" s="242"/>
      <c r="OOH38" s="242"/>
      <c r="OOI38" s="242"/>
      <c r="OOJ38" s="242"/>
      <c r="OOK38" s="242"/>
      <c r="OOL38" s="242"/>
      <c r="OOM38" s="242"/>
      <c r="OON38" s="242"/>
      <c r="OOO38" s="242"/>
      <c r="OOP38" s="242"/>
      <c r="OOQ38" s="242"/>
      <c r="OOR38" s="242"/>
      <c r="OOS38" s="242"/>
      <c r="OOT38" s="242"/>
      <c r="OOU38" s="242"/>
      <c r="OOV38" s="242"/>
      <c r="OOW38" s="242"/>
      <c r="OOX38" s="242"/>
      <c r="OOY38" s="242"/>
      <c r="OOZ38" s="242"/>
      <c r="OPA38" s="242"/>
      <c r="OPB38" s="242"/>
      <c r="OPC38" s="242"/>
      <c r="OPD38" s="242"/>
      <c r="OPE38" s="242"/>
      <c r="OPF38" s="242"/>
      <c r="OPG38" s="242"/>
      <c r="OPH38" s="242"/>
      <c r="OPI38" s="242"/>
      <c r="OPJ38" s="242"/>
      <c r="OPK38" s="242"/>
      <c r="OPL38" s="242"/>
      <c r="OPM38" s="242"/>
      <c r="OPN38" s="242"/>
      <c r="OPO38" s="242"/>
      <c r="OPP38" s="242"/>
      <c r="OPQ38" s="242"/>
      <c r="OPR38" s="242"/>
      <c r="OPS38" s="242"/>
      <c r="OPT38" s="242"/>
      <c r="OPU38" s="242"/>
      <c r="OPV38" s="242"/>
      <c r="OPW38" s="242"/>
      <c r="OPX38" s="242"/>
      <c r="OPY38" s="242"/>
      <c r="OPZ38" s="242"/>
      <c r="OQA38" s="242"/>
      <c r="OQB38" s="242"/>
      <c r="OQC38" s="242"/>
      <c r="OQD38" s="242"/>
      <c r="OQE38" s="242"/>
      <c r="OQF38" s="242"/>
      <c r="OQG38" s="242"/>
      <c r="OQH38" s="242"/>
      <c r="OQI38" s="242"/>
      <c r="OQJ38" s="242"/>
      <c r="OQK38" s="242"/>
      <c r="OQL38" s="242"/>
      <c r="OQM38" s="242"/>
      <c r="OQN38" s="242"/>
      <c r="OQO38" s="242"/>
      <c r="OQP38" s="242"/>
      <c r="OQQ38" s="242"/>
      <c r="OQR38" s="242"/>
      <c r="OQS38" s="242"/>
      <c r="OQT38" s="242"/>
      <c r="OQU38" s="242"/>
      <c r="OQV38" s="242"/>
      <c r="OQW38" s="242"/>
      <c r="OQX38" s="242"/>
      <c r="OQY38" s="242"/>
      <c r="OQZ38" s="242"/>
      <c r="ORA38" s="242"/>
      <c r="ORB38" s="242"/>
      <c r="ORC38" s="242"/>
      <c r="ORD38" s="242"/>
      <c r="ORE38" s="242"/>
      <c r="ORF38" s="242"/>
      <c r="ORG38" s="242"/>
      <c r="ORH38" s="242"/>
      <c r="ORI38" s="242"/>
      <c r="ORJ38" s="242"/>
      <c r="ORK38" s="242"/>
      <c r="ORL38" s="242"/>
      <c r="ORM38" s="242"/>
      <c r="ORN38" s="242"/>
      <c r="ORO38" s="242"/>
      <c r="ORP38" s="242"/>
      <c r="ORQ38" s="242"/>
      <c r="ORR38" s="242"/>
      <c r="ORS38" s="242"/>
      <c r="ORT38" s="242"/>
      <c r="ORU38" s="242"/>
      <c r="ORV38" s="242"/>
      <c r="ORW38" s="242"/>
      <c r="ORX38" s="242"/>
      <c r="ORY38" s="242"/>
      <c r="ORZ38" s="242"/>
      <c r="OSA38" s="242"/>
      <c r="OSB38" s="242"/>
      <c r="OSC38" s="242"/>
      <c r="OSD38" s="242"/>
      <c r="OSE38" s="242"/>
      <c r="OSF38" s="242"/>
      <c r="OSG38" s="242"/>
      <c r="OSH38" s="242"/>
      <c r="OSI38" s="242"/>
      <c r="OSJ38" s="242"/>
      <c r="OSK38" s="242"/>
      <c r="OSL38" s="242"/>
      <c r="OSM38" s="242"/>
      <c r="OSN38" s="242"/>
      <c r="OSO38" s="242"/>
      <c r="OSP38" s="242"/>
      <c r="OSQ38" s="242"/>
      <c r="OSR38" s="242"/>
      <c r="OSS38" s="242"/>
      <c r="OST38" s="242"/>
      <c r="OSU38" s="242"/>
      <c r="OSV38" s="242"/>
      <c r="OSW38" s="242"/>
      <c r="OSX38" s="242"/>
      <c r="OSY38" s="242"/>
      <c r="OSZ38" s="242"/>
      <c r="OTA38" s="242"/>
      <c r="OTB38" s="242"/>
      <c r="OTC38" s="242"/>
      <c r="OTD38" s="242"/>
      <c r="OTE38" s="242"/>
      <c r="OTF38" s="242"/>
      <c r="OTG38" s="242"/>
      <c r="OTH38" s="242"/>
      <c r="OTI38" s="242"/>
      <c r="OTJ38" s="242"/>
      <c r="OTK38" s="242"/>
      <c r="OTL38" s="242"/>
      <c r="OTM38" s="242"/>
      <c r="OTN38" s="242"/>
      <c r="OTO38" s="242"/>
      <c r="OTP38" s="242"/>
      <c r="OTQ38" s="242"/>
      <c r="OTR38" s="242"/>
      <c r="OTS38" s="242"/>
      <c r="OTT38" s="242"/>
      <c r="OTU38" s="242"/>
      <c r="OTV38" s="242"/>
      <c r="OTW38" s="242"/>
      <c r="OTX38" s="242"/>
      <c r="OTY38" s="242"/>
      <c r="OTZ38" s="242"/>
      <c r="OUA38" s="242"/>
      <c r="OUB38" s="242"/>
      <c r="OUC38" s="242"/>
      <c r="OUD38" s="242"/>
      <c r="OUE38" s="242"/>
      <c r="OUF38" s="242"/>
      <c r="OUG38" s="242"/>
      <c r="OUH38" s="242"/>
      <c r="OUI38" s="242"/>
      <c r="OUJ38" s="242"/>
      <c r="OUK38" s="242"/>
      <c r="OUL38" s="242"/>
      <c r="OUM38" s="242"/>
      <c r="OUN38" s="242"/>
      <c r="OUO38" s="242"/>
      <c r="OUP38" s="242"/>
      <c r="OUQ38" s="242"/>
      <c r="OUR38" s="242"/>
      <c r="OUS38" s="242"/>
      <c r="OUT38" s="242"/>
      <c r="OUU38" s="242"/>
      <c r="OUV38" s="242"/>
      <c r="OUW38" s="242"/>
      <c r="OUX38" s="242"/>
      <c r="OUY38" s="242"/>
      <c r="OUZ38" s="242"/>
      <c r="OVA38" s="242"/>
      <c r="OVB38" s="242"/>
      <c r="OVC38" s="242"/>
      <c r="OVD38" s="242"/>
      <c r="OVE38" s="242"/>
      <c r="OVF38" s="242"/>
      <c r="OVG38" s="242"/>
      <c r="OVH38" s="242"/>
      <c r="OVI38" s="242"/>
      <c r="OVJ38" s="242"/>
      <c r="OVK38" s="242"/>
      <c r="OVL38" s="242"/>
      <c r="OVM38" s="242"/>
      <c r="OVN38" s="242"/>
      <c r="OVO38" s="242"/>
      <c r="OVP38" s="242"/>
      <c r="OVQ38" s="242"/>
      <c r="OVR38" s="242"/>
      <c r="OVS38" s="242"/>
      <c r="OVT38" s="242"/>
      <c r="OVU38" s="242"/>
      <c r="OVV38" s="242"/>
      <c r="OVW38" s="242"/>
      <c r="OVX38" s="242"/>
      <c r="OVY38" s="242"/>
      <c r="OVZ38" s="242"/>
      <c r="OWA38" s="242"/>
      <c r="OWB38" s="242"/>
      <c r="OWC38" s="242"/>
      <c r="OWD38" s="242"/>
      <c r="OWE38" s="242"/>
      <c r="OWF38" s="242"/>
      <c r="OWG38" s="242"/>
      <c r="OWH38" s="242"/>
      <c r="OWI38" s="242"/>
      <c r="OWJ38" s="242"/>
      <c r="OWK38" s="242"/>
      <c r="OWL38" s="242"/>
      <c r="OWM38" s="242"/>
      <c r="OWN38" s="242"/>
      <c r="OWO38" s="242"/>
      <c r="OWP38" s="242"/>
      <c r="OWQ38" s="242"/>
      <c r="OWR38" s="242"/>
      <c r="OWS38" s="242"/>
      <c r="OWT38" s="242"/>
      <c r="OWU38" s="242"/>
      <c r="OWV38" s="242"/>
      <c r="OWW38" s="242"/>
      <c r="OWX38" s="242"/>
      <c r="OWY38" s="242"/>
      <c r="OWZ38" s="242"/>
      <c r="OXA38" s="242"/>
      <c r="OXB38" s="242"/>
      <c r="OXC38" s="242"/>
      <c r="OXD38" s="242"/>
      <c r="OXE38" s="242"/>
      <c r="OXF38" s="242"/>
      <c r="OXG38" s="242"/>
      <c r="OXH38" s="242"/>
      <c r="OXI38" s="242"/>
      <c r="OXJ38" s="242"/>
      <c r="OXK38" s="242"/>
      <c r="OXL38" s="242"/>
      <c r="OXM38" s="242"/>
      <c r="OXN38" s="242"/>
      <c r="OXO38" s="242"/>
      <c r="OXP38" s="242"/>
      <c r="OXQ38" s="242"/>
      <c r="OXR38" s="242"/>
      <c r="OXS38" s="242"/>
      <c r="OXT38" s="242"/>
      <c r="OXU38" s="242"/>
      <c r="OXV38" s="242"/>
      <c r="OXW38" s="242"/>
      <c r="OXX38" s="242"/>
      <c r="OXY38" s="242"/>
      <c r="OXZ38" s="242"/>
      <c r="OYA38" s="242"/>
      <c r="OYB38" s="242"/>
      <c r="OYC38" s="242"/>
      <c r="OYD38" s="242"/>
      <c r="OYE38" s="242"/>
      <c r="OYF38" s="242"/>
      <c r="OYG38" s="242"/>
      <c r="OYH38" s="242"/>
      <c r="OYI38" s="242"/>
      <c r="OYJ38" s="242"/>
      <c r="OYK38" s="242"/>
      <c r="OYL38" s="242"/>
      <c r="OYM38" s="242"/>
      <c r="OYN38" s="242"/>
      <c r="OYO38" s="242"/>
      <c r="OYP38" s="242"/>
      <c r="OYQ38" s="242"/>
      <c r="OYR38" s="242"/>
      <c r="OYS38" s="242"/>
      <c r="OYT38" s="242"/>
      <c r="OYU38" s="242"/>
      <c r="OYV38" s="242"/>
      <c r="OYW38" s="242"/>
      <c r="OYX38" s="242"/>
      <c r="OYY38" s="242"/>
      <c r="OYZ38" s="242"/>
      <c r="OZA38" s="242"/>
      <c r="OZB38" s="242"/>
      <c r="OZC38" s="242"/>
      <c r="OZD38" s="242"/>
      <c r="OZE38" s="242"/>
      <c r="OZF38" s="242"/>
      <c r="OZG38" s="242"/>
      <c r="OZH38" s="242"/>
      <c r="OZI38" s="242"/>
      <c r="OZJ38" s="242"/>
      <c r="OZK38" s="242"/>
      <c r="OZL38" s="242"/>
      <c r="OZM38" s="242"/>
      <c r="OZN38" s="242"/>
      <c r="OZO38" s="242"/>
      <c r="OZP38" s="242"/>
      <c r="OZQ38" s="242"/>
      <c r="OZR38" s="242"/>
      <c r="OZS38" s="242"/>
      <c r="OZT38" s="242"/>
      <c r="OZU38" s="242"/>
      <c r="OZV38" s="242"/>
      <c r="OZW38" s="242"/>
      <c r="OZX38" s="242"/>
      <c r="OZY38" s="242"/>
      <c r="OZZ38" s="242"/>
      <c r="PAA38" s="242"/>
      <c r="PAB38" s="242"/>
      <c r="PAC38" s="242"/>
      <c r="PAD38" s="242"/>
      <c r="PAE38" s="242"/>
      <c r="PAF38" s="242"/>
      <c r="PAG38" s="242"/>
      <c r="PAH38" s="242"/>
      <c r="PAI38" s="242"/>
      <c r="PAJ38" s="242"/>
      <c r="PAK38" s="242"/>
      <c r="PAL38" s="242"/>
      <c r="PAM38" s="242"/>
      <c r="PAN38" s="242"/>
      <c r="PAO38" s="242"/>
      <c r="PAP38" s="242"/>
      <c r="PAQ38" s="242"/>
      <c r="PAR38" s="242"/>
      <c r="PAS38" s="242"/>
      <c r="PAT38" s="242"/>
      <c r="PAU38" s="242"/>
      <c r="PAV38" s="242"/>
      <c r="PAW38" s="242"/>
      <c r="PAX38" s="242"/>
      <c r="PAY38" s="242"/>
      <c r="PAZ38" s="242"/>
      <c r="PBA38" s="242"/>
      <c r="PBB38" s="242"/>
      <c r="PBC38" s="242"/>
      <c r="PBD38" s="242"/>
      <c r="PBE38" s="242"/>
      <c r="PBF38" s="242"/>
      <c r="PBG38" s="242"/>
      <c r="PBH38" s="242"/>
      <c r="PBI38" s="242"/>
      <c r="PBJ38" s="242"/>
      <c r="PBK38" s="242"/>
      <c r="PBL38" s="242"/>
      <c r="PBM38" s="242"/>
      <c r="PBN38" s="242"/>
      <c r="PBO38" s="242"/>
      <c r="PBP38" s="242"/>
      <c r="PBQ38" s="242"/>
      <c r="PBR38" s="242"/>
      <c r="PBS38" s="242"/>
      <c r="PBT38" s="242"/>
      <c r="PBU38" s="242"/>
      <c r="PBV38" s="242"/>
      <c r="PBW38" s="242"/>
      <c r="PBX38" s="242"/>
      <c r="PBY38" s="242"/>
      <c r="PBZ38" s="242"/>
      <c r="PCA38" s="242"/>
      <c r="PCB38" s="242"/>
      <c r="PCC38" s="242"/>
      <c r="PCD38" s="242"/>
      <c r="PCE38" s="242"/>
      <c r="PCF38" s="242"/>
      <c r="PCG38" s="242"/>
      <c r="PCH38" s="242"/>
      <c r="PCI38" s="242"/>
      <c r="PCJ38" s="242"/>
      <c r="PCK38" s="242"/>
      <c r="PCL38" s="242"/>
      <c r="PCM38" s="242"/>
      <c r="PCN38" s="242"/>
      <c r="PCO38" s="242"/>
      <c r="PCP38" s="242"/>
      <c r="PCQ38" s="242"/>
      <c r="PCR38" s="242"/>
      <c r="PCS38" s="242"/>
      <c r="PCT38" s="242"/>
      <c r="PCU38" s="242"/>
      <c r="PCV38" s="242"/>
      <c r="PCW38" s="242"/>
      <c r="PCX38" s="242"/>
      <c r="PCY38" s="242"/>
      <c r="PCZ38" s="242"/>
      <c r="PDA38" s="242"/>
      <c r="PDB38" s="242"/>
      <c r="PDC38" s="242"/>
      <c r="PDD38" s="242"/>
      <c r="PDE38" s="242"/>
      <c r="PDF38" s="242"/>
      <c r="PDG38" s="242"/>
      <c r="PDH38" s="242"/>
      <c r="PDI38" s="242"/>
      <c r="PDJ38" s="242"/>
      <c r="PDK38" s="242"/>
      <c r="PDL38" s="242"/>
      <c r="PDM38" s="242"/>
      <c r="PDN38" s="242"/>
      <c r="PDO38" s="242"/>
      <c r="PDP38" s="242"/>
      <c r="PDQ38" s="242"/>
      <c r="PDR38" s="242"/>
      <c r="PDS38" s="242"/>
      <c r="PDT38" s="242"/>
      <c r="PDU38" s="242"/>
      <c r="PDV38" s="242"/>
      <c r="PDW38" s="242"/>
      <c r="PDX38" s="242"/>
      <c r="PDY38" s="242"/>
      <c r="PDZ38" s="242"/>
      <c r="PEA38" s="242"/>
      <c r="PEB38" s="242"/>
      <c r="PEC38" s="242"/>
      <c r="PED38" s="242"/>
      <c r="PEE38" s="242"/>
      <c r="PEF38" s="242"/>
      <c r="PEG38" s="242"/>
      <c r="PEH38" s="242"/>
      <c r="PEI38" s="242"/>
      <c r="PEJ38" s="242"/>
      <c r="PEK38" s="242"/>
      <c r="PEL38" s="242"/>
      <c r="PEM38" s="242"/>
      <c r="PEN38" s="242"/>
      <c r="PEO38" s="242"/>
      <c r="PEP38" s="242"/>
      <c r="PEQ38" s="242"/>
      <c r="PER38" s="242"/>
      <c r="PES38" s="242"/>
      <c r="PET38" s="242"/>
      <c r="PEU38" s="242"/>
      <c r="PEV38" s="242"/>
      <c r="PEW38" s="242"/>
      <c r="PEX38" s="242"/>
      <c r="PEY38" s="242"/>
      <c r="PEZ38" s="242"/>
      <c r="PFA38" s="242"/>
      <c r="PFB38" s="242"/>
      <c r="PFC38" s="242"/>
      <c r="PFD38" s="242"/>
      <c r="PFE38" s="242"/>
      <c r="PFF38" s="242"/>
      <c r="PFG38" s="242"/>
      <c r="PFH38" s="242"/>
      <c r="PFI38" s="242"/>
      <c r="PFJ38" s="242"/>
      <c r="PFK38" s="242"/>
      <c r="PFL38" s="242"/>
      <c r="PFM38" s="242"/>
      <c r="PFN38" s="242"/>
      <c r="PFO38" s="242"/>
      <c r="PFP38" s="242"/>
      <c r="PFQ38" s="242"/>
      <c r="PFR38" s="242"/>
      <c r="PFS38" s="242"/>
      <c r="PFT38" s="242"/>
      <c r="PFU38" s="242"/>
      <c r="PFV38" s="242"/>
      <c r="PFW38" s="242"/>
      <c r="PFX38" s="242"/>
      <c r="PFY38" s="242"/>
      <c r="PFZ38" s="242"/>
      <c r="PGA38" s="242"/>
      <c r="PGB38" s="242"/>
      <c r="PGC38" s="242"/>
      <c r="PGD38" s="242"/>
      <c r="PGE38" s="242"/>
      <c r="PGF38" s="242"/>
      <c r="PGG38" s="242"/>
      <c r="PGH38" s="242"/>
      <c r="PGI38" s="242"/>
      <c r="PGJ38" s="242"/>
      <c r="PGK38" s="242"/>
      <c r="PGL38" s="242"/>
      <c r="PGM38" s="242"/>
      <c r="PGN38" s="242"/>
      <c r="PGO38" s="242"/>
      <c r="PGP38" s="242"/>
      <c r="PGQ38" s="242"/>
      <c r="PGR38" s="242"/>
      <c r="PGS38" s="242"/>
      <c r="PGT38" s="242"/>
      <c r="PGU38" s="242"/>
      <c r="PGV38" s="242"/>
      <c r="PGW38" s="242"/>
      <c r="PGX38" s="242"/>
      <c r="PGY38" s="242"/>
      <c r="PGZ38" s="242"/>
      <c r="PHA38" s="242"/>
      <c r="PHB38" s="242"/>
      <c r="PHC38" s="242"/>
      <c r="PHD38" s="242"/>
      <c r="PHE38" s="242"/>
      <c r="PHF38" s="242"/>
      <c r="PHG38" s="242"/>
      <c r="PHH38" s="242"/>
      <c r="PHI38" s="242"/>
      <c r="PHJ38" s="242"/>
      <c r="PHK38" s="242"/>
      <c r="PHL38" s="242"/>
      <c r="PHM38" s="242"/>
      <c r="PHN38" s="242"/>
      <c r="PHO38" s="242"/>
      <c r="PHP38" s="242"/>
      <c r="PHQ38" s="242"/>
      <c r="PHR38" s="242"/>
      <c r="PHS38" s="242"/>
      <c r="PHT38" s="242"/>
      <c r="PHU38" s="242"/>
      <c r="PHV38" s="242"/>
      <c r="PHW38" s="242"/>
      <c r="PHX38" s="242"/>
      <c r="PHY38" s="242"/>
      <c r="PHZ38" s="242"/>
      <c r="PIA38" s="242"/>
      <c r="PIB38" s="242"/>
      <c r="PIC38" s="242"/>
      <c r="PID38" s="242"/>
      <c r="PIE38" s="242"/>
      <c r="PIF38" s="242"/>
      <c r="PIG38" s="242"/>
      <c r="PIH38" s="242"/>
      <c r="PII38" s="242"/>
      <c r="PIJ38" s="242"/>
      <c r="PIK38" s="242"/>
      <c r="PIL38" s="242"/>
      <c r="PIM38" s="242"/>
      <c r="PIN38" s="242"/>
      <c r="PIO38" s="242"/>
      <c r="PIP38" s="242"/>
      <c r="PIQ38" s="242"/>
      <c r="PIR38" s="242"/>
      <c r="PIS38" s="242"/>
      <c r="PIT38" s="242"/>
      <c r="PIU38" s="242"/>
      <c r="PIV38" s="242"/>
      <c r="PIW38" s="242"/>
      <c r="PIX38" s="242"/>
      <c r="PIY38" s="242"/>
      <c r="PIZ38" s="242"/>
      <c r="PJA38" s="242"/>
      <c r="PJB38" s="242"/>
      <c r="PJC38" s="242"/>
      <c r="PJD38" s="242"/>
      <c r="PJE38" s="242"/>
      <c r="PJF38" s="242"/>
      <c r="PJG38" s="242"/>
      <c r="PJH38" s="242"/>
      <c r="PJI38" s="242"/>
      <c r="PJJ38" s="242"/>
      <c r="PJK38" s="242"/>
      <c r="PJL38" s="242"/>
      <c r="PJM38" s="242"/>
      <c r="PJN38" s="242"/>
      <c r="PJO38" s="242"/>
      <c r="PJP38" s="242"/>
      <c r="PJQ38" s="242"/>
      <c r="PJR38" s="242"/>
      <c r="PJS38" s="242"/>
      <c r="PJT38" s="242"/>
      <c r="PJU38" s="242"/>
      <c r="PJV38" s="242"/>
      <c r="PJW38" s="242"/>
      <c r="PJX38" s="242"/>
      <c r="PJY38" s="242"/>
      <c r="PJZ38" s="242"/>
      <c r="PKA38" s="242"/>
      <c r="PKB38" s="242"/>
      <c r="PKC38" s="242"/>
      <c r="PKD38" s="242"/>
      <c r="PKE38" s="242"/>
      <c r="PKF38" s="242"/>
      <c r="PKG38" s="242"/>
      <c r="PKH38" s="242"/>
      <c r="PKI38" s="242"/>
      <c r="PKJ38" s="242"/>
      <c r="PKK38" s="242"/>
      <c r="PKL38" s="242"/>
      <c r="PKM38" s="242"/>
      <c r="PKN38" s="242"/>
      <c r="PKO38" s="242"/>
      <c r="PKP38" s="242"/>
      <c r="PKQ38" s="242"/>
      <c r="PKR38" s="242"/>
      <c r="PKS38" s="242"/>
      <c r="PKT38" s="242"/>
      <c r="PKU38" s="242"/>
      <c r="PKV38" s="242"/>
      <c r="PKW38" s="242"/>
      <c r="PKX38" s="242"/>
      <c r="PKY38" s="242"/>
      <c r="PKZ38" s="242"/>
      <c r="PLA38" s="242"/>
      <c r="PLB38" s="242"/>
      <c r="PLC38" s="242"/>
      <c r="PLD38" s="242"/>
      <c r="PLE38" s="242"/>
      <c r="PLF38" s="242"/>
      <c r="PLG38" s="242"/>
      <c r="PLH38" s="242"/>
      <c r="PLI38" s="242"/>
      <c r="PLJ38" s="242"/>
      <c r="PLK38" s="242"/>
      <c r="PLL38" s="242"/>
      <c r="PLM38" s="242"/>
      <c r="PLN38" s="242"/>
      <c r="PLO38" s="242"/>
      <c r="PLP38" s="242"/>
      <c r="PLQ38" s="242"/>
      <c r="PLR38" s="242"/>
      <c r="PLS38" s="242"/>
      <c r="PLT38" s="242"/>
      <c r="PLU38" s="242"/>
      <c r="PLV38" s="242"/>
      <c r="PLW38" s="242"/>
      <c r="PLX38" s="242"/>
      <c r="PLY38" s="242"/>
      <c r="PLZ38" s="242"/>
      <c r="PMA38" s="242"/>
      <c r="PMB38" s="242"/>
      <c r="PMC38" s="242"/>
      <c r="PMD38" s="242"/>
      <c r="PME38" s="242"/>
      <c r="PMF38" s="242"/>
      <c r="PMG38" s="242"/>
      <c r="PMH38" s="242"/>
      <c r="PMI38" s="242"/>
      <c r="PMJ38" s="242"/>
      <c r="PMK38" s="242"/>
      <c r="PML38" s="242"/>
      <c r="PMM38" s="242"/>
      <c r="PMN38" s="242"/>
      <c r="PMO38" s="242"/>
      <c r="PMP38" s="242"/>
      <c r="PMQ38" s="242"/>
      <c r="PMR38" s="242"/>
      <c r="PMS38" s="242"/>
      <c r="PMT38" s="242"/>
      <c r="PMU38" s="242"/>
      <c r="PMV38" s="242"/>
      <c r="PMW38" s="242"/>
      <c r="PMX38" s="242"/>
      <c r="PMY38" s="242"/>
      <c r="PMZ38" s="242"/>
      <c r="PNA38" s="242"/>
      <c r="PNB38" s="242"/>
      <c r="PNC38" s="242"/>
      <c r="PND38" s="242"/>
      <c r="PNE38" s="242"/>
      <c r="PNF38" s="242"/>
      <c r="PNG38" s="242"/>
      <c r="PNH38" s="242"/>
      <c r="PNI38" s="242"/>
      <c r="PNJ38" s="242"/>
      <c r="PNK38" s="242"/>
      <c r="PNL38" s="242"/>
      <c r="PNM38" s="242"/>
      <c r="PNN38" s="242"/>
      <c r="PNO38" s="242"/>
      <c r="PNP38" s="242"/>
      <c r="PNQ38" s="242"/>
      <c r="PNR38" s="242"/>
      <c r="PNS38" s="242"/>
      <c r="PNT38" s="242"/>
      <c r="PNU38" s="242"/>
      <c r="PNV38" s="242"/>
      <c r="PNW38" s="242"/>
      <c r="PNX38" s="242"/>
      <c r="PNY38" s="242"/>
      <c r="PNZ38" s="242"/>
      <c r="POA38" s="242"/>
      <c r="POB38" s="242"/>
      <c r="POC38" s="242"/>
      <c r="POD38" s="242"/>
      <c r="POE38" s="242"/>
      <c r="POF38" s="242"/>
      <c r="POG38" s="242"/>
      <c r="POH38" s="242"/>
      <c r="POI38" s="242"/>
      <c r="POJ38" s="242"/>
      <c r="POK38" s="242"/>
      <c r="POL38" s="242"/>
      <c r="POM38" s="242"/>
      <c r="PON38" s="242"/>
      <c r="POO38" s="242"/>
      <c r="POP38" s="242"/>
      <c r="POQ38" s="242"/>
      <c r="POR38" s="242"/>
      <c r="POS38" s="242"/>
      <c r="POT38" s="242"/>
      <c r="POU38" s="242"/>
      <c r="POV38" s="242"/>
      <c r="POW38" s="242"/>
      <c r="POX38" s="242"/>
      <c r="POY38" s="242"/>
      <c r="POZ38" s="242"/>
      <c r="PPA38" s="242"/>
      <c r="PPB38" s="242"/>
      <c r="PPC38" s="242"/>
      <c r="PPD38" s="242"/>
      <c r="PPE38" s="242"/>
      <c r="PPF38" s="242"/>
      <c r="PPG38" s="242"/>
      <c r="PPH38" s="242"/>
      <c r="PPI38" s="242"/>
      <c r="PPJ38" s="242"/>
      <c r="PPK38" s="242"/>
      <c r="PPL38" s="242"/>
      <c r="PPM38" s="242"/>
      <c r="PPN38" s="242"/>
      <c r="PPO38" s="242"/>
      <c r="PPP38" s="242"/>
      <c r="PPQ38" s="242"/>
      <c r="PPR38" s="242"/>
      <c r="PPS38" s="242"/>
      <c r="PPT38" s="242"/>
      <c r="PPU38" s="242"/>
      <c r="PPV38" s="242"/>
      <c r="PPW38" s="242"/>
      <c r="PPX38" s="242"/>
      <c r="PPY38" s="242"/>
      <c r="PPZ38" s="242"/>
      <c r="PQA38" s="242"/>
      <c r="PQB38" s="242"/>
      <c r="PQC38" s="242"/>
      <c r="PQD38" s="242"/>
      <c r="PQE38" s="242"/>
      <c r="PQF38" s="242"/>
      <c r="PQG38" s="242"/>
      <c r="PQH38" s="242"/>
      <c r="PQI38" s="242"/>
      <c r="PQJ38" s="242"/>
      <c r="PQK38" s="242"/>
      <c r="PQL38" s="242"/>
      <c r="PQM38" s="242"/>
      <c r="PQN38" s="242"/>
      <c r="PQO38" s="242"/>
      <c r="PQP38" s="242"/>
      <c r="PQQ38" s="242"/>
      <c r="PQR38" s="242"/>
      <c r="PQS38" s="242"/>
      <c r="PQT38" s="242"/>
      <c r="PQU38" s="242"/>
      <c r="PQV38" s="242"/>
      <c r="PQW38" s="242"/>
      <c r="PQX38" s="242"/>
      <c r="PQY38" s="242"/>
      <c r="PQZ38" s="242"/>
      <c r="PRA38" s="242"/>
      <c r="PRB38" s="242"/>
      <c r="PRC38" s="242"/>
      <c r="PRD38" s="242"/>
      <c r="PRE38" s="242"/>
      <c r="PRF38" s="242"/>
      <c r="PRG38" s="242"/>
      <c r="PRH38" s="242"/>
      <c r="PRI38" s="242"/>
      <c r="PRJ38" s="242"/>
      <c r="PRK38" s="242"/>
      <c r="PRL38" s="242"/>
      <c r="PRM38" s="242"/>
      <c r="PRN38" s="242"/>
      <c r="PRO38" s="242"/>
      <c r="PRP38" s="242"/>
      <c r="PRQ38" s="242"/>
      <c r="PRR38" s="242"/>
      <c r="PRS38" s="242"/>
      <c r="PRT38" s="242"/>
      <c r="PRU38" s="242"/>
      <c r="PRV38" s="242"/>
      <c r="PRW38" s="242"/>
      <c r="PRX38" s="242"/>
      <c r="PRY38" s="242"/>
      <c r="PRZ38" s="242"/>
      <c r="PSA38" s="242"/>
      <c r="PSB38" s="242"/>
      <c r="PSC38" s="242"/>
      <c r="PSD38" s="242"/>
      <c r="PSE38" s="242"/>
      <c r="PSF38" s="242"/>
      <c r="PSG38" s="242"/>
      <c r="PSH38" s="242"/>
      <c r="PSI38" s="242"/>
      <c r="PSJ38" s="242"/>
      <c r="PSK38" s="242"/>
      <c r="PSL38" s="242"/>
      <c r="PSM38" s="242"/>
      <c r="PSN38" s="242"/>
      <c r="PSO38" s="242"/>
      <c r="PSP38" s="242"/>
      <c r="PSQ38" s="242"/>
      <c r="PSR38" s="242"/>
      <c r="PSS38" s="242"/>
      <c r="PST38" s="242"/>
      <c r="PSU38" s="242"/>
      <c r="PSV38" s="242"/>
      <c r="PSW38" s="242"/>
      <c r="PSX38" s="242"/>
      <c r="PSY38" s="242"/>
      <c r="PSZ38" s="242"/>
      <c r="PTA38" s="242"/>
      <c r="PTB38" s="242"/>
      <c r="PTC38" s="242"/>
      <c r="PTD38" s="242"/>
      <c r="PTE38" s="242"/>
      <c r="PTF38" s="242"/>
      <c r="PTG38" s="242"/>
      <c r="PTH38" s="242"/>
      <c r="PTI38" s="242"/>
      <c r="PTJ38" s="242"/>
      <c r="PTK38" s="242"/>
      <c r="PTL38" s="242"/>
      <c r="PTM38" s="242"/>
      <c r="PTN38" s="242"/>
      <c r="PTO38" s="242"/>
      <c r="PTP38" s="242"/>
      <c r="PTQ38" s="242"/>
      <c r="PTR38" s="242"/>
      <c r="PTS38" s="242"/>
      <c r="PTT38" s="242"/>
      <c r="PTU38" s="242"/>
      <c r="PTV38" s="242"/>
      <c r="PTW38" s="242"/>
      <c r="PTX38" s="242"/>
      <c r="PTY38" s="242"/>
      <c r="PTZ38" s="242"/>
      <c r="PUA38" s="242"/>
      <c r="PUB38" s="242"/>
      <c r="PUC38" s="242"/>
      <c r="PUD38" s="242"/>
      <c r="PUE38" s="242"/>
      <c r="PUF38" s="242"/>
      <c r="PUG38" s="242"/>
      <c r="PUH38" s="242"/>
      <c r="PUI38" s="242"/>
      <c r="PUJ38" s="242"/>
      <c r="PUK38" s="242"/>
      <c r="PUL38" s="242"/>
      <c r="PUM38" s="242"/>
      <c r="PUN38" s="242"/>
      <c r="PUO38" s="242"/>
      <c r="PUP38" s="242"/>
      <c r="PUQ38" s="242"/>
      <c r="PUR38" s="242"/>
      <c r="PUS38" s="242"/>
      <c r="PUT38" s="242"/>
      <c r="PUU38" s="242"/>
      <c r="PUV38" s="242"/>
      <c r="PUW38" s="242"/>
      <c r="PUX38" s="242"/>
      <c r="PUY38" s="242"/>
      <c r="PUZ38" s="242"/>
      <c r="PVA38" s="242"/>
      <c r="PVB38" s="242"/>
      <c r="PVC38" s="242"/>
      <c r="PVD38" s="242"/>
      <c r="PVE38" s="242"/>
      <c r="PVF38" s="242"/>
      <c r="PVG38" s="242"/>
      <c r="PVH38" s="242"/>
      <c r="PVI38" s="242"/>
      <c r="PVJ38" s="242"/>
      <c r="PVK38" s="242"/>
      <c r="PVL38" s="242"/>
      <c r="PVM38" s="242"/>
      <c r="PVN38" s="242"/>
      <c r="PVO38" s="242"/>
      <c r="PVP38" s="242"/>
      <c r="PVQ38" s="242"/>
      <c r="PVR38" s="242"/>
      <c r="PVS38" s="242"/>
      <c r="PVT38" s="242"/>
      <c r="PVU38" s="242"/>
      <c r="PVV38" s="242"/>
      <c r="PVW38" s="242"/>
      <c r="PVX38" s="242"/>
      <c r="PVY38" s="242"/>
      <c r="PVZ38" s="242"/>
      <c r="PWA38" s="242"/>
      <c r="PWB38" s="242"/>
      <c r="PWC38" s="242"/>
      <c r="PWD38" s="242"/>
      <c r="PWE38" s="242"/>
      <c r="PWF38" s="242"/>
      <c r="PWG38" s="242"/>
      <c r="PWH38" s="242"/>
      <c r="PWI38" s="242"/>
      <c r="PWJ38" s="242"/>
      <c r="PWK38" s="242"/>
      <c r="PWL38" s="242"/>
      <c r="PWM38" s="242"/>
      <c r="PWN38" s="242"/>
      <c r="PWO38" s="242"/>
      <c r="PWP38" s="242"/>
      <c r="PWQ38" s="242"/>
      <c r="PWR38" s="242"/>
      <c r="PWS38" s="242"/>
      <c r="PWT38" s="242"/>
      <c r="PWU38" s="242"/>
      <c r="PWV38" s="242"/>
      <c r="PWW38" s="242"/>
      <c r="PWX38" s="242"/>
      <c r="PWY38" s="242"/>
      <c r="PWZ38" s="242"/>
      <c r="PXA38" s="242"/>
      <c r="PXB38" s="242"/>
      <c r="PXC38" s="242"/>
      <c r="PXD38" s="242"/>
      <c r="PXE38" s="242"/>
      <c r="PXF38" s="242"/>
      <c r="PXG38" s="242"/>
      <c r="PXH38" s="242"/>
      <c r="PXI38" s="242"/>
      <c r="PXJ38" s="242"/>
      <c r="PXK38" s="242"/>
      <c r="PXL38" s="242"/>
      <c r="PXM38" s="242"/>
      <c r="PXN38" s="242"/>
      <c r="PXO38" s="242"/>
      <c r="PXP38" s="242"/>
      <c r="PXQ38" s="242"/>
      <c r="PXR38" s="242"/>
      <c r="PXS38" s="242"/>
      <c r="PXT38" s="242"/>
      <c r="PXU38" s="242"/>
      <c r="PXV38" s="242"/>
      <c r="PXW38" s="242"/>
      <c r="PXX38" s="242"/>
      <c r="PXY38" s="242"/>
      <c r="PXZ38" s="242"/>
      <c r="PYA38" s="242"/>
      <c r="PYB38" s="242"/>
      <c r="PYC38" s="242"/>
      <c r="PYD38" s="242"/>
      <c r="PYE38" s="242"/>
      <c r="PYF38" s="242"/>
      <c r="PYG38" s="242"/>
      <c r="PYH38" s="242"/>
      <c r="PYI38" s="242"/>
      <c r="PYJ38" s="242"/>
      <c r="PYK38" s="242"/>
      <c r="PYL38" s="242"/>
      <c r="PYM38" s="242"/>
      <c r="PYN38" s="242"/>
      <c r="PYO38" s="242"/>
      <c r="PYP38" s="242"/>
      <c r="PYQ38" s="242"/>
      <c r="PYR38" s="242"/>
      <c r="PYS38" s="242"/>
      <c r="PYT38" s="242"/>
      <c r="PYU38" s="242"/>
      <c r="PYV38" s="242"/>
      <c r="PYW38" s="242"/>
      <c r="PYX38" s="242"/>
      <c r="PYY38" s="242"/>
      <c r="PYZ38" s="242"/>
      <c r="PZA38" s="242"/>
      <c r="PZB38" s="242"/>
      <c r="PZC38" s="242"/>
      <c r="PZD38" s="242"/>
      <c r="PZE38" s="242"/>
      <c r="PZF38" s="242"/>
      <c r="PZG38" s="242"/>
      <c r="PZH38" s="242"/>
      <c r="PZI38" s="242"/>
      <c r="PZJ38" s="242"/>
      <c r="PZK38" s="242"/>
      <c r="PZL38" s="242"/>
      <c r="PZM38" s="242"/>
      <c r="PZN38" s="242"/>
      <c r="PZO38" s="242"/>
      <c r="PZP38" s="242"/>
      <c r="PZQ38" s="242"/>
      <c r="PZR38" s="242"/>
      <c r="PZS38" s="242"/>
      <c r="PZT38" s="242"/>
      <c r="PZU38" s="242"/>
      <c r="PZV38" s="242"/>
      <c r="PZW38" s="242"/>
      <c r="PZX38" s="242"/>
      <c r="PZY38" s="242"/>
      <c r="PZZ38" s="242"/>
      <c r="QAA38" s="242"/>
      <c r="QAB38" s="242"/>
      <c r="QAC38" s="242"/>
      <c r="QAD38" s="242"/>
      <c r="QAE38" s="242"/>
      <c r="QAF38" s="242"/>
      <c r="QAG38" s="242"/>
      <c r="QAH38" s="242"/>
      <c r="QAI38" s="242"/>
      <c r="QAJ38" s="242"/>
      <c r="QAK38" s="242"/>
      <c r="QAL38" s="242"/>
      <c r="QAM38" s="242"/>
      <c r="QAN38" s="242"/>
      <c r="QAO38" s="242"/>
      <c r="QAP38" s="242"/>
      <c r="QAQ38" s="242"/>
      <c r="QAR38" s="242"/>
      <c r="QAS38" s="242"/>
      <c r="QAT38" s="242"/>
      <c r="QAU38" s="242"/>
      <c r="QAV38" s="242"/>
      <c r="QAW38" s="242"/>
      <c r="QAX38" s="242"/>
      <c r="QAY38" s="242"/>
      <c r="QAZ38" s="242"/>
      <c r="QBA38" s="242"/>
      <c r="QBB38" s="242"/>
      <c r="QBC38" s="242"/>
      <c r="QBD38" s="242"/>
      <c r="QBE38" s="242"/>
      <c r="QBF38" s="242"/>
      <c r="QBG38" s="242"/>
      <c r="QBH38" s="242"/>
      <c r="QBI38" s="242"/>
      <c r="QBJ38" s="242"/>
      <c r="QBK38" s="242"/>
      <c r="QBL38" s="242"/>
      <c r="QBM38" s="242"/>
      <c r="QBN38" s="242"/>
      <c r="QBO38" s="242"/>
      <c r="QBP38" s="242"/>
      <c r="QBQ38" s="242"/>
      <c r="QBR38" s="242"/>
      <c r="QBS38" s="242"/>
      <c r="QBT38" s="242"/>
      <c r="QBU38" s="242"/>
      <c r="QBV38" s="242"/>
      <c r="QBW38" s="242"/>
      <c r="QBX38" s="242"/>
      <c r="QBY38" s="242"/>
      <c r="QBZ38" s="242"/>
      <c r="QCA38" s="242"/>
      <c r="QCB38" s="242"/>
      <c r="QCC38" s="242"/>
      <c r="QCD38" s="242"/>
      <c r="QCE38" s="242"/>
      <c r="QCF38" s="242"/>
      <c r="QCG38" s="242"/>
      <c r="QCH38" s="242"/>
      <c r="QCI38" s="242"/>
      <c r="QCJ38" s="242"/>
      <c r="QCK38" s="242"/>
      <c r="QCL38" s="242"/>
      <c r="QCM38" s="242"/>
      <c r="QCN38" s="242"/>
      <c r="QCO38" s="242"/>
      <c r="QCP38" s="242"/>
      <c r="QCQ38" s="242"/>
      <c r="QCR38" s="242"/>
      <c r="QCS38" s="242"/>
      <c r="QCT38" s="242"/>
      <c r="QCU38" s="242"/>
      <c r="QCV38" s="242"/>
      <c r="QCW38" s="242"/>
      <c r="QCX38" s="242"/>
      <c r="QCY38" s="242"/>
      <c r="QCZ38" s="242"/>
      <c r="QDA38" s="242"/>
      <c r="QDB38" s="242"/>
      <c r="QDC38" s="242"/>
      <c r="QDD38" s="242"/>
      <c r="QDE38" s="242"/>
      <c r="QDF38" s="242"/>
      <c r="QDG38" s="242"/>
      <c r="QDH38" s="242"/>
      <c r="QDI38" s="242"/>
      <c r="QDJ38" s="242"/>
      <c r="QDK38" s="242"/>
      <c r="QDL38" s="242"/>
      <c r="QDM38" s="242"/>
      <c r="QDN38" s="242"/>
      <c r="QDO38" s="242"/>
      <c r="QDP38" s="242"/>
      <c r="QDQ38" s="242"/>
      <c r="QDR38" s="242"/>
      <c r="QDS38" s="242"/>
      <c r="QDT38" s="242"/>
      <c r="QDU38" s="242"/>
      <c r="QDV38" s="242"/>
      <c r="QDW38" s="242"/>
      <c r="QDX38" s="242"/>
      <c r="QDY38" s="242"/>
      <c r="QDZ38" s="242"/>
      <c r="QEA38" s="242"/>
      <c r="QEB38" s="242"/>
      <c r="QEC38" s="242"/>
      <c r="QED38" s="242"/>
      <c r="QEE38" s="242"/>
      <c r="QEF38" s="242"/>
      <c r="QEG38" s="242"/>
      <c r="QEH38" s="242"/>
      <c r="QEI38" s="242"/>
      <c r="QEJ38" s="242"/>
      <c r="QEK38" s="242"/>
      <c r="QEL38" s="242"/>
      <c r="QEM38" s="242"/>
      <c r="QEN38" s="242"/>
      <c r="QEO38" s="242"/>
      <c r="QEP38" s="242"/>
      <c r="QEQ38" s="242"/>
      <c r="QER38" s="242"/>
      <c r="QES38" s="242"/>
      <c r="QET38" s="242"/>
      <c r="QEU38" s="242"/>
      <c r="QEV38" s="242"/>
      <c r="QEW38" s="242"/>
      <c r="QEX38" s="242"/>
      <c r="QEY38" s="242"/>
      <c r="QEZ38" s="242"/>
      <c r="QFA38" s="242"/>
      <c r="QFB38" s="242"/>
      <c r="QFC38" s="242"/>
      <c r="QFD38" s="242"/>
      <c r="QFE38" s="242"/>
      <c r="QFF38" s="242"/>
      <c r="QFG38" s="242"/>
      <c r="QFH38" s="242"/>
      <c r="QFI38" s="242"/>
      <c r="QFJ38" s="242"/>
      <c r="QFK38" s="242"/>
      <c r="QFL38" s="242"/>
      <c r="QFM38" s="242"/>
      <c r="QFN38" s="242"/>
      <c r="QFO38" s="242"/>
      <c r="QFP38" s="242"/>
      <c r="QFQ38" s="242"/>
      <c r="QFR38" s="242"/>
      <c r="QFS38" s="242"/>
      <c r="QFT38" s="242"/>
      <c r="QFU38" s="242"/>
      <c r="QFV38" s="242"/>
      <c r="QFW38" s="242"/>
      <c r="QFX38" s="242"/>
      <c r="QFY38" s="242"/>
      <c r="QFZ38" s="242"/>
      <c r="QGA38" s="242"/>
      <c r="QGB38" s="242"/>
      <c r="QGC38" s="242"/>
      <c r="QGD38" s="242"/>
      <c r="QGE38" s="242"/>
      <c r="QGF38" s="242"/>
      <c r="QGG38" s="242"/>
      <c r="QGH38" s="242"/>
      <c r="QGI38" s="242"/>
      <c r="QGJ38" s="242"/>
      <c r="QGK38" s="242"/>
      <c r="QGL38" s="242"/>
      <c r="QGM38" s="242"/>
      <c r="QGN38" s="242"/>
      <c r="QGO38" s="242"/>
      <c r="QGP38" s="242"/>
      <c r="QGQ38" s="242"/>
      <c r="QGR38" s="242"/>
      <c r="QGS38" s="242"/>
      <c r="QGT38" s="242"/>
      <c r="QGU38" s="242"/>
      <c r="QGV38" s="242"/>
      <c r="QGW38" s="242"/>
      <c r="QGX38" s="242"/>
      <c r="QGY38" s="242"/>
      <c r="QGZ38" s="242"/>
      <c r="QHA38" s="242"/>
      <c r="QHB38" s="242"/>
      <c r="QHC38" s="242"/>
      <c r="QHD38" s="242"/>
      <c r="QHE38" s="242"/>
      <c r="QHF38" s="242"/>
      <c r="QHG38" s="242"/>
      <c r="QHH38" s="242"/>
      <c r="QHI38" s="242"/>
      <c r="QHJ38" s="242"/>
      <c r="QHK38" s="242"/>
      <c r="QHL38" s="242"/>
      <c r="QHM38" s="242"/>
      <c r="QHN38" s="242"/>
      <c r="QHO38" s="242"/>
      <c r="QHP38" s="242"/>
      <c r="QHQ38" s="242"/>
      <c r="QHR38" s="242"/>
      <c r="QHS38" s="242"/>
      <c r="QHT38" s="242"/>
      <c r="QHU38" s="242"/>
      <c r="QHV38" s="242"/>
      <c r="QHW38" s="242"/>
      <c r="QHX38" s="242"/>
      <c r="QHY38" s="242"/>
      <c r="QHZ38" s="242"/>
      <c r="QIA38" s="242"/>
      <c r="QIB38" s="242"/>
      <c r="QIC38" s="242"/>
      <c r="QID38" s="242"/>
      <c r="QIE38" s="242"/>
      <c r="QIF38" s="242"/>
      <c r="QIG38" s="242"/>
      <c r="QIH38" s="242"/>
      <c r="QII38" s="242"/>
      <c r="QIJ38" s="242"/>
      <c r="QIK38" s="242"/>
      <c r="QIL38" s="242"/>
      <c r="QIM38" s="242"/>
      <c r="QIN38" s="242"/>
      <c r="QIO38" s="242"/>
      <c r="QIP38" s="242"/>
      <c r="QIQ38" s="242"/>
      <c r="QIR38" s="242"/>
      <c r="QIS38" s="242"/>
      <c r="QIT38" s="242"/>
      <c r="QIU38" s="242"/>
      <c r="QIV38" s="242"/>
      <c r="QIW38" s="242"/>
      <c r="QIX38" s="242"/>
      <c r="QIY38" s="242"/>
      <c r="QIZ38" s="242"/>
      <c r="QJA38" s="242"/>
      <c r="QJB38" s="242"/>
      <c r="QJC38" s="242"/>
      <c r="QJD38" s="242"/>
      <c r="QJE38" s="242"/>
      <c r="QJF38" s="242"/>
      <c r="QJG38" s="242"/>
      <c r="QJH38" s="242"/>
      <c r="QJI38" s="242"/>
      <c r="QJJ38" s="242"/>
      <c r="QJK38" s="242"/>
      <c r="QJL38" s="242"/>
      <c r="QJM38" s="242"/>
      <c r="QJN38" s="242"/>
      <c r="QJO38" s="242"/>
      <c r="QJP38" s="242"/>
      <c r="QJQ38" s="242"/>
      <c r="QJR38" s="242"/>
      <c r="QJS38" s="242"/>
      <c r="QJT38" s="242"/>
      <c r="QJU38" s="242"/>
      <c r="QJV38" s="242"/>
      <c r="QJW38" s="242"/>
      <c r="QJX38" s="242"/>
      <c r="QJY38" s="242"/>
      <c r="QJZ38" s="242"/>
      <c r="QKA38" s="242"/>
      <c r="QKB38" s="242"/>
      <c r="QKC38" s="242"/>
      <c r="QKD38" s="242"/>
      <c r="QKE38" s="242"/>
      <c r="QKF38" s="242"/>
      <c r="QKG38" s="242"/>
      <c r="QKH38" s="242"/>
      <c r="QKI38" s="242"/>
      <c r="QKJ38" s="242"/>
      <c r="QKK38" s="242"/>
      <c r="QKL38" s="242"/>
      <c r="QKM38" s="242"/>
      <c r="QKN38" s="242"/>
      <c r="QKO38" s="242"/>
      <c r="QKP38" s="242"/>
      <c r="QKQ38" s="242"/>
      <c r="QKR38" s="242"/>
      <c r="QKS38" s="242"/>
      <c r="QKT38" s="242"/>
      <c r="QKU38" s="242"/>
      <c r="QKV38" s="242"/>
      <c r="QKW38" s="242"/>
      <c r="QKX38" s="242"/>
      <c r="QKY38" s="242"/>
      <c r="QKZ38" s="242"/>
      <c r="QLA38" s="242"/>
      <c r="QLB38" s="242"/>
      <c r="QLC38" s="242"/>
      <c r="QLD38" s="242"/>
      <c r="QLE38" s="242"/>
      <c r="QLF38" s="242"/>
      <c r="QLG38" s="242"/>
      <c r="QLH38" s="242"/>
      <c r="QLI38" s="242"/>
      <c r="QLJ38" s="242"/>
      <c r="QLK38" s="242"/>
      <c r="QLL38" s="242"/>
      <c r="QLM38" s="242"/>
      <c r="QLN38" s="242"/>
      <c r="QLO38" s="242"/>
      <c r="QLP38" s="242"/>
      <c r="QLQ38" s="242"/>
      <c r="QLR38" s="242"/>
      <c r="QLS38" s="242"/>
      <c r="QLT38" s="242"/>
      <c r="QLU38" s="242"/>
      <c r="QLV38" s="242"/>
      <c r="QLW38" s="242"/>
      <c r="QLX38" s="242"/>
      <c r="QLY38" s="242"/>
      <c r="QLZ38" s="242"/>
      <c r="QMA38" s="242"/>
      <c r="QMB38" s="242"/>
      <c r="QMC38" s="242"/>
      <c r="QMD38" s="242"/>
      <c r="QME38" s="242"/>
      <c r="QMF38" s="242"/>
      <c r="QMG38" s="242"/>
      <c r="QMH38" s="242"/>
      <c r="QMI38" s="242"/>
      <c r="QMJ38" s="242"/>
      <c r="QMK38" s="242"/>
      <c r="QML38" s="242"/>
      <c r="QMM38" s="242"/>
      <c r="QMN38" s="242"/>
      <c r="QMO38" s="242"/>
      <c r="QMP38" s="242"/>
      <c r="QMQ38" s="242"/>
      <c r="QMR38" s="242"/>
      <c r="QMS38" s="242"/>
      <c r="QMT38" s="242"/>
      <c r="QMU38" s="242"/>
      <c r="QMV38" s="242"/>
      <c r="QMW38" s="242"/>
      <c r="QMX38" s="242"/>
      <c r="QMY38" s="242"/>
      <c r="QMZ38" s="242"/>
      <c r="QNA38" s="242"/>
      <c r="QNB38" s="242"/>
      <c r="QNC38" s="242"/>
      <c r="QND38" s="242"/>
      <c r="QNE38" s="242"/>
      <c r="QNF38" s="242"/>
      <c r="QNG38" s="242"/>
      <c r="QNH38" s="242"/>
      <c r="QNI38" s="242"/>
      <c r="QNJ38" s="242"/>
      <c r="QNK38" s="242"/>
      <c r="QNL38" s="242"/>
      <c r="QNM38" s="242"/>
      <c r="QNN38" s="242"/>
      <c r="QNO38" s="242"/>
      <c r="QNP38" s="242"/>
      <c r="QNQ38" s="242"/>
      <c r="QNR38" s="242"/>
      <c r="QNS38" s="242"/>
      <c r="QNT38" s="242"/>
      <c r="QNU38" s="242"/>
      <c r="QNV38" s="242"/>
      <c r="QNW38" s="242"/>
      <c r="QNX38" s="242"/>
      <c r="QNY38" s="242"/>
      <c r="QNZ38" s="242"/>
      <c r="QOA38" s="242"/>
      <c r="QOB38" s="242"/>
      <c r="QOC38" s="242"/>
      <c r="QOD38" s="242"/>
      <c r="QOE38" s="242"/>
      <c r="QOF38" s="242"/>
      <c r="QOG38" s="242"/>
      <c r="QOH38" s="242"/>
      <c r="QOI38" s="242"/>
      <c r="QOJ38" s="242"/>
      <c r="QOK38" s="242"/>
      <c r="QOL38" s="242"/>
      <c r="QOM38" s="242"/>
      <c r="QON38" s="242"/>
      <c r="QOO38" s="242"/>
      <c r="QOP38" s="242"/>
      <c r="QOQ38" s="242"/>
      <c r="QOR38" s="242"/>
      <c r="QOS38" s="242"/>
      <c r="QOT38" s="242"/>
      <c r="QOU38" s="242"/>
      <c r="QOV38" s="242"/>
      <c r="QOW38" s="242"/>
      <c r="QOX38" s="242"/>
      <c r="QOY38" s="242"/>
      <c r="QOZ38" s="242"/>
      <c r="QPA38" s="242"/>
      <c r="QPB38" s="242"/>
      <c r="QPC38" s="242"/>
      <c r="QPD38" s="242"/>
      <c r="QPE38" s="242"/>
      <c r="QPF38" s="242"/>
      <c r="QPG38" s="242"/>
      <c r="QPH38" s="242"/>
      <c r="QPI38" s="242"/>
      <c r="QPJ38" s="242"/>
      <c r="QPK38" s="242"/>
      <c r="QPL38" s="242"/>
      <c r="QPM38" s="242"/>
      <c r="QPN38" s="242"/>
      <c r="QPO38" s="242"/>
      <c r="QPP38" s="242"/>
      <c r="QPQ38" s="242"/>
      <c r="QPR38" s="242"/>
      <c r="QPS38" s="242"/>
      <c r="QPT38" s="242"/>
      <c r="QPU38" s="242"/>
      <c r="QPV38" s="242"/>
      <c r="QPW38" s="242"/>
      <c r="QPX38" s="242"/>
      <c r="QPY38" s="242"/>
      <c r="QPZ38" s="242"/>
      <c r="QQA38" s="242"/>
      <c r="QQB38" s="242"/>
      <c r="QQC38" s="242"/>
      <c r="QQD38" s="242"/>
      <c r="QQE38" s="242"/>
      <c r="QQF38" s="242"/>
      <c r="QQG38" s="242"/>
      <c r="QQH38" s="242"/>
      <c r="QQI38" s="242"/>
      <c r="QQJ38" s="242"/>
      <c r="QQK38" s="242"/>
      <c r="QQL38" s="242"/>
      <c r="QQM38" s="242"/>
      <c r="QQN38" s="242"/>
      <c r="QQO38" s="242"/>
      <c r="QQP38" s="242"/>
      <c r="QQQ38" s="242"/>
      <c r="QQR38" s="242"/>
      <c r="QQS38" s="242"/>
      <c r="QQT38" s="242"/>
      <c r="QQU38" s="242"/>
      <c r="QQV38" s="242"/>
      <c r="QQW38" s="242"/>
      <c r="QQX38" s="242"/>
      <c r="QQY38" s="242"/>
      <c r="QQZ38" s="242"/>
      <c r="QRA38" s="242"/>
      <c r="QRB38" s="242"/>
      <c r="QRC38" s="242"/>
      <c r="QRD38" s="242"/>
      <c r="QRE38" s="242"/>
      <c r="QRF38" s="242"/>
      <c r="QRG38" s="242"/>
      <c r="QRH38" s="242"/>
      <c r="QRI38" s="242"/>
      <c r="QRJ38" s="242"/>
      <c r="QRK38" s="242"/>
      <c r="QRL38" s="242"/>
      <c r="QRM38" s="242"/>
      <c r="QRN38" s="242"/>
      <c r="QRO38" s="242"/>
      <c r="QRP38" s="242"/>
      <c r="QRQ38" s="242"/>
      <c r="QRR38" s="242"/>
      <c r="QRS38" s="242"/>
      <c r="QRT38" s="242"/>
      <c r="QRU38" s="242"/>
      <c r="QRV38" s="242"/>
      <c r="QRW38" s="242"/>
      <c r="QRX38" s="242"/>
      <c r="QRY38" s="242"/>
      <c r="QRZ38" s="242"/>
      <c r="QSA38" s="242"/>
      <c r="QSB38" s="242"/>
      <c r="QSC38" s="242"/>
      <c r="QSD38" s="242"/>
      <c r="QSE38" s="242"/>
      <c r="QSF38" s="242"/>
      <c r="QSG38" s="242"/>
      <c r="QSH38" s="242"/>
      <c r="QSI38" s="242"/>
      <c r="QSJ38" s="242"/>
      <c r="QSK38" s="242"/>
      <c r="QSL38" s="242"/>
      <c r="QSM38" s="242"/>
      <c r="QSN38" s="242"/>
      <c r="QSO38" s="242"/>
      <c r="QSP38" s="242"/>
      <c r="QSQ38" s="242"/>
      <c r="QSR38" s="242"/>
      <c r="QSS38" s="242"/>
      <c r="QST38" s="242"/>
      <c r="QSU38" s="242"/>
      <c r="QSV38" s="242"/>
      <c r="QSW38" s="242"/>
      <c r="QSX38" s="242"/>
      <c r="QSY38" s="242"/>
      <c r="QSZ38" s="242"/>
      <c r="QTA38" s="242"/>
      <c r="QTB38" s="242"/>
      <c r="QTC38" s="242"/>
      <c r="QTD38" s="242"/>
      <c r="QTE38" s="242"/>
      <c r="QTF38" s="242"/>
      <c r="QTG38" s="242"/>
      <c r="QTH38" s="242"/>
      <c r="QTI38" s="242"/>
      <c r="QTJ38" s="242"/>
      <c r="QTK38" s="242"/>
      <c r="QTL38" s="242"/>
      <c r="QTM38" s="242"/>
      <c r="QTN38" s="242"/>
      <c r="QTO38" s="242"/>
      <c r="QTP38" s="242"/>
      <c r="QTQ38" s="242"/>
      <c r="QTR38" s="242"/>
      <c r="QTS38" s="242"/>
      <c r="QTT38" s="242"/>
      <c r="QTU38" s="242"/>
      <c r="QTV38" s="242"/>
      <c r="QTW38" s="242"/>
      <c r="QTX38" s="242"/>
      <c r="QTY38" s="242"/>
      <c r="QTZ38" s="242"/>
      <c r="QUA38" s="242"/>
      <c r="QUB38" s="242"/>
      <c r="QUC38" s="242"/>
      <c r="QUD38" s="242"/>
      <c r="QUE38" s="242"/>
      <c r="QUF38" s="242"/>
      <c r="QUG38" s="242"/>
      <c r="QUH38" s="242"/>
      <c r="QUI38" s="242"/>
      <c r="QUJ38" s="242"/>
      <c r="QUK38" s="242"/>
      <c r="QUL38" s="242"/>
      <c r="QUM38" s="242"/>
      <c r="QUN38" s="242"/>
      <c r="QUO38" s="242"/>
      <c r="QUP38" s="242"/>
      <c r="QUQ38" s="242"/>
      <c r="QUR38" s="242"/>
      <c r="QUS38" s="242"/>
      <c r="QUT38" s="242"/>
      <c r="QUU38" s="242"/>
      <c r="QUV38" s="242"/>
      <c r="QUW38" s="242"/>
      <c r="QUX38" s="242"/>
      <c r="QUY38" s="242"/>
      <c r="QUZ38" s="242"/>
      <c r="QVA38" s="242"/>
      <c r="QVB38" s="242"/>
      <c r="QVC38" s="242"/>
      <c r="QVD38" s="242"/>
      <c r="QVE38" s="242"/>
      <c r="QVF38" s="242"/>
      <c r="QVG38" s="242"/>
      <c r="QVH38" s="242"/>
      <c r="QVI38" s="242"/>
      <c r="QVJ38" s="242"/>
      <c r="QVK38" s="242"/>
      <c r="QVL38" s="242"/>
      <c r="QVM38" s="242"/>
      <c r="QVN38" s="242"/>
      <c r="QVO38" s="242"/>
      <c r="QVP38" s="242"/>
      <c r="QVQ38" s="242"/>
      <c r="QVR38" s="242"/>
      <c r="QVS38" s="242"/>
      <c r="QVT38" s="242"/>
      <c r="QVU38" s="242"/>
      <c r="QVV38" s="242"/>
      <c r="QVW38" s="242"/>
      <c r="QVX38" s="242"/>
      <c r="QVY38" s="242"/>
      <c r="QVZ38" s="242"/>
      <c r="QWA38" s="242"/>
      <c r="QWB38" s="242"/>
      <c r="QWC38" s="242"/>
      <c r="QWD38" s="242"/>
      <c r="QWE38" s="242"/>
      <c r="QWF38" s="242"/>
      <c r="QWG38" s="242"/>
      <c r="QWH38" s="242"/>
      <c r="QWI38" s="242"/>
      <c r="QWJ38" s="242"/>
      <c r="QWK38" s="242"/>
      <c r="QWL38" s="242"/>
      <c r="QWM38" s="242"/>
      <c r="QWN38" s="242"/>
      <c r="QWO38" s="242"/>
      <c r="QWP38" s="242"/>
      <c r="QWQ38" s="242"/>
      <c r="QWR38" s="242"/>
      <c r="QWS38" s="242"/>
      <c r="QWT38" s="242"/>
      <c r="QWU38" s="242"/>
      <c r="QWV38" s="242"/>
      <c r="QWW38" s="242"/>
      <c r="QWX38" s="242"/>
      <c r="QWY38" s="242"/>
      <c r="QWZ38" s="242"/>
      <c r="QXA38" s="242"/>
      <c r="QXB38" s="242"/>
      <c r="QXC38" s="242"/>
      <c r="QXD38" s="242"/>
      <c r="QXE38" s="242"/>
      <c r="QXF38" s="242"/>
      <c r="QXG38" s="242"/>
      <c r="QXH38" s="242"/>
      <c r="QXI38" s="242"/>
      <c r="QXJ38" s="242"/>
      <c r="QXK38" s="242"/>
      <c r="QXL38" s="242"/>
      <c r="QXM38" s="242"/>
      <c r="QXN38" s="242"/>
      <c r="QXO38" s="242"/>
      <c r="QXP38" s="242"/>
      <c r="QXQ38" s="242"/>
      <c r="QXR38" s="242"/>
      <c r="QXS38" s="242"/>
      <c r="QXT38" s="242"/>
      <c r="QXU38" s="242"/>
      <c r="QXV38" s="242"/>
      <c r="QXW38" s="242"/>
      <c r="QXX38" s="242"/>
      <c r="QXY38" s="242"/>
      <c r="QXZ38" s="242"/>
      <c r="QYA38" s="242"/>
      <c r="QYB38" s="242"/>
      <c r="QYC38" s="242"/>
      <c r="QYD38" s="242"/>
      <c r="QYE38" s="242"/>
      <c r="QYF38" s="242"/>
      <c r="QYG38" s="242"/>
      <c r="QYH38" s="242"/>
      <c r="QYI38" s="242"/>
      <c r="QYJ38" s="242"/>
      <c r="QYK38" s="242"/>
      <c r="QYL38" s="242"/>
      <c r="QYM38" s="242"/>
      <c r="QYN38" s="242"/>
      <c r="QYO38" s="242"/>
      <c r="QYP38" s="242"/>
      <c r="QYQ38" s="242"/>
      <c r="QYR38" s="242"/>
      <c r="QYS38" s="242"/>
      <c r="QYT38" s="242"/>
      <c r="QYU38" s="242"/>
      <c r="QYV38" s="242"/>
      <c r="QYW38" s="242"/>
      <c r="QYX38" s="242"/>
      <c r="QYY38" s="242"/>
      <c r="QYZ38" s="242"/>
      <c r="QZA38" s="242"/>
      <c r="QZB38" s="242"/>
      <c r="QZC38" s="242"/>
      <c r="QZD38" s="242"/>
      <c r="QZE38" s="242"/>
      <c r="QZF38" s="242"/>
      <c r="QZG38" s="242"/>
      <c r="QZH38" s="242"/>
      <c r="QZI38" s="242"/>
      <c r="QZJ38" s="242"/>
      <c r="QZK38" s="242"/>
      <c r="QZL38" s="242"/>
      <c r="QZM38" s="242"/>
      <c r="QZN38" s="242"/>
      <c r="QZO38" s="242"/>
      <c r="QZP38" s="242"/>
      <c r="QZQ38" s="242"/>
      <c r="QZR38" s="242"/>
      <c r="QZS38" s="242"/>
      <c r="QZT38" s="242"/>
      <c r="QZU38" s="242"/>
      <c r="QZV38" s="242"/>
      <c r="QZW38" s="242"/>
      <c r="QZX38" s="242"/>
      <c r="QZY38" s="242"/>
      <c r="QZZ38" s="242"/>
      <c r="RAA38" s="242"/>
      <c r="RAB38" s="242"/>
      <c r="RAC38" s="242"/>
      <c r="RAD38" s="242"/>
      <c r="RAE38" s="242"/>
      <c r="RAF38" s="242"/>
      <c r="RAG38" s="242"/>
      <c r="RAH38" s="242"/>
      <c r="RAI38" s="242"/>
      <c r="RAJ38" s="242"/>
      <c r="RAK38" s="242"/>
      <c r="RAL38" s="242"/>
      <c r="RAM38" s="242"/>
      <c r="RAN38" s="242"/>
      <c r="RAO38" s="242"/>
      <c r="RAP38" s="242"/>
      <c r="RAQ38" s="242"/>
      <c r="RAR38" s="242"/>
      <c r="RAS38" s="242"/>
      <c r="RAT38" s="242"/>
      <c r="RAU38" s="242"/>
      <c r="RAV38" s="242"/>
      <c r="RAW38" s="242"/>
      <c r="RAX38" s="242"/>
      <c r="RAY38" s="242"/>
      <c r="RAZ38" s="242"/>
      <c r="RBA38" s="242"/>
      <c r="RBB38" s="242"/>
      <c r="RBC38" s="242"/>
      <c r="RBD38" s="242"/>
      <c r="RBE38" s="242"/>
      <c r="RBF38" s="242"/>
      <c r="RBG38" s="242"/>
      <c r="RBH38" s="242"/>
      <c r="RBI38" s="242"/>
      <c r="RBJ38" s="242"/>
      <c r="RBK38" s="242"/>
      <c r="RBL38" s="242"/>
      <c r="RBM38" s="242"/>
      <c r="RBN38" s="242"/>
      <c r="RBO38" s="242"/>
      <c r="RBP38" s="242"/>
      <c r="RBQ38" s="242"/>
      <c r="RBR38" s="242"/>
      <c r="RBS38" s="242"/>
      <c r="RBT38" s="242"/>
      <c r="RBU38" s="242"/>
      <c r="RBV38" s="242"/>
      <c r="RBW38" s="242"/>
      <c r="RBX38" s="242"/>
      <c r="RBY38" s="242"/>
      <c r="RBZ38" s="242"/>
      <c r="RCA38" s="242"/>
      <c r="RCB38" s="242"/>
      <c r="RCC38" s="242"/>
      <c r="RCD38" s="242"/>
      <c r="RCE38" s="242"/>
      <c r="RCF38" s="242"/>
      <c r="RCG38" s="242"/>
      <c r="RCH38" s="242"/>
      <c r="RCI38" s="242"/>
      <c r="RCJ38" s="242"/>
      <c r="RCK38" s="242"/>
      <c r="RCL38" s="242"/>
      <c r="RCM38" s="242"/>
      <c r="RCN38" s="242"/>
      <c r="RCO38" s="242"/>
      <c r="RCP38" s="242"/>
      <c r="RCQ38" s="242"/>
      <c r="RCR38" s="242"/>
      <c r="RCS38" s="242"/>
      <c r="RCT38" s="242"/>
      <c r="RCU38" s="242"/>
      <c r="RCV38" s="242"/>
      <c r="RCW38" s="242"/>
      <c r="RCX38" s="242"/>
      <c r="RCY38" s="242"/>
      <c r="RCZ38" s="242"/>
      <c r="RDA38" s="242"/>
      <c r="RDB38" s="242"/>
      <c r="RDC38" s="242"/>
      <c r="RDD38" s="242"/>
      <c r="RDE38" s="242"/>
      <c r="RDF38" s="242"/>
      <c r="RDG38" s="242"/>
      <c r="RDH38" s="242"/>
      <c r="RDI38" s="242"/>
      <c r="RDJ38" s="242"/>
      <c r="RDK38" s="242"/>
      <c r="RDL38" s="242"/>
      <c r="RDM38" s="242"/>
      <c r="RDN38" s="242"/>
      <c r="RDO38" s="242"/>
      <c r="RDP38" s="242"/>
      <c r="RDQ38" s="242"/>
      <c r="RDR38" s="242"/>
      <c r="RDS38" s="242"/>
      <c r="RDT38" s="242"/>
      <c r="RDU38" s="242"/>
      <c r="RDV38" s="242"/>
      <c r="RDW38" s="242"/>
      <c r="RDX38" s="242"/>
      <c r="RDY38" s="242"/>
      <c r="RDZ38" s="242"/>
      <c r="REA38" s="242"/>
      <c r="REB38" s="242"/>
      <c r="REC38" s="242"/>
      <c r="RED38" s="242"/>
      <c r="REE38" s="242"/>
      <c r="REF38" s="242"/>
      <c r="REG38" s="242"/>
      <c r="REH38" s="242"/>
      <c r="REI38" s="242"/>
      <c r="REJ38" s="242"/>
      <c r="REK38" s="242"/>
      <c r="REL38" s="242"/>
      <c r="REM38" s="242"/>
      <c r="REN38" s="242"/>
      <c r="REO38" s="242"/>
      <c r="REP38" s="242"/>
      <c r="REQ38" s="242"/>
      <c r="RER38" s="242"/>
      <c r="RES38" s="242"/>
      <c r="RET38" s="242"/>
      <c r="REU38" s="242"/>
      <c r="REV38" s="242"/>
      <c r="REW38" s="242"/>
      <c r="REX38" s="242"/>
      <c r="REY38" s="242"/>
      <c r="REZ38" s="242"/>
      <c r="RFA38" s="242"/>
      <c r="RFB38" s="242"/>
      <c r="RFC38" s="242"/>
      <c r="RFD38" s="242"/>
      <c r="RFE38" s="242"/>
      <c r="RFF38" s="242"/>
      <c r="RFG38" s="242"/>
      <c r="RFH38" s="242"/>
      <c r="RFI38" s="242"/>
      <c r="RFJ38" s="242"/>
      <c r="RFK38" s="242"/>
      <c r="RFL38" s="242"/>
      <c r="RFM38" s="242"/>
      <c r="RFN38" s="242"/>
      <c r="RFO38" s="242"/>
      <c r="RFP38" s="242"/>
      <c r="RFQ38" s="242"/>
      <c r="RFR38" s="242"/>
      <c r="RFS38" s="242"/>
      <c r="RFT38" s="242"/>
      <c r="RFU38" s="242"/>
      <c r="RFV38" s="242"/>
      <c r="RFW38" s="242"/>
      <c r="RFX38" s="242"/>
      <c r="RFY38" s="242"/>
      <c r="RFZ38" s="242"/>
      <c r="RGA38" s="242"/>
      <c r="RGB38" s="242"/>
      <c r="RGC38" s="242"/>
      <c r="RGD38" s="242"/>
      <c r="RGE38" s="242"/>
      <c r="RGF38" s="242"/>
      <c r="RGG38" s="242"/>
      <c r="RGH38" s="242"/>
      <c r="RGI38" s="242"/>
      <c r="RGJ38" s="242"/>
      <c r="RGK38" s="242"/>
      <c r="RGL38" s="242"/>
      <c r="RGM38" s="242"/>
      <c r="RGN38" s="242"/>
      <c r="RGO38" s="242"/>
      <c r="RGP38" s="242"/>
      <c r="RGQ38" s="242"/>
      <c r="RGR38" s="242"/>
      <c r="RGS38" s="242"/>
      <c r="RGT38" s="242"/>
      <c r="RGU38" s="242"/>
      <c r="RGV38" s="242"/>
      <c r="RGW38" s="242"/>
      <c r="RGX38" s="242"/>
      <c r="RGY38" s="242"/>
      <c r="RGZ38" s="242"/>
      <c r="RHA38" s="242"/>
      <c r="RHB38" s="242"/>
      <c r="RHC38" s="242"/>
      <c r="RHD38" s="242"/>
      <c r="RHE38" s="242"/>
      <c r="RHF38" s="242"/>
      <c r="RHG38" s="242"/>
      <c r="RHH38" s="242"/>
      <c r="RHI38" s="242"/>
      <c r="RHJ38" s="242"/>
      <c r="RHK38" s="242"/>
      <c r="RHL38" s="242"/>
      <c r="RHM38" s="242"/>
      <c r="RHN38" s="242"/>
      <c r="RHO38" s="242"/>
      <c r="RHP38" s="242"/>
      <c r="RHQ38" s="242"/>
      <c r="RHR38" s="242"/>
      <c r="RHS38" s="242"/>
      <c r="RHT38" s="242"/>
      <c r="RHU38" s="242"/>
      <c r="RHV38" s="242"/>
      <c r="RHW38" s="242"/>
      <c r="RHX38" s="242"/>
      <c r="RHY38" s="242"/>
      <c r="RHZ38" s="242"/>
      <c r="RIA38" s="242"/>
      <c r="RIB38" s="242"/>
      <c r="RIC38" s="242"/>
      <c r="RID38" s="242"/>
      <c r="RIE38" s="242"/>
      <c r="RIF38" s="242"/>
      <c r="RIG38" s="242"/>
      <c r="RIH38" s="242"/>
      <c r="RII38" s="242"/>
      <c r="RIJ38" s="242"/>
      <c r="RIK38" s="242"/>
      <c r="RIL38" s="242"/>
      <c r="RIM38" s="242"/>
      <c r="RIN38" s="242"/>
      <c r="RIO38" s="242"/>
      <c r="RIP38" s="242"/>
      <c r="RIQ38" s="242"/>
      <c r="RIR38" s="242"/>
      <c r="RIS38" s="242"/>
      <c r="RIT38" s="242"/>
      <c r="RIU38" s="242"/>
      <c r="RIV38" s="242"/>
      <c r="RIW38" s="242"/>
      <c r="RIX38" s="242"/>
      <c r="RIY38" s="242"/>
      <c r="RIZ38" s="242"/>
      <c r="RJA38" s="242"/>
      <c r="RJB38" s="242"/>
      <c r="RJC38" s="242"/>
      <c r="RJD38" s="242"/>
      <c r="RJE38" s="242"/>
      <c r="RJF38" s="242"/>
      <c r="RJG38" s="242"/>
      <c r="RJH38" s="242"/>
      <c r="RJI38" s="242"/>
      <c r="RJJ38" s="242"/>
      <c r="RJK38" s="242"/>
      <c r="RJL38" s="242"/>
      <c r="RJM38" s="242"/>
      <c r="RJN38" s="242"/>
      <c r="RJO38" s="242"/>
      <c r="RJP38" s="242"/>
      <c r="RJQ38" s="242"/>
      <c r="RJR38" s="242"/>
      <c r="RJS38" s="242"/>
      <c r="RJT38" s="242"/>
      <c r="RJU38" s="242"/>
      <c r="RJV38" s="242"/>
      <c r="RJW38" s="242"/>
      <c r="RJX38" s="242"/>
      <c r="RJY38" s="242"/>
      <c r="RJZ38" s="242"/>
      <c r="RKA38" s="242"/>
      <c r="RKB38" s="242"/>
      <c r="RKC38" s="242"/>
      <c r="RKD38" s="242"/>
      <c r="RKE38" s="242"/>
      <c r="RKF38" s="242"/>
      <c r="RKG38" s="242"/>
      <c r="RKH38" s="242"/>
      <c r="RKI38" s="242"/>
      <c r="RKJ38" s="242"/>
      <c r="RKK38" s="242"/>
      <c r="RKL38" s="242"/>
      <c r="RKM38" s="242"/>
      <c r="RKN38" s="242"/>
      <c r="RKO38" s="242"/>
      <c r="RKP38" s="242"/>
      <c r="RKQ38" s="242"/>
      <c r="RKR38" s="242"/>
      <c r="RKS38" s="242"/>
      <c r="RKT38" s="242"/>
      <c r="RKU38" s="242"/>
      <c r="RKV38" s="242"/>
      <c r="RKW38" s="242"/>
      <c r="RKX38" s="242"/>
      <c r="RKY38" s="242"/>
      <c r="RKZ38" s="242"/>
      <c r="RLA38" s="242"/>
      <c r="RLB38" s="242"/>
      <c r="RLC38" s="242"/>
      <c r="RLD38" s="242"/>
      <c r="RLE38" s="242"/>
      <c r="RLF38" s="242"/>
      <c r="RLG38" s="242"/>
      <c r="RLH38" s="242"/>
      <c r="RLI38" s="242"/>
      <c r="RLJ38" s="242"/>
      <c r="RLK38" s="242"/>
      <c r="RLL38" s="242"/>
      <c r="RLM38" s="242"/>
      <c r="RLN38" s="242"/>
      <c r="RLO38" s="242"/>
      <c r="RLP38" s="242"/>
      <c r="RLQ38" s="242"/>
      <c r="RLR38" s="242"/>
      <c r="RLS38" s="242"/>
      <c r="RLT38" s="242"/>
      <c r="RLU38" s="242"/>
      <c r="RLV38" s="242"/>
      <c r="RLW38" s="242"/>
      <c r="RLX38" s="242"/>
      <c r="RLY38" s="242"/>
      <c r="RLZ38" s="242"/>
      <c r="RMA38" s="242"/>
      <c r="RMB38" s="242"/>
      <c r="RMC38" s="242"/>
      <c r="RMD38" s="242"/>
      <c r="RME38" s="242"/>
      <c r="RMF38" s="242"/>
      <c r="RMG38" s="242"/>
      <c r="RMH38" s="242"/>
      <c r="RMI38" s="242"/>
      <c r="RMJ38" s="242"/>
      <c r="RMK38" s="242"/>
      <c r="RML38" s="242"/>
      <c r="RMM38" s="242"/>
      <c r="RMN38" s="242"/>
      <c r="RMO38" s="242"/>
      <c r="RMP38" s="242"/>
      <c r="RMQ38" s="242"/>
      <c r="RMR38" s="242"/>
      <c r="RMS38" s="242"/>
      <c r="RMT38" s="242"/>
      <c r="RMU38" s="242"/>
      <c r="RMV38" s="242"/>
      <c r="RMW38" s="242"/>
      <c r="RMX38" s="242"/>
      <c r="RMY38" s="242"/>
      <c r="RMZ38" s="242"/>
      <c r="RNA38" s="242"/>
      <c r="RNB38" s="242"/>
      <c r="RNC38" s="242"/>
      <c r="RND38" s="242"/>
      <c r="RNE38" s="242"/>
      <c r="RNF38" s="242"/>
      <c r="RNG38" s="242"/>
      <c r="RNH38" s="242"/>
      <c r="RNI38" s="242"/>
      <c r="RNJ38" s="242"/>
      <c r="RNK38" s="242"/>
      <c r="RNL38" s="242"/>
      <c r="RNM38" s="242"/>
      <c r="RNN38" s="242"/>
      <c r="RNO38" s="242"/>
      <c r="RNP38" s="242"/>
      <c r="RNQ38" s="242"/>
      <c r="RNR38" s="242"/>
      <c r="RNS38" s="242"/>
      <c r="RNT38" s="242"/>
      <c r="RNU38" s="242"/>
      <c r="RNV38" s="242"/>
      <c r="RNW38" s="242"/>
      <c r="RNX38" s="242"/>
      <c r="RNY38" s="242"/>
      <c r="RNZ38" s="242"/>
      <c r="ROA38" s="242"/>
      <c r="ROB38" s="242"/>
      <c r="ROC38" s="242"/>
      <c r="ROD38" s="242"/>
      <c r="ROE38" s="242"/>
      <c r="ROF38" s="242"/>
      <c r="ROG38" s="242"/>
      <c r="ROH38" s="242"/>
      <c r="ROI38" s="242"/>
      <c r="ROJ38" s="242"/>
      <c r="ROK38" s="242"/>
      <c r="ROL38" s="242"/>
      <c r="ROM38" s="242"/>
      <c r="RON38" s="242"/>
      <c r="ROO38" s="242"/>
      <c r="ROP38" s="242"/>
      <c r="ROQ38" s="242"/>
      <c r="ROR38" s="242"/>
      <c r="ROS38" s="242"/>
      <c r="ROT38" s="242"/>
      <c r="ROU38" s="242"/>
      <c r="ROV38" s="242"/>
      <c r="ROW38" s="242"/>
      <c r="ROX38" s="242"/>
      <c r="ROY38" s="242"/>
      <c r="ROZ38" s="242"/>
      <c r="RPA38" s="242"/>
      <c r="RPB38" s="242"/>
      <c r="RPC38" s="242"/>
      <c r="RPD38" s="242"/>
      <c r="RPE38" s="242"/>
      <c r="RPF38" s="242"/>
      <c r="RPG38" s="242"/>
      <c r="RPH38" s="242"/>
      <c r="RPI38" s="242"/>
      <c r="RPJ38" s="242"/>
      <c r="RPK38" s="242"/>
      <c r="RPL38" s="242"/>
      <c r="RPM38" s="242"/>
      <c r="RPN38" s="242"/>
      <c r="RPO38" s="242"/>
      <c r="RPP38" s="242"/>
      <c r="RPQ38" s="242"/>
      <c r="RPR38" s="242"/>
      <c r="RPS38" s="242"/>
      <c r="RPT38" s="242"/>
      <c r="RPU38" s="242"/>
      <c r="RPV38" s="242"/>
      <c r="RPW38" s="242"/>
      <c r="RPX38" s="242"/>
      <c r="RPY38" s="242"/>
      <c r="RPZ38" s="242"/>
      <c r="RQA38" s="242"/>
      <c r="RQB38" s="242"/>
      <c r="RQC38" s="242"/>
      <c r="RQD38" s="242"/>
      <c r="RQE38" s="242"/>
      <c r="RQF38" s="242"/>
      <c r="RQG38" s="242"/>
      <c r="RQH38" s="242"/>
      <c r="RQI38" s="242"/>
      <c r="RQJ38" s="242"/>
      <c r="RQK38" s="242"/>
      <c r="RQL38" s="242"/>
      <c r="RQM38" s="242"/>
      <c r="RQN38" s="242"/>
      <c r="RQO38" s="242"/>
      <c r="RQP38" s="242"/>
      <c r="RQQ38" s="242"/>
      <c r="RQR38" s="242"/>
      <c r="RQS38" s="242"/>
      <c r="RQT38" s="242"/>
      <c r="RQU38" s="242"/>
      <c r="RQV38" s="242"/>
      <c r="RQW38" s="242"/>
      <c r="RQX38" s="242"/>
      <c r="RQY38" s="242"/>
      <c r="RQZ38" s="242"/>
      <c r="RRA38" s="242"/>
      <c r="RRB38" s="242"/>
      <c r="RRC38" s="242"/>
      <c r="RRD38" s="242"/>
      <c r="RRE38" s="242"/>
      <c r="RRF38" s="242"/>
      <c r="RRG38" s="242"/>
      <c r="RRH38" s="242"/>
      <c r="RRI38" s="242"/>
      <c r="RRJ38" s="242"/>
      <c r="RRK38" s="242"/>
      <c r="RRL38" s="242"/>
      <c r="RRM38" s="242"/>
      <c r="RRN38" s="242"/>
      <c r="RRO38" s="242"/>
      <c r="RRP38" s="242"/>
      <c r="RRQ38" s="242"/>
      <c r="RRR38" s="242"/>
      <c r="RRS38" s="242"/>
      <c r="RRT38" s="242"/>
      <c r="RRU38" s="242"/>
      <c r="RRV38" s="242"/>
      <c r="RRW38" s="242"/>
      <c r="RRX38" s="242"/>
      <c r="RRY38" s="242"/>
      <c r="RRZ38" s="242"/>
      <c r="RSA38" s="242"/>
      <c r="RSB38" s="242"/>
      <c r="RSC38" s="242"/>
      <c r="RSD38" s="242"/>
      <c r="RSE38" s="242"/>
      <c r="RSF38" s="242"/>
      <c r="RSG38" s="242"/>
      <c r="RSH38" s="242"/>
      <c r="RSI38" s="242"/>
      <c r="RSJ38" s="242"/>
      <c r="RSK38" s="242"/>
      <c r="RSL38" s="242"/>
      <c r="RSM38" s="242"/>
      <c r="RSN38" s="242"/>
      <c r="RSO38" s="242"/>
      <c r="RSP38" s="242"/>
      <c r="RSQ38" s="242"/>
      <c r="RSR38" s="242"/>
      <c r="RSS38" s="242"/>
      <c r="RST38" s="242"/>
      <c r="RSU38" s="242"/>
      <c r="RSV38" s="242"/>
      <c r="RSW38" s="242"/>
      <c r="RSX38" s="242"/>
      <c r="RSY38" s="242"/>
      <c r="RSZ38" s="242"/>
      <c r="RTA38" s="242"/>
      <c r="RTB38" s="242"/>
      <c r="RTC38" s="242"/>
      <c r="RTD38" s="242"/>
      <c r="RTE38" s="242"/>
      <c r="RTF38" s="242"/>
      <c r="RTG38" s="242"/>
      <c r="RTH38" s="242"/>
      <c r="RTI38" s="242"/>
      <c r="RTJ38" s="242"/>
      <c r="RTK38" s="242"/>
      <c r="RTL38" s="242"/>
      <c r="RTM38" s="242"/>
      <c r="RTN38" s="242"/>
      <c r="RTO38" s="242"/>
      <c r="RTP38" s="242"/>
      <c r="RTQ38" s="242"/>
      <c r="RTR38" s="242"/>
      <c r="RTS38" s="242"/>
      <c r="RTT38" s="242"/>
      <c r="RTU38" s="242"/>
      <c r="RTV38" s="242"/>
      <c r="RTW38" s="242"/>
      <c r="RTX38" s="242"/>
      <c r="RTY38" s="242"/>
      <c r="RTZ38" s="242"/>
      <c r="RUA38" s="242"/>
      <c r="RUB38" s="242"/>
      <c r="RUC38" s="242"/>
      <c r="RUD38" s="242"/>
      <c r="RUE38" s="242"/>
      <c r="RUF38" s="242"/>
      <c r="RUG38" s="242"/>
      <c r="RUH38" s="242"/>
      <c r="RUI38" s="242"/>
      <c r="RUJ38" s="242"/>
      <c r="RUK38" s="242"/>
      <c r="RUL38" s="242"/>
      <c r="RUM38" s="242"/>
      <c r="RUN38" s="242"/>
      <c r="RUO38" s="242"/>
      <c r="RUP38" s="242"/>
      <c r="RUQ38" s="242"/>
      <c r="RUR38" s="242"/>
      <c r="RUS38" s="242"/>
      <c r="RUT38" s="242"/>
      <c r="RUU38" s="242"/>
      <c r="RUV38" s="242"/>
      <c r="RUW38" s="242"/>
      <c r="RUX38" s="242"/>
      <c r="RUY38" s="242"/>
      <c r="RUZ38" s="242"/>
      <c r="RVA38" s="242"/>
      <c r="RVB38" s="242"/>
      <c r="RVC38" s="242"/>
      <c r="RVD38" s="242"/>
      <c r="RVE38" s="242"/>
      <c r="RVF38" s="242"/>
      <c r="RVG38" s="242"/>
      <c r="RVH38" s="242"/>
      <c r="RVI38" s="242"/>
      <c r="RVJ38" s="242"/>
      <c r="RVK38" s="242"/>
      <c r="RVL38" s="242"/>
      <c r="RVM38" s="242"/>
      <c r="RVN38" s="242"/>
      <c r="RVO38" s="242"/>
      <c r="RVP38" s="242"/>
      <c r="RVQ38" s="242"/>
      <c r="RVR38" s="242"/>
      <c r="RVS38" s="242"/>
      <c r="RVT38" s="242"/>
      <c r="RVU38" s="242"/>
      <c r="RVV38" s="242"/>
      <c r="RVW38" s="242"/>
      <c r="RVX38" s="242"/>
      <c r="RVY38" s="242"/>
      <c r="RVZ38" s="242"/>
      <c r="RWA38" s="242"/>
      <c r="RWB38" s="242"/>
      <c r="RWC38" s="242"/>
      <c r="RWD38" s="242"/>
      <c r="RWE38" s="242"/>
      <c r="RWF38" s="242"/>
      <c r="RWG38" s="242"/>
      <c r="RWH38" s="242"/>
      <c r="RWI38" s="242"/>
      <c r="RWJ38" s="242"/>
      <c r="RWK38" s="242"/>
      <c r="RWL38" s="242"/>
      <c r="RWM38" s="242"/>
      <c r="RWN38" s="242"/>
      <c r="RWO38" s="242"/>
      <c r="RWP38" s="242"/>
      <c r="RWQ38" s="242"/>
      <c r="RWR38" s="242"/>
      <c r="RWS38" s="242"/>
      <c r="RWT38" s="242"/>
      <c r="RWU38" s="242"/>
      <c r="RWV38" s="242"/>
      <c r="RWW38" s="242"/>
      <c r="RWX38" s="242"/>
      <c r="RWY38" s="242"/>
      <c r="RWZ38" s="242"/>
      <c r="RXA38" s="242"/>
      <c r="RXB38" s="242"/>
      <c r="RXC38" s="242"/>
      <c r="RXD38" s="242"/>
      <c r="RXE38" s="242"/>
      <c r="RXF38" s="242"/>
      <c r="RXG38" s="242"/>
      <c r="RXH38" s="242"/>
      <c r="RXI38" s="242"/>
      <c r="RXJ38" s="242"/>
      <c r="RXK38" s="242"/>
      <c r="RXL38" s="242"/>
      <c r="RXM38" s="242"/>
      <c r="RXN38" s="242"/>
      <c r="RXO38" s="242"/>
      <c r="RXP38" s="242"/>
      <c r="RXQ38" s="242"/>
      <c r="RXR38" s="242"/>
      <c r="RXS38" s="242"/>
      <c r="RXT38" s="242"/>
      <c r="RXU38" s="242"/>
      <c r="RXV38" s="242"/>
      <c r="RXW38" s="242"/>
      <c r="RXX38" s="242"/>
      <c r="RXY38" s="242"/>
      <c r="RXZ38" s="242"/>
      <c r="RYA38" s="242"/>
      <c r="RYB38" s="242"/>
      <c r="RYC38" s="242"/>
      <c r="RYD38" s="242"/>
      <c r="RYE38" s="242"/>
      <c r="RYF38" s="242"/>
      <c r="RYG38" s="242"/>
      <c r="RYH38" s="242"/>
      <c r="RYI38" s="242"/>
      <c r="RYJ38" s="242"/>
      <c r="RYK38" s="242"/>
      <c r="RYL38" s="242"/>
      <c r="RYM38" s="242"/>
      <c r="RYN38" s="242"/>
      <c r="RYO38" s="242"/>
      <c r="RYP38" s="242"/>
      <c r="RYQ38" s="242"/>
      <c r="RYR38" s="242"/>
      <c r="RYS38" s="242"/>
      <c r="RYT38" s="242"/>
      <c r="RYU38" s="242"/>
      <c r="RYV38" s="242"/>
      <c r="RYW38" s="242"/>
      <c r="RYX38" s="242"/>
      <c r="RYY38" s="242"/>
      <c r="RYZ38" s="242"/>
      <c r="RZA38" s="242"/>
      <c r="RZB38" s="242"/>
      <c r="RZC38" s="242"/>
      <c r="RZD38" s="242"/>
      <c r="RZE38" s="242"/>
      <c r="RZF38" s="242"/>
      <c r="RZG38" s="242"/>
      <c r="RZH38" s="242"/>
      <c r="RZI38" s="242"/>
      <c r="RZJ38" s="242"/>
      <c r="RZK38" s="242"/>
      <c r="RZL38" s="242"/>
      <c r="RZM38" s="242"/>
      <c r="RZN38" s="242"/>
      <c r="RZO38" s="242"/>
      <c r="RZP38" s="242"/>
      <c r="RZQ38" s="242"/>
      <c r="RZR38" s="242"/>
      <c r="RZS38" s="242"/>
      <c r="RZT38" s="242"/>
      <c r="RZU38" s="242"/>
      <c r="RZV38" s="242"/>
      <c r="RZW38" s="242"/>
      <c r="RZX38" s="242"/>
      <c r="RZY38" s="242"/>
      <c r="RZZ38" s="242"/>
      <c r="SAA38" s="242"/>
      <c r="SAB38" s="242"/>
      <c r="SAC38" s="242"/>
      <c r="SAD38" s="242"/>
      <c r="SAE38" s="242"/>
      <c r="SAF38" s="242"/>
      <c r="SAG38" s="242"/>
      <c r="SAH38" s="242"/>
      <c r="SAI38" s="242"/>
      <c r="SAJ38" s="242"/>
      <c r="SAK38" s="242"/>
      <c r="SAL38" s="242"/>
      <c r="SAM38" s="242"/>
      <c r="SAN38" s="242"/>
      <c r="SAO38" s="242"/>
      <c r="SAP38" s="242"/>
      <c r="SAQ38" s="242"/>
      <c r="SAR38" s="242"/>
      <c r="SAS38" s="242"/>
      <c r="SAT38" s="242"/>
      <c r="SAU38" s="242"/>
      <c r="SAV38" s="242"/>
      <c r="SAW38" s="242"/>
      <c r="SAX38" s="242"/>
      <c r="SAY38" s="242"/>
      <c r="SAZ38" s="242"/>
      <c r="SBA38" s="242"/>
      <c r="SBB38" s="242"/>
      <c r="SBC38" s="242"/>
      <c r="SBD38" s="242"/>
      <c r="SBE38" s="242"/>
      <c r="SBF38" s="242"/>
      <c r="SBG38" s="242"/>
      <c r="SBH38" s="242"/>
      <c r="SBI38" s="242"/>
      <c r="SBJ38" s="242"/>
      <c r="SBK38" s="242"/>
      <c r="SBL38" s="242"/>
      <c r="SBM38" s="242"/>
      <c r="SBN38" s="242"/>
      <c r="SBO38" s="242"/>
      <c r="SBP38" s="242"/>
      <c r="SBQ38" s="242"/>
      <c r="SBR38" s="242"/>
      <c r="SBS38" s="242"/>
      <c r="SBT38" s="242"/>
      <c r="SBU38" s="242"/>
      <c r="SBV38" s="242"/>
      <c r="SBW38" s="242"/>
      <c r="SBX38" s="242"/>
      <c r="SBY38" s="242"/>
      <c r="SBZ38" s="242"/>
      <c r="SCA38" s="242"/>
      <c r="SCB38" s="242"/>
      <c r="SCC38" s="242"/>
      <c r="SCD38" s="242"/>
      <c r="SCE38" s="242"/>
      <c r="SCF38" s="242"/>
      <c r="SCG38" s="242"/>
      <c r="SCH38" s="242"/>
      <c r="SCI38" s="242"/>
      <c r="SCJ38" s="242"/>
      <c r="SCK38" s="242"/>
      <c r="SCL38" s="242"/>
      <c r="SCM38" s="242"/>
      <c r="SCN38" s="242"/>
      <c r="SCO38" s="242"/>
      <c r="SCP38" s="242"/>
      <c r="SCQ38" s="242"/>
      <c r="SCR38" s="242"/>
      <c r="SCS38" s="242"/>
      <c r="SCT38" s="242"/>
      <c r="SCU38" s="242"/>
      <c r="SCV38" s="242"/>
      <c r="SCW38" s="242"/>
      <c r="SCX38" s="242"/>
      <c r="SCY38" s="242"/>
      <c r="SCZ38" s="242"/>
      <c r="SDA38" s="242"/>
      <c r="SDB38" s="242"/>
      <c r="SDC38" s="242"/>
      <c r="SDD38" s="242"/>
      <c r="SDE38" s="242"/>
      <c r="SDF38" s="242"/>
      <c r="SDG38" s="242"/>
      <c r="SDH38" s="242"/>
      <c r="SDI38" s="242"/>
      <c r="SDJ38" s="242"/>
      <c r="SDK38" s="242"/>
      <c r="SDL38" s="242"/>
      <c r="SDM38" s="242"/>
      <c r="SDN38" s="242"/>
      <c r="SDO38" s="242"/>
      <c r="SDP38" s="242"/>
      <c r="SDQ38" s="242"/>
      <c r="SDR38" s="242"/>
      <c r="SDS38" s="242"/>
      <c r="SDT38" s="242"/>
      <c r="SDU38" s="242"/>
      <c r="SDV38" s="242"/>
      <c r="SDW38" s="242"/>
      <c r="SDX38" s="242"/>
      <c r="SDY38" s="242"/>
      <c r="SDZ38" s="242"/>
      <c r="SEA38" s="242"/>
      <c r="SEB38" s="242"/>
      <c r="SEC38" s="242"/>
      <c r="SED38" s="242"/>
      <c r="SEE38" s="242"/>
      <c r="SEF38" s="242"/>
      <c r="SEG38" s="242"/>
      <c r="SEH38" s="242"/>
      <c r="SEI38" s="242"/>
      <c r="SEJ38" s="242"/>
      <c r="SEK38" s="242"/>
      <c r="SEL38" s="242"/>
      <c r="SEM38" s="242"/>
      <c r="SEN38" s="242"/>
      <c r="SEO38" s="242"/>
      <c r="SEP38" s="242"/>
      <c r="SEQ38" s="242"/>
      <c r="SER38" s="242"/>
      <c r="SES38" s="242"/>
      <c r="SET38" s="242"/>
      <c r="SEU38" s="242"/>
      <c r="SEV38" s="242"/>
      <c r="SEW38" s="242"/>
      <c r="SEX38" s="242"/>
      <c r="SEY38" s="242"/>
      <c r="SEZ38" s="242"/>
      <c r="SFA38" s="242"/>
      <c r="SFB38" s="242"/>
      <c r="SFC38" s="242"/>
      <c r="SFD38" s="242"/>
      <c r="SFE38" s="242"/>
      <c r="SFF38" s="242"/>
      <c r="SFG38" s="242"/>
      <c r="SFH38" s="242"/>
      <c r="SFI38" s="242"/>
      <c r="SFJ38" s="242"/>
      <c r="SFK38" s="242"/>
      <c r="SFL38" s="242"/>
      <c r="SFM38" s="242"/>
      <c r="SFN38" s="242"/>
      <c r="SFO38" s="242"/>
      <c r="SFP38" s="242"/>
      <c r="SFQ38" s="242"/>
      <c r="SFR38" s="242"/>
      <c r="SFS38" s="242"/>
      <c r="SFT38" s="242"/>
      <c r="SFU38" s="242"/>
      <c r="SFV38" s="242"/>
      <c r="SFW38" s="242"/>
      <c r="SFX38" s="242"/>
      <c r="SFY38" s="242"/>
      <c r="SFZ38" s="242"/>
      <c r="SGA38" s="242"/>
      <c r="SGB38" s="242"/>
      <c r="SGC38" s="242"/>
      <c r="SGD38" s="242"/>
      <c r="SGE38" s="242"/>
      <c r="SGF38" s="242"/>
      <c r="SGG38" s="242"/>
      <c r="SGH38" s="242"/>
      <c r="SGI38" s="242"/>
      <c r="SGJ38" s="242"/>
      <c r="SGK38" s="242"/>
      <c r="SGL38" s="242"/>
      <c r="SGM38" s="242"/>
      <c r="SGN38" s="242"/>
      <c r="SGO38" s="242"/>
      <c r="SGP38" s="242"/>
      <c r="SGQ38" s="242"/>
      <c r="SGR38" s="242"/>
      <c r="SGS38" s="242"/>
      <c r="SGT38" s="242"/>
      <c r="SGU38" s="242"/>
      <c r="SGV38" s="242"/>
      <c r="SGW38" s="242"/>
      <c r="SGX38" s="242"/>
      <c r="SGY38" s="242"/>
      <c r="SGZ38" s="242"/>
      <c r="SHA38" s="242"/>
      <c r="SHB38" s="242"/>
      <c r="SHC38" s="242"/>
      <c r="SHD38" s="242"/>
      <c r="SHE38" s="242"/>
      <c r="SHF38" s="242"/>
      <c r="SHG38" s="242"/>
      <c r="SHH38" s="242"/>
      <c r="SHI38" s="242"/>
      <c r="SHJ38" s="242"/>
      <c r="SHK38" s="242"/>
      <c r="SHL38" s="242"/>
      <c r="SHM38" s="242"/>
      <c r="SHN38" s="242"/>
      <c r="SHO38" s="242"/>
      <c r="SHP38" s="242"/>
      <c r="SHQ38" s="242"/>
      <c r="SHR38" s="242"/>
      <c r="SHS38" s="242"/>
      <c r="SHT38" s="242"/>
      <c r="SHU38" s="242"/>
      <c r="SHV38" s="242"/>
      <c r="SHW38" s="242"/>
      <c r="SHX38" s="242"/>
      <c r="SHY38" s="242"/>
      <c r="SHZ38" s="242"/>
      <c r="SIA38" s="242"/>
      <c r="SIB38" s="242"/>
      <c r="SIC38" s="242"/>
      <c r="SID38" s="242"/>
      <c r="SIE38" s="242"/>
      <c r="SIF38" s="242"/>
      <c r="SIG38" s="242"/>
      <c r="SIH38" s="242"/>
      <c r="SII38" s="242"/>
      <c r="SIJ38" s="242"/>
      <c r="SIK38" s="242"/>
      <c r="SIL38" s="242"/>
      <c r="SIM38" s="242"/>
      <c r="SIN38" s="242"/>
      <c r="SIO38" s="242"/>
      <c r="SIP38" s="242"/>
      <c r="SIQ38" s="242"/>
      <c r="SIR38" s="242"/>
      <c r="SIS38" s="242"/>
      <c r="SIT38" s="242"/>
      <c r="SIU38" s="242"/>
      <c r="SIV38" s="242"/>
      <c r="SIW38" s="242"/>
      <c r="SIX38" s="242"/>
      <c r="SIY38" s="242"/>
      <c r="SIZ38" s="242"/>
      <c r="SJA38" s="242"/>
      <c r="SJB38" s="242"/>
      <c r="SJC38" s="242"/>
      <c r="SJD38" s="242"/>
      <c r="SJE38" s="242"/>
      <c r="SJF38" s="242"/>
      <c r="SJG38" s="242"/>
      <c r="SJH38" s="242"/>
      <c r="SJI38" s="242"/>
      <c r="SJJ38" s="242"/>
      <c r="SJK38" s="242"/>
      <c r="SJL38" s="242"/>
      <c r="SJM38" s="242"/>
      <c r="SJN38" s="242"/>
      <c r="SJO38" s="242"/>
      <c r="SJP38" s="242"/>
      <c r="SJQ38" s="242"/>
      <c r="SJR38" s="242"/>
      <c r="SJS38" s="242"/>
      <c r="SJT38" s="242"/>
      <c r="SJU38" s="242"/>
      <c r="SJV38" s="242"/>
      <c r="SJW38" s="242"/>
      <c r="SJX38" s="242"/>
      <c r="SJY38" s="242"/>
      <c r="SJZ38" s="242"/>
      <c r="SKA38" s="242"/>
      <c r="SKB38" s="242"/>
      <c r="SKC38" s="242"/>
      <c r="SKD38" s="242"/>
      <c r="SKE38" s="242"/>
      <c r="SKF38" s="242"/>
      <c r="SKG38" s="242"/>
      <c r="SKH38" s="242"/>
      <c r="SKI38" s="242"/>
      <c r="SKJ38" s="242"/>
      <c r="SKK38" s="242"/>
      <c r="SKL38" s="242"/>
      <c r="SKM38" s="242"/>
      <c r="SKN38" s="242"/>
      <c r="SKO38" s="242"/>
      <c r="SKP38" s="242"/>
      <c r="SKQ38" s="242"/>
      <c r="SKR38" s="242"/>
      <c r="SKS38" s="242"/>
      <c r="SKT38" s="242"/>
      <c r="SKU38" s="242"/>
      <c r="SKV38" s="242"/>
      <c r="SKW38" s="242"/>
      <c r="SKX38" s="242"/>
      <c r="SKY38" s="242"/>
      <c r="SKZ38" s="242"/>
      <c r="SLA38" s="242"/>
      <c r="SLB38" s="242"/>
      <c r="SLC38" s="242"/>
      <c r="SLD38" s="242"/>
      <c r="SLE38" s="242"/>
      <c r="SLF38" s="242"/>
      <c r="SLG38" s="242"/>
      <c r="SLH38" s="242"/>
      <c r="SLI38" s="242"/>
      <c r="SLJ38" s="242"/>
      <c r="SLK38" s="242"/>
      <c r="SLL38" s="242"/>
      <c r="SLM38" s="242"/>
      <c r="SLN38" s="242"/>
      <c r="SLO38" s="242"/>
      <c r="SLP38" s="242"/>
      <c r="SLQ38" s="242"/>
      <c r="SLR38" s="242"/>
      <c r="SLS38" s="242"/>
      <c r="SLT38" s="242"/>
      <c r="SLU38" s="242"/>
      <c r="SLV38" s="242"/>
      <c r="SLW38" s="242"/>
      <c r="SLX38" s="242"/>
      <c r="SLY38" s="242"/>
      <c r="SLZ38" s="242"/>
      <c r="SMA38" s="242"/>
      <c r="SMB38" s="242"/>
      <c r="SMC38" s="242"/>
      <c r="SMD38" s="242"/>
      <c r="SME38" s="242"/>
      <c r="SMF38" s="242"/>
      <c r="SMG38" s="242"/>
      <c r="SMH38" s="242"/>
      <c r="SMI38" s="242"/>
      <c r="SMJ38" s="242"/>
      <c r="SMK38" s="242"/>
      <c r="SML38" s="242"/>
      <c r="SMM38" s="242"/>
      <c r="SMN38" s="242"/>
      <c r="SMO38" s="242"/>
      <c r="SMP38" s="242"/>
      <c r="SMQ38" s="242"/>
      <c r="SMR38" s="242"/>
      <c r="SMS38" s="242"/>
      <c r="SMT38" s="242"/>
      <c r="SMU38" s="242"/>
      <c r="SMV38" s="242"/>
      <c r="SMW38" s="242"/>
      <c r="SMX38" s="242"/>
      <c r="SMY38" s="242"/>
      <c r="SMZ38" s="242"/>
      <c r="SNA38" s="242"/>
      <c r="SNB38" s="242"/>
      <c r="SNC38" s="242"/>
      <c r="SND38" s="242"/>
      <c r="SNE38" s="242"/>
      <c r="SNF38" s="242"/>
      <c r="SNG38" s="242"/>
      <c r="SNH38" s="242"/>
      <c r="SNI38" s="242"/>
      <c r="SNJ38" s="242"/>
      <c r="SNK38" s="242"/>
      <c r="SNL38" s="242"/>
      <c r="SNM38" s="242"/>
      <c r="SNN38" s="242"/>
      <c r="SNO38" s="242"/>
      <c r="SNP38" s="242"/>
      <c r="SNQ38" s="242"/>
      <c r="SNR38" s="242"/>
      <c r="SNS38" s="242"/>
      <c r="SNT38" s="242"/>
      <c r="SNU38" s="242"/>
      <c r="SNV38" s="242"/>
      <c r="SNW38" s="242"/>
      <c r="SNX38" s="242"/>
      <c r="SNY38" s="242"/>
      <c r="SNZ38" s="242"/>
      <c r="SOA38" s="242"/>
      <c r="SOB38" s="242"/>
      <c r="SOC38" s="242"/>
      <c r="SOD38" s="242"/>
      <c r="SOE38" s="242"/>
      <c r="SOF38" s="242"/>
      <c r="SOG38" s="242"/>
      <c r="SOH38" s="242"/>
      <c r="SOI38" s="242"/>
      <c r="SOJ38" s="242"/>
      <c r="SOK38" s="242"/>
      <c r="SOL38" s="242"/>
      <c r="SOM38" s="242"/>
      <c r="SON38" s="242"/>
      <c r="SOO38" s="242"/>
      <c r="SOP38" s="242"/>
      <c r="SOQ38" s="242"/>
      <c r="SOR38" s="242"/>
      <c r="SOS38" s="242"/>
      <c r="SOT38" s="242"/>
      <c r="SOU38" s="242"/>
      <c r="SOV38" s="242"/>
      <c r="SOW38" s="242"/>
      <c r="SOX38" s="242"/>
      <c r="SOY38" s="242"/>
      <c r="SOZ38" s="242"/>
      <c r="SPA38" s="242"/>
      <c r="SPB38" s="242"/>
      <c r="SPC38" s="242"/>
      <c r="SPD38" s="242"/>
      <c r="SPE38" s="242"/>
      <c r="SPF38" s="242"/>
      <c r="SPG38" s="242"/>
      <c r="SPH38" s="242"/>
      <c r="SPI38" s="242"/>
      <c r="SPJ38" s="242"/>
      <c r="SPK38" s="242"/>
      <c r="SPL38" s="242"/>
      <c r="SPM38" s="242"/>
      <c r="SPN38" s="242"/>
      <c r="SPO38" s="242"/>
      <c r="SPP38" s="242"/>
      <c r="SPQ38" s="242"/>
      <c r="SPR38" s="242"/>
      <c r="SPS38" s="242"/>
      <c r="SPT38" s="242"/>
      <c r="SPU38" s="242"/>
      <c r="SPV38" s="242"/>
      <c r="SPW38" s="242"/>
      <c r="SPX38" s="242"/>
      <c r="SPY38" s="242"/>
      <c r="SPZ38" s="242"/>
      <c r="SQA38" s="242"/>
      <c r="SQB38" s="242"/>
      <c r="SQC38" s="242"/>
      <c r="SQD38" s="242"/>
      <c r="SQE38" s="242"/>
      <c r="SQF38" s="242"/>
      <c r="SQG38" s="242"/>
      <c r="SQH38" s="242"/>
      <c r="SQI38" s="242"/>
      <c r="SQJ38" s="242"/>
      <c r="SQK38" s="242"/>
      <c r="SQL38" s="242"/>
      <c r="SQM38" s="242"/>
      <c r="SQN38" s="242"/>
      <c r="SQO38" s="242"/>
      <c r="SQP38" s="242"/>
      <c r="SQQ38" s="242"/>
      <c r="SQR38" s="242"/>
      <c r="SQS38" s="242"/>
      <c r="SQT38" s="242"/>
      <c r="SQU38" s="242"/>
      <c r="SQV38" s="242"/>
      <c r="SQW38" s="242"/>
      <c r="SQX38" s="242"/>
      <c r="SQY38" s="242"/>
      <c r="SQZ38" s="242"/>
      <c r="SRA38" s="242"/>
      <c r="SRB38" s="242"/>
      <c r="SRC38" s="242"/>
      <c r="SRD38" s="242"/>
      <c r="SRE38" s="242"/>
      <c r="SRF38" s="242"/>
      <c r="SRG38" s="242"/>
      <c r="SRH38" s="242"/>
      <c r="SRI38" s="242"/>
      <c r="SRJ38" s="242"/>
      <c r="SRK38" s="242"/>
      <c r="SRL38" s="242"/>
      <c r="SRM38" s="242"/>
      <c r="SRN38" s="242"/>
      <c r="SRO38" s="242"/>
      <c r="SRP38" s="242"/>
      <c r="SRQ38" s="242"/>
      <c r="SRR38" s="242"/>
      <c r="SRS38" s="242"/>
      <c r="SRT38" s="242"/>
      <c r="SRU38" s="242"/>
      <c r="SRV38" s="242"/>
      <c r="SRW38" s="242"/>
      <c r="SRX38" s="242"/>
      <c r="SRY38" s="242"/>
      <c r="SRZ38" s="242"/>
      <c r="SSA38" s="242"/>
      <c r="SSB38" s="242"/>
      <c r="SSC38" s="242"/>
      <c r="SSD38" s="242"/>
      <c r="SSE38" s="242"/>
      <c r="SSF38" s="242"/>
      <c r="SSG38" s="242"/>
      <c r="SSH38" s="242"/>
      <c r="SSI38" s="242"/>
      <c r="SSJ38" s="242"/>
      <c r="SSK38" s="242"/>
      <c r="SSL38" s="242"/>
      <c r="SSM38" s="242"/>
      <c r="SSN38" s="242"/>
      <c r="SSO38" s="242"/>
      <c r="SSP38" s="242"/>
      <c r="SSQ38" s="242"/>
      <c r="SSR38" s="242"/>
      <c r="SSS38" s="242"/>
      <c r="SST38" s="242"/>
      <c r="SSU38" s="242"/>
      <c r="SSV38" s="242"/>
      <c r="SSW38" s="242"/>
      <c r="SSX38" s="242"/>
      <c r="SSY38" s="242"/>
      <c r="SSZ38" s="242"/>
      <c r="STA38" s="242"/>
      <c r="STB38" s="242"/>
      <c r="STC38" s="242"/>
      <c r="STD38" s="242"/>
      <c r="STE38" s="242"/>
      <c r="STF38" s="242"/>
      <c r="STG38" s="242"/>
      <c r="STH38" s="242"/>
      <c r="STI38" s="242"/>
      <c r="STJ38" s="242"/>
      <c r="STK38" s="242"/>
      <c r="STL38" s="242"/>
      <c r="STM38" s="242"/>
      <c r="STN38" s="242"/>
      <c r="STO38" s="242"/>
      <c r="STP38" s="242"/>
      <c r="STQ38" s="242"/>
      <c r="STR38" s="242"/>
      <c r="STS38" s="242"/>
      <c r="STT38" s="242"/>
      <c r="STU38" s="242"/>
      <c r="STV38" s="242"/>
      <c r="STW38" s="242"/>
      <c r="STX38" s="242"/>
      <c r="STY38" s="242"/>
      <c r="STZ38" s="242"/>
      <c r="SUA38" s="242"/>
      <c r="SUB38" s="242"/>
      <c r="SUC38" s="242"/>
      <c r="SUD38" s="242"/>
      <c r="SUE38" s="242"/>
      <c r="SUF38" s="242"/>
      <c r="SUG38" s="242"/>
      <c r="SUH38" s="242"/>
      <c r="SUI38" s="242"/>
      <c r="SUJ38" s="242"/>
      <c r="SUK38" s="242"/>
      <c r="SUL38" s="242"/>
      <c r="SUM38" s="242"/>
      <c r="SUN38" s="242"/>
      <c r="SUO38" s="242"/>
      <c r="SUP38" s="242"/>
      <c r="SUQ38" s="242"/>
      <c r="SUR38" s="242"/>
      <c r="SUS38" s="242"/>
      <c r="SUT38" s="242"/>
      <c r="SUU38" s="242"/>
      <c r="SUV38" s="242"/>
      <c r="SUW38" s="242"/>
      <c r="SUX38" s="242"/>
      <c r="SUY38" s="242"/>
      <c r="SUZ38" s="242"/>
      <c r="SVA38" s="242"/>
      <c r="SVB38" s="242"/>
      <c r="SVC38" s="242"/>
      <c r="SVD38" s="242"/>
      <c r="SVE38" s="242"/>
      <c r="SVF38" s="242"/>
      <c r="SVG38" s="242"/>
      <c r="SVH38" s="242"/>
      <c r="SVI38" s="242"/>
      <c r="SVJ38" s="242"/>
      <c r="SVK38" s="242"/>
      <c r="SVL38" s="242"/>
      <c r="SVM38" s="242"/>
      <c r="SVN38" s="242"/>
      <c r="SVO38" s="242"/>
      <c r="SVP38" s="242"/>
      <c r="SVQ38" s="242"/>
      <c r="SVR38" s="242"/>
      <c r="SVS38" s="242"/>
      <c r="SVT38" s="242"/>
      <c r="SVU38" s="242"/>
      <c r="SVV38" s="242"/>
      <c r="SVW38" s="242"/>
      <c r="SVX38" s="242"/>
      <c r="SVY38" s="242"/>
      <c r="SVZ38" s="242"/>
      <c r="SWA38" s="242"/>
      <c r="SWB38" s="242"/>
      <c r="SWC38" s="242"/>
      <c r="SWD38" s="242"/>
      <c r="SWE38" s="242"/>
      <c r="SWF38" s="242"/>
      <c r="SWG38" s="242"/>
      <c r="SWH38" s="242"/>
      <c r="SWI38" s="242"/>
      <c r="SWJ38" s="242"/>
      <c r="SWK38" s="242"/>
      <c r="SWL38" s="242"/>
      <c r="SWM38" s="242"/>
      <c r="SWN38" s="242"/>
      <c r="SWO38" s="242"/>
      <c r="SWP38" s="242"/>
      <c r="SWQ38" s="242"/>
      <c r="SWR38" s="242"/>
      <c r="SWS38" s="242"/>
      <c r="SWT38" s="242"/>
      <c r="SWU38" s="242"/>
      <c r="SWV38" s="242"/>
      <c r="SWW38" s="242"/>
      <c r="SWX38" s="242"/>
      <c r="SWY38" s="242"/>
      <c r="SWZ38" s="242"/>
      <c r="SXA38" s="242"/>
      <c r="SXB38" s="242"/>
      <c r="SXC38" s="242"/>
      <c r="SXD38" s="242"/>
      <c r="SXE38" s="242"/>
      <c r="SXF38" s="242"/>
      <c r="SXG38" s="242"/>
      <c r="SXH38" s="242"/>
      <c r="SXI38" s="242"/>
      <c r="SXJ38" s="242"/>
      <c r="SXK38" s="242"/>
      <c r="SXL38" s="242"/>
      <c r="SXM38" s="242"/>
      <c r="SXN38" s="242"/>
      <c r="SXO38" s="242"/>
      <c r="SXP38" s="242"/>
      <c r="SXQ38" s="242"/>
      <c r="SXR38" s="242"/>
      <c r="SXS38" s="242"/>
      <c r="SXT38" s="242"/>
      <c r="SXU38" s="242"/>
      <c r="SXV38" s="242"/>
      <c r="SXW38" s="242"/>
      <c r="SXX38" s="242"/>
      <c r="SXY38" s="242"/>
      <c r="SXZ38" s="242"/>
      <c r="SYA38" s="242"/>
      <c r="SYB38" s="242"/>
      <c r="SYC38" s="242"/>
      <c r="SYD38" s="242"/>
      <c r="SYE38" s="242"/>
      <c r="SYF38" s="242"/>
      <c r="SYG38" s="242"/>
      <c r="SYH38" s="242"/>
      <c r="SYI38" s="242"/>
      <c r="SYJ38" s="242"/>
      <c r="SYK38" s="242"/>
      <c r="SYL38" s="242"/>
      <c r="SYM38" s="242"/>
      <c r="SYN38" s="242"/>
      <c r="SYO38" s="242"/>
      <c r="SYP38" s="242"/>
      <c r="SYQ38" s="242"/>
      <c r="SYR38" s="242"/>
      <c r="SYS38" s="242"/>
      <c r="SYT38" s="242"/>
      <c r="SYU38" s="242"/>
      <c r="SYV38" s="242"/>
      <c r="SYW38" s="242"/>
      <c r="SYX38" s="242"/>
      <c r="SYY38" s="242"/>
      <c r="SYZ38" s="242"/>
      <c r="SZA38" s="242"/>
      <c r="SZB38" s="242"/>
      <c r="SZC38" s="242"/>
      <c r="SZD38" s="242"/>
      <c r="SZE38" s="242"/>
      <c r="SZF38" s="242"/>
      <c r="SZG38" s="242"/>
      <c r="SZH38" s="242"/>
      <c r="SZI38" s="242"/>
      <c r="SZJ38" s="242"/>
      <c r="SZK38" s="242"/>
      <c r="SZL38" s="242"/>
      <c r="SZM38" s="242"/>
      <c r="SZN38" s="242"/>
      <c r="SZO38" s="242"/>
      <c r="SZP38" s="242"/>
      <c r="SZQ38" s="242"/>
      <c r="SZR38" s="242"/>
      <c r="SZS38" s="242"/>
      <c r="SZT38" s="242"/>
      <c r="SZU38" s="242"/>
      <c r="SZV38" s="242"/>
      <c r="SZW38" s="242"/>
      <c r="SZX38" s="242"/>
      <c r="SZY38" s="242"/>
      <c r="SZZ38" s="242"/>
      <c r="TAA38" s="242"/>
      <c r="TAB38" s="242"/>
      <c r="TAC38" s="242"/>
      <c r="TAD38" s="242"/>
      <c r="TAE38" s="242"/>
      <c r="TAF38" s="242"/>
      <c r="TAG38" s="242"/>
      <c r="TAH38" s="242"/>
      <c r="TAI38" s="242"/>
      <c r="TAJ38" s="242"/>
      <c r="TAK38" s="242"/>
      <c r="TAL38" s="242"/>
      <c r="TAM38" s="242"/>
      <c r="TAN38" s="242"/>
      <c r="TAO38" s="242"/>
      <c r="TAP38" s="242"/>
      <c r="TAQ38" s="242"/>
      <c r="TAR38" s="242"/>
      <c r="TAS38" s="242"/>
      <c r="TAT38" s="242"/>
      <c r="TAU38" s="242"/>
      <c r="TAV38" s="242"/>
      <c r="TAW38" s="242"/>
      <c r="TAX38" s="242"/>
      <c r="TAY38" s="242"/>
      <c r="TAZ38" s="242"/>
      <c r="TBA38" s="242"/>
      <c r="TBB38" s="242"/>
      <c r="TBC38" s="242"/>
      <c r="TBD38" s="242"/>
      <c r="TBE38" s="242"/>
      <c r="TBF38" s="242"/>
      <c r="TBG38" s="242"/>
      <c r="TBH38" s="242"/>
      <c r="TBI38" s="242"/>
      <c r="TBJ38" s="242"/>
      <c r="TBK38" s="242"/>
      <c r="TBL38" s="242"/>
      <c r="TBM38" s="242"/>
      <c r="TBN38" s="242"/>
      <c r="TBO38" s="242"/>
      <c r="TBP38" s="242"/>
      <c r="TBQ38" s="242"/>
      <c r="TBR38" s="242"/>
      <c r="TBS38" s="242"/>
      <c r="TBT38" s="242"/>
      <c r="TBU38" s="242"/>
      <c r="TBV38" s="242"/>
      <c r="TBW38" s="242"/>
      <c r="TBX38" s="242"/>
      <c r="TBY38" s="242"/>
      <c r="TBZ38" s="242"/>
      <c r="TCA38" s="242"/>
      <c r="TCB38" s="242"/>
      <c r="TCC38" s="242"/>
      <c r="TCD38" s="242"/>
      <c r="TCE38" s="242"/>
      <c r="TCF38" s="242"/>
      <c r="TCG38" s="242"/>
      <c r="TCH38" s="242"/>
      <c r="TCI38" s="242"/>
      <c r="TCJ38" s="242"/>
      <c r="TCK38" s="242"/>
      <c r="TCL38" s="242"/>
      <c r="TCM38" s="242"/>
      <c r="TCN38" s="242"/>
      <c r="TCO38" s="242"/>
      <c r="TCP38" s="242"/>
      <c r="TCQ38" s="242"/>
      <c r="TCR38" s="242"/>
      <c r="TCS38" s="242"/>
      <c r="TCT38" s="242"/>
      <c r="TCU38" s="242"/>
      <c r="TCV38" s="242"/>
      <c r="TCW38" s="242"/>
      <c r="TCX38" s="242"/>
      <c r="TCY38" s="242"/>
      <c r="TCZ38" s="242"/>
      <c r="TDA38" s="242"/>
      <c r="TDB38" s="242"/>
      <c r="TDC38" s="242"/>
      <c r="TDD38" s="242"/>
      <c r="TDE38" s="242"/>
      <c r="TDF38" s="242"/>
      <c r="TDG38" s="242"/>
      <c r="TDH38" s="242"/>
      <c r="TDI38" s="242"/>
      <c r="TDJ38" s="242"/>
      <c r="TDK38" s="242"/>
      <c r="TDL38" s="242"/>
      <c r="TDM38" s="242"/>
      <c r="TDN38" s="242"/>
      <c r="TDO38" s="242"/>
      <c r="TDP38" s="242"/>
      <c r="TDQ38" s="242"/>
      <c r="TDR38" s="242"/>
      <c r="TDS38" s="242"/>
      <c r="TDT38" s="242"/>
      <c r="TDU38" s="242"/>
      <c r="TDV38" s="242"/>
      <c r="TDW38" s="242"/>
      <c r="TDX38" s="242"/>
      <c r="TDY38" s="242"/>
      <c r="TDZ38" s="242"/>
      <c r="TEA38" s="242"/>
      <c r="TEB38" s="242"/>
      <c r="TEC38" s="242"/>
      <c r="TED38" s="242"/>
      <c r="TEE38" s="242"/>
      <c r="TEF38" s="242"/>
      <c r="TEG38" s="242"/>
      <c r="TEH38" s="242"/>
      <c r="TEI38" s="242"/>
      <c r="TEJ38" s="242"/>
      <c r="TEK38" s="242"/>
      <c r="TEL38" s="242"/>
      <c r="TEM38" s="242"/>
      <c r="TEN38" s="242"/>
      <c r="TEO38" s="242"/>
      <c r="TEP38" s="242"/>
      <c r="TEQ38" s="242"/>
      <c r="TER38" s="242"/>
      <c r="TES38" s="242"/>
      <c r="TET38" s="242"/>
      <c r="TEU38" s="242"/>
      <c r="TEV38" s="242"/>
      <c r="TEW38" s="242"/>
      <c r="TEX38" s="242"/>
      <c r="TEY38" s="242"/>
      <c r="TEZ38" s="242"/>
      <c r="TFA38" s="242"/>
      <c r="TFB38" s="242"/>
      <c r="TFC38" s="242"/>
      <c r="TFD38" s="242"/>
      <c r="TFE38" s="242"/>
      <c r="TFF38" s="242"/>
      <c r="TFG38" s="242"/>
      <c r="TFH38" s="242"/>
      <c r="TFI38" s="242"/>
      <c r="TFJ38" s="242"/>
      <c r="TFK38" s="242"/>
      <c r="TFL38" s="242"/>
      <c r="TFM38" s="242"/>
      <c r="TFN38" s="242"/>
      <c r="TFO38" s="242"/>
      <c r="TFP38" s="242"/>
      <c r="TFQ38" s="242"/>
      <c r="TFR38" s="242"/>
      <c r="TFS38" s="242"/>
      <c r="TFT38" s="242"/>
      <c r="TFU38" s="242"/>
      <c r="TFV38" s="242"/>
      <c r="TFW38" s="242"/>
      <c r="TFX38" s="242"/>
      <c r="TFY38" s="242"/>
      <c r="TFZ38" s="242"/>
      <c r="TGA38" s="242"/>
      <c r="TGB38" s="242"/>
      <c r="TGC38" s="242"/>
      <c r="TGD38" s="242"/>
      <c r="TGE38" s="242"/>
      <c r="TGF38" s="242"/>
      <c r="TGG38" s="242"/>
      <c r="TGH38" s="242"/>
      <c r="TGI38" s="242"/>
      <c r="TGJ38" s="242"/>
      <c r="TGK38" s="242"/>
      <c r="TGL38" s="242"/>
      <c r="TGM38" s="242"/>
      <c r="TGN38" s="242"/>
      <c r="TGO38" s="242"/>
      <c r="TGP38" s="242"/>
      <c r="TGQ38" s="242"/>
      <c r="TGR38" s="242"/>
      <c r="TGS38" s="242"/>
      <c r="TGT38" s="242"/>
      <c r="TGU38" s="242"/>
      <c r="TGV38" s="242"/>
      <c r="TGW38" s="242"/>
      <c r="TGX38" s="242"/>
      <c r="TGY38" s="242"/>
      <c r="TGZ38" s="242"/>
      <c r="THA38" s="242"/>
      <c r="THB38" s="242"/>
      <c r="THC38" s="242"/>
      <c r="THD38" s="242"/>
      <c r="THE38" s="242"/>
      <c r="THF38" s="242"/>
      <c r="THG38" s="242"/>
      <c r="THH38" s="242"/>
      <c r="THI38" s="242"/>
      <c r="THJ38" s="242"/>
      <c r="THK38" s="242"/>
      <c r="THL38" s="242"/>
      <c r="THM38" s="242"/>
      <c r="THN38" s="242"/>
      <c r="THO38" s="242"/>
      <c r="THP38" s="242"/>
      <c r="THQ38" s="242"/>
      <c r="THR38" s="242"/>
      <c r="THS38" s="242"/>
      <c r="THT38" s="242"/>
      <c r="THU38" s="242"/>
      <c r="THV38" s="242"/>
      <c r="THW38" s="242"/>
      <c r="THX38" s="242"/>
      <c r="THY38" s="242"/>
      <c r="THZ38" s="242"/>
      <c r="TIA38" s="242"/>
      <c r="TIB38" s="242"/>
      <c r="TIC38" s="242"/>
      <c r="TID38" s="242"/>
      <c r="TIE38" s="242"/>
      <c r="TIF38" s="242"/>
      <c r="TIG38" s="242"/>
      <c r="TIH38" s="242"/>
      <c r="TII38" s="242"/>
      <c r="TIJ38" s="242"/>
      <c r="TIK38" s="242"/>
      <c r="TIL38" s="242"/>
      <c r="TIM38" s="242"/>
      <c r="TIN38" s="242"/>
      <c r="TIO38" s="242"/>
      <c r="TIP38" s="242"/>
      <c r="TIQ38" s="242"/>
      <c r="TIR38" s="242"/>
      <c r="TIS38" s="242"/>
      <c r="TIT38" s="242"/>
      <c r="TIU38" s="242"/>
      <c r="TIV38" s="242"/>
      <c r="TIW38" s="242"/>
      <c r="TIX38" s="242"/>
      <c r="TIY38" s="242"/>
      <c r="TIZ38" s="242"/>
      <c r="TJA38" s="242"/>
      <c r="TJB38" s="242"/>
      <c r="TJC38" s="242"/>
      <c r="TJD38" s="242"/>
      <c r="TJE38" s="242"/>
      <c r="TJF38" s="242"/>
      <c r="TJG38" s="242"/>
      <c r="TJH38" s="242"/>
      <c r="TJI38" s="242"/>
      <c r="TJJ38" s="242"/>
      <c r="TJK38" s="242"/>
      <c r="TJL38" s="242"/>
      <c r="TJM38" s="242"/>
      <c r="TJN38" s="242"/>
      <c r="TJO38" s="242"/>
      <c r="TJP38" s="242"/>
      <c r="TJQ38" s="242"/>
      <c r="TJR38" s="242"/>
      <c r="TJS38" s="242"/>
      <c r="TJT38" s="242"/>
      <c r="TJU38" s="242"/>
      <c r="TJV38" s="242"/>
      <c r="TJW38" s="242"/>
      <c r="TJX38" s="242"/>
      <c r="TJY38" s="242"/>
      <c r="TJZ38" s="242"/>
      <c r="TKA38" s="242"/>
      <c r="TKB38" s="242"/>
      <c r="TKC38" s="242"/>
      <c r="TKD38" s="242"/>
      <c r="TKE38" s="242"/>
      <c r="TKF38" s="242"/>
      <c r="TKG38" s="242"/>
      <c r="TKH38" s="242"/>
      <c r="TKI38" s="242"/>
      <c r="TKJ38" s="242"/>
      <c r="TKK38" s="242"/>
      <c r="TKL38" s="242"/>
      <c r="TKM38" s="242"/>
      <c r="TKN38" s="242"/>
      <c r="TKO38" s="242"/>
      <c r="TKP38" s="242"/>
      <c r="TKQ38" s="242"/>
      <c r="TKR38" s="242"/>
      <c r="TKS38" s="242"/>
      <c r="TKT38" s="242"/>
      <c r="TKU38" s="242"/>
      <c r="TKV38" s="242"/>
      <c r="TKW38" s="242"/>
      <c r="TKX38" s="242"/>
      <c r="TKY38" s="242"/>
      <c r="TKZ38" s="242"/>
      <c r="TLA38" s="242"/>
      <c r="TLB38" s="242"/>
      <c r="TLC38" s="242"/>
      <c r="TLD38" s="242"/>
      <c r="TLE38" s="242"/>
      <c r="TLF38" s="242"/>
      <c r="TLG38" s="242"/>
      <c r="TLH38" s="242"/>
      <c r="TLI38" s="242"/>
      <c r="TLJ38" s="242"/>
      <c r="TLK38" s="242"/>
      <c r="TLL38" s="242"/>
      <c r="TLM38" s="242"/>
      <c r="TLN38" s="242"/>
      <c r="TLO38" s="242"/>
      <c r="TLP38" s="242"/>
      <c r="TLQ38" s="242"/>
      <c r="TLR38" s="242"/>
      <c r="TLS38" s="242"/>
      <c r="TLT38" s="242"/>
      <c r="TLU38" s="242"/>
      <c r="TLV38" s="242"/>
      <c r="TLW38" s="242"/>
      <c r="TLX38" s="242"/>
      <c r="TLY38" s="242"/>
      <c r="TLZ38" s="242"/>
      <c r="TMA38" s="242"/>
      <c r="TMB38" s="242"/>
      <c r="TMC38" s="242"/>
      <c r="TMD38" s="242"/>
      <c r="TME38" s="242"/>
      <c r="TMF38" s="242"/>
      <c r="TMG38" s="242"/>
      <c r="TMH38" s="242"/>
      <c r="TMI38" s="242"/>
      <c r="TMJ38" s="242"/>
      <c r="TMK38" s="242"/>
      <c r="TML38" s="242"/>
      <c r="TMM38" s="242"/>
      <c r="TMN38" s="242"/>
      <c r="TMO38" s="242"/>
      <c r="TMP38" s="242"/>
      <c r="TMQ38" s="242"/>
      <c r="TMR38" s="242"/>
      <c r="TMS38" s="242"/>
      <c r="TMT38" s="242"/>
      <c r="TMU38" s="242"/>
      <c r="TMV38" s="242"/>
      <c r="TMW38" s="242"/>
      <c r="TMX38" s="242"/>
      <c r="TMY38" s="242"/>
      <c r="TMZ38" s="242"/>
      <c r="TNA38" s="242"/>
      <c r="TNB38" s="242"/>
      <c r="TNC38" s="242"/>
      <c r="TND38" s="242"/>
      <c r="TNE38" s="242"/>
      <c r="TNF38" s="242"/>
      <c r="TNG38" s="242"/>
      <c r="TNH38" s="242"/>
      <c r="TNI38" s="242"/>
      <c r="TNJ38" s="242"/>
      <c r="TNK38" s="242"/>
      <c r="TNL38" s="242"/>
      <c r="TNM38" s="242"/>
      <c r="TNN38" s="242"/>
      <c r="TNO38" s="242"/>
      <c r="TNP38" s="242"/>
      <c r="TNQ38" s="242"/>
      <c r="TNR38" s="242"/>
      <c r="TNS38" s="242"/>
      <c r="TNT38" s="242"/>
      <c r="TNU38" s="242"/>
      <c r="TNV38" s="242"/>
      <c r="TNW38" s="242"/>
      <c r="TNX38" s="242"/>
      <c r="TNY38" s="242"/>
      <c r="TNZ38" s="242"/>
      <c r="TOA38" s="242"/>
      <c r="TOB38" s="242"/>
      <c r="TOC38" s="242"/>
      <c r="TOD38" s="242"/>
      <c r="TOE38" s="242"/>
      <c r="TOF38" s="242"/>
      <c r="TOG38" s="242"/>
      <c r="TOH38" s="242"/>
      <c r="TOI38" s="242"/>
      <c r="TOJ38" s="242"/>
      <c r="TOK38" s="242"/>
      <c r="TOL38" s="242"/>
      <c r="TOM38" s="242"/>
      <c r="TON38" s="242"/>
      <c r="TOO38" s="242"/>
      <c r="TOP38" s="242"/>
      <c r="TOQ38" s="242"/>
      <c r="TOR38" s="242"/>
      <c r="TOS38" s="242"/>
      <c r="TOT38" s="242"/>
      <c r="TOU38" s="242"/>
      <c r="TOV38" s="242"/>
      <c r="TOW38" s="242"/>
      <c r="TOX38" s="242"/>
      <c r="TOY38" s="242"/>
      <c r="TOZ38" s="242"/>
      <c r="TPA38" s="242"/>
      <c r="TPB38" s="242"/>
      <c r="TPC38" s="242"/>
      <c r="TPD38" s="242"/>
      <c r="TPE38" s="242"/>
      <c r="TPF38" s="242"/>
      <c r="TPG38" s="242"/>
      <c r="TPH38" s="242"/>
      <c r="TPI38" s="242"/>
      <c r="TPJ38" s="242"/>
      <c r="TPK38" s="242"/>
      <c r="TPL38" s="242"/>
      <c r="TPM38" s="242"/>
      <c r="TPN38" s="242"/>
      <c r="TPO38" s="242"/>
      <c r="TPP38" s="242"/>
      <c r="TPQ38" s="242"/>
      <c r="TPR38" s="242"/>
      <c r="TPS38" s="242"/>
      <c r="TPT38" s="242"/>
      <c r="TPU38" s="242"/>
      <c r="TPV38" s="242"/>
      <c r="TPW38" s="242"/>
      <c r="TPX38" s="242"/>
      <c r="TPY38" s="242"/>
      <c r="TPZ38" s="242"/>
      <c r="TQA38" s="242"/>
      <c r="TQB38" s="242"/>
      <c r="TQC38" s="242"/>
      <c r="TQD38" s="242"/>
      <c r="TQE38" s="242"/>
      <c r="TQF38" s="242"/>
      <c r="TQG38" s="242"/>
      <c r="TQH38" s="242"/>
      <c r="TQI38" s="242"/>
      <c r="TQJ38" s="242"/>
      <c r="TQK38" s="242"/>
      <c r="TQL38" s="242"/>
      <c r="TQM38" s="242"/>
      <c r="TQN38" s="242"/>
      <c r="TQO38" s="242"/>
      <c r="TQP38" s="242"/>
      <c r="TQQ38" s="242"/>
      <c r="TQR38" s="242"/>
      <c r="TQS38" s="242"/>
      <c r="TQT38" s="242"/>
      <c r="TQU38" s="242"/>
      <c r="TQV38" s="242"/>
      <c r="TQW38" s="242"/>
      <c r="TQX38" s="242"/>
      <c r="TQY38" s="242"/>
      <c r="TQZ38" s="242"/>
      <c r="TRA38" s="242"/>
      <c r="TRB38" s="242"/>
      <c r="TRC38" s="242"/>
      <c r="TRD38" s="242"/>
      <c r="TRE38" s="242"/>
      <c r="TRF38" s="242"/>
      <c r="TRG38" s="242"/>
      <c r="TRH38" s="242"/>
      <c r="TRI38" s="242"/>
      <c r="TRJ38" s="242"/>
      <c r="TRK38" s="242"/>
      <c r="TRL38" s="242"/>
      <c r="TRM38" s="242"/>
      <c r="TRN38" s="242"/>
      <c r="TRO38" s="242"/>
      <c r="TRP38" s="242"/>
      <c r="TRQ38" s="242"/>
      <c r="TRR38" s="242"/>
      <c r="TRS38" s="242"/>
      <c r="TRT38" s="242"/>
      <c r="TRU38" s="242"/>
      <c r="TRV38" s="242"/>
      <c r="TRW38" s="242"/>
      <c r="TRX38" s="242"/>
      <c r="TRY38" s="242"/>
      <c r="TRZ38" s="242"/>
      <c r="TSA38" s="242"/>
      <c r="TSB38" s="242"/>
      <c r="TSC38" s="242"/>
      <c r="TSD38" s="242"/>
      <c r="TSE38" s="242"/>
      <c r="TSF38" s="242"/>
      <c r="TSG38" s="242"/>
      <c r="TSH38" s="242"/>
      <c r="TSI38" s="242"/>
      <c r="TSJ38" s="242"/>
      <c r="TSK38" s="242"/>
      <c r="TSL38" s="242"/>
      <c r="TSM38" s="242"/>
      <c r="TSN38" s="242"/>
      <c r="TSO38" s="242"/>
      <c r="TSP38" s="242"/>
      <c r="TSQ38" s="242"/>
      <c r="TSR38" s="242"/>
      <c r="TSS38" s="242"/>
      <c r="TST38" s="242"/>
      <c r="TSU38" s="242"/>
      <c r="TSV38" s="242"/>
      <c r="TSW38" s="242"/>
      <c r="TSX38" s="242"/>
      <c r="TSY38" s="242"/>
      <c r="TSZ38" s="242"/>
      <c r="TTA38" s="242"/>
      <c r="TTB38" s="242"/>
      <c r="TTC38" s="242"/>
      <c r="TTD38" s="242"/>
      <c r="TTE38" s="242"/>
      <c r="TTF38" s="242"/>
      <c r="TTG38" s="242"/>
      <c r="TTH38" s="242"/>
      <c r="TTI38" s="242"/>
      <c r="TTJ38" s="242"/>
      <c r="TTK38" s="242"/>
      <c r="TTL38" s="242"/>
      <c r="TTM38" s="242"/>
      <c r="TTN38" s="242"/>
      <c r="TTO38" s="242"/>
      <c r="TTP38" s="242"/>
      <c r="TTQ38" s="242"/>
      <c r="TTR38" s="242"/>
      <c r="TTS38" s="242"/>
      <c r="TTT38" s="242"/>
      <c r="TTU38" s="242"/>
      <c r="TTV38" s="242"/>
      <c r="TTW38" s="242"/>
      <c r="TTX38" s="242"/>
      <c r="TTY38" s="242"/>
      <c r="TTZ38" s="242"/>
      <c r="TUA38" s="242"/>
      <c r="TUB38" s="242"/>
      <c r="TUC38" s="242"/>
      <c r="TUD38" s="242"/>
      <c r="TUE38" s="242"/>
      <c r="TUF38" s="242"/>
      <c r="TUG38" s="242"/>
      <c r="TUH38" s="242"/>
      <c r="TUI38" s="242"/>
      <c r="TUJ38" s="242"/>
      <c r="TUK38" s="242"/>
      <c r="TUL38" s="242"/>
      <c r="TUM38" s="242"/>
      <c r="TUN38" s="242"/>
      <c r="TUO38" s="242"/>
      <c r="TUP38" s="242"/>
      <c r="TUQ38" s="242"/>
      <c r="TUR38" s="242"/>
      <c r="TUS38" s="242"/>
      <c r="TUT38" s="242"/>
      <c r="TUU38" s="242"/>
      <c r="TUV38" s="242"/>
      <c r="TUW38" s="242"/>
      <c r="TUX38" s="242"/>
      <c r="TUY38" s="242"/>
      <c r="TUZ38" s="242"/>
      <c r="TVA38" s="242"/>
      <c r="TVB38" s="242"/>
      <c r="TVC38" s="242"/>
      <c r="TVD38" s="242"/>
      <c r="TVE38" s="242"/>
      <c r="TVF38" s="242"/>
      <c r="TVG38" s="242"/>
      <c r="TVH38" s="242"/>
      <c r="TVI38" s="242"/>
      <c r="TVJ38" s="242"/>
      <c r="TVK38" s="242"/>
      <c r="TVL38" s="242"/>
      <c r="TVM38" s="242"/>
      <c r="TVN38" s="242"/>
      <c r="TVO38" s="242"/>
      <c r="TVP38" s="242"/>
      <c r="TVQ38" s="242"/>
      <c r="TVR38" s="242"/>
      <c r="TVS38" s="242"/>
      <c r="TVT38" s="242"/>
      <c r="TVU38" s="242"/>
      <c r="TVV38" s="242"/>
      <c r="TVW38" s="242"/>
      <c r="TVX38" s="242"/>
      <c r="TVY38" s="242"/>
      <c r="TVZ38" s="242"/>
      <c r="TWA38" s="242"/>
      <c r="TWB38" s="242"/>
      <c r="TWC38" s="242"/>
      <c r="TWD38" s="242"/>
      <c r="TWE38" s="242"/>
      <c r="TWF38" s="242"/>
      <c r="TWG38" s="242"/>
      <c r="TWH38" s="242"/>
      <c r="TWI38" s="242"/>
      <c r="TWJ38" s="242"/>
      <c r="TWK38" s="242"/>
      <c r="TWL38" s="242"/>
      <c r="TWM38" s="242"/>
      <c r="TWN38" s="242"/>
      <c r="TWO38" s="242"/>
      <c r="TWP38" s="242"/>
      <c r="TWQ38" s="242"/>
      <c r="TWR38" s="242"/>
      <c r="TWS38" s="242"/>
      <c r="TWT38" s="242"/>
      <c r="TWU38" s="242"/>
      <c r="TWV38" s="242"/>
      <c r="TWW38" s="242"/>
      <c r="TWX38" s="242"/>
      <c r="TWY38" s="242"/>
      <c r="TWZ38" s="242"/>
      <c r="TXA38" s="242"/>
      <c r="TXB38" s="242"/>
      <c r="TXC38" s="242"/>
      <c r="TXD38" s="242"/>
      <c r="TXE38" s="242"/>
      <c r="TXF38" s="242"/>
      <c r="TXG38" s="242"/>
      <c r="TXH38" s="242"/>
      <c r="TXI38" s="242"/>
      <c r="TXJ38" s="242"/>
      <c r="TXK38" s="242"/>
      <c r="TXL38" s="242"/>
      <c r="TXM38" s="242"/>
      <c r="TXN38" s="242"/>
      <c r="TXO38" s="242"/>
      <c r="TXP38" s="242"/>
      <c r="TXQ38" s="242"/>
      <c r="TXR38" s="242"/>
      <c r="TXS38" s="242"/>
      <c r="TXT38" s="242"/>
      <c r="TXU38" s="242"/>
      <c r="TXV38" s="242"/>
      <c r="TXW38" s="242"/>
      <c r="TXX38" s="242"/>
      <c r="TXY38" s="242"/>
      <c r="TXZ38" s="242"/>
      <c r="TYA38" s="242"/>
      <c r="TYB38" s="242"/>
      <c r="TYC38" s="242"/>
      <c r="TYD38" s="242"/>
      <c r="TYE38" s="242"/>
      <c r="TYF38" s="242"/>
      <c r="TYG38" s="242"/>
      <c r="TYH38" s="242"/>
      <c r="TYI38" s="242"/>
      <c r="TYJ38" s="242"/>
      <c r="TYK38" s="242"/>
      <c r="TYL38" s="242"/>
      <c r="TYM38" s="242"/>
      <c r="TYN38" s="242"/>
      <c r="TYO38" s="242"/>
      <c r="TYP38" s="242"/>
      <c r="TYQ38" s="242"/>
      <c r="TYR38" s="242"/>
      <c r="TYS38" s="242"/>
      <c r="TYT38" s="242"/>
      <c r="TYU38" s="242"/>
      <c r="TYV38" s="242"/>
      <c r="TYW38" s="242"/>
      <c r="TYX38" s="242"/>
      <c r="TYY38" s="242"/>
      <c r="TYZ38" s="242"/>
      <c r="TZA38" s="242"/>
      <c r="TZB38" s="242"/>
      <c r="TZC38" s="242"/>
      <c r="TZD38" s="242"/>
      <c r="TZE38" s="242"/>
      <c r="TZF38" s="242"/>
      <c r="TZG38" s="242"/>
      <c r="TZH38" s="242"/>
      <c r="TZI38" s="242"/>
      <c r="TZJ38" s="242"/>
      <c r="TZK38" s="242"/>
      <c r="TZL38" s="242"/>
      <c r="TZM38" s="242"/>
      <c r="TZN38" s="242"/>
      <c r="TZO38" s="242"/>
      <c r="TZP38" s="242"/>
      <c r="TZQ38" s="242"/>
      <c r="TZR38" s="242"/>
      <c r="TZS38" s="242"/>
      <c r="TZT38" s="242"/>
      <c r="TZU38" s="242"/>
      <c r="TZV38" s="242"/>
      <c r="TZW38" s="242"/>
      <c r="TZX38" s="242"/>
      <c r="TZY38" s="242"/>
      <c r="TZZ38" s="242"/>
      <c r="UAA38" s="242"/>
      <c r="UAB38" s="242"/>
      <c r="UAC38" s="242"/>
      <c r="UAD38" s="242"/>
      <c r="UAE38" s="242"/>
      <c r="UAF38" s="242"/>
      <c r="UAG38" s="242"/>
      <c r="UAH38" s="242"/>
      <c r="UAI38" s="242"/>
      <c r="UAJ38" s="242"/>
      <c r="UAK38" s="242"/>
      <c r="UAL38" s="242"/>
      <c r="UAM38" s="242"/>
      <c r="UAN38" s="242"/>
      <c r="UAO38" s="242"/>
      <c r="UAP38" s="242"/>
      <c r="UAQ38" s="242"/>
      <c r="UAR38" s="242"/>
      <c r="UAS38" s="242"/>
      <c r="UAT38" s="242"/>
      <c r="UAU38" s="242"/>
      <c r="UAV38" s="242"/>
      <c r="UAW38" s="242"/>
      <c r="UAX38" s="242"/>
      <c r="UAY38" s="242"/>
      <c r="UAZ38" s="242"/>
      <c r="UBA38" s="242"/>
      <c r="UBB38" s="242"/>
      <c r="UBC38" s="242"/>
      <c r="UBD38" s="242"/>
      <c r="UBE38" s="242"/>
      <c r="UBF38" s="242"/>
      <c r="UBG38" s="242"/>
      <c r="UBH38" s="242"/>
      <c r="UBI38" s="242"/>
      <c r="UBJ38" s="242"/>
      <c r="UBK38" s="242"/>
      <c r="UBL38" s="242"/>
      <c r="UBM38" s="242"/>
      <c r="UBN38" s="242"/>
      <c r="UBO38" s="242"/>
      <c r="UBP38" s="242"/>
      <c r="UBQ38" s="242"/>
      <c r="UBR38" s="242"/>
      <c r="UBS38" s="242"/>
      <c r="UBT38" s="242"/>
      <c r="UBU38" s="242"/>
      <c r="UBV38" s="242"/>
      <c r="UBW38" s="242"/>
      <c r="UBX38" s="242"/>
      <c r="UBY38" s="242"/>
      <c r="UBZ38" s="242"/>
      <c r="UCA38" s="242"/>
      <c r="UCB38" s="242"/>
      <c r="UCC38" s="242"/>
      <c r="UCD38" s="242"/>
      <c r="UCE38" s="242"/>
      <c r="UCF38" s="242"/>
      <c r="UCG38" s="242"/>
      <c r="UCH38" s="242"/>
      <c r="UCI38" s="242"/>
      <c r="UCJ38" s="242"/>
      <c r="UCK38" s="242"/>
      <c r="UCL38" s="242"/>
      <c r="UCM38" s="242"/>
      <c r="UCN38" s="242"/>
      <c r="UCO38" s="242"/>
      <c r="UCP38" s="242"/>
      <c r="UCQ38" s="242"/>
      <c r="UCR38" s="242"/>
      <c r="UCS38" s="242"/>
      <c r="UCT38" s="242"/>
      <c r="UCU38" s="242"/>
      <c r="UCV38" s="242"/>
      <c r="UCW38" s="242"/>
      <c r="UCX38" s="242"/>
      <c r="UCY38" s="242"/>
      <c r="UCZ38" s="242"/>
      <c r="UDA38" s="242"/>
      <c r="UDB38" s="242"/>
      <c r="UDC38" s="242"/>
      <c r="UDD38" s="242"/>
      <c r="UDE38" s="242"/>
      <c r="UDF38" s="242"/>
      <c r="UDG38" s="242"/>
      <c r="UDH38" s="242"/>
      <c r="UDI38" s="242"/>
      <c r="UDJ38" s="242"/>
      <c r="UDK38" s="242"/>
      <c r="UDL38" s="242"/>
      <c r="UDM38" s="242"/>
      <c r="UDN38" s="242"/>
      <c r="UDO38" s="242"/>
      <c r="UDP38" s="242"/>
      <c r="UDQ38" s="242"/>
      <c r="UDR38" s="242"/>
      <c r="UDS38" s="242"/>
      <c r="UDT38" s="242"/>
      <c r="UDU38" s="242"/>
      <c r="UDV38" s="242"/>
      <c r="UDW38" s="242"/>
      <c r="UDX38" s="242"/>
      <c r="UDY38" s="242"/>
      <c r="UDZ38" s="242"/>
      <c r="UEA38" s="242"/>
      <c r="UEB38" s="242"/>
      <c r="UEC38" s="242"/>
      <c r="UED38" s="242"/>
      <c r="UEE38" s="242"/>
      <c r="UEF38" s="242"/>
      <c r="UEG38" s="242"/>
      <c r="UEH38" s="242"/>
      <c r="UEI38" s="242"/>
      <c r="UEJ38" s="242"/>
      <c r="UEK38" s="242"/>
      <c r="UEL38" s="242"/>
      <c r="UEM38" s="242"/>
      <c r="UEN38" s="242"/>
      <c r="UEO38" s="242"/>
      <c r="UEP38" s="242"/>
      <c r="UEQ38" s="242"/>
      <c r="UER38" s="242"/>
      <c r="UES38" s="242"/>
      <c r="UET38" s="242"/>
      <c r="UEU38" s="242"/>
      <c r="UEV38" s="242"/>
      <c r="UEW38" s="242"/>
      <c r="UEX38" s="242"/>
      <c r="UEY38" s="242"/>
      <c r="UEZ38" s="242"/>
      <c r="UFA38" s="242"/>
      <c r="UFB38" s="242"/>
      <c r="UFC38" s="242"/>
      <c r="UFD38" s="242"/>
      <c r="UFE38" s="242"/>
      <c r="UFF38" s="242"/>
      <c r="UFG38" s="242"/>
      <c r="UFH38" s="242"/>
      <c r="UFI38" s="242"/>
      <c r="UFJ38" s="242"/>
      <c r="UFK38" s="242"/>
      <c r="UFL38" s="242"/>
      <c r="UFM38" s="242"/>
      <c r="UFN38" s="242"/>
      <c r="UFO38" s="242"/>
      <c r="UFP38" s="242"/>
      <c r="UFQ38" s="242"/>
      <c r="UFR38" s="242"/>
      <c r="UFS38" s="242"/>
      <c r="UFT38" s="242"/>
      <c r="UFU38" s="242"/>
      <c r="UFV38" s="242"/>
      <c r="UFW38" s="242"/>
      <c r="UFX38" s="242"/>
      <c r="UFY38" s="242"/>
      <c r="UFZ38" s="242"/>
      <c r="UGA38" s="242"/>
      <c r="UGB38" s="242"/>
      <c r="UGC38" s="242"/>
      <c r="UGD38" s="242"/>
      <c r="UGE38" s="242"/>
      <c r="UGF38" s="242"/>
      <c r="UGG38" s="242"/>
      <c r="UGH38" s="242"/>
      <c r="UGI38" s="242"/>
      <c r="UGJ38" s="242"/>
      <c r="UGK38" s="242"/>
      <c r="UGL38" s="242"/>
      <c r="UGM38" s="242"/>
      <c r="UGN38" s="242"/>
      <c r="UGO38" s="242"/>
      <c r="UGP38" s="242"/>
      <c r="UGQ38" s="242"/>
      <c r="UGR38" s="242"/>
      <c r="UGS38" s="242"/>
      <c r="UGT38" s="242"/>
      <c r="UGU38" s="242"/>
      <c r="UGV38" s="242"/>
      <c r="UGW38" s="242"/>
      <c r="UGX38" s="242"/>
      <c r="UGY38" s="242"/>
      <c r="UGZ38" s="242"/>
      <c r="UHA38" s="242"/>
      <c r="UHB38" s="242"/>
      <c r="UHC38" s="242"/>
      <c r="UHD38" s="242"/>
      <c r="UHE38" s="242"/>
      <c r="UHF38" s="242"/>
      <c r="UHG38" s="242"/>
      <c r="UHH38" s="242"/>
      <c r="UHI38" s="242"/>
      <c r="UHJ38" s="242"/>
      <c r="UHK38" s="242"/>
      <c r="UHL38" s="242"/>
      <c r="UHM38" s="242"/>
      <c r="UHN38" s="242"/>
      <c r="UHO38" s="242"/>
      <c r="UHP38" s="242"/>
      <c r="UHQ38" s="242"/>
      <c r="UHR38" s="242"/>
      <c r="UHS38" s="242"/>
      <c r="UHT38" s="242"/>
      <c r="UHU38" s="242"/>
      <c r="UHV38" s="242"/>
      <c r="UHW38" s="242"/>
      <c r="UHX38" s="242"/>
      <c r="UHY38" s="242"/>
      <c r="UHZ38" s="242"/>
      <c r="UIA38" s="242"/>
      <c r="UIB38" s="242"/>
      <c r="UIC38" s="242"/>
      <c r="UID38" s="242"/>
      <c r="UIE38" s="242"/>
      <c r="UIF38" s="242"/>
      <c r="UIG38" s="242"/>
      <c r="UIH38" s="242"/>
      <c r="UII38" s="242"/>
      <c r="UIJ38" s="242"/>
      <c r="UIK38" s="242"/>
      <c r="UIL38" s="242"/>
      <c r="UIM38" s="242"/>
      <c r="UIN38" s="242"/>
      <c r="UIO38" s="242"/>
      <c r="UIP38" s="242"/>
      <c r="UIQ38" s="242"/>
      <c r="UIR38" s="242"/>
      <c r="UIS38" s="242"/>
      <c r="UIT38" s="242"/>
      <c r="UIU38" s="242"/>
      <c r="UIV38" s="242"/>
      <c r="UIW38" s="242"/>
      <c r="UIX38" s="242"/>
      <c r="UIY38" s="242"/>
      <c r="UIZ38" s="242"/>
      <c r="UJA38" s="242"/>
      <c r="UJB38" s="242"/>
      <c r="UJC38" s="242"/>
      <c r="UJD38" s="242"/>
      <c r="UJE38" s="242"/>
      <c r="UJF38" s="242"/>
      <c r="UJG38" s="242"/>
      <c r="UJH38" s="242"/>
      <c r="UJI38" s="242"/>
      <c r="UJJ38" s="242"/>
      <c r="UJK38" s="242"/>
      <c r="UJL38" s="242"/>
      <c r="UJM38" s="242"/>
      <c r="UJN38" s="242"/>
      <c r="UJO38" s="242"/>
      <c r="UJP38" s="242"/>
      <c r="UJQ38" s="242"/>
      <c r="UJR38" s="242"/>
      <c r="UJS38" s="242"/>
      <c r="UJT38" s="242"/>
      <c r="UJU38" s="242"/>
      <c r="UJV38" s="242"/>
      <c r="UJW38" s="242"/>
      <c r="UJX38" s="242"/>
      <c r="UJY38" s="242"/>
      <c r="UJZ38" s="242"/>
      <c r="UKA38" s="242"/>
      <c r="UKB38" s="242"/>
      <c r="UKC38" s="242"/>
      <c r="UKD38" s="242"/>
      <c r="UKE38" s="242"/>
      <c r="UKF38" s="242"/>
      <c r="UKG38" s="242"/>
      <c r="UKH38" s="242"/>
      <c r="UKI38" s="242"/>
      <c r="UKJ38" s="242"/>
      <c r="UKK38" s="242"/>
      <c r="UKL38" s="242"/>
      <c r="UKM38" s="242"/>
      <c r="UKN38" s="242"/>
      <c r="UKO38" s="242"/>
      <c r="UKP38" s="242"/>
      <c r="UKQ38" s="242"/>
      <c r="UKR38" s="242"/>
      <c r="UKS38" s="242"/>
      <c r="UKT38" s="242"/>
      <c r="UKU38" s="242"/>
      <c r="UKV38" s="242"/>
      <c r="UKW38" s="242"/>
      <c r="UKX38" s="242"/>
      <c r="UKY38" s="242"/>
      <c r="UKZ38" s="242"/>
      <c r="ULA38" s="242"/>
      <c r="ULB38" s="242"/>
      <c r="ULC38" s="242"/>
      <c r="ULD38" s="242"/>
      <c r="ULE38" s="242"/>
      <c r="ULF38" s="242"/>
      <c r="ULG38" s="242"/>
      <c r="ULH38" s="242"/>
      <c r="ULI38" s="242"/>
      <c r="ULJ38" s="242"/>
      <c r="ULK38" s="242"/>
      <c r="ULL38" s="242"/>
      <c r="ULM38" s="242"/>
      <c r="ULN38" s="242"/>
      <c r="ULO38" s="242"/>
      <c r="ULP38" s="242"/>
      <c r="ULQ38" s="242"/>
      <c r="ULR38" s="242"/>
      <c r="ULS38" s="242"/>
      <c r="ULT38" s="242"/>
      <c r="ULU38" s="242"/>
      <c r="ULV38" s="242"/>
      <c r="ULW38" s="242"/>
      <c r="ULX38" s="242"/>
      <c r="ULY38" s="242"/>
      <c r="ULZ38" s="242"/>
      <c r="UMA38" s="242"/>
      <c r="UMB38" s="242"/>
      <c r="UMC38" s="242"/>
      <c r="UMD38" s="242"/>
      <c r="UME38" s="242"/>
      <c r="UMF38" s="242"/>
      <c r="UMG38" s="242"/>
      <c r="UMH38" s="242"/>
      <c r="UMI38" s="242"/>
      <c r="UMJ38" s="242"/>
      <c r="UMK38" s="242"/>
      <c r="UML38" s="242"/>
      <c r="UMM38" s="242"/>
      <c r="UMN38" s="242"/>
      <c r="UMO38" s="242"/>
      <c r="UMP38" s="242"/>
      <c r="UMQ38" s="242"/>
      <c r="UMR38" s="242"/>
      <c r="UMS38" s="242"/>
      <c r="UMT38" s="242"/>
      <c r="UMU38" s="242"/>
      <c r="UMV38" s="242"/>
      <c r="UMW38" s="242"/>
      <c r="UMX38" s="242"/>
      <c r="UMY38" s="242"/>
      <c r="UMZ38" s="242"/>
      <c r="UNA38" s="242"/>
      <c r="UNB38" s="242"/>
      <c r="UNC38" s="242"/>
      <c r="UND38" s="242"/>
      <c r="UNE38" s="242"/>
      <c r="UNF38" s="242"/>
      <c r="UNG38" s="242"/>
      <c r="UNH38" s="242"/>
      <c r="UNI38" s="242"/>
      <c r="UNJ38" s="242"/>
      <c r="UNK38" s="242"/>
      <c r="UNL38" s="242"/>
      <c r="UNM38" s="242"/>
      <c r="UNN38" s="242"/>
      <c r="UNO38" s="242"/>
      <c r="UNP38" s="242"/>
      <c r="UNQ38" s="242"/>
      <c r="UNR38" s="242"/>
      <c r="UNS38" s="242"/>
      <c r="UNT38" s="242"/>
      <c r="UNU38" s="242"/>
      <c r="UNV38" s="242"/>
      <c r="UNW38" s="242"/>
      <c r="UNX38" s="242"/>
      <c r="UNY38" s="242"/>
      <c r="UNZ38" s="242"/>
      <c r="UOA38" s="242"/>
      <c r="UOB38" s="242"/>
      <c r="UOC38" s="242"/>
      <c r="UOD38" s="242"/>
      <c r="UOE38" s="242"/>
      <c r="UOF38" s="242"/>
      <c r="UOG38" s="242"/>
      <c r="UOH38" s="242"/>
      <c r="UOI38" s="242"/>
      <c r="UOJ38" s="242"/>
      <c r="UOK38" s="242"/>
      <c r="UOL38" s="242"/>
      <c r="UOM38" s="242"/>
      <c r="UON38" s="242"/>
      <c r="UOO38" s="242"/>
      <c r="UOP38" s="242"/>
      <c r="UOQ38" s="242"/>
      <c r="UOR38" s="242"/>
      <c r="UOS38" s="242"/>
      <c r="UOT38" s="242"/>
      <c r="UOU38" s="242"/>
      <c r="UOV38" s="242"/>
      <c r="UOW38" s="242"/>
      <c r="UOX38" s="242"/>
      <c r="UOY38" s="242"/>
      <c r="UOZ38" s="242"/>
      <c r="UPA38" s="242"/>
      <c r="UPB38" s="242"/>
      <c r="UPC38" s="242"/>
      <c r="UPD38" s="242"/>
      <c r="UPE38" s="242"/>
      <c r="UPF38" s="242"/>
      <c r="UPG38" s="242"/>
      <c r="UPH38" s="242"/>
      <c r="UPI38" s="242"/>
      <c r="UPJ38" s="242"/>
      <c r="UPK38" s="242"/>
      <c r="UPL38" s="242"/>
      <c r="UPM38" s="242"/>
      <c r="UPN38" s="242"/>
      <c r="UPO38" s="242"/>
      <c r="UPP38" s="242"/>
      <c r="UPQ38" s="242"/>
      <c r="UPR38" s="242"/>
      <c r="UPS38" s="242"/>
      <c r="UPT38" s="242"/>
      <c r="UPU38" s="242"/>
      <c r="UPV38" s="242"/>
      <c r="UPW38" s="242"/>
      <c r="UPX38" s="242"/>
      <c r="UPY38" s="242"/>
      <c r="UPZ38" s="242"/>
      <c r="UQA38" s="242"/>
      <c r="UQB38" s="242"/>
      <c r="UQC38" s="242"/>
      <c r="UQD38" s="242"/>
      <c r="UQE38" s="242"/>
      <c r="UQF38" s="242"/>
      <c r="UQG38" s="242"/>
      <c r="UQH38" s="242"/>
      <c r="UQI38" s="242"/>
      <c r="UQJ38" s="242"/>
      <c r="UQK38" s="242"/>
      <c r="UQL38" s="242"/>
      <c r="UQM38" s="242"/>
      <c r="UQN38" s="242"/>
      <c r="UQO38" s="242"/>
      <c r="UQP38" s="242"/>
      <c r="UQQ38" s="242"/>
      <c r="UQR38" s="242"/>
      <c r="UQS38" s="242"/>
      <c r="UQT38" s="242"/>
      <c r="UQU38" s="242"/>
      <c r="UQV38" s="242"/>
      <c r="UQW38" s="242"/>
      <c r="UQX38" s="242"/>
      <c r="UQY38" s="242"/>
      <c r="UQZ38" s="242"/>
      <c r="URA38" s="242"/>
      <c r="URB38" s="242"/>
      <c r="URC38" s="242"/>
      <c r="URD38" s="242"/>
      <c r="URE38" s="242"/>
      <c r="URF38" s="242"/>
      <c r="URG38" s="242"/>
      <c r="URH38" s="242"/>
      <c r="URI38" s="242"/>
      <c r="URJ38" s="242"/>
      <c r="URK38" s="242"/>
      <c r="URL38" s="242"/>
      <c r="URM38" s="242"/>
      <c r="URN38" s="242"/>
      <c r="URO38" s="242"/>
      <c r="URP38" s="242"/>
      <c r="URQ38" s="242"/>
      <c r="URR38" s="242"/>
      <c r="URS38" s="242"/>
      <c r="URT38" s="242"/>
      <c r="URU38" s="242"/>
      <c r="URV38" s="242"/>
      <c r="URW38" s="242"/>
      <c r="URX38" s="242"/>
      <c r="URY38" s="242"/>
      <c r="URZ38" s="242"/>
      <c r="USA38" s="242"/>
      <c r="USB38" s="242"/>
      <c r="USC38" s="242"/>
      <c r="USD38" s="242"/>
      <c r="USE38" s="242"/>
      <c r="USF38" s="242"/>
      <c r="USG38" s="242"/>
      <c r="USH38" s="242"/>
      <c r="USI38" s="242"/>
      <c r="USJ38" s="242"/>
      <c r="USK38" s="242"/>
      <c r="USL38" s="242"/>
      <c r="USM38" s="242"/>
      <c r="USN38" s="242"/>
      <c r="USO38" s="242"/>
      <c r="USP38" s="242"/>
      <c r="USQ38" s="242"/>
      <c r="USR38" s="242"/>
      <c r="USS38" s="242"/>
      <c r="UST38" s="242"/>
      <c r="USU38" s="242"/>
      <c r="USV38" s="242"/>
      <c r="USW38" s="242"/>
      <c r="USX38" s="242"/>
      <c r="USY38" s="242"/>
      <c r="USZ38" s="242"/>
      <c r="UTA38" s="242"/>
      <c r="UTB38" s="242"/>
      <c r="UTC38" s="242"/>
      <c r="UTD38" s="242"/>
      <c r="UTE38" s="242"/>
      <c r="UTF38" s="242"/>
      <c r="UTG38" s="242"/>
      <c r="UTH38" s="242"/>
      <c r="UTI38" s="242"/>
      <c r="UTJ38" s="242"/>
      <c r="UTK38" s="242"/>
      <c r="UTL38" s="242"/>
      <c r="UTM38" s="242"/>
      <c r="UTN38" s="242"/>
      <c r="UTO38" s="242"/>
      <c r="UTP38" s="242"/>
      <c r="UTQ38" s="242"/>
      <c r="UTR38" s="242"/>
      <c r="UTS38" s="242"/>
      <c r="UTT38" s="242"/>
      <c r="UTU38" s="242"/>
      <c r="UTV38" s="242"/>
      <c r="UTW38" s="242"/>
      <c r="UTX38" s="242"/>
      <c r="UTY38" s="242"/>
      <c r="UTZ38" s="242"/>
      <c r="UUA38" s="242"/>
      <c r="UUB38" s="242"/>
      <c r="UUC38" s="242"/>
      <c r="UUD38" s="242"/>
      <c r="UUE38" s="242"/>
      <c r="UUF38" s="242"/>
      <c r="UUG38" s="242"/>
      <c r="UUH38" s="242"/>
      <c r="UUI38" s="242"/>
      <c r="UUJ38" s="242"/>
      <c r="UUK38" s="242"/>
      <c r="UUL38" s="242"/>
      <c r="UUM38" s="242"/>
      <c r="UUN38" s="242"/>
      <c r="UUO38" s="242"/>
      <c r="UUP38" s="242"/>
      <c r="UUQ38" s="242"/>
      <c r="UUR38" s="242"/>
      <c r="UUS38" s="242"/>
      <c r="UUT38" s="242"/>
      <c r="UUU38" s="242"/>
      <c r="UUV38" s="242"/>
      <c r="UUW38" s="242"/>
      <c r="UUX38" s="242"/>
      <c r="UUY38" s="242"/>
      <c r="UUZ38" s="242"/>
      <c r="UVA38" s="242"/>
      <c r="UVB38" s="242"/>
      <c r="UVC38" s="242"/>
      <c r="UVD38" s="242"/>
      <c r="UVE38" s="242"/>
      <c r="UVF38" s="242"/>
      <c r="UVG38" s="242"/>
      <c r="UVH38" s="242"/>
      <c r="UVI38" s="242"/>
      <c r="UVJ38" s="242"/>
      <c r="UVK38" s="242"/>
      <c r="UVL38" s="242"/>
      <c r="UVM38" s="242"/>
      <c r="UVN38" s="242"/>
      <c r="UVO38" s="242"/>
      <c r="UVP38" s="242"/>
      <c r="UVQ38" s="242"/>
      <c r="UVR38" s="242"/>
      <c r="UVS38" s="242"/>
      <c r="UVT38" s="242"/>
      <c r="UVU38" s="242"/>
      <c r="UVV38" s="242"/>
      <c r="UVW38" s="242"/>
      <c r="UVX38" s="242"/>
      <c r="UVY38" s="242"/>
      <c r="UVZ38" s="242"/>
      <c r="UWA38" s="242"/>
      <c r="UWB38" s="242"/>
      <c r="UWC38" s="242"/>
      <c r="UWD38" s="242"/>
      <c r="UWE38" s="242"/>
      <c r="UWF38" s="242"/>
      <c r="UWG38" s="242"/>
      <c r="UWH38" s="242"/>
      <c r="UWI38" s="242"/>
      <c r="UWJ38" s="242"/>
      <c r="UWK38" s="242"/>
      <c r="UWL38" s="242"/>
      <c r="UWM38" s="242"/>
      <c r="UWN38" s="242"/>
      <c r="UWO38" s="242"/>
      <c r="UWP38" s="242"/>
      <c r="UWQ38" s="242"/>
      <c r="UWR38" s="242"/>
      <c r="UWS38" s="242"/>
      <c r="UWT38" s="242"/>
      <c r="UWU38" s="242"/>
      <c r="UWV38" s="242"/>
      <c r="UWW38" s="242"/>
      <c r="UWX38" s="242"/>
      <c r="UWY38" s="242"/>
      <c r="UWZ38" s="242"/>
      <c r="UXA38" s="242"/>
      <c r="UXB38" s="242"/>
      <c r="UXC38" s="242"/>
      <c r="UXD38" s="242"/>
      <c r="UXE38" s="242"/>
      <c r="UXF38" s="242"/>
      <c r="UXG38" s="242"/>
      <c r="UXH38" s="242"/>
      <c r="UXI38" s="242"/>
      <c r="UXJ38" s="242"/>
      <c r="UXK38" s="242"/>
      <c r="UXL38" s="242"/>
      <c r="UXM38" s="242"/>
      <c r="UXN38" s="242"/>
      <c r="UXO38" s="242"/>
      <c r="UXP38" s="242"/>
      <c r="UXQ38" s="242"/>
      <c r="UXR38" s="242"/>
      <c r="UXS38" s="242"/>
      <c r="UXT38" s="242"/>
      <c r="UXU38" s="242"/>
      <c r="UXV38" s="242"/>
      <c r="UXW38" s="242"/>
      <c r="UXX38" s="242"/>
      <c r="UXY38" s="242"/>
      <c r="UXZ38" s="242"/>
      <c r="UYA38" s="242"/>
      <c r="UYB38" s="242"/>
      <c r="UYC38" s="242"/>
      <c r="UYD38" s="242"/>
      <c r="UYE38" s="242"/>
      <c r="UYF38" s="242"/>
      <c r="UYG38" s="242"/>
      <c r="UYH38" s="242"/>
      <c r="UYI38" s="242"/>
      <c r="UYJ38" s="242"/>
      <c r="UYK38" s="242"/>
      <c r="UYL38" s="242"/>
      <c r="UYM38" s="242"/>
      <c r="UYN38" s="242"/>
      <c r="UYO38" s="242"/>
      <c r="UYP38" s="242"/>
      <c r="UYQ38" s="242"/>
      <c r="UYR38" s="242"/>
      <c r="UYS38" s="242"/>
      <c r="UYT38" s="242"/>
      <c r="UYU38" s="242"/>
      <c r="UYV38" s="242"/>
      <c r="UYW38" s="242"/>
      <c r="UYX38" s="242"/>
      <c r="UYY38" s="242"/>
      <c r="UYZ38" s="242"/>
      <c r="UZA38" s="242"/>
      <c r="UZB38" s="242"/>
      <c r="UZC38" s="242"/>
      <c r="UZD38" s="242"/>
      <c r="UZE38" s="242"/>
      <c r="UZF38" s="242"/>
      <c r="UZG38" s="242"/>
      <c r="UZH38" s="242"/>
      <c r="UZI38" s="242"/>
      <c r="UZJ38" s="242"/>
      <c r="UZK38" s="242"/>
      <c r="UZL38" s="242"/>
      <c r="UZM38" s="242"/>
      <c r="UZN38" s="242"/>
      <c r="UZO38" s="242"/>
      <c r="UZP38" s="242"/>
      <c r="UZQ38" s="242"/>
      <c r="UZR38" s="242"/>
      <c r="UZS38" s="242"/>
      <c r="UZT38" s="242"/>
      <c r="UZU38" s="242"/>
      <c r="UZV38" s="242"/>
      <c r="UZW38" s="242"/>
      <c r="UZX38" s="242"/>
      <c r="UZY38" s="242"/>
      <c r="UZZ38" s="242"/>
      <c r="VAA38" s="242"/>
      <c r="VAB38" s="242"/>
      <c r="VAC38" s="242"/>
      <c r="VAD38" s="242"/>
      <c r="VAE38" s="242"/>
      <c r="VAF38" s="242"/>
      <c r="VAG38" s="242"/>
      <c r="VAH38" s="242"/>
      <c r="VAI38" s="242"/>
      <c r="VAJ38" s="242"/>
      <c r="VAK38" s="242"/>
      <c r="VAL38" s="242"/>
      <c r="VAM38" s="242"/>
      <c r="VAN38" s="242"/>
      <c r="VAO38" s="242"/>
      <c r="VAP38" s="242"/>
      <c r="VAQ38" s="242"/>
      <c r="VAR38" s="242"/>
      <c r="VAS38" s="242"/>
      <c r="VAT38" s="242"/>
      <c r="VAU38" s="242"/>
      <c r="VAV38" s="242"/>
      <c r="VAW38" s="242"/>
      <c r="VAX38" s="242"/>
      <c r="VAY38" s="242"/>
      <c r="VAZ38" s="242"/>
      <c r="VBA38" s="242"/>
      <c r="VBB38" s="242"/>
      <c r="VBC38" s="242"/>
      <c r="VBD38" s="242"/>
      <c r="VBE38" s="242"/>
      <c r="VBF38" s="242"/>
      <c r="VBG38" s="242"/>
      <c r="VBH38" s="242"/>
      <c r="VBI38" s="242"/>
      <c r="VBJ38" s="242"/>
      <c r="VBK38" s="242"/>
      <c r="VBL38" s="242"/>
      <c r="VBM38" s="242"/>
      <c r="VBN38" s="242"/>
      <c r="VBO38" s="242"/>
      <c r="VBP38" s="242"/>
      <c r="VBQ38" s="242"/>
      <c r="VBR38" s="242"/>
      <c r="VBS38" s="242"/>
      <c r="VBT38" s="242"/>
      <c r="VBU38" s="242"/>
      <c r="VBV38" s="242"/>
      <c r="VBW38" s="242"/>
      <c r="VBX38" s="242"/>
      <c r="VBY38" s="242"/>
      <c r="VBZ38" s="242"/>
      <c r="VCA38" s="242"/>
      <c r="VCB38" s="242"/>
      <c r="VCC38" s="242"/>
      <c r="VCD38" s="242"/>
      <c r="VCE38" s="242"/>
      <c r="VCF38" s="242"/>
      <c r="VCG38" s="242"/>
      <c r="VCH38" s="242"/>
      <c r="VCI38" s="242"/>
      <c r="VCJ38" s="242"/>
      <c r="VCK38" s="242"/>
      <c r="VCL38" s="242"/>
      <c r="VCM38" s="242"/>
      <c r="VCN38" s="242"/>
      <c r="VCO38" s="242"/>
      <c r="VCP38" s="242"/>
      <c r="VCQ38" s="242"/>
      <c r="VCR38" s="242"/>
      <c r="VCS38" s="242"/>
      <c r="VCT38" s="242"/>
      <c r="VCU38" s="242"/>
      <c r="VCV38" s="242"/>
      <c r="VCW38" s="242"/>
      <c r="VCX38" s="242"/>
      <c r="VCY38" s="242"/>
      <c r="VCZ38" s="242"/>
      <c r="VDA38" s="242"/>
      <c r="VDB38" s="242"/>
      <c r="VDC38" s="242"/>
      <c r="VDD38" s="242"/>
      <c r="VDE38" s="242"/>
      <c r="VDF38" s="242"/>
      <c r="VDG38" s="242"/>
      <c r="VDH38" s="242"/>
      <c r="VDI38" s="242"/>
      <c r="VDJ38" s="242"/>
      <c r="VDK38" s="242"/>
      <c r="VDL38" s="242"/>
      <c r="VDM38" s="242"/>
      <c r="VDN38" s="242"/>
      <c r="VDO38" s="242"/>
      <c r="VDP38" s="242"/>
      <c r="VDQ38" s="242"/>
      <c r="VDR38" s="242"/>
      <c r="VDS38" s="242"/>
      <c r="VDT38" s="242"/>
      <c r="VDU38" s="242"/>
      <c r="VDV38" s="242"/>
      <c r="VDW38" s="242"/>
      <c r="VDX38" s="242"/>
      <c r="VDY38" s="242"/>
      <c r="VDZ38" s="242"/>
      <c r="VEA38" s="242"/>
      <c r="VEB38" s="242"/>
      <c r="VEC38" s="242"/>
      <c r="VED38" s="242"/>
      <c r="VEE38" s="242"/>
      <c r="VEF38" s="242"/>
      <c r="VEG38" s="242"/>
      <c r="VEH38" s="242"/>
      <c r="VEI38" s="242"/>
      <c r="VEJ38" s="242"/>
      <c r="VEK38" s="242"/>
      <c r="VEL38" s="242"/>
      <c r="VEM38" s="242"/>
      <c r="VEN38" s="242"/>
      <c r="VEO38" s="242"/>
      <c r="VEP38" s="242"/>
      <c r="VEQ38" s="242"/>
      <c r="VER38" s="242"/>
      <c r="VES38" s="242"/>
      <c r="VET38" s="242"/>
      <c r="VEU38" s="242"/>
      <c r="VEV38" s="242"/>
      <c r="VEW38" s="242"/>
      <c r="VEX38" s="242"/>
      <c r="VEY38" s="242"/>
      <c r="VEZ38" s="242"/>
      <c r="VFA38" s="242"/>
      <c r="VFB38" s="242"/>
      <c r="VFC38" s="242"/>
      <c r="VFD38" s="242"/>
      <c r="VFE38" s="242"/>
      <c r="VFF38" s="242"/>
      <c r="VFG38" s="242"/>
      <c r="VFH38" s="242"/>
      <c r="VFI38" s="242"/>
      <c r="VFJ38" s="242"/>
      <c r="VFK38" s="242"/>
      <c r="VFL38" s="242"/>
      <c r="VFM38" s="242"/>
      <c r="VFN38" s="242"/>
      <c r="VFO38" s="242"/>
      <c r="VFP38" s="242"/>
      <c r="VFQ38" s="242"/>
      <c r="VFR38" s="242"/>
      <c r="VFS38" s="242"/>
      <c r="VFT38" s="242"/>
      <c r="VFU38" s="242"/>
      <c r="VFV38" s="242"/>
      <c r="VFW38" s="242"/>
      <c r="VFX38" s="242"/>
      <c r="VFY38" s="242"/>
      <c r="VFZ38" s="242"/>
      <c r="VGA38" s="242"/>
      <c r="VGB38" s="242"/>
      <c r="VGC38" s="242"/>
      <c r="VGD38" s="242"/>
      <c r="VGE38" s="242"/>
      <c r="VGF38" s="242"/>
      <c r="VGG38" s="242"/>
      <c r="VGH38" s="242"/>
      <c r="VGI38" s="242"/>
      <c r="VGJ38" s="242"/>
      <c r="VGK38" s="242"/>
      <c r="VGL38" s="242"/>
      <c r="VGM38" s="242"/>
      <c r="VGN38" s="242"/>
      <c r="VGO38" s="242"/>
      <c r="VGP38" s="242"/>
      <c r="VGQ38" s="242"/>
      <c r="VGR38" s="242"/>
      <c r="VGS38" s="242"/>
      <c r="VGT38" s="242"/>
      <c r="VGU38" s="242"/>
      <c r="VGV38" s="242"/>
      <c r="VGW38" s="242"/>
      <c r="VGX38" s="242"/>
      <c r="VGY38" s="242"/>
      <c r="VGZ38" s="242"/>
      <c r="VHA38" s="242"/>
      <c r="VHB38" s="242"/>
      <c r="VHC38" s="242"/>
      <c r="VHD38" s="242"/>
      <c r="VHE38" s="242"/>
      <c r="VHF38" s="242"/>
      <c r="VHG38" s="242"/>
      <c r="VHH38" s="242"/>
      <c r="VHI38" s="242"/>
      <c r="VHJ38" s="242"/>
      <c r="VHK38" s="242"/>
      <c r="VHL38" s="242"/>
      <c r="VHM38" s="242"/>
      <c r="VHN38" s="242"/>
      <c r="VHO38" s="242"/>
      <c r="VHP38" s="242"/>
      <c r="VHQ38" s="242"/>
      <c r="VHR38" s="242"/>
      <c r="VHS38" s="242"/>
      <c r="VHT38" s="242"/>
      <c r="VHU38" s="242"/>
      <c r="VHV38" s="242"/>
      <c r="VHW38" s="242"/>
      <c r="VHX38" s="242"/>
      <c r="VHY38" s="242"/>
      <c r="VHZ38" s="242"/>
      <c r="VIA38" s="242"/>
      <c r="VIB38" s="242"/>
      <c r="VIC38" s="242"/>
      <c r="VID38" s="242"/>
      <c r="VIE38" s="242"/>
      <c r="VIF38" s="242"/>
      <c r="VIG38" s="242"/>
      <c r="VIH38" s="242"/>
      <c r="VII38" s="242"/>
      <c r="VIJ38" s="242"/>
      <c r="VIK38" s="242"/>
      <c r="VIL38" s="242"/>
      <c r="VIM38" s="242"/>
      <c r="VIN38" s="242"/>
      <c r="VIO38" s="242"/>
      <c r="VIP38" s="242"/>
      <c r="VIQ38" s="242"/>
      <c r="VIR38" s="242"/>
      <c r="VIS38" s="242"/>
      <c r="VIT38" s="242"/>
      <c r="VIU38" s="242"/>
      <c r="VIV38" s="242"/>
      <c r="VIW38" s="242"/>
      <c r="VIX38" s="242"/>
      <c r="VIY38" s="242"/>
      <c r="VIZ38" s="242"/>
      <c r="VJA38" s="242"/>
      <c r="VJB38" s="242"/>
      <c r="VJC38" s="242"/>
      <c r="VJD38" s="242"/>
      <c r="VJE38" s="242"/>
      <c r="VJF38" s="242"/>
      <c r="VJG38" s="242"/>
      <c r="VJH38" s="242"/>
      <c r="VJI38" s="242"/>
      <c r="VJJ38" s="242"/>
      <c r="VJK38" s="242"/>
      <c r="VJL38" s="242"/>
      <c r="VJM38" s="242"/>
      <c r="VJN38" s="242"/>
      <c r="VJO38" s="242"/>
      <c r="VJP38" s="242"/>
      <c r="VJQ38" s="242"/>
      <c r="VJR38" s="242"/>
      <c r="VJS38" s="242"/>
      <c r="VJT38" s="242"/>
      <c r="VJU38" s="242"/>
      <c r="VJV38" s="242"/>
      <c r="VJW38" s="242"/>
      <c r="VJX38" s="242"/>
      <c r="VJY38" s="242"/>
      <c r="VJZ38" s="242"/>
      <c r="VKA38" s="242"/>
      <c r="VKB38" s="242"/>
      <c r="VKC38" s="242"/>
      <c r="VKD38" s="242"/>
      <c r="VKE38" s="242"/>
      <c r="VKF38" s="242"/>
      <c r="VKG38" s="242"/>
      <c r="VKH38" s="242"/>
      <c r="VKI38" s="242"/>
      <c r="VKJ38" s="242"/>
      <c r="VKK38" s="242"/>
      <c r="VKL38" s="242"/>
      <c r="VKM38" s="242"/>
      <c r="VKN38" s="242"/>
      <c r="VKO38" s="242"/>
      <c r="VKP38" s="242"/>
      <c r="VKQ38" s="242"/>
      <c r="VKR38" s="242"/>
      <c r="VKS38" s="242"/>
      <c r="VKT38" s="242"/>
      <c r="VKU38" s="242"/>
      <c r="VKV38" s="242"/>
      <c r="VKW38" s="242"/>
      <c r="VKX38" s="242"/>
      <c r="VKY38" s="242"/>
      <c r="VKZ38" s="242"/>
      <c r="VLA38" s="242"/>
      <c r="VLB38" s="242"/>
      <c r="VLC38" s="242"/>
      <c r="VLD38" s="242"/>
      <c r="VLE38" s="242"/>
      <c r="VLF38" s="242"/>
      <c r="VLG38" s="242"/>
      <c r="VLH38" s="242"/>
      <c r="VLI38" s="242"/>
      <c r="VLJ38" s="242"/>
      <c r="VLK38" s="242"/>
      <c r="VLL38" s="242"/>
      <c r="VLM38" s="242"/>
      <c r="VLN38" s="242"/>
      <c r="VLO38" s="242"/>
      <c r="VLP38" s="242"/>
      <c r="VLQ38" s="242"/>
      <c r="VLR38" s="242"/>
      <c r="VLS38" s="242"/>
      <c r="VLT38" s="242"/>
      <c r="VLU38" s="242"/>
      <c r="VLV38" s="242"/>
      <c r="VLW38" s="242"/>
      <c r="VLX38" s="242"/>
      <c r="VLY38" s="242"/>
      <c r="VLZ38" s="242"/>
      <c r="VMA38" s="242"/>
      <c r="VMB38" s="242"/>
      <c r="VMC38" s="242"/>
      <c r="VMD38" s="242"/>
      <c r="VME38" s="242"/>
      <c r="VMF38" s="242"/>
      <c r="VMG38" s="242"/>
      <c r="VMH38" s="242"/>
      <c r="VMI38" s="242"/>
      <c r="VMJ38" s="242"/>
      <c r="VMK38" s="242"/>
      <c r="VML38" s="242"/>
      <c r="VMM38" s="242"/>
      <c r="VMN38" s="242"/>
      <c r="VMO38" s="242"/>
      <c r="VMP38" s="242"/>
      <c r="VMQ38" s="242"/>
      <c r="VMR38" s="242"/>
      <c r="VMS38" s="242"/>
      <c r="VMT38" s="242"/>
      <c r="VMU38" s="242"/>
      <c r="VMV38" s="242"/>
      <c r="VMW38" s="242"/>
      <c r="VMX38" s="242"/>
      <c r="VMY38" s="242"/>
      <c r="VMZ38" s="242"/>
      <c r="VNA38" s="242"/>
      <c r="VNB38" s="242"/>
      <c r="VNC38" s="242"/>
      <c r="VND38" s="242"/>
      <c r="VNE38" s="242"/>
      <c r="VNF38" s="242"/>
      <c r="VNG38" s="242"/>
      <c r="VNH38" s="242"/>
      <c r="VNI38" s="242"/>
      <c r="VNJ38" s="242"/>
      <c r="VNK38" s="242"/>
      <c r="VNL38" s="242"/>
      <c r="VNM38" s="242"/>
      <c r="VNN38" s="242"/>
      <c r="VNO38" s="242"/>
      <c r="VNP38" s="242"/>
      <c r="VNQ38" s="242"/>
      <c r="VNR38" s="242"/>
      <c r="VNS38" s="242"/>
      <c r="VNT38" s="242"/>
      <c r="VNU38" s="242"/>
      <c r="VNV38" s="242"/>
      <c r="VNW38" s="242"/>
      <c r="VNX38" s="242"/>
      <c r="VNY38" s="242"/>
      <c r="VNZ38" s="242"/>
      <c r="VOA38" s="242"/>
      <c r="VOB38" s="242"/>
      <c r="VOC38" s="242"/>
      <c r="VOD38" s="242"/>
      <c r="VOE38" s="242"/>
      <c r="VOF38" s="242"/>
      <c r="VOG38" s="242"/>
      <c r="VOH38" s="242"/>
      <c r="VOI38" s="242"/>
      <c r="VOJ38" s="242"/>
      <c r="VOK38" s="242"/>
      <c r="VOL38" s="242"/>
      <c r="VOM38" s="242"/>
      <c r="VON38" s="242"/>
      <c r="VOO38" s="242"/>
      <c r="VOP38" s="242"/>
      <c r="VOQ38" s="242"/>
      <c r="VOR38" s="242"/>
      <c r="VOS38" s="242"/>
      <c r="VOT38" s="242"/>
      <c r="VOU38" s="242"/>
      <c r="VOV38" s="242"/>
      <c r="VOW38" s="242"/>
      <c r="VOX38" s="242"/>
      <c r="VOY38" s="242"/>
      <c r="VOZ38" s="242"/>
      <c r="VPA38" s="242"/>
      <c r="VPB38" s="242"/>
      <c r="VPC38" s="242"/>
      <c r="VPD38" s="242"/>
      <c r="VPE38" s="242"/>
      <c r="VPF38" s="242"/>
      <c r="VPG38" s="242"/>
      <c r="VPH38" s="242"/>
      <c r="VPI38" s="242"/>
      <c r="VPJ38" s="242"/>
      <c r="VPK38" s="242"/>
      <c r="VPL38" s="242"/>
      <c r="VPM38" s="242"/>
      <c r="VPN38" s="242"/>
      <c r="VPO38" s="242"/>
      <c r="VPP38" s="242"/>
      <c r="VPQ38" s="242"/>
      <c r="VPR38" s="242"/>
      <c r="VPS38" s="242"/>
      <c r="VPT38" s="242"/>
      <c r="VPU38" s="242"/>
      <c r="VPV38" s="242"/>
      <c r="VPW38" s="242"/>
      <c r="VPX38" s="242"/>
      <c r="VPY38" s="242"/>
      <c r="VPZ38" s="242"/>
      <c r="VQA38" s="242"/>
      <c r="VQB38" s="242"/>
      <c r="VQC38" s="242"/>
      <c r="VQD38" s="242"/>
      <c r="VQE38" s="242"/>
      <c r="VQF38" s="242"/>
      <c r="VQG38" s="242"/>
      <c r="VQH38" s="242"/>
      <c r="VQI38" s="242"/>
      <c r="VQJ38" s="242"/>
      <c r="VQK38" s="242"/>
      <c r="VQL38" s="242"/>
      <c r="VQM38" s="242"/>
      <c r="VQN38" s="242"/>
      <c r="VQO38" s="242"/>
      <c r="VQP38" s="242"/>
      <c r="VQQ38" s="242"/>
      <c r="VQR38" s="242"/>
      <c r="VQS38" s="242"/>
      <c r="VQT38" s="242"/>
      <c r="VQU38" s="242"/>
      <c r="VQV38" s="242"/>
      <c r="VQW38" s="242"/>
      <c r="VQX38" s="242"/>
      <c r="VQY38" s="242"/>
      <c r="VQZ38" s="242"/>
      <c r="VRA38" s="242"/>
      <c r="VRB38" s="242"/>
      <c r="VRC38" s="242"/>
      <c r="VRD38" s="242"/>
      <c r="VRE38" s="242"/>
      <c r="VRF38" s="242"/>
      <c r="VRG38" s="242"/>
      <c r="VRH38" s="242"/>
      <c r="VRI38" s="242"/>
      <c r="VRJ38" s="242"/>
      <c r="VRK38" s="242"/>
      <c r="VRL38" s="242"/>
      <c r="VRM38" s="242"/>
      <c r="VRN38" s="242"/>
      <c r="VRO38" s="242"/>
      <c r="VRP38" s="242"/>
      <c r="VRQ38" s="242"/>
      <c r="VRR38" s="242"/>
      <c r="VRS38" s="242"/>
      <c r="VRT38" s="242"/>
      <c r="VRU38" s="242"/>
      <c r="VRV38" s="242"/>
      <c r="VRW38" s="242"/>
      <c r="VRX38" s="242"/>
      <c r="VRY38" s="242"/>
      <c r="VRZ38" s="242"/>
      <c r="VSA38" s="242"/>
      <c r="VSB38" s="242"/>
      <c r="VSC38" s="242"/>
      <c r="VSD38" s="242"/>
      <c r="VSE38" s="242"/>
      <c r="VSF38" s="242"/>
      <c r="VSG38" s="242"/>
      <c r="VSH38" s="242"/>
      <c r="VSI38" s="242"/>
      <c r="VSJ38" s="242"/>
      <c r="VSK38" s="242"/>
      <c r="VSL38" s="242"/>
      <c r="VSM38" s="242"/>
      <c r="VSN38" s="242"/>
      <c r="VSO38" s="242"/>
      <c r="VSP38" s="242"/>
      <c r="VSQ38" s="242"/>
      <c r="VSR38" s="242"/>
      <c r="VSS38" s="242"/>
      <c r="VST38" s="242"/>
      <c r="VSU38" s="242"/>
      <c r="VSV38" s="242"/>
      <c r="VSW38" s="242"/>
      <c r="VSX38" s="242"/>
      <c r="VSY38" s="242"/>
      <c r="VSZ38" s="242"/>
      <c r="VTA38" s="242"/>
      <c r="VTB38" s="242"/>
      <c r="VTC38" s="242"/>
      <c r="VTD38" s="242"/>
      <c r="VTE38" s="242"/>
      <c r="VTF38" s="242"/>
      <c r="VTG38" s="242"/>
      <c r="VTH38" s="242"/>
      <c r="VTI38" s="242"/>
      <c r="VTJ38" s="242"/>
      <c r="VTK38" s="242"/>
      <c r="VTL38" s="242"/>
      <c r="VTM38" s="242"/>
      <c r="VTN38" s="242"/>
      <c r="VTO38" s="242"/>
      <c r="VTP38" s="242"/>
      <c r="VTQ38" s="242"/>
      <c r="VTR38" s="242"/>
      <c r="VTS38" s="242"/>
      <c r="VTT38" s="242"/>
      <c r="VTU38" s="242"/>
      <c r="VTV38" s="242"/>
      <c r="VTW38" s="242"/>
      <c r="VTX38" s="242"/>
      <c r="VTY38" s="242"/>
      <c r="VTZ38" s="242"/>
      <c r="VUA38" s="242"/>
      <c r="VUB38" s="242"/>
      <c r="VUC38" s="242"/>
      <c r="VUD38" s="242"/>
      <c r="VUE38" s="242"/>
      <c r="VUF38" s="242"/>
      <c r="VUG38" s="242"/>
      <c r="VUH38" s="242"/>
      <c r="VUI38" s="242"/>
      <c r="VUJ38" s="242"/>
      <c r="VUK38" s="242"/>
      <c r="VUL38" s="242"/>
      <c r="VUM38" s="242"/>
      <c r="VUN38" s="242"/>
      <c r="VUO38" s="242"/>
      <c r="VUP38" s="242"/>
      <c r="VUQ38" s="242"/>
      <c r="VUR38" s="242"/>
      <c r="VUS38" s="242"/>
      <c r="VUT38" s="242"/>
      <c r="VUU38" s="242"/>
      <c r="VUV38" s="242"/>
      <c r="VUW38" s="242"/>
      <c r="VUX38" s="242"/>
      <c r="VUY38" s="242"/>
      <c r="VUZ38" s="242"/>
      <c r="VVA38" s="242"/>
      <c r="VVB38" s="242"/>
      <c r="VVC38" s="242"/>
      <c r="VVD38" s="242"/>
      <c r="VVE38" s="242"/>
      <c r="VVF38" s="242"/>
      <c r="VVG38" s="242"/>
      <c r="VVH38" s="242"/>
      <c r="VVI38" s="242"/>
      <c r="VVJ38" s="242"/>
      <c r="VVK38" s="242"/>
      <c r="VVL38" s="242"/>
      <c r="VVM38" s="242"/>
      <c r="VVN38" s="242"/>
      <c r="VVO38" s="242"/>
      <c r="VVP38" s="242"/>
      <c r="VVQ38" s="242"/>
      <c r="VVR38" s="242"/>
      <c r="VVS38" s="242"/>
      <c r="VVT38" s="242"/>
      <c r="VVU38" s="242"/>
      <c r="VVV38" s="242"/>
      <c r="VVW38" s="242"/>
      <c r="VVX38" s="242"/>
      <c r="VVY38" s="242"/>
      <c r="VVZ38" s="242"/>
      <c r="VWA38" s="242"/>
      <c r="VWB38" s="242"/>
      <c r="VWC38" s="242"/>
      <c r="VWD38" s="242"/>
      <c r="VWE38" s="242"/>
      <c r="VWF38" s="242"/>
      <c r="VWG38" s="242"/>
      <c r="VWH38" s="242"/>
      <c r="VWI38" s="242"/>
      <c r="VWJ38" s="242"/>
      <c r="VWK38" s="242"/>
      <c r="VWL38" s="242"/>
      <c r="VWM38" s="242"/>
      <c r="VWN38" s="242"/>
      <c r="VWO38" s="242"/>
      <c r="VWP38" s="242"/>
      <c r="VWQ38" s="242"/>
      <c r="VWR38" s="242"/>
      <c r="VWS38" s="242"/>
      <c r="VWT38" s="242"/>
      <c r="VWU38" s="242"/>
      <c r="VWV38" s="242"/>
      <c r="VWW38" s="242"/>
      <c r="VWX38" s="242"/>
      <c r="VWY38" s="242"/>
      <c r="VWZ38" s="242"/>
      <c r="VXA38" s="242"/>
      <c r="VXB38" s="242"/>
      <c r="VXC38" s="242"/>
      <c r="VXD38" s="242"/>
      <c r="VXE38" s="242"/>
      <c r="VXF38" s="242"/>
      <c r="VXG38" s="242"/>
      <c r="VXH38" s="242"/>
      <c r="VXI38" s="242"/>
      <c r="VXJ38" s="242"/>
      <c r="VXK38" s="242"/>
      <c r="VXL38" s="242"/>
      <c r="VXM38" s="242"/>
      <c r="VXN38" s="242"/>
      <c r="VXO38" s="242"/>
      <c r="VXP38" s="242"/>
      <c r="VXQ38" s="242"/>
      <c r="VXR38" s="242"/>
      <c r="VXS38" s="242"/>
      <c r="VXT38" s="242"/>
      <c r="VXU38" s="242"/>
      <c r="VXV38" s="242"/>
      <c r="VXW38" s="242"/>
      <c r="VXX38" s="242"/>
      <c r="VXY38" s="242"/>
      <c r="VXZ38" s="242"/>
      <c r="VYA38" s="242"/>
      <c r="VYB38" s="242"/>
      <c r="VYC38" s="242"/>
      <c r="VYD38" s="242"/>
      <c r="VYE38" s="242"/>
      <c r="VYF38" s="242"/>
      <c r="VYG38" s="242"/>
      <c r="VYH38" s="242"/>
      <c r="VYI38" s="242"/>
      <c r="VYJ38" s="242"/>
      <c r="VYK38" s="242"/>
      <c r="VYL38" s="242"/>
      <c r="VYM38" s="242"/>
      <c r="VYN38" s="242"/>
      <c r="VYO38" s="242"/>
      <c r="VYP38" s="242"/>
      <c r="VYQ38" s="242"/>
      <c r="VYR38" s="242"/>
      <c r="VYS38" s="242"/>
      <c r="VYT38" s="242"/>
      <c r="VYU38" s="242"/>
      <c r="VYV38" s="242"/>
      <c r="VYW38" s="242"/>
      <c r="VYX38" s="242"/>
      <c r="VYY38" s="242"/>
      <c r="VYZ38" s="242"/>
      <c r="VZA38" s="242"/>
      <c r="VZB38" s="242"/>
      <c r="VZC38" s="242"/>
      <c r="VZD38" s="242"/>
      <c r="VZE38" s="242"/>
      <c r="VZF38" s="242"/>
      <c r="VZG38" s="242"/>
      <c r="VZH38" s="242"/>
      <c r="VZI38" s="242"/>
      <c r="VZJ38" s="242"/>
      <c r="VZK38" s="242"/>
      <c r="VZL38" s="242"/>
      <c r="VZM38" s="242"/>
      <c r="VZN38" s="242"/>
      <c r="VZO38" s="242"/>
      <c r="VZP38" s="242"/>
      <c r="VZQ38" s="242"/>
      <c r="VZR38" s="242"/>
      <c r="VZS38" s="242"/>
      <c r="VZT38" s="242"/>
      <c r="VZU38" s="242"/>
      <c r="VZV38" s="242"/>
      <c r="VZW38" s="242"/>
      <c r="VZX38" s="242"/>
      <c r="VZY38" s="242"/>
      <c r="VZZ38" s="242"/>
      <c r="WAA38" s="242"/>
      <c r="WAB38" s="242"/>
      <c r="WAC38" s="242"/>
      <c r="WAD38" s="242"/>
      <c r="WAE38" s="242"/>
      <c r="WAF38" s="242"/>
      <c r="WAG38" s="242"/>
      <c r="WAH38" s="242"/>
      <c r="WAI38" s="242"/>
      <c r="WAJ38" s="242"/>
      <c r="WAK38" s="242"/>
      <c r="WAL38" s="242"/>
      <c r="WAM38" s="242"/>
      <c r="WAN38" s="242"/>
      <c r="WAO38" s="242"/>
      <c r="WAP38" s="242"/>
      <c r="WAQ38" s="242"/>
      <c r="WAR38" s="242"/>
      <c r="WAS38" s="242"/>
      <c r="WAT38" s="242"/>
      <c r="WAU38" s="242"/>
      <c r="WAV38" s="242"/>
      <c r="WAW38" s="242"/>
      <c r="WAX38" s="242"/>
      <c r="WAY38" s="242"/>
      <c r="WAZ38" s="242"/>
      <c r="WBA38" s="242"/>
      <c r="WBB38" s="242"/>
      <c r="WBC38" s="242"/>
      <c r="WBD38" s="242"/>
      <c r="WBE38" s="242"/>
      <c r="WBF38" s="242"/>
      <c r="WBG38" s="242"/>
      <c r="WBH38" s="242"/>
      <c r="WBI38" s="242"/>
      <c r="WBJ38" s="242"/>
      <c r="WBK38" s="242"/>
      <c r="WBL38" s="242"/>
      <c r="WBM38" s="242"/>
      <c r="WBN38" s="242"/>
      <c r="WBO38" s="242"/>
      <c r="WBP38" s="242"/>
      <c r="WBQ38" s="242"/>
      <c r="WBR38" s="242"/>
      <c r="WBS38" s="242"/>
      <c r="WBT38" s="242"/>
      <c r="WBU38" s="242"/>
      <c r="WBV38" s="242"/>
      <c r="WBW38" s="242"/>
      <c r="WBX38" s="242"/>
      <c r="WBY38" s="242"/>
      <c r="WBZ38" s="242"/>
      <c r="WCA38" s="242"/>
      <c r="WCB38" s="242"/>
      <c r="WCC38" s="242"/>
      <c r="WCD38" s="242"/>
      <c r="WCE38" s="242"/>
      <c r="WCF38" s="242"/>
      <c r="WCG38" s="242"/>
      <c r="WCH38" s="242"/>
      <c r="WCI38" s="242"/>
      <c r="WCJ38" s="242"/>
      <c r="WCK38" s="242"/>
      <c r="WCL38" s="242"/>
      <c r="WCM38" s="242"/>
      <c r="WCN38" s="242"/>
      <c r="WCO38" s="242"/>
      <c r="WCP38" s="242"/>
      <c r="WCQ38" s="242"/>
      <c r="WCR38" s="242"/>
      <c r="WCS38" s="242"/>
      <c r="WCT38" s="242"/>
      <c r="WCU38" s="242"/>
      <c r="WCV38" s="242"/>
      <c r="WCW38" s="242"/>
      <c r="WCX38" s="242"/>
      <c r="WCY38" s="242"/>
      <c r="WCZ38" s="242"/>
      <c r="WDA38" s="242"/>
      <c r="WDB38" s="242"/>
      <c r="WDC38" s="242"/>
      <c r="WDD38" s="242"/>
      <c r="WDE38" s="242"/>
      <c r="WDF38" s="242"/>
      <c r="WDG38" s="242"/>
      <c r="WDH38" s="242"/>
      <c r="WDI38" s="242"/>
      <c r="WDJ38" s="242"/>
      <c r="WDK38" s="242"/>
      <c r="WDL38" s="242"/>
      <c r="WDM38" s="242"/>
      <c r="WDN38" s="242"/>
      <c r="WDO38" s="242"/>
      <c r="WDP38" s="242"/>
      <c r="WDQ38" s="242"/>
      <c r="WDR38" s="242"/>
      <c r="WDS38" s="242"/>
      <c r="WDT38" s="242"/>
      <c r="WDU38" s="242"/>
      <c r="WDV38" s="242"/>
      <c r="WDW38" s="242"/>
      <c r="WDX38" s="242"/>
      <c r="WDY38" s="242"/>
      <c r="WDZ38" s="242"/>
      <c r="WEA38" s="242"/>
      <c r="WEB38" s="242"/>
      <c r="WEC38" s="242"/>
      <c r="WED38" s="242"/>
      <c r="WEE38" s="242"/>
      <c r="WEF38" s="242"/>
      <c r="WEG38" s="242"/>
      <c r="WEH38" s="242"/>
      <c r="WEI38" s="242"/>
      <c r="WEJ38" s="242"/>
      <c r="WEK38" s="242"/>
      <c r="WEL38" s="242"/>
      <c r="WEM38" s="242"/>
      <c r="WEN38" s="242"/>
      <c r="WEO38" s="242"/>
      <c r="WEP38" s="242"/>
      <c r="WEQ38" s="242"/>
      <c r="WER38" s="242"/>
      <c r="WES38" s="242"/>
      <c r="WET38" s="242"/>
      <c r="WEU38" s="242"/>
      <c r="WEV38" s="242"/>
      <c r="WEW38" s="242"/>
      <c r="WEX38" s="242"/>
      <c r="WEY38" s="242"/>
      <c r="WEZ38" s="242"/>
      <c r="WFA38" s="242"/>
      <c r="WFB38" s="242"/>
      <c r="WFC38" s="242"/>
      <c r="WFD38" s="242"/>
      <c r="WFE38" s="242"/>
      <c r="WFF38" s="242"/>
      <c r="WFG38" s="242"/>
      <c r="WFH38" s="242"/>
      <c r="WFI38" s="242"/>
      <c r="WFJ38" s="242"/>
      <c r="WFK38" s="242"/>
      <c r="WFL38" s="242"/>
      <c r="WFM38" s="242"/>
      <c r="WFN38" s="242"/>
      <c r="WFO38" s="242"/>
      <c r="WFP38" s="242"/>
      <c r="WFQ38" s="242"/>
      <c r="WFR38" s="242"/>
      <c r="WFS38" s="242"/>
      <c r="WFT38" s="242"/>
      <c r="WFU38" s="242"/>
      <c r="WFV38" s="242"/>
      <c r="WFW38" s="242"/>
      <c r="WFX38" s="242"/>
      <c r="WFY38" s="242"/>
      <c r="WFZ38" s="242"/>
      <c r="WGA38" s="242"/>
      <c r="WGB38" s="242"/>
      <c r="WGC38" s="242"/>
      <c r="WGD38" s="242"/>
      <c r="WGE38" s="242"/>
      <c r="WGF38" s="242"/>
      <c r="WGG38" s="242"/>
      <c r="WGH38" s="242"/>
      <c r="WGI38" s="242"/>
      <c r="WGJ38" s="242"/>
      <c r="WGK38" s="242"/>
      <c r="WGL38" s="242"/>
      <c r="WGM38" s="242"/>
      <c r="WGN38" s="242"/>
      <c r="WGO38" s="242"/>
      <c r="WGP38" s="242"/>
      <c r="WGQ38" s="242"/>
      <c r="WGR38" s="242"/>
      <c r="WGS38" s="242"/>
      <c r="WGT38" s="242"/>
      <c r="WGU38" s="242"/>
      <c r="WGV38" s="242"/>
      <c r="WGW38" s="242"/>
      <c r="WGX38" s="242"/>
      <c r="WGY38" s="242"/>
      <c r="WGZ38" s="242"/>
      <c r="WHA38" s="242"/>
      <c r="WHB38" s="242"/>
      <c r="WHC38" s="242"/>
      <c r="WHD38" s="242"/>
      <c r="WHE38" s="242"/>
      <c r="WHF38" s="242"/>
      <c r="WHG38" s="242"/>
      <c r="WHH38" s="242"/>
      <c r="WHI38" s="242"/>
      <c r="WHJ38" s="242"/>
      <c r="WHK38" s="242"/>
      <c r="WHL38" s="242"/>
      <c r="WHM38" s="242"/>
      <c r="WHN38" s="242"/>
      <c r="WHO38" s="242"/>
      <c r="WHP38" s="242"/>
      <c r="WHQ38" s="242"/>
      <c r="WHR38" s="242"/>
      <c r="WHS38" s="242"/>
      <c r="WHT38" s="242"/>
      <c r="WHU38" s="242"/>
      <c r="WHV38" s="242"/>
      <c r="WHW38" s="242"/>
      <c r="WHX38" s="242"/>
      <c r="WHY38" s="242"/>
      <c r="WHZ38" s="242"/>
      <c r="WIA38" s="242"/>
      <c r="WIB38" s="242"/>
      <c r="WIC38" s="242"/>
      <c r="WID38" s="242"/>
      <c r="WIE38" s="242"/>
      <c r="WIF38" s="242"/>
      <c r="WIG38" s="242"/>
      <c r="WIH38" s="242"/>
      <c r="WII38" s="242"/>
      <c r="WIJ38" s="242"/>
      <c r="WIK38" s="242"/>
      <c r="WIL38" s="242"/>
      <c r="WIM38" s="242"/>
      <c r="WIN38" s="242"/>
      <c r="WIO38" s="242"/>
      <c r="WIP38" s="242"/>
      <c r="WIQ38" s="242"/>
      <c r="WIR38" s="242"/>
      <c r="WIS38" s="242"/>
      <c r="WIT38" s="242"/>
      <c r="WIU38" s="242"/>
      <c r="WIV38" s="242"/>
      <c r="WIW38" s="242"/>
      <c r="WIX38" s="242"/>
      <c r="WIY38" s="242"/>
      <c r="WIZ38" s="242"/>
      <c r="WJA38" s="242"/>
      <c r="WJB38" s="242"/>
      <c r="WJC38" s="242"/>
      <c r="WJD38" s="242"/>
      <c r="WJE38" s="242"/>
      <c r="WJF38" s="242"/>
      <c r="WJG38" s="242"/>
      <c r="WJH38" s="242"/>
      <c r="WJI38" s="242"/>
      <c r="WJJ38" s="242"/>
      <c r="WJK38" s="242"/>
      <c r="WJL38" s="242"/>
      <c r="WJM38" s="242"/>
      <c r="WJN38" s="242"/>
      <c r="WJO38" s="242"/>
      <c r="WJP38" s="242"/>
      <c r="WJQ38" s="242"/>
      <c r="WJR38" s="242"/>
      <c r="WJS38" s="242"/>
      <c r="WJT38" s="242"/>
      <c r="WJU38" s="242"/>
      <c r="WJV38" s="242"/>
      <c r="WJW38" s="242"/>
      <c r="WJX38" s="242"/>
      <c r="WJY38" s="242"/>
      <c r="WJZ38" s="242"/>
      <c r="WKA38" s="242"/>
      <c r="WKB38" s="242"/>
      <c r="WKC38" s="242"/>
      <c r="WKD38" s="242"/>
      <c r="WKE38" s="242"/>
      <c r="WKF38" s="242"/>
      <c r="WKG38" s="242"/>
      <c r="WKH38" s="242"/>
      <c r="WKI38" s="242"/>
      <c r="WKJ38" s="242"/>
      <c r="WKK38" s="242"/>
      <c r="WKL38" s="242"/>
      <c r="WKM38" s="242"/>
      <c r="WKN38" s="242"/>
      <c r="WKO38" s="242"/>
      <c r="WKP38" s="242"/>
      <c r="WKQ38" s="242"/>
      <c r="WKR38" s="242"/>
      <c r="WKS38" s="242"/>
      <c r="WKT38" s="242"/>
      <c r="WKU38" s="242"/>
      <c r="WKV38" s="242"/>
      <c r="WKW38" s="242"/>
      <c r="WKX38" s="242"/>
      <c r="WKY38" s="242"/>
      <c r="WKZ38" s="242"/>
      <c r="WLA38" s="242"/>
      <c r="WLB38" s="242"/>
      <c r="WLC38" s="242"/>
      <c r="WLD38" s="242"/>
      <c r="WLE38" s="242"/>
      <c r="WLF38" s="242"/>
      <c r="WLG38" s="242"/>
      <c r="WLH38" s="242"/>
      <c r="WLI38" s="242"/>
      <c r="WLJ38" s="242"/>
      <c r="WLK38" s="242"/>
      <c r="WLL38" s="242"/>
      <c r="WLM38" s="242"/>
      <c r="WLN38" s="242"/>
      <c r="WLO38" s="242"/>
      <c r="WLP38" s="242"/>
      <c r="WLQ38" s="242"/>
      <c r="WLR38" s="242"/>
      <c r="WLS38" s="242"/>
      <c r="WLT38" s="242"/>
      <c r="WLU38" s="242"/>
      <c r="WLV38" s="242"/>
      <c r="WLW38" s="242"/>
      <c r="WLX38" s="242"/>
      <c r="WLY38" s="242"/>
      <c r="WLZ38" s="242"/>
      <c r="WMA38" s="242"/>
      <c r="WMB38" s="242"/>
      <c r="WMC38" s="242"/>
      <c r="WMD38" s="242"/>
      <c r="WME38" s="242"/>
      <c r="WMF38" s="242"/>
      <c r="WMG38" s="242"/>
      <c r="WMH38" s="242"/>
      <c r="WMI38" s="242"/>
      <c r="WMJ38" s="242"/>
      <c r="WMK38" s="242"/>
      <c r="WML38" s="242"/>
      <c r="WMM38" s="242"/>
      <c r="WMN38" s="242"/>
      <c r="WMO38" s="242"/>
      <c r="WMP38" s="242"/>
      <c r="WMQ38" s="242"/>
      <c r="WMR38" s="242"/>
      <c r="WMS38" s="242"/>
      <c r="WMT38" s="242"/>
      <c r="WMU38" s="242"/>
      <c r="WMV38" s="242"/>
      <c r="WMW38" s="242"/>
      <c r="WMX38" s="242"/>
      <c r="WMY38" s="242"/>
      <c r="WMZ38" s="242"/>
      <c r="WNA38" s="242"/>
      <c r="WNB38" s="242"/>
      <c r="WNC38" s="242"/>
      <c r="WND38" s="242"/>
      <c r="WNE38" s="242"/>
      <c r="WNF38" s="242"/>
      <c r="WNG38" s="242"/>
      <c r="WNH38" s="242"/>
      <c r="WNI38" s="242"/>
      <c r="WNJ38" s="242"/>
      <c r="WNK38" s="242"/>
      <c r="WNL38" s="242"/>
      <c r="WNM38" s="242"/>
      <c r="WNN38" s="242"/>
      <c r="WNO38" s="242"/>
      <c r="WNP38" s="242"/>
      <c r="WNQ38" s="242"/>
      <c r="WNR38" s="242"/>
      <c r="WNS38" s="242"/>
      <c r="WNT38" s="242"/>
      <c r="WNU38" s="242"/>
      <c r="WNV38" s="242"/>
      <c r="WNW38" s="242"/>
      <c r="WNX38" s="242"/>
      <c r="WNY38" s="242"/>
      <c r="WNZ38" s="242"/>
      <c r="WOA38" s="242"/>
      <c r="WOB38" s="242"/>
      <c r="WOC38" s="242"/>
      <c r="WOD38" s="242"/>
      <c r="WOE38" s="242"/>
      <c r="WOF38" s="242"/>
      <c r="WOG38" s="242"/>
      <c r="WOH38" s="242"/>
      <c r="WOI38" s="242"/>
      <c r="WOJ38" s="242"/>
      <c r="WOK38" s="242"/>
      <c r="WOL38" s="242"/>
      <c r="WOM38" s="242"/>
      <c r="WON38" s="242"/>
      <c r="WOO38" s="242"/>
      <c r="WOP38" s="242"/>
      <c r="WOQ38" s="242"/>
      <c r="WOR38" s="242"/>
      <c r="WOS38" s="242"/>
      <c r="WOT38" s="242"/>
      <c r="WOU38" s="242"/>
      <c r="WOV38" s="242"/>
      <c r="WOW38" s="242"/>
      <c r="WOX38" s="242"/>
      <c r="WOY38" s="242"/>
      <c r="WOZ38" s="242"/>
      <c r="WPA38" s="242"/>
      <c r="WPB38" s="242"/>
      <c r="WPC38" s="242"/>
      <c r="WPD38" s="242"/>
      <c r="WPE38" s="242"/>
      <c r="WPF38" s="242"/>
      <c r="WPG38" s="242"/>
      <c r="WPH38" s="242"/>
      <c r="WPI38" s="242"/>
      <c r="WPJ38" s="242"/>
      <c r="WPK38" s="242"/>
      <c r="WPL38" s="242"/>
      <c r="WPM38" s="242"/>
      <c r="WPN38" s="242"/>
      <c r="WPO38" s="242"/>
      <c r="WPP38" s="242"/>
      <c r="WPQ38" s="242"/>
      <c r="WPR38" s="242"/>
      <c r="WPS38" s="242"/>
      <c r="WPT38" s="242"/>
      <c r="WPU38" s="242"/>
      <c r="WPV38" s="242"/>
      <c r="WPW38" s="242"/>
      <c r="WPX38" s="242"/>
      <c r="WPY38" s="242"/>
      <c r="WPZ38" s="242"/>
      <c r="WQA38" s="242"/>
      <c r="WQB38" s="242"/>
      <c r="WQC38" s="242"/>
      <c r="WQD38" s="242"/>
      <c r="WQE38" s="242"/>
      <c r="WQF38" s="242"/>
      <c r="WQG38" s="242"/>
      <c r="WQH38" s="242"/>
      <c r="WQI38" s="242"/>
      <c r="WQJ38" s="242"/>
      <c r="WQK38" s="242"/>
      <c r="WQL38" s="242"/>
      <c r="WQM38" s="242"/>
      <c r="WQN38" s="242"/>
      <c r="WQO38" s="242"/>
      <c r="WQP38" s="242"/>
      <c r="WQQ38" s="242"/>
      <c r="WQR38" s="242"/>
      <c r="WQS38" s="242"/>
      <c r="WQT38" s="242"/>
      <c r="WQU38" s="242"/>
      <c r="WQV38" s="242"/>
      <c r="WQW38" s="242"/>
      <c r="WQX38" s="242"/>
      <c r="WQY38" s="242"/>
      <c r="WQZ38" s="242"/>
      <c r="WRA38" s="242"/>
      <c r="WRB38" s="242"/>
      <c r="WRC38" s="242"/>
      <c r="WRD38" s="242"/>
      <c r="WRE38" s="242"/>
      <c r="WRF38" s="242"/>
      <c r="WRG38" s="242"/>
      <c r="WRH38" s="242"/>
      <c r="WRI38" s="242"/>
      <c r="WRJ38" s="242"/>
      <c r="WRK38" s="242"/>
      <c r="WRL38" s="242"/>
      <c r="WRM38" s="242"/>
      <c r="WRN38" s="242"/>
      <c r="WRO38" s="242"/>
      <c r="WRP38" s="242"/>
      <c r="WRQ38" s="242"/>
      <c r="WRR38" s="242"/>
      <c r="WRS38" s="242"/>
      <c r="WRT38" s="242"/>
      <c r="WRU38" s="242"/>
      <c r="WRV38" s="242"/>
      <c r="WRW38" s="242"/>
      <c r="WRX38" s="242"/>
      <c r="WRY38" s="242"/>
      <c r="WRZ38" s="242"/>
      <c r="WSA38" s="242"/>
      <c r="WSB38" s="242"/>
      <c r="WSC38" s="242"/>
      <c r="WSD38" s="242"/>
      <c r="WSE38" s="242"/>
      <c r="WSF38" s="242"/>
      <c r="WSG38" s="242"/>
      <c r="WSH38" s="242"/>
      <c r="WSI38" s="242"/>
      <c r="WSJ38" s="242"/>
      <c r="WSK38" s="242"/>
      <c r="WSL38" s="242"/>
      <c r="WSM38" s="242"/>
      <c r="WSN38" s="242"/>
      <c r="WSO38" s="242"/>
      <c r="WSP38" s="242"/>
      <c r="WSQ38" s="242"/>
      <c r="WSR38" s="242"/>
      <c r="WSS38" s="242"/>
      <c r="WST38" s="242"/>
      <c r="WSU38" s="242"/>
      <c r="WSV38" s="242"/>
      <c r="WSW38" s="242"/>
      <c r="WSX38" s="242"/>
      <c r="WSY38" s="242"/>
      <c r="WSZ38" s="242"/>
      <c r="WTA38" s="242"/>
      <c r="WTB38" s="242"/>
      <c r="WTC38" s="242"/>
      <c r="WTD38" s="242"/>
      <c r="WTE38" s="242"/>
      <c r="WTF38" s="242"/>
      <c r="WTG38" s="242"/>
      <c r="WTH38" s="242"/>
      <c r="WTI38" s="242"/>
      <c r="WTJ38" s="242"/>
      <c r="WTK38" s="242"/>
      <c r="WTL38" s="242"/>
      <c r="WTM38" s="242"/>
      <c r="WTN38" s="242"/>
      <c r="WTO38" s="242"/>
      <c r="WTP38" s="242"/>
      <c r="WTQ38" s="242"/>
      <c r="WTR38" s="242"/>
      <c r="WTS38" s="242"/>
      <c r="WTT38" s="242"/>
      <c r="WTU38" s="242"/>
      <c r="WTV38" s="242"/>
      <c r="WTW38" s="242"/>
      <c r="WTX38" s="242"/>
      <c r="WTY38" s="242"/>
      <c r="WTZ38" s="242"/>
      <c r="WUA38" s="242"/>
      <c r="WUB38" s="242"/>
      <c r="WUC38" s="242"/>
      <c r="WUD38" s="242"/>
      <c r="WUE38" s="242"/>
      <c r="WUF38" s="242"/>
      <c r="WUG38" s="242"/>
      <c r="WUH38" s="242"/>
      <c r="WUI38" s="242"/>
      <c r="WUJ38" s="242"/>
      <c r="WUK38" s="242"/>
      <c r="WUL38" s="242"/>
      <c r="WUM38" s="242"/>
      <c r="WUN38" s="242"/>
      <c r="WUO38" s="242"/>
      <c r="WUP38" s="242"/>
      <c r="WUQ38" s="242"/>
      <c r="WUR38" s="242"/>
      <c r="WUS38" s="242"/>
      <c r="WUT38" s="242"/>
      <c r="WUU38" s="242"/>
      <c r="WUV38" s="242"/>
      <c r="WUW38" s="242"/>
      <c r="WUX38" s="242"/>
      <c r="WUY38" s="242"/>
      <c r="WUZ38" s="242"/>
      <c r="WVA38" s="242"/>
      <c r="WVB38" s="242"/>
      <c r="WVC38" s="242"/>
      <c r="WVD38" s="242"/>
      <c r="WVE38" s="242"/>
      <c r="WVF38" s="242"/>
      <c r="WVG38" s="242"/>
      <c r="WVH38" s="242"/>
      <c r="WVI38" s="242"/>
      <c r="WVJ38" s="242"/>
      <c r="WVK38" s="242"/>
      <c r="WVL38" s="242"/>
      <c r="WVM38" s="242"/>
      <c r="WVN38" s="242"/>
      <c r="WVO38" s="242"/>
      <c r="WVP38" s="242"/>
      <c r="WVQ38" s="242"/>
      <c r="WVR38" s="242"/>
      <c r="WVS38" s="242"/>
      <c r="WVT38" s="242"/>
      <c r="WVU38" s="242"/>
      <c r="WVV38" s="242"/>
      <c r="WVW38" s="242"/>
      <c r="WVX38" s="242"/>
      <c r="WVY38" s="242"/>
      <c r="WVZ38" s="242"/>
      <c r="WWA38" s="242"/>
      <c r="WWB38" s="242"/>
      <c r="WWC38" s="242"/>
      <c r="WWD38" s="242"/>
      <c r="WWE38" s="242"/>
      <c r="WWF38" s="242"/>
      <c r="WWG38" s="242"/>
      <c r="WWH38" s="242"/>
      <c r="WWI38" s="242"/>
      <c r="WWJ38" s="242"/>
      <c r="WWK38" s="242"/>
      <c r="WWL38" s="242"/>
      <c r="WWM38" s="242"/>
      <c r="WWN38" s="242"/>
      <c r="WWO38" s="242"/>
      <c r="WWP38" s="242"/>
      <c r="WWQ38" s="242"/>
      <c r="WWR38" s="242"/>
      <c r="WWS38" s="242"/>
      <c r="WWT38" s="242"/>
      <c r="WWU38" s="242"/>
      <c r="WWV38" s="242"/>
      <c r="WWW38" s="242"/>
      <c r="WWX38" s="242"/>
      <c r="WWY38" s="242"/>
      <c r="WWZ38" s="242"/>
      <c r="WXA38" s="242"/>
      <c r="WXB38" s="242"/>
      <c r="WXC38" s="242"/>
      <c r="WXD38" s="242"/>
      <c r="WXE38" s="242"/>
      <c r="WXF38" s="242"/>
      <c r="WXG38" s="242"/>
      <c r="WXH38" s="242"/>
      <c r="WXI38" s="242"/>
      <c r="WXJ38" s="242"/>
      <c r="WXK38" s="242"/>
      <c r="WXL38" s="242"/>
      <c r="WXM38" s="242"/>
      <c r="WXN38" s="242"/>
      <c r="WXO38" s="242"/>
      <c r="WXP38" s="242"/>
      <c r="WXQ38" s="242"/>
      <c r="WXR38" s="242"/>
      <c r="WXS38" s="242"/>
      <c r="WXT38" s="242"/>
      <c r="WXU38" s="242"/>
      <c r="WXV38" s="242"/>
      <c r="WXW38" s="242"/>
      <c r="WXX38" s="242"/>
      <c r="WXY38" s="242"/>
      <c r="WXZ38" s="242"/>
      <c r="WYA38" s="242"/>
      <c r="WYB38" s="242"/>
      <c r="WYC38" s="242"/>
      <c r="WYD38" s="242"/>
      <c r="WYE38" s="242"/>
      <c r="WYF38" s="242"/>
      <c r="WYG38" s="242"/>
      <c r="WYH38" s="242"/>
      <c r="WYI38" s="242"/>
      <c r="WYJ38" s="242"/>
      <c r="WYK38" s="242"/>
      <c r="WYL38" s="242"/>
      <c r="WYM38" s="242"/>
      <c r="WYN38" s="242"/>
      <c r="WYO38" s="242"/>
      <c r="WYP38" s="242"/>
      <c r="WYQ38" s="242"/>
      <c r="WYR38" s="242"/>
      <c r="WYS38" s="242"/>
      <c r="WYT38" s="242"/>
      <c r="WYU38" s="242"/>
      <c r="WYV38" s="242"/>
      <c r="WYW38" s="242"/>
      <c r="WYX38" s="242"/>
      <c r="WYY38" s="242"/>
      <c r="WYZ38" s="242"/>
      <c r="WZA38" s="242"/>
      <c r="WZB38" s="242"/>
      <c r="WZC38" s="242"/>
      <c r="WZD38" s="242"/>
      <c r="WZE38" s="242"/>
      <c r="WZF38" s="242"/>
      <c r="WZG38" s="242"/>
      <c r="WZH38" s="242"/>
      <c r="WZI38" s="242"/>
      <c r="WZJ38" s="242"/>
      <c r="WZK38" s="242"/>
      <c r="WZL38" s="242"/>
      <c r="WZM38" s="242"/>
      <c r="WZN38" s="242"/>
      <c r="WZO38" s="242"/>
      <c r="WZP38" s="242"/>
      <c r="WZQ38" s="242"/>
      <c r="WZR38" s="242"/>
      <c r="WZS38" s="242"/>
      <c r="WZT38" s="242"/>
      <c r="WZU38" s="242"/>
      <c r="WZV38" s="242"/>
      <c r="WZW38" s="242"/>
      <c r="WZX38" s="242"/>
      <c r="WZY38" s="242"/>
      <c r="WZZ38" s="242"/>
      <c r="XAA38" s="242"/>
      <c r="XAB38" s="242"/>
      <c r="XAC38" s="242"/>
      <c r="XAD38" s="242"/>
      <c r="XAE38" s="242"/>
      <c r="XAF38" s="242"/>
      <c r="XAG38" s="242"/>
      <c r="XAH38" s="242"/>
      <c r="XAI38" s="242"/>
      <c r="XAJ38" s="242"/>
      <c r="XAK38" s="242"/>
      <c r="XAL38" s="242"/>
      <c r="XAM38" s="242"/>
      <c r="XAN38" s="242"/>
      <c r="XAO38" s="242"/>
      <c r="XAP38" s="242"/>
      <c r="XAQ38" s="242"/>
      <c r="XAR38" s="242"/>
      <c r="XAS38" s="242"/>
      <c r="XAT38" s="242"/>
      <c r="XAU38" s="242"/>
      <c r="XAV38" s="242"/>
      <c r="XAW38" s="242"/>
      <c r="XAX38" s="242"/>
      <c r="XAY38" s="242"/>
      <c r="XAZ38" s="242"/>
      <c r="XBA38" s="242"/>
      <c r="XBB38" s="242"/>
      <c r="XBC38" s="242"/>
      <c r="XBD38" s="242"/>
      <c r="XBE38" s="242"/>
      <c r="XBF38" s="242"/>
      <c r="XBG38" s="242"/>
      <c r="XBH38" s="242"/>
      <c r="XBI38" s="242"/>
      <c r="XBJ38" s="242"/>
      <c r="XBK38" s="242"/>
      <c r="XBL38" s="242"/>
      <c r="XBM38" s="242"/>
      <c r="XBN38" s="242"/>
      <c r="XBO38" s="242"/>
      <c r="XBP38" s="242"/>
      <c r="XBQ38" s="242"/>
      <c r="XBR38" s="242"/>
      <c r="XBS38" s="242"/>
      <c r="XBT38" s="242"/>
      <c r="XBU38" s="242"/>
      <c r="XBV38" s="242"/>
      <c r="XBW38" s="242"/>
      <c r="XBX38" s="242"/>
      <c r="XBY38" s="242"/>
      <c r="XBZ38" s="242"/>
      <c r="XCA38" s="242"/>
      <c r="XCB38" s="242"/>
      <c r="XCC38" s="242"/>
      <c r="XCD38" s="242"/>
      <c r="XCE38" s="242"/>
      <c r="XCF38" s="242"/>
      <c r="XCG38" s="242"/>
      <c r="XCH38" s="242"/>
      <c r="XCI38" s="242"/>
      <c r="XCJ38" s="242"/>
      <c r="XCK38" s="242"/>
      <c r="XCL38" s="242"/>
      <c r="XCM38" s="242"/>
      <c r="XCN38" s="242"/>
      <c r="XCO38" s="242"/>
      <c r="XCP38" s="242"/>
      <c r="XCQ38" s="242"/>
      <c r="XCR38" s="242"/>
      <c r="XCS38" s="242"/>
      <c r="XCT38" s="242"/>
      <c r="XCU38" s="242"/>
      <c r="XCV38" s="242"/>
      <c r="XCW38" s="242"/>
      <c r="XCX38" s="242"/>
      <c r="XCY38" s="242"/>
      <c r="XCZ38" s="242"/>
      <c r="XDA38" s="242"/>
      <c r="XDB38" s="242"/>
      <c r="XDC38" s="242"/>
      <c r="XDD38" s="242"/>
      <c r="XDE38" s="242"/>
      <c r="XDF38" s="242"/>
      <c r="XDG38" s="242"/>
      <c r="XDH38" s="242"/>
      <c r="XDI38" s="242"/>
      <c r="XDJ38" s="242"/>
      <c r="XDK38" s="242"/>
      <c r="XDL38" s="242"/>
      <c r="XDM38" s="242"/>
      <c r="XDN38" s="242"/>
      <c r="XDO38" s="242"/>
      <c r="XDP38" s="242"/>
      <c r="XDQ38" s="242"/>
      <c r="XDR38" s="242"/>
      <c r="XDS38" s="242"/>
      <c r="XDT38" s="242"/>
      <c r="XDU38" s="242"/>
      <c r="XDV38" s="242"/>
      <c r="XDW38" s="242"/>
      <c r="XDX38" s="242"/>
      <c r="XDY38" s="242"/>
      <c r="XDZ38" s="242"/>
      <c r="XEA38" s="242"/>
      <c r="XEB38" s="242"/>
      <c r="XEC38" s="242"/>
      <c r="XED38" s="242"/>
      <c r="XEE38" s="242"/>
      <c r="XEF38" s="242"/>
      <c r="XEG38" s="242"/>
      <c r="XEH38" s="242"/>
      <c r="XEI38" s="242"/>
      <c r="XEJ38" s="242"/>
      <c r="XEK38" s="242"/>
      <c r="XEL38" s="242"/>
      <c r="XEM38" s="242"/>
      <c r="XEN38" s="242"/>
      <c r="XEO38" s="242"/>
      <c r="XEP38" s="242"/>
      <c r="XEQ38" s="242"/>
      <c r="XER38" s="242"/>
      <c r="XES38" s="242"/>
      <c r="XET38" s="242"/>
      <c r="XEU38" s="242"/>
      <c r="XEV38" s="242"/>
      <c r="XEW38" s="242"/>
      <c r="XEX38" s="242"/>
      <c r="XEY38" s="242"/>
      <c r="XEZ38" s="242"/>
      <c r="XFA38" s="242"/>
      <c r="XFB38" s="242"/>
      <c r="XFC38" s="242"/>
      <c r="XFD38" s="242"/>
    </row>
    <row r="39" spans="1:16384" ht="20" hidden="1" customHeight="1">
      <c r="A39" s="706"/>
      <c r="B39" s="230"/>
      <c r="C39" s="231"/>
      <c r="D39" s="230"/>
      <c r="E39" s="232"/>
      <c r="F39" s="232"/>
      <c r="G39" s="233"/>
      <c r="H39" s="234"/>
      <c r="I39" s="234"/>
      <c r="K39" s="236"/>
      <c r="L39" s="237"/>
      <c r="M39" s="238"/>
      <c r="N39" s="239"/>
      <c r="Q39" s="240"/>
      <c r="R39" s="241"/>
      <c r="S39" s="241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2"/>
      <c r="AS39" s="242"/>
      <c r="AT39" s="242"/>
      <c r="AU39" s="242"/>
      <c r="AV39" s="242"/>
      <c r="AW39" s="242"/>
      <c r="AX39" s="242"/>
      <c r="AY39" s="242"/>
      <c r="AZ39" s="242"/>
      <c r="BA39" s="242"/>
      <c r="BB39" s="242"/>
      <c r="BC39" s="242"/>
      <c r="BD39" s="242"/>
      <c r="BE39" s="242"/>
      <c r="BF39" s="242"/>
      <c r="BG39" s="242"/>
      <c r="BH39" s="242"/>
      <c r="BI39" s="242"/>
      <c r="BJ39" s="242"/>
      <c r="BK39" s="242"/>
      <c r="BL39" s="242"/>
      <c r="BM39" s="242"/>
      <c r="BN39" s="242"/>
      <c r="BO39" s="242"/>
      <c r="BP39" s="242"/>
      <c r="BQ39" s="242"/>
      <c r="BR39" s="242"/>
      <c r="BS39" s="242"/>
      <c r="BT39" s="242"/>
      <c r="BU39" s="242"/>
      <c r="BV39" s="242"/>
      <c r="BW39" s="242"/>
      <c r="BX39" s="242"/>
      <c r="BY39" s="242"/>
      <c r="BZ39" s="242"/>
      <c r="CA39" s="242"/>
      <c r="CB39" s="242"/>
      <c r="CC39" s="242"/>
      <c r="CD39" s="242"/>
      <c r="CE39" s="242"/>
      <c r="CF39" s="242"/>
      <c r="CG39" s="242"/>
      <c r="CH39" s="242"/>
      <c r="CI39" s="242"/>
      <c r="CJ39" s="242"/>
      <c r="CK39" s="242"/>
      <c r="CL39" s="242"/>
      <c r="CM39" s="242"/>
      <c r="CN39" s="242"/>
      <c r="CO39" s="242"/>
      <c r="CP39" s="242"/>
      <c r="CQ39" s="242"/>
      <c r="CR39" s="242"/>
      <c r="CS39" s="242"/>
      <c r="CT39" s="242"/>
      <c r="CU39" s="242"/>
      <c r="CV39" s="242"/>
      <c r="CW39" s="242"/>
      <c r="CX39" s="242"/>
      <c r="CY39" s="242"/>
      <c r="CZ39" s="242"/>
      <c r="DA39" s="242"/>
      <c r="DB39" s="242"/>
      <c r="DC39" s="242"/>
      <c r="DD39" s="242"/>
      <c r="DE39" s="242"/>
      <c r="DF39" s="242"/>
      <c r="DG39" s="242"/>
      <c r="DH39" s="242"/>
      <c r="DI39" s="242"/>
      <c r="DJ39" s="242"/>
      <c r="DK39" s="242"/>
      <c r="DL39" s="242"/>
      <c r="DM39" s="242"/>
      <c r="DN39" s="242"/>
      <c r="DO39" s="242"/>
      <c r="DP39" s="242"/>
      <c r="DQ39" s="242"/>
      <c r="DR39" s="242"/>
      <c r="DS39" s="242"/>
      <c r="DT39" s="242"/>
      <c r="DU39" s="242"/>
      <c r="DV39" s="242"/>
      <c r="DW39" s="242"/>
      <c r="DX39" s="242"/>
      <c r="DY39" s="242"/>
      <c r="DZ39" s="242"/>
      <c r="EA39" s="242"/>
      <c r="EB39" s="242"/>
      <c r="EC39" s="242"/>
      <c r="ED39" s="242"/>
      <c r="EE39" s="242"/>
      <c r="EF39" s="242"/>
      <c r="EG39" s="242"/>
      <c r="EH39" s="242"/>
      <c r="EI39" s="242"/>
      <c r="EJ39" s="242"/>
      <c r="EK39" s="242"/>
      <c r="EL39" s="242"/>
      <c r="EM39" s="242"/>
      <c r="EN39" s="242"/>
      <c r="EO39" s="242"/>
      <c r="EP39" s="242"/>
      <c r="EQ39" s="242"/>
      <c r="ER39" s="242"/>
      <c r="ES39" s="242"/>
      <c r="ET39" s="242"/>
      <c r="EU39" s="242"/>
      <c r="EV39" s="242"/>
      <c r="EW39" s="242"/>
      <c r="EX39" s="242"/>
      <c r="EY39" s="242"/>
      <c r="EZ39" s="242"/>
      <c r="FA39" s="242"/>
      <c r="FB39" s="242"/>
      <c r="FC39" s="242"/>
      <c r="FD39" s="242"/>
      <c r="FE39" s="242"/>
      <c r="FF39" s="242"/>
      <c r="FG39" s="242"/>
      <c r="FH39" s="242"/>
      <c r="FI39" s="242"/>
      <c r="FJ39" s="242"/>
      <c r="FK39" s="242"/>
      <c r="FL39" s="242"/>
      <c r="FM39" s="242"/>
      <c r="FN39" s="242"/>
      <c r="FO39" s="242"/>
      <c r="FP39" s="242"/>
      <c r="FQ39" s="242"/>
      <c r="FR39" s="242"/>
      <c r="FS39" s="242"/>
      <c r="FT39" s="242"/>
      <c r="FU39" s="242"/>
      <c r="FV39" s="242"/>
      <c r="FW39" s="242"/>
      <c r="FX39" s="242"/>
      <c r="FY39" s="242"/>
      <c r="FZ39" s="242"/>
      <c r="GA39" s="242"/>
      <c r="GB39" s="242"/>
      <c r="GC39" s="242"/>
      <c r="GD39" s="242"/>
      <c r="GE39" s="242"/>
      <c r="GF39" s="242"/>
      <c r="GG39" s="242"/>
      <c r="GH39" s="242"/>
      <c r="GI39" s="242"/>
      <c r="GJ39" s="242"/>
      <c r="GK39" s="242"/>
      <c r="GL39" s="242"/>
      <c r="GM39" s="242"/>
      <c r="GN39" s="242"/>
      <c r="GO39" s="242"/>
      <c r="GP39" s="242"/>
      <c r="GQ39" s="242"/>
      <c r="GR39" s="242"/>
      <c r="GS39" s="242"/>
      <c r="GT39" s="242"/>
      <c r="GU39" s="242"/>
      <c r="GV39" s="242"/>
      <c r="GW39" s="242"/>
      <c r="GX39" s="242"/>
      <c r="GY39" s="242"/>
      <c r="GZ39" s="242"/>
      <c r="HA39" s="242"/>
      <c r="HB39" s="242"/>
      <c r="HC39" s="242"/>
      <c r="HD39" s="242"/>
      <c r="HE39" s="242"/>
      <c r="HF39" s="242"/>
      <c r="HG39" s="242"/>
      <c r="HH39" s="242"/>
      <c r="HI39" s="242"/>
      <c r="HJ39" s="242"/>
      <c r="HK39" s="242"/>
      <c r="HL39" s="242"/>
      <c r="HM39" s="242"/>
      <c r="HN39" s="242"/>
      <c r="HO39" s="242"/>
      <c r="HP39" s="242"/>
      <c r="HQ39" s="242"/>
      <c r="HR39" s="242"/>
      <c r="HS39" s="242"/>
      <c r="HT39" s="242"/>
      <c r="HU39" s="242"/>
      <c r="HV39" s="242"/>
      <c r="HW39" s="242"/>
      <c r="HX39" s="242"/>
      <c r="HY39" s="242"/>
      <c r="HZ39" s="242"/>
      <c r="IA39" s="242"/>
      <c r="IB39" s="242"/>
      <c r="IC39" s="242"/>
      <c r="ID39" s="242"/>
      <c r="IE39" s="242"/>
      <c r="IF39" s="242"/>
      <c r="IG39" s="242"/>
      <c r="IH39" s="242"/>
      <c r="II39" s="242"/>
      <c r="IJ39" s="242"/>
      <c r="IK39" s="242"/>
      <c r="IL39" s="242"/>
      <c r="IM39" s="242"/>
      <c r="IN39" s="242"/>
      <c r="IO39" s="242"/>
      <c r="IP39" s="242"/>
      <c r="IQ39" s="242"/>
      <c r="IR39" s="242"/>
      <c r="IS39" s="242"/>
      <c r="IT39" s="242"/>
      <c r="IU39" s="242"/>
      <c r="IV39" s="242"/>
      <c r="IW39" s="242"/>
      <c r="IX39" s="242"/>
      <c r="IY39" s="242"/>
      <c r="IZ39" s="242"/>
      <c r="JA39" s="242"/>
      <c r="JB39" s="242"/>
      <c r="JC39" s="242"/>
      <c r="JD39" s="242"/>
      <c r="JE39" s="242"/>
      <c r="JF39" s="242"/>
      <c r="JG39" s="242"/>
      <c r="JH39" s="242"/>
      <c r="JI39" s="242"/>
      <c r="JJ39" s="242"/>
      <c r="JK39" s="242"/>
      <c r="JL39" s="242"/>
      <c r="JM39" s="242"/>
      <c r="JN39" s="242"/>
      <c r="JO39" s="242"/>
      <c r="JP39" s="242"/>
      <c r="JQ39" s="242"/>
      <c r="JR39" s="242"/>
      <c r="JS39" s="242"/>
      <c r="JT39" s="242"/>
      <c r="JU39" s="242"/>
      <c r="JV39" s="242"/>
      <c r="JW39" s="242"/>
      <c r="JX39" s="242"/>
      <c r="JY39" s="242"/>
      <c r="JZ39" s="242"/>
      <c r="KA39" s="242"/>
      <c r="KB39" s="242"/>
      <c r="KC39" s="242"/>
      <c r="KD39" s="242"/>
      <c r="KE39" s="242"/>
      <c r="KF39" s="242"/>
      <c r="KG39" s="242"/>
      <c r="KH39" s="242"/>
      <c r="KI39" s="242"/>
      <c r="KJ39" s="242"/>
      <c r="KK39" s="242"/>
      <c r="KL39" s="242"/>
      <c r="KM39" s="242"/>
      <c r="KN39" s="242"/>
      <c r="KO39" s="242"/>
      <c r="KP39" s="242"/>
      <c r="KQ39" s="242"/>
      <c r="KR39" s="242"/>
      <c r="KS39" s="242"/>
      <c r="KT39" s="242"/>
      <c r="KU39" s="242"/>
      <c r="KV39" s="242"/>
      <c r="KW39" s="242"/>
      <c r="KX39" s="242"/>
      <c r="KY39" s="242"/>
      <c r="KZ39" s="242"/>
      <c r="LA39" s="242"/>
      <c r="LB39" s="242"/>
      <c r="LC39" s="242"/>
      <c r="LD39" s="242"/>
      <c r="LE39" s="242"/>
      <c r="LF39" s="242"/>
      <c r="LG39" s="242"/>
      <c r="LH39" s="242"/>
      <c r="LI39" s="242"/>
      <c r="LJ39" s="242"/>
      <c r="LK39" s="242"/>
      <c r="LL39" s="242"/>
      <c r="LM39" s="242"/>
      <c r="LN39" s="242"/>
      <c r="LO39" s="242"/>
      <c r="LP39" s="242"/>
      <c r="LQ39" s="242"/>
      <c r="LR39" s="242"/>
      <c r="LS39" s="242"/>
      <c r="LT39" s="242"/>
      <c r="LU39" s="242"/>
      <c r="LV39" s="242"/>
      <c r="LW39" s="242"/>
      <c r="LX39" s="242"/>
      <c r="LY39" s="242"/>
      <c r="LZ39" s="242"/>
      <c r="MA39" s="242"/>
      <c r="MB39" s="242"/>
      <c r="MC39" s="242"/>
      <c r="MD39" s="242"/>
      <c r="ME39" s="242"/>
      <c r="MF39" s="242"/>
      <c r="MG39" s="242"/>
      <c r="MH39" s="242"/>
      <c r="MI39" s="242"/>
      <c r="MJ39" s="242"/>
      <c r="MK39" s="242"/>
      <c r="ML39" s="242"/>
      <c r="MM39" s="242"/>
      <c r="MN39" s="242"/>
      <c r="MO39" s="242"/>
      <c r="MP39" s="242"/>
      <c r="MQ39" s="242"/>
      <c r="MR39" s="242"/>
      <c r="MS39" s="242"/>
      <c r="MT39" s="242"/>
      <c r="MU39" s="242"/>
      <c r="MV39" s="242"/>
      <c r="MW39" s="242"/>
      <c r="MX39" s="242"/>
      <c r="MY39" s="242"/>
      <c r="MZ39" s="242"/>
      <c r="NA39" s="242"/>
      <c r="NB39" s="242"/>
      <c r="NC39" s="242"/>
      <c r="ND39" s="242"/>
      <c r="NE39" s="242"/>
      <c r="NF39" s="242"/>
      <c r="NG39" s="242"/>
      <c r="NH39" s="242"/>
      <c r="NI39" s="242"/>
      <c r="NJ39" s="242"/>
      <c r="NK39" s="242"/>
      <c r="NL39" s="242"/>
      <c r="NM39" s="242"/>
      <c r="NN39" s="242"/>
      <c r="NO39" s="242"/>
      <c r="NP39" s="242"/>
      <c r="NQ39" s="242"/>
      <c r="NR39" s="242"/>
      <c r="NS39" s="242"/>
      <c r="NT39" s="242"/>
      <c r="NU39" s="242"/>
      <c r="NV39" s="242"/>
      <c r="NW39" s="242"/>
      <c r="NX39" s="242"/>
      <c r="NY39" s="242"/>
      <c r="NZ39" s="242"/>
      <c r="OA39" s="242"/>
      <c r="OB39" s="242"/>
      <c r="OC39" s="242"/>
      <c r="OD39" s="242"/>
      <c r="OE39" s="242"/>
      <c r="OF39" s="242"/>
      <c r="OG39" s="242"/>
      <c r="OH39" s="242"/>
      <c r="OI39" s="242"/>
      <c r="OJ39" s="242"/>
      <c r="OK39" s="242"/>
      <c r="OL39" s="242"/>
      <c r="OM39" s="242"/>
      <c r="ON39" s="242"/>
      <c r="OO39" s="242"/>
      <c r="OP39" s="242"/>
      <c r="OQ39" s="242"/>
      <c r="OR39" s="242"/>
      <c r="OS39" s="242"/>
      <c r="OT39" s="242"/>
      <c r="OU39" s="242"/>
      <c r="OV39" s="242"/>
      <c r="OW39" s="242"/>
      <c r="OX39" s="242"/>
      <c r="OY39" s="242"/>
      <c r="OZ39" s="242"/>
      <c r="PA39" s="242"/>
      <c r="PB39" s="242"/>
      <c r="PC39" s="242"/>
      <c r="PD39" s="242"/>
      <c r="PE39" s="242"/>
      <c r="PF39" s="242"/>
      <c r="PG39" s="242"/>
      <c r="PH39" s="242"/>
      <c r="PI39" s="242"/>
      <c r="PJ39" s="242"/>
      <c r="PK39" s="242"/>
      <c r="PL39" s="242"/>
      <c r="PM39" s="242"/>
      <c r="PN39" s="242"/>
      <c r="PO39" s="242"/>
      <c r="PP39" s="242"/>
      <c r="PQ39" s="242"/>
      <c r="PR39" s="242"/>
      <c r="PS39" s="242"/>
      <c r="PT39" s="242"/>
      <c r="PU39" s="242"/>
      <c r="PV39" s="242"/>
      <c r="PW39" s="242"/>
      <c r="PX39" s="242"/>
      <c r="PY39" s="242"/>
      <c r="PZ39" s="242"/>
      <c r="QA39" s="242"/>
      <c r="QB39" s="242"/>
      <c r="QC39" s="242"/>
      <c r="QD39" s="242"/>
      <c r="QE39" s="242"/>
      <c r="QF39" s="242"/>
      <c r="QG39" s="242"/>
      <c r="QH39" s="242"/>
      <c r="QI39" s="242"/>
      <c r="QJ39" s="242"/>
      <c r="QK39" s="242"/>
      <c r="QL39" s="242"/>
      <c r="QM39" s="242"/>
      <c r="QN39" s="242"/>
      <c r="QO39" s="242"/>
      <c r="QP39" s="242"/>
      <c r="QQ39" s="242"/>
      <c r="QR39" s="242"/>
      <c r="QS39" s="242"/>
      <c r="QT39" s="242"/>
      <c r="QU39" s="242"/>
      <c r="QV39" s="242"/>
      <c r="QW39" s="242"/>
      <c r="QX39" s="242"/>
      <c r="QY39" s="242"/>
      <c r="QZ39" s="242"/>
      <c r="RA39" s="242"/>
      <c r="RB39" s="242"/>
      <c r="RC39" s="242"/>
      <c r="RD39" s="242"/>
      <c r="RE39" s="242"/>
      <c r="RF39" s="242"/>
      <c r="RG39" s="242"/>
      <c r="RH39" s="242"/>
      <c r="RI39" s="242"/>
      <c r="RJ39" s="242"/>
      <c r="RK39" s="242"/>
      <c r="RL39" s="242"/>
      <c r="RM39" s="242"/>
      <c r="RN39" s="242"/>
      <c r="RO39" s="242"/>
      <c r="RP39" s="242"/>
      <c r="RQ39" s="242"/>
      <c r="RR39" s="242"/>
      <c r="RS39" s="242"/>
      <c r="RT39" s="242"/>
      <c r="RU39" s="242"/>
      <c r="RV39" s="242"/>
      <c r="RW39" s="242"/>
      <c r="RX39" s="242"/>
      <c r="RY39" s="242"/>
      <c r="RZ39" s="242"/>
      <c r="SA39" s="242"/>
      <c r="SB39" s="242"/>
      <c r="SC39" s="242"/>
      <c r="SD39" s="242"/>
      <c r="SE39" s="242"/>
      <c r="SF39" s="242"/>
      <c r="SG39" s="242"/>
      <c r="SH39" s="242"/>
      <c r="SI39" s="242"/>
      <c r="SJ39" s="242"/>
      <c r="SK39" s="242"/>
      <c r="SL39" s="242"/>
      <c r="SM39" s="242"/>
      <c r="SN39" s="242"/>
      <c r="SO39" s="242"/>
      <c r="SP39" s="242"/>
      <c r="SQ39" s="242"/>
      <c r="SR39" s="242"/>
      <c r="SS39" s="242"/>
      <c r="ST39" s="242"/>
      <c r="SU39" s="242"/>
      <c r="SV39" s="242"/>
      <c r="SW39" s="242"/>
      <c r="SX39" s="242"/>
      <c r="SY39" s="242"/>
      <c r="SZ39" s="242"/>
      <c r="TA39" s="242"/>
      <c r="TB39" s="242"/>
      <c r="TC39" s="242"/>
      <c r="TD39" s="242"/>
      <c r="TE39" s="242"/>
      <c r="TF39" s="242"/>
      <c r="TG39" s="242"/>
      <c r="TH39" s="242"/>
      <c r="TI39" s="242"/>
      <c r="TJ39" s="242"/>
      <c r="TK39" s="242"/>
      <c r="TL39" s="242"/>
      <c r="TM39" s="242"/>
      <c r="TN39" s="242"/>
      <c r="TO39" s="242"/>
      <c r="TP39" s="242"/>
      <c r="TQ39" s="242"/>
      <c r="TR39" s="242"/>
      <c r="TS39" s="242"/>
      <c r="TT39" s="242"/>
      <c r="TU39" s="242"/>
      <c r="TV39" s="242"/>
      <c r="TW39" s="242"/>
      <c r="TX39" s="242"/>
      <c r="TY39" s="242"/>
      <c r="TZ39" s="242"/>
      <c r="UA39" s="242"/>
      <c r="UB39" s="242"/>
      <c r="UC39" s="242"/>
      <c r="UD39" s="242"/>
      <c r="UE39" s="242"/>
      <c r="UF39" s="242"/>
      <c r="UG39" s="242"/>
      <c r="UH39" s="242"/>
      <c r="UI39" s="242"/>
      <c r="UJ39" s="242"/>
      <c r="UK39" s="242"/>
      <c r="UL39" s="242"/>
      <c r="UM39" s="242"/>
      <c r="UN39" s="242"/>
      <c r="UO39" s="242"/>
      <c r="UP39" s="242"/>
      <c r="UQ39" s="242"/>
      <c r="UR39" s="242"/>
      <c r="US39" s="242"/>
      <c r="UT39" s="242"/>
      <c r="UU39" s="242"/>
      <c r="UV39" s="242"/>
      <c r="UW39" s="242"/>
      <c r="UX39" s="242"/>
      <c r="UY39" s="242"/>
      <c r="UZ39" s="242"/>
      <c r="VA39" s="242"/>
      <c r="VB39" s="242"/>
      <c r="VC39" s="242"/>
      <c r="VD39" s="242"/>
      <c r="VE39" s="242"/>
      <c r="VF39" s="242"/>
      <c r="VG39" s="242"/>
      <c r="VH39" s="242"/>
      <c r="VI39" s="242"/>
      <c r="VJ39" s="242"/>
      <c r="VK39" s="242"/>
      <c r="VL39" s="242"/>
      <c r="VM39" s="242"/>
      <c r="VN39" s="242"/>
      <c r="VO39" s="242"/>
      <c r="VP39" s="242"/>
      <c r="VQ39" s="242"/>
      <c r="VR39" s="242"/>
      <c r="VS39" s="242"/>
      <c r="VT39" s="242"/>
      <c r="VU39" s="242"/>
      <c r="VV39" s="242"/>
      <c r="VW39" s="242"/>
      <c r="VX39" s="242"/>
      <c r="VY39" s="242"/>
      <c r="VZ39" s="242"/>
      <c r="WA39" s="242"/>
      <c r="WB39" s="242"/>
      <c r="WC39" s="242"/>
      <c r="WD39" s="242"/>
      <c r="WE39" s="242"/>
      <c r="WF39" s="242"/>
      <c r="WG39" s="242"/>
      <c r="WH39" s="242"/>
      <c r="WI39" s="242"/>
      <c r="WJ39" s="242"/>
      <c r="WK39" s="242"/>
      <c r="WL39" s="242"/>
      <c r="WM39" s="242"/>
      <c r="WN39" s="242"/>
      <c r="WO39" s="242"/>
      <c r="WP39" s="242"/>
      <c r="WQ39" s="242"/>
      <c r="WR39" s="242"/>
      <c r="WS39" s="242"/>
      <c r="WT39" s="242"/>
      <c r="WU39" s="242"/>
      <c r="WV39" s="242"/>
      <c r="WW39" s="242"/>
      <c r="WX39" s="242"/>
      <c r="WY39" s="242"/>
      <c r="WZ39" s="242"/>
      <c r="XA39" s="242"/>
      <c r="XB39" s="242"/>
      <c r="XC39" s="242"/>
      <c r="XD39" s="242"/>
      <c r="XE39" s="242"/>
      <c r="XF39" s="242"/>
      <c r="XG39" s="242"/>
      <c r="XH39" s="242"/>
      <c r="XI39" s="242"/>
      <c r="XJ39" s="242"/>
      <c r="XK39" s="242"/>
      <c r="XL39" s="242"/>
      <c r="XM39" s="242"/>
      <c r="XN39" s="242"/>
      <c r="XO39" s="242"/>
      <c r="XP39" s="242"/>
      <c r="XQ39" s="242"/>
      <c r="XR39" s="242"/>
      <c r="XS39" s="242"/>
      <c r="XT39" s="242"/>
      <c r="XU39" s="242"/>
      <c r="XV39" s="242"/>
      <c r="XW39" s="242"/>
      <c r="XX39" s="242"/>
      <c r="XY39" s="242"/>
      <c r="XZ39" s="242"/>
      <c r="YA39" s="242"/>
      <c r="YB39" s="242"/>
      <c r="YC39" s="242"/>
      <c r="YD39" s="242"/>
      <c r="YE39" s="242"/>
      <c r="YF39" s="242"/>
      <c r="YG39" s="242"/>
      <c r="YH39" s="242"/>
      <c r="YI39" s="242"/>
      <c r="YJ39" s="242"/>
      <c r="YK39" s="242"/>
      <c r="YL39" s="242"/>
      <c r="YM39" s="242"/>
      <c r="YN39" s="242"/>
      <c r="YO39" s="242"/>
      <c r="YP39" s="242"/>
      <c r="YQ39" s="242"/>
      <c r="YR39" s="242"/>
      <c r="YS39" s="242"/>
      <c r="YT39" s="242"/>
      <c r="YU39" s="242"/>
      <c r="YV39" s="242"/>
      <c r="YW39" s="242"/>
      <c r="YX39" s="242"/>
      <c r="YY39" s="242"/>
      <c r="YZ39" s="242"/>
      <c r="ZA39" s="242"/>
      <c r="ZB39" s="242"/>
      <c r="ZC39" s="242"/>
      <c r="ZD39" s="242"/>
      <c r="ZE39" s="242"/>
      <c r="ZF39" s="242"/>
      <c r="ZG39" s="242"/>
      <c r="ZH39" s="242"/>
      <c r="ZI39" s="242"/>
      <c r="ZJ39" s="242"/>
      <c r="ZK39" s="242"/>
      <c r="ZL39" s="242"/>
      <c r="ZM39" s="242"/>
      <c r="ZN39" s="242"/>
      <c r="ZO39" s="242"/>
      <c r="ZP39" s="242"/>
      <c r="ZQ39" s="242"/>
      <c r="ZR39" s="242"/>
      <c r="ZS39" s="242"/>
      <c r="ZT39" s="242"/>
      <c r="ZU39" s="242"/>
      <c r="ZV39" s="242"/>
      <c r="ZW39" s="242"/>
      <c r="ZX39" s="242"/>
      <c r="ZY39" s="242"/>
      <c r="ZZ39" s="242"/>
      <c r="AAA39" s="242"/>
      <c r="AAB39" s="242"/>
      <c r="AAC39" s="242"/>
      <c r="AAD39" s="242"/>
      <c r="AAE39" s="242"/>
      <c r="AAF39" s="242"/>
      <c r="AAG39" s="242"/>
      <c r="AAH39" s="242"/>
      <c r="AAI39" s="242"/>
      <c r="AAJ39" s="242"/>
      <c r="AAK39" s="242"/>
      <c r="AAL39" s="242"/>
      <c r="AAM39" s="242"/>
      <c r="AAN39" s="242"/>
      <c r="AAO39" s="242"/>
      <c r="AAP39" s="242"/>
      <c r="AAQ39" s="242"/>
      <c r="AAR39" s="242"/>
      <c r="AAS39" s="242"/>
      <c r="AAT39" s="242"/>
      <c r="AAU39" s="242"/>
      <c r="AAV39" s="242"/>
      <c r="AAW39" s="242"/>
      <c r="AAX39" s="242"/>
      <c r="AAY39" s="242"/>
      <c r="AAZ39" s="242"/>
      <c r="ABA39" s="242"/>
      <c r="ABB39" s="242"/>
      <c r="ABC39" s="242"/>
      <c r="ABD39" s="242"/>
      <c r="ABE39" s="242"/>
      <c r="ABF39" s="242"/>
      <c r="ABG39" s="242"/>
      <c r="ABH39" s="242"/>
      <c r="ABI39" s="242"/>
      <c r="ABJ39" s="242"/>
      <c r="ABK39" s="242"/>
      <c r="ABL39" s="242"/>
      <c r="ABM39" s="242"/>
      <c r="ABN39" s="242"/>
      <c r="ABO39" s="242"/>
      <c r="ABP39" s="242"/>
      <c r="ABQ39" s="242"/>
      <c r="ABR39" s="242"/>
      <c r="ABS39" s="242"/>
      <c r="ABT39" s="242"/>
      <c r="ABU39" s="242"/>
      <c r="ABV39" s="242"/>
      <c r="ABW39" s="242"/>
      <c r="ABX39" s="242"/>
      <c r="ABY39" s="242"/>
      <c r="ABZ39" s="242"/>
      <c r="ACA39" s="242"/>
      <c r="ACB39" s="242"/>
      <c r="ACC39" s="242"/>
      <c r="ACD39" s="242"/>
      <c r="ACE39" s="242"/>
      <c r="ACF39" s="242"/>
      <c r="ACG39" s="242"/>
      <c r="ACH39" s="242"/>
      <c r="ACI39" s="242"/>
      <c r="ACJ39" s="242"/>
      <c r="ACK39" s="242"/>
      <c r="ACL39" s="242"/>
      <c r="ACM39" s="242"/>
      <c r="ACN39" s="242"/>
      <c r="ACO39" s="242"/>
      <c r="ACP39" s="242"/>
      <c r="ACQ39" s="242"/>
      <c r="ACR39" s="242"/>
      <c r="ACS39" s="242"/>
      <c r="ACT39" s="242"/>
      <c r="ACU39" s="242"/>
      <c r="ACV39" s="242"/>
      <c r="ACW39" s="242"/>
      <c r="ACX39" s="242"/>
      <c r="ACY39" s="242"/>
      <c r="ACZ39" s="242"/>
      <c r="ADA39" s="242"/>
      <c r="ADB39" s="242"/>
      <c r="ADC39" s="242"/>
      <c r="ADD39" s="242"/>
      <c r="ADE39" s="242"/>
      <c r="ADF39" s="242"/>
      <c r="ADG39" s="242"/>
      <c r="ADH39" s="242"/>
      <c r="ADI39" s="242"/>
      <c r="ADJ39" s="242"/>
      <c r="ADK39" s="242"/>
      <c r="ADL39" s="242"/>
      <c r="ADM39" s="242"/>
      <c r="ADN39" s="242"/>
      <c r="ADO39" s="242"/>
      <c r="ADP39" s="242"/>
      <c r="ADQ39" s="242"/>
      <c r="ADR39" s="242"/>
      <c r="ADS39" s="242"/>
      <c r="ADT39" s="242"/>
      <c r="ADU39" s="242"/>
      <c r="ADV39" s="242"/>
      <c r="ADW39" s="242"/>
      <c r="ADX39" s="242"/>
      <c r="ADY39" s="242"/>
      <c r="ADZ39" s="242"/>
      <c r="AEA39" s="242"/>
      <c r="AEB39" s="242"/>
      <c r="AEC39" s="242"/>
      <c r="AED39" s="242"/>
      <c r="AEE39" s="242"/>
      <c r="AEF39" s="242"/>
      <c r="AEG39" s="242"/>
      <c r="AEH39" s="242"/>
      <c r="AEI39" s="242"/>
      <c r="AEJ39" s="242"/>
      <c r="AEK39" s="242"/>
      <c r="AEL39" s="242"/>
      <c r="AEM39" s="242"/>
      <c r="AEN39" s="242"/>
      <c r="AEO39" s="242"/>
      <c r="AEP39" s="242"/>
      <c r="AEQ39" s="242"/>
      <c r="AER39" s="242"/>
      <c r="AES39" s="242"/>
      <c r="AET39" s="242"/>
      <c r="AEU39" s="242"/>
      <c r="AEV39" s="242"/>
      <c r="AEW39" s="242"/>
      <c r="AEX39" s="242"/>
      <c r="AEY39" s="242"/>
      <c r="AEZ39" s="242"/>
      <c r="AFA39" s="242"/>
      <c r="AFB39" s="242"/>
      <c r="AFC39" s="242"/>
      <c r="AFD39" s="242"/>
      <c r="AFE39" s="242"/>
      <c r="AFF39" s="242"/>
      <c r="AFG39" s="242"/>
      <c r="AFH39" s="242"/>
      <c r="AFI39" s="242"/>
      <c r="AFJ39" s="242"/>
      <c r="AFK39" s="242"/>
      <c r="AFL39" s="242"/>
      <c r="AFM39" s="242"/>
      <c r="AFN39" s="242"/>
      <c r="AFO39" s="242"/>
      <c r="AFP39" s="242"/>
      <c r="AFQ39" s="242"/>
      <c r="AFR39" s="242"/>
      <c r="AFS39" s="242"/>
      <c r="AFT39" s="242"/>
      <c r="AFU39" s="242"/>
      <c r="AFV39" s="242"/>
      <c r="AFW39" s="242"/>
      <c r="AFX39" s="242"/>
      <c r="AFY39" s="242"/>
      <c r="AFZ39" s="242"/>
      <c r="AGA39" s="242"/>
      <c r="AGB39" s="242"/>
      <c r="AGC39" s="242"/>
      <c r="AGD39" s="242"/>
      <c r="AGE39" s="242"/>
      <c r="AGF39" s="242"/>
      <c r="AGG39" s="242"/>
      <c r="AGH39" s="242"/>
      <c r="AGI39" s="242"/>
      <c r="AGJ39" s="242"/>
      <c r="AGK39" s="242"/>
      <c r="AGL39" s="242"/>
      <c r="AGM39" s="242"/>
      <c r="AGN39" s="242"/>
      <c r="AGO39" s="242"/>
      <c r="AGP39" s="242"/>
      <c r="AGQ39" s="242"/>
      <c r="AGR39" s="242"/>
      <c r="AGS39" s="242"/>
      <c r="AGT39" s="242"/>
      <c r="AGU39" s="242"/>
      <c r="AGV39" s="242"/>
      <c r="AGW39" s="242"/>
      <c r="AGX39" s="242"/>
      <c r="AGY39" s="242"/>
      <c r="AGZ39" s="242"/>
      <c r="AHA39" s="242"/>
      <c r="AHB39" s="242"/>
      <c r="AHC39" s="242"/>
      <c r="AHD39" s="242"/>
      <c r="AHE39" s="242"/>
      <c r="AHF39" s="242"/>
      <c r="AHG39" s="242"/>
      <c r="AHH39" s="242"/>
      <c r="AHI39" s="242"/>
      <c r="AHJ39" s="242"/>
      <c r="AHK39" s="242"/>
      <c r="AHL39" s="242"/>
      <c r="AHM39" s="242"/>
      <c r="AHN39" s="242"/>
      <c r="AHO39" s="242"/>
      <c r="AHP39" s="242"/>
      <c r="AHQ39" s="242"/>
      <c r="AHR39" s="242"/>
      <c r="AHS39" s="242"/>
      <c r="AHT39" s="242"/>
      <c r="AHU39" s="242"/>
      <c r="AHV39" s="242"/>
      <c r="AHW39" s="242"/>
      <c r="AHX39" s="242"/>
      <c r="AHY39" s="242"/>
      <c r="AHZ39" s="242"/>
      <c r="AIA39" s="242"/>
      <c r="AIB39" s="242"/>
      <c r="AIC39" s="242"/>
      <c r="AID39" s="242"/>
      <c r="AIE39" s="242"/>
      <c r="AIF39" s="242"/>
      <c r="AIG39" s="242"/>
      <c r="AIH39" s="242"/>
      <c r="AII39" s="242"/>
      <c r="AIJ39" s="242"/>
      <c r="AIK39" s="242"/>
      <c r="AIL39" s="242"/>
      <c r="AIM39" s="242"/>
      <c r="AIN39" s="242"/>
      <c r="AIO39" s="242"/>
      <c r="AIP39" s="242"/>
      <c r="AIQ39" s="242"/>
      <c r="AIR39" s="242"/>
      <c r="AIS39" s="242"/>
      <c r="AIT39" s="242"/>
      <c r="AIU39" s="242"/>
      <c r="AIV39" s="242"/>
      <c r="AIW39" s="242"/>
      <c r="AIX39" s="242"/>
      <c r="AIY39" s="242"/>
      <c r="AIZ39" s="242"/>
      <c r="AJA39" s="242"/>
      <c r="AJB39" s="242"/>
      <c r="AJC39" s="242"/>
      <c r="AJD39" s="242"/>
      <c r="AJE39" s="242"/>
      <c r="AJF39" s="242"/>
      <c r="AJG39" s="242"/>
      <c r="AJH39" s="242"/>
      <c r="AJI39" s="242"/>
      <c r="AJJ39" s="242"/>
      <c r="AJK39" s="242"/>
      <c r="AJL39" s="242"/>
      <c r="AJM39" s="242"/>
      <c r="AJN39" s="242"/>
      <c r="AJO39" s="242"/>
      <c r="AJP39" s="242"/>
      <c r="AJQ39" s="242"/>
      <c r="AJR39" s="242"/>
      <c r="AJS39" s="242"/>
      <c r="AJT39" s="242"/>
      <c r="AJU39" s="242"/>
      <c r="AJV39" s="242"/>
      <c r="AJW39" s="242"/>
      <c r="AJX39" s="242"/>
      <c r="AJY39" s="242"/>
      <c r="AJZ39" s="242"/>
      <c r="AKA39" s="242"/>
      <c r="AKB39" s="242"/>
      <c r="AKC39" s="242"/>
      <c r="AKD39" s="242"/>
      <c r="AKE39" s="242"/>
      <c r="AKF39" s="242"/>
      <c r="AKG39" s="242"/>
      <c r="AKH39" s="242"/>
      <c r="AKI39" s="242"/>
      <c r="AKJ39" s="242"/>
      <c r="AKK39" s="242"/>
      <c r="AKL39" s="242"/>
      <c r="AKM39" s="242"/>
      <c r="AKN39" s="242"/>
      <c r="AKO39" s="242"/>
      <c r="AKP39" s="242"/>
      <c r="AKQ39" s="242"/>
      <c r="AKR39" s="242"/>
      <c r="AKS39" s="242"/>
      <c r="AKT39" s="242"/>
      <c r="AKU39" s="242"/>
      <c r="AKV39" s="242"/>
      <c r="AKW39" s="242"/>
      <c r="AKX39" s="242"/>
      <c r="AKY39" s="242"/>
      <c r="AKZ39" s="242"/>
      <c r="ALA39" s="242"/>
      <c r="ALB39" s="242"/>
      <c r="ALC39" s="242"/>
      <c r="ALD39" s="242"/>
      <c r="ALE39" s="242"/>
      <c r="ALF39" s="242"/>
      <c r="ALG39" s="242"/>
      <c r="ALH39" s="242"/>
      <c r="ALI39" s="242"/>
      <c r="ALJ39" s="242"/>
      <c r="ALK39" s="242"/>
      <c r="ALL39" s="242"/>
      <c r="ALM39" s="242"/>
      <c r="ALN39" s="242"/>
      <c r="ALO39" s="242"/>
      <c r="ALP39" s="242"/>
      <c r="ALQ39" s="242"/>
      <c r="ALR39" s="242"/>
      <c r="ALS39" s="242"/>
      <c r="ALT39" s="242"/>
      <c r="ALU39" s="242"/>
      <c r="ALV39" s="242"/>
      <c r="ALW39" s="242"/>
      <c r="ALX39" s="242"/>
      <c r="ALY39" s="242"/>
      <c r="ALZ39" s="242"/>
      <c r="AMA39" s="242"/>
      <c r="AMB39" s="242"/>
      <c r="AMC39" s="242"/>
      <c r="AMD39" s="242"/>
      <c r="AME39" s="242"/>
      <c r="AMF39" s="242"/>
      <c r="AMG39" s="242"/>
      <c r="AMH39" s="242"/>
      <c r="AMI39" s="242"/>
      <c r="AMJ39" s="242"/>
      <c r="AMK39" s="242"/>
      <c r="AML39" s="242"/>
      <c r="AMM39" s="242"/>
      <c r="AMN39" s="242"/>
      <c r="AMO39" s="242"/>
      <c r="AMP39" s="242"/>
      <c r="AMQ39" s="242"/>
      <c r="AMR39" s="242"/>
      <c r="AMS39" s="242"/>
      <c r="AMT39" s="242"/>
      <c r="AMU39" s="242"/>
      <c r="AMV39" s="242"/>
      <c r="AMW39" s="242"/>
      <c r="AMX39" s="242"/>
      <c r="AMY39" s="242"/>
      <c r="AMZ39" s="242"/>
      <c r="ANA39" s="242"/>
      <c r="ANB39" s="242"/>
      <c r="ANC39" s="242"/>
      <c r="AND39" s="242"/>
      <c r="ANE39" s="242"/>
      <c r="ANF39" s="242"/>
      <c r="ANG39" s="242"/>
      <c r="ANH39" s="242"/>
      <c r="ANI39" s="242"/>
      <c r="ANJ39" s="242"/>
      <c r="ANK39" s="242"/>
      <c r="ANL39" s="242"/>
      <c r="ANM39" s="242"/>
      <c r="ANN39" s="242"/>
      <c r="ANO39" s="242"/>
      <c r="ANP39" s="242"/>
      <c r="ANQ39" s="242"/>
      <c r="ANR39" s="242"/>
      <c r="ANS39" s="242"/>
      <c r="ANT39" s="242"/>
      <c r="ANU39" s="242"/>
      <c r="ANV39" s="242"/>
      <c r="ANW39" s="242"/>
      <c r="ANX39" s="242"/>
      <c r="ANY39" s="242"/>
      <c r="ANZ39" s="242"/>
      <c r="AOA39" s="242"/>
      <c r="AOB39" s="242"/>
      <c r="AOC39" s="242"/>
      <c r="AOD39" s="242"/>
      <c r="AOE39" s="242"/>
      <c r="AOF39" s="242"/>
      <c r="AOG39" s="242"/>
      <c r="AOH39" s="242"/>
      <c r="AOI39" s="242"/>
      <c r="AOJ39" s="242"/>
      <c r="AOK39" s="242"/>
      <c r="AOL39" s="242"/>
      <c r="AOM39" s="242"/>
      <c r="AON39" s="242"/>
      <c r="AOO39" s="242"/>
      <c r="AOP39" s="242"/>
      <c r="AOQ39" s="242"/>
      <c r="AOR39" s="242"/>
      <c r="AOS39" s="242"/>
      <c r="AOT39" s="242"/>
      <c r="AOU39" s="242"/>
      <c r="AOV39" s="242"/>
      <c r="AOW39" s="242"/>
      <c r="AOX39" s="242"/>
      <c r="AOY39" s="242"/>
      <c r="AOZ39" s="242"/>
      <c r="APA39" s="242"/>
      <c r="APB39" s="242"/>
      <c r="APC39" s="242"/>
      <c r="APD39" s="242"/>
      <c r="APE39" s="242"/>
      <c r="APF39" s="242"/>
      <c r="APG39" s="242"/>
      <c r="APH39" s="242"/>
      <c r="API39" s="242"/>
      <c r="APJ39" s="242"/>
      <c r="APK39" s="242"/>
      <c r="APL39" s="242"/>
      <c r="APM39" s="242"/>
      <c r="APN39" s="242"/>
      <c r="APO39" s="242"/>
      <c r="APP39" s="242"/>
      <c r="APQ39" s="242"/>
      <c r="APR39" s="242"/>
      <c r="APS39" s="242"/>
      <c r="APT39" s="242"/>
      <c r="APU39" s="242"/>
      <c r="APV39" s="242"/>
      <c r="APW39" s="242"/>
      <c r="APX39" s="242"/>
      <c r="APY39" s="242"/>
      <c r="APZ39" s="242"/>
      <c r="AQA39" s="242"/>
      <c r="AQB39" s="242"/>
      <c r="AQC39" s="242"/>
      <c r="AQD39" s="242"/>
      <c r="AQE39" s="242"/>
      <c r="AQF39" s="242"/>
      <c r="AQG39" s="242"/>
      <c r="AQH39" s="242"/>
      <c r="AQI39" s="242"/>
      <c r="AQJ39" s="242"/>
      <c r="AQK39" s="242"/>
      <c r="AQL39" s="242"/>
      <c r="AQM39" s="242"/>
      <c r="AQN39" s="242"/>
      <c r="AQO39" s="242"/>
      <c r="AQP39" s="242"/>
      <c r="AQQ39" s="242"/>
      <c r="AQR39" s="242"/>
      <c r="AQS39" s="242"/>
      <c r="AQT39" s="242"/>
      <c r="AQU39" s="242"/>
      <c r="AQV39" s="242"/>
      <c r="AQW39" s="242"/>
      <c r="AQX39" s="242"/>
      <c r="AQY39" s="242"/>
      <c r="AQZ39" s="242"/>
      <c r="ARA39" s="242"/>
      <c r="ARB39" s="242"/>
      <c r="ARC39" s="242"/>
      <c r="ARD39" s="242"/>
      <c r="ARE39" s="242"/>
      <c r="ARF39" s="242"/>
      <c r="ARG39" s="242"/>
      <c r="ARH39" s="242"/>
      <c r="ARI39" s="242"/>
      <c r="ARJ39" s="242"/>
      <c r="ARK39" s="242"/>
      <c r="ARL39" s="242"/>
      <c r="ARM39" s="242"/>
      <c r="ARN39" s="242"/>
      <c r="ARO39" s="242"/>
      <c r="ARP39" s="242"/>
      <c r="ARQ39" s="242"/>
      <c r="ARR39" s="242"/>
      <c r="ARS39" s="242"/>
      <c r="ART39" s="242"/>
      <c r="ARU39" s="242"/>
      <c r="ARV39" s="242"/>
      <c r="ARW39" s="242"/>
      <c r="ARX39" s="242"/>
      <c r="ARY39" s="242"/>
      <c r="ARZ39" s="242"/>
      <c r="ASA39" s="242"/>
      <c r="ASB39" s="242"/>
      <c r="ASC39" s="242"/>
      <c r="ASD39" s="242"/>
      <c r="ASE39" s="242"/>
      <c r="ASF39" s="242"/>
      <c r="ASG39" s="242"/>
      <c r="ASH39" s="242"/>
      <c r="ASI39" s="242"/>
      <c r="ASJ39" s="242"/>
      <c r="ASK39" s="242"/>
      <c r="ASL39" s="242"/>
      <c r="ASM39" s="242"/>
      <c r="ASN39" s="242"/>
      <c r="ASO39" s="242"/>
      <c r="ASP39" s="242"/>
      <c r="ASQ39" s="242"/>
      <c r="ASR39" s="242"/>
      <c r="ASS39" s="242"/>
      <c r="AST39" s="242"/>
      <c r="ASU39" s="242"/>
      <c r="ASV39" s="242"/>
      <c r="ASW39" s="242"/>
      <c r="ASX39" s="242"/>
      <c r="ASY39" s="242"/>
      <c r="ASZ39" s="242"/>
      <c r="ATA39" s="242"/>
      <c r="ATB39" s="242"/>
      <c r="ATC39" s="242"/>
      <c r="ATD39" s="242"/>
      <c r="ATE39" s="242"/>
      <c r="ATF39" s="242"/>
      <c r="ATG39" s="242"/>
      <c r="ATH39" s="242"/>
      <c r="ATI39" s="242"/>
      <c r="ATJ39" s="242"/>
      <c r="ATK39" s="242"/>
      <c r="ATL39" s="242"/>
      <c r="ATM39" s="242"/>
      <c r="ATN39" s="242"/>
      <c r="ATO39" s="242"/>
      <c r="ATP39" s="242"/>
      <c r="ATQ39" s="242"/>
      <c r="ATR39" s="242"/>
      <c r="ATS39" s="242"/>
      <c r="ATT39" s="242"/>
      <c r="ATU39" s="242"/>
      <c r="ATV39" s="242"/>
      <c r="ATW39" s="242"/>
      <c r="ATX39" s="242"/>
      <c r="ATY39" s="242"/>
      <c r="ATZ39" s="242"/>
      <c r="AUA39" s="242"/>
      <c r="AUB39" s="242"/>
      <c r="AUC39" s="242"/>
      <c r="AUD39" s="242"/>
      <c r="AUE39" s="242"/>
      <c r="AUF39" s="242"/>
      <c r="AUG39" s="242"/>
      <c r="AUH39" s="242"/>
      <c r="AUI39" s="242"/>
      <c r="AUJ39" s="242"/>
      <c r="AUK39" s="242"/>
      <c r="AUL39" s="242"/>
      <c r="AUM39" s="242"/>
      <c r="AUN39" s="242"/>
      <c r="AUO39" s="242"/>
      <c r="AUP39" s="242"/>
      <c r="AUQ39" s="242"/>
      <c r="AUR39" s="242"/>
      <c r="AUS39" s="242"/>
      <c r="AUT39" s="242"/>
      <c r="AUU39" s="242"/>
      <c r="AUV39" s="242"/>
      <c r="AUW39" s="242"/>
      <c r="AUX39" s="242"/>
      <c r="AUY39" s="242"/>
      <c r="AUZ39" s="242"/>
      <c r="AVA39" s="242"/>
      <c r="AVB39" s="242"/>
      <c r="AVC39" s="242"/>
      <c r="AVD39" s="242"/>
      <c r="AVE39" s="242"/>
      <c r="AVF39" s="242"/>
      <c r="AVG39" s="242"/>
      <c r="AVH39" s="242"/>
      <c r="AVI39" s="242"/>
      <c r="AVJ39" s="242"/>
      <c r="AVK39" s="242"/>
      <c r="AVL39" s="242"/>
      <c r="AVM39" s="242"/>
      <c r="AVN39" s="242"/>
      <c r="AVO39" s="242"/>
      <c r="AVP39" s="242"/>
      <c r="AVQ39" s="242"/>
      <c r="AVR39" s="242"/>
      <c r="AVS39" s="242"/>
      <c r="AVT39" s="242"/>
      <c r="AVU39" s="242"/>
      <c r="AVV39" s="242"/>
      <c r="AVW39" s="242"/>
      <c r="AVX39" s="242"/>
      <c r="AVY39" s="242"/>
      <c r="AVZ39" s="242"/>
      <c r="AWA39" s="242"/>
      <c r="AWB39" s="242"/>
      <c r="AWC39" s="242"/>
      <c r="AWD39" s="242"/>
      <c r="AWE39" s="242"/>
      <c r="AWF39" s="242"/>
      <c r="AWG39" s="242"/>
      <c r="AWH39" s="242"/>
      <c r="AWI39" s="242"/>
      <c r="AWJ39" s="242"/>
      <c r="AWK39" s="242"/>
      <c r="AWL39" s="242"/>
      <c r="AWM39" s="242"/>
      <c r="AWN39" s="242"/>
      <c r="AWO39" s="242"/>
      <c r="AWP39" s="242"/>
      <c r="AWQ39" s="242"/>
      <c r="AWR39" s="242"/>
      <c r="AWS39" s="242"/>
      <c r="AWT39" s="242"/>
      <c r="AWU39" s="242"/>
      <c r="AWV39" s="242"/>
      <c r="AWW39" s="242"/>
      <c r="AWX39" s="242"/>
      <c r="AWY39" s="242"/>
      <c r="AWZ39" s="242"/>
      <c r="AXA39" s="242"/>
      <c r="AXB39" s="242"/>
      <c r="AXC39" s="242"/>
      <c r="AXD39" s="242"/>
      <c r="AXE39" s="242"/>
      <c r="AXF39" s="242"/>
      <c r="AXG39" s="242"/>
      <c r="AXH39" s="242"/>
      <c r="AXI39" s="242"/>
      <c r="AXJ39" s="242"/>
      <c r="AXK39" s="242"/>
      <c r="AXL39" s="242"/>
      <c r="AXM39" s="242"/>
      <c r="AXN39" s="242"/>
      <c r="AXO39" s="242"/>
      <c r="AXP39" s="242"/>
      <c r="AXQ39" s="242"/>
      <c r="AXR39" s="242"/>
      <c r="AXS39" s="242"/>
      <c r="AXT39" s="242"/>
      <c r="AXU39" s="242"/>
      <c r="AXV39" s="242"/>
      <c r="AXW39" s="242"/>
      <c r="AXX39" s="242"/>
      <c r="AXY39" s="242"/>
      <c r="AXZ39" s="242"/>
      <c r="AYA39" s="242"/>
      <c r="AYB39" s="242"/>
      <c r="AYC39" s="242"/>
      <c r="AYD39" s="242"/>
      <c r="AYE39" s="242"/>
      <c r="AYF39" s="242"/>
      <c r="AYG39" s="242"/>
      <c r="AYH39" s="242"/>
      <c r="AYI39" s="242"/>
      <c r="AYJ39" s="242"/>
      <c r="AYK39" s="242"/>
      <c r="AYL39" s="242"/>
      <c r="AYM39" s="242"/>
      <c r="AYN39" s="242"/>
      <c r="AYO39" s="242"/>
      <c r="AYP39" s="242"/>
      <c r="AYQ39" s="242"/>
      <c r="AYR39" s="242"/>
      <c r="AYS39" s="242"/>
      <c r="AYT39" s="242"/>
      <c r="AYU39" s="242"/>
      <c r="AYV39" s="242"/>
      <c r="AYW39" s="242"/>
      <c r="AYX39" s="242"/>
      <c r="AYY39" s="242"/>
      <c r="AYZ39" s="242"/>
      <c r="AZA39" s="242"/>
      <c r="AZB39" s="242"/>
      <c r="AZC39" s="242"/>
      <c r="AZD39" s="242"/>
      <c r="AZE39" s="242"/>
      <c r="AZF39" s="242"/>
      <c r="AZG39" s="242"/>
      <c r="AZH39" s="242"/>
      <c r="AZI39" s="242"/>
      <c r="AZJ39" s="242"/>
      <c r="AZK39" s="242"/>
      <c r="AZL39" s="242"/>
      <c r="AZM39" s="242"/>
      <c r="AZN39" s="242"/>
      <c r="AZO39" s="242"/>
      <c r="AZP39" s="242"/>
      <c r="AZQ39" s="242"/>
      <c r="AZR39" s="242"/>
      <c r="AZS39" s="242"/>
      <c r="AZT39" s="242"/>
      <c r="AZU39" s="242"/>
      <c r="AZV39" s="242"/>
      <c r="AZW39" s="242"/>
      <c r="AZX39" s="242"/>
      <c r="AZY39" s="242"/>
      <c r="AZZ39" s="242"/>
      <c r="BAA39" s="242"/>
      <c r="BAB39" s="242"/>
      <c r="BAC39" s="242"/>
      <c r="BAD39" s="242"/>
      <c r="BAE39" s="242"/>
      <c r="BAF39" s="242"/>
      <c r="BAG39" s="242"/>
      <c r="BAH39" s="242"/>
      <c r="BAI39" s="242"/>
      <c r="BAJ39" s="242"/>
      <c r="BAK39" s="242"/>
      <c r="BAL39" s="242"/>
      <c r="BAM39" s="242"/>
      <c r="BAN39" s="242"/>
      <c r="BAO39" s="242"/>
      <c r="BAP39" s="242"/>
      <c r="BAQ39" s="242"/>
      <c r="BAR39" s="242"/>
      <c r="BAS39" s="242"/>
      <c r="BAT39" s="242"/>
      <c r="BAU39" s="242"/>
      <c r="BAV39" s="242"/>
      <c r="BAW39" s="242"/>
      <c r="BAX39" s="242"/>
      <c r="BAY39" s="242"/>
      <c r="BAZ39" s="242"/>
      <c r="BBA39" s="242"/>
      <c r="BBB39" s="242"/>
      <c r="BBC39" s="242"/>
      <c r="BBD39" s="242"/>
      <c r="BBE39" s="242"/>
      <c r="BBF39" s="242"/>
      <c r="BBG39" s="242"/>
      <c r="BBH39" s="242"/>
      <c r="BBI39" s="242"/>
      <c r="BBJ39" s="242"/>
      <c r="BBK39" s="242"/>
      <c r="BBL39" s="242"/>
      <c r="BBM39" s="242"/>
      <c r="BBN39" s="242"/>
      <c r="BBO39" s="242"/>
      <c r="BBP39" s="242"/>
      <c r="BBQ39" s="242"/>
      <c r="BBR39" s="242"/>
      <c r="BBS39" s="242"/>
      <c r="BBT39" s="242"/>
      <c r="BBU39" s="242"/>
      <c r="BBV39" s="242"/>
      <c r="BBW39" s="242"/>
      <c r="BBX39" s="242"/>
      <c r="BBY39" s="242"/>
      <c r="BBZ39" s="242"/>
      <c r="BCA39" s="242"/>
      <c r="BCB39" s="242"/>
      <c r="BCC39" s="242"/>
      <c r="BCD39" s="242"/>
      <c r="BCE39" s="242"/>
      <c r="BCF39" s="242"/>
      <c r="BCG39" s="242"/>
      <c r="BCH39" s="242"/>
      <c r="BCI39" s="242"/>
      <c r="BCJ39" s="242"/>
      <c r="BCK39" s="242"/>
      <c r="BCL39" s="242"/>
      <c r="BCM39" s="242"/>
      <c r="BCN39" s="242"/>
      <c r="BCO39" s="242"/>
      <c r="BCP39" s="242"/>
      <c r="BCQ39" s="242"/>
      <c r="BCR39" s="242"/>
      <c r="BCS39" s="242"/>
      <c r="BCT39" s="242"/>
      <c r="BCU39" s="242"/>
      <c r="BCV39" s="242"/>
      <c r="BCW39" s="242"/>
      <c r="BCX39" s="242"/>
      <c r="BCY39" s="242"/>
      <c r="BCZ39" s="242"/>
      <c r="BDA39" s="242"/>
      <c r="BDB39" s="242"/>
      <c r="BDC39" s="242"/>
      <c r="BDD39" s="242"/>
      <c r="BDE39" s="242"/>
      <c r="BDF39" s="242"/>
      <c r="BDG39" s="242"/>
      <c r="BDH39" s="242"/>
      <c r="BDI39" s="242"/>
      <c r="BDJ39" s="242"/>
      <c r="BDK39" s="242"/>
      <c r="BDL39" s="242"/>
      <c r="BDM39" s="242"/>
      <c r="BDN39" s="242"/>
      <c r="BDO39" s="242"/>
      <c r="BDP39" s="242"/>
      <c r="BDQ39" s="242"/>
      <c r="BDR39" s="242"/>
      <c r="BDS39" s="242"/>
      <c r="BDT39" s="242"/>
      <c r="BDU39" s="242"/>
      <c r="BDV39" s="242"/>
      <c r="BDW39" s="242"/>
      <c r="BDX39" s="242"/>
      <c r="BDY39" s="242"/>
      <c r="BDZ39" s="242"/>
      <c r="BEA39" s="242"/>
      <c r="BEB39" s="242"/>
      <c r="BEC39" s="242"/>
      <c r="BED39" s="242"/>
      <c r="BEE39" s="242"/>
      <c r="BEF39" s="242"/>
      <c r="BEG39" s="242"/>
      <c r="BEH39" s="242"/>
      <c r="BEI39" s="242"/>
      <c r="BEJ39" s="242"/>
      <c r="BEK39" s="242"/>
      <c r="BEL39" s="242"/>
      <c r="BEM39" s="242"/>
      <c r="BEN39" s="242"/>
      <c r="BEO39" s="242"/>
      <c r="BEP39" s="242"/>
      <c r="BEQ39" s="242"/>
      <c r="BER39" s="242"/>
      <c r="BES39" s="242"/>
      <c r="BET39" s="242"/>
      <c r="BEU39" s="242"/>
      <c r="BEV39" s="242"/>
      <c r="BEW39" s="242"/>
      <c r="BEX39" s="242"/>
      <c r="BEY39" s="242"/>
      <c r="BEZ39" s="242"/>
      <c r="BFA39" s="242"/>
      <c r="BFB39" s="242"/>
      <c r="BFC39" s="242"/>
      <c r="BFD39" s="242"/>
      <c r="BFE39" s="242"/>
      <c r="BFF39" s="242"/>
      <c r="BFG39" s="242"/>
      <c r="BFH39" s="242"/>
      <c r="BFI39" s="242"/>
      <c r="BFJ39" s="242"/>
      <c r="BFK39" s="242"/>
      <c r="BFL39" s="242"/>
      <c r="BFM39" s="242"/>
      <c r="BFN39" s="242"/>
      <c r="BFO39" s="242"/>
      <c r="BFP39" s="242"/>
      <c r="BFQ39" s="242"/>
      <c r="BFR39" s="242"/>
      <c r="BFS39" s="242"/>
      <c r="BFT39" s="242"/>
      <c r="BFU39" s="242"/>
      <c r="BFV39" s="242"/>
      <c r="BFW39" s="242"/>
      <c r="BFX39" s="242"/>
      <c r="BFY39" s="242"/>
      <c r="BFZ39" s="242"/>
      <c r="BGA39" s="242"/>
      <c r="BGB39" s="242"/>
      <c r="BGC39" s="242"/>
      <c r="BGD39" s="242"/>
      <c r="BGE39" s="242"/>
      <c r="BGF39" s="242"/>
      <c r="BGG39" s="242"/>
      <c r="BGH39" s="242"/>
      <c r="BGI39" s="242"/>
      <c r="BGJ39" s="242"/>
      <c r="BGK39" s="242"/>
      <c r="BGL39" s="242"/>
      <c r="BGM39" s="242"/>
      <c r="BGN39" s="242"/>
      <c r="BGO39" s="242"/>
      <c r="BGP39" s="242"/>
      <c r="BGQ39" s="242"/>
      <c r="BGR39" s="242"/>
      <c r="BGS39" s="242"/>
      <c r="BGT39" s="242"/>
      <c r="BGU39" s="242"/>
      <c r="BGV39" s="242"/>
      <c r="BGW39" s="242"/>
      <c r="BGX39" s="242"/>
      <c r="BGY39" s="242"/>
      <c r="BGZ39" s="242"/>
      <c r="BHA39" s="242"/>
      <c r="BHB39" s="242"/>
      <c r="BHC39" s="242"/>
      <c r="BHD39" s="242"/>
      <c r="BHE39" s="242"/>
      <c r="BHF39" s="242"/>
      <c r="BHG39" s="242"/>
      <c r="BHH39" s="242"/>
      <c r="BHI39" s="242"/>
      <c r="BHJ39" s="242"/>
      <c r="BHK39" s="242"/>
      <c r="BHL39" s="242"/>
      <c r="BHM39" s="242"/>
      <c r="BHN39" s="242"/>
      <c r="BHO39" s="242"/>
      <c r="BHP39" s="242"/>
      <c r="BHQ39" s="242"/>
      <c r="BHR39" s="242"/>
      <c r="BHS39" s="242"/>
      <c r="BHT39" s="242"/>
      <c r="BHU39" s="242"/>
      <c r="BHV39" s="242"/>
      <c r="BHW39" s="242"/>
      <c r="BHX39" s="242"/>
      <c r="BHY39" s="242"/>
      <c r="BHZ39" s="242"/>
      <c r="BIA39" s="242"/>
      <c r="BIB39" s="242"/>
      <c r="BIC39" s="242"/>
      <c r="BID39" s="242"/>
      <c r="BIE39" s="242"/>
      <c r="BIF39" s="242"/>
      <c r="BIG39" s="242"/>
      <c r="BIH39" s="242"/>
      <c r="BII39" s="242"/>
      <c r="BIJ39" s="242"/>
      <c r="BIK39" s="242"/>
      <c r="BIL39" s="242"/>
      <c r="BIM39" s="242"/>
      <c r="BIN39" s="242"/>
      <c r="BIO39" s="242"/>
      <c r="BIP39" s="242"/>
      <c r="BIQ39" s="242"/>
      <c r="BIR39" s="242"/>
      <c r="BIS39" s="242"/>
      <c r="BIT39" s="242"/>
      <c r="BIU39" s="242"/>
      <c r="BIV39" s="242"/>
      <c r="BIW39" s="242"/>
      <c r="BIX39" s="242"/>
      <c r="BIY39" s="242"/>
      <c r="BIZ39" s="242"/>
      <c r="BJA39" s="242"/>
      <c r="BJB39" s="242"/>
      <c r="BJC39" s="242"/>
      <c r="BJD39" s="242"/>
      <c r="BJE39" s="242"/>
      <c r="BJF39" s="242"/>
      <c r="BJG39" s="242"/>
      <c r="BJH39" s="242"/>
      <c r="BJI39" s="242"/>
      <c r="BJJ39" s="242"/>
      <c r="BJK39" s="242"/>
      <c r="BJL39" s="242"/>
      <c r="BJM39" s="242"/>
      <c r="BJN39" s="242"/>
      <c r="BJO39" s="242"/>
      <c r="BJP39" s="242"/>
      <c r="BJQ39" s="242"/>
      <c r="BJR39" s="242"/>
      <c r="BJS39" s="242"/>
      <c r="BJT39" s="242"/>
      <c r="BJU39" s="242"/>
      <c r="BJV39" s="242"/>
      <c r="BJW39" s="242"/>
      <c r="BJX39" s="242"/>
      <c r="BJY39" s="242"/>
      <c r="BJZ39" s="242"/>
      <c r="BKA39" s="242"/>
      <c r="BKB39" s="242"/>
      <c r="BKC39" s="242"/>
      <c r="BKD39" s="242"/>
      <c r="BKE39" s="242"/>
      <c r="BKF39" s="242"/>
      <c r="BKG39" s="242"/>
      <c r="BKH39" s="242"/>
      <c r="BKI39" s="242"/>
      <c r="BKJ39" s="242"/>
      <c r="BKK39" s="242"/>
      <c r="BKL39" s="242"/>
      <c r="BKM39" s="242"/>
      <c r="BKN39" s="242"/>
      <c r="BKO39" s="242"/>
      <c r="BKP39" s="242"/>
      <c r="BKQ39" s="242"/>
      <c r="BKR39" s="242"/>
      <c r="BKS39" s="242"/>
      <c r="BKT39" s="242"/>
      <c r="BKU39" s="242"/>
      <c r="BKV39" s="242"/>
      <c r="BKW39" s="242"/>
      <c r="BKX39" s="242"/>
      <c r="BKY39" s="242"/>
      <c r="BKZ39" s="242"/>
      <c r="BLA39" s="242"/>
      <c r="BLB39" s="242"/>
      <c r="BLC39" s="242"/>
      <c r="BLD39" s="242"/>
      <c r="BLE39" s="242"/>
      <c r="BLF39" s="242"/>
      <c r="BLG39" s="242"/>
      <c r="BLH39" s="242"/>
      <c r="BLI39" s="242"/>
      <c r="BLJ39" s="242"/>
      <c r="BLK39" s="242"/>
      <c r="BLL39" s="242"/>
      <c r="BLM39" s="242"/>
      <c r="BLN39" s="242"/>
      <c r="BLO39" s="242"/>
      <c r="BLP39" s="242"/>
      <c r="BLQ39" s="242"/>
      <c r="BLR39" s="242"/>
      <c r="BLS39" s="242"/>
      <c r="BLT39" s="242"/>
      <c r="BLU39" s="242"/>
      <c r="BLV39" s="242"/>
      <c r="BLW39" s="242"/>
      <c r="BLX39" s="242"/>
      <c r="BLY39" s="242"/>
      <c r="BLZ39" s="242"/>
      <c r="BMA39" s="242"/>
      <c r="BMB39" s="242"/>
      <c r="BMC39" s="242"/>
      <c r="BMD39" s="242"/>
      <c r="BME39" s="242"/>
      <c r="BMF39" s="242"/>
      <c r="BMG39" s="242"/>
      <c r="BMH39" s="242"/>
      <c r="BMI39" s="242"/>
      <c r="BMJ39" s="242"/>
      <c r="BMK39" s="242"/>
      <c r="BML39" s="242"/>
      <c r="BMM39" s="242"/>
      <c r="BMN39" s="242"/>
      <c r="BMO39" s="242"/>
      <c r="BMP39" s="242"/>
      <c r="BMQ39" s="242"/>
      <c r="BMR39" s="242"/>
      <c r="BMS39" s="242"/>
      <c r="BMT39" s="242"/>
      <c r="BMU39" s="242"/>
      <c r="BMV39" s="242"/>
      <c r="BMW39" s="242"/>
      <c r="BMX39" s="242"/>
      <c r="BMY39" s="242"/>
      <c r="BMZ39" s="242"/>
      <c r="BNA39" s="242"/>
      <c r="BNB39" s="242"/>
      <c r="BNC39" s="242"/>
      <c r="BND39" s="242"/>
      <c r="BNE39" s="242"/>
      <c r="BNF39" s="242"/>
      <c r="BNG39" s="242"/>
      <c r="BNH39" s="242"/>
      <c r="BNI39" s="242"/>
      <c r="BNJ39" s="242"/>
      <c r="BNK39" s="242"/>
      <c r="BNL39" s="242"/>
      <c r="BNM39" s="242"/>
      <c r="BNN39" s="242"/>
      <c r="BNO39" s="242"/>
      <c r="BNP39" s="242"/>
      <c r="BNQ39" s="242"/>
      <c r="BNR39" s="242"/>
      <c r="BNS39" s="242"/>
      <c r="BNT39" s="242"/>
      <c r="BNU39" s="242"/>
      <c r="BNV39" s="242"/>
      <c r="BNW39" s="242"/>
      <c r="BNX39" s="242"/>
      <c r="BNY39" s="242"/>
      <c r="BNZ39" s="242"/>
      <c r="BOA39" s="242"/>
      <c r="BOB39" s="242"/>
      <c r="BOC39" s="242"/>
      <c r="BOD39" s="242"/>
      <c r="BOE39" s="242"/>
      <c r="BOF39" s="242"/>
      <c r="BOG39" s="242"/>
      <c r="BOH39" s="242"/>
      <c r="BOI39" s="242"/>
      <c r="BOJ39" s="242"/>
      <c r="BOK39" s="242"/>
      <c r="BOL39" s="242"/>
      <c r="BOM39" s="242"/>
      <c r="BON39" s="242"/>
      <c r="BOO39" s="242"/>
      <c r="BOP39" s="242"/>
      <c r="BOQ39" s="242"/>
      <c r="BOR39" s="242"/>
      <c r="BOS39" s="242"/>
      <c r="BOT39" s="242"/>
      <c r="BOU39" s="242"/>
      <c r="BOV39" s="242"/>
      <c r="BOW39" s="242"/>
      <c r="BOX39" s="242"/>
      <c r="BOY39" s="242"/>
      <c r="BOZ39" s="242"/>
      <c r="BPA39" s="242"/>
      <c r="BPB39" s="242"/>
      <c r="BPC39" s="242"/>
      <c r="BPD39" s="242"/>
      <c r="BPE39" s="242"/>
      <c r="BPF39" s="242"/>
      <c r="BPG39" s="242"/>
      <c r="BPH39" s="242"/>
      <c r="BPI39" s="242"/>
      <c r="BPJ39" s="242"/>
      <c r="BPK39" s="242"/>
      <c r="BPL39" s="242"/>
      <c r="BPM39" s="242"/>
      <c r="BPN39" s="242"/>
      <c r="BPO39" s="242"/>
      <c r="BPP39" s="242"/>
      <c r="BPQ39" s="242"/>
      <c r="BPR39" s="242"/>
      <c r="BPS39" s="242"/>
      <c r="BPT39" s="242"/>
      <c r="BPU39" s="242"/>
      <c r="BPV39" s="242"/>
      <c r="BPW39" s="242"/>
      <c r="BPX39" s="242"/>
      <c r="BPY39" s="242"/>
      <c r="BPZ39" s="242"/>
      <c r="BQA39" s="242"/>
      <c r="BQB39" s="242"/>
      <c r="BQC39" s="242"/>
      <c r="BQD39" s="242"/>
      <c r="BQE39" s="242"/>
      <c r="BQF39" s="242"/>
      <c r="BQG39" s="242"/>
      <c r="BQH39" s="242"/>
      <c r="BQI39" s="242"/>
      <c r="BQJ39" s="242"/>
      <c r="BQK39" s="242"/>
      <c r="BQL39" s="242"/>
      <c r="BQM39" s="242"/>
      <c r="BQN39" s="242"/>
      <c r="BQO39" s="242"/>
      <c r="BQP39" s="242"/>
      <c r="BQQ39" s="242"/>
      <c r="BQR39" s="242"/>
      <c r="BQS39" s="242"/>
      <c r="BQT39" s="242"/>
      <c r="BQU39" s="242"/>
      <c r="BQV39" s="242"/>
      <c r="BQW39" s="242"/>
      <c r="BQX39" s="242"/>
      <c r="BQY39" s="242"/>
      <c r="BQZ39" s="242"/>
      <c r="BRA39" s="242"/>
      <c r="BRB39" s="242"/>
      <c r="BRC39" s="242"/>
      <c r="BRD39" s="242"/>
      <c r="BRE39" s="242"/>
      <c r="BRF39" s="242"/>
      <c r="BRG39" s="242"/>
      <c r="BRH39" s="242"/>
      <c r="BRI39" s="242"/>
      <c r="BRJ39" s="242"/>
      <c r="BRK39" s="242"/>
      <c r="BRL39" s="242"/>
      <c r="BRM39" s="242"/>
      <c r="BRN39" s="242"/>
      <c r="BRO39" s="242"/>
      <c r="BRP39" s="242"/>
      <c r="BRQ39" s="242"/>
      <c r="BRR39" s="242"/>
      <c r="BRS39" s="242"/>
      <c r="BRT39" s="242"/>
      <c r="BRU39" s="242"/>
      <c r="BRV39" s="242"/>
      <c r="BRW39" s="242"/>
      <c r="BRX39" s="242"/>
      <c r="BRY39" s="242"/>
      <c r="BRZ39" s="242"/>
      <c r="BSA39" s="242"/>
      <c r="BSB39" s="242"/>
      <c r="BSC39" s="242"/>
      <c r="BSD39" s="242"/>
      <c r="BSE39" s="242"/>
      <c r="BSF39" s="242"/>
      <c r="BSG39" s="242"/>
      <c r="BSH39" s="242"/>
      <c r="BSI39" s="242"/>
      <c r="BSJ39" s="242"/>
      <c r="BSK39" s="242"/>
      <c r="BSL39" s="242"/>
      <c r="BSM39" s="242"/>
      <c r="BSN39" s="242"/>
      <c r="BSO39" s="242"/>
      <c r="BSP39" s="242"/>
      <c r="BSQ39" s="242"/>
      <c r="BSR39" s="242"/>
      <c r="BSS39" s="242"/>
      <c r="BST39" s="242"/>
      <c r="BSU39" s="242"/>
      <c r="BSV39" s="242"/>
      <c r="BSW39" s="242"/>
      <c r="BSX39" s="242"/>
      <c r="BSY39" s="242"/>
      <c r="BSZ39" s="242"/>
      <c r="BTA39" s="242"/>
      <c r="BTB39" s="242"/>
      <c r="BTC39" s="242"/>
      <c r="BTD39" s="242"/>
      <c r="BTE39" s="242"/>
      <c r="BTF39" s="242"/>
      <c r="BTG39" s="242"/>
      <c r="BTH39" s="242"/>
      <c r="BTI39" s="242"/>
      <c r="BTJ39" s="242"/>
      <c r="BTK39" s="242"/>
      <c r="BTL39" s="242"/>
      <c r="BTM39" s="242"/>
      <c r="BTN39" s="242"/>
      <c r="BTO39" s="242"/>
      <c r="BTP39" s="242"/>
      <c r="BTQ39" s="242"/>
      <c r="BTR39" s="242"/>
      <c r="BTS39" s="242"/>
      <c r="BTT39" s="242"/>
      <c r="BTU39" s="242"/>
      <c r="BTV39" s="242"/>
      <c r="BTW39" s="242"/>
      <c r="BTX39" s="242"/>
      <c r="BTY39" s="242"/>
      <c r="BTZ39" s="242"/>
      <c r="BUA39" s="242"/>
      <c r="BUB39" s="242"/>
      <c r="BUC39" s="242"/>
      <c r="BUD39" s="242"/>
      <c r="BUE39" s="242"/>
      <c r="BUF39" s="242"/>
      <c r="BUG39" s="242"/>
      <c r="BUH39" s="242"/>
      <c r="BUI39" s="242"/>
      <c r="BUJ39" s="242"/>
      <c r="BUK39" s="242"/>
      <c r="BUL39" s="242"/>
      <c r="BUM39" s="242"/>
      <c r="BUN39" s="242"/>
      <c r="BUO39" s="242"/>
      <c r="BUP39" s="242"/>
      <c r="BUQ39" s="242"/>
      <c r="BUR39" s="242"/>
      <c r="BUS39" s="242"/>
      <c r="BUT39" s="242"/>
      <c r="BUU39" s="242"/>
      <c r="BUV39" s="242"/>
      <c r="BUW39" s="242"/>
      <c r="BUX39" s="242"/>
      <c r="BUY39" s="242"/>
      <c r="BUZ39" s="242"/>
      <c r="BVA39" s="242"/>
      <c r="BVB39" s="242"/>
      <c r="BVC39" s="242"/>
      <c r="BVD39" s="242"/>
      <c r="BVE39" s="242"/>
      <c r="BVF39" s="242"/>
      <c r="BVG39" s="242"/>
      <c r="BVH39" s="242"/>
      <c r="BVI39" s="242"/>
      <c r="BVJ39" s="242"/>
      <c r="BVK39" s="242"/>
      <c r="BVL39" s="242"/>
      <c r="BVM39" s="242"/>
      <c r="BVN39" s="242"/>
      <c r="BVO39" s="242"/>
      <c r="BVP39" s="242"/>
      <c r="BVQ39" s="242"/>
      <c r="BVR39" s="242"/>
      <c r="BVS39" s="242"/>
      <c r="BVT39" s="242"/>
      <c r="BVU39" s="242"/>
      <c r="BVV39" s="242"/>
      <c r="BVW39" s="242"/>
      <c r="BVX39" s="242"/>
      <c r="BVY39" s="242"/>
      <c r="BVZ39" s="242"/>
      <c r="BWA39" s="242"/>
      <c r="BWB39" s="242"/>
      <c r="BWC39" s="242"/>
      <c r="BWD39" s="242"/>
      <c r="BWE39" s="242"/>
      <c r="BWF39" s="242"/>
      <c r="BWG39" s="242"/>
      <c r="BWH39" s="242"/>
      <c r="BWI39" s="242"/>
      <c r="BWJ39" s="242"/>
      <c r="BWK39" s="242"/>
      <c r="BWL39" s="242"/>
      <c r="BWM39" s="242"/>
      <c r="BWN39" s="242"/>
      <c r="BWO39" s="242"/>
      <c r="BWP39" s="242"/>
      <c r="BWQ39" s="242"/>
      <c r="BWR39" s="242"/>
      <c r="BWS39" s="242"/>
      <c r="BWT39" s="242"/>
      <c r="BWU39" s="242"/>
      <c r="BWV39" s="242"/>
      <c r="BWW39" s="242"/>
      <c r="BWX39" s="242"/>
      <c r="BWY39" s="242"/>
      <c r="BWZ39" s="242"/>
      <c r="BXA39" s="242"/>
      <c r="BXB39" s="242"/>
      <c r="BXC39" s="242"/>
      <c r="BXD39" s="242"/>
      <c r="BXE39" s="242"/>
      <c r="BXF39" s="242"/>
      <c r="BXG39" s="242"/>
      <c r="BXH39" s="242"/>
      <c r="BXI39" s="242"/>
      <c r="BXJ39" s="242"/>
      <c r="BXK39" s="242"/>
      <c r="BXL39" s="242"/>
      <c r="BXM39" s="242"/>
      <c r="BXN39" s="242"/>
      <c r="BXO39" s="242"/>
      <c r="BXP39" s="242"/>
      <c r="BXQ39" s="242"/>
      <c r="BXR39" s="242"/>
      <c r="BXS39" s="242"/>
      <c r="BXT39" s="242"/>
      <c r="BXU39" s="242"/>
      <c r="BXV39" s="242"/>
      <c r="BXW39" s="242"/>
      <c r="BXX39" s="242"/>
      <c r="BXY39" s="242"/>
      <c r="BXZ39" s="242"/>
      <c r="BYA39" s="242"/>
      <c r="BYB39" s="242"/>
      <c r="BYC39" s="242"/>
      <c r="BYD39" s="242"/>
      <c r="BYE39" s="242"/>
      <c r="BYF39" s="242"/>
      <c r="BYG39" s="242"/>
      <c r="BYH39" s="242"/>
      <c r="BYI39" s="242"/>
      <c r="BYJ39" s="242"/>
      <c r="BYK39" s="242"/>
      <c r="BYL39" s="242"/>
      <c r="BYM39" s="242"/>
      <c r="BYN39" s="242"/>
      <c r="BYO39" s="242"/>
      <c r="BYP39" s="242"/>
      <c r="BYQ39" s="242"/>
      <c r="BYR39" s="242"/>
      <c r="BYS39" s="242"/>
      <c r="BYT39" s="242"/>
      <c r="BYU39" s="242"/>
      <c r="BYV39" s="242"/>
      <c r="BYW39" s="242"/>
      <c r="BYX39" s="242"/>
      <c r="BYY39" s="242"/>
      <c r="BYZ39" s="242"/>
      <c r="BZA39" s="242"/>
      <c r="BZB39" s="242"/>
      <c r="BZC39" s="242"/>
      <c r="BZD39" s="242"/>
      <c r="BZE39" s="242"/>
      <c r="BZF39" s="242"/>
      <c r="BZG39" s="242"/>
      <c r="BZH39" s="242"/>
      <c r="BZI39" s="242"/>
      <c r="BZJ39" s="242"/>
      <c r="BZK39" s="242"/>
      <c r="BZL39" s="242"/>
      <c r="BZM39" s="242"/>
      <c r="BZN39" s="242"/>
      <c r="BZO39" s="242"/>
      <c r="BZP39" s="242"/>
      <c r="BZQ39" s="242"/>
      <c r="BZR39" s="242"/>
      <c r="BZS39" s="242"/>
      <c r="BZT39" s="242"/>
      <c r="BZU39" s="242"/>
      <c r="BZV39" s="242"/>
      <c r="BZW39" s="242"/>
      <c r="BZX39" s="242"/>
      <c r="BZY39" s="242"/>
      <c r="BZZ39" s="242"/>
      <c r="CAA39" s="242"/>
      <c r="CAB39" s="242"/>
      <c r="CAC39" s="242"/>
      <c r="CAD39" s="242"/>
      <c r="CAE39" s="242"/>
      <c r="CAF39" s="242"/>
      <c r="CAG39" s="242"/>
      <c r="CAH39" s="242"/>
      <c r="CAI39" s="242"/>
      <c r="CAJ39" s="242"/>
      <c r="CAK39" s="242"/>
      <c r="CAL39" s="242"/>
      <c r="CAM39" s="242"/>
      <c r="CAN39" s="242"/>
      <c r="CAO39" s="242"/>
      <c r="CAP39" s="242"/>
      <c r="CAQ39" s="242"/>
      <c r="CAR39" s="242"/>
      <c r="CAS39" s="242"/>
      <c r="CAT39" s="242"/>
      <c r="CAU39" s="242"/>
      <c r="CAV39" s="242"/>
      <c r="CAW39" s="242"/>
      <c r="CAX39" s="242"/>
      <c r="CAY39" s="242"/>
      <c r="CAZ39" s="242"/>
      <c r="CBA39" s="242"/>
      <c r="CBB39" s="242"/>
      <c r="CBC39" s="242"/>
      <c r="CBD39" s="242"/>
      <c r="CBE39" s="242"/>
      <c r="CBF39" s="242"/>
      <c r="CBG39" s="242"/>
      <c r="CBH39" s="242"/>
      <c r="CBI39" s="242"/>
      <c r="CBJ39" s="242"/>
      <c r="CBK39" s="242"/>
      <c r="CBL39" s="242"/>
      <c r="CBM39" s="242"/>
      <c r="CBN39" s="242"/>
      <c r="CBO39" s="242"/>
      <c r="CBP39" s="242"/>
      <c r="CBQ39" s="242"/>
      <c r="CBR39" s="242"/>
      <c r="CBS39" s="242"/>
      <c r="CBT39" s="242"/>
      <c r="CBU39" s="242"/>
      <c r="CBV39" s="242"/>
      <c r="CBW39" s="242"/>
      <c r="CBX39" s="242"/>
      <c r="CBY39" s="242"/>
      <c r="CBZ39" s="242"/>
      <c r="CCA39" s="242"/>
      <c r="CCB39" s="242"/>
      <c r="CCC39" s="242"/>
      <c r="CCD39" s="242"/>
      <c r="CCE39" s="242"/>
      <c r="CCF39" s="242"/>
      <c r="CCG39" s="242"/>
      <c r="CCH39" s="242"/>
      <c r="CCI39" s="242"/>
      <c r="CCJ39" s="242"/>
      <c r="CCK39" s="242"/>
      <c r="CCL39" s="242"/>
      <c r="CCM39" s="242"/>
      <c r="CCN39" s="242"/>
      <c r="CCO39" s="242"/>
      <c r="CCP39" s="242"/>
      <c r="CCQ39" s="242"/>
      <c r="CCR39" s="242"/>
      <c r="CCS39" s="242"/>
      <c r="CCT39" s="242"/>
      <c r="CCU39" s="242"/>
      <c r="CCV39" s="242"/>
      <c r="CCW39" s="242"/>
      <c r="CCX39" s="242"/>
      <c r="CCY39" s="242"/>
      <c r="CCZ39" s="242"/>
      <c r="CDA39" s="242"/>
      <c r="CDB39" s="242"/>
      <c r="CDC39" s="242"/>
      <c r="CDD39" s="242"/>
      <c r="CDE39" s="242"/>
      <c r="CDF39" s="242"/>
      <c r="CDG39" s="242"/>
      <c r="CDH39" s="242"/>
      <c r="CDI39" s="242"/>
      <c r="CDJ39" s="242"/>
      <c r="CDK39" s="242"/>
      <c r="CDL39" s="242"/>
      <c r="CDM39" s="242"/>
      <c r="CDN39" s="242"/>
      <c r="CDO39" s="242"/>
      <c r="CDP39" s="242"/>
      <c r="CDQ39" s="242"/>
      <c r="CDR39" s="242"/>
      <c r="CDS39" s="242"/>
      <c r="CDT39" s="242"/>
      <c r="CDU39" s="242"/>
      <c r="CDV39" s="242"/>
      <c r="CDW39" s="242"/>
      <c r="CDX39" s="242"/>
      <c r="CDY39" s="242"/>
      <c r="CDZ39" s="242"/>
      <c r="CEA39" s="242"/>
      <c r="CEB39" s="242"/>
      <c r="CEC39" s="242"/>
      <c r="CED39" s="242"/>
      <c r="CEE39" s="242"/>
      <c r="CEF39" s="242"/>
      <c r="CEG39" s="242"/>
      <c r="CEH39" s="242"/>
      <c r="CEI39" s="242"/>
      <c r="CEJ39" s="242"/>
      <c r="CEK39" s="242"/>
      <c r="CEL39" s="242"/>
      <c r="CEM39" s="242"/>
      <c r="CEN39" s="242"/>
      <c r="CEO39" s="242"/>
      <c r="CEP39" s="242"/>
      <c r="CEQ39" s="242"/>
      <c r="CER39" s="242"/>
      <c r="CES39" s="242"/>
      <c r="CET39" s="242"/>
      <c r="CEU39" s="242"/>
      <c r="CEV39" s="242"/>
      <c r="CEW39" s="242"/>
      <c r="CEX39" s="242"/>
      <c r="CEY39" s="242"/>
      <c r="CEZ39" s="242"/>
      <c r="CFA39" s="242"/>
      <c r="CFB39" s="242"/>
      <c r="CFC39" s="242"/>
      <c r="CFD39" s="242"/>
      <c r="CFE39" s="242"/>
      <c r="CFF39" s="242"/>
      <c r="CFG39" s="242"/>
      <c r="CFH39" s="242"/>
      <c r="CFI39" s="242"/>
      <c r="CFJ39" s="242"/>
      <c r="CFK39" s="242"/>
      <c r="CFL39" s="242"/>
      <c r="CFM39" s="242"/>
      <c r="CFN39" s="242"/>
      <c r="CFO39" s="242"/>
      <c r="CFP39" s="242"/>
      <c r="CFQ39" s="242"/>
      <c r="CFR39" s="242"/>
      <c r="CFS39" s="242"/>
      <c r="CFT39" s="242"/>
      <c r="CFU39" s="242"/>
      <c r="CFV39" s="242"/>
      <c r="CFW39" s="242"/>
      <c r="CFX39" s="242"/>
      <c r="CFY39" s="242"/>
      <c r="CFZ39" s="242"/>
      <c r="CGA39" s="242"/>
      <c r="CGB39" s="242"/>
      <c r="CGC39" s="242"/>
      <c r="CGD39" s="242"/>
      <c r="CGE39" s="242"/>
      <c r="CGF39" s="242"/>
      <c r="CGG39" s="242"/>
      <c r="CGH39" s="242"/>
      <c r="CGI39" s="242"/>
      <c r="CGJ39" s="242"/>
      <c r="CGK39" s="242"/>
      <c r="CGL39" s="242"/>
      <c r="CGM39" s="242"/>
      <c r="CGN39" s="242"/>
      <c r="CGO39" s="242"/>
      <c r="CGP39" s="242"/>
      <c r="CGQ39" s="242"/>
      <c r="CGR39" s="242"/>
      <c r="CGS39" s="242"/>
      <c r="CGT39" s="242"/>
      <c r="CGU39" s="242"/>
      <c r="CGV39" s="242"/>
      <c r="CGW39" s="242"/>
      <c r="CGX39" s="242"/>
      <c r="CGY39" s="242"/>
      <c r="CGZ39" s="242"/>
      <c r="CHA39" s="242"/>
      <c r="CHB39" s="242"/>
      <c r="CHC39" s="242"/>
      <c r="CHD39" s="242"/>
      <c r="CHE39" s="242"/>
      <c r="CHF39" s="242"/>
      <c r="CHG39" s="242"/>
      <c r="CHH39" s="242"/>
      <c r="CHI39" s="242"/>
      <c r="CHJ39" s="242"/>
      <c r="CHK39" s="242"/>
      <c r="CHL39" s="242"/>
      <c r="CHM39" s="242"/>
      <c r="CHN39" s="242"/>
      <c r="CHO39" s="242"/>
      <c r="CHP39" s="242"/>
      <c r="CHQ39" s="242"/>
      <c r="CHR39" s="242"/>
      <c r="CHS39" s="242"/>
      <c r="CHT39" s="242"/>
      <c r="CHU39" s="242"/>
      <c r="CHV39" s="242"/>
      <c r="CHW39" s="242"/>
      <c r="CHX39" s="242"/>
      <c r="CHY39" s="242"/>
      <c r="CHZ39" s="242"/>
      <c r="CIA39" s="242"/>
      <c r="CIB39" s="242"/>
      <c r="CIC39" s="242"/>
      <c r="CID39" s="242"/>
      <c r="CIE39" s="242"/>
      <c r="CIF39" s="242"/>
      <c r="CIG39" s="242"/>
      <c r="CIH39" s="242"/>
      <c r="CII39" s="242"/>
      <c r="CIJ39" s="242"/>
      <c r="CIK39" s="242"/>
      <c r="CIL39" s="242"/>
      <c r="CIM39" s="242"/>
      <c r="CIN39" s="242"/>
      <c r="CIO39" s="242"/>
      <c r="CIP39" s="242"/>
      <c r="CIQ39" s="242"/>
      <c r="CIR39" s="242"/>
      <c r="CIS39" s="242"/>
      <c r="CIT39" s="242"/>
      <c r="CIU39" s="242"/>
      <c r="CIV39" s="242"/>
      <c r="CIW39" s="242"/>
      <c r="CIX39" s="242"/>
      <c r="CIY39" s="242"/>
      <c r="CIZ39" s="242"/>
      <c r="CJA39" s="242"/>
      <c r="CJB39" s="242"/>
      <c r="CJC39" s="242"/>
      <c r="CJD39" s="242"/>
      <c r="CJE39" s="242"/>
      <c r="CJF39" s="242"/>
      <c r="CJG39" s="242"/>
      <c r="CJH39" s="242"/>
      <c r="CJI39" s="242"/>
      <c r="CJJ39" s="242"/>
      <c r="CJK39" s="242"/>
      <c r="CJL39" s="242"/>
      <c r="CJM39" s="242"/>
      <c r="CJN39" s="242"/>
      <c r="CJO39" s="242"/>
      <c r="CJP39" s="242"/>
      <c r="CJQ39" s="242"/>
      <c r="CJR39" s="242"/>
      <c r="CJS39" s="242"/>
      <c r="CJT39" s="242"/>
      <c r="CJU39" s="242"/>
      <c r="CJV39" s="242"/>
      <c r="CJW39" s="242"/>
      <c r="CJX39" s="242"/>
      <c r="CJY39" s="242"/>
      <c r="CJZ39" s="242"/>
      <c r="CKA39" s="242"/>
      <c r="CKB39" s="242"/>
      <c r="CKC39" s="242"/>
      <c r="CKD39" s="242"/>
      <c r="CKE39" s="242"/>
      <c r="CKF39" s="242"/>
      <c r="CKG39" s="242"/>
      <c r="CKH39" s="242"/>
      <c r="CKI39" s="242"/>
      <c r="CKJ39" s="242"/>
      <c r="CKK39" s="242"/>
      <c r="CKL39" s="242"/>
      <c r="CKM39" s="242"/>
      <c r="CKN39" s="242"/>
      <c r="CKO39" s="242"/>
      <c r="CKP39" s="242"/>
      <c r="CKQ39" s="242"/>
      <c r="CKR39" s="242"/>
      <c r="CKS39" s="242"/>
      <c r="CKT39" s="242"/>
      <c r="CKU39" s="242"/>
      <c r="CKV39" s="242"/>
      <c r="CKW39" s="242"/>
      <c r="CKX39" s="242"/>
      <c r="CKY39" s="242"/>
      <c r="CKZ39" s="242"/>
      <c r="CLA39" s="242"/>
      <c r="CLB39" s="242"/>
      <c r="CLC39" s="242"/>
      <c r="CLD39" s="242"/>
      <c r="CLE39" s="242"/>
      <c r="CLF39" s="242"/>
      <c r="CLG39" s="242"/>
      <c r="CLH39" s="242"/>
      <c r="CLI39" s="242"/>
      <c r="CLJ39" s="242"/>
      <c r="CLK39" s="242"/>
      <c r="CLL39" s="242"/>
      <c r="CLM39" s="242"/>
      <c r="CLN39" s="242"/>
      <c r="CLO39" s="242"/>
      <c r="CLP39" s="242"/>
      <c r="CLQ39" s="242"/>
      <c r="CLR39" s="242"/>
      <c r="CLS39" s="242"/>
      <c r="CLT39" s="242"/>
      <c r="CLU39" s="242"/>
      <c r="CLV39" s="242"/>
      <c r="CLW39" s="242"/>
      <c r="CLX39" s="242"/>
      <c r="CLY39" s="242"/>
      <c r="CLZ39" s="242"/>
      <c r="CMA39" s="242"/>
      <c r="CMB39" s="242"/>
      <c r="CMC39" s="242"/>
      <c r="CMD39" s="242"/>
      <c r="CME39" s="242"/>
      <c r="CMF39" s="242"/>
      <c r="CMG39" s="242"/>
      <c r="CMH39" s="242"/>
      <c r="CMI39" s="242"/>
      <c r="CMJ39" s="242"/>
      <c r="CMK39" s="242"/>
      <c r="CML39" s="242"/>
      <c r="CMM39" s="242"/>
      <c r="CMN39" s="242"/>
      <c r="CMO39" s="242"/>
      <c r="CMP39" s="242"/>
      <c r="CMQ39" s="242"/>
      <c r="CMR39" s="242"/>
      <c r="CMS39" s="242"/>
      <c r="CMT39" s="242"/>
      <c r="CMU39" s="242"/>
      <c r="CMV39" s="242"/>
      <c r="CMW39" s="242"/>
      <c r="CMX39" s="242"/>
      <c r="CMY39" s="242"/>
      <c r="CMZ39" s="242"/>
      <c r="CNA39" s="242"/>
      <c r="CNB39" s="242"/>
      <c r="CNC39" s="242"/>
      <c r="CND39" s="242"/>
      <c r="CNE39" s="242"/>
      <c r="CNF39" s="242"/>
      <c r="CNG39" s="242"/>
      <c r="CNH39" s="242"/>
      <c r="CNI39" s="242"/>
      <c r="CNJ39" s="242"/>
      <c r="CNK39" s="242"/>
      <c r="CNL39" s="242"/>
      <c r="CNM39" s="242"/>
      <c r="CNN39" s="242"/>
      <c r="CNO39" s="242"/>
      <c r="CNP39" s="242"/>
      <c r="CNQ39" s="242"/>
      <c r="CNR39" s="242"/>
      <c r="CNS39" s="242"/>
      <c r="CNT39" s="242"/>
      <c r="CNU39" s="242"/>
      <c r="CNV39" s="242"/>
      <c r="CNW39" s="242"/>
      <c r="CNX39" s="242"/>
      <c r="CNY39" s="242"/>
      <c r="CNZ39" s="242"/>
      <c r="COA39" s="242"/>
      <c r="COB39" s="242"/>
      <c r="COC39" s="242"/>
      <c r="COD39" s="242"/>
      <c r="COE39" s="242"/>
      <c r="COF39" s="242"/>
      <c r="COG39" s="242"/>
      <c r="COH39" s="242"/>
      <c r="COI39" s="242"/>
      <c r="COJ39" s="242"/>
      <c r="COK39" s="242"/>
      <c r="COL39" s="242"/>
      <c r="COM39" s="242"/>
      <c r="CON39" s="242"/>
      <c r="COO39" s="242"/>
      <c r="COP39" s="242"/>
      <c r="COQ39" s="242"/>
      <c r="COR39" s="242"/>
      <c r="COS39" s="242"/>
      <c r="COT39" s="242"/>
      <c r="COU39" s="242"/>
      <c r="COV39" s="242"/>
      <c r="COW39" s="242"/>
      <c r="COX39" s="242"/>
      <c r="COY39" s="242"/>
      <c r="COZ39" s="242"/>
      <c r="CPA39" s="242"/>
      <c r="CPB39" s="242"/>
      <c r="CPC39" s="242"/>
      <c r="CPD39" s="242"/>
      <c r="CPE39" s="242"/>
      <c r="CPF39" s="242"/>
      <c r="CPG39" s="242"/>
      <c r="CPH39" s="242"/>
      <c r="CPI39" s="242"/>
      <c r="CPJ39" s="242"/>
      <c r="CPK39" s="242"/>
      <c r="CPL39" s="242"/>
      <c r="CPM39" s="242"/>
      <c r="CPN39" s="242"/>
      <c r="CPO39" s="242"/>
      <c r="CPP39" s="242"/>
      <c r="CPQ39" s="242"/>
      <c r="CPR39" s="242"/>
      <c r="CPS39" s="242"/>
      <c r="CPT39" s="242"/>
      <c r="CPU39" s="242"/>
      <c r="CPV39" s="242"/>
      <c r="CPW39" s="242"/>
      <c r="CPX39" s="242"/>
      <c r="CPY39" s="242"/>
      <c r="CPZ39" s="242"/>
      <c r="CQA39" s="242"/>
      <c r="CQB39" s="242"/>
      <c r="CQC39" s="242"/>
      <c r="CQD39" s="242"/>
      <c r="CQE39" s="242"/>
      <c r="CQF39" s="242"/>
      <c r="CQG39" s="242"/>
      <c r="CQH39" s="242"/>
      <c r="CQI39" s="242"/>
      <c r="CQJ39" s="242"/>
      <c r="CQK39" s="242"/>
      <c r="CQL39" s="242"/>
      <c r="CQM39" s="242"/>
      <c r="CQN39" s="242"/>
      <c r="CQO39" s="242"/>
      <c r="CQP39" s="242"/>
      <c r="CQQ39" s="242"/>
      <c r="CQR39" s="242"/>
      <c r="CQS39" s="242"/>
      <c r="CQT39" s="242"/>
      <c r="CQU39" s="242"/>
      <c r="CQV39" s="242"/>
      <c r="CQW39" s="242"/>
      <c r="CQX39" s="242"/>
      <c r="CQY39" s="242"/>
      <c r="CQZ39" s="242"/>
      <c r="CRA39" s="242"/>
      <c r="CRB39" s="242"/>
      <c r="CRC39" s="242"/>
      <c r="CRD39" s="242"/>
      <c r="CRE39" s="242"/>
      <c r="CRF39" s="242"/>
      <c r="CRG39" s="242"/>
      <c r="CRH39" s="242"/>
      <c r="CRI39" s="242"/>
      <c r="CRJ39" s="242"/>
      <c r="CRK39" s="242"/>
      <c r="CRL39" s="242"/>
      <c r="CRM39" s="242"/>
      <c r="CRN39" s="242"/>
      <c r="CRO39" s="242"/>
      <c r="CRP39" s="242"/>
      <c r="CRQ39" s="242"/>
      <c r="CRR39" s="242"/>
      <c r="CRS39" s="242"/>
      <c r="CRT39" s="242"/>
      <c r="CRU39" s="242"/>
      <c r="CRV39" s="242"/>
      <c r="CRW39" s="242"/>
      <c r="CRX39" s="242"/>
      <c r="CRY39" s="242"/>
      <c r="CRZ39" s="242"/>
      <c r="CSA39" s="242"/>
      <c r="CSB39" s="242"/>
      <c r="CSC39" s="242"/>
      <c r="CSD39" s="242"/>
      <c r="CSE39" s="242"/>
      <c r="CSF39" s="242"/>
      <c r="CSG39" s="242"/>
      <c r="CSH39" s="242"/>
      <c r="CSI39" s="242"/>
      <c r="CSJ39" s="242"/>
      <c r="CSK39" s="242"/>
      <c r="CSL39" s="242"/>
      <c r="CSM39" s="242"/>
      <c r="CSN39" s="242"/>
      <c r="CSO39" s="242"/>
      <c r="CSP39" s="242"/>
      <c r="CSQ39" s="242"/>
      <c r="CSR39" s="242"/>
      <c r="CSS39" s="242"/>
      <c r="CST39" s="242"/>
      <c r="CSU39" s="242"/>
      <c r="CSV39" s="242"/>
      <c r="CSW39" s="242"/>
      <c r="CSX39" s="242"/>
      <c r="CSY39" s="242"/>
      <c r="CSZ39" s="242"/>
      <c r="CTA39" s="242"/>
      <c r="CTB39" s="242"/>
      <c r="CTC39" s="242"/>
      <c r="CTD39" s="242"/>
      <c r="CTE39" s="242"/>
      <c r="CTF39" s="242"/>
      <c r="CTG39" s="242"/>
      <c r="CTH39" s="242"/>
      <c r="CTI39" s="242"/>
      <c r="CTJ39" s="242"/>
      <c r="CTK39" s="242"/>
      <c r="CTL39" s="242"/>
      <c r="CTM39" s="242"/>
      <c r="CTN39" s="242"/>
      <c r="CTO39" s="242"/>
      <c r="CTP39" s="242"/>
      <c r="CTQ39" s="242"/>
      <c r="CTR39" s="242"/>
      <c r="CTS39" s="242"/>
      <c r="CTT39" s="242"/>
      <c r="CTU39" s="242"/>
      <c r="CTV39" s="242"/>
      <c r="CTW39" s="242"/>
      <c r="CTX39" s="242"/>
      <c r="CTY39" s="242"/>
      <c r="CTZ39" s="242"/>
      <c r="CUA39" s="242"/>
      <c r="CUB39" s="242"/>
      <c r="CUC39" s="242"/>
      <c r="CUD39" s="242"/>
      <c r="CUE39" s="242"/>
      <c r="CUF39" s="242"/>
      <c r="CUG39" s="242"/>
      <c r="CUH39" s="242"/>
      <c r="CUI39" s="242"/>
      <c r="CUJ39" s="242"/>
      <c r="CUK39" s="242"/>
      <c r="CUL39" s="242"/>
      <c r="CUM39" s="242"/>
      <c r="CUN39" s="242"/>
      <c r="CUO39" s="242"/>
      <c r="CUP39" s="242"/>
      <c r="CUQ39" s="242"/>
      <c r="CUR39" s="242"/>
      <c r="CUS39" s="242"/>
      <c r="CUT39" s="242"/>
      <c r="CUU39" s="242"/>
      <c r="CUV39" s="242"/>
      <c r="CUW39" s="242"/>
      <c r="CUX39" s="242"/>
      <c r="CUY39" s="242"/>
      <c r="CUZ39" s="242"/>
      <c r="CVA39" s="242"/>
      <c r="CVB39" s="242"/>
      <c r="CVC39" s="242"/>
      <c r="CVD39" s="242"/>
      <c r="CVE39" s="242"/>
      <c r="CVF39" s="242"/>
      <c r="CVG39" s="242"/>
      <c r="CVH39" s="242"/>
      <c r="CVI39" s="242"/>
      <c r="CVJ39" s="242"/>
      <c r="CVK39" s="242"/>
      <c r="CVL39" s="242"/>
      <c r="CVM39" s="242"/>
      <c r="CVN39" s="242"/>
      <c r="CVO39" s="242"/>
      <c r="CVP39" s="242"/>
      <c r="CVQ39" s="242"/>
      <c r="CVR39" s="242"/>
      <c r="CVS39" s="242"/>
      <c r="CVT39" s="242"/>
      <c r="CVU39" s="242"/>
      <c r="CVV39" s="242"/>
      <c r="CVW39" s="242"/>
      <c r="CVX39" s="242"/>
      <c r="CVY39" s="242"/>
      <c r="CVZ39" s="242"/>
      <c r="CWA39" s="242"/>
      <c r="CWB39" s="242"/>
      <c r="CWC39" s="242"/>
      <c r="CWD39" s="242"/>
      <c r="CWE39" s="242"/>
      <c r="CWF39" s="242"/>
      <c r="CWG39" s="242"/>
      <c r="CWH39" s="242"/>
      <c r="CWI39" s="242"/>
      <c r="CWJ39" s="242"/>
      <c r="CWK39" s="242"/>
      <c r="CWL39" s="242"/>
      <c r="CWM39" s="242"/>
      <c r="CWN39" s="242"/>
      <c r="CWO39" s="242"/>
      <c r="CWP39" s="242"/>
      <c r="CWQ39" s="242"/>
      <c r="CWR39" s="242"/>
      <c r="CWS39" s="242"/>
      <c r="CWT39" s="242"/>
      <c r="CWU39" s="242"/>
      <c r="CWV39" s="242"/>
      <c r="CWW39" s="242"/>
      <c r="CWX39" s="242"/>
      <c r="CWY39" s="242"/>
      <c r="CWZ39" s="242"/>
      <c r="CXA39" s="242"/>
      <c r="CXB39" s="242"/>
      <c r="CXC39" s="242"/>
      <c r="CXD39" s="242"/>
      <c r="CXE39" s="242"/>
      <c r="CXF39" s="242"/>
      <c r="CXG39" s="242"/>
      <c r="CXH39" s="242"/>
      <c r="CXI39" s="242"/>
      <c r="CXJ39" s="242"/>
      <c r="CXK39" s="242"/>
      <c r="CXL39" s="242"/>
      <c r="CXM39" s="242"/>
      <c r="CXN39" s="242"/>
      <c r="CXO39" s="242"/>
      <c r="CXP39" s="242"/>
      <c r="CXQ39" s="242"/>
      <c r="CXR39" s="242"/>
      <c r="CXS39" s="242"/>
      <c r="CXT39" s="242"/>
      <c r="CXU39" s="242"/>
      <c r="CXV39" s="242"/>
      <c r="CXW39" s="242"/>
      <c r="CXX39" s="242"/>
      <c r="CXY39" s="242"/>
      <c r="CXZ39" s="242"/>
      <c r="CYA39" s="242"/>
      <c r="CYB39" s="242"/>
      <c r="CYC39" s="242"/>
      <c r="CYD39" s="242"/>
      <c r="CYE39" s="242"/>
      <c r="CYF39" s="242"/>
      <c r="CYG39" s="242"/>
      <c r="CYH39" s="242"/>
      <c r="CYI39" s="242"/>
      <c r="CYJ39" s="242"/>
      <c r="CYK39" s="242"/>
      <c r="CYL39" s="242"/>
      <c r="CYM39" s="242"/>
      <c r="CYN39" s="242"/>
      <c r="CYO39" s="242"/>
      <c r="CYP39" s="242"/>
      <c r="CYQ39" s="242"/>
      <c r="CYR39" s="242"/>
      <c r="CYS39" s="242"/>
      <c r="CYT39" s="242"/>
      <c r="CYU39" s="242"/>
      <c r="CYV39" s="242"/>
      <c r="CYW39" s="242"/>
      <c r="CYX39" s="242"/>
      <c r="CYY39" s="242"/>
      <c r="CYZ39" s="242"/>
      <c r="CZA39" s="242"/>
      <c r="CZB39" s="242"/>
      <c r="CZC39" s="242"/>
      <c r="CZD39" s="242"/>
      <c r="CZE39" s="242"/>
      <c r="CZF39" s="242"/>
      <c r="CZG39" s="242"/>
      <c r="CZH39" s="242"/>
      <c r="CZI39" s="242"/>
      <c r="CZJ39" s="242"/>
      <c r="CZK39" s="242"/>
      <c r="CZL39" s="242"/>
      <c r="CZM39" s="242"/>
      <c r="CZN39" s="242"/>
      <c r="CZO39" s="242"/>
      <c r="CZP39" s="242"/>
      <c r="CZQ39" s="242"/>
      <c r="CZR39" s="242"/>
      <c r="CZS39" s="242"/>
      <c r="CZT39" s="242"/>
      <c r="CZU39" s="242"/>
      <c r="CZV39" s="242"/>
      <c r="CZW39" s="242"/>
      <c r="CZX39" s="242"/>
      <c r="CZY39" s="242"/>
      <c r="CZZ39" s="242"/>
      <c r="DAA39" s="242"/>
      <c r="DAB39" s="242"/>
      <c r="DAC39" s="242"/>
      <c r="DAD39" s="242"/>
      <c r="DAE39" s="242"/>
      <c r="DAF39" s="242"/>
      <c r="DAG39" s="242"/>
      <c r="DAH39" s="242"/>
      <c r="DAI39" s="242"/>
      <c r="DAJ39" s="242"/>
      <c r="DAK39" s="242"/>
      <c r="DAL39" s="242"/>
      <c r="DAM39" s="242"/>
      <c r="DAN39" s="242"/>
      <c r="DAO39" s="242"/>
      <c r="DAP39" s="242"/>
      <c r="DAQ39" s="242"/>
      <c r="DAR39" s="242"/>
      <c r="DAS39" s="242"/>
      <c r="DAT39" s="242"/>
      <c r="DAU39" s="242"/>
      <c r="DAV39" s="242"/>
      <c r="DAW39" s="242"/>
      <c r="DAX39" s="242"/>
      <c r="DAY39" s="242"/>
      <c r="DAZ39" s="242"/>
      <c r="DBA39" s="242"/>
      <c r="DBB39" s="242"/>
      <c r="DBC39" s="242"/>
      <c r="DBD39" s="242"/>
      <c r="DBE39" s="242"/>
      <c r="DBF39" s="242"/>
      <c r="DBG39" s="242"/>
      <c r="DBH39" s="242"/>
      <c r="DBI39" s="242"/>
      <c r="DBJ39" s="242"/>
      <c r="DBK39" s="242"/>
      <c r="DBL39" s="242"/>
      <c r="DBM39" s="242"/>
      <c r="DBN39" s="242"/>
      <c r="DBO39" s="242"/>
      <c r="DBP39" s="242"/>
      <c r="DBQ39" s="242"/>
      <c r="DBR39" s="242"/>
      <c r="DBS39" s="242"/>
      <c r="DBT39" s="242"/>
      <c r="DBU39" s="242"/>
      <c r="DBV39" s="242"/>
      <c r="DBW39" s="242"/>
      <c r="DBX39" s="242"/>
      <c r="DBY39" s="242"/>
      <c r="DBZ39" s="242"/>
      <c r="DCA39" s="242"/>
      <c r="DCB39" s="242"/>
      <c r="DCC39" s="242"/>
      <c r="DCD39" s="242"/>
      <c r="DCE39" s="242"/>
      <c r="DCF39" s="242"/>
      <c r="DCG39" s="242"/>
      <c r="DCH39" s="242"/>
      <c r="DCI39" s="242"/>
      <c r="DCJ39" s="242"/>
      <c r="DCK39" s="242"/>
      <c r="DCL39" s="242"/>
      <c r="DCM39" s="242"/>
      <c r="DCN39" s="242"/>
      <c r="DCO39" s="242"/>
      <c r="DCP39" s="242"/>
      <c r="DCQ39" s="242"/>
      <c r="DCR39" s="242"/>
      <c r="DCS39" s="242"/>
      <c r="DCT39" s="242"/>
      <c r="DCU39" s="242"/>
      <c r="DCV39" s="242"/>
      <c r="DCW39" s="242"/>
      <c r="DCX39" s="242"/>
      <c r="DCY39" s="242"/>
      <c r="DCZ39" s="242"/>
      <c r="DDA39" s="242"/>
      <c r="DDB39" s="242"/>
      <c r="DDC39" s="242"/>
      <c r="DDD39" s="242"/>
      <c r="DDE39" s="242"/>
      <c r="DDF39" s="242"/>
      <c r="DDG39" s="242"/>
      <c r="DDH39" s="242"/>
      <c r="DDI39" s="242"/>
      <c r="DDJ39" s="242"/>
      <c r="DDK39" s="242"/>
      <c r="DDL39" s="242"/>
      <c r="DDM39" s="242"/>
      <c r="DDN39" s="242"/>
      <c r="DDO39" s="242"/>
      <c r="DDP39" s="242"/>
      <c r="DDQ39" s="242"/>
      <c r="DDR39" s="242"/>
      <c r="DDS39" s="242"/>
      <c r="DDT39" s="242"/>
      <c r="DDU39" s="242"/>
      <c r="DDV39" s="242"/>
      <c r="DDW39" s="242"/>
      <c r="DDX39" s="242"/>
      <c r="DDY39" s="242"/>
      <c r="DDZ39" s="242"/>
      <c r="DEA39" s="242"/>
      <c r="DEB39" s="242"/>
      <c r="DEC39" s="242"/>
      <c r="DED39" s="242"/>
      <c r="DEE39" s="242"/>
      <c r="DEF39" s="242"/>
      <c r="DEG39" s="242"/>
      <c r="DEH39" s="242"/>
      <c r="DEI39" s="242"/>
      <c r="DEJ39" s="242"/>
      <c r="DEK39" s="242"/>
      <c r="DEL39" s="242"/>
      <c r="DEM39" s="242"/>
      <c r="DEN39" s="242"/>
      <c r="DEO39" s="242"/>
      <c r="DEP39" s="242"/>
      <c r="DEQ39" s="242"/>
      <c r="DER39" s="242"/>
      <c r="DES39" s="242"/>
      <c r="DET39" s="242"/>
      <c r="DEU39" s="242"/>
      <c r="DEV39" s="242"/>
      <c r="DEW39" s="242"/>
      <c r="DEX39" s="242"/>
      <c r="DEY39" s="242"/>
      <c r="DEZ39" s="242"/>
      <c r="DFA39" s="242"/>
      <c r="DFB39" s="242"/>
      <c r="DFC39" s="242"/>
      <c r="DFD39" s="242"/>
      <c r="DFE39" s="242"/>
      <c r="DFF39" s="242"/>
      <c r="DFG39" s="242"/>
      <c r="DFH39" s="242"/>
      <c r="DFI39" s="242"/>
      <c r="DFJ39" s="242"/>
      <c r="DFK39" s="242"/>
      <c r="DFL39" s="242"/>
      <c r="DFM39" s="242"/>
      <c r="DFN39" s="242"/>
      <c r="DFO39" s="242"/>
      <c r="DFP39" s="242"/>
      <c r="DFQ39" s="242"/>
      <c r="DFR39" s="242"/>
      <c r="DFS39" s="242"/>
      <c r="DFT39" s="242"/>
      <c r="DFU39" s="242"/>
      <c r="DFV39" s="242"/>
      <c r="DFW39" s="242"/>
      <c r="DFX39" s="242"/>
      <c r="DFY39" s="242"/>
      <c r="DFZ39" s="242"/>
      <c r="DGA39" s="242"/>
      <c r="DGB39" s="242"/>
      <c r="DGC39" s="242"/>
      <c r="DGD39" s="242"/>
      <c r="DGE39" s="242"/>
      <c r="DGF39" s="242"/>
      <c r="DGG39" s="242"/>
      <c r="DGH39" s="242"/>
      <c r="DGI39" s="242"/>
      <c r="DGJ39" s="242"/>
      <c r="DGK39" s="242"/>
      <c r="DGL39" s="242"/>
      <c r="DGM39" s="242"/>
      <c r="DGN39" s="242"/>
      <c r="DGO39" s="242"/>
      <c r="DGP39" s="242"/>
      <c r="DGQ39" s="242"/>
      <c r="DGR39" s="242"/>
      <c r="DGS39" s="242"/>
      <c r="DGT39" s="242"/>
      <c r="DGU39" s="242"/>
      <c r="DGV39" s="242"/>
      <c r="DGW39" s="242"/>
      <c r="DGX39" s="242"/>
      <c r="DGY39" s="242"/>
      <c r="DGZ39" s="242"/>
      <c r="DHA39" s="242"/>
      <c r="DHB39" s="242"/>
      <c r="DHC39" s="242"/>
      <c r="DHD39" s="242"/>
      <c r="DHE39" s="242"/>
      <c r="DHF39" s="242"/>
      <c r="DHG39" s="242"/>
      <c r="DHH39" s="242"/>
      <c r="DHI39" s="242"/>
      <c r="DHJ39" s="242"/>
      <c r="DHK39" s="242"/>
      <c r="DHL39" s="242"/>
      <c r="DHM39" s="242"/>
      <c r="DHN39" s="242"/>
      <c r="DHO39" s="242"/>
      <c r="DHP39" s="242"/>
      <c r="DHQ39" s="242"/>
      <c r="DHR39" s="242"/>
      <c r="DHS39" s="242"/>
      <c r="DHT39" s="242"/>
      <c r="DHU39" s="242"/>
      <c r="DHV39" s="242"/>
      <c r="DHW39" s="242"/>
      <c r="DHX39" s="242"/>
      <c r="DHY39" s="242"/>
      <c r="DHZ39" s="242"/>
      <c r="DIA39" s="242"/>
      <c r="DIB39" s="242"/>
      <c r="DIC39" s="242"/>
      <c r="DID39" s="242"/>
      <c r="DIE39" s="242"/>
      <c r="DIF39" s="242"/>
      <c r="DIG39" s="242"/>
      <c r="DIH39" s="242"/>
      <c r="DII39" s="242"/>
      <c r="DIJ39" s="242"/>
      <c r="DIK39" s="242"/>
      <c r="DIL39" s="242"/>
      <c r="DIM39" s="242"/>
      <c r="DIN39" s="242"/>
      <c r="DIO39" s="242"/>
      <c r="DIP39" s="242"/>
      <c r="DIQ39" s="242"/>
      <c r="DIR39" s="242"/>
      <c r="DIS39" s="242"/>
      <c r="DIT39" s="242"/>
      <c r="DIU39" s="242"/>
      <c r="DIV39" s="242"/>
      <c r="DIW39" s="242"/>
      <c r="DIX39" s="242"/>
      <c r="DIY39" s="242"/>
      <c r="DIZ39" s="242"/>
      <c r="DJA39" s="242"/>
      <c r="DJB39" s="242"/>
      <c r="DJC39" s="242"/>
      <c r="DJD39" s="242"/>
      <c r="DJE39" s="242"/>
      <c r="DJF39" s="242"/>
      <c r="DJG39" s="242"/>
      <c r="DJH39" s="242"/>
      <c r="DJI39" s="242"/>
      <c r="DJJ39" s="242"/>
      <c r="DJK39" s="242"/>
      <c r="DJL39" s="242"/>
      <c r="DJM39" s="242"/>
      <c r="DJN39" s="242"/>
      <c r="DJO39" s="242"/>
      <c r="DJP39" s="242"/>
      <c r="DJQ39" s="242"/>
      <c r="DJR39" s="242"/>
      <c r="DJS39" s="242"/>
      <c r="DJT39" s="242"/>
      <c r="DJU39" s="242"/>
      <c r="DJV39" s="242"/>
      <c r="DJW39" s="242"/>
      <c r="DJX39" s="242"/>
      <c r="DJY39" s="242"/>
      <c r="DJZ39" s="242"/>
      <c r="DKA39" s="242"/>
      <c r="DKB39" s="242"/>
      <c r="DKC39" s="242"/>
      <c r="DKD39" s="242"/>
      <c r="DKE39" s="242"/>
      <c r="DKF39" s="242"/>
      <c r="DKG39" s="242"/>
      <c r="DKH39" s="242"/>
      <c r="DKI39" s="242"/>
      <c r="DKJ39" s="242"/>
      <c r="DKK39" s="242"/>
      <c r="DKL39" s="242"/>
      <c r="DKM39" s="242"/>
      <c r="DKN39" s="242"/>
      <c r="DKO39" s="242"/>
      <c r="DKP39" s="242"/>
      <c r="DKQ39" s="242"/>
      <c r="DKR39" s="242"/>
      <c r="DKS39" s="242"/>
      <c r="DKT39" s="242"/>
      <c r="DKU39" s="242"/>
      <c r="DKV39" s="242"/>
      <c r="DKW39" s="242"/>
      <c r="DKX39" s="242"/>
      <c r="DKY39" s="242"/>
      <c r="DKZ39" s="242"/>
      <c r="DLA39" s="242"/>
      <c r="DLB39" s="242"/>
      <c r="DLC39" s="242"/>
      <c r="DLD39" s="242"/>
      <c r="DLE39" s="242"/>
      <c r="DLF39" s="242"/>
      <c r="DLG39" s="242"/>
      <c r="DLH39" s="242"/>
      <c r="DLI39" s="242"/>
      <c r="DLJ39" s="242"/>
      <c r="DLK39" s="242"/>
      <c r="DLL39" s="242"/>
      <c r="DLM39" s="242"/>
      <c r="DLN39" s="242"/>
      <c r="DLO39" s="242"/>
      <c r="DLP39" s="242"/>
      <c r="DLQ39" s="242"/>
      <c r="DLR39" s="242"/>
      <c r="DLS39" s="242"/>
      <c r="DLT39" s="242"/>
      <c r="DLU39" s="242"/>
      <c r="DLV39" s="242"/>
      <c r="DLW39" s="242"/>
      <c r="DLX39" s="242"/>
      <c r="DLY39" s="242"/>
      <c r="DLZ39" s="242"/>
      <c r="DMA39" s="242"/>
      <c r="DMB39" s="242"/>
      <c r="DMC39" s="242"/>
      <c r="DMD39" s="242"/>
      <c r="DME39" s="242"/>
      <c r="DMF39" s="242"/>
      <c r="DMG39" s="242"/>
      <c r="DMH39" s="242"/>
      <c r="DMI39" s="242"/>
      <c r="DMJ39" s="242"/>
      <c r="DMK39" s="242"/>
      <c r="DML39" s="242"/>
      <c r="DMM39" s="242"/>
      <c r="DMN39" s="242"/>
      <c r="DMO39" s="242"/>
      <c r="DMP39" s="242"/>
      <c r="DMQ39" s="242"/>
      <c r="DMR39" s="242"/>
      <c r="DMS39" s="242"/>
      <c r="DMT39" s="242"/>
      <c r="DMU39" s="242"/>
      <c r="DMV39" s="242"/>
      <c r="DMW39" s="242"/>
      <c r="DMX39" s="242"/>
      <c r="DMY39" s="242"/>
      <c r="DMZ39" s="242"/>
      <c r="DNA39" s="242"/>
      <c r="DNB39" s="242"/>
      <c r="DNC39" s="242"/>
      <c r="DND39" s="242"/>
      <c r="DNE39" s="242"/>
      <c r="DNF39" s="242"/>
      <c r="DNG39" s="242"/>
      <c r="DNH39" s="242"/>
      <c r="DNI39" s="242"/>
      <c r="DNJ39" s="242"/>
      <c r="DNK39" s="242"/>
      <c r="DNL39" s="242"/>
      <c r="DNM39" s="242"/>
      <c r="DNN39" s="242"/>
      <c r="DNO39" s="242"/>
      <c r="DNP39" s="242"/>
      <c r="DNQ39" s="242"/>
      <c r="DNR39" s="242"/>
      <c r="DNS39" s="242"/>
      <c r="DNT39" s="242"/>
      <c r="DNU39" s="242"/>
      <c r="DNV39" s="242"/>
      <c r="DNW39" s="242"/>
      <c r="DNX39" s="242"/>
      <c r="DNY39" s="242"/>
      <c r="DNZ39" s="242"/>
      <c r="DOA39" s="242"/>
      <c r="DOB39" s="242"/>
      <c r="DOC39" s="242"/>
      <c r="DOD39" s="242"/>
      <c r="DOE39" s="242"/>
      <c r="DOF39" s="242"/>
      <c r="DOG39" s="242"/>
      <c r="DOH39" s="242"/>
      <c r="DOI39" s="242"/>
      <c r="DOJ39" s="242"/>
      <c r="DOK39" s="242"/>
      <c r="DOL39" s="242"/>
      <c r="DOM39" s="242"/>
      <c r="DON39" s="242"/>
      <c r="DOO39" s="242"/>
      <c r="DOP39" s="242"/>
      <c r="DOQ39" s="242"/>
      <c r="DOR39" s="242"/>
      <c r="DOS39" s="242"/>
      <c r="DOT39" s="242"/>
      <c r="DOU39" s="242"/>
      <c r="DOV39" s="242"/>
      <c r="DOW39" s="242"/>
      <c r="DOX39" s="242"/>
      <c r="DOY39" s="242"/>
      <c r="DOZ39" s="242"/>
      <c r="DPA39" s="242"/>
      <c r="DPB39" s="242"/>
      <c r="DPC39" s="242"/>
      <c r="DPD39" s="242"/>
      <c r="DPE39" s="242"/>
      <c r="DPF39" s="242"/>
      <c r="DPG39" s="242"/>
      <c r="DPH39" s="242"/>
      <c r="DPI39" s="242"/>
      <c r="DPJ39" s="242"/>
      <c r="DPK39" s="242"/>
      <c r="DPL39" s="242"/>
      <c r="DPM39" s="242"/>
      <c r="DPN39" s="242"/>
      <c r="DPO39" s="242"/>
      <c r="DPP39" s="242"/>
      <c r="DPQ39" s="242"/>
      <c r="DPR39" s="242"/>
      <c r="DPS39" s="242"/>
      <c r="DPT39" s="242"/>
      <c r="DPU39" s="242"/>
      <c r="DPV39" s="242"/>
      <c r="DPW39" s="242"/>
      <c r="DPX39" s="242"/>
      <c r="DPY39" s="242"/>
      <c r="DPZ39" s="242"/>
      <c r="DQA39" s="242"/>
      <c r="DQB39" s="242"/>
      <c r="DQC39" s="242"/>
      <c r="DQD39" s="242"/>
      <c r="DQE39" s="242"/>
      <c r="DQF39" s="242"/>
      <c r="DQG39" s="242"/>
      <c r="DQH39" s="242"/>
      <c r="DQI39" s="242"/>
      <c r="DQJ39" s="242"/>
      <c r="DQK39" s="242"/>
      <c r="DQL39" s="242"/>
      <c r="DQM39" s="242"/>
      <c r="DQN39" s="242"/>
      <c r="DQO39" s="242"/>
      <c r="DQP39" s="242"/>
      <c r="DQQ39" s="242"/>
      <c r="DQR39" s="242"/>
      <c r="DQS39" s="242"/>
      <c r="DQT39" s="242"/>
      <c r="DQU39" s="242"/>
      <c r="DQV39" s="242"/>
      <c r="DQW39" s="242"/>
      <c r="DQX39" s="242"/>
      <c r="DQY39" s="242"/>
      <c r="DQZ39" s="242"/>
      <c r="DRA39" s="242"/>
      <c r="DRB39" s="242"/>
      <c r="DRC39" s="242"/>
      <c r="DRD39" s="242"/>
      <c r="DRE39" s="242"/>
      <c r="DRF39" s="242"/>
      <c r="DRG39" s="242"/>
      <c r="DRH39" s="242"/>
      <c r="DRI39" s="242"/>
      <c r="DRJ39" s="242"/>
      <c r="DRK39" s="242"/>
      <c r="DRL39" s="242"/>
      <c r="DRM39" s="242"/>
      <c r="DRN39" s="242"/>
      <c r="DRO39" s="242"/>
      <c r="DRP39" s="242"/>
      <c r="DRQ39" s="242"/>
      <c r="DRR39" s="242"/>
      <c r="DRS39" s="242"/>
      <c r="DRT39" s="242"/>
      <c r="DRU39" s="242"/>
      <c r="DRV39" s="242"/>
      <c r="DRW39" s="242"/>
      <c r="DRX39" s="242"/>
      <c r="DRY39" s="242"/>
      <c r="DRZ39" s="242"/>
      <c r="DSA39" s="242"/>
      <c r="DSB39" s="242"/>
      <c r="DSC39" s="242"/>
      <c r="DSD39" s="242"/>
      <c r="DSE39" s="242"/>
      <c r="DSF39" s="242"/>
      <c r="DSG39" s="242"/>
      <c r="DSH39" s="242"/>
      <c r="DSI39" s="242"/>
      <c r="DSJ39" s="242"/>
      <c r="DSK39" s="242"/>
      <c r="DSL39" s="242"/>
      <c r="DSM39" s="242"/>
      <c r="DSN39" s="242"/>
      <c r="DSO39" s="242"/>
      <c r="DSP39" s="242"/>
      <c r="DSQ39" s="242"/>
      <c r="DSR39" s="242"/>
      <c r="DSS39" s="242"/>
      <c r="DST39" s="242"/>
      <c r="DSU39" s="242"/>
      <c r="DSV39" s="242"/>
      <c r="DSW39" s="242"/>
      <c r="DSX39" s="242"/>
      <c r="DSY39" s="242"/>
      <c r="DSZ39" s="242"/>
      <c r="DTA39" s="242"/>
      <c r="DTB39" s="242"/>
      <c r="DTC39" s="242"/>
      <c r="DTD39" s="242"/>
      <c r="DTE39" s="242"/>
      <c r="DTF39" s="242"/>
      <c r="DTG39" s="242"/>
      <c r="DTH39" s="242"/>
      <c r="DTI39" s="242"/>
      <c r="DTJ39" s="242"/>
      <c r="DTK39" s="242"/>
      <c r="DTL39" s="242"/>
      <c r="DTM39" s="242"/>
      <c r="DTN39" s="242"/>
      <c r="DTO39" s="242"/>
      <c r="DTP39" s="242"/>
      <c r="DTQ39" s="242"/>
      <c r="DTR39" s="242"/>
      <c r="DTS39" s="242"/>
      <c r="DTT39" s="242"/>
      <c r="DTU39" s="242"/>
      <c r="DTV39" s="242"/>
      <c r="DTW39" s="242"/>
      <c r="DTX39" s="242"/>
      <c r="DTY39" s="242"/>
      <c r="DTZ39" s="242"/>
      <c r="DUA39" s="242"/>
      <c r="DUB39" s="242"/>
      <c r="DUC39" s="242"/>
      <c r="DUD39" s="242"/>
      <c r="DUE39" s="242"/>
      <c r="DUF39" s="242"/>
      <c r="DUG39" s="242"/>
      <c r="DUH39" s="242"/>
      <c r="DUI39" s="242"/>
      <c r="DUJ39" s="242"/>
      <c r="DUK39" s="242"/>
      <c r="DUL39" s="242"/>
      <c r="DUM39" s="242"/>
      <c r="DUN39" s="242"/>
      <c r="DUO39" s="242"/>
      <c r="DUP39" s="242"/>
      <c r="DUQ39" s="242"/>
      <c r="DUR39" s="242"/>
      <c r="DUS39" s="242"/>
      <c r="DUT39" s="242"/>
      <c r="DUU39" s="242"/>
      <c r="DUV39" s="242"/>
      <c r="DUW39" s="242"/>
      <c r="DUX39" s="242"/>
      <c r="DUY39" s="242"/>
      <c r="DUZ39" s="242"/>
      <c r="DVA39" s="242"/>
      <c r="DVB39" s="242"/>
      <c r="DVC39" s="242"/>
      <c r="DVD39" s="242"/>
      <c r="DVE39" s="242"/>
      <c r="DVF39" s="242"/>
      <c r="DVG39" s="242"/>
      <c r="DVH39" s="242"/>
      <c r="DVI39" s="242"/>
      <c r="DVJ39" s="242"/>
      <c r="DVK39" s="242"/>
      <c r="DVL39" s="242"/>
      <c r="DVM39" s="242"/>
      <c r="DVN39" s="242"/>
      <c r="DVO39" s="242"/>
      <c r="DVP39" s="242"/>
      <c r="DVQ39" s="242"/>
      <c r="DVR39" s="242"/>
      <c r="DVS39" s="242"/>
      <c r="DVT39" s="242"/>
      <c r="DVU39" s="242"/>
      <c r="DVV39" s="242"/>
      <c r="DVW39" s="242"/>
      <c r="DVX39" s="242"/>
      <c r="DVY39" s="242"/>
      <c r="DVZ39" s="242"/>
      <c r="DWA39" s="242"/>
      <c r="DWB39" s="242"/>
      <c r="DWC39" s="242"/>
      <c r="DWD39" s="242"/>
      <c r="DWE39" s="242"/>
      <c r="DWF39" s="242"/>
      <c r="DWG39" s="242"/>
      <c r="DWH39" s="242"/>
      <c r="DWI39" s="242"/>
      <c r="DWJ39" s="242"/>
      <c r="DWK39" s="242"/>
      <c r="DWL39" s="242"/>
      <c r="DWM39" s="242"/>
      <c r="DWN39" s="242"/>
      <c r="DWO39" s="242"/>
      <c r="DWP39" s="242"/>
      <c r="DWQ39" s="242"/>
      <c r="DWR39" s="242"/>
      <c r="DWS39" s="242"/>
      <c r="DWT39" s="242"/>
      <c r="DWU39" s="242"/>
      <c r="DWV39" s="242"/>
      <c r="DWW39" s="242"/>
      <c r="DWX39" s="242"/>
      <c r="DWY39" s="242"/>
      <c r="DWZ39" s="242"/>
      <c r="DXA39" s="242"/>
      <c r="DXB39" s="242"/>
      <c r="DXC39" s="242"/>
      <c r="DXD39" s="242"/>
      <c r="DXE39" s="242"/>
      <c r="DXF39" s="242"/>
      <c r="DXG39" s="242"/>
      <c r="DXH39" s="242"/>
      <c r="DXI39" s="242"/>
      <c r="DXJ39" s="242"/>
      <c r="DXK39" s="242"/>
      <c r="DXL39" s="242"/>
      <c r="DXM39" s="242"/>
      <c r="DXN39" s="242"/>
      <c r="DXO39" s="242"/>
      <c r="DXP39" s="242"/>
      <c r="DXQ39" s="242"/>
      <c r="DXR39" s="242"/>
      <c r="DXS39" s="242"/>
      <c r="DXT39" s="242"/>
      <c r="DXU39" s="242"/>
      <c r="DXV39" s="242"/>
      <c r="DXW39" s="242"/>
      <c r="DXX39" s="242"/>
      <c r="DXY39" s="242"/>
      <c r="DXZ39" s="242"/>
      <c r="DYA39" s="242"/>
      <c r="DYB39" s="242"/>
      <c r="DYC39" s="242"/>
      <c r="DYD39" s="242"/>
      <c r="DYE39" s="242"/>
      <c r="DYF39" s="242"/>
      <c r="DYG39" s="242"/>
      <c r="DYH39" s="242"/>
      <c r="DYI39" s="242"/>
      <c r="DYJ39" s="242"/>
      <c r="DYK39" s="242"/>
      <c r="DYL39" s="242"/>
      <c r="DYM39" s="242"/>
      <c r="DYN39" s="242"/>
      <c r="DYO39" s="242"/>
      <c r="DYP39" s="242"/>
      <c r="DYQ39" s="242"/>
      <c r="DYR39" s="242"/>
      <c r="DYS39" s="242"/>
      <c r="DYT39" s="242"/>
      <c r="DYU39" s="242"/>
      <c r="DYV39" s="242"/>
      <c r="DYW39" s="242"/>
      <c r="DYX39" s="242"/>
      <c r="DYY39" s="242"/>
      <c r="DYZ39" s="242"/>
      <c r="DZA39" s="242"/>
      <c r="DZB39" s="242"/>
      <c r="DZC39" s="242"/>
      <c r="DZD39" s="242"/>
      <c r="DZE39" s="242"/>
      <c r="DZF39" s="242"/>
      <c r="DZG39" s="242"/>
      <c r="DZH39" s="242"/>
      <c r="DZI39" s="242"/>
      <c r="DZJ39" s="242"/>
      <c r="DZK39" s="242"/>
      <c r="DZL39" s="242"/>
      <c r="DZM39" s="242"/>
      <c r="DZN39" s="242"/>
      <c r="DZO39" s="242"/>
      <c r="DZP39" s="242"/>
      <c r="DZQ39" s="242"/>
      <c r="DZR39" s="242"/>
      <c r="DZS39" s="242"/>
      <c r="DZT39" s="242"/>
      <c r="DZU39" s="242"/>
      <c r="DZV39" s="242"/>
      <c r="DZW39" s="242"/>
      <c r="DZX39" s="242"/>
      <c r="DZY39" s="242"/>
      <c r="DZZ39" s="242"/>
      <c r="EAA39" s="242"/>
      <c r="EAB39" s="242"/>
      <c r="EAC39" s="242"/>
      <c r="EAD39" s="242"/>
      <c r="EAE39" s="242"/>
      <c r="EAF39" s="242"/>
      <c r="EAG39" s="242"/>
      <c r="EAH39" s="242"/>
      <c r="EAI39" s="242"/>
      <c r="EAJ39" s="242"/>
      <c r="EAK39" s="242"/>
      <c r="EAL39" s="242"/>
      <c r="EAM39" s="242"/>
      <c r="EAN39" s="242"/>
      <c r="EAO39" s="242"/>
      <c r="EAP39" s="242"/>
      <c r="EAQ39" s="242"/>
      <c r="EAR39" s="242"/>
      <c r="EAS39" s="242"/>
      <c r="EAT39" s="242"/>
      <c r="EAU39" s="242"/>
      <c r="EAV39" s="242"/>
      <c r="EAW39" s="242"/>
      <c r="EAX39" s="242"/>
      <c r="EAY39" s="242"/>
      <c r="EAZ39" s="242"/>
      <c r="EBA39" s="242"/>
      <c r="EBB39" s="242"/>
      <c r="EBC39" s="242"/>
      <c r="EBD39" s="242"/>
      <c r="EBE39" s="242"/>
      <c r="EBF39" s="242"/>
      <c r="EBG39" s="242"/>
      <c r="EBH39" s="242"/>
      <c r="EBI39" s="242"/>
      <c r="EBJ39" s="242"/>
      <c r="EBK39" s="242"/>
      <c r="EBL39" s="242"/>
      <c r="EBM39" s="242"/>
      <c r="EBN39" s="242"/>
      <c r="EBO39" s="242"/>
      <c r="EBP39" s="242"/>
      <c r="EBQ39" s="242"/>
      <c r="EBR39" s="242"/>
      <c r="EBS39" s="242"/>
      <c r="EBT39" s="242"/>
      <c r="EBU39" s="242"/>
      <c r="EBV39" s="242"/>
      <c r="EBW39" s="242"/>
      <c r="EBX39" s="242"/>
      <c r="EBY39" s="242"/>
      <c r="EBZ39" s="242"/>
      <c r="ECA39" s="242"/>
      <c r="ECB39" s="242"/>
      <c r="ECC39" s="242"/>
      <c r="ECD39" s="242"/>
      <c r="ECE39" s="242"/>
      <c r="ECF39" s="242"/>
      <c r="ECG39" s="242"/>
      <c r="ECH39" s="242"/>
      <c r="ECI39" s="242"/>
      <c r="ECJ39" s="242"/>
      <c r="ECK39" s="242"/>
      <c r="ECL39" s="242"/>
      <c r="ECM39" s="242"/>
      <c r="ECN39" s="242"/>
      <c r="ECO39" s="242"/>
      <c r="ECP39" s="242"/>
      <c r="ECQ39" s="242"/>
      <c r="ECR39" s="242"/>
      <c r="ECS39" s="242"/>
      <c r="ECT39" s="242"/>
      <c r="ECU39" s="242"/>
      <c r="ECV39" s="242"/>
      <c r="ECW39" s="242"/>
      <c r="ECX39" s="242"/>
      <c r="ECY39" s="242"/>
      <c r="ECZ39" s="242"/>
      <c r="EDA39" s="242"/>
      <c r="EDB39" s="242"/>
      <c r="EDC39" s="242"/>
      <c r="EDD39" s="242"/>
      <c r="EDE39" s="242"/>
      <c r="EDF39" s="242"/>
      <c r="EDG39" s="242"/>
      <c r="EDH39" s="242"/>
      <c r="EDI39" s="242"/>
      <c r="EDJ39" s="242"/>
      <c r="EDK39" s="242"/>
      <c r="EDL39" s="242"/>
      <c r="EDM39" s="242"/>
      <c r="EDN39" s="242"/>
      <c r="EDO39" s="242"/>
      <c r="EDP39" s="242"/>
      <c r="EDQ39" s="242"/>
      <c r="EDR39" s="242"/>
      <c r="EDS39" s="242"/>
      <c r="EDT39" s="242"/>
      <c r="EDU39" s="242"/>
      <c r="EDV39" s="242"/>
      <c r="EDW39" s="242"/>
      <c r="EDX39" s="242"/>
      <c r="EDY39" s="242"/>
      <c r="EDZ39" s="242"/>
      <c r="EEA39" s="242"/>
      <c r="EEB39" s="242"/>
      <c r="EEC39" s="242"/>
      <c r="EED39" s="242"/>
      <c r="EEE39" s="242"/>
      <c r="EEF39" s="242"/>
      <c r="EEG39" s="242"/>
      <c r="EEH39" s="242"/>
      <c r="EEI39" s="242"/>
      <c r="EEJ39" s="242"/>
      <c r="EEK39" s="242"/>
      <c r="EEL39" s="242"/>
      <c r="EEM39" s="242"/>
      <c r="EEN39" s="242"/>
      <c r="EEO39" s="242"/>
      <c r="EEP39" s="242"/>
      <c r="EEQ39" s="242"/>
      <c r="EER39" s="242"/>
      <c r="EES39" s="242"/>
      <c r="EET39" s="242"/>
      <c r="EEU39" s="242"/>
      <c r="EEV39" s="242"/>
      <c r="EEW39" s="242"/>
      <c r="EEX39" s="242"/>
      <c r="EEY39" s="242"/>
      <c r="EEZ39" s="242"/>
      <c r="EFA39" s="242"/>
      <c r="EFB39" s="242"/>
      <c r="EFC39" s="242"/>
      <c r="EFD39" s="242"/>
      <c r="EFE39" s="242"/>
      <c r="EFF39" s="242"/>
      <c r="EFG39" s="242"/>
      <c r="EFH39" s="242"/>
      <c r="EFI39" s="242"/>
      <c r="EFJ39" s="242"/>
      <c r="EFK39" s="242"/>
      <c r="EFL39" s="242"/>
      <c r="EFM39" s="242"/>
      <c r="EFN39" s="242"/>
      <c r="EFO39" s="242"/>
      <c r="EFP39" s="242"/>
      <c r="EFQ39" s="242"/>
      <c r="EFR39" s="242"/>
      <c r="EFS39" s="242"/>
      <c r="EFT39" s="242"/>
      <c r="EFU39" s="242"/>
      <c r="EFV39" s="242"/>
      <c r="EFW39" s="242"/>
      <c r="EFX39" s="242"/>
      <c r="EFY39" s="242"/>
      <c r="EFZ39" s="242"/>
      <c r="EGA39" s="242"/>
      <c r="EGB39" s="242"/>
      <c r="EGC39" s="242"/>
      <c r="EGD39" s="242"/>
      <c r="EGE39" s="242"/>
      <c r="EGF39" s="242"/>
      <c r="EGG39" s="242"/>
      <c r="EGH39" s="242"/>
      <c r="EGI39" s="242"/>
      <c r="EGJ39" s="242"/>
      <c r="EGK39" s="242"/>
      <c r="EGL39" s="242"/>
      <c r="EGM39" s="242"/>
      <c r="EGN39" s="242"/>
      <c r="EGO39" s="242"/>
      <c r="EGP39" s="242"/>
      <c r="EGQ39" s="242"/>
      <c r="EGR39" s="242"/>
      <c r="EGS39" s="242"/>
      <c r="EGT39" s="242"/>
      <c r="EGU39" s="242"/>
      <c r="EGV39" s="242"/>
      <c r="EGW39" s="242"/>
      <c r="EGX39" s="242"/>
      <c r="EGY39" s="242"/>
      <c r="EGZ39" s="242"/>
      <c r="EHA39" s="242"/>
      <c r="EHB39" s="242"/>
      <c r="EHC39" s="242"/>
      <c r="EHD39" s="242"/>
      <c r="EHE39" s="242"/>
      <c r="EHF39" s="242"/>
      <c r="EHG39" s="242"/>
      <c r="EHH39" s="242"/>
      <c r="EHI39" s="242"/>
      <c r="EHJ39" s="242"/>
      <c r="EHK39" s="242"/>
      <c r="EHL39" s="242"/>
      <c r="EHM39" s="242"/>
      <c r="EHN39" s="242"/>
      <c r="EHO39" s="242"/>
      <c r="EHP39" s="242"/>
      <c r="EHQ39" s="242"/>
      <c r="EHR39" s="242"/>
      <c r="EHS39" s="242"/>
      <c r="EHT39" s="242"/>
      <c r="EHU39" s="242"/>
      <c r="EHV39" s="242"/>
      <c r="EHW39" s="242"/>
      <c r="EHX39" s="242"/>
      <c r="EHY39" s="242"/>
      <c r="EHZ39" s="242"/>
      <c r="EIA39" s="242"/>
      <c r="EIB39" s="242"/>
      <c r="EIC39" s="242"/>
      <c r="EID39" s="242"/>
      <c r="EIE39" s="242"/>
      <c r="EIF39" s="242"/>
      <c r="EIG39" s="242"/>
      <c r="EIH39" s="242"/>
      <c r="EII39" s="242"/>
      <c r="EIJ39" s="242"/>
      <c r="EIK39" s="242"/>
      <c r="EIL39" s="242"/>
      <c r="EIM39" s="242"/>
      <c r="EIN39" s="242"/>
      <c r="EIO39" s="242"/>
      <c r="EIP39" s="242"/>
      <c r="EIQ39" s="242"/>
      <c r="EIR39" s="242"/>
      <c r="EIS39" s="242"/>
      <c r="EIT39" s="242"/>
      <c r="EIU39" s="242"/>
      <c r="EIV39" s="242"/>
      <c r="EIW39" s="242"/>
      <c r="EIX39" s="242"/>
      <c r="EIY39" s="242"/>
      <c r="EIZ39" s="242"/>
      <c r="EJA39" s="242"/>
      <c r="EJB39" s="242"/>
      <c r="EJC39" s="242"/>
      <c r="EJD39" s="242"/>
      <c r="EJE39" s="242"/>
      <c r="EJF39" s="242"/>
      <c r="EJG39" s="242"/>
      <c r="EJH39" s="242"/>
      <c r="EJI39" s="242"/>
      <c r="EJJ39" s="242"/>
      <c r="EJK39" s="242"/>
      <c r="EJL39" s="242"/>
      <c r="EJM39" s="242"/>
      <c r="EJN39" s="242"/>
      <c r="EJO39" s="242"/>
      <c r="EJP39" s="242"/>
      <c r="EJQ39" s="242"/>
      <c r="EJR39" s="242"/>
      <c r="EJS39" s="242"/>
      <c r="EJT39" s="242"/>
      <c r="EJU39" s="242"/>
      <c r="EJV39" s="242"/>
      <c r="EJW39" s="242"/>
      <c r="EJX39" s="242"/>
      <c r="EJY39" s="242"/>
      <c r="EJZ39" s="242"/>
      <c r="EKA39" s="242"/>
      <c r="EKB39" s="242"/>
      <c r="EKC39" s="242"/>
      <c r="EKD39" s="242"/>
      <c r="EKE39" s="242"/>
      <c r="EKF39" s="242"/>
      <c r="EKG39" s="242"/>
      <c r="EKH39" s="242"/>
      <c r="EKI39" s="242"/>
      <c r="EKJ39" s="242"/>
      <c r="EKK39" s="242"/>
      <c r="EKL39" s="242"/>
      <c r="EKM39" s="242"/>
      <c r="EKN39" s="242"/>
      <c r="EKO39" s="242"/>
      <c r="EKP39" s="242"/>
      <c r="EKQ39" s="242"/>
      <c r="EKR39" s="242"/>
      <c r="EKS39" s="242"/>
      <c r="EKT39" s="242"/>
      <c r="EKU39" s="242"/>
      <c r="EKV39" s="242"/>
      <c r="EKW39" s="242"/>
      <c r="EKX39" s="242"/>
      <c r="EKY39" s="242"/>
      <c r="EKZ39" s="242"/>
      <c r="ELA39" s="242"/>
      <c r="ELB39" s="242"/>
      <c r="ELC39" s="242"/>
      <c r="ELD39" s="242"/>
      <c r="ELE39" s="242"/>
      <c r="ELF39" s="242"/>
      <c r="ELG39" s="242"/>
      <c r="ELH39" s="242"/>
      <c r="ELI39" s="242"/>
      <c r="ELJ39" s="242"/>
      <c r="ELK39" s="242"/>
      <c r="ELL39" s="242"/>
      <c r="ELM39" s="242"/>
      <c r="ELN39" s="242"/>
      <c r="ELO39" s="242"/>
      <c r="ELP39" s="242"/>
      <c r="ELQ39" s="242"/>
      <c r="ELR39" s="242"/>
      <c r="ELS39" s="242"/>
      <c r="ELT39" s="242"/>
      <c r="ELU39" s="242"/>
      <c r="ELV39" s="242"/>
      <c r="ELW39" s="242"/>
      <c r="ELX39" s="242"/>
      <c r="ELY39" s="242"/>
      <c r="ELZ39" s="242"/>
      <c r="EMA39" s="242"/>
      <c r="EMB39" s="242"/>
      <c r="EMC39" s="242"/>
      <c r="EMD39" s="242"/>
      <c r="EME39" s="242"/>
      <c r="EMF39" s="242"/>
      <c r="EMG39" s="242"/>
      <c r="EMH39" s="242"/>
      <c r="EMI39" s="242"/>
      <c r="EMJ39" s="242"/>
      <c r="EMK39" s="242"/>
      <c r="EML39" s="242"/>
      <c r="EMM39" s="242"/>
      <c r="EMN39" s="242"/>
      <c r="EMO39" s="242"/>
      <c r="EMP39" s="242"/>
      <c r="EMQ39" s="242"/>
      <c r="EMR39" s="242"/>
      <c r="EMS39" s="242"/>
      <c r="EMT39" s="242"/>
      <c r="EMU39" s="242"/>
      <c r="EMV39" s="242"/>
      <c r="EMW39" s="242"/>
      <c r="EMX39" s="242"/>
      <c r="EMY39" s="242"/>
      <c r="EMZ39" s="242"/>
      <c r="ENA39" s="242"/>
      <c r="ENB39" s="242"/>
      <c r="ENC39" s="242"/>
      <c r="END39" s="242"/>
      <c r="ENE39" s="242"/>
      <c r="ENF39" s="242"/>
      <c r="ENG39" s="242"/>
      <c r="ENH39" s="242"/>
      <c r="ENI39" s="242"/>
      <c r="ENJ39" s="242"/>
      <c r="ENK39" s="242"/>
      <c r="ENL39" s="242"/>
      <c r="ENM39" s="242"/>
      <c r="ENN39" s="242"/>
      <c r="ENO39" s="242"/>
      <c r="ENP39" s="242"/>
      <c r="ENQ39" s="242"/>
      <c r="ENR39" s="242"/>
      <c r="ENS39" s="242"/>
      <c r="ENT39" s="242"/>
      <c r="ENU39" s="242"/>
      <c r="ENV39" s="242"/>
      <c r="ENW39" s="242"/>
      <c r="ENX39" s="242"/>
      <c r="ENY39" s="242"/>
      <c r="ENZ39" s="242"/>
      <c r="EOA39" s="242"/>
      <c r="EOB39" s="242"/>
      <c r="EOC39" s="242"/>
      <c r="EOD39" s="242"/>
      <c r="EOE39" s="242"/>
      <c r="EOF39" s="242"/>
      <c r="EOG39" s="242"/>
      <c r="EOH39" s="242"/>
      <c r="EOI39" s="242"/>
      <c r="EOJ39" s="242"/>
      <c r="EOK39" s="242"/>
      <c r="EOL39" s="242"/>
      <c r="EOM39" s="242"/>
      <c r="EON39" s="242"/>
      <c r="EOO39" s="242"/>
      <c r="EOP39" s="242"/>
      <c r="EOQ39" s="242"/>
      <c r="EOR39" s="242"/>
      <c r="EOS39" s="242"/>
      <c r="EOT39" s="242"/>
      <c r="EOU39" s="242"/>
      <c r="EOV39" s="242"/>
      <c r="EOW39" s="242"/>
      <c r="EOX39" s="242"/>
      <c r="EOY39" s="242"/>
      <c r="EOZ39" s="242"/>
      <c r="EPA39" s="242"/>
      <c r="EPB39" s="242"/>
      <c r="EPC39" s="242"/>
      <c r="EPD39" s="242"/>
      <c r="EPE39" s="242"/>
      <c r="EPF39" s="242"/>
      <c r="EPG39" s="242"/>
      <c r="EPH39" s="242"/>
      <c r="EPI39" s="242"/>
      <c r="EPJ39" s="242"/>
      <c r="EPK39" s="242"/>
      <c r="EPL39" s="242"/>
      <c r="EPM39" s="242"/>
      <c r="EPN39" s="242"/>
      <c r="EPO39" s="242"/>
      <c r="EPP39" s="242"/>
      <c r="EPQ39" s="242"/>
      <c r="EPR39" s="242"/>
      <c r="EPS39" s="242"/>
      <c r="EPT39" s="242"/>
      <c r="EPU39" s="242"/>
      <c r="EPV39" s="242"/>
      <c r="EPW39" s="242"/>
      <c r="EPX39" s="242"/>
      <c r="EPY39" s="242"/>
      <c r="EPZ39" s="242"/>
      <c r="EQA39" s="242"/>
      <c r="EQB39" s="242"/>
      <c r="EQC39" s="242"/>
      <c r="EQD39" s="242"/>
      <c r="EQE39" s="242"/>
      <c r="EQF39" s="242"/>
      <c r="EQG39" s="242"/>
      <c r="EQH39" s="242"/>
      <c r="EQI39" s="242"/>
      <c r="EQJ39" s="242"/>
      <c r="EQK39" s="242"/>
      <c r="EQL39" s="242"/>
      <c r="EQM39" s="242"/>
      <c r="EQN39" s="242"/>
      <c r="EQO39" s="242"/>
      <c r="EQP39" s="242"/>
      <c r="EQQ39" s="242"/>
      <c r="EQR39" s="242"/>
      <c r="EQS39" s="242"/>
      <c r="EQT39" s="242"/>
      <c r="EQU39" s="242"/>
      <c r="EQV39" s="242"/>
      <c r="EQW39" s="242"/>
      <c r="EQX39" s="242"/>
      <c r="EQY39" s="242"/>
      <c r="EQZ39" s="242"/>
      <c r="ERA39" s="242"/>
      <c r="ERB39" s="242"/>
      <c r="ERC39" s="242"/>
      <c r="ERD39" s="242"/>
      <c r="ERE39" s="242"/>
      <c r="ERF39" s="242"/>
      <c r="ERG39" s="242"/>
      <c r="ERH39" s="242"/>
      <c r="ERI39" s="242"/>
      <c r="ERJ39" s="242"/>
      <c r="ERK39" s="242"/>
      <c r="ERL39" s="242"/>
      <c r="ERM39" s="242"/>
      <c r="ERN39" s="242"/>
      <c r="ERO39" s="242"/>
      <c r="ERP39" s="242"/>
      <c r="ERQ39" s="242"/>
      <c r="ERR39" s="242"/>
      <c r="ERS39" s="242"/>
      <c r="ERT39" s="242"/>
      <c r="ERU39" s="242"/>
      <c r="ERV39" s="242"/>
      <c r="ERW39" s="242"/>
      <c r="ERX39" s="242"/>
      <c r="ERY39" s="242"/>
      <c r="ERZ39" s="242"/>
      <c r="ESA39" s="242"/>
      <c r="ESB39" s="242"/>
      <c r="ESC39" s="242"/>
      <c r="ESD39" s="242"/>
      <c r="ESE39" s="242"/>
      <c r="ESF39" s="242"/>
      <c r="ESG39" s="242"/>
      <c r="ESH39" s="242"/>
      <c r="ESI39" s="242"/>
      <c r="ESJ39" s="242"/>
      <c r="ESK39" s="242"/>
      <c r="ESL39" s="242"/>
      <c r="ESM39" s="242"/>
      <c r="ESN39" s="242"/>
      <c r="ESO39" s="242"/>
      <c r="ESP39" s="242"/>
      <c r="ESQ39" s="242"/>
      <c r="ESR39" s="242"/>
      <c r="ESS39" s="242"/>
      <c r="EST39" s="242"/>
      <c r="ESU39" s="242"/>
      <c r="ESV39" s="242"/>
      <c r="ESW39" s="242"/>
      <c r="ESX39" s="242"/>
      <c r="ESY39" s="242"/>
      <c r="ESZ39" s="242"/>
      <c r="ETA39" s="242"/>
      <c r="ETB39" s="242"/>
      <c r="ETC39" s="242"/>
      <c r="ETD39" s="242"/>
      <c r="ETE39" s="242"/>
      <c r="ETF39" s="242"/>
      <c r="ETG39" s="242"/>
      <c r="ETH39" s="242"/>
      <c r="ETI39" s="242"/>
      <c r="ETJ39" s="242"/>
      <c r="ETK39" s="242"/>
      <c r="ETL39" s="242"/>
      <c r="ETM39" s="242"/>
      <c r="ETN39" s="242"/>
      <c r="ETO39" s="242"/>
      <c r="ETP39" s="242"/>
      <c r="ETQ39" s="242"/>
      <c r="ETR39" s="242"/>
      <c r="ETS39" s="242"/>
      <c r="ETT39" s="242"/>
      <c r="ETU39" s="242"/>
      <c r="ETV39" s="242"/>
      <c r="ETW39" s="242"/>
      <c r="ETX39" s="242"/>
      <c r="ETY39" s="242"/>
      <c r="ETZ39" s="242"/>
      <c r="EUA39" s="242"/>
      <c r="EUB39" s="242"/>
      <c r="EUC39" s="242"/>
      <c r="EUD39" s="242"/>
      <c r="EUE39" s="242"/>
      <c r="EUF39" s="242"/>
      <c r="EUG39" s="242"/>
      <c r="EUH39" s="242"/>
      <c r="EUI39" s="242"/>
      <c r="EUJ39" s="242"/>
      <c r="EUK39" s="242"/>
      <c r="EUL39" s="242"/>
      <c r="EUM39" s="242"/>
      <c r="EUN39" s="242"/>
      <c r="EUO39" s="242"/>
      <c r="EUP39" s="242"/>
      <c r="EUQ39" s="242"/>
      <c r="EUR39" s="242"/>
      <c r="EUS39" s="242"/>
      <c r="EUT39" s="242"/>
      <c r="EUU39" s="242"/>
      <c r="EUV39" s="242"/>
      <c r="EUW39" s="242"/>
      <c r="EUX39" s="242"/>
      <c r="EUY39" s="242"/>
      <c r="EUZ39" s="242"/>
      <c r="EVA39" s="242"/>
      <c r="EVB39" s="242"/>
      <c r="EVC39" s="242"/>
      <c r="EVD39" s="242"/>
      <c r="EVE39" s="242"/>
      <c r="EVF39" s="242"/>
      <c r="EVG39" s="242"/>
      <c r="EVH39" s="242"/>
      <c r="EVI39" s="242"/>
      <c r="EVJ39" s="242"/>
      <c r="EVK39" s="242"/>
      <c r="EVL39" s="242"/>
      <c r="EVM39" s="242"/>
      <c r="EVN39" s="242"/>
      <c r="EVO39" s="242"/>
      <c r="EVP39" s="242"/>
      <c r="EVQ39" s="242"/>
      <c r="EVR39" s="242"/>
      <c r="EVS39" s="242"/>
      <c r="EVT39" s="242"/>
      <c r="EVU39" s="242"/>
      <c r="EVV39" s="242"/>
      <c r="EVW39" s="242"/>
      <c r="EVX39" s="242"/>
      <c r="EVY39" s="242"/>
      <c r="EVZ39" s="242"/>
      <c r="EWA39" s="242"/>
      <c r="EWB39" s="242"/>
      <c r="EWC39" s="242"/>
      <c r="EWD39" s="242"/>
      <c r="EWE39" s="242"/>
      <c r="EWF39" s="242"/>
      <c r="EWG39" s="242"/>
      <c r="EWH39" s="242"/>
      <c r="EWI39" s="242"/>
      <c r="EWJ39" s="242"/>
      <c r="EWK39" s="242"/>
      <c r="EWL39" s="242"/>
      <c r="EWM39" s="242"/>
      <c r="EWN39" s="242"/>
      <c r="EWO39" s="242"/>
      <c r="EWP39" s="242"/>
      <c r="EWQ39" s="242"/>
      <c r="EWR39" s="242"/>
      <c r="EWS39" s="242"/>
      <c r="EWT39" s="242"/>
      <c r="EWU39" s="242"/>
      <c r="EWV39" s="242"/>
      <c r="EWW39" s="242"/>
      <c r="EWX39" s="242"/>
      <c r="EWY39" s="242"/>
      <c r="EWZ39" s="242"/>
      <c r="EXA39" s="242"/>
      <c r="EXB39" s="242"/>
      <c r="EXC39" s="242"/>
      <c r="EXD39" s="242"/>
      <c r="EXE39" s="242"/>
      <c r="EXF39" s="242"/>
      <c r="EXG39" s="242"/>
      <c r="EXH39" s="242"/>
      <c r="EXI39" s="242"/>
      <c r="EXJ39" s="242"/>
      <c r="EXK39" s="242"/>
      <c r="EXL39" s="242"/>
      <c r="EXM39" s="242"/>
      <c r="EXN39" s="242"/>
      <c r="EXO39" s="242"/>
      <c r="EXP39" s="242"/>
      <c r="EXQ39" s="242"/>
      <c r="EXR39" s="242"/>
      <c r="EXS39" s="242"/>
      <c r="EXT39" s="242"/>
      <c r="EXU39" s="242"/>
      <c r="EXV39" s="242"/>
      <c r="EXW39" s="242"/>
      <c r="EXX39" s="242"/>
      <c r="EXY39" s="242"/>
      <c r="EXZ39" s="242"/>
      <c r="EYA39" s="242"/>
      <c r="EYB39" s="242"/>
      <c r="EYC39" s="242"/>
      <c r="EYD39" s="242"/>
      <c r="EYE39" s="242"/>
      <c r="EYF39" s="242"/>
      <c r="EYG39" s="242"/>
      <c r="EYH39" s="242"/>
      <c r="EYI39" s="242"/>
      <c r="EYJ39" s="242"/>
      <c r="EYK39" s="242"/>
      <c r="EYL39" s="242"/>
      <c r="EYM39" s="242"/>
      <c r="EYN39" s="242"/>
      <c r="EYO39" s="242"/>
      <c r="EYP39" s="242"/>
      <c r="EYQ39" s="242"/>
      <c r="EYR39" s="242"/>
      <c r="EYS39" s="242"/>
      <c r="EYT39" s="242"/>
      <c r="EYU39" s="242"/>
      <c r="EYV39" s="242"/>
      <c r="EYW39" s="242"/>
      <c r="EYX39" s="242"/>
      <c r="EYY39" s="242"/>
      <c r="EYZ39" s="242"/>
      <c r="EZA39" s="242"/>
      <c r="EZB39" s="242"/>
      <c r="EZC39" s="242"/>
      <c r="EZD39" s="242"/>
      <c r="EZE39" s="242"/>
      <c r="EZF39" s="242"/>
      <c r="EZG39" s="242"/>
      <c r="EZH39" s="242"/>
      <c r="EZI39" s="242"/>
      <c r="EZJ39" s="242"/>
      <c r="EZK39" s="242"/>
      <c r="EZL39" s="242"/>
      <c r="EZM39" s="242"/>
      <c r="EZN39" s="242"/>
      <c r="EZO39" s="242"/>
      <c r="EZP39" s="242"/>
      <c r="EZQ39" s="242"/>
      <c r="EZR39" s="242"/>
      <c r="EZS39" s="242"/>
      <c r="EZT39" s="242"/>
      <c r="EZU39" s="242"/>
      <c r="EZV39" s="242"/>
      <c r="EZW39" s="242"/>
      <c r="EZX39" s="242"/>
      <c r="EZY39" s="242"/>
      <c r="EZZ39" s="242"/>
      <c r="FAA39" s="242"/>
      <c r="FAB39" s="242"/>
      <c r="FAC39" s="242"/>
      <c r="FAD39" s="242"/>
      <c r="FAE39" s="242"/>
      <c r="FAF39" s="242"/>
      <c r="FAG39" s="242"/>
      <c r="FAH39" s="242"/>
      <c r="FAI39" s="242"/>
      <c r="FAJ39" s="242"/>
      <c r="FAK39" s="242"/>
      <c r="FAL39" s="242"/>
      <c r="FAM39" s="242"/>
      <c r="FAN39" s="242"/>
      <c r="FAO39" s="242"/>
      <c r="FAP39" s="242"/>
      <c r="FAQ39" s="242"/>
      <c r="FAR39" s="242"/>
      <c r="FAS39" s="242"/>
      <c r="FAT39" s="242"/>
      <c r="FAU39" s="242"/>
      <c r="FAV39" s="242"/>
      <c r="FAW39" s="242"/>
      <c r="FAX39" s="242"/>
      <c r="FAY39" s="242"/>
      <c r="FAZ39" s="242"/>
      <c r="FBA39" s="242"/>
      <c r="FBB39" s="242"/>
      <c r="FBC39" s="242"/>
      <c r="FBD39" s="242"/>
      <c r="FBE39" s="242"/>
      <c r="FBF39" s="242"/>
      <c r="FBG39" s="242"/>
      <c r="FBH39" s="242"/>
      <c r="FBI39" s="242"/>
      <c r="FBJ39" s="242"/>
      <c r="FBK39" s="242"/>
      <c r="FBL39" s="242"/>
      <c r="FBM39" s="242"/>
      <c r="FBN39" s="242"/>
      <c r="FBO39" s="242"/>
      <c r="FBP39" s="242"/>
      <c r="FBQ39" s="242"/>
      <c r="FBR39" s="242"/>
      <c r="FBS39" s="242"/>
      <c r="FBT39" s="242"/>
      <c r="FBU39" s="242"/>
      <c r="FBV39" s="242"/>
      <c r="FBW39" s="242"/>
      <c r="FBX39" s="242"/>
      <c r="FBY39" s="242"/>
      <c r="FBZ39" s="242"/>
      <c r="FCA39" s="242"/>
      <c r="FCB39" s="242"/>
      <c r="FCC39" s="242"/>
      <c r="FCD39" s="242"/>
      <c r="FCE39" s="242"/>
      <c r="FCF39" s="242"/>
      <c r="FCG39" s="242"/>
      <c r="FCH39" s="242"/>
      <c r="FCI39" s="242"/>
      <c r="FCJ39" s="242"/>
      <c r="FCK39" s="242"/>
      <c r="FCL39" s="242"/>
      <c r="FCM39" s="242"/>
      <c r="FCN39" s="242"/>
      <c r="FCO39" s="242"/>
      <c r="FCP39" s="242"/>
      <c r="FCQ39" s="242"/>
      <c r="FCR39" s="242"/>
      <c r="FCS39" s="242"/>
      <c r="FCT39" s="242"/>
      <c r="FCU39" s="242"/>
      <c r="FCV39" s="242"/>
      <c r="FCW39" s="242"/>
      <c r="FCX39" s="242"/>
      <c r="FCY39" s="242"/>
      <c r="FCZ39" s="242"/>
      <c r="FDA39" s="242"/>
      <c r="FDB39" s="242"/>
      <c r="FDC39" s="242"/>
      <c r="FDD39" s="242"/>
      <c r="FDE39" s="242"/>
      <c r="FDF39" s="242"/>
      <c r="FDG39" s="242"/>
      <c r="FDH39" s="242"/>
      <c r="FDI39" s="242"/>
      <c r="FDJ39" s="242"/>
      <c r="FDK39" s="242"/>
      <c r="FDL39" s="242"/>
      <c r="FDM39" s="242"/>
      <c r="FDN39" s="242"/>
      <c r="FDO39" s="242"/>
      <c r="FDP39" s="242"/>
      <c r="FDQ39" s="242"/>
      <c r="FDR39" s="242"/>
      <c r="FDS39" s="242"/>
      <c r="FDT39" s="242"/>
      <c r="FDU39" s="242"/>
      <c r="FDV39" s="242"/>
      <c r="FDW39" s="242"/>
      <c r="FDX39" s="242"/>
      <c r="FDY39" s="242"/>
      <c r="FDZ39" s="242"/>
      <c r="FEA39" s="242"/>
      <c r="FEB39" s="242"/>
      <c r="FEC39" s="242"/>
      <c r="FED39" s="242"/>
      <c r="FEE39" s="242"/>
      <c r="FEF39" s="242"/>
      <c r="FEG39" s="242"/>
      <c r="FEH39" s="242"/>
      <c r="FEI39" s="242"/>
      <c r="FEJ39" s="242"/>
      <c r="FEK39" s="242"/>
      <c r="FEL39" s="242"/>
      <c r="FEM39" s="242"/>
      <c r="FEN39" s="242"/>
      <c r="FEO39" s="242"/>
      <c r="FEP39" s="242"/>
      <c r="FEQ39" s="242"/>
      <c r="FER39" s="242"/>
      <c r="FES39" s="242"/>
      <c r="FET39" s="242"/>
      <c r="FEU39" s="242"/>
      <c r="FEV39" s="242"/>
      <c r="FEW39" s="242"/>
      <c r="FEX39" s="242"/>
      <c r="FEY39" s="242"/>
      <c r="FEZ39" s="242"/>
      <c r="FFA39" s="242"/>
      <c r="FFB39" s="242"/>
      <c r="FFC39" s="242"/>
      <c r="FFD39" s="242"/>
      <c r="FFE39" s="242"/>
      <c r="FFF39" s="242"/>
      <c r="FFG39" s="242"/>
      <c r="FFH39" s="242"/>
      <c r="FFI39" s="242"/>
      <c r="FFJ39" s="242"/>
      <c r="FFK39" s="242"/>
      <c r="FFL39" s="242"/>
      <c r="FFM39" s="242"/>
      <c r="FFN39" s="242"/>
      <c r="FFO39" s="242"/>
      <c r="FFP39" s="242"/>
      <c r="FFQ39" s="242"/>
      <c r="FFR39" s="242"/>
      <c r="FFS39" s="242"/>
      <c r="FFT39" s="242"/>
      <c r="FFU39" s="242"/>
      <c r="FFV39" s="242"/>
      <c r="FFW39" s="242"/>
      <c r="FFX39" s="242"/>
      <c r="FFY39" s="242"/>
      <c r="FFZ39" s="242"/>
      <c r="FGA39" s="242"/>
      <c r="FGB39" s="242"/>
      <c r="FGC39" s="242"/>
      <c r="FGD39" s="242"/>
      <c r="FGE39" s="242"/>
      <c r="FGF39" s="242"/>
      <c r="FGG39" s="242"/>
      <c r="FGH39" s="242"/>
      <c r="FGI39" s="242"/>
      <c r="FGJ39" s="242"/>
      <c r="FGK39" s="242"/>
      <c r="FGL39" s="242"/>
      <c r="FGM39" s="242"/>
      <c r="FGN39" s="242"/>
      <c r="FGO39" s="242"/>
      <c r="FGP39" s="242"/>
      <c r="FGQ39" s="242"/>
      <c r="FGR39" s="242"/>
      <c r="FGS39" s="242"/>
      <c r="FGT39" s="242"/>
      <c r="FGU39" s="242"/>
      <c r="FGV39" s="242"/>
      <c r="FGW39" s="242"/>
      <c r="FGX39" s="242"/>
      <c r="FGY39" s="242"/>
      <c r="FGZ39" s="242"/>
      <c r="FHA39" s="242"/>
      <c r="FHB39" s="242"/>
      <c r="FHC39" s="242"/>
      <c r="FHD39" s="242"/>
      <c r="FHE39" s="242"/>
      <c r="FHF39" s="242"/>
      <c r="FHG39" s="242"/>
      <c r="FHH39" s="242"/>
      <c r="FHI39" s="242"/>
      <c r="FHJ39" s="242"/>
      <c r="FHK39" s="242"/>
      <c r="FHL39" s="242"/>
      <c r="FHM39" s="242"/>
      <c r="FHN39" s="242"/>
      <c r="FHO39" s="242"/>
      <c r="FHP39" s="242"/>
      <c r="FHQ39" s="242"/>
      <c r="FHR39" s="242"/>
      <c r="FHS39" s="242"/>
      <c r="FHT39" s="242"/>
      <c r="FHU39" s="242"/>
      <c r="FHV39" s="242"/>
      <c r="FHW39" s="242"/>
      <c r="FHX39" s="242"/>
      <c r="FHY39" s="242"/>
      <c r="FHZ39" s="242"/>
      <c r="FIA39" s="242"/>
      <c r="FIB39" s="242"/>
      <c r="FIC39" s="242"/>
      <c r="FID39" s="242"/>
      <c r="FIE39" s="242"/>
      <c r="FIF39" s="242"/>
      <c r="FIG39" s="242"/>
      <c r="FIH39" s="242"/>
      <c r="FII39" s="242"/>
      <c r="FIJ39" s="242"/>
      <c r="FIK39" s="242"/>
      <c r="FIL39" s="242"/>
      <c r="FIM39" s="242"/>
      <c r="FIN39" s="242"/>
      <c r="FIO39" s="242"/>
      <c r="FIP39" s="242"/>
      <c r="FIQ39" s="242"/>
      <c r="FIR39" s="242"/>
      <c r="FIS39" s="242"/>
      <c r="FIT39" s="242"/>
      <c r="FIU39" s="242"/>
      <c r="FIV39" s="242"/>
      <c r="FIW39" s="242"/>
      <c r="FIX39" s="242"/>
      <c r="FIY39" s="242"/>
      <c r="FIZ39" s="242"/>
      <c r="FJA39" s="242"/>
      <c r="FJB39" s="242"/>
      <c r="FJC39" s="242"/>
      <c r="FJD39" s="242"/>
      <c r="FJE39" s="242"/>
      <c r="FJF39" s="242"/>
      <c r="FJG39" s="242"/>
      <c r="FJH39" s="242"/>
      <c r="FJI39" s="242"/>
      <c r="FJJ39" s="242"/>
      <c r="FJK39" s="242"/>
      <c r="FJL39" s="242"/>
      <c r="FJM39" s="242"/>
      <c r="FJN39" s="242"/>
      <c r="FJO39" s="242"/>
      <c r="FJP39" s="242"/>
      <c r="FJQ39" s="242"/>
      <c r="FJR39" s="242"/>
      <c r="FJS39" s="242"/>
      <c r="FJT39" s="242"/>
      <c r="FJU39" s="242"/>
      <c r="FJV39" s="242"/>
      <c r="FJW39" s="242"/>
      <c r="FJX39" s="242"/>
      <c r="FJY39" s="242"/>
      <c r="FJZ39" s="242"/>
      <c r="FKA39" s="242"/>
      <c r="FKB39" s="242"/>
      <c r="FKC39" s="242"/>
      <c r="FKD39" s="242"/>
      <c r="FKE39" s="242"/>
      <c r="FKF39" s="242"/>
      <c r="FKG39" s="242"/>
      <c r="FKH39" s="242"/>
      <c r="FKI39" s="242"/>
      <c r="FKJ39" s="242"/>
      <c r="FKK39" s="242"/>
      <c r="FKL39" s="242"/>
      <c r="FKM39" s="242"/>
      <c r="FKN39" s="242"/>
      <c r="FKO39" s="242"/>
      <c r="FKP39" s="242"/>
      <c r="FKQ39" s="242"/>
      <c r="FKR39" s="242"/>
      <c r="FKS39" s="242"/>
      <c r="FKT39" s="242"/>
      <c r="FKU39" s="242"/>
      <c r="FKV39" s="242"/>
      <c r="FKW39" s="242"/>
      <c r="FKX39" s="242"/>
      <c r="FKY39" s="242"/>
      <c r="FKZ39" s="242"/>
      <c r="FLA39" s="242"/>
      <c r="FLB39" s="242"/>
      <c r="FLC39" s="242"/>
      <c r="FLD39" s="242"/>
      <c r="FLE39" s="242"/>
      <c r="FLF39" s="242"/>
      <c r="FLG39" s="242"/>
      <c r="FLH39" s="242"/>
      <c r="FLI39" s="242"/>
      <c r="FLJ39" s="242"/>
      <c r="FLK39" s="242"/>
      <c r="FLL39" s="242"/>
      <c r="FLM39" s="242"/>
      <c r="FLN39" s="242"/>
      <c r="FLO39" s="242"/>
      <c r="FLP39" s="242"/>
      <c r="FLQ39" s="242"/>
      <c r="FLR39" s="242"/>
      <c r="FLS39" s="242"/>
      <c r="FLT39" s="242"/>
      <c r="FLU39" s="242"/>
      <c r="FLV39" s="242"/>
      <c r="FLW39" s="242"/>
      <c r="FLX39" s="242"/>
      <c r="FLY39" s="242"/>
      <c r="FLZ39" s="242"/>
      <c r="FMA39" s="242"/>
      <c r="FMB39" s="242"/>
      <c r="FMC39" s="242"/>
      <c r="FMD39" s="242"/>
      <c r="FME39" s="242"/>
      <c r="FMF39" s="242"/>
      <c r="FMG39" s="242"/>
      <c r="FMH39" s="242"/>
      <c r="FMI39" s="242"/>
      <c r="FMJ39" s="242"/>
      <c r="FMK39" s="242"/>
      <c r="FML39" s="242"/>
      <c r="FMM39" s="242"/>
      <c r="FMN39" s="242"/>
      <c r="FMO39" s="242"/>
      <c r="FMP39" s="242"/>
      <c r="FMQ39" s="242"/>
      <c r="FMR39" s="242"/>
      <c r="FMS39" s="242"/>
      <c r="FMT39" s="242"/>
      <c r="FMU39" s="242"/>
      <c r="FMV39" s="242"/>
      <c r="FMW39" s="242"/>
      <c r="FMX39" s="242"/>
      <c r="FMY39" s="242"/>
      <c r="FMZ39" s="242"/>
      <c r="FNA39" s="242"/>
      <c r="FNB39" s="242"/>
      <c r="FNC39" s="242"/>
      <c r="FND39" s="242"/>
      <c r="FNE39" s="242"/>
      <c r="FNF39" s="242"/>
      <c r="FNG39" s="242"/>
      <c r="FNH39" s="242"/>
      <c r="FNI39" s="242"/>
      <c r="FNJ39" s="242"/>
      <c r="FNK39" s="242"/>
      <c r="FNL39" s="242"/>
      <c r="FNM39" s="242"/>
      <c r="FNN39" s="242"/>
      <c r="FNO39" s="242"/>
      <c r="FNP39" s="242"/>
      <c r="FNQ39" s="242"/>
      <c r="FNR39" s="242"/>
      <c r="FNS39" s="242"/>
      <c r="FNT39" s="242"/>
      <c r="FNU39" s="242"/>
      <c r="FNV39" s="242"/>
      <c r="FNW39" s="242"/>
      <c r="FNX39" s="242"/>
      <c r="FNY39" s="242"/>
      <c r="FNZ39" s="242"/>
      <c r="FOA39" s="242"/>
      <c r="FOB39" s="242"/>
      <c r="FOC39" s="242"/>
      <c r="FOD39" s="242"/>
      <c r="FOE39" s="242"/>
      <c r="FOF39" s="242"/>
      <c r="FOG39" s="242"/>
      <c r="FOH39" s="242"/>
      <c r="FOI39" s="242"/>
      <c r="FOJ39" s="242"/>
      <c r="FOK39" s="242"/>
      <c r="FOL39" s="242"/>
      <c r="FOM39" s="242"/>
      <c r="FON39" s="242"/>
      <c r="FOO39" s="242"/>
      <c r="FOP39" s="242"/>
      <c r="FOQ39" s="242"/>
      <c r="FOR39" s="242"/>
      <c r="FOS39" s="242"/>
      <c r="FOT39" s="242"/>
      <c r="FOU39" s="242"/>
      <c r="FOV39" s="242"/>
      <c r="FOW39" s="242"/>
      <c r="FOX39" s="242"/>
      <c r="FOY39" s="242"/>
      <c r="FOZ39" s="242"/>
      <c r="FPA39" s="242"/>
      <c r="FPB39" s="242"/>
      <c r="FPC39" s="242"/>
      <c r="FPD39" s="242"/>
      <c r="FPE39" s="242"/>
      <c r="FPF39" s="242"/>
      <c r="FPG39" s="242"/>
      <c r="FPH39" s="242"/>
      <c r="FPI39" s="242"/>
      <c r="FPJ39" s="242"/>
      <c r="FPK39" s="242"/>
      <c r="FPL39" s="242"/>
      <c r="FPM39" s="242"/>
      <c r="FPN39" s="242"/>
      <c r="FPO39" s="242"/>
      <c r="FPP39" s="242"/>
      <c r="FPQ39" s="242"/>
      <c r="FPR39" s="242"/>
      <c r="FPS39" s="242"/>
      <c r="FPT39" s="242"/>
      <c r="FPU39" s="242"/>
      <c r="FPV39" s="242"/>
      <c r="FPW39" s="242"/>
      <c r="FPX39" s="242"/>
      <c r="FPY39" s="242"/>
      <c r="FPZ39" s="242"/>
      <c r="FQA39" s="242"/>
      <c r="FQB39" s="242"/>
      <c r="FQC39" s="242"/>
      <c r="FQD39" s="242"/>
      <c r="FQE39" s="242"/>
      <c r="FQF39" s="242"/>
      <c r="FQG39" s="242"/>
      <c r="FQH39" s="242"/>
      <c r="FQI39" s="242"/>
      <c r="FQJ39" s="242"/>
      <c r="FQK39" s="242"/>
      <c r="FQL39" s="242"/>
      <c r="FQM39" s="242"/>
      <c r="FQN39" s="242"/>
      <c r="FQO39" s="242"/>
      <c r="FQP39" s="242"/>
      <c r="FQQ39" s="242"/>
      <c r="FQR39" s="242"/>
      <c r="FQS39" s="242"/>
      <c r="FQT39" s="242"/>
      <c r="FQU39" s="242"/>
      <c r="FQV39" s="242"/>
      <c r="FQW39" s="242"/>
      <c r="FQX39" s="242"/>
      <c r="FQY39" s="242"/>
      <c r="FQZ39" s="242"/>
      <c r="FRA39" s="242"/>
      <c r="FRB39" s="242"/>
      <c r="FRC39" s="242"/>
      <c r="FRD39" s="242"/>
      <c r="FRE39" s="242"/>
      <c r="FRF39" s="242"/>
      <c r="FRG39" s="242"/>
      <c r="FRH39" s="242"/>
      <c r="FRI39" s="242"/>
      <c r="FRJ39" s="242"/>
      <c r="FRK39" s="242"/>
      <c r="FRL39" s="242"/>
      <c r="FRM39" s="242"/>
      <c r="FRN39" s="242"/>
      <c r="FRO39" s="242"/>
      <c r="FRP39" s="242"/>
      <c r="FRQ39" s="242"/>
      <c r="FRR39" s="242"/>
      <c r="FRS39" s="242"/>
      <c r="FRT39" s="242"/>
      <c r="FRU39" s="242"/>
      <c r="FRV39" s="242"/>
      <c r="FRW39" s="242"/>
      <c r="FRX39" s="242"/>
      <c r="FRY39" s="242"/>
      <c r="FRZ39" s="242"/>
      <c r="FSA39" s="242"/>
      <c r="FSB39" s="242"/>
      <c r="FSC39" s="242"/>
      <c r="FSD39" s="242"/>
      <c r="FSE39" s="242"/>
      <c r="FSF39" s="242"/>
      <c r="FSG39" s="242"/>
      <c r="FSH39" s="242"/>
      <c r="FSI39" s="242"/>
      <c r="FSJ39" s="242"/>
      <c r="FSK39" s="242"/>
      <c r="FSL39" s="242"/>
      <c r="FSM39" s="242"/>
      <c r="FSN39" s="242"/>
      <c r="FSO39" s="242"/>
      <c r="FSP39" s="242"/>
      <c r="FSQ39" s="242"/>
      <c r="FSR39" s="242"/>
      <c r="FSS39" s="242"/>
      <c r="FST39" s="242"/>
      <c r="FSU39" s="242"/>
      <c r="FSV39" s="242"/>
      <c r="FSW39" s="242"/>
      <c r="FSX39" s="242"/>
      <c r="FSY39" s="242"/>
      <c r="FSZ39" s="242"/>
      <c r="FTA39" s="242"/>
      <c r="FTB39" s="242"/>
      <c r="FTC39" s="242"/>
      <c r="FTD39" s="242"/>
      <c r="FTE39" s="242"/>
      <c r="FTF39" s="242"/>
      <c r="FTG39" s="242"/>
      <c r="FTH39" s="242"/>
      <c r="FTI39" s="242"/>
      <c r="FTJ39" s="242"/>
      <c r="FTK39" s="242"/>
      <c r="FTL39" s="242"/>
      <c r="FTM39" s="242"/>
      <c r="FTN39" s="242"/>
      <c r="FTO39" s="242"/>
      <c r="FTP39" s="242"/>
      <c r="FTQ39" s="242"/>
      <c r="FTR39" s="242"/>
      <c r="FTS39" s="242"/>
      <c r="FTT39" s="242"/>
      <c r="FTU39" s="242"/>
      <c r="FTV39" s="242"/>
      <c r="FTW39" s="242"/>
      <c r="FTX39" s="242"/>
      <c r="FTY39" s="242"/>
      <c r="FTZ39" s="242"/>
      <c r="FUA39" s="242"/>
      <c r="FUB39" s="242"/>
      <c r="FUC39" s="242"/>
      <c r="FUD39" s="242"/>
      <c r="FUE39" s="242"/>
      <c r="FUF39" s="242"/>
      <c r="FUG39" s="242"/>
      <c r="FUH39" s="242"/>
      <c r="FUI39" s="242"/>
      <c r="FUJ39" s="242"/>
      <c r="FUK39" s="242"/>
      <c r="FUL39" s="242"/>
      <c r="FUM39" s="242"/>
      <c r="FUN39" s="242"/>
      <c r="FUO39" s="242"/>
      <c r="FUP39" s="242"/>
      <c r="FUQ39" s="242"/>
      <c r="FUR39" s="242"/>
      <c r="FUS39" s="242"/>
      <c r="FUT39" s="242"/>
      <c r="FUU39" s="242"/>
      <c r="FUV39" s="242"/>
      <c r="FUW39" s="242"/>
      <c r="FUX39" s="242"/>
      <c r="FUY39" s="242"/>
      <c r="FUZ39" s="242"/>
      <c r="FVA39" s="242"/>
      <c r="FVB39" s="242"/>
      <c r="FVC39" s="242"/>
      <c r="FVD39" s="242"/>
      <c r="FVE39" s="242"/>
      <c r="FVF39" s="242"/>
      <c r="FVG39" s="242"/>
      <c r="FVH39" s="242"/>
      <c r="FVI39" s="242"/>
      <c r="FVJ39" s="242"/>
      <c r="FVK39" s="242"/>
      <c r="FVL39" s="242"/>
      <c r="FVM39" s="242"/>
      <c r="FVN39" s="242"/>
      <c r="FVO39" s="242"/>
      <c r="FVP39" s="242"/>
      <c r="FVQ39" s="242"/>
      <c r="FVR39" s="242"/>
      <c r="FVS39" s="242"/>
      <c r="FVT39" s="242"/>
      <c r="FVU39" s="242"/>
      <c r="FVV39" s="242"/>
      <c r="FVW39" s="242"/>
      <c r="FVX39" s="242"/>
      <c r="FVY39" s="242"/>
      <c r="FVZ39" s="242"/>
      <c r="FWA39" s="242"/>
      <c r="FWB39" s="242"/>
      <c r="FWC39" s="242"/>
      <c r="FWD39" s="242"/>
      <c r="FWE39" s="242"/>
      <c r="FWF39" s="242"/>
      <c r="FWG39" s="242"/>
      <c r="FWH39" s="242"/>
      <c r="FWI39" s="242"/>
      <c r="FWJ39" s="242"/>
      <c r="FWK39" s="242"/>
      <c r="FWL39" s="242"/>
      <c r="FWM39" s="242"/>
      <c r="FWN39" s="242"/>
      <c r="FWO39" s="242"/>
      <c r="FWP39" s="242"/>
      <c r="FWQ39" s="242"/>
      <c r="FWR39" s="242"/>
      <c r="FWS39" s="242"/>
      <c r="FWT39" s="242"/>
      <c r="FWU39" s="242"/>
      <c r="FWV39" s="242"/>
      <c r="FWW39" s="242"/>
      <c r="FWX39" s="242"/>
      <c r="FWY39" s="242"/>
      <c r="FWZ39" s="242"/>
      <c r="FXA39" s="242"/>
      <c r="FXB39" s="242"/>
      <c r="FXC39" s="242"/>
      <c r="FXD39" s="242"/>
      <c r="FXE39" s="242"/>
      <c r="FXF39" s="242"/>
      <c r="FXG39" s="242"/>
      <c r="FXH39" s="242"/>
      <c r="FXI39" s="242"/>
      <c r="FXJ39" s="242"/>
      <c r="FXK39" s="242"/>
      <c r="FXL39" s="242"/>
      <c r="FXM39" s="242"/>
      <c r="FXN39" s="242"/>
      <c r="FXO39" s="242"/>
      <c r="FXP39" s="242"/>
      <c r="FXQ39" s="242"/>
      <c r="FXR39" s="242"/>
      <c r="FXS39" s="242"/>
      <c r="FXT39" s="242"/>
      <c r="FXU39" s="242"/>
      <c r="FXV39" s="242"/>
      <c r="FXW39" s="242"/>
      <c r="FXX39" s="242"/>
      <c r="FXY39" s="242"/>
      <c r="FXZ39" s="242"/>
      <c r="FYA39" s="242"/>
      <c r="FYB39" s="242"/>
      <c r="FYC39" s="242"/>
      <c r="FYD39" s="242"/>
      <c r="FYE39" s="242"/>
      <c r="FYF39" s="242"/>
      <c r="FYG39" s="242"/>
      <c r="FYH39" s="242"/>
      <c r="FYI39" s="242"/>
      <c r="FYJ39" s="242"/>
      <c r="FYK39" s="242"/>
      <c r="FYL39" s="242"/>
      <c r="FYM39" s="242"/>
      <c r="FYN39" s="242"/>
      <c r="FYO39" s="242"/>
      <c r="FYP39" s="242"/>
      <c r="FYQ39" s="242"/>
      <c r="FYR39" s="242"/>
      <c r="FYS39" s="242"/>
      <c r="FYT39" s="242"/>
      <c r="FYU39" s="242"/>
      <c r="FYV39" s="242"/>
      <c r="FYW39" s="242"/>
      <c r="FYX39" s="242"/>
      <c r="FYY39" s="242"/>
      <c r="FYZ39" s="242"/>
      <c r="FZA39" s="242"/>
      <c r="FZB39" s="242"/>
      <c r="FZC39" s="242"/>
      <c r="FZD39" s="242"/>
      <c r="FZE39" s="242"/>
      <c r="FZF39" s="242"/>
      <c r="FZG39" s="242"/>
      <c r="FZH39" s="242"/>
      <c r="FZI39" s="242"/>
      <c r="FZJ39" s="242"/>
      <c r="FZK39" s="242"/>
      <c r="FZL39" s="242"/>
      <c r="FZM39" s="242"/>
      <c r="FZN39" s="242"/>
      <c r="FZO39" s="242"/>
      <c r="FZP39" s="242"/>
      <c r="FZQ39" s="242"/>
      <c r="FZR39" s="242"/>
      <c r="FZS39" s="242"/>
      <c r="FZT39" s="242"/>
      <c r="FZU39" s="242"/>
      <c r="FZV39" s="242"/>
      <c r="FZW39" s="242"/>
      <c r="FZX39" s="242"/>
      <c r="FZY39" s="242"/>
      <c r="FZZ39" s="242"/>
      <c r="GAA39" s="242"/>
      <c r="GAB39" s="242"/>
      <c r="GAC39" s="242"/>
      <c r="GAD39" s="242"/>
      <c r="GAE39" s="242"/>
      <c r="GAF39" s="242"/>
      <c r="GAG39" s="242"/>
      <c r="GAH39" s="242"/>
      <c r="GAI39" s="242"/>
      <c r="GAJ39" s="242"/>
      <c r="GAK39" s="242"/>
      <c r="GAL39" s="242"/>
      <c r="GAM39" s="242"/>
      <c r="GAN39" s="242"/>
      <c r="GAO39" s="242"/>
      <c r="GAP39" s="242"/>
      <c r="GAQ39" s="242"/>
      <c r="GAR39" s="242"/>
      <c r="GAS39" s="242"/>
      <c r="GAT39" s="242"/>
      <c r="GAU39" s="242"/>
      <c r="GAV39" s="242"/>
      <c r="GAW39" s="242"/>
      <c r="GAX39" s="242"/>
      <c r="GAY39" s="242"/>
      <c r="GAZ39" s="242"/>
      <c r="GBA39" s="242"/>
      <c r="GBB39" s="242"/>
      <c r="GBC39" s="242"/>
      <c r="GBD39" s="242"/>
      <c r="GBE39" s="242"/>
      <c r="GBF39" s="242"/>
      <c r="GBG39" s="242"/>
      <c r="GBH39" s="242"/>
      <c r="GBI39" s="242"/>
      <c r="GBJ39" s="242"/>
      <c r="GBK39" s="242"/>
      <c r="GBL39" s="242"/>
      <c r="GBM39" s="242"/>
      <c r="GBN39" s="242"/>
      <c r="GBO39" s="242"/>
      <c r="GBP39" s="242"/>
      <c r="GBQ39" s="242"/>
      <c r="GBR39" s="242"/>
      <c r="GBS39" s="242"/>
      <c r="GBT39" s="242"/>
      <c r="GBU39" s="242"/>
      <c r="GBV39" s="242"/>
      <c r="GBW39" s="242"/>
      <c r="GBX39" s="242"/>
      <c r="GBY39" s="242"/>
      <c r="GBZ39" s="242"/>
      <c r="GCA39" s="242"/>
      <c r="GCB39" s="242"/>
      <c r="GCC39" s="242"/>
      <c r="GCD39" s="242"/>
      <c r="GCE39" s="242"/>
      <c r="GCF39" s="242"/>
      <c r="GCG39" s="242"/>
      <c r="GCH39" s="242"/>
      <c r="GCI39" s="242"/>
      <c r="GCJ39" s="242"/>
      <c r="GCK39" s="242"/>
      <c r="GCL39" s="242"/>
      <c r="GCM39" s="242"/>
      <c r="GCN39" s="242"/>
      <c r="GCO39" s="242"/>
      <c r="GCP39" s="242"/>
      <c r="GCQ39" s="242"/>
      <c r="GCR39" s="242"/>
      <c r="GCS39" s="242"/>
      <c r="GCT39" s="242"/>
      <c r="GCU39" s="242"/>
      <c r="GCV39" s="242"/>
      <c r="GCW39" s="242"/>
      <c r="GCX39" s="242"/>
      <c r="GCY39" s="242"/>
      <c r="GCZ39" s="242"/>
      <c r="GDA39" s="242"/>
      <c r="GDB39" s="242"/>
      <c r="GDC39" s="242"/>
      <c r="GDD39" s="242"/>
      <c r="GDE39" s="242"/>
      <c r="GDF39" s="242"/>
      <c r="GDG39" s="242"/>
      <c r="GDH39" s="242"/>
      <c r="GDI39" s="242"/>
      <c r="GDJ39" s="242"/>
      <c r="GDK39" s="242"/>
      <c r="GDL39" s="242"/>
      <c r="GDM39" s="242"/>
      <c r="GDN39" s="242"/>
      <c r="GDO39" s="242"/>
      <c r="GDP39" s="242"/>
      <c r="GDQ39" s="242"/>
      <c r="GDR39" s="242"/>
      <c r="GDS39" s="242"/>
      <c r="GDT39" s="242"/>
      <c r="GDU39" s="242"/>
      <c r="GDV39" s="242"/>
      <c r="GDW39" s="242"/>
      <c r="GDX39" s="242"/>
      <c r="GDY39" s="242"/>
      <c r="GDZ39" s="242"/>
      <c r="GEA39" s="242"/>
      <c r="GEB39" s="242"/>
      <c r="GEC39" s="242"/>
      <c r="GED39" s="242"/>
      <c r="GEE39" s="242"/>
      <c r="GEF39" s="242"/>
      <c r="GEG39" s="242"/>
      <c r="GEH39" s="242"/>
      <c r="GEI39" s="242"/>
      <c r="GEJ39" s="242"/>
      <c r="GEK39" s="242"/>
      <c r="GEL39" s="242"/>
      <c r="GEM39" s="242"/>
      <c r="GEN39" s="242"/>
      <c r="GEO39" s="242"/>
      <c r="GEP39" s="242"/>
      <c r="GEQ39" s="242"/>
      <c r="GER39" s="242"/>
      <c r="GES39" s="242"/>
      <c r="GET39" s="242"/>
      <c r="GEU39" s="242"/>
      <c r="GEV39" s="242"/>
      <c r="GEW39" s="242"/>
      <c r="GEX39" s="242"/>
      <c r="GEY39" s="242"/>
      <c r="GEZ39" s="242"/>
      <c r="GFA39" s="242"/>
      <c r="GFB39" s="242"/>
      <c r="GFC39" s="242"/>
      <c r="GFD39" s="242"/>
      <c r="GFE39" s="242"/>
      <c r="GFF39" s="242"/>
      <c r="GFG39" s="242"/>
      <c r="GFH39" s="242"/>
      <c r="GFI39" s="242"/>
      <c r="GFJ39" s="242"/>
      <c r="GFK39" s="242"/>
      <c r="GFL39" s="242"/>
      <c r="GFM39" s="242"/>
      <c r="GFN39" s="242"/>
      <c r="GFO39" s="242"/>
      <c r="GFP39" s="242"/>
      <c r="GFQ39" s="242"/>
      <c r="GFR39" s="242"/>
      <c r="GFS39" s="242"/>
      <c r="GFT39" s="242"/>
      <c r="GFU39" s="242"/>
      <c r="GFV39" s="242"/>
      <c r="GFW39" s="242"/>
      <c r="GFX39" s="242"/>
      <c r="GFY39" s="242"/>
      <c r="GFZ39" s="242"/>
      <c r="GGA39" s="242"/>
      <c r="GGB39" s="242"/>
      <c r="GGC39" s="242"/>
      <c r="GGD39" s="242"/>
      <c r="GGE39" s="242"/>
      <c r="GGF39" s="242"/>
      <c r="GGG39" s="242"/>
      <c r="GGH39" s="242"/>
      <c r="GGI39" s="242"/>
      <c r="GGJ39" s="242"/>
      <c r="GGK39" s="242"/>
      <c r="GGL39" s="242"/>
      <c r="GGM39" s="242"/>
      <c r="GGN39" s="242"/>
      <c r="GGO39" s="242"/>
      <c r="GGP39" s="242"/>
      <c r="GGQ39" s="242"/>
      <c r="GGR39" s="242"/>
      <c r="GGS39" s="242"/>
      <c r="GGT39" s="242"/>
      <c r="GGU39" s="242"/>
      <c r="GGV39" s="242"/>
      <c r="GGW39" s="242"/>
      <c r="GGX39" s="242"/>
      <c r="GGY39" s="242"/>
      <c r="GGZ39" s="242"/>
      <c r="GHA39" s="242"/>
      <c r="GHB39" s="242"/>
      <c r="GHC39" s="242"/>
      <c r="GHD39" s="242"/>
      <c r="GHE39" s="242"/>
      <c r="GHF39" s="242"/>
      <c r="GHG39" s="242"/>
      <c r="GHH39" s="242"/>
      <c r="GHI39" s="242"/>
      <c r="GHJ39" s="242"/>
      <c r="GHK39" s="242"/>
      <c r="GHL39" s="242"/>
      <c r="GHM39" s="242"/>
      <c r="GHN39" s="242"/>
      <c r="GHO39" s="242"/>
      <c r="GHP39" s="242"/>
      <c r="GHQ39" s="242"/>
      <c r="GHR39" s="242"/>
      <c r="GHS39" s="242"/>
      <c r="GHT39" s="242"/>
      <c r="GHU39" s="242"/>
      <c r="GHV39" s="242"/>
      <c r="GHW39" s="242"/>
      <c r="GHX39" s="242"/>
      <c r="GHY39" s="242"/>
      <c r="GHZ39" s="242"/>
      <c r="GIA39" s="242"/>
      <c r="GIB39" s="242"/>
      <c r="GIC39" s="242"/>
      <c r="GID39" s="242"/>
      <c r="GIE39" s="242"/>
      <c r="GIF39" s="242"/>
      <c r="GIG39" s="242"/>
      <c r="GIH39" s="242"/>
      <c r="GII39" s="242"/>
      <c r="GIJ39" s="242"/>
      <c r="GIK39" s="242"/>
      <c r="GIL39" s="242"/>
      <c r="GIM39" s="242"/>
      <c r="GIN39" s="242"/>
      <c r="GIO39" s="242"/>
      <c r="GIP39" s="242"/>
      <c r="GIQ39" s="242"/>
      <c r="GIR39" s="242"/>
      <c r="GIS39" s="242"/>
      <c r="GIT39" s="242"/>
      <c r="GIU39" s="242"/>
      <c r="GIV39" s="242"/>
      <c r="GIW39" s="242"/>
      <c r="GIX39" s="242"/>
      <c r="GIY39" s="242"/>
      <c r="GIZ39" s="242"/>
      <c r="GJA39" s="242"/>
      <c r="GJB39" s="242"/>
      <c r="GJC39" s="242"/>
      <c r="GJD39" s="242"/>
      <c r="GJE39" s="242"/>
      <c r="GJF39" s="242"/>
      <c r="GJG39" s="242"/>
      <c r="GJH39" s="242"/>
      <c r="GJI39" s="242"/>
      <c r="GJJ39" s="242"/>
      <c r="GJK39" s="242"/>
      <c r="GJL39" s="242"/>
      <c r="GJM39" s="242"/>
      <c r="GJN39" s="242"/>
      <c r="GJO39" s="242"/>
      <c r="GJP39" s="242"/>
      <c r="GJQ39" s="242"/>
      <c r="GJR39" s="242"/>
      <c r="GJS39" s="242"/>
      <c r="GJT39" s="242"/>
      <c r="GJU39" s="242"/>
      <c r="GJV39" s="242"/>
      <c r="GJW39" s="242"/>
      <c r="GJX39" s="242"/>
      <c r="GJY39" s="242"/>
      <c r="GJZ39" s="242"/>
      <c r="GKA39" s="242"/>
      <c r="GKB39" s="242"/>
      <c r="GKC39" s="242"/>
      <c r="GKD39" s="242"/>
      <c r="GKE39" s="242"/>
      <c r="GKF39" s="242"/>
      <c r="GKG39" s="242"/>
      <c r="GKH39" s="242"/>
      <c r="GKI39" s="242"/>
      <c r="GKJ39" s="242"/>
      <c r="GKK39" s="242"/>
      <c r="GKL39" s="242"/>
      <c r="GKM39" s="242"/>
      <c r="GKN39" s="242"/>
      <c r="GKO39" s="242"/>
      <c r="GKP39" s="242"/>
      <c r="GKQ39" s="242"/>
      <c r="GKR39" s="242"/>
      <c r="GKS39" s="242"/>
      <c r="GKT39" s="242"/>
      <c r="GKU39" s="242"/>
      <c r="GKV39" s="242"/>
      <c r="GKW39" s="242"/>
      <c r="GKX39" s="242"/>
      <c r="GKY39" s="242"/>
      <c r="GKZ39" s="242"/>
      <c r="GLA39" s="242"/>
      <c r="GLB39" s="242"/>
      <c r="GLC39" s="242"/>
      <c r="GLD39" s="242"/>
      <c r="GLE39" s="242"/>
      <c r="GLF39" s="242"/>
      <c r="GLG39" s="242"/>
      <c r="GLH39" s="242"/>
      <c r="GLI39" s="242"/>
      <c r="GLJ39" s="242"/>
      <c r="GLK39" s="242"/>
      <c r="GLL39" s="242"/>
      <c r="GLM39" s="242"/>
      <c r="GLN39" s="242"/>
      <c r="GLO39" s="242"/>
      <c r="GLP39" s="242"/>
      <c r="GLQ39" s="242"/>
      <c r="GLR39" s="242"/>
      <c r="GLS39" s="242"/>
      <c r="GLT39" s="242"/>
      <c r="GLU39" s="242"/>
      <c r="GLV39" s="242"/>
      <c r="GLW39" s="242"/>
      <c r="GLX39" s="242"/>
      <c r="GLY39" s="242"/>
      <c r="GLZ39" s="242"/>
      <c r="GMA39" s="242"/>
      <c r="GMB39" s="242"/>
      <c r="GMC39" s="242"/>
      <c r="GMD39" s="242"/>
      <c r="GME39" s="242"/>
      <c r="GMF39" s="242"/>
      <c r="GMG39" s="242"/>
      <c r="GMH39" s="242"/>
      <c r="GMI39" s="242"/>
      <c r="GMJ39" s="242"/>
      <c r="GMK39" s="242"/>
      <c r="GML39" s="242"/>
      <c r="GMM39" s="242"/>
      <c r="GMN39" s="242"/>
      <c r="GMO39" s="242"/>
      <c r="GMP39" s="242"/>
      <c r="GMQ39" s="242"/>
      <c r="GMR39" s="242"/>
      <c r="GMS39" s="242"/>
      <c r="GMT39" s="242"/>
      <c r="GMU39" s="242"/>
      <c r="GMV39" s="242"/>
      <c r="GMW39" s="242"/>
      <c r="GMX39" s="242"/>
      <c r="GMY39" s="242"/>
      <c r="GMZ39" s="242"/>
      <c r="GNA39" s="242"/>
      <c r="GNB39" s="242"/>
      <c r="GNC39" s="242"/>
      <c r="GND39" s="242"/>
      <c r="GNE39" s="242"/>
      <c r="GNF39" s="242"/>
      <c r="GNG39" s="242"/>
      <c r="GNH39" s="242"/>
      <c r="GNI39" s="242"/>
      <c r="GNJ39" s="242"/>
      <c r="GNK39" s="242"/>
      <c r="GNL39" s="242"/>
      <c r="GNM39" s="242"/>
      <c r="GNN39" s="242"/>
      <c r="GNO39" s="242"/>
      <c r="GNP39" s="242"/>
      <c r="GNQ39" s="242"/>
      <c r="GNR39" s="242"/>
      <c r="GNS39" s="242"/>
      <c r="GNT39" s="242"/>
      <c r="GNU39" s="242"/>
      <c r="GNV39" s="242"/>
      <c r="GNW39" s="242"/>
      <c r="GNX39" s="242"/>
      <c r="GNY39" s="242"/>
      <c r="GNZ39" s="242"/>
      <c r="GOA39" s="242"/>
      <c r="GOB39" s="242"/>
      <c r="GOC39" s="242"/>
      <c r="GOD39" s="242"/>
      <c r="GOE39" s="242"/>
      <c r="GOF39" s="242"/>
      <c r="GOG39" s="242"/>
      <c r="GOH39" s="242"/>
      <c r="GOI39" s="242"/>
      <c r="GOJ39" s="242"/>
      <c r="GOK39" s="242"/>
      <c r="GOL39" s="242"/>
      <c r="GOM39" s="242"/>
      <c r="GON39" s="242"/>
      <c r="GOO39" s="242"/>
      <c r="GOP39" s="242"/>
      <c r="GOQ39" s="242"/>
      <c r="GOR39" s="242"/>
      <c r="GOS39" s="242"/>
      <c r="GOT39" s="242"/>
      <c r="GOU39" s="242"/>
      <c r="GOV39" s="242"/>
      <c r="GOW39" s="242"/>
      <c r="GOX39" s="242"/>
      <c r="GOY39" s="242"/>
      <c r="GOZ39" s="242"/>
      <c r="GPA39" s="242"/>
      <c r="GPB39" s="242"/>
      <c r="GPC39" s="242"/>
      <c r="GPD39" s="242"/>
      <c r="GPE39" s="242"/>
      <c r="GPF39" s="242"/>
      <c r="GPG39" s="242"/>
      <c r="GPH39" s="242"/>
      <c r="GPI39" s="242"/>
      <c r="GPJ39" s="242"/>
      <c r="GPK39" s="242"/>
      <c r="GPL39" s="242"/>
      <c r="GPM39" s="242"/>
      <c r="GPN39" s="242"/>
      <c r="GPO39" s="242"/>
      <c r="GPP39" s="242"/>
      <c r="GPQ39" s="242"/>
      <c r="GPR39" s="242"/>
      <c r="GPS39" s="242"/>
      <c r="GPT39" s="242"/>
      <c r="GPU39" s="242"/>
      <c r="GPV39" s="242"/>
      <c r="GPW39" s="242"/>
      <c r="GPX39" s="242"/>
      <c r="GPY39" s="242"/>
      <c r="GPZ39" s="242"/>
      <c r="GQA39" s="242"/>
      <c r="GQB39" s="242"/>
      <c r="GQC39" s="242"/>
      <c r="GQD39" s="242"/>
      <c r="GQE39" s="242"/>
      <c r="GQF39" s="242"/>
      <c r="GQG39" s="242"/>
      <c r="GQH39" s="242"/>
      <c r="GQI39" s="242"/>
      <c r="GQJ39" s="242"/>
      <c r="GQK39" s="242"/>
      <c r="GQL39" s="242"/>
      <c r="GQM39" s="242"/>
      <c r="GQN39" s="242"/>
      <c r="GQO39" s="242"/>
      <c r="GQP39" s="242"/>
      <c r="GQQ39" s="242"/>
      <c r="GQR39" s="242"/>
      <c r="GQS39" s="242"/>
      <c r="GQT39" s="242"/>
      <c r="GQU39" s="242"/>
      <c r="GQV39" s="242"/>
      <c r="GQW39" s="242"/>
      <c r="GQX39" s="242"/>
      <c r="GQY39" s="242"/>
      <c r="GQZ39" s="242"/>
      <c r="GRA39" s="242"/>
      <c r="GRB39" s="242"/>
      <c r="GRC39" s="242"/>
      <c r="GRD39" s="242"/>
      <c r="GRE39" s="242"/>
      <c r="GRF39" s="242"/>
      <c r="GRG39" s="242"/>
      <c r="GRH39" s="242"/>
      <c r="GRI39" s="242"/>
      <c r="GRJ39" s="242"/>
      <c r="GRK39" s="242"/>
      <c r="GRL39" s="242"/>
      <c r="GRM39" s="242"/>
      <c r="GRN39" s="242"/>
      <c r="GRO39" s="242"/>
      <c r="GRP39" s="242"/>
      <c r="GRQ39" s="242"/>
      <c r="GRR39" s="242"/>
      <c r="GRS39" s="242"/>
      <c r="GRT39" s="242"/>
      <c r="GRU39" s="242"/>
      <c r="GRV39" s="242"/>
      <c r="GRW39" s="242"/>
      <c r="GRX39" s="242"/>
      <c r="GRY39" s="242"/>
      <c r="GRZ39" s="242"/>
      <c r="GSA39" s="242"/>
      <c r="GSB39" s="242"/>
      <c r="GSC39" s="242"/>
      <c r="GSD39" s="242"/>
      <c r="GSE39" s="242"/>
      <c r="GSF39" s="242"/>
      <c r="GSG39" s="242"/>
      <c r="GSH39" s="242"/>
      <c r="GSI39" s="242"/>
      <c r="GSJ39" s="242"/>
      <c r="GSK39" s="242"/>
      <c r="GSL39" s="242"/>
      <c r="GSM39" s="242"/>
      <c r="GSN39" s="242"/>
      <c r="GSO39" s="242"/>
      <c r="GSP39" s="242"/>
      <c r="GSQ39" s="242"/>
      <c r="GSR39" s="242"/>
      <c r="GSS39" s="242"/>
      <c r="GST39" s="242"/>
      <c r="GSU39" s="242"/>
      <c r="GSV39" s="242"/>
      <c r="GSW39" s="242"/>
      <c r="GSX39" s="242"/>
      <c r="GSY39" s="242"/>
      <c r="GSZ39" s="242"/>
      <c r="GTA39" s="242"/>
      <c r="GTB39" s="242"/>
      <c r="GTC39" s="242"/>
      <c r="GTD39" s="242"/>
      <c r="GTE39" s="242"/>
      <c r="GTF39" s="242"/>
      <c r="GTG39" s="242"/>
      <c r="GTH39" s="242"/>
      <c r="GTI39" s="242"/>
      <c r="GTJ39" s="242"/>
      <c r="GTK39" s="242"/>
      <c r="GTL39" s="242"/>
      <c r="GTM39" s="242"/>
      <c r="GTN39" s="242"/>
      <c r="GTO39" s="242"/>
      <c r="GTP39" s="242"/>
      <c r="GTQ39" s="242"/>
      <c r="GTR39" s="242"/>
      <c r="GTS39" s="242"/>
      <c r="GTT39" s="242"/>
      <c r="GTU39" s="242"/>
      <c r="GTV39" s="242"/>
      <c r="GTW39" s="242"/>
      <c r="GTX39" s="242"/>
      <c r="GTY39" s="242"/>
      <c r="GTZ39" s="242"/>
      <c r="GUA39" s="242"/>
      <c r="GUB39" s="242"/>
      <c r="GUC39" s="242"/>
      <c r="GUD39" s="242"/>
      <c r="GUE39" s="242"/>
      <c r="GUF39" s="242"/>
      <c r="GUG39" s="242"/>
      <c r="GUH39" s="242"/>
      <c r="GUI39" s="242"/>
      <c r="GUJ39" s="242"/>
      <c r="GUK39" s="242"/>
      <c r="GUL39" s="242"/>
      <c r="GUM39" s="242"/>
      <c r="GUN39" s="242"/>
      <c r="GUO39" s="242"/>
      <c r="GUP39" s="242"/>
      <c r="GUQ39" s="242"/>
      <c r="GUR39" s="242"/>
      <c r="GUS39" s="242"/>
      <c r="GUT39" s="242"/>
      <c r="GUU39" s="242"/>
      <c r="GUV39" s="242"/>
      <c r="GUW39" s="242"/>
      <c r="GUX39" s="242"/>
      <c r="GUY39" s="242"/>
      <c r="GUZ39" s="242"/>
      <c r="GVA39" s="242"/>
      <c r="GVB39" s="242"/>
      <c r="GVC39" s="242"/>
      <c r="GVD39" s="242"/>
      <c r="GVE39" s="242"/>
      <c r="GVF39" s="242"/>
      <c r="GVG39" s="242"/>
      <c r="GVH39" s="242"/>
      <c r="GVI39" s="242"/>
      <c r="GVJ39" s="242"/>
      <c r="GVK39" s="242"/>
      <c r="GVL39" s="242"/>
      <c r="GVM39" s="242"/>
      <c r="GVN39" s="242"/>
      <c r="GVO39" s="242"/>
      <c r="GVP39" s="242"/>
      <c r="GVQ39" s="242"/>
      <c r="GVR39" s="242"/>
      <c r="GVS39" s="242"/>
      <c r="GVT39" s="242"/>
      <c r="GVU39" s="242"/>
      <c r="GVV39" s="242"/>
      <c r="GVW39" s="242"/>
      <c r="GVX39" s="242"/>
      <c r="GVY39" s="242"/>
      <c r="GVZ39" s="242"/>
      <c r="GWA39" s="242"/>
      <c r="GWB39" s="242"/>
      <c r="GWC39" s="242"/>
      <c r="GWD39" s="242"/>
      <c r="GWE39" s="242"/>
      <c r="GWF39" s="242"/>
      <c r="GWG39" s="242"/>
      <c r="GWH39" s="242"/>
      <c r="GWI39" s="242"/>
      <c r="GWJ39" s="242"/>
      <c r="GWK39" s="242"/>
      <c r="GWL39" s="242"/>
      <c r="GWM39" s="242"/>
      <c r="GWN39" s="242"/>
      <c r="GWO39" s="242"/>
      <c r="GWP39" s="242"/>
      <c r="GWQ39" s="242"/>
      <c r="GWR39" s="242"/>
      <c r="GWS39" s="242"/>
      <c r="GWT39" s="242"/>
      <c r="GWU39" s="242"/>
      <c r="GWV39" s="242"/>
      <c r="GWW39" s="242"/>
      <c r="GWX39" s="242"/>
      <c r="GWY39" s="242"/>
      <c r="GWZ39" s="242"/>
      <c r="GXA39" s="242"/>
      <c r="GXB39" s="242"/>
      <c r="GXC39" s="242"/>
      <c r="GXD39" s="242"/>
      <c r="GXE39" s="242"/>
      <c r="GXF39" s="242"/>
      <c r="GXG39" s="242"/>
      <c r="GXH39" s="242"/>
      <c r="GXI39" s="242"/>
      <c r="GXJ39" s="242"/>
      <c r="GXK39" s="242"/>
      <c r="GXL39" s="242"/>
      <c r="GXM39" s="242"/>
      <c r="GXN39" s="242"/>
      <c r="GXO39" s="242"/>
      <c r="GXP39" s="242"/>
      <c r="GXQ39" s="242"/>
      <c r="GXR39" s="242"/>
      <c r="GXS39" s="242"/>
      <c r="GXT39" s="242"/>
      <c r="GXU39" s="242"/>
      <c r="GXV39" s="242"/>
      <c r="GXW39" s="242"/>
      <c r="GXX39" s="242"/>
      <c r="GXY39" s="242"/>
      <c r="GXZ39" s="242"/>
      <c r="GYA39" s="242"/>
      <c r="GYB39" s="242"/>
      <c r="GYC39" s="242"/>
      <c r="GYD39" s="242"/>
      <c r="GYE39" s="242"/>
      <c r="GYF39" s="242"/>
      <c r="GYG39" s="242"/>
      <c r="GYH39" s="242"/>
      <c r="GYI39" s="242"/>
      <c r="GYJ39" s="242"/>
      <c r="GYK39" s="242"/>
      <c r="GYL39" s="242"/>
      <c r="GYM39" s="242"/>
      <c r="GYN39" s="242"/>
      <c r="GYO39" s="242"/>
      <c r="GYP39" s="242"/>
      <c r="GYQ39" s="242"/>
      <c r="GYR39" s="242"/>
      <c r="GYS39" s="242"/>
      <c r="GYT39" s="242"/>
      <c r="GYU39" s="242"/>
      <c r="GYV39" s="242"/>
      <c r="GYW39" s="242"/>
      <c r="GYX39" s="242"/>
      <c r="GYY39" s="242"/>
      <c r="GYZ39" s="242"/>
      <c r="GZA39" s="242"/>
      <c r="GZB39" s="242"/>
      <c r="GZC39" s="242"/>
      <c r="GZD39" s="242"/>
      <c r="GZE39" s="242"/>
      <c r="GZF39" s="242"/>
      <c r="GZG39" s="242"/>
      <c r="GZH39" s="242"/>
      <c r="GZI39" s="242"/>
      <c r="GZJ39" s="242"/>
      <c r="GZK39" s="242"/>
      <c r="GZL39" s="242"/>
      <c r="GZM39" s="242"/>
      <c r="GZN39" s="242"/>
      <c r="GZO39" s="242"/>
      <c r="GZP39" s="242"/>
      <c r="GZQ39" s="242"/>
      <c r="GZR39" s="242"/>
      <c r="GZS39" s="242"/>
      <c r="GZT39" s="242"/>
      <c r="GZU39" s="242"/>
      <c r="GZV39" s="242"/>
      <c r="GZW39" s="242"/>
      <c r="GZX39" s="242"/>
      <c r="GZY39" s="242"/>
      <c r="GZZ39" s="242"/>
      <c r="HAA39" s="242"/>
      <c r="HAB39" s="242"/>
      <c r="HAC39" s="242"/>
      <c r="HAD39" s="242"/>
      <c r="HAE39" s="242"/>
      <c r="HAF39" s="242"/>
      <c r="HAG39" s="242"/>
      <c r="HAH39" s="242"/>
      <c r="HAI39" s="242"/>
      <c r="HAJ39" s="242"/>
      <c r="HAK39" s="242"/>
      <c r="HAL39" s="242"/>
      <c r="HAM39" s="242"/>
      <c r="HAN39" s="242"/>
      <c r="HAO39" s="242"/>
      <c r="HAP39" s="242"/>
      <c r="HAQ39" s="242"/>
      <c r="HAR39" s="242"/>
      <c r="HAS39" s="242"/>
      <c r="HAT39" s="242"/>
      <c r="HAU39" s="242"/>
      <c r="HAV39" s="242"/>
      <c r="HAW39" s="242"/>
      <c r="HAX39" s="242"/>
      <c r="HAY39" s="242"/>
      <c r="HAZ39" s="242"/>
      <c r="HBA39" s="242"/>
      <c r="HBB39" s="242"/>
      <c r="HBC39" s="242"/>
      <c r="HBD39" s="242"/>
      <c r="HBE39" s="242"/>
      <c r="HBF39" s="242"/>
      <c r="HBG39" s="242"/>
      <c r="HBH39" s="242"/>
      <c r="HBI39" s="242"/>
      <c r="HBJ39" s="242"/>
      <c r="HBK39" s="242"/>
      <c r="HBL39" s="242"/>
      <c r="HBM39" s="242"/>
      <c r="HBN39" s="242"/>
      <c r="HBO39" s="242"/>
      <c r="HBP39" s="242"/>
      <c r="HBQ39" s="242"/>
      <c r="HBR39" s="242"/>
      <c r="HBS39" s="242"/>
      <c r="HBT39" s="242"/>
      <c r="HBU39" s="242"/>
      <c r="HBV39" s="242"/>
      <c r="HBW39" s="242"/>
      <c r="HBX39" s="242"/>
      <c r="HBY39" s="242"/>
      <c r="HBZ39" s="242"/>
      <c r="HCA39" s="242"/>
      <c r="HCB39" s="242"/>
      <c r="HCC39" s="242"/>
      <c r="HCD39" s="242"/>
      <c r="HCE39" s="242"/>
      <c r="HCF39" s="242"/>
      <c r="HCG39" s="242"/>
      <c r="HCH39" s="242"/>
      <c r="HCI39" s="242"/>
      <c r="HCJ39" s="242"/>
      <c r="HCK39" s="242"/>
      <c r="HCL39" s="242"/>
      <c r="HCM39" s="242"/>
      <c r="HCN39" s="242"/>
      <c r="HCO39" s="242"/>
      <c r="HCP39" s="242"/>
      <c r="HCQ39" s="242"/>
      <c r="HCR39" s="242"/>
      <c r="HCS39" s="242"/>
      <c r="HCT39" s="242"/>
      <c r="HCU39" s="242"/>
      <c r="HCV39" s="242"/>
      <c r="HCW39" s="242"/>
      <c r="HCX39" s="242"/>
      <c r="HCY39" s="242"/>
      <c r="HCZ39" s="242"/>
      <c r="HDA39" s="242"/>
      <c r="HDB39" s="242"/>
      <c r="HDC39" s="242"/>
      <c r="HDD39" s="242"/>
      <c r="HDE39" s="242"/>
      <c r="HDF39" s="242"/>
      <c r="HDG39" s="242"/>
      <c r="HDH39" s="242"/>
      <c r="HDI39" s="242"/>
      <c r="HDJ39" s="242"/>
      <c r="HDK39" s="242"/>
      <c r="HDL39" s="242"/>
      <c r="HDM39" s="242"/>
      <c r="HDN39" s="242"/>
      <c r="HDO39" s="242"/>
      <c r="HDP39" s="242"/>
      <c r="HDQ39" s="242"/>
      <c r="HDR39" s="242"/>
      <c r="HDS39" s="242"/>
      <c r="HDT39" s="242"/>
      <c r="HDU39" s="242"/>
      <c r="HDV39" s="242"/>
      <c r="HDW39" s="242"/>
      <c r="HDX39" s="242"/>
      <c r="HDY39" s="242"/>
      <c r="HDZ39" s="242"/>
      <c r="HEA39" s="242"/>
      <c r="HEB39" s="242"/>
      <c r="HEC39" s="242"/>
      <c r="HED39" s="242"/>
      <c r="HEE39" s="242"/>
      <c r="HEF39" s="242"/>
      <c r="HEG39" s="242"/>
      <c r="HEH39" s="242"/>
      <c r="HEI39" s="242"/>
      <c r="HEJ39" s="242"/>
      <c r="HEK39" s="242"/>
      <c r="HEL39" s="242"/>
      <c r="HEM39" s="242"/>
      <c r="HEN39" s="242"/>
      <c r="HEO39" s="242"/>
      <c r="HEP39" s="242"/>
      <c r="HEQ39" s="242"/>
      <c r="HER39" s="242"/>
      <c r="HES39" s="242"/>
      <c r="HET39" s="242"/>
      <c r="HEU39" s="242"/>
      <c r="HEV39" s="242"/>
      <c r="HEW39" s="242"/>
      <c r="HEX39" s="242"/>
      <c r="HEY39" s="242"/>
      <c r="HEZ39" s="242"/>
      <c r="HFA39" s="242"/>
      <c r="HFB39" s="242"/>
      <c r="HFC39" s="242"/>
      <c r="HFD39" s="242"/>
      <c r="HFE39" s="242"/>
      <c r="HFF39" s="242"/>
      <c r="HFG39" s="242"/>
      <c r="HFH39" s="242"/>
      <c r="HFI39" s="242"/>
      <c r="HFJ39" s="242"/>
      <c r="HFK39" s="242"/>
      <c r="HFL39" s="242"/>
      <c r="HFM39" s="242"/>
      <c r="HFN39" s="242"/>
      <c r="HFO39" s="242"/>
      <c r="HFP39" s="242"/>
      <c r="HFQ39" s="242"/>
      <c r="HFR39" s="242"/>
      <c r="HFS39" s="242"/>
      <c r="HFT39" s="242"/>
      <c r="HFU39" s="242"/>
      <c r="HFV39" s="242"/>
      <c r="HFW39" s="242"/>
      <c r="HFX39" s="242"/>
      <c r="HFY39" s="242"/>
      <c r="HFZ39" s="242"/>
      <c r="HGA39" s="242"/>
      <c r="HGB39" s="242"/>
      <c r="HGC39" s="242"/>
      <c r="HGD39" s="242"/>
      <c r="HGE39" s="242"/>
      <c r="HGF39" s="242"/>
      <c r="HGG39" s="242"/>
      <c r="HGH39" s="242"/>
      <c r="HGI39" s="242"/>
      <c r="HGJ39" s="242"/>
      <c r="HGK39" s="242"/>
      <c r="HGL39" s="242"/>
      <c r="HGM39" s="242"/>
      <c r="HGN39" s="242"/>
      <c r="HGO39" s="242"/>
      <c r="HGP39" s="242"/>
      <c r="HGQ39" s="242"/>
      <c r="HGR39" s="242"/>
      <c r="HGS39" s="242"/>
      <c r="HGT39" s="242"/>
      <c r="HGU39" s="242"/>
      <c r="HGV39" s="242"/>
      <c r="HGW39" s="242"/>
      <c r="HGX39" s="242"/>
      <c r="HGY39" s="242"/>
      <c r="HGZ39" s="242"/>
      <c r="HHA39" s="242"/>
      <c r="HHB39" s="242"/>
      <c r="HHC39" s="242"/>
      <c r="HHD39" s="242"/>
      <c r="HHE39" s="242"/>
      <c r="HHF39" s="242"/>
      <c r="HHG39" s="242"/>
      <c r="HHH39" s="242"/>
      <c r="HHI39" s="242"/>
      <c r="HHJ39" s="242"/>
      <c r="HHK39" s="242"/>
      <c r="HHL39" s="242"/>
      <c r="HHM39" s="242"/>
      <c r="HHN39" s="242"/>
      <c r="HHO39" s="242"/>
      <c r="HHP39" s="242"/>
      <c r="HHQ39" s="242"/>
      <c r="HHR39" s="242"/>
      <c r="HHS39" s="242"/>
      <c r="HHT39" s="242"/>
      <c r="HHU39" s="242"/>
      <c r="HHV39" s="242"/>
      <c r="HHW39" s="242"/>
      <c r="HHX39" s="242"/>
      <c r="HHY39" s="242"/>
      <c r="HHZ39" s="242"/>
      <c r="HIA39" s="242"/>
      <c r="HIB39" s="242"/>
      <c r="HIC39" s="242"/>
      <c r="HID39" s="242"/>
      <c r="HIE39" s="242"/>
      <c r="HIF39" s="242"/>
      <c r="HIG39" s="242"/>
      <c r="HIH39" s="242"/>
      <c r="HII39" s="242"/>
      <c r="HIJ39" s="242"/>
      <c r="HIK39" s="242"/>
      <c r="HIL39" s="242"/>
      <c r="HIM39" s="242"/>
      <c r="HIN39" s="242"/>
      <c r="HIO39" s="242"/>
      <c r="HIP39" s="242"/>
      <c r="HIQ39" s="242"/>
      <c r="HIR39" s="242"/>
      <c r="HIS39" s="242"/>
      <c r="HIT39" s="242"/>
      <c r="HIU39" s="242"/>
      <c r="HIV39" s="242"/>
      <c r="HIW39" s="242"/>
      <c r="HIX39" s="242"/>
      <c r="HIY39" s="242"/>
      <c r="HIZ39" s="242"/>
      <c r="HJA39" s="242"/>
      <c r="HJB39" s="242"/>
      <c r="HJC39" s="242"/>
      <c r="HJD39" s="242"/>
      <c r="HJE39" s="242"/>
      <c r="HJF39" s="242"/>
      <c r="HJG39" s="242"/>
      <c r="HJH39" s="242"/>
      <c r="HJI39" s="242"/>
      <c r="HJJ39" s="242"/>
      <c r="HJK39" s="242"/>
      <c r="HJL39" s="242"/>
      <c r="HJM39" s="242"/>
      <c r="HJN39" s="242"/>
      <c r="HJO39" s="242"/>
      <c r="HJP39" s="242"/>
      <c r="HJQ39" s="242"/>
      <c r="HJR39" s="242"/>
      <c r="HJS39" s="242"/>
      <c r="HJT39" s="242"/>
      <c r="HJU39" s="242"/>
      <c r="HJV39" s="242"/>
      <c r="HJW39" s="242"/>
      <c r="HJX39" s="242"/>
      <c r="HJY39" s="242"/>
      <c r="HJZ39" s="242"/>
      <c r="HKA39" s="242"/>
      <c r="HKB39" s="242"/>
      <c r="HKC39" s="242"/>
      <c r="HKD39" s="242"/>
      <c r="HKE39" s="242"/>
      <c r="HKF39" s="242"/>
      <c r="HKG39" s="242"/>
      <c r="HKH39" s="242"/>
      <c r="HKI39" s="242"/>
      <c r="HKJ39" s="242"/>
      <c r="HKK39" s="242"/>
      <c r="HKL39" s="242"/>
      <c r="HKM39" s="242"/>
      <c r="HKN39" s="242"/>
      <c r="HKO39" s="242"/>
      <c r="HKP39" s="242"/>
      <c r="HKQ39" s="242"/>
      <c r="HKR39" s="242"/>
      <c r="HKS39" s="242"/>
      <c r="HKT39" s="242"/>
      <c r="HKU39" s="242"/>
      <c r="HKV39" s="242"/>
      <c r="HKW39" s="242"/>
      <c r="HKX39" s="242"/>
      <c r="HKY39" s="242"/>
      <c r="HKZ39" s="242"/>
      <c r="HLA39" s="242"/>
      <c r="HLB39" s="242"/>
      <c r="HLC39" s="242"/>
      <c r="HLD39" s="242"/>
      <c r="HLE39" s="242"/>
      <c r="HLF39" s="242"/>
      <c r="HLG39" s="242"/>
      <c r="HLH39" s="242"/>
      <c r="HLI39" s="242"/>
      <c r="HLJ39" s="242"/>
      <c r="HLK39" s="242"/>
      <c r="HLL39" s="242"/>
      <c r="HLM39" s="242"/>
      <c r="HLN39" s="242"/>
      <c r="HLO39" s="242"/>
      <c r="HLP39" s="242"/>
      <c r="HLQ39" s="242"/>
      <c r="HLR39" s="242"/>
      <c r="HLS39" s="242"/>
      <c r="HLT39" s="242"/>
      <c r="HLU39" s="242"/>
      <c r="HLV39" s="242"/>
      <c r="HLW39" s="242"/>
      <c r="HLX39" s="242"/>
      <c r="HLY39" s="242"/>
      <c r="HLZ39" s="242"/>
      <c r="HMA39" s="242"/>
      <c r="HMB39" s="242"/>
      <c r="HMC39" s="242"/>
      <c r="HMD39" s="242"/>
      <c r="HME39" s="242"/>
      <c r="HMF39" s="242"/>
      <c r="HMG39" s="242"/>
      <c r="HMH39" s="242"/>
      <c r="HMI39" s="242"/>
      <c r="HMJ39" s="242"/>
      <c r="HMK39" s="242"/>
      <c r="HML39" s="242"/>
      <c r="HMM39" s="242"/>
      <c r="HMN39" s="242"/>
      <c r="HMO39" s="242"/>
      <c r="HMP39" s="242"/>
      <c r="HMQ39" s="242"/>
      <c r="HMR39" s="242"/>
      <c r="HMS39" s="242"/>
      <c r="HMT39" s="242"/>
      <c r="HMU39" s="242"/>
      <c r="HMV39" s="242"/>
      <c r="HMW39" s="242"/>
      <c r="HMX39" s="242"/>
      <c r="HMY39" s="242"/>
      <c r="HMZ39" s="242"/>
      <c r="HNA39" s="242"/>
      <c r="HNB39" s="242"/>
      <c r="HNC39" s="242"/>
      <c r="HND39" s="242"/>
      <c r="HNE39" s="242"/>
      <c r="HNF39" s="242"/>
      <c r="HNG39" s="242"/>
      <c r="HNH39" s="242"/>
      <c r="HNI39" s="242"/>
      <c r="HNJ39" s="242"/>
      <c r="HNK39" s="242"/>
      <c r="HNL39" s="242"/>
      <c r="HNM39" s="242"/>
      <c r="HNN39" s="242"/>
      <c r="HNO39" s="242"/>
      <c r="HNP39" s="242"/>
      <c r="HNQ39" s="242"/>
      <c r="HNR39" s="242"/>
      <c r="HNS39" s="242"/>
      <c r="HNT39" s="242"/>
      <c r="HNU39" s="242"/>
      <c r="HNV39" s="242"/>
      <c r="HNW39" s="242"/>
      <c r="HNX39" s="242"/>
      <c r="HNY39" s="242"/>
      <c r="HNZ39" s="242"/>
      <c r="HOA39" s="242"/>
      <c r="HOB39" s="242"/>
      <c r="HOC39" s="242"/>
      <c r="HOD39" s="242"/>
      <c r="HOE39" s="242"/>
      <c r="HOF39" s="242"/>
      <c r="HOG39" s="242"/>
      <c r="HOH39" s="242"/>
      <c r="HOI39" s="242"/>
      <c r="HOJ39" s="242"/>
      <c r="HOK39" s="242"/>
      <c r="HOL39" s="242"/>
      <c r="HOM39" s="242"/>
      <c r="HON39" s="242"/>
      <c r="HOO39" s="242"/>
      <c r="HOP39" s="242"/>
      <c r="HOQ39" s="242"/>
      <c r="HOR39" s="242"/>
      <c r="HOS39" s="242"/>
      <c r="HOT39" s="242"/>
      <c r="HOU39" s="242"/>
      <c r="HOV39" s="242"/>
      <c r="HOW39" s="242"/>
      <c r="HOX39" s="242"/>
      <c r="HOY39" s="242"/>
      <c r="HOZ39" s="242"/>
      <c r="HPA39" s="242"/>
      <c r="HPB39" s="242"/>
      <c r="HPC39" s="242"/>
      <c r="HPD39" s="242"/>
      <c r="HPE39" s="242"/>
      <c r="HPF39" s="242"/>
      <c r="HPG39" s="242"/>
      <c r="HPH39" s="242"/>
      <c r="HPI39" s="242"/>
      <c r="HPJ39" s="242"/>
      <c r="HPK39" s="242"/>
      <c r="HPL39" s="242"/>
      <c r="HPM39" s="242"/>
      <c r="HPN39" s="242"/>
      <c r="HPO39" s="242"/>
      <c r="HPP39" s="242"/>
      <c r="HPQ39" s="242"/>
      <c r="HPR39" s="242"/>
      <c r="HPS39" s="242"/>
      <c r="HPT39" s="242"/>
      <c r="HPU39" s="242"/>
      <c r="HPV39" s="242"/>
      <c r="HPW39" s="242"/>
      <c r="HPX39" s="242"/>
      <c r="HPY39" s="242"/>
      <c r="HPZ39" s="242"/>
      <c r="HQA39" s="242"/>
      <c r="HQB39" s="242"/>
      <c r="HQC39" s="242"/>
      <c r="HQD39" s="242"/>
      <c r="HQE39" s="242"/>
      <c r="HQF39" s="242"/>
      <c r="HQG39" s="242"/>
      <c r="HQH39" s="242"/>
      <c r="HQI39" s="242"/>
      <c r="HQJ39" s="242"/>
      <c r="HQK39" s="242"/>
      <c r="HQL39" s="242"/>
      <c r="HQM39" s="242"/>
      <c r="HQN39" s="242"/>
      <c r="HQO39" s="242"/>
      <c r="HQP39" s="242"/>
      <c r="HQQ39" s="242"/>
      <c r="HQR39" s="242"/>
      <c r="HQS39" s="242"/>
      <c r="HQT39" s="242"/>
      <c r="HQU39" s="242"/>
      <c r="HQV39" s="242"/>
      <c r="HQW39" s="242"/>
      <c r="HQX39" s="242"/>
      <c r="HQY39" s="242"/>
      <c r="HQZ39" s="242"/>
      <c r="HRA39" s="242"/>
      <c r="HRB39" s="242"/>
      <c r="HRC39" s="242"/>
      <c r="HRD39" s="242"/>
      <c r="HRE39" s="242"/>
      <c r="HRF39" s="242"/>
      <c r="HRG39" s="242"/>
      <c r="HRH39" s="242"/>
      <c r="HRI39" s="242"/>
      <c r="HRJ39" s="242"/>
      <c r="HRK39" s="242"/>
      <c r="HRL39" s="242"/>
      <c r="HRM39" s="242"/>
      <c r="HRN39" s="242"/>
      <c r="HRO39" s="242"/>
      <c r="HRP39" s="242"/>
      <c r="HRQ39" s="242"/>
      <c r="HRR39" s="242"/>
      <c r="HRS39" s="242"/>
      <c r="HRT39" s="242"/>
      <c r="HRU39" s="242"/>
      <c r="HRV39" s="242"/>
      <c r="HRW39" s="242"/>
      <c r="HRX39" s="242"/>
      <c r="HRY39" s="242"/>
      <c r="HRZ39" s="242"/>
      <c r="HSA39" s="242"/>
      <c r="HSB39" s="242"/>
      <c r="HSC39" s="242"/>
      <c r="HSD39" s="242"/>
      <c r="HSE39" s="242"/>
      <c r="HSF39" s="242"/>
      <c r="HSG39" s="242"/>
      <c r="HSH39" s="242"/>
      <c r="HSI39" s="242"/>
      <c r="HSJ39" s="242"/>
      <c r="HSK39" s="242"/>
      <c r="HSL39" s="242"/>
      <c r="HSM39" s="242"/>
      <c r="HSN39" s="242"/>
      <c r="HSO39" s="242"/>
      <c r="HSP39" s="242"/>
      <c r="HSQ39" s="242"/>
      <c r="HSR39" s="242"/>
      <c r="HSS39" s="242"/>
      <c r="HST39" s="242"/>
      <c r="HSU39" s="242"/>
      <c r="HSV39" s="242"/>
      <c r="HSW39" s="242"/>
      <c r="HSX39" s="242"/>
      <c r="HSY39" s="242"/>
      <c r="HSZ39" s="242"/>
      <c r="HTA39" s="242"/>
      <c r="HTB39" s="242"/>
      <c r="HTC39" s="242"/>
      <c r="HTD39" s="242"/>
      <c r="HTE39" s="242"/>
      <c r="HTF39" s="242"/>
      <c r="HTG39" s="242"/>
      <c r="HTH39" s="242"/>
      <c r="HTI39" s="242"/>
      <c r="HTJ39" s="242"/>
      <c r="HTK39" s="242"/>
      <c r="HTL39" s="242"/>
      <c r="HTM39" s="242"/>
      <c r="HTN39" s="242"/>
      <c r="HTO39" s="242"/>
      <c r="HTP39" s="242"/>
      <c r="HTQ39" s="242"/>
      <c r="HTR39" s="242"/>
      <c r="HTS39" s="242"/>
      <c r="HTT39" s="242"/>
      <c r="HTU39" s="242"/>
      <c r="HTV39" s="242"/>
      <c r="HTW39" s="242"/>
      <c r="HTX39" s="242"/>
      <c r="HTY39" s="242"/>
      <c r="HTZ39" s="242"/>
      <c r="HUA39" s="242"/>
      <c r="HUB39" s="242"/>
      <c r="HUC39" s="242"/>
      <c r="HUD39" s="242"/>
      <c r="HUE39" s="242"/>
      <c r="HUF39" s="242"/>
      <c r="HUG39" s="242"/>
      <c r="HUH39" s="242"/>
      <c r="HUI39" s="242"/>
      <c r="HUJ39" s="242"/>
      <c r="HUK39" s="242"/>
      <c r="HUL39" s="242"/>
      <c r="HUM39" s="242"/>
      <c r="HUN39" s="242"/>
      <c r="HUO39" s="242"/>
      <c r="HUP39" s="242"/>
      <c r="HUQ39" s="242"/>
      <c r="HUR39" s="242"/>
      <c r="HUS39" s="242"/>
      <c r="HUT39" s="242"/>
      <c r="HUU39" s="242"/>
      <c r="HUV39" s="242"/>
      <c r="HUW39" s="242"/>
      <c r="HUX39" s="242"/>
      <c r="HUY39" s="242"/>
      <c r="HUZ39" s="242"/>
      <c r="HVA39" s="242"/>
      <c r="HVB39" s="242"/>
      <c r="HVC39" s="242"/>
      <c r="HVD39" s="242"/>
      <c r="HVE39" s="242"/>
      <c r="HVF39" s="242"/>
      <c r="HVG39" s="242"/>
      <c r="HVH39" s="242"/>
      <c r="HVI39" s="242"/>
      <c r="HVJ39" s="242"/>
      <c r="HVK39" s="242"/>
      <c r="HVL39" s="242"/>
      <c r="HVM39" s="242"/>
      <c r="HVN39" s="242"/>
      <c r="HVO39" s="242"/>
      <c r="HVP39" s="242"/>
      <c r="HVQ39" s="242"/>
      <c r="HVR39" s="242"/>
      <c r="HVS39" s="242"/>
      <c r="HVT39" s="242"/>
      <c r="HVU39" s="242"/>
      <c r="HVV39" s="242"/>
      <c r="HVW39" s="242"/>
      <c r="HVX39" s="242"/>
      <c r="HVY39" s="242"/>
      <c r="HVZ39" s="242"/>
      <c r="HWA39" s="242"/>
      <c r="HWB39" s="242"/>
      <c r="HWC39" s="242"/>
      <c r="HWD39" s="242"/>
      <c r="HWE39" s="242"/>
      <c r="HWF39" s="242"/>
      <c r="HWG39" s="242"/>
      <c r="HWH39" s="242"/>
      <c r="HWI39" s="242"/>
      <c r="HWJ39" s="242"/>
      <c r="HWK39" s="242"/>
      <c r="HWL39" s="242"/>
      <c r="HWM39" s="242"/>
      <c r="HWN39" s="242"/>
      <c r="HWO39" s="242"/>
      <c r="HWP39" s="242"/>
      <c r="HWQ39" s="242"/>
      <c r="HWR39" s="242"/>
      <c r="HWS39" s="242"/>
      <c r="HWT39" s="242"/>
      <c r="HWU39" s="242"/>
      <c r="HWV39" s="242"/>
      <c r="HWW39" s="242"/>
      <c r="HWX39" s="242"/>
      <c r="HWY39" s="242"/>
      <c r="HWZ39" s="242"/>
      <c r="HXA39" s="242"/>
      <c r="HXB39" s="242"/>
      <c r="HXC39" s="242"/>
      <c r="HXD39" s="242"/>
      <c r="HXE39" s="242"/>
      <c r="HXF39" s="242"/>
      <c r="HXG39" s="242"/>
      <c r="HXH39" s="242"/>
      <c r="HXI39" s="242"/>
      <c r="HXJ39" s="242"/>
      <c r="HXK39" s="242"/>
      <c r="HXL39" s="242"/>
      <c r="HXM39" s="242"/>
      <c r="HXN39" s="242"/>
      <c r="HXO39" s="242"/>
      <c r="HXP39" s="242"/>
      <c r="HXQ39" s="242"/>
      <c r="HXR39" s="242"/>
      <c r="HXS39" s="242"/>
      <c r="HXT39" s="242"/>
      <c r="HXU39" s="242"/>
      <c r="HXV39" s="242"/>
      <c r="HXW39" s="242"/>
      <c r="HXX39" s="242"/>
      <c r="HXY39" s="242"/>
      <c r="HXZ39" s="242"/>
      <c r="HYA39" s="242"/>
      <c r="HYB39" s="242"/>
      <c r="HYC39" s="242"/>
      <c r="HYD39" s="242"/>
      <c r="HYE39" s="242"/>
      <c r="HYF39" s="242"/>
      <c r="HYG39" s="242"/>
      <c r="HYH39" s="242"/>
      <c r="HYI39" s="242"/>
      <c r="HYJ39" s="242"/>
      <c r="HYK39" s="242"/>
      <c r="HYL39" s="242"/>
      <c r="HYM39" s="242"/>
      <c r="HYN39" s="242"/>
      <c r="HYO39" s="242"/>
      <c r="HYP39" s="242"/>
      <c r="HYQ39" s="242"/>
      <c r="HYR39" s="242"/>
      <c r="HYS39" s="242"/>
      <c r="HYT39" s="242"/>
      <c r="HYU39" s="242"/>
      <c r="HYV39" s="242"/>
      <c r="HYW39" s="242"/>
      <c r="HYX39" s="242"/>
      <c r="HYY39" s="242"/>
      <c r="HYZ39" s="242"/>
      <c r="HZA39" s="242"/>
      <c r="HZB39" s="242"/>
      <c r="HZC39" s="242"/>
      <c r="HZD39" s="242"/>
      <c r="HZE39" s="242"/>
      <c r="HZF39" s="242"/>
      <c r="HZG39" s="242"/>
      <c r="HZH39" s="242"/>
      <c r="HZI39" s="242"/>
      <c r="HZJ39" s="242"/>
      <c r="HZK39" s="242"/>
      <c r="HZL39" s="242"/>
      <c r="HZM39" s="242"/>
      <c r="HZN39" s="242"/>
      <c r="HZO39" s="242"/>
      <c r="HZP39" s="242"/>
      <c r="HZQ39" s="242"/>
      <c r="HZR39" s="242"/>
      <c r="HZS39" s="242"/>
      <c r="HZT39" s="242"/>
      <c r="HZU39" s="242"/>
      <c r="HZV39" s="242"/>
      <c r="HZW39" s="242"/>
      <c r="HZX39" s="242"/>
      <c r="HZY39" s="242"/>
      <c r="HZZ39" s="242"/>
      <c r="IAA39" s="242"/>
      <c r="IAB39" s="242"/>
      <c r="IAC39" s="242"/>
      <c r="IAD39" s="242"/>
      <c r="IAE39" s="242"/>
      <c r="IAF39" s="242"/>
      <c r="IAG39" s="242"/>
      <c r="IAH39" s="242"/>
      <c r="IAI39" s="242"/>
      <c r="IAJ39" s="242"/>
      <c r="IAK39" s="242"/>
      <c r="IAL39" s="242"/>
      <c r="IAM39" s="242"/>
      <c r="IAN39" s="242"/>
      <c r="IAO39" s="242"/>
      <c r="IAP39" s="242"/>
      <c r="IAQ39" s="242"/>
      <c r="IAR39" s="242"/>
      <c r="IAS39" s="242"/>
      <c r="IAT39" s="242"/>
      <c r="IAU39" s="242"/>
      <c r="IAV39" s="242"/>
      <c r="IAW39" s="242"/>
      <c r="IAX39" s="242"/>
      <c r="IAY39" s="242"/>
      <c r="IAZ39" s="242"/>
      <c r="IBA39" s="242"/>
      <c r="IBB39" s="242"/>
      <c r="IBC39" s="242"/>
      <c r="IBD39" s="242"/>
      <c r="IBE39" s="242"/>
      <c r="IBF39" s="242"/>
      <c r="IBG39" s="242"/>
      <c r="IBH39" s="242"/>
      <c r="IBI39" s="242"/>
      <c r="IBJ39" s="242"/>
      <c r="IBK39" s="242"/>
      <c r="IBL39" s="242"/>
      <c r="IBM39" s="242"/>
      <c r="IBN39" s="242"/>
      <c r="IBO39" s="242"/>
      <c r="IBP39" s="242"/>
      <c r="IBQ39" s="242"/>
      <c r="IBR39" s="242"/>
      <c r="IBS39" s="242"/>
      <c r="IBT39" s="242"/>
      <c r="IBU39" s="242"/>
      <c r="IBV39" s="242"/>
      <c r="IBW39" s="242"/>
      <c r="IBX39" s="242"/>
      <c r="IBY39" s="242"/>
      <c r="IBZ39" s="242"/>
      <c r="ICA39" s="242"/>
      <c r="ICB39" s="242"/>
      <c r="ICC39" s="242"/>
      <c r="ICD39" s="242"/>
      <c r="ICE39" s="242"/>
      <c r="ICF39" s="242"/>
      <c r="ICG39" s="242"/>
      <c r="ICH39" s="242"/>
      <c r="ICI39" s="242"/>
      <c r="ICJ39" s="242"/>
      <c r="ICK39" s="242"/>
      <c r="ICL39" s="242"/>
      <c r="ICM39" s="242"/>
      <c r="ICN39" s="242"/>
      <c r="ICO39" s="242"/>
      <c r="ICP39" s="242"/>
      <c r="ICQ39" s="242"/>
      <c r="ICR39" s="242"/>
      <c r="ICS39" s="242"/>
      <c r="ICT39" s="242"/>
      <c r="ICU39" s="242"/>
      <c r="ICV39" s="242"/>
      <c r="ICW39" s="242"/>
      <c r="ICX39" s="242"/>
      <c r="ICY39" s="242"/>
      <c r="ICZ39" s="242"/>
      <c r="IDA39" s="242"/>
      <c r="IDB39" s="242"/>
      <c r="IDC39" s="242"/>
      <c r="IDD39" s="242"/>
      <c r="IDE39" s="242"/>
      <c r="IDF39" s="242"/>
      <c r="IDG39" s="242"/>
      <c r="IDH39" s="242"/>
      <c r="IDI39" s="242"/>
      <c r="IDJ39" s="242"/>
      <c r="IDK39" s="242"/>
      <c r="IDL39" s="242"/>
      <c r="IDM39" s="242"/>
      <c r="IDN39" s="242"/>
      <c r="IDO39" s="242"/>
      <c r="IDP39" s="242"/>
      <c r="IDQ39" s="242"/>
      <c r="IDR39" s="242"/>
      <c r="IDS39" s="242"/>
      <c r="IDT39" s="242"/>
      <c r="IDU39" s="242"/>
      <c r="IDV39" s="242"/>
      <c r="IDW39" s="242"/>
      <c r="IDX39" s="242"/>
      <c r="IDY39" s="242"/>
      <c r="IDZ39" s="242"/>
      <c r="IEA39" s="242"/>
      <c r="IEB39" s="242"/>
      <c r="IEC39" s="242"/>
      <c r="IED39" s="242"/>
      <c r="IEE39" s="242"/>
      <c r="IEF39" s="242"/>
      <c r="IEG39" s="242"/>
      <c r="IEH39" s="242"/>
      <c r="IEI39" s="242"/>
      <c r="IEJ39" s="242"/>
      <c r="IEK39" s="242"/>
      <c r="IEL39" s="242"/>
      <c r="IEM39" s="242"/>
      <c r="IEN39" s="242"/>
      <c r="IEO39" s="242"/>
      <c r="IEP39" s="242"/>
      <c r="IEQ39" s="242"/>
      <c r="IER39" s="242"/>
      <c r="IES39" s="242"/>
      <c r="IET39" s="242"/>
      <c r="IEU39" s="242"/>
      <c r="IEV39" s="242"/>
      <c r="IEW39" s="242"/>
      <c r="IEX39" s="242"/>
      <c r="IEY39" s="242"/>
      <c r="IEZ39" s="242"/>
      <c r="IFA39" s="242"/>
      <c r="IFB39" s="242"/>
      <c r="IFC39" s="242"/>
      <c r="IFD39" s="242"/>
      <c r="IFE39" s="242"/>
      <c r="IFF39" s="242"/>
      <c r="IFG39" s="242"/>
      <c r="IFH39" s="242"/>
      <c r="IFI39" s="242"/>
      <c r="IFJ39" s="242"/>
      <c r="IFK39" s="242"/>
      <c r="IFL39" s="242"/>
      <c r="IFM39" s="242"/>
      <c r="IFN39" s="242"/>
      <c r="IFO39" s="242"/>
      <c r="IFP39" s="242"/>
      <c r="IFQ39" s="242"/>
      <c r="IFR39" s="242"/>
      <c r="IFS39" s="242"/>
      <c r="IFT39" s="242"/>
      <c r="IFU39" s="242"/>
      <c r="IFV39" s="242"/>
      <c r="IFW39" s="242"/>
      <c r="IFX39" s="242"/>
      <c r="IFY39" s="242"/>
      <c r="IFZ39" s="242"/>
      <c r="IGA39" s="242"/>
      <c r="IGB39" s="242"/>
      <c r="IGC39" s="242"/>
      <c r="IGD39" s="242"/>
      <c r="IGE39" s="242"/>
      <c r="IGF39" s="242"/>
      <c r="IGG39" s="242"/>
      <c r="IGH39" s="242"/>
      <c r="IGI39" s="242"/>
      <c r="IGJ39" s="242"/>
      <c r="IGK39" s="242"/>
      <c r="IGL39" s="242"/>
      <c r="IGM39" s="242"/>
      <c r="IGN39" s="242"/>
      <c r="IGO39" s="242"/>
      <c r="IGP39" s="242"/>
      <c r="IGQ39" s="242"/>
      <c r="IGR39" s="242"/>
      <c r="IGS39" s="242"/>
      <c r="IGT39" s="242"/>
      <c r="IGU39" s="242"/>
      <c r="IGV39" s="242"/>
      <c r="IGW39" s="242"/>
      <c r="IGX39" s="242"/>
      <c r="IGY39" s="242"/>
      <c r="IGZ39" s="242"/>
      <c r="IHA39" s="242"/>
      <c r="IHB39" s="242"/>
      <c r="IHC39" s="242"/>
      <c r="IHD39" s="242"/>
      <c r="IHE39" s="242"/>
      <c r="IHF39" s="242"/>
      <c r="IHG39" s="242"/>
      <c r="IHH39" s="242"/>
      <c r="IHI39" s="242"/>
      <c r="IHJ39" s="242"/>
      <c r="IHK39" s="242"/>
      <c r="IHL39" s="242"/>
      <c r="IHM39" s="242"/>
      <c r="IHN39" s="242"/>
      <c r="IHO39" s="242"/>
      <c r="IHP39" s="242"/>
      <c r="IHQ39" s="242"/>
      <c r="IHR39" s="242"/>
      <c r="IHS39" s="242"/>
      <c r="IHT39" s="242"/>
      <c r="IHU39" s="242"/>
      <c r="IHV39" s="242"/>
      <c r="IHW39" s="242"/>
      <c r="IHX39" s="242"/>
      <c r="IHY39" s="242"/>
      <c r="IHZ39" s="242"/>
      <c r="IIA39" s="242"/>
      <c r="IIB39" s="242"/>
      <c r="IIC39" s="242"/>
      <c r="IID39" s="242"/>
      <c r="IIE39" s="242"/>
      <c r="IIF39" s="242"/>
      <c r="IIG39" s="242"/>
      <c r="IIH39" s="242"/>
      <c r="III39" s="242"/>
      <c r="IIJ39" s="242"/>
      <c r="IIK39" s="242"/>
      <c r="IIL39" s="242"/>
      <c r="IIM39" s="242"/>
      <c r="IIN39" s="242"/>
      <c r="IIO39" s="242"/>
      <c r="IIP39" s="242"/>
      <c r="IIQ39" s="242"/>
      <c r="IIR39" s="242"/>
      <c r="IIS39" s="242"/>
      <c r="IIT39" s="242"/>
      <c r="IIU39" s="242"/>
      <c r="IIV39" s="242"/>
      <c r="IIW39" s="242"/>
      <c r="IIX39" s="242"/>
      <c r="IIY39" s="242"/>
      <c r="IIZ39" s="242"/>
      <c r="IJA39" s="242"/>
      <c r="IJB39" s="242"/>
      <c r="IJC39" s="242"/>
      <c r="IJD39" s="242"/>
      <c r="IJE39" s="242"/>
      <c r="IJF39" s="242"/>
      <c r="IJG39" s="242"/>
      <c r="IJH39" s="242"/>
      <c r="IJI39" s="242"/>
      <c r="IJJ39" s="242"/>
      <c r="IJK39" s="242"/>
      <c r="IJL39" s="242"/>
      <c r="IJM39" s="242"/>
      <c r="IJN39" s="242"/>
      <c r="IJO39" s="242"/>
      <c r="IJP39" s="242"/>
      <c r="IJQ39" s="242"/>
      <c r="IJR39" s="242"/>
      <c r="IJS39" s="242"/>
      <c r="IJT39" s="242"/>
      <c r="IJU39" s="242"/>
      <c r="IJV39" s="242"/>
      <c r="IJW39" s="242"/>
      <c r="IJX39" s="242"/>
      <c r="IJY39" s="242"/>
      <c r="IJZ39" s="242"/>
      <c r="IKA39" s="242"/>
      <c r="IKB39" s="242"/>
      <c r="IKC39" s="242"/>
      <c r="IKD39" s="242"/>
      <c r="IKE39" s="242"/>
      <c r="IKF39" s="242"/>
      <c r="IKG39" s="242"/>
      <c r="IKH39" s="242"/>
      <c r="IKI39" s="242"/>
      <c r="IKJ39" s="242"/>
      <c r="IKK39" s="242"/>
      <c r="IKL39" s="242"/>
      <c r="IKM39" s="242"/>
      <c r="IKN39" s="242"/>
      <c r="IKO39" s="242"/>
      <c r="IKP39" s="242"/>
      <c r="IKQ39" s="242"/>
      <c r="IKR39" s="242"/>
      <c r="IKS39" s="242"/>
      <c r="IKT39" s="242"/>
      <c r="IKU39" s="242"/>
      <c r="IKV39" s="242"/>
      <c r="IKW39" s="242"/>
      <c r="IKX39" s="242"/>
      <c r="IKY39" s="242"/>
      <c r="IKZ39" s="242"/>
      <c r="ILA39" s="242"/>
      <c r="ILB39" s="242"/>
      <c r="ILC39" s="242"/>
      <c r="ILD39" s="242"/>
      <c r="ILE39" s="242"/>
      <c r="ILF39" s="242"/>
      <c r="ILG39" s="242"/>
      <c r="ILH39" s="242"/>
      <c r="ILI39" s="242"/>
      <c r="ILJ39" s="242"/>
      <c r="ILK39" s="242"/>
      <c r="ILL39" s="242"/>
      <c r="ILM39" s="242"/>
      <c r="ILN39" s="242"/>
      <c r="ILO39" s="242"/>
      <c r="ILP39" s="242"/>
      <c r="ILQ39" s="242"/>
      <c r="ILR39" s="242"/>
      <c r="ILS39" s="242"/>
      <c r="ILT39" s="242"/>
      <c r="ILU39" s="242"/>
      <c r="ILV39" s="242"/>
      <c r="ILW39" s="242"/>
      <c r="ILX39" s="242"/>
      <c r="ILY39" s="242"/>
      <c r="ILZ39" s="242"/>
      <c r="IMA39" s="242"/>
      <c r="IMB39" s="242"/>
      <c r="IMC39" s="242"/>
      <c r="IMD39" s="242"/>
      <c r="IME39" s="242"/>
      <c r="IMF39" s="242"/>
      <c r="IMG39" s="242"/>
      <c r="IMH39" s="242"/>
      <c r="IMI39" s="242"/>
      <c r="IMJ39" s="242"/>
      <c r="IMK39" s="242"/>
      <c r="IML39" s="242"/>
      <c r="IMM39" s="242"/>
      <c r="IMN39" s="242"/>
      <c r="IMO39" s="242"/>
      <c r="IMP39" s="242"/>
      <c r="IMQ39" s="242"/>
      <c r="IMR39" s="242"/>
      <c r="IMS39" s="242"/>
      <c r="IMT39" s="242"/>
      <c r="IMU39" s="242"/>
      <c r="IMV39" s="242"/>
      <c r="IMW39" s="242"/>
      <c r="IMX39" s="242"/>
      <c r="IMY39" s="242"/>
      <c r="IMZ39" s="242"/>
      <c r="INA39" s="242"/>
      <c r="INB39" s="242"/>
      <c r="INC39" s="242"/>
      <c r="IND39" s="242"/>
      <c r="INE39" s="242"/>
      <c r="INF39" s="242"/>
      <c r="ING39" s="242"/>
      <c r="INH39" s="242"/>
      <c r="INI39" s="242"/>
      <c r="INJ39" s="242"/>
      <c r="INK39" s="242"/>
      <c r="INL39" s="242"/>
      <c r="INM39" s="242"/>
      <c r="INN39" s="242"/>
      <c r="INO39" s="242"/>
      <c r="INP39" s="242"/>
      <c r="INQ39" s="242"/>
      <c r="INR39" s="242"/>
      <c r="INS39" s="242"/>
      <c r="INT39" s="242"/>
      <c r="INU39" s="242"/>
      <c r="INV39" s="242"/>
      <c r="INW39" s="242"/>
      <c r="INX39" s="242"/>
      <c r="INY39" s="242"/>
      <c r="INZ39" s="242"/>
      <c r="IOA39" s="242"/>
      <c r="IOB39" s="242"/>
      <c r="IOC39" s="242"/>
      <c r="IOD39" s="242"/>
      <c r="IOE39" s="242"/>
      <c r="IOF39" s="242"/>
      <c r="IOG39" s="242"/>
      <c r="IOH39" s="242"/>
      <c r="IOI39" s="242"/>
      <c r="IOJ39" s="242"/>
      <c r="IOK39" s="242"/>
      <c r="IOL39" s="242"/>
      <c r="IOM39" s="242"/>
      <c r="ION39" s="242"/>
      <c r="IOO39" s="242"/>
      <c r="IOP39" s="242"/>
      <c r="IOQ39" s="242"/>
      <c r="IOR39" s="242"/>
      <c r="IOS39" s="242"/>
      <c r="IOT39" s="242"/>
      <c r="IOU39" s="242"/>
      <c r="IOV39" s="242"/>
      <c r="IOW39" s="242"/>
      <c r="IOX39" s="242"/>
      <c r="IOY39" s="242"/>
      <c r="IOZ39" s="242"/>
      <c r="IPA39" s="242"/>
      <c r="IPB39" s="242"/>
      <c r="IPC39" s="242"/>
      <c r="IPD39" s="242"/>
      <c r="IPE39" s="242"/>
      <c r="IPF39" s="242"/>
      <c r="IPG39" s="242"/>
      <c r="IPH39" s="242"/>
      <c r="IPI39" s="242"/>
      <c r="IPJ39" s="242"/>
      <c r="IPK39" s="242"/>
      <c r="IPL39" s="242"/>
      <c r="IPM39" s="242"/>
      <c r="IPN39" s="242"/>
      <c r="IPO39" s="242"/>
      <c r="IPP39" s="242"/>
      <c r="IPQ39" s="242"/>
      <c r="IPR39" s="242"/>
      <c r="IPS39" s="242"/>
      <c r="IPT39" s="242"/>
      <c r="IPU39" s="242"/>
      <c r="IPV39" s="242"/>
      <c r="IPW39" s="242"/>
      <c r="IPX39" s="242"/>
      <c r="IPY39" s="242"/>
      <c r="IPZ39" s="242"/>
      <c r="IQA39" s="242"/>
      <c r="IQB39" s="242"/>
      <c r="IQC39" s="242"/>
      <c r="IQD39" s="242"/>
      <c r="IQE39" s="242"/>
      <c r="IQF39" s="242"/>
      <c r="IQG39" s="242"/>
      <c r="IQH39" s="242"/>
      <c r="IQI39" s="242"/>
      <c r="IQJ39" s="242"/>
      <c r="IQK39" s="242"/>
      <c r="IQL39" s="242"/>
      <c r="IQM39" s="242"/>
      <c r="IQN39" s="242"/>
      <c r="IQO39" s="242"/>
      <c r="IQP39" s="242"/>
      <c r="IQQ39" s="242"/>
      <c r="IQR39" s="242"/>
      <c r="IQS39" s="242"/>
      <c r="IQT39" s="242"/>
      <c r="IQU39" s="242"/>
      <c r="IQV39" s="242"/>
      <c r="IQW39" s="242"/>
      <c r="IQX39" s="242"/>
      <c r="IQY39" s="242"/>
      <c r="IQZ39" s="242"/>
      <c r="IRA39" s="242"/>
      <c r="IRB39" s="242"/>
      <c r="IRC39" s="242"/>
      <c r="IRD39" s="242"/>
      <c r="IRE39" s="242"/>
      <c r="IRF39" s="242"/>
      <c r="IRG39" s="242"/>
      <c r="IRH39" s="242"/>
      <c r="IRI39" s="242"/>
      <c r="IRJ39" s="242"/>
      <c r="IRK39" s="242"/>
      <c r="IRL39" s="242"/>
      <c r="IRM39" s="242"/>
      <c r="IRN39" s="242"/>
      <c r="IRO39" s="242"/>
      <c r="IRP39" s="242"/>
      <c r="IRQ39" s="242"/>
      <c r="IRR39" s="242"/>
      <c r="IRS39" s="242"/>
      <c r="IRT39" s="242"/>
      <c r="IRU39" s="242"/>
      <c r="IRV39" s="242"/>
      <c r="IRW39" s="242"/>
      <c r="IRX39" s="242"/>
      <c r="IRY39" s="242"/>
      <c r="IRZ39" s="242"/>
      <c r="ISA39" s="242"/>
      <c r="ISB39" s="242"/>
      <c r="ISC39" s="242"/>
      <c r="ISD39" s="242"/>
      <c r="ISE39" s="242"/>
      <c r="ISF39" s="242"/>
      <c r="ISG39" s="242"/>
      <c r="ISH39" s="242"/>
      <c r="ISI39" s="242"/>
      <c r="ISJ39" s="242"/>
      <c r="ISK39" s="242"/>
      <c r="ISL39" s="242"/>
      <c r="ISM39" s="242"/>
      <c r="ISN39" s="242"/>
      <c r="ISO39" s="242"/>
      <c r="ISP39" s="242"/>
      <c r="ISQ39" s="242"/>
      <c r="ISR39" s="242"/>
      <c r="ISS39" s="242"/>
      <c r="IST39" s="242"/>
      <c r="ISU39" s="242"/>
      <c r="ISV39" s="242"/>
      <c r="ISW39" s="242"/>
      <c r="ISX39" s="242"/>
      <c r="ISY39" s="242"/>
      <c r="ISZ39" s="242"/>
      <c r="ITA39" s="242"/>
      <c r="ITB39" s="242"/>
      <c r="ITC39" s="242"/>
      <c r="ITD39" s="242"/>
      <c r="ITE39" s="242"/>
      <c r="ITF39" s="242"/>
      <c r="ITG39" s="242"/>
      <c r="ITH39" s="242"/>
      <c r="ITI39" s="242"/>
      <c r="ITJ39" s="242"/>
      <c r="ITK39" s="242"/>
      <c r="ITL39" s="242"/>
      <c r="ITM39" s="242"/>
      <c r="ITN39" s="242"/>
      <c r="ITO39" s="242"/>
      <c r="ITP39" s="242"/>
      <c r="ITQ39" s="242"/>
      <c r="ITR39" s="242"/>
      <c r="ITS39" s="242"/>
      <c r="ITT39" s="242"/>
      <c r="ITU39" s="242"/>
      <c r="ITV39" s="242"/>
      <c r="ITW39" s="242"/>
      <c r="ITX39" s="242"/>
      <c r="ITY39" s="242"/>
      <c r="ITZ39" s="242"/>
      <c r="IUA39" s="242"/>
      <c r="IUB39" s="242"/>
      <c r="IUC39" s="242"/>
      <c r="IUD39" s="242"/>
      <c r="IUE39" s="242"/>
      <c r="IUF39" s="242"/>
      <c r="IUG39" s="242"/>
      <c r="IUH39" s="242"/>
      <c r="IUI39" s="242"/>
      <c r="IUJ39" s="242"/>
      <c r="IUK39" s="242"/>
      <c r="IUL39" s="242"/>
      <c r="IUM39" s="242"/>
      <c r="IUN39" s="242"/>
      <c r="IUO39" s="242"/>
      <c r="IUP39" s="242"/>
      <c r="IUQ39" s="242"/>
      <c r="IUR39" s="242"/>
      <c r="IUS39" s="242"/>
      <c r="IUT39" s="242"/>
      <c r="IUU39" s="242"/>
      <c r="IUV39" s="242"/>
      <c r="IUW39" s="242"/>
      <c r="IUX39" s="242"/>
      <c r="IUY39" s="242"/>
      <c r="IUZ39" s="242"/>
      <c r="IVA39" s="242"/>
      <c r="IVB39" s="242"/>
      <c r="IVC39" s="242"/>
      <c r="IVD39" s="242"/>
      <c r="IVE39" s="242"/>
      <c r="IVF39" s="242"/>
      <c r="IVG39" s="242"/>
      <c r="IVH39" s="242"/>
      <c r="IVI39" s="242"/>
      <c r="IVJ39" s="242"/>
      <c r="IVK39" s="242"/>
      <c r="IVL39" s="242"/>
      <c r="IVM39" s="242"/>
      <c r="IVN39" s="242"/>
      <c r="IVO39" s="242"/>
      <c r="IVP39" s="242"/>
      <c r="IVQ39" s="242"/>
      <c r="IVR39" s="242"/>
      <c r="IVS39" s="242"/>
      <c r="IVT39" s="242"/>
      <c r="IVU39" s="242"/>
      <c r="IVV39" s="242"/>
      <c r="IVW39" s="242"/>
      <c r="IVX39" s="242"/>
      <c r="IVY39" s="242"/>
      <c r="IVZ39" s="242"/>
      <c r="IWA39" s="242"/>
      <c r="IWB39" s="242"/>
      <c r="IWC39" s="242"/>
      <c r="IWD39" s="242"/>
      <c r="IWE39" s="242"/>
      <c r="IWF39" s="242"/>
      <c r="IWG39" s="242"/>
      <c r="IWH39" s="242"/>
      <c r="IWI39" s="242"/>
      <c r="IWJ39" s="242"/>
      <c r="IWK39" s="242"/>
      <c r="IWL39" s="242"/>
      <c r="IWM39" s="242"/>
      <c r="IWN39" s="242"/>
      <c r="IWO39" s="242"/>
      <c r="IWP39" s="242"/>
      <c r="IWQ39" s="242"/>
      <c r="IWR39" s="242"/>
      <c r="IWS39" s="242"/>
      <c r="IWT39" s="242"/>
      <c r="IWU39" s="242"/>
      <c r="IWV39" s="242"/>
      <c r="IWW39" s="242"/>
      <c r="IWX39" s="242"/>
      <c r="IWY39" s="242"/>
      <c r="IWZ39" s="242"/>
      <c r="IXA39" s="242"/>
      <c r="IXB39" s="242"/>
      <c r="IXC39" s="242"/>
      <c r="IXD39" s="242"/>
      <c r="IXE39" s="242"/>
      <c r="IXF39" s="242"/>
      <c r="IXG39" s="242"/>
      <c r="IXH39" s="242"/>
      <c r="IXI39" s="242"/>
      <c r="IXJ39" s="242"/>
      <c r="IXK39" s="242"/>
      <c r="IXL39" s="242"/>
      <c r="IXM39" s="242"/>
      <c r="IXN39" s="242"/>
      <c r="IXO39" s="242"/>
      <c r="IXP39" s="242"/>
      <c r="IXQ39" s="242"/>
      <c r="IXR39" s="242"/>
      <c r="IXS39" s="242"/>
      <c r="IXT39" s="242"/>
      <c r="IXU39" s="242"/>
      <c r="IXV39" s="242"/>
      <c r="IXW39" s="242"/>
      <c r="IXX39" s="242"/>
      <c r="IXY39" s="242"/>
      <c r="IXZ39" s="242"/>
      <c r="IYA39" s="242"/>
      <c r="IYB39" s="242"/>
      <c r="IYC39" s="242"/>
      <c r="IYD39" s="242"/>
      <c r="IYE39" s="242"/>
      <c r="IYF39" s="242"/>
      <c r="IYG39" s="242"/>
      <c r="IYH39" s="242"/>
      <c r="IYI39" s="242"/>
      <c r="IYJ39" s="242"/>
      <c r="IYK39" s="242"/>
      <c r="IYL39" s="242"/>
      <c r="IYM39" s="242"/>
      <c r="IYN39" s="242"/>
      <c r="IYO39" s="242"/>
      <c r="IYP39" s="242"/>
      <c r="IYQ39" s="242"/>
      <c r="IYR39" s="242"/>
      <c r="IYS39" s="242"/>
      <c r="IYT39" s="242"/>
      <c r="IYU39" s="242"/>
      <c r="IYV39" s="242"/>
      <c r="IYW39" s="242"/>
      <c r="IYX39" s="242"/>
      <c r="IYY39" s="242"/>
      <c r="IYZ39" s="242"/>
      <c r="IZA39" s="242"/>
      <c r="IZB39" s="242"/>
      <c r="IZC39" s="242"/>
      <c r="IZD39" s="242"/>
      <c r="IZE39" s="242"/>
      <c r="IZF39" s="242"/>
      <c r="IZG39" s="242"/>
      <c r="IZH39" s="242"/>
      <c r="IZI39" s="242"/>
      <c r="IZJ39" s="242"/>
      <c r="IZK39" s="242"/>
      <c r="IZL39" s="242"/>
      <c r="IZM39" s="242"/>
      <c r="IZN39" s="242"/>
      <c r="IZO39" s="242"/>
      <c r="IZP39" s="242"/>
      <c r="IZQ39" s="242"/>
      <c r="IZR39" s="242"/>
      <c r="IZS39" s="242"/>
      <c r="IZT39" s="242"/>
      <c r="IZU39" s="242"/>
      <c r="IZV39" s="242"/>
      <c r="IZW39" s="242"/>
      <c r="IZX39" s="242"/>
      <c r="IZY39" s="242"/>
      <c r="IZZ39" s="242"/>
      <c r="JAA39" s="242"/>
      <c r="JAB39" s="242"/>
      <c r="JAC39" s="242"/>
      <c r="JAD39" s="242"/>
      <c r="JAE39" s="242"/>
      <c r="JAF39" s="242"/>
      <c r="JAG39" s="242"/>
      <c r="JAH39" s="242"/>
      <c r="JAI39" s="242"/>
      <c r="JAJ39" s="242"/>
      <c r="JAK39" s="242"/>
      <c r="JAL39" s="242"/>
      <c r="JAM39" s="242"/>
      <c r="JAN39" s="242"/>
      <c r="JAO39" s="242"/>
      <c r="JAP39" s="242"/>
      <c r="JAQ39" s="242"/>
      <c r="JAR39" s="242"/>
      <c r="JAS39" s="242"/>
      <c r="JAT39" s="242"/>
      <c r="JAU39" s="242"/>
      <c r="JAV39" s="242"/>
      <c r="JAW39" s="242"/>
      <c r="JAX39" s="242"/>
      <c r="JAY39" s="242"/>
      <c r="JAZ39" s="242"/>
      <c r="JBA39" s="242"/>
      <c r="JBB39" s="242"/>
      <c r="JBC39" s="242"/>
      <c r="JBD39" s="242"/>
      <c r="JBE39" s="242"/>
      <c r="JBF39" s="242"/>
      <c r="JBG39" s="242"/>
      <c r="JBH39" s="242"/>
      <c r="JBI39" s="242"/>
      <c r="JBJ39" s="242"/>
      <c r="JBK39" s="242"/>
      <c r="JBL39" s="242"/>
      <c r="JBM39" s="242"/>
      <c r="JBN39" s="242"/>
      <c r="JBO39" s="242"/>
      <c r="JBP39" s="242"/>
      <c r="JBQ39" s="242"/>
      <c r="JBR39" s="242"/>
      <c r="JBS39" s="242"/>
      <c r="JBT39" s="242"/>
      <c r="JBU39" s="242"/>
      <c r="JBV39" s="242"/>
      <c r="JBW39" s="242"/>
      <c r="JBX39" s="242"/>
      <c r="JBY39" s="242"/>
      <c r="JBZ39" s="242"/>
      <c r="JCA39" s="242"/>
      <c r="JCB39" s="242"/>
      <c r="JCC39" s="242"/>
      <c r="JCD39" s="242"/>
      <c r="JCE39" s="242"/>
      <c r="JCF39" s="242"/>
      <c r="JCG39" s="242"/>
      <c r="JCH39" s="242"/>
      <c r="JCI39" s="242"/>
      <c r="JCJ39" s="242"/>
      <c r="JCK39" s="242"/>
      <c r="JCL39" s="242"/>
      <c r="JCM39" s="242"/>
      <c r="JCN39" s="242"/>
      <c r="JCO39" s="242"/>
      <c r="JCP39" s="242"/>
      <c r="JCQ39" s="242"/>
      <c r="JCR39" s="242"/>
      <c r="JCS39" s="242"/>
      <c r="JCT39" s="242"/>
      <c r="JCU39" s="242"/>
      <c r="JCV39" s="242"/>
      <c r="JCW39" s="242"/>
      <c r="JCX39" s="242"/>
      <c r="JCY39" s="242"/>
      <c r="JCZ39" s="242"/>
      <c r="JDA39" s="242"/>
      <c r="JDB39" s="242"/>
      <c r="JDC39" s="242"/>
      <c r="JDD39" s="242"/>
      <c r="JDE39" s="242"/>
      <c r="JDF39" s="242"/>
      <c r="JDG39" s="242"/>
      <c r="JDH39" s="242"/>
      <c r="JDI39" s="242"/>
      <c r="JDJ39" s="242"/>
      <c r="JDK39" s="242"/>
      <c r="JDL39" s="242"/>
      <c r="JDM39" s="242"/>
      <c r="JDN39" s="242"/>
      <c r="JDO39" s="242"/>
      <c r="JDP39" s="242"/>
      <c r="JDQ39" s="242"/>
      <c r="JDR39" s="242"/>
      <c r="JDS39" s="242"/>
      <c r="JDT39" s="242"/>
      <c r="JDU39" s="242"/>
      <c r="JDV39" s="242"/>
      <c r="JDW39" s="242"/>
      <c r="JDX39" s="242"/>
      <c r="JDY39" s="242"/>
      <c r="JDZ39" s="242"/>
      <c r="JEA39" s="242"/>
      <c r="JEB39" s="242"/>
      <c r="JEC39" s="242"/>
      <c r="JED39" s="242"/>
      <c r="JEE39" s="242"/>
      <c r="JEF39" s="242"/>
      <c r="JEG39" s="242"/>
      <c r="JEH39" s="242"/>
      <c r="JEI39" s="242"/>
      <c r="JEJ39" s="242"/>
      <c r="JEK39" s="242"/>
      <c r="JEL39" s="242"/>
      <c r="JEM39" s="242"/>
      <c r="JEN39" s="242"/>
      <c r="JEO39" s="242"/>
      <c r="JEP39" s="242"/>
      <c r="JEQ39" s="242"/>
      <c r="JER39" s="242"/>
      <c r="JES39" s="242"/>
      <c r="JET39" s="242"/>
      <c r="JEU39" s="242"/>
      <c r="JEV39" s="242"/>
      <c r="JEW39" s="242"/>
      <c r="JEX39" s="242"/>
      <c r="JEY39" s="242"/>
      <c r="JEZ39" s="242"/>
      <c r="JFA39" s="242"/>
      <c r="JFB39" s="242"/>
      <c r="JFC39" s="242"/>
      <c r="JFD39" s="242"/>
      <c r="JFE39" s="242"/>
      <c r="JFF39" s="242"/>
      <c r="JFG39" s="242"/>
      <c r="JFH39" s="242"/>
      <c r="JFI39" s="242"/>
      <c r="JFJ39" s="242"/>
      <c r="JFK39" s="242"/>
      <c r="JFL39" s="242"/>
      <c r="JFM39" s="242"/>
      <c r="JFN39" s="242"/>
      <c r="JFO39" s="242"/>
      <c r="JFP39" s="242"/>
      <c r="JFQ39" s="242"/>
      <c r="JFR39" s="242"/>
      <c r="JFS39" s="242"/>
      <c r="JFT39" s="242"/>
      <c r="JFU39" s="242"/>
      <c r="JFV39" s="242"/>
      <c r="JFW39" s="242"/>
      <c r="JFX39" s="242"/>
      <c r="JFY39" s="242"/>
      <c r="JFZ39" s="242"/>
      <c r="JGA39" s="242"/>
      <c r="JGB39" s="242"/>
      <c r="JGC39" s="242"/>
      <c r="JGD39" s="242"/>
      <c r="JGE39" s="242"/>
      <c r="JGF39" s="242"/>
      <c r="JGG39" s="242"/>
      <c r="JGH39" s="242"/>
      <c r="JGI39" s="242"/>
      <c r="JGJ39" s="242"/>
      <c r="JGK39" s="242"/>
      <c r="JGL39" s="242"/>
      <c r="JGM39" s="242"/>
      <c r="JGN39" s="242"/>
      <c r="JGO39" s="242"/>
      <c r="JGP39" s="242"/>
      <c r="JGQ39" s="242"/>
      <c r="JGR39" s="242"/>
      <c r="JGS39" s="242"/>
      <c r="JGT39" s="242"/>
      <c r="JGU39" s="242"/>
      <c r="JGV39" s="242"/>
      <c r="JGW39" s="242"/>
      <c r="JGX39" s="242"/>
      <c r="JGY39" s="242"/>
      <c r="JGZ39" s="242"/>
      <c r="JHA39" s="242"/>
      <c r="JHB39" s="242"/>
      <c r="JHC39" s="242"/>
      <c r="JHD39" s="242"/>
      <c r="JHE39" s="242"/>
      <c r="JHF39" s="242"/>
      <c r="JHG39" s="242"/>
      <c r="JHH39" s="242"/>
      <c r="JHI39" s="242"/>
      <c r="JHJ39" s="242"/>
      <c r="JHK39" s="242"/>
      <c r="JHL39" s="242"/>
      <c r="JHM39" s="242"/>
      <c r="JHN39" s="242"/>
      <c r="JHO39" s="242"/>
      <c r="JHP39" s="242"/>
      <c r="JHQ39" s="242"/>
      <c r="JHR39" s="242"/>
      <c r="JHS39" s="242"/>
      <c r="JHT39" s="242"/>
      <c r="JHU39" s="242"/>
      <c r="JHV39" s="242"/>
      <c r="JHW39" s="242"/>
      <c r="JHX39" s="242"/>
      <c r="JHY39" s="242"/>
      <c r="JHZ39" s="242"/>
      <c r="JIA39" s="242"/>
      <c r="JIB39" s="242"/>
      <c r="JIC39" s="242"/>
      <c r="JID39" s="242"/>
      <c r="JIE39" s="242"/>
      <c r="JIF39" s="242"/>
      <c r="JIG39" s="242"/>
      <c r="JIH39" s="242"/>
      <c r="JII39" s="242"/>
      <c r="JIJ39" s="242"/>
      <c r="JIK39" s="242"/>
      <c r="JIL39" s="242"/>
      <c r="JIM39" s="242"/>
      <c r="JIN39" s="242"/>
      <c r="JIO39" s="242"/>
      <c r="JIP39" s="242"/>
      <c r="JIQ39" s="242"/>
      <c r="JIR39" s="242"/>
      <c r="JIS39" s="242"/>
      <c r="JIT39" s="242"/>
      <c r="JIU39" s="242"/>
      <c r="JIV39" s="242"/>
      <c r="JIW39" s="242"/>
      <c r="JIX39" s="242"/>
      <c r="JIY39" s="242"/>
      <c r="JIZ39" s="242"/>
      <c r="JJA39" s="242"/>
      <c r="JJB39" s="242"/>
      <c r="JJC39" s="242"/>
      <c r="JJD39" s="242"/>
      <c r="JJE39" s="242"/>
      <c r="JJF39" s="242"/>
      <c r="JJG39" s="242"/>
      <c r="JJH39" s="242"/>
      <c r="JJI39" s="242"/>
      <c r="JJJ39" s="242"/>
      <c r="JJK39" s="242"/>
      <c r="JJL39" s="242"/>
      <c r="JJM39" s="242"/>
      <c r="JJN39" s="242"/>
      <c r="JJO39" s="242"/>
      <c r="JJP39" s="242"/>
      <c r="JJQ39" s="242"/>
      <c r="JJR39" s="242"/>
      <c r="JJS39" s="242"/>
      <c r="JJT39" s="242"/>
      <c r="JJU39" s="242"/>
      <c r="JJV39" s="242"/>
      <c r="JJW39" s="242"/>
      <c r="JJX39" s="242"/>
      <c r="JJY39" s="242"/>
      <c r="JJZ39" s="242"/>
      <c r="JKA39" s="242"/>
      <c r="JKB39" s="242"/>
      <c r="JKC39" s="242"/>
      <c r="JKD39" s="242"/>
      <c r="JKE39" s="242"/>
      <c r="JKF39" s="242"/>
      <c r="JKG39" s="242"/>
      <c r="JKH39" s="242"/>
      <c r="JKI39" s="242"/>
      <c r="JKJ39" s="242"/>
      <c r="JKK39" s="242"/>
      <c r="JKL39" s="242"/>
      <c r="JKM39" s="242"/>
      <c r="JKN39" s="242"/>
      <c r="JKO39" s="242"/>
      <c r="JKP39" s="242"/>
      <c r="JKQ39" s="242"/>
      <c r="JKR39" s="242"/>
      <c r="JKS39" s="242"/>
      <c r="JKT39" s="242"/>
      <c r="JKU39" s="242"/>
      <c r="JKV39" s="242"/>
      <c r="JKW39" s="242"/>
      <c r="JKX39" s="242"/>
      <c r="JKY39" s="242"/>
      <c r="JKZ39" s="242"/>
      <c r="JLA39" s="242"/>
      <c r="JLB39" s="242"/>
      <c r="JLC39" s="242"/>
      <c r="JLD39" s="242"/>
      <c r="JLE39" s="242"/>
      <c r="JLF39" s="242"/>
      <c r="JLG39" s="242"/>
      <c r="JLH39" s="242"/>
      <c r="JLI39" s="242"/>
      <c r="JLJ39" s="242"/>
      <c r="JLK39" s="242"/>
      <c r="JLL39" s="242"/>
      <c r="JLM39" s="242"/>
      <c r="JLN39" s="242"/>
      <c r="JLO39" s="242"/>
      <c r="JLP39" s="242"/>
      <c r="JLQ39" s="242"/>
      <c r="JLR39" s="242"/>
      <c r="JLS39" s="242"/>
      <c r="JLT39" s="242"/>
      <c r="JLU39" s="242"/>
      <c r="JLV39" s="242"/>
      <c r="JLW39" s="242"/>
      <c r="JLX39" s="242"/>
      <c r="JLY39" s="242"/>
      <c r="JLZ39" s="242"/>
      <c r="JMA39" s="242"/>
      <c r="JMB39" s="242"/>
      <c r="JMC39" s="242"/>
      <c r="JMD39" s="242"/>
      <c r="JME39" s="242"/>
      <c r="JMF39" s="242"/>
      <c r="JMG39" s="242"/>
      <c r="JMH39" s="242"/>
      <c r="JMI39" s="242"/>
      <c r="JMJ39" s="242"/>
      <c r="JMK39" s="242"/>
      <c r="JML39" s="242"/>
      <c r="JMM39" s="242"/>
      <c r="JMN39" s="242"/>
      <c r="JMO39" s="242"/>
      <c r="JMP39" s="242"/>
      <c r="JMQ39" s="242"/>
      <c r="JMR39" s="242"/>
      <c r="JMS39" s="242"/>
      <c r="JMT39" s="242"/>
      <c r="JMU39" s="242"/>
      <c r="JMV39" s="242"/>
      <c r="JMW39" s="242"/>
      <c r="JMX39" s="242"/>
      <c r="JMY39" s="242"/>
      <c r="JMZ39" s="242"/>
      <c r="JNA39" s="242"/>
      <c r="JNB39" s="242"/>
      <c r="JNC39" s="242"/>
      <c r="JND39" s="242"/>
      <c r="JNE39" s="242"/>
      <c r="JNF39" s="242"/>
      <c r="JNG39" s="242"/>
      <c r="JNH39" s="242"/>
      <c r="JNI39" s="242"/>
      <c r="JNJ39" s="242"/>
      <c r="JNK39" s="242"/>
      <c r="JNL39" s="242"/>
      <c r="JNM39" s="242"/>
      <c r="JNN39" s="242"/>
      <c r="JNO39" s="242"/>
      <c r="JNP39" s="242"/>
      <c r="JNQ39" s="242"/>
      <c r="JNR39" s="242"/>
      <c r="JNS39" s="242"/>
      <c r="JNT39" s="242"/>
      <c r="JNU39" s="242"/>
      <c r="JNV39" s="242"/>
      <c r="JNW39" s="242"/>
      <c r="JNX39" s="242"/>
      <c r="JNY39" s="242"/>
      <c r="JNZ39" s="242"/>
      <c r="JOA39" s="242"/>
      <c r="JOB39" s="242"/>
      <c r="JOC39" s="242"/>
      <c r="JOD39" s="242"/>
      <c r="JOE39" s="242"/>
      <c r="JOF39" s="242"/>
      <c r="JOG39" s="242"/>
      <c r="JOH39" s="242"/>
      <c r="JOI39" s="242"/>
      <c r="JOJ39" s="242"/>
      <c r="JOK39" s="242"/>
      <c r="JOL39" s="242"/>
      <c r="JOM39" s="242"/>
      <c r="JON39" s="242"/>
      <c r="JOO39" s="242"/>
      <c r="JOP39" s="242"/>
      <c r="JOQ39" s="242"/>
      <c r="JOR39" s="242"/>
      <c r="JOS39" s="242"/>
      <c r="JOT39" s="242"/>
      <c r="JOU39" s="242"/>
      <c r="JOV39" s="242"/>
      <c r="JOW39" s="242"/>
      <c r="JOX39" s="242"/>
      <c r="JOY39" s="242"/>
      <c r="JOZ39" s="242"/>
      <c r="JPA39" s="242"/>
      <c r="JPB39" s="242"/>
      <c r="JPC39" s="242"/>
      <c r="JPD39" s="242"/>
      <c r="JPE39" s="242"/>
      <c r="JPF39" s="242"/>
      <c r="JPG39" s="242"/>
      <c r="JPH39" s="242"/>
      <c r="JPI39" s="242"/>
      <c r="JPJ39" s="242"/>
      <c r="JPK39" s="242"/>
      <c r="JPL39" s="242"/>
      <c r="JPM39" s="242"/>
      <c r="JPN39" s="242"/>
      <c r="JPO39" s="242"/>
      <c r="JPP39" s="242"/>
      <c r="JPQ39" s="242"/>
      <c r="JPR39" s="242"/>
      <c r="JPS39" s="242"/>
      <c r="JPT39" s="242"/>
      <c r="JPU39" s="242"/>
      <c r="JPV39" s="242"/>
      <c r="JPW39" s="242"/>
      <c r="JPX39" s="242"/>
      <c r="JPY39" s="242"/>
      <c r="JPZ39" s="242"/>
      <c r="JQA39" s="242"/>
      <c r="JQB39" s="242"/>
      <c r="JQC39" s="242"/>
      <c r="JQD39" s="242"/>
      <c r="JQE39" s="242"/>
      <c r="JQF39" s="242"/>
      <c r="JQG39" s="242"/>
      <c r="JQH39" s="242"/>
      <c r="JQI39" s="242"/>
      <c r="JQJ39" s="242"/>
      <c r="JQK39" s="242"/>
      <c r="JQL39" s="242"/>
      <c r="JQM39" s="242"/>
      <c r="JQN39" s="242"/>
      <c r="JQO39" s="242"/>
      <c r="JQP39" s="242"/>
      <c r="JQQ39" s="242"/>
      <c r="JQR39" s="242"/>
      <c r="JQS39" s="242"/>
      <c r="JQT39" s="242"/>
      <c r="JQU39" s="242"/>
      <c r="JQV39" s="242"/>
      <c r="JQW39" s="242"/>
      <c r="JQX39" s="242"/>
      <c r="JQY39" s="242"/>
      <c r="JQZ39" s="242"/>
      <c r="JRA39" s="242"/>
      <c r="JRB39" s="242"/>
      <c r="JRC39" s="242"/>
      <c r="JRD39" s="242"/>
      <c r="JRE39" s="242"/>
      <c r="JRF39" s="242"/>
      <c r="JRG39" s="242"/>
      <c r="JRH39" s="242"/>
      <c r="JRI39" s="242"/>
      <c r="JRJ39" s="242"/>
      <c r="JRK39" s="242"/>
      <c r="JRL39" s="242"/>
      <c r="JRM39" s="242"/>
      <c r="JRN39" s="242"/>
      <c r="JRO39" s="242"/>
      <c r="JRP39" s="242"/>
      <c r="JRQ39" s="242"/>
      <c r="JRR39" s="242"/>
      <c r="JRS39" s="242"/>
      <c r="JRT39" s="242"/>
      <c r="JRU39" s="242"/>
      <c r="JRV39" s="242"/>
      <c r="JRW39" s="242"/>
      <c r="JRX39" s="242"/>
      <c r="JRY39" s="242"/>
      <c r="JRZ39" s="242"/>
      <c r="JSA39" s="242"/>
      <c r="JSB39" s="242"/>
      <c r="JSC39" s="242"/>
      <c r="JSD39" s="242"/>
      <c r="JSE39" s="242"/>
      <c r="JSF39" s="242"/>
      <c r="JSG39" s="242"/>
      <c r="JSH39" s="242"/>
      <c r="JSI39" s="242"/>
      <c r="JSJ39" s="242"/>
      <c r="JSK39" s="242"/>
      <c r="JSL39" s="242"/>
      <c r="JSM39" s="242"/>
      <c r="JSN39" s="242"/>
      <c r="JSO39" s="242"/>
      <c r="JSP39" s="242"/>
      <c r="JSQ39" s="242"/>
      <c r="JSR39" s="242"/>
      <c r="JSS39" s="242"/>
      <c r="JST39" s="242"/>
      <c r="JSU39" s="242"/>
      <c r="JSV39" s="242"/>
      <c r="JSW39" s="242"/>
      <c r="JSX39" s="242"/>
      <c r="JSY39" s="242"/>
      <c r="JSZ39" s="242"/>
      <c r="JTA39" s="242"/>
      <c r="JTB39" s="242"/>
      <c r="JTC39" s="242"/>
      <c r="JTD39" s="242"/>
      <c r="JTE39" s="242"/>
      <c r="JTF39" s="242"/>
      <c r="JTG39" s="242"/>
      <c r="JTH39" s="242"/>
      <c r="JTI39" s="242"/>
      <c r="JTJ39" s="242"/>
      <c r="JTK39" s="242"/>
      <c r="JTL39" s="242"/>
      <c r="JTM39" s="242"/>
      <c r="JTN39" s="242"/>
      <c r="JTO39" s="242"/>
      <c r="JTP39" s="242"/>
      <c r="JTQ39" s="242"/>
      <c r="JTR39" s="242"/>
      <c r="JTS39" s="242"/>
      <c r="JTT39" s="242"/>
      <c r="JTU39" s="242"/>
      <c r="JTV39" s="242"/>
      <c r="JTW39" s="242"/>
      <c r="JTX39" s="242"/>
      <c r="JTY39" s="242"/>
      <c r="JTZ39" s="242"/>
      <c r="JUA39" s="242"/>
      <c r="JUB39" s="242"/>
      <c r="JUC39" s="242"/>
      <c r="JUD39" s="242"/>
      <c r="JUE39" s="242"/>
      <c r="JUF39" s="242"/>
      <c r="JUG39" s="242"/>
      <c r="JUH39" s="242"/>
      <c r="JUI39" s="242"/>
      <c r="JUJ39" s="242"/>
      <c r="JUK39" s="242"/>
      <c r="JUL39" s="242"/>
      <c r="JUM39" s="242"/>
      <c r="JUN39" s="242"/>
      <c r="JUO39" s="242"/>
      <c r="JUP39" s="242"/>
      <c r="JUQ39" s="242"/>
      <c r="JUR39" s="242"/>
      <c r="JUS39" s="242"/>
      <c r="JUT39" s="242"/>
      <c r="JUU39" s="242"/>
      <c r="JUV39" s="242"/>
      <c r="JUW39" s="242"/>
      <c r="JUX39" s="242"/>
      <c r="JUY39" s="242"/>
      <c r="JUZ39" s="242"/>
      <c r="JVA39" s="242"/>
      <c r="JVB39" s="242"/>
      <c r="JVC39" s="242"/>
      <c r="JVD39" s="242"/>
      <c r="JVE39" s="242"/>
      <c r="JVF39" s="242"/>
      <c r="JVG39" s="242"/>
      <c r="JVH39" s="242"/>
      <c r="JVI39" s="242"/>
      <c r="JVJ39" s="242"/>
      <c r="JVK39" s="242"/>
      <c r="JVL39" s="242"/>
      <c r="JVM39" s="242"/>
      <c r="JVN39" s="242"/>
      <c r="JVO39" s="242"/>
      <c r="JVP39" s="242"/>
      <c r="JVQ39" s="242"/>
      <c r="JVR39" s="242"/>
      <c r="JVS39" s="242"/>
      <c r="JVT39" s="242"/>
      <c r="JVU39" s="242"/>
      <c r="JVV39" s="242"/>
      <c r="JVW39" s="242"/>
      <c r="JVX39" s="242"/>
      <c r="JVY39" s="242"/>
      <c r="JVZ39" s="242"/>
      <c r="JWA39" s="242"/>
      <c r="JWB39" s="242"/>
      <c r="JWC39" s="242"/>
      <c r="JWD39" s="242"/>
      <c r="JWE39" s="242"/>
      <c r="JWF39" s="242"/>
      <c r="JWG39" s="242"/>
      <c r="JWH39" s="242"/>
      <c r="JWI39" s="242"/>
      <c r="JWJ39" s="242"/>
      <c r="JWK39" s="242"/>
      <c r="JWL39" s="242"/>
      <c r="JWM39" s="242"/>
      <c r="JWN39" s="242"/>
      <c r="JWO39" s="242"/>
      <c r="JWP39" s="242"/>
      <c r="JWQ39" s="242"/>
      <c r="JWR39" s="242"/>
      <c r="JWS39" s="242"/>
      <c r="JWT39" s="242"/>
      <c r="JWU39" s="242"/>
      <c r="JWV39" s="242"/>
      <c r="JWW39" s="242"/>
      <c r="JWX39" s="242"/>
      <c r="JWY39" s="242"/>
      <c r="JWZ39" s="242"/>
      <c r="JXA39" s="242"/>
      <c r="JXB39" s="242"/>
      <c r="JXC39" s="242"/>
      <c r="JXD39" s="242"/>
      <c r="JXE39" s="242"/>
      <c r="JXF39" s="242"/>
      <c r="JXG39" s="242"/>
      <c r="JXH39" s="242"/>
      <c r="JXI39" s="242"/>
      <c r="JXJ39" s="242"/>
      <c r="JXK39" s="242"/>
      <c r="JXL39" s="242"/>
      <c r="JXM39" s="242"/>
      <c r="JXN39" s="242"/>
      <c r="JXO39" s="242"/>
      <c r="JXP39" s="242"/>
      <c r="JXQ39" s="242"/>
      <c r="JXR39" s="242"/>
      <c r="JXS39" s="242"/>
      <c r="JXT39" s="242"/>
      <c r="JXU39" s="242"/>
      <c r="JXV39" s="242"/>
      <c r="JXW39" s="242"/>
      <c r="JXX39" s="242"/>
      <c r="JXY39" s="242"/>
      <c r="JXZ39" s="242"/>
      <c r="JYA39" s="242"/>
      <c r="JYB39" s="242"/>
      <c r="JYC39" s="242"/>
      <c r="JYD39" s="242"/>
      <c r="JYE39" s="242"/>
      <c r="JYF39" s="242"/>
      <c r="JYG39" s="242"/>
      <c r="JYH39" s="242"/>
      <c r="JYI39" s="242"/>
      <c r="JYJ39" s="242"/>
      <c r="JYK39" s="242"/>
      <c r="JYL39" s="242"/>
      <c r="JYM39" s="242"/>
      <c r="JYN39" s="242"/>
      <c r="JYO39" s="242"/>
      <c r="JYP39" s="242"/>
      <c r="JYQ39" s="242"/>
      <c r="JYR39" s="242"/>
      <c r="JYS39" s="242"/>
      <c r="JYT39" s="242"/>
      <c r="JYU39" s="242"/>
      <c r="JYV39" s="242"/>
      <c r="JYW39" s="242"/>
      <c r="JYX39" s="242"/>
      <c r="JYY39" s="242"/>
      <c r="JYZ39" s="242"/>
      <c r="JZA39" s="242"/>
      <c r="JZB39" s="242"/>
      <c r="JZC39" s="242"/>
      <c r="JZD39" s="242"/>
      <c r="JZE39" s="242"/>
      <c r="JZF39" s="242"/>
      <c r="JZG39" s="242"/>
      <c r="JZH39" s="242"/>
      <c r="JZI39" s="242"/>
      <c r="JZJ39" s="242"/>
      <c r="JZK39" s="242"/>
      <c r="JZL39" s="242"/>
      <c r="JZM39" s="242"/>
      <c r="JZN39" s="242"/>
      <c r="JZO39" s="242"/>
      <c r="JZP39" s="242"/>
      <c r="JZQ39" s="242"/>
      <c r="JZR39" s="242"/>
      <c r="JZS39" s="242"/>
      <c r="JZT39" s="242"/>
      <c r="JZU39" s="242"/>
      <c r="JZV39" s="242"/>
      <c r="JZW39" s="242"/>
      <c r="JZX39" s="242"/>
      <c r="JZY39" s="242"/>
      <c r="JZZ39" s="242"/>
      <c r="KAA39" s="242"/>
      <c r="KAB39" s="242"/>
      <c r="KAC39" s="242"/>
      <c r="KAD39" s="242"/>
      <c r="KAE39" s="242"/>
      <c r="KAF39" s="242"/>
      <c r="KAG39" s="242"/>
      <c r="KAH39" s="242"/>
      <c r="KAI39" s="242"/>
      <c r="KAJ39" s="242"/>
      <c r="KAK39" s="242"/>
      <c r="KAL39" s="242"/>
      <c r="KAM39" s="242"/>
      <c r="KAN39" s="242"/>
      <c r="KAO39" s="242"/>
      <c r="KAP39" s="242"/>
      <c r="KAQ39" s="242"/>
      <c r="KAR39" s="242"/>
      <c r="KAS39" s="242"/>
      <c r="KAT39" s="242"/>
      <c r="KAU39" s="242"/>
      <c r="KAV39" s="242"/>
      <c r="KAW39" s="242"/>
      <c r="KAX39" s="242"/>
      <c r="KAY39" s="242"/>
      <c r="KAZ39" s="242"/>
      <c r="KBA39" s="242"/>
      <c r="KBB39" s="242"/>
      <c r="KBC39" s="242"/>
      <c r="KBD39" s="242"/>
      <c r="KBE39" s="242"/>
      <c r="KBF39" s="242"/>
      <c r="KBG39" s="242"/>
      <c r="KBH39" s="242"/>
      <c r="KBI39" s="242"/>
      <c r="KBJ39" s="242"/>
      <c r="KBK39" s="242"/>
      <c r="KBL39" s="242"/>
      <c r="KBM39" s="242"/>
      <c r="KBN39" s="242"/>
      <c r="KBO39" s="242"/>
      <c r="KBP39" s="242"/>
      <c r="KBQ39" s="242"/>
      <c r="KBR39" s="242"/>
      <c r="KBS39" s="242"/>
      <c r="KBT39" s="242"/>
      <c r="KBU39" s="242"/>
      <c r="KBV39" s="242"/>
      <c r="KBW39" s="242"/>
      <c r="KBX39" s="242"/>
      <c r="KBY39" s="242"/>
      <c r="KBZ39" s="242"/>
      <c r="KCA39" s="242"/>
      <c r="KCB39" s="242"/>
      <c r="KCC39" s="242"/>
      <c r="KCD39" s="242"/>
      <c r="KCE39" s="242"/>
      <c r="KCF39" s="242"/>
      <c r="KCG39" s="242"/>
      <c r="KCH39" s="242"/>
      <c r="KCI39" s="242"/>
      <c r="KCJ39" s="242"/>
      <c r="KCK39" s="242"/>
      <c r="KCL39" s="242"/>
      <c r="KCM39" s="242"/>
      <c r="KCN39" s="242"/>
      <c r="KCO39" s="242"/>
      <c r="KCP39" s="242"/>
      <c r="KCQ39" s="242"/>
      <c r="KCR39" s="242"/>
      <c r="KCS39" s="242"/>
      <c r="KCT39" s="242"/>
      <c r="KCU39" s="242"/>
      <c r="KCV39" s="242"/>
      <c r="KCW39" s="242"/>
      <c r="KCX39" s="242"/>
      <c r="KCY39" s="242"/>
      <c r="KCZ39" s="242"/>
      <c r="KDA39" s="242"/>
      <c r="KDB39" s="242"/>
      <c r="KDC39" s="242"/>
      <c r="KDD39" s="242"/>
      <c r="KDE39" s="242"/>
      <c r="KDF39" s="242"/>
      <c r="KDG39" s="242"/>
      <c r="KDH39" s="242"/>
      <c r="KDI39" s="242"/>
      <c r="KDJ39" s="242"/>
      <c r="KDK39" s="242"/>
      <c r="KDL39" s="242"/>
      <c r="KDM39" s="242"/>
      <c r="KDN39" s="242"/>
      <c r="KDO39" s="242"/>
      <c r="KDP39" s="242"/>
      <c r="KDQ39" s="242"/>
      <c r="KDR39" s="242"/>
      <c r="KDS39" s="242"/>
      <c r="KDT39" s="242"/>
      <c r="KDU39" s="242"/>
      <c r="KDV39" s="242"/>
      <c r="KDW39" s="242"/>
      <c r="KDX39" s="242"/>
      <c r="KDY39" s="242"/>
      <c r="KDZ39" s="242"/>
      <c r="KEA39" s="242"/>
      <c r="KEB39" s="242"/>
      <c r="KEC39" s="242"/>
      <c r="KED39" s="242"/>
      <c r="KEE39" s="242"/>
      <c r="KEF39" s="242"/>
      <c r="KEG39" s="242"/>
      <c r="KEH39" s="242"/>
      <c r="KEI39" s="242"/>
      <c r="KEJ39" s="242"/>
      <c r="KEK39" s="242"/>
      <c r="KEL39" s="242"/>
      <c r="KEM39" s="242"/>
      <c r="KEN39" s="242"/>
      <c r="KEO39" s="242"/>
      <c r="KEP39" s="242"/>
      <c r="KEQ39" s="242"/>
      <c r="KER39" s="242"/>
      <c r="KES39" s="242"/>
      <c r="KET39" s="242"/>
      <c r="KEU39" s="242"/>
      <c r="KEV39" s="242"/>
      <c r="KEW39" s="242"/>
      <c r="KEX39" s="242"/>
      <c r="KEY39" s="242"/>
      <c r="KEZ39" s="242"/>
      <c r="KFA39" s="242"/>
      <c r="KFB39" s="242"/>
      <c r="KFC39" s="242"/>
      <c r="KFD39" s="242"/>
      <c r="KFE39" s="242"/>
      <c r="KFF39" s="242"/>
      <c r="KFG39" s="242"/>
      <c r="KFH39" s="242"/>
      <c r="KFI39" s="242"/>
      <c r="KFJ39" s="242"/>
      <c r="KFK39" s="242"/>
      <c r="KFL39" s="242"/>
      <c r="KFM39" s="242"/>
      <c r="KFN39" s="242"/>
      <c r="KFO39" s="242"/>
      <c r="KFP39" s="242"/>
      <c r="KFQ39" s="242"/>
      <c r="KFR39" s="242"/>
      <c r="KFS39" s="242"/>
      <c r="KFT39" s="242"/>
      <c r="KFU39" s="242"/>
      <c r="KFV39" s="242"/>
      <c r="KFW39" s="242"/>
      <c r="KFX39" s="242"/>
      <c r="KFY39" s="242"/>
      <c r="KFZ39" s="242"/>
      <c r="KGA39" s="242"/>
      <c r="KGB39" s="242"/>
      <c r="KGC39" s="242"/>
      <c r="KGD39" s="242"/>
      <c r="KGE39" s="242"/>
      <c r="KGF39" s="242"/>
      <c r="KGG39" s="242"/>
      <c r="KGH39" s="242"/>
      <c r="KGI39" s="242"/>
      <c r="KGJ39" s="242"/>
      <c r="KGK39" s="242"/>
      <c r="KGL39" s="242"/>
      <c r="KGM39" s="242"/>
      <c r="KGN39" s="242"/>
      <c r="KGO39" s="242"/>
      <c r="KGP39" s="242"/>
      <c r="KGQ39" s="242"/>
      <c r="KGR39" s="242"/>
      <c r="KGS39" s="242"/>
      <c r="KGT39" s="242"/>
      <c r="KGU39" s="242"/>
      <c r="KGV39" s="242"/>
      <c r="KGW39" s="242"/>
      <c r="KGX39" s="242"/>
      <c r="KGY39" s="242"/>
      <c r="KGZ39" s="242"/>
      <c r="KHA39" s="242"/>
      <c r="KHB39" s="242"/>
      <c r="KHC39" s="242"/>
      <c r="KHD39" s="242"/>
      <c r="KHE39" s="242"/>
      <c r="KHF39" s="242"/>
      <c r="KHG39" s="242"/>
      <c r="KHH39" s="242"/>
      <c r="KHI39" s="242"/>
      <c r="KHJ39" s="242"/>
      <c r="KHK39" s="242"/>
      <c r="KHL39" s="242"/>
      <c r="KHM39" s="242"/>
      <c r="KHN39" s="242"/>
      <c r="KHO39" s="242"/>
      <c r="KHP39" s="242"/>
      <c r="KHQ39" s="242"/>
      <c r="KHR39" s="242"/>
      <c r="KHS39" s="242"/>
      <c r="KHT39" s="242"/>
      <c r="KHU39" s="242"/>
      <c r="KHV39" s="242"/>
      <c r="KHW39" s="242"/>
      <c r="KHX39" s="242"/>
      <c r="KHY39" s="242"/>
      <c r="KHZ39" s="242"/>
      <c r="KIA39" s="242"/>
      <c r="KIB39" s="242"/>
      <c r="KIC39" s="242"/>
      <c r="KID39" s="242"/>
      <c r="KIE39" s="242"/>
      <c r="KIF39" s="242"/>
      <c r="KIG39" s="242"/>
      <c r="KIH39" s="242"/>
      <c r="KII39" s="242"/>
      <c r="KIJ39" s="242"/>
      <c r="KIK39" s="242"/>
      <c r="KIL39" s="242"/>
      <c r="KIM39" s="242"/>
      <c r="KIN39" s="242"/>
      <c r="KIO39" s="242"/>
      <c r="KIP39" s="242"/>
      <c r="KIQ39" s="242"/>
      <c r="KIR39" s="242"/>
      <c r="KIS39" s="242"/>
      <c r="KIT39" s="242"/>
      <c r="KIU39" s="242"/>
      <c r="KIV39" s="242"/>
      <c r="KIW39" s="242"/>
      <c r="KIX39" s="242"/>
      <c r="KIY39" s="242"/>
      <c r="KIZ39" s="242"/>
      <c r="KJA39" s="242"/>
      <c r="KJB39" s="242"/>
      <c r="KJC39" s="242"/>
      <c r="KJD39" s="242"/>
      <c r="KJE39" s="242"/>
      <c r="KJF39" s="242"/>
      <c r="KJG39" s="242"/>
      <c r="KJH39" s="242"/>
      <c r="KJI39" s="242"/>
      <c r="KJJ39" s="242"/>
      <c r="KJK39" s="242"/>
      <c r="KJL39" s="242"/>
      <c r="KJM39" s="242"/>
      <c r="KJN39" s="242"/>
      <c r="KJO39" s="242"/>
      <c r="KJP39" s="242"/>
      <c r="KJQ39" s="242"/>
      <c r="KJR39" s="242"/>
      <c r="KJS39" s="242"/>
      <c r="KJT39" s="242"/>
      <c r="KJU39" s="242"/>
      <c r="KJV39" s="242"/>
      <c r="KJW39" s="242"/>
      <c r="KJX39" s="242"/>
      <c r="KJY39" s="242"/>
      <c r="KJZ39" s="242"/>
      <c r="KKA39" s="242"/>
      <c r="KKB39" s="242"/>
      <c r="KKC39" s="242"/>
      <c r="KKD39" s="242"/>
      <c r="KKE39" s="242"/>
      <c r="KKF39" s="242"/>
      <c r="KKG39" s="242"/>
      <c r="KKH39" s="242"/>
      <c r="KKI39" s="242"/>
      <c r="KKJ39" s="242"/>
      <c r="KKK39" s="242"/>
      <c r="KKL39" s="242"/>
      <c r="KKM39" s="242"/>
      <c r="KKN39" s="242"/>
      <c r="KKO39" s="242"/>
      <c r="KKP39" s="242"/>
      <c r="KKQ39" s="242"/>
      <c r="KKR39" s="242"/>
      <c r="KKS39" s="242"/>
      <c r="KKT39" s="242"/>
      <c r="KKU39" s="242"/>
      <c r="KKV39" s="242"/>
      <c r="KKW39" s="242"/>
      <c r="KKX39" s="242"/>
      <c r="KKY39" s="242"/>
      <c r="KKZ39" s="242"/>
      <c r="KLA39" s="242"/>
      <c r="KLB39" s="242"/>
      <c r="KLC39" s="242"/>
      <c r="KLD39" s="242"/>
      <c r="KLE39" s="242"/>
      <c r="KLF39" s="242"/>
      <c r="KLG39" s="242"/>
      <c r="KLH39" s="242"/>
      <c r="KLI39" s="242"/>
      <c r="KLJ39" s="242"/>
      <c r="KLK39" s="242"/>
      <c r="KLL39" s="242"/>
      <c r="KLM39" s="242"/>
      <c r="KLN39" s="242"/>
      <c r="KLO39" s="242"/>
      <c r="KLP39" s="242"/>
      <c r="KLQ39" s="242"/>
      <c r="KLR39" s="242"/>
      <c r="KLS39" s="242"/>
      <c r="KLT39" s="242"/>
      <c r="KLU39" s="242"/>
      <c r="KLV39" s="242"/>
      <c r="KLW39" s="242"/>
      <c r="KLX39" s="242"/>
      <c r="KLY39" s="242"/>
      <c r="KLZ39" s="242"/>
      <c r="KMA39" s="242"/>
      <c r="KMB39" s="242"/>
      <c r="KMC39" s="242"/>
      <c r="KMD39" s="242"/>
      <c r="KME39" s="242"/>
      <c r="KMF39" s="242"/>
      <c r="KMG39" s="242"/>
      <c r="KMH39" s="242"/>
      <c r="KMI39" s="242"/>
      <c r="KMJ39" s="242"/>
      <c r="KMK39" s="242"/>
      <c r="KML39" s="242"/>
      <c r="KMM39" s="242"/>
      <c r="KMN39" s="242"/>
      <c r="KMO39" s="242"/>
      <c r="KMP39" s="242"/>
      <c r="KMQ39" s="242"/>
      <c r="KMR39" s="242"/>
      <c r="KMS39" s="242"/>
      <c r="KMT39" s="242"/>
      <c r="KMU39" s="242"/>
      <c r="KMV39" s="242"/>
      <c r="KMW39" s="242"/>
      <c r="KMX39" s="242"/>
      <c r="KMY39" s="242"/>
      <c r="KMZ39" s="242"/>
      <c r="KNA39" s="242"/>
      <c r="KNB39" s="242"/>
      <c r="KNC39" s="242"/>
      <c r="KND39" s="242"/>
      <c r="KNE39" s="242"/>
      <c r="KNF39" s="242"/>
      <c r="KNG39" s="242"/>
      <c r="KNH39" s="242"/>
      <c r="KNI39" s="242"/>
      <c r="KNJ39" s="242"/>
      <c r="KNK39" s="242"/>
      <c r="KNL39" s="242"/>
      <c r="KNM39" s="242"/>
      <c r="KNN39" s="242"/>
      <c r="KNO39" s="242"/>
      <c r="KNP39" s="242"/>
      <c r="KNQ39" s="242"/>
      <c r="KNR39" s="242"/>
      <c r="KNS39" s="242"/>
      <c r="KNT39" s="242"/>
      <c r="KNU39" s="242"/>
      <c r="KNV39" s="242"/>
      <c r="KNW39" s="242"/>
      <c r="KNX39" s="242"/>
      <c r="KNY39" s="242"/>
      <c r="KNZ39" s="242"/>
      <c r="KOA39" s="242"/>
      <c r="KOB39" s="242"/>
      <c r="KOC39" s="242"/>
      <c r="KOD39" s="242"/>
      <c r="KOE39" s="242"/>
      <c r="KOF39" s="242"/>
      <c r="KOG39" s="242"/>
      <c r="KOH39" s="242"/>
      <c r="KOI39" s="242"/>
      <c r="KOJ39" s="242"/>
      <c r="KOK39" s="242"/>
      <c r="KOL39" s="242"/>
      <c r="KOM39" s="242"/>
      <c r="KON39" s="242"/>
      <c r="KOO39" s="242"/>
      <c r="KOP39" s="242"/>
      <c r="KOQ39" s="242"/>
      <c r="KOR39" s="242"/>
      <c r="KOS39" s="242"/>
      <c r="KOT39" s="242"/>
      <c r="KOU39" s="242"/>
      <c r="KOV39" s="242"/>
      <c r="KOW39" s="242"/>
      <c r="KOX39" s="242"/>
      <c r="KOY39" s="242"/>
      <c r="KOZ39" s="242"/>
      <c r="KPA39" s="242"/>
      <c r="KPB39" s="242"/>
      <c r="KPC39" s="242"/>
      <c r="KPD39" s="242"/>
      <c r="KPE39" s="242"/>
      <c r="KPF39" s="242"/>
      <c r="KPG39" s="242"/>
      <c r="KPH39" s="242"/>
      <c r="KPI39" s="242"/>
      <c r="KPJ39" s="242"/>
      <c r="KPK39" s="242"/>
      <c r="KPL39" s="242"/>
      <c r="KPM39" s="242"/>
      <c r="KPN39" s="242"/>
      <c r="KPO39" s="242"/>
      <c r="KPP39" s="242"/>
      <c r="KPQ39" s="242"/>
      <c r="KPR39" s="242"/>
      <c r="KPS39" s="242"/>
      <c r="KPT39" s="242"/>
      <c r="KPU39" s="242"/>
      <c r="KPV39" s="242"/>
      <c r="KPW39" s="242"/>
      <c r="KPX39" s="242"/>
      <c r="KPY39" s="242"/>
      <c r="KPZ39" s="242"/>
      <c r="KQA39" s="242"/>
      <c r="KQB39" s="242"/>
      <c r="KQC39" s="242"/>
      <c r="KQD39" s="242"/>
      <c r="KQE39" s="242"/>
      <c r="KQF39" s="242"/>
      <c r="KQG39" s="242"/>
      <c r="KQH39" s="242"/>
      <c r="KQI39" s="242"/>
      <c r="KQJ39" s="242"/>
      <c r="KQK39" s="242"/>
      <c r="KQL39" s="242"/>
      <c r="KQM39" s="242"/>
      <c r="KQN39" s="242"/>
      <c r="KQO39" s="242"/>
      <c r="KQP39" s="242"/>
      <c r="KQQ39" s="242"/>
      <c r="KQR39" s="242"/>
      <c r="KQS39" s="242"/>
      <c r="KQT39" s="242"/>
      <c r="KQU39" s="242"/>
      <c r="KQV39" s="242"/>
      <c r="KQW39" s="242"/>
      <c r="KQX39" s="242"/>
      <c r="KQY39" s="242"/>
      <c r="KQZ39" s="242"/>
      <c r="KRA39" s="242"/>
      <c r="KRB39" s="242"/>
      <c r="KRC39" s="242"/>
      <c r="KRD39" s="242"/>
      <c r="KRE39" s="242"/>
      <c r="KRF39" s="242"/>
      <c r="KRG39" s="242"/>
      <c r="KRH39" s="242"/>
      <c r="KRI39" s="242"/>
      <c r="KRJ39" s="242"/>
      <c r="KRK39" s="242"/>
      <c r="KRL39" s="242"/>
      <c r="KRM39" s="242"/>
      <c r="KRN39" s="242"/>
      <c r="KRO39" s="242"/>
      <c r="KRP39" s="242"/>
      <c r="KRQ39" s="242"/>
      <c r="KRR39" s="242"/>
      <c r="KRS39" s="242"/>
      <c r="KRT39" s="242"/>
      <c r="KRU39" s="242"/>
      <c r="KRV39" s="242"/>
      <c r="KRW39" s="242"/>
      <c r="KRX39" s="242"/>
      <c r="KRY39" s="242"/>
      <c r="KRZ39" s="242"/>
      <c r="KSA39" s="242"/>
      <c r="KSB39" s="242"/>
      <c r="KSC39" s="242"/>
      <c r="KSD39" s="242"/>
      <c r="KSE39" s="242"/>
      <c r="KSF39" s="242"/>
      <c r="KSG39" s="242"/>
      <c r="KSH39" s="242"/>
      <c r="KSI39" s="242"/>
      <c r="KSJ39" s="242"/>
      <c r="KSK39" s="242"/>
      <c r="KSL39" s="242"/>
      <c r="KSM39" s="242"/>
      <c r="KSN39" s="242"/>
      <c r="KSO39" s="242"/>
      <c r="KSP39" s="242"/>
      <c r="KSQ39" s="242"/>
      <c r="KSR39" s="242"/>
      <c r="KSS39" s="242"/>
      <c r="KST39" s="242"/>
      <c r="KSU39" s="242"/>
      <c r="KSV39" s="242"/>
      <c r="KSW39" s="242"/>
      <c r="KSX39" s="242"/>
      <c r="KSY39" s="242"/>
      <c r="KSZ39" s="242"/>
      <c r="KTA39" s="242"/>
      <c r="KTB39" s="242"/>
      <c r="KTC39" s="242"/>
      <c r="KTD39" s="242"/>
      <c r="KTE39" s="242"/>
      <c r="KTF39" s="242"/>
      <c r="KTG39" s="242"/>
      <c r="KTH39" s="242"/>
      <c r="KTI39" s="242"/>
      <c r="KTJ39" s="242"/>
      <c r="KTK39" s="242"/>
      <c r="KTL39" s="242"/>
      <c r="KTM39" s="242"/>
      <c r="KTN39" s="242"/>
      <c r="KTO39" s="242"/>
      <c r="KTP39" s="242"/>
      <c r="KTQ39" s="242"/>
      <c r="KTR39" s="242"/>
      <c r="KTS39" s="242"/>
      <c r="KTT39" s="242"/>
      <c r="KTU39" s="242"/>
      <c r="KTV39" s="242"/>
      <c r="KTW39" s="242"/>
      <c r="KTX39" s="242"/>
      <c r="KTY39" s="242"/>
      <c r="KTZ39" s="242"/>
      <c r="KUA39" s="242"/>
      <c r="KUB39" s="242"/>
      <c r="KUC39" s="242"/>
      <c r="KUD39" s="242"/>
      <c r="KUE39" s="242"/>
      <c r="KUF39" s="242"/>
      <c r="KUG39" s="242"/>
      <c r="KUH39" s="242"/>
      <c r="KUI39" s="242"/>
      <c r="KUJ39" s="242"/>
      <c r="KUK39" s="242"/>
      <c r="KUL39" s="242"/>
      <c r="KUM39" s="242"/>
      <c r="KUN39" s="242"/>
      <c r="KUO39" s="242"/>
      <c r="KUP39" s="242"/>
      <c r="KUQ39" s="242"/>
      <c r="KUR39" s="242"/>
      <c r="KUS39" s="242"/>
      <c r="KUT39" s="242"/>
      <c r="KUU39" s="242"/>
      <c r="KUV39" s="242"/>
      <c r="KUW39" s="242"/>
      <c r="KUX39" s="242"/>
      <c r="KUY39" s="242"/>
      <c r="KUZ39" s="242"/>
      <c r="KVA39" s="242"/>
      <c r="KVB39" s="242"/>
      <c r="KVC39" s="242"/>
      <c r="KVD39" s="242"/>
      <c r="KVE39" s="242"/>
      <c r="KVF39" s="242"/>
      <c r="KVG39" s="242"/>
      <c r="KVH39" s="242"/>
      <c r="KVI39" s="242"/>
      <c r="KVJ39" s="242"/>
      <c r="KVK39" s="242"/>
      <c r="KVL39" s="242"/>
      <c r="KVM39" s="242"/>
      <c r="KVN39" s="242"/>
      <c r="KVO39" s="242"/>
      <c r="KVP39" s="242"/>
      <c r="KVQ39" s="242"/>
      <c r="KVR39" s="242"/>
      <c r="KVS39" s="242"/>
      <c r="KVT39" s="242"/>
      <c r="KVU39" s="242"/>
      <c r="KVV39" s="242"/>
      <c r="KVW39" s="242"/>
      <c r="KVX39" s="242"/>
      <c r="KVY39" s="242"/>
      <c r="KVZ39" s="242"/>
      <c r="KWA39" s="242"/>
      <c r="KWB39" s="242"/>
      <c r="KWC39" s="242"/>
      <c r="KWD39" s="242"/>
      <c r="KWE39" s="242"/>
      <c r="KWF39" s="242"/>
      <c r="KWG39" s="242"/>
      <c r="KWH39" s="242"/>
      <c r="KWI39" s="242"/>
      <c r="KWJ39" s="242"/>
      <c r="KWK39" s="242"/>
      <c r="KWL39" s="242"/>
      <c r="KWM39" s="242"/>
      <c r="KWN39" s="242"/>
      <c r="KWO39" s="242"/>
      <c r="KWP39" s="242"/>
      <c r="KWQ39" s="242"/>
      <c r="KWR39" s="242"/>
      <c r="KWS39" s="242"/>
      <c r="KWT39" s="242"/>
      <c r="KWU39" s="242"/>
      <c r="KWV39" s="242"/>
      <c r="KWW39" s="242"/>
      <c r="KWX39" s="242"/>
      <c r="KWY39" s="242"/>
      <c r="KWZ39" s="242"/>
      <c r="KXA39" s="242"/>
      <c r="KXB39" s="242"/>
      <c r="KXC39" s="242"/>
      <c r="KXD39" s="242"/>
      <c r="KXE39" s="242"/>
      <c r="KXF39" s="242"/>
      <c r="KXG39" s="242"/>
      <c r="KXH39" s="242"/>
      <c r="KXI39" s="242"/>
      <c r="KXJ39" s="242"/>
      <c r="KXK39" s="242"/>
      <c r="KXL39" s="242"/>
      <c r="KXM39" s="242"/>
      <c r="KXN39" s="242"/>
      <c r="KXO39" s="242"/>
      <c r="KXP39" s="242"/>
      <c r="KXQ39" s="242"/>
      <c r="KXR39" s="242"/>
      <c r="KXS39" s="242"/>
      <c r="KXT39" s="242"/>
      <c r="KXU39" s="242"/>
      <c r="KXV39" s="242"/>
      <c r="KXW39" s="242"/>
      <c r="KXX39" s="242"/>
      <c r="KXY39" s="242"/>
      <c r="KXZ39" s="242"/>
      <c r="KYA39" s="242"/>
      <c r="KYB39" s="242"/>
      <c r="KYC39" s="242"/>
      <c r="KYD39" s="242"/>
      <c r="KYE39" s="242"/>
      <c r="KYF39" s="242"/>
      <c r="KYG39" s="242"/>
      <c r="KYH39" s="242"/>
      <c r="KYI39" s="242"/>
      <c r="KYJ39" s="242"/>
      <c r="KYK39" s="242"/>
      <c r="KYL39" s="242"/>
      <c r="KYM39" s="242"/>
      <c r="KYN39" s="242"/>
      <c r="KYO39" s="242"/>
      <c r="KYP39" s="242"/>
      <c r="KYQ39" s="242"/>
      <c r="KYR39" s="242"/>
      <c r="KYS39" s="242"/>
      <c r="KYT39" s="242"/>
      <c r="KYU39" s="242"/>
      <c r="KYV39" s="242"/>
      <c r="KYW39" s="242"/>
      <c r="KYX39" s="242"/>
      <c r="KYY39" s="242"/>
      <c r="KYZ39" s="242"/>
      <c r="KZA39" s="242"/>
      <c r="KZB39" s="242"/>
      <c r="KZC39" s="242"/>
      <c r="KZD39" s="242"/>
      <c r="KZE39" s="242"/>
      <c r="KZF39" s="242"/>
      <c r="KZG39" s="242"/>
      <c r="KZH39" s="242"/>
      <c r="KZI39" s="242"/>
      <c r="KZJ39" s="242"/>
      <c r="KZK39" s="242"/>
      <c r="KZL39" s="242"/>
      <c r="KZM39" s="242"/>
      <c r="KZN39" s="242"/>
      <c r="KZO39" s="242"/>
      <c r="KZP39" s="242"/>
      <c r="KZQ39" s="242"/>
      <c r="KZR39" s="242"/>
      <c r="KZS39" s="242"/>
      <c r="KZT39" s="242"/>
      <c r="KZU39" s="242"/>
      <c r="KZV39" s="242"/>
      <c r="KZW39" s="242"/>
      <c r="KZX39" s="242"/>
      <c r="KZY39" s="242"/>
      <c r="KZZ39" s="242"/>
      <c r="LAA39" s="242"/>
      <c r="LAB39" s="242"/>
      <c r="LAC39" s="242"/>
      <c r="LAD39" s="242"/>
      <c r="LAE39" s="242"/>
      <c r="LAF39" s="242"/>
      <c r="LAG39" s="242"/>
      <c r="LAH39" s="242"/>
      <c r="LAI39" s="242"/>
      <c r="LAJ39" s="242"/>
      <c r="LAK39" s="242"/>
      <c r="LAL39" s="242"/>
      <c r="LAM39" s="242"/>
      <c r="LAN39" s="242"/>
      <c r="LAO39" s="242"/>
      <c r="LAP39" s="242"/>
      <c r="LAQ39" s="242"/>
      <c r="LAR39" s="242"/>
      <c r="LAS39" s="242"/>
      <c r="LAT39" s="242"/>
      <c r="LAU39" s="242"/>
      <c r="LAV39" s="242"/>
      <c r="LAW39" s="242"/>
      <c r="LAX39" s="242"/>
      <c r="LAY39" s="242"/>
      <c r="LAZ39" s="242"/>
      <c r="LBA39" s="242"/>
      <c r="LBB39" s="242"/>
      <c r="LBC39" s="242"/>
      <c r="LBD39" s="242"/>
      <c r="LBE39" s="242"/>
      <c r="LBF39" s="242"/>
      <c r="LBG39" s="242"/>
      <c r="LBH39" s="242"/>
      <c r="LBI39" s="242"/>
      <c r="LBJ39" s="242"/>
      <c r="LBK39" s="242"/>
      <c r="LBL39" s="242"/>
      <c r="LBM39" s="242"/>
      <c r="LBN39" s="242"/>
      <c r="LBO39" s="242"/>
      <c r="LBP39" s="242"/>
      <c r="LBQ39" s="242"/>
      <c r="LBR39" s="242"/>
      <c r="LBS39" s="242"/>
      <c r="LBT39" s="242"/>
      <c r="LBU39" s="242"/>
      <c r="LBV39" s="242"/>
      <c r="LBW39" s="242"/>
      <c r="LBX39" s="242"/>
      <c r="LBY39" s="242"/>
      <c r="LBZ39" s="242"/>
      <c r="LCA39" s="242"/>
      <c r="LCB39" s="242"/>
      <c r="LCC39" s="242"/>
      <c r="LCD39" s="242"/>
      <c r="LCE39" s="242"/>
      <c r="LCF39" s="242"/>
      <c r="LCG39" s="242"/>
      <c r="LCH39" s="242"/>
      <c r="LCI39" s="242"/>
      <c r="LCJ39" s="242"/>
      <c r="LCK39" s="242"/>
      <c r="LCL39" s="242"/>
      <c r="LCM39" s="242"/>
      <c r="LCN39" s="242"/>
      <c r="LCO39" s="242"/>
      <c r="LCP39" s="242"/>
      <c r="LCQ39" s="242"/>
      <c r="LCR39" s="242"/>
      <c r="LCS39" s="242"/>
      <c r="LCT39" s="242"/>
      <c r="LCU39" s="242"/>
      <c r="LCV39" s="242"/>
      <c r="LCW39" s="242"/>
      <c r="LCX39" s="242"/>
      <c r="LCY39" s="242"/>
      <c r="LCZ39" s="242"/>
      <c r="LDA39" s="242"/>
      <c r="LDB39" s="242"/>
      <c r="LDC39" s="242"/>
      <c r="LDD39" s="242"/>
      <c r="LDE39" s="242"/>
      <c r="LDF39" s="242"/>
      <c r="LDG39" s="242"/>
      <c r="LDH39" s="242"/>
      <c r="LDI39" s="242"/>
      <c r="LDJ39" s="242"/>
      <c r="LDK39" s="242"/>
      <c r="LDL39" s="242"/>
      <c r="LDM39" s="242"/>
      <c r="LDN39" s="242"/>
      <c r="LDO39" s="242"/>
      <c r="LDP39" s="242"/>
      <c r="LDQ39" s="242"/>
      <c r="LDR39" s="242"/>
      <c r="LDS39" s="242"/>
      <c r="LDT39" s="242"/>
      <c r="LDU39" s="242"/>
      <c r="LDV39" s="242"/>
      <c r="LDW39" s="242"/>
      <c r="LDX39" s="242"/>
      <c r="LDY39" s="242"/>
      <c r="LDZ39" s="242"/>
      <c r="LEA39" s="242"/>
      <c r="LEB39" s="242"/>
      <c r="LEC39" s="242"/>
      <c r="LED39" s="242"/>
      <c r="LEE39" s="242"/>
      <c r="LEF39" s="242"/>
      <c r="LEG39" s="242"/>
      <c r="LEH39" s="242"/>
      <c r="LEI39" s="242"/>
      <c r="LEJ39" s="242"/>
      <c r="LEK39" s="242"/>
      <c r="LEL39" s="242"/>
      <c r="LEM39" s="242"/>
      <c r="LEN39" s="242"/>
      <c r="LEO39" s="242"/>
      <c r="LEP39" s="242"/>
      <c r="LEQ39" s="242"/>
      <c r="LER39" s="242"/>
      <c r="LES39" s="242"/>
      <c r="LET39" s="242"/>
      <c r="LEU39" s="242"/>
      <c r="LEV39" s="242"/>
      <c r="LEW39" s="242"/>
      <c r="LEX39" s="242"/>
      <c r="LEY39" s="242"/>
      <c r="LEZ39" s="242"/>
      <c r="LFA39" s="242"/>
      <c r="LFB39" s="242"/>
      <c r="LFC39" s="242"/>
      <c r="LFD39" s="242"/>
      <c r="LFE39" s="242"/>
      <c r="LFF39" s="242"/>
      <c r="LFG39" s="242"/>
      <c r="LFH39" s="242"/>
      <c r="LFI39" s="242"/>
      <c r="LFJ39" s="242"/>
      <c r="LFK39" s="242"/>
      <c r="LFL39" s="242"/>
      <c r="LFM39" s="242"/>
      <c r="LFN39" s="242"/>
      <c r="LFO39" s="242"/>
      <c r="LFP39" s="242"/>
      <c r="LFQ39" s="242"/>
      <c r="LFR39" s="242"/>
      <c r="LFS39" s="242"/>
      <c r="LFT39" s="242"/>
      <c r="LFU39" s="242"/>
      <c r="LFV39" s="242"/>
      <c r="LFW39" s="242"/>
      <c r="LFX39" s="242"/>
      <c r="LFY39" s="242"/>
      <c r="LFZ39" s="242"/>
      <c r="LGA39" s="242"/>
      <c r="LGB39" s="242"/>
      <c r="LGC39" s="242"/>
      <c r="LGD39" s="242"/>
      <c r="LGE39" s="242"/>
      <c r="LGF39" s="242"/>
      <c r="LGG39" s="242"/>
      <c r="LGH39" s="242"/>
      <c r="LGI39" s="242"/>
      <c r="LGJ39" s="242"/>
      <c r="LGK39" s="242"/>
      <c r="LGL39" s="242"/>
      <c r="LGM39" s="242"/>
      <c r="LGN39" s="242"/>
      <c r="LGO39" s="242"/>
      <c r="LGP39" s="242"/>
      <c r="LGQ39" s="242"/>
      <c r="LGR39" s="242"/>
      <c r="LGS39" s="242"/>
      <c r="LGT39" s="242"/>
      <c r="LGU39" s="242"/>
      <c r="LGV39" s="242"/>
      <c r="LGW39" s="242"/>
      <c r="LGX39" s="242"/>
      <c r="LGY39" s="242"/>
      <c r="LGZ39" s="242"/>
      <c r="LHA39" s="242"/>
      <c r="LHB39" s="242"/>
      <c r="LHC39" s="242"/>
      <c r="LHD39" s="242"/>
      <c r="LHE39" s="242"/>
      <c r="LHF39" s="242"/>
      <c r="LHG39" s="242"/>
      <c r="LHH39" s="242"/>
      <c r="LHI39" s="242"/>
      <c r="LHJ39" s="242"/>
      <c r="LHK39" s="242"/>
      <c r="LHL39" s="242"/>
      <c r="LHM39" s="242"/>
      <c r="LHN39" s="242"/>
      <c r="LHO39" s="242"/>
      <c r="LHP39" s="242"/>
      <c r="LHQ39" s="242"/>
      <c r="LHR39" s="242"/>
      <c r="LHS39" s="242"/>
      <c r="LHT39" s="242"/>
      <c r="LHU39" s="242"/>
      <c r="LHV39" s="242"/>
      <c r="LHW39" s="242"/>
      <c r="LHX39" s="242"/>
      <c r="LHY39" s="242"/>
      <c r="LHZ39" s="242"/>
      <c r="LIA39" s="242"/>
      <c r="LIB39" s="242"/>
      <c r="LIC39" s="242"/>
      <c r="LID39" s="242"/>
      <c r="LIE39" s="242"/>
      <c r="LIF39" s="242"/>
      <c r="LIG39" s="242"/>
      <c r="LIH39" s="242"/>
      <c r="LII39" s="242"/>
      <c r="LIJ39" s="242"/>
      <c r="LIK39" s="242"/>
      <c r="LIL39" s="242"/>
      <c r="LIM39" s="242"/>
      <c r="LIN39" s="242"/>
      <c r="LIO39" s="242"/>
      <c r="LIP39" s="242"/>
      <c r="LIQ39" s="242"/>
      <c r="LIR39" s="242"/>
      <c r="LIS39" s="242"/>
      <c r="LIT39" s="242"/>
      <c r="LIU39" s="242"/>
      <c r="LIV39" s="242"/>
      <c r="LIW39" s="242"/>
      <c r="LIX39" s="242"/>
      <c r="LIY39" s="242"/>
      <c r="LIZ39" s="242"/>
      <c r="LJA39" s="242"/>
      <c r="LJB39" s="242"/>
      <c r="LJC39" s="242"/>
      <c r="LJD39" s="242"/>
      <c r="LJE39" s="242"/>
      <c r="LJF39" s="242"/>
      <c r="LJG39" s="242"/>
      <c r="LJH39" s="242"/>
      <c r="LJI39" s="242"/>
      <c r="LJJ39" s="242"/>
      <c r="LJK39" s="242"/>
      <c r="LJL39" s="242"/>
      <c r="LJM39" s="242"/>
      <c r="LJN39" s="242"/>
      <c r="LJO39" s="242"/>
      <c r="LJP39" s="242"/>
      <c r="LJQ39" s="242"/>
      <c r="LJR39" s="242"/>
      <c r="LJS39" s="242"/>
      <c r="LJT39" s="242"/>
      <c r="LJU39" s="242"/>
      <c r="LJV39" s="242"/>
      <c r="LJW39" s="242"/>
      <c r="LJX39" s="242"/>
      <c r="LJY39" s="242"/>
      <c r="LJZ39" s="242"/>
      <c r="LKA39" s="242"/>
      <c r="LKB39" s="242"/>
      <c r="LKC39" s="242"/>
      <c r="LKD39" s="242"/>
      <c r="LKE39" s="242"/>
      <c r="LKF39" s="242"/>
      <c r="LKG39" s="242"/>
      <c r="LKH39" s="242"/>
      <c r="LKI39" s="242"/>
      <c r="LKJ39" s="242"/>
      <c r="LKK39" s="242"/>
      <c r="LKL39" s="242"/>
      <c r="LKM39" s="242"/>
      <c r="LKN39" s="242"/>
      <c r="LKO39" s="242"/>
      <c r="LKP39" s="242"/>
      <c r="LKQ39" s="242"/>
      <c r="LKR39" s="242"/>
      <c r="LKS39" s="242"/>
      <c r="LKT39" s="242"/>
      <c r="LKU39" s="242"/>
      <c r="LKV39" s="242"/>
      <c r="LKW39" s="242"/>
      <c r="LKX39" s="242"/>
      <c r="LKY39" s="242"/>
      <c r="LKZ39" s="242"/>
      <c r="LLA39" s="242"/>
      <c r="LLB39" s="242"/>
      <c r="LLC39" s="242"/>
      <c r="LLD39" s="242"/>
      <c r="LLE39" s="242"/>
      <c r="LLF39" s="242"/>
      <c r="LLG39" s="242"/>
      <c r="LLH39" s="242"/>
      <c r="LLI39" s="242"/>
      <c r="LLJ39" s="242"/>
      <c r="LLK39" s="242"/>
      <c r="LLL39" s="242"/>
      <c r="LLM39" s="242"/>
      <c r="LLN39" s="242"/>
      <c r="LLO39" s="242"/>
      <c r="LLP39" s="242"/>
      <c r="LLQ39" s="242"/>
      <c r="LLR39" s="242"/>
      <c r="LLS39" s="242"/>
      <c r="LLT39" s="242"/>
      <c r="LLU39" s="242"/>
      <c r="LLV39" s="242"/>
      <c r="LLW39" s="242"/>
      <c r="LLX39" s="242"/>
      <c r="LLY39" s="242"/>
      <c r="LLZ39" s="242"/>
      <c r="LMA39" s="242"/>
      <c r="LMB39" s="242"/>
      <c r="LMC39" s="242"/>
      <c r="LMD39" s="242"/>
      <c r="LME39" s="242"/>
      <c r="LMF39" s="242"/>
      <c r="LMG39" s="242"/>
      <c r="LMH39" s="242"/>
      <c r="LMI39" s="242"/>
      <c r="LMJ39" s="242"/>
      <c r="LMK39" s="242"/>
      <c r="LML39" s="242"/>
      <c r="LMM39" s="242"/>
      <c r="LMN39" s="242"/>
      <c r="LMO39" s="242"/>
      <c r="LMP39" s="242"/>
      <c r="LMQ39" s="242"/>
      <c r="LMR39" s="242"/>
      <c r="LMS39" s="242"/>
      <c r="LMT39" s="242"/>
      <c r="LMU39" s="242"/>
      <c r="LMV39" s="242"/>
      <c r="LMW39" s="242"/>
      <c r="LMX39" s="242"/>
      <c r="LMY39" s="242"/>
      <c r="LMZ39" s="242"/>
      <c r="LNA39" s="242"/>
      <c r="LNB39" s="242"/>
      <c r="LNC39" s="242"/>
      <c r="LND39" s="242"/>
      <c r="LNE39" s="242"/>
      <c r="LNF39" s="242"/>
      <c r="LNG39" s="242"/>
      <c r="LNH39" s="242"/>
      <c r="LNI39" s="242"/>
      <c r="LNJ39" s="242"/>
      <c r="LNK39" s="242"/>
      <c r="LNL39" s="242"/>
      <c r="LNM39" s="242"/>
      <c r="LNN39" s="242"/>
      <c r="LNO39" s="242"/>
      <c r="LNP39" s="242"/>
      <c r="LNQ39" s="242"/>
      <c r="LNR39" s="242"/>
      <c r="LNS39" s="242"/>
      <c r="LNT39" s="242"/>
      <c r="LNU39" s="242"/>
      <c r="LNV39" s="242"/>
      <c r="LNW39" s="242"/>
      <c r="LNX39" s="242"/>
      <c r="LNY39" s="242"/>
      <c r="LNZ39" s="242"/>
      <c r="LOA39" s="242"/>
      <c r="LOB39" s="242"/>
      <c r="LOC39" s="242"/>
      <c r="LOD39" s="242"/>
      <c r="LOE39" s="242"/>
      <c r="LOF39" s="242"/>
      <c r="LOG39" s="242"/>
      <c r="LOH39" s="242"/>
      <c r="LOI39" s="242"/>
      <c r="LOJ39" s="242"/>
      <c r="LOK39" s="242"/>
      <c r="LOL39" s="242"/>
      <c r="LOM39" s="242"/>
      <c r="LON39" s="242"/>
      <c r="LOO39" s="242"/>
      <c r="LOP39" s="242"/>
      <c r="LOQ39" s="242"/>
      <c r="LOR39" s="242"/>
      <c r="LOS39" s="242"/>
      <c r="LOT39" s="242"/>
      <c r="LOU39" s="242"/>
      <c r="LOV39" s="242"/>
      <c r="LOW39" s="242"/>
      <c r="LOX39" s="242"/>
      <c r="LOY39" s="242"/>
      <c r="LOZ39" s="242"/>
      <c r="LPA39" s="242"/>
      <c r="LPB39" s="242"/>
      <c r="LPC39" s="242"/>
      <c r="LPD39" s="242"/>
      <c r="LPE39" s="242"/>
      <c r="LPF39" s="242"/>
      <c r="LPG39" s="242"/>
      <c r="LPH39" s="242"/>
      <c r="LPI39" s="242"/>
      <c r="LPJ39" s="242"/>
      <c r="LPK39" s="242"/>
      <c r="LPL39" s="242"/>
      <c r="LPM39" s="242"/>
      <c r="LPN39" s="242"/>
      <c r="LPO39" s="242"/>
      <c r="LPP39" s="242"/>
      <c r="LPQ39" s="242"/>
      <c r="LPR39" s="242"/>
      <c r="LPS39" s="242"/>
      <c r="LPT39" s="242"/>
      <c r="LPU39" s="242"/>
      <c r="LPV39" s="242"/>
      <c r="LPW39" s="242"/>
      <c r="LPX39" s="242"/>
      <c r="LPY39" s="242"/>
      <c r="LPZ39" s="242"/>
      <c r="LQA39" s="242"/>
      <c r="LQB39" s="242"/>
      <c r="LQC39" s="242"/>
      <c r="LQD39" s="242"/>
      <c r="LQE39" s="242"/>
      <c r="LQF39" s="242"/>
      <c r="LQG39" s="242"/>
      <c r="LQH39" s="242"/>
      <c r="LQI39" s="242"/>
      <c r="LQJ39" s="242"/>
      <c r="LQK39" s="242"/>
      <c r="LQL39" s="242"/>
      <c r="LQM39" s="242"/>
      <c r="LQN39" s="242"/>
      <c r="LQO39" s="242"/>
      <c r="LQP39" s="242"/>
      <c r="LQQ39" s="242"/>
      <c r="LQR39" s="242"/>
      <c r="LQS39" s="242"/>
      <c r="LQT39" s="242"/>
      <c r="LQU39" s="242"/>
      <c r="LQV39" s="242"/>
      <c r="LQW39" s="242"/>
      <c r="LQX39" s="242"/>
      <c r="LQY39" s="242"/>
      <c r="LQZ39" s="242"/>
      <c r="LRA39" s="242"/>
      <c r="LRB39" s="242"/>
      <c r="LRC39" s="242"/>
      <c r="LRD39" s="242"/>
      <c r="LRE39" s="242"/>
      <c r="LRF39" s="242"/>
      <c r="LRG39" s="242"/>
      <c r="LRH39" s="242"/>
      <c r="LRI39" s="242"/>
      <c r="LRJ39" s="242"/>
      <c r="LRK39" s="242"/>
      <c r="LRL39" s="242"/>
      <c r="LRM39" s="242"/>
      <c r="LRN39" s="242"/>
      <c r="LRO39" s="242"/>
      <c r="LRP39" s="242"/>
      <c r="LRQ39" s="242"/>
      <c r="LRR39" s="242"/>
      <c r="LRS39" s="242"/>
      <c r="LRT39" s="242"/>
      <c r="LRU39" s="242"/>
      <c r="LRV39" s="242"/>
      <c r="LRW39" s="242"/>
      <c r="LRX39" s="242"/>
      <c r="LRY39" s="242"/>
      <c r="LRZ39" s="242"/>
      <c r="LSA39" s="242"/>
      <c r="LSB39" s="242"/>
      <c r="LSC39" s="242"/>
      <c r="LSD39" s="242"/>
      <c r="LSE39" s="242"/>
      <c r="LSF39" s="242"/>
      <c r="LSG39" s="242"/>
      <c r="LSH39" s="242"/>
      <c r="LSI39" s="242"/>
      <c r="LSJ39" s="242"/>
      <c r="LSK39" s="242"/>
      <c r="LSL39" s="242"/>
      <c r="LSM39" s="242"/>
      <c r="LSN39" s="242"/>
      <c r="LSO39" s="242"/>
      <c r="LSP39" s="242"/>
      <c r="LSQ39" s="242"/>
      <c r="LSR39" s="242"/>
      <c r="LSS39" s="242"/>
      <c r="LST39" s="242"/>
      <c r="LSU39" s="242"/>
      <c r="LSV39" s="242"/>
      <c r="LSW39" s="242"/>
      <c r="LSX39" s="242"/>
      <c r="LSY39" s="242"/>
      <c r="LSZ39" s="242"/>
      <c r="LTA39" s="242"/>
      <c r="LTB39" s="242"/>
      <c r="LTC39" s="242"/>
      <c r="LTD39" s="242"/>
      <c r="LTE39" s="242"/>
      <c r="LTF39" s="242"/>
      <c r="LTG39" s="242"/>
      <c r="LTH39" s="242"/>
      <c r="LTI39" s="242"/>
      <c r="LTJ39" s="242"/>
      <c r="LTK39" s="242"/>
      <c r="LTL39" s="242"/>
      <c r="LTM39" s="242"/>
      <c r="LTN39" s="242"/>
      <c r="LTO39" s="242"/>
      <c r="LTP39" s="242"/>
      <c r="LTQ39" s="242"/>
      <c r="LTR39" s="242"/>
      <c r="LTS39" s="242"/>
      <c r="LTT39" s="242"/>
      <c r="LTU39" s="242"/>
      <c r="LTV39" s="242"/>
      <c r="LTW39" s="242"/>
      <c r="LTX39" s="242"/>
      <c r="LTY39" s="242"/>
      <c r="LTZ39" s="242"/>
      <c r="LUA39" s="242"/>
      <c r="LUB39" s="242"/>
      <c r="LUC39" s="242"/>
      <c r="LUD39" s="242"/>
      <c r="LUE39" s="242"/>
      <c r="LUF39" s="242"/>
      <c r="LUG39" s="242"/>
      <c r="LUH39" s="242"/>
      <c r="LUI39" s="242"/>
      <c r="LUJ39" s="242"/>
      <c r="LUK39" s="242"/>
      <c r="LUL39" s="242"/>
      <c r="LUM39" s="242"/>
      <c r="LUN39" s="242"/>
      <c r="LUO39" s="242"/>
      <c r="LUP39" s="242"/>
      <c r="LUQ39" s="242"/>
      <c r="LUR39" s="242"/>
      <c r="LUS39" s="242"/>
      <c r="LUT39" s="242"/>
      <c r="LUU39" s="242"/>
      <c r="LUV39" s="242"/>
      <c r="LUW39" s="242"/>
      <c r="LUX39" s="242"/>
      <c r="LUY39" s="242"/>
      <c r="LUZ39" s="242"/>
      <c r="LVA39" s="242"/>
      <c r="LVB39" s="242"/>
      <c r="LVC39" s="242"/>
      <c r="LVD39" s="242"/>
      <c r="LVE39" s="242"/>
      <c r="LVF39" s="242"/>
      <c r="LVG39" s="242"/>
      <c r="LVH39" s="242"/>
      <c r="LVI39" s="242"/>
      <c r="LVJ39" s="242"/>
      <c r="LVK39" s="242"/>
      <c r="LVL39" s="242"/>
      <c r="LVM39" s="242"/>
      <c r="LVN39" s="242"/>
      <c r="LVO39" s="242"/>
      <c r="LVP39" s="242"/>
      <c r="LVQ39" s="242"/>
      <c r="LVR39" s="242"/>
      <c r="LVS39" s="242"/>
      <c r="LVT39" s="242"/>
      <c r="LVU39" s="242"/>
      <c r="LVV39" s="242"/>
      <c r="LVW39" s="242"/>
      <c r="LVX39" s="242"/>
      <c r="LVY39" s="242"/>
      <c r="LVZ39" s="242"/>
      <c r="LWA39" s="242"/>
      <c r="LWB39" s="242"/>
      <c r="LWC39" s="242"/>
      <c r="LWD39" s="242"/>
      <c r="LWE39" s="242"/>
      <c r="LWF39" s="242"/>
      <c r="LWG39" s="242"/>
      <c r="LWH39" s="242"/>
      <c r="LWI39" s="242"/>
      <c r="LWJ39" s="242"/>
      <c r="LWK39" s="242"/>
      <c r="LWL39" s="242"/>
      <c r="LWM39" s="242"/>
      <c r="LWN39" s="242"/>
      <c r="LWO39" s="242"/>
      <c r="LWP39" s="242"/>
      <c r="LWQ39" s="242"/>
      <c r="LWR39" s="242"/>
      <c r="LWS39" s="242"/>
      <c r="LWT39" s="242"/>
      <c r="LWU39" s="242"/>
      <c r="LWV39" s="242"/>
      <c r="LWW39" s="242"/>
      <c r="LWX39" s="242"/>
      <c r="LWY39" s="242"/>
      <c r="LWZ39" s="242"/>
      <c r="LXA39" s="242"/>
      <c r="LXB39" s="242"/>
      <c r="LXC39" s="242"/>
      <c r="LXD39" s="242"/>
      <c r="LXE39" s="242"/>
      <c r="LXF39" s="242"/>
      <c r="LXG39" s="242"/>
      <c r="LXH39" s="242"/>
      <c r="LXI39" s="242"/>
      <c r="LXJ39" s="242"/>
      <c r="LXK39" s="242"/>
      <c r="LXL39" s="242"/>
      <c r="LXM39" s="242"/>
      <c r="LXN39" s="242"/>
      <c r="LXO39" s="242"/>
      <c r="LXP39" s="242"/>
      <c r="LXQ39" s="242"/>
      <c r="LXR39" s="242"/>
      <c r="LXS39" s="242"/>
      <c r="LXT39" s="242"/>
      <c r="LXU39" s="242"/>
      <c r="LXV39" s="242"/>
      <c r="LXW39" s="242"/>
      <c r="LXX39" s="242"/>
      <c r="LXY39" s="242"/>
      <c r="LXZ39" s="242"/>
      <c r="LYA39" s="242"/>
      <c r="LYB39" s="242"/>
      <c r="LYC39" s="242"/>
      <c r="LYD39" s="242"/>
      <c r="LYE39" s="242"/>
      <c r="LYF39" s="242"/>
      <c r="LYG39" s="242"/>
      <c r="LYH39" s="242"/>
      <c r="LYI39" s="242"/>
      <c r="LYJ39" s="242"/>
      <c r="LYK39" s="242"/>
      <c r="LYL39" s="242"/>
      <c r="LYM39" s="242"/>
      <c r="LYN39" s="242"/>
      <c r="LYO39" s="242"/>
      <c r="LYP39" s="242"/>
      <c r="LYQ39" s="242"/>
      <c r="LYR39" s="242"/>
      <c r="LYS39" s="242"/>
      <c r="LYT39" s="242"/>
      <c r="LYU39" s="242"/>
      <c r="LYV39" s="242"/>
      <c r="LYW39" s="242"/>
      <c r="LYX39" s="242"/>
      <c r="LYY39" s="242"/>
      <c r="LYZ39" s="242"/>
      <c r="LZA39" s="242"/>
      <c r="LZB39" s="242"/>
      <c r="LZC39" s="242"/>
      <c r="LZD39" s="242"/>
      <c r="LZE39" s="242"/>
      <c r="LZF39" s="242"/>
      <c r="LZG39" s="242"/>
      <c r="LZH39" s="242"/>
      <c r="LZI39" s="242"/>
      <c r="LZJ39" s="242"/>
      <c r="LZK39" s="242"/>
      <c r="LZL39" s="242"/>
      <c r="LZM39" s="242"/>
      <c r="LZN39" s="242"/>
      <c r="LZO39" s="242"/>
      <c r="LZP39" s="242"/>
      <c r="LZQ39" s="242"/>
      <c r="LZR39" s="242"/>
      <c r="LZS39" s="242"/>
      <c r="LZT39" s="242"/>
      <c r="LZU39" s="242"/>
      <c r="LZV39" s="242"/>
      <c r="LZW39" s="242"/>
      <c r="LZX39" s="242"/>
      <c r="LZY39" s="242"/>
      <c r="LZZ39" s="242"/>
      <c r="MAA39" s="242"/>
      <c r="MAB39" s="242"/>
      <c r="MAC39" s="242"/>
      <c r="MAD39" s="242"/>
      <c r="MAE39" s="242"/>
      <c r="MAF39" s="242"/>
      <c r="MAG39" s="242"/>
      <c r="MAH39" s="242"/>
      <c r="MAI39" s="242"/>
      <c r="MAJ39" s="242"/>
      <c r="MAK39" s="242"/>
      <c r="MAL39" s="242"/>
      <c r="MAM39" s="242"/>
      <c r="MAN39" s="242"/>
      <c r="MAO39" s="242"/>
      <c r="MAP39" s="242"/>
      <c r="MAQ39" s="242"/>
      <c r="MAR39" s="242"/>
      <c r="MAS39" s="242"/>
      <c r="MAT39" s="242"/>
      <c r="MAU39" s="242"/>
      <c r="MAV39" s="242"/>
      <c r="MAW39" s="242"/>
      <c r="MAX39" s="242"/>
      <c r="MAY39" s="242"/>
      <c r="MAZ39" s="242"/>
      <c r="MBA39" s="242"/>
      <c r="MBB39" s="242"/>
      <c r="MBC39" s="242"/>
      <c r="MBD39" s="242"/>
      <c r="MBE39" s="242"/>
      <c r="MBF39" s="242"/>
      <c r="MBG39" s="242"/>
      <c r="MBH39" s="242"/>
      <c r="MBI39" s="242"/>
      <c r="MBJ39" s="242"/>
      <c r="MBK39" s="242"/>
      <c r="MBL39" s="242"/>
      <c r="MBM39" s="242"/>
      <c r="MBN39" s="242"/>
      <c r="MBO39" s="242"/>
      <c r="MBP39" s="242"/>
      <c r="MBQ39" s="242"/>
      <c r="MBR39" s="242"/>
      <c r="MBS39" s="242"/>
      <c r="MBT39" s="242"/>
      <c r="MBU39" s="242"/>
      <c r="MBV39" s="242"/>
      <c r="MBW39" s="242"/>
      <c r="MBX39" s="242"/>
      <c r="MBY39" s="242"/>
      <c r="MBZ39" s="242"/>
      <c r="MCA39" s="242"/>
      <c r="MCB39" s="242"/>
      <c r="MCC39" s="242"/>
      <c r="MCD39" s="242"/>
      <c r="MCE39" s="242"/>
      <c r="MCF39" s="242"/>
      <c r="MCG39" s="242"/>
      <c r="MCH39" s="242"/>
      <c r="MCI39" s="242"/>
      <c r="MCJ39" s="242"/>
      <c r="MCK39" s="242"/>
      <c r="MCL39" s="242"/>
      <c r="MCM39" s="242"/>
      <c r="MCN39" s="242"/>
      <c r="MCO39" s="242"/>
      <c r="MCP39" s="242"/>
      <c r="MCQ39" s="242"/>
      <c r="MCR39" s="242"/>
      <c r="MCS39" s="242"/>
      <c r="MCT39" s="242"/>
      <c r="MCU39" s="242"/>
      <c r="MCV39" s="242"/>
      <c r="MCW39" s="242"/>
      <c r="MCX39" s="242"/>
      <c r="MCY39" s="242"/>
      <c r="MCZ39" s="242"/>
      <c r="MDA39" s="242"/>
      <c r="MDB39" s="242"/>
      <c r="MDC39" s="242"/>
      <c r="MDD39" s="242"/>
      <c r="MDE39" s="242"/>
      <c r="MDF39" s="242"/>
      <c r="MDG39" s="242"/>
      <c r="MDH39" s="242"/>
      <c r="MDI39" s="242"/>
      <c r="MDJ39" s="242"/>
      <c r="MDK39" s="242"/>
      <c r="MDL39" s="242"/>
      <c r="MDM39" s="242"/>
      <c r="MDN39" s="242"/>
      <c r="MDO39" s="242"/>
      <c r="MDP39" s="242"/>
      <c r="MDQ39" s="242"/>
      <c r="MDR39" s="242"/>
      <c r="MDS39" s="242"/>
      <c r="MDT39" s="242"/>
      <c r="MDU39" s="242"/>
      <c r="MDV39" s="242"/>
      <c r="MDW39" s="242"/>
      <c r="MDX39" s="242"/>
      <c r="MDY39" s="242"/>
      <c r="MDZ39" s="242"/>
      <c r="MEA39" s="242"/>
      <c r="MEB39" s="242"/>
      <c r="MEC39" s="242"/>
      <c r="MED39" s="242"/>
      <c r="MEE39" s="242"/>
      <c r="MEF39" s="242"/>
      <c r="MEG39" s="242"/>
      <c r="MEH39" s="242"/>
      <c r="MEI39" s="242"/>
      <c r="MEJ39" s="242"/>
      <c r="MEK39" s="242"/>
      <c r="MEL39" s="242"/>
      <c r="MEM39" s="242"/>
      <c r="MEN39" s="242"/>
      <c r="MEO39" s="242"/>
      <c r="MEP39" s="242"/>
      <c r="MEQ39" s="242"/>
      <c r="MER39" s="242"/>
      <c r="MES39" s="242"/>
      <c r="MET39" s="242"/>
      <c r="MEU39" s="242"/>
      <c r="MEV39" s="242"/>
      <c r="MEW39" s="242"/>
      <c r="MEX39" s="242"/>
      <c r="MEY39" s="242"/>
      <c r="MEZ39" s="242"/>
      <c r="MFA39" s="242"/>
      <c r="MFB39" s="242"/>
      <c r="MFC39" s="242"/>
      <c r="MFD39" s="242"/>
      <c r="MFE39" s="242"/>
      <c r="MFF39" s="242"/>
      <c r="MFG39" s="242"/>
      <c r="MFH39" s="242"/>
      <c r="MFI39" s="242"/>
      <c r="MFJ39" s="242"/>
      <c r="MFK39" s="242"/>
      <c r="MFL39" s="242"/>
      <c r="MFM39" s="242"/>
      <c r="MFN39" s="242"/>
      <c r="MFO39" s="242"/>
      <c r="MFP39" s="242"/>
      <c r="MFQ39" s="242"/>
      <c r="MFR39" s="242"/>
      <c r="MFS39" s="242"/>
      <c r="MFT39" s="242"/>
      <c r="MFU39" s="242"/>
      <c r="MFV39" s="242"/>
      <c r="MFW39" s="242"/>
      <c r="MFX39" s="242"/>
      <c r="MFY39" s="242"/>
      <c r="MFZ39" s="242"/>
      <c r="MGA39" s="242"/>
      <c r="MGB39" s="242"/>
      <c r="MGC39" s="242"/>
      <c r="MGD39" s="242"/>
      <c r="MGE39" s="242"/>
      <c r="MGF39" s="242"/>
      <c r="MGG39" s="242"/>
      <c r="MGH39" s="242"/>
      <c r="MGI39" s="242"/>
      <c r="MGJ39" s="242"/>
      <c r="MGK39" s="242"/>
      <c r="MGL39" s="242"/>
      <c r="MGM39" s="242"/>
      <c r="MGN39" s="242"/>
      <c r="MGO39" s="242"/>
      <c r="MGP39" s="242"/>
      <c r="MGQ39" s="242"/>
      <c r="MGR39" s="242"/>
      <c r="MGS39" s="242"/>
      <c r="MGT39" s="242"/>
      <c r="MGU39" s="242"/>
      <c r="MGV39" s="242"/>
      <c r="MGW39" s="242"/>
      <c r="MGX39" s="242"/>
      <c r="MGY39" s="242"/>
      <c r="MGZ39" s="242"/>
      <c r="MHA39" s="242"/>
      <c r="MHB39" s="242"/>
      <c r="MHC39" s="242"/>
      <c r="MHD39" s="242"/>
      <c r="MHE39" s="242"/>
      <c r="MHF39" s="242"/>
      <c r="MHG39" s="242"/>
      <c r="MHH39" s="242"/>
      <c r="MHI39" s="242"/>
      <c r="MHJ39" s="242"/>
      <c r="MHK39" s="242"/>
      <c r="MHL39" s="242"/>
      <c r="MHM39" s="242"/>
      <c r="MHN39" s="242"/>
      <c r="MHO39" s="242"/>
      <c r="MHP39" s="242"/>
      <c r="MHQ39" s="242"/>
      <c r="MHR39" s="242"/>
      <c r="MHS39" s="242"/>
      <c r="MHT39" s="242"/>
      <c r="MHU39" s="242"/>
      <c r="MHV39" s="242"/>
      <c r="MHW39" s="242"/>
      <c r="MHX39" s="242"/>
      <c r="MHY39" s="242"/>
      <c r="MHZ39" s="242"/>
      <c r="MIA39" s="242"/>
      <c r="MIB39" s="242"/>
      <c r="MIC39" s="242"/>
      <c r="MID39" s="242"/>
      <c r="MIE39" s="242"/>
      <c r="MIF39" s="242"/>
      <c r="MIG39" s="242"/>
      <c r="MIH39" s="242"/>
      <c r="MII39" s="242"/>
      <c r="MIJ39" s="242"/>
      <c r="MIK39" s="242"/>
      <c r="MIL39" s="242"/>
      <c r="MIM39" s="242"/>
      <c r="MIN39" s="242"/>
      <c r="MIO39" s="242"/>
      <c r="MIP39" s="242"/>
      <c r="MIQ39" s="242"/>
      <c r="MIR39" s="242"/>
      <c r="MIS39" s="242"/>
      <c r="MIT39" s="242"/>
      <c r="MIU39" s="242"/>
      <c r="MIV39" s="242"/>
      <c r="MIW39" s="242"/>
      <c r="MIX39" s="242"/>
      <c r="MIY39" s="242"/>
      <c r="MIZ39" s="242"/>
      <c r="MJA39" s="242"/>
      <c r="MJB39" s="242"/>
      <c r="MJC39" s="242"/>
      <c r="MJD39" s="242"/>
      <c r="MJE39" s="242"/>
      <c r="MJF39" s="242"/>
      <c r="MJG39" s="242"/>
      <c r="MJH39" s="242"/>
      <c r="MJI39" s="242"/>
      <c r="MJJ39" s="242"/>
      <c r="MJK39" s="242"/>
      <c r="MJL39" s="242"/>
      <c r="MJM39" s="242"/>
      <c r="MJN39" s="242"/>
      <c r="MJO39" s="242"/>
      <c r="MJP39" s="242"/>
      <c r="MJQ39" s="242"/>
      <c r="MJR39" s="242"/>
      <c r="MJS39" s="242"/>
      <c r="MJT39" s="242"/>
      <c r="MJU39" s="242"/>
      <c r="MJV39" s="242"/>
      <c r="MJW39" s="242"/>
      <c r="MJX39" s="242"/>
      <c r="MJY39" s="242"/>
      <c r="MJZ39" s="242"/>
      <c r="MKA39" s="242"/>
      <c r="MKB39" s="242"/>
      <c r="MKC39" s="242"/>
      <c r="MKD39" s="242"/>
      <c r="MKE39" s="242"/>
      <c r="MKF39" s="242"/>
      <c r="MKG39" s="242"/>
      <c r="MKH39" s="242"/>
      <c r="MKI39" s="242"/>
      <c r="MKJ39" s="242"/>
      <c r="MKK39" s="242"/>
      <c r="MKL39" s="242"/>
      <c r="MKM39" s="242"/>
      <c r="MKN39" s="242"/>
      <c r="MKO39" s="242"/>
      <c r="MKP39" s="242"/>
      <c r="MKQ39" s="242"/>
      <c r="MKR39" s="242"/>
      <c r="MKS39" s="242"/>
      <c r="MKT39" s="242"/>
      <c r="MKU39" s="242"/>
      <c r="MKV39" s="242"/>
      <c r="MKW39" s="242"/>
      <c r="MKX39" s="242"/>
      <c r="MKY39" s="242"/>
      <c r="MKZ39" s="242"/>
      <c r="MLA39" s="242"/>
      <c r="MLB39" s="242"/>
      <c r="MLC39" s="242"/>
      <c r="MLD39" s="242"/>
      <c r="MLE39" s="242"/>
      <c r="MLF39" s="242"/>
      <c r="MLG39" s="242"/>
      <c r="MLH39" s="242"/>
      <c r="MLI39" s="242"/>
      <c r="MLJ39" s="242"/>
      <c r="MLK39" s="242"/>
      <c r="MLL39" s="242"/>
      <c r="MLM39" s="242"/>
      <c r="MLN39" s="242"/>
      <c r="MLO39" s="242"/>
      <c r="MLP39" s="242"/>
      <c r="MLQ39" s="242"/>
      <c r="MLR39" s="242"/>
      <c r="MLS39" s="242"/>
      <c r="MLT39" s="242"/>
      <c r="MLU39" s="242"/>
      <c r="MLV39" s="242"/>
      <c r="MLW39" s="242"/>
      <c r="MLX39" s="242"/>
      <c r="MLY39" s="242"/>
      <c r="MLZ39" s="242"/>
      <c r="MMA39" s="242"/>
      <c r="MMB39" s="242"/>
      <c r="MMC39" s="242"/>
      <c r="MMD39" s="242"/>
      <c r="MME39" s="242"/>
      <c r="MMF39" s="242"/>
      <c r="MMG39" s="242"/>
      <c r="MMH39" s="242"/>
      <c r="MMI39" s="242"/>
      <c r="MMJ39" s="242"/>
      <c r="MMK39" s="242"/>
      <c r="MML39" s="242"/>
      <c r="MMM39" s="242"/>
      <c r="MMN39" s="242"/>
      <c r="MMO39" s="242"/>
      <c r="MMP39" s="242"/>
      <c r="MMQ39" s="242"/>
      <c r="MMR39" s="242"/>
      <c r="MMS39" s="242"/>
      <c r="MMT39" s="242"/>
      <c r="MMU39" s="242"/>
      <c r="MMV39" s="242"/>
      <c r="MMW39" s="242"/>
      <c r="MMX39" s="242"/>
      <c r="MMY39" s="242"/>
      <c r="MMZ39" s="242"/>
      <c r="MNA39" s="242"/>
      <c r="MNB39" s="242"/>
      <c r="MNC39" s="242"/>
      <c r="MND39" s="242"/>
      <c r="MNE39" s="242"/>
      <c r="MNF39" s="242"/>
      <c r="MNG39" s="242"/>
      <c r="MNH39" s="242"/>
      <c r="MNI39" s="242"/>
      <c r="MNJ39" s="242"/>
      <c r="MNK39" s="242"/>
      <c r="MNL39" s="242"/>
      <c r="MNM39" s="242"/>
      <c r="MNN39" s="242"/>
      <c r="MNO39" s="242"/>
      <c r="MNP39" s="242"/>
      <c r="MNQ39" s="242"/>
      <c r="MNR39" s="242"/>
      <c r="MNS39" s="242"/>
      <c r="MNT39" s="242"/>
      <c r="MNU39" s="242"/>
      <c r="MNV39" s="242"/>
      <c r="MNW39" s="242"/>
      <c r="MNX39" s="242"/>
      <c r="MNY39" s="242"/>
      <c r="MNZ39" s="242"/>
      <c r="MOA39" s="242"/>
      <c r="MOB39" s="242"/>
      <c r="MOC39" s="242"/>
      <c r="MOD39" s="242"/>
      <c r="MOE39" s="242"/>
      <c r="MOF39" s="242"/>
      <c r="MOG39" s="242"/>
      <c r="MOH39" s="242"/>
      <c r="MOI39" s="242"/>
      <c r="MOJ39" s="242"/>
      <c r="MOK39" s="242"/>
      <c r="MOL39" s="242"/>
      <c r="MOM39" s="242"/>
      <c r="MON39" s="242"/>
      <c r="MOO39" s="242"/>
      <c r="MOP39" s="242"/>
      <c r="MOQ39" s="242"/>
      <c r="MOR39" s="242"/>
      <c r="MOS39" s="242"/>
      <c r="MOT39" s="242"/>
      <c r="MOU39" s="242"/>
      <c r="MOV39" s="242"/>
      <c r="MOW39" s="242"/>
      <c r="MOX39" s="242"/>
      <c r="MOY39" s="242"/>
      <c r="MOZ39" s="242"/>
      <c r="MPA39" s="242"/>
      <c r="MPB39" s="242"/>
      <c r="MPC39" s="242"/>
      <c r="MPD39" s="242"/>
      <c r="MPE39" s="242"/>
      <c r="MPF39" s="242"/>
      <c r="MPG39" s="242"/>
      <c r="MPH39" s="242"/>
      <c r="MPI39" s="242"/>
      <c r="MPJ39" s="242"/>
      <c r="MPK39" s="242"/>
      <c r="MPL39" s="242"/>
      <c r="MPM39" s="242"/>
      <c r="MPN39" s="242"/>
      <c r="MPO39" s="242"/>
      <c r="MPP39" s="242"/>
      <c r="MPQ39" s="242"/>
      <c r="MPR39" s="242"/>
      <c r="MPS39" s="242"/>
      <c r="MPT39" s="242"/>
      <c r="MPU39" s="242"/>
      <c r="MPV39" s="242"/>
      <c r="MPW39" s="242"/>
      <c r="MPX39" s="242"/>
      <c r="MPY39" s="242"/>
      <c r="MPZ39" s="242"/>
      <c r="MQA39" s="242"/>
      <c r="MQB39" s="242"/>
      <c r="MQC39" s="242"/>
      <c r="MQD39" s="242"/>
      <c r="MQE39" s="242"/>
      <c r="MQF39" s="242"/>
      <c r="MQG39" s="242"/>
      <c r="MQH39" s="242"/>
      <c r="MQI39" s="242"/>
      <c r="MQJ39" s="242"/>
      <c r="MQK39" s="242"/>
      <c r="MQL39" s="242"/>
      <c r="MQM39" s="242"/>
      <c r="MQN39" s="242"/>
      <c r="MQO39" s="242"/>
      <c r="MQP39" s="242"/>
      <c r="MQQ39" s="242"/>
      <c r="MQR39" s="242"/>
      <c r="MQS39" s="242"/>
      <c r="MQT39" s="242"/>
      <c r="MQU39" s="242"/>
      <c r="MQV39" s="242"/>
      <c r="MQW39" s="242"/>
      <c r="MQX39" s="242"/>
      <c r="MQY39" s="242"/>
      <c r="MQZ39" s="242"/>
      <c r="MRA39" s="242"/>
      <c r="MRB39" s="242"/>
      <c r="MRC39" s="242"/>
      <c r="MRD39" s="242"/>
      <c r="MRE39" s="242"/>
      <c r="MRF39" s="242"/>
      <c r="MRG39" s="242"/>
      <c r="MRH39" s="242"/>
      <c r="MRI39" s="242"/>
      <c r="MRJ39" s="242"/>
      <c r="MRK39" s="242"/>
      <c r="MRL39" s="242"/>
      <c r="MRM39" s="242"/>
      <c r="MRN39" s="242"/>
      <c r="MRO39" s="242"/>
      <c r="MRP39" s="242"/>
      <c r="MRQ39" s="242"/>
      <c r="MRR39" s="242"/>
      <c r="MRS39" s="242"/>
      <c r="MRT39" s="242"/>
      <c r="MRU39" s="242"/>
      <c r="MRV39" s="242"/>
      <c r="MRW39" s="242"/>
      <c r="MRX39" s="242"/>
      <c r="MRY39" s="242"/>
      <c r="MRZ39" s="242"/>
      <c r="MSA39" s="242"/>
      <c r="MSB39" s="242"/>
      <c r="MSC39" s="242"/>
      <c r="MSD39" s="242"/>
      <c r="MSE39" s="242"/>
      <c r="MSF39" s="242"/>
      <c r="MSG39" s="242"/>
      <c r="MSH39" s="242"/>
      <c r="MSI39" s="242"/>
      <c r="MSJ39" s="242"/>
      <c r="MSK39" s="242"/>
      <c r="MSL39" s="242"/>
      <c r="MSM39" s="242"/>
      <c r="MSN39" s="242"/>
      <c r="MSO39" s="242"/>
      <c r="MSP39" s="242"/>
      <c r="MSQ39" s="242"/>
      <c r="MSR39" s="242"/>
      <c r="MSS39" s="242"/>
      <c r="MST39" s="242"/>
      <c r="MSU39" s="242"/>
      <c r="MSV39" s="242"/>
      <c r="MSW39" s="242"/>
      <c r="MSX39" s="242"/>
      <c r="MSY39" s="242"/>
      <c r="MSZ39" s="242"/>
      <c r="MTA39" s="242"/>
      <c r="MTB39" s="242"/>
      <c r="MTC39" s="242"/>
      <c r="MTD39" s="242"/>
      <c r="MTE39" s="242"/>
      <c r="MTF39" s="242"/>
      <c r="MTG39" s="242"/>
      <c r="MTH39" s="242"/>
      <c r="MTI39" s="242"/>
      <c r="MTJ39" s="242"/>
      <c r="MTK39" s="242"/>
      <c r="MTL39" s="242"/>
      <c r="MTM39" s="242"/>
      <c r="MTN39" s="242"/>
      <c r="MTO39" s="242"/>
      <c r="MTP39" s="242"/>
      <c r="MTQ39" s="242"/>
      <c r="MTR39" s="242"/>
      <c r="MTS39" s="242"/>
      <c r="MTT39" s="242"/>
      <c r="MTU39" s="242"/>
      <c r="MTV39" s="242"/>
      <c r="MTW39" s="242"/>
      <c r="MTX39" s="242"/>
      <c r="MTY39" s="242"/>
      <c r="MTZ39" s="242"/>
      <c r="MUA39" s="242"/>
      <c r="MUB39" s="242"/>
      <c r="MUC39" s="242"/>
      <c r="MUD39" s="242"/>
      <c r="MUE39" s="242"/>
      <c r="MUF39" s="242"/>
      <c r="MUG39" s="242"/>
      <c r="MUH39" s="242"/>
      <c r="MUI39" s="242"/>
      <c r="MUJ39" s="242"/>
      <c r="MUK39" s="242"/>
      <c r="MUL39" s="242"/>
      <c r="MUM39" s="242"/>
      <c r="MUN39" s="242"/>
      <c r="MUO39" s="242"/>
      <c r="MUP39" s="242"/>
      <c r="MUQ39" s="242"/>
      <c r="MUR39" s="242"/>
      <c r="MUS39" s="242"/>
      <c r="MUT39" s="242"/>
      <c r="MUU39" s="242"/>
      <c r="MUV39" s="242"/>
      <c r="MUW39" s="242"/>
      <c r="MUX39" s="242"/>
      <c r="MUY39" s="242"/>
      <c r="MUZ39" s="242"/>
      <c r="MVA39" s="242"/>
      <c r="MVB39" s="242"/>
      <c r="MVC39" s="242"/>
      <c r="MVD39" s="242"/>
      <c r="MVE39" s="242"/>
      <c r="MVF39" s="242"/>
      <c r="MVG39" s="242"/>
      <c r="MVH39" s="242"/>
      <c r="MVI39" s="242"/>
      <c r="MVJ39" s="242"/>
      <c r="MVK39" s="242"/>
      <c r="MVL39" s="242"/>
      <c r="MVM39" s="242"/>
      <c r="MVN39" s="242"/>
      <c r="MVO39" s="242"/>
      <c r="MVP39" s="242"/>
      <c r="MVQ39" s="242"/>
      <c r="MVR39" s="242"/>
      <c r="MVS39" s="242"/>
      <c r="MVT39" s="242"/>
      <c r="MVU39" s="242"/>
      <c r="MVV39" s="242"/>
      <c r="MVW39" s="242"/>
      <c r="MVX39" s="242"/>
      <c r="MVY39" s="242"/>
      <c r="MVZ39" s="242"/>
      <c r="MWA39" s="242"/>
      <c r="MWB39" s="242"/>
      <c r="MWC39" s="242"/>
      <c r="MWD39" s="242"/>
      <c r="MWE39" s="242"/>
      <c r="MWF39" s="242"/>
      <c r="MWG39" s="242"/>
      <c r="MWH39" s="242"/>
      <c r="MWI39" s="242"/>
      <c r="MWJ39" s="242"/>
      <c r="MWK39" s="242"/>
      <c r="MWL39" s="242"/>
      <c r="MWM39" s="242"/>
      <c r="MWN39" s="242"/>
      <c r="MWO39" s="242"/>
      <c r="MWP39" s="242"/>
      <c r="MWQ39" s="242"/>
      <c r="MWR39" s="242"/>
      <c r="MWS39" s="242"/>
      <c r="MWT39" s="242"/>
      <c r="MWU39" s="242"/>
      <c r="MWV39" s="242"/>
      <c r="MWW39" s="242"/>
      <c r="MWX39" s="242"/>
      <c r="MWY39" s="242"/>
      <c r="MWZ39" s="242"/>
      <c r="MXA39" s="242"/>
      <c r="MXB39" s="242"/>
      <c r="MXC39" s="242"/>
      <c r="MXD39" s="242"/>
      <c r="MXE39" s="242"/>
      <c r="MXF39" s="242"/>
      <c r="MXG39" s="242"/>
      <c r="MXH39" s="242"/>
      <c r="MXI39" s="242"/>
      <c r="MXJ39" s="242"/>
      <c r="MXK39" s="242"/>
      <c r="MXL39" s="242"/>
      <c r="MXM39" s="242"/>
      <c r="MXN39" s="242"/>
      <c r="MXO39" s="242"/>
      <c r="MXP39" s="242"/>
      <c r="MXQ39" s="242"/>
      <c r="MXR39" s="242"/>
      <c r="MXS39" s="242"/>
      <c r="MXT39" s="242"/>
      <c r="MXU39" s="242"/>
      <c r="MXV39" s="242"/>
      <c r="MXW39" s="242"/>
      <c r="MXX39" s="242"/>
      <c r="MXY39" s="242"/>
      <c r="MXZ39" s="242"/>
      <c r="MYA39" s="242"/>
      <c r="MYB39" s="242"/>
      <c r="MYC39" s="242"/>
      <c r="MYD39" s="242"/>
      <c r="MYE39" s="242"/>
      <c r="MYF39" s="242"/>
      <c r="MYG39" s="242"/>
      <c r="MYH39" s="242"/>
      <c r="MYI39" s="242"/>
      <c r="MYJ39" s="242"/>
      <c r="MYK39" s="242"/>
      <c r="MYL39" s="242"/>
      <c r="MYM39" s="242"/>
      <c r="MYN39" s="242"/>
      <c r="MYO39" s="242"/>
      <c r="MYP39" s="242"/>
      <c r="MYQ39" s="242"/>
      <c r="MYR39" s="242"/>
      <c r="MYS39" s="242"/>
      <c r="MYT39" s="242"/>
      <c r="MYU39" s="242"/>
      <c r="MYV39" s="242"/>
      <c r="MYW39" s="242"/>
      <c r="MYX39" s="242"/>
      <c r="MYY39" s="242"/>
      <c r="MYZ39" s="242"/>
      <c r="MZA39" s="242"/>
      <c r="MZB39" s="242"/>
      <c r="MZC39" s="242"/>
      <c r="MZD39" s="242"/>
      <c r="MZE39" s="242"/>
      <c r="MZF39" s="242"/>
      <c r="MZG39" s="242"/>
      <c r="MZH39" s="242"/>
      <c r="MZI39" s="242"/>
      <c r="MZJ39" s="242"/>
      <c r="MZK39" s="242"/>
      <c r="MZL39" s="242"/>
      <c r="MZM39" s="242"/>
      <c r="MZN39" s="242"/>
      <c r="MZO39" s="242"/>
      <c r="MZP39" s="242"/>
      <c r="MZQ39" s="242"/>
      <c r="MZR39" s="242"/>
      <c r="MZS39" s="242"/>
      <c r="MZT39" s="242"/>
      <c r="MZU39" s="242"/>
      <c r="MZV39" s="242"/>
      <c r="MZW39" s="242"/>
      <c r="MZX39" s="242"/>
      <c r="MZY39" s="242"/>
      <c r="MZZ39" s="242"/>
      <c r="NAA39" s="242"/>
      <c r="NAB39" s="242"/>
      <c r="NAC39" s="242"/>
      <c r="NAD39" s="242"/>
      <c r="NAE39" s="242"/>
      <c r="NAF39" s="242"/>
      <c r="NAG39" s="242"/>
      <c r="NAH39" s="242"/>
      <c r="NAI39" s="242"/>
      <c r="NAJ39" s="242"/>
      <c r="NAK39" s="242"/>
      <c r="NAL39" s="242"/>
      <c r="NAM39" s="242"/>
      <c r="NAN39" s="242"/>
      <c r="NAO39" s="242"/>
      <c r="NAP39" s="242"/>
      <c r="NAQ39" s="242"/>
      <c r="NAR39" s="242"/>
      <c r="NAS39" s="242"/>
      <c r="NAT39" s="242"/>
      <c r="NAU39" s="242"/>
      <c r="NAV39" s="242"/>
      <c r="NAW39" s="242"/>
      <c r="NAX39" s="242"/>
      <c r="NAY39" s="242"/>
      <c r="NAZ39" s="242"/>
      <c r="NBA39" s="242"/>
      <c r="NBB39" s="242"/>
      <c r="NBC39" s="242"/>
      <c r="NBD39" s="242"/>
      <c r="NBE39" s="242"/>
      <c r="NBF39" s="242"/>
      <c r="NBG39" s="242"/>
      <c r="NBH39" s="242"/>
      <c r="NBI39" s="242"/>
      <c r="NBJ39" s="242"/>
      <c r="NBK39" s="242"/>
      <c r="NBL39" s="242"/>
      <c r="NBM39" s="242"/>
      <c r="NBN39" s="242"/>
      <c r="NBO39" s="242"/>
      <c r="NBP39" s="242"/>
      <c r="NBQ39" s="242"/>
      <c r="NBR39" s="242"/>
      <c r="NBS39" s="242"/>
      <c r="NBT39" s="242"/>
      <c r="NBU39" s="242"/>
      <c r="NBV39" s="242"/>
      <c r="NBW39" s="242"/>
      <c r="NBX39" s="242"/>
      <c r="NBY39" s="242"/>
      <c r="NBZ39" s="242"/>
      <c r="NCA39" s="242"/>
      <c r="NCB39" s="242"/>
      <c r="NCC39" s="242"/>
      <c r="NCD39" s="242"/>
      <c r="NCE39" s="242"/>
      <c r="NCF39" s="242"/>
      <c r="NCG39" s="242"/>
      <c r="NCH39" s="242"/>
      <c r="NCI39" s="242"/>
      <c r="NCJ39" s="242"/>
      <c r="NCK39" s="242"/>
      <c r="NCL39" s="242"/>
      <c r="NCM39" s="242"/>
      <c r="NCN39" s="242"/>
      <c r="NCO39" s="242"/>
      <c r="NCP39" s="242"/>
      <c r="NCQ39" s="242"/>
      <c r="NCR39" s="242"/>
      <c r="NCS39" s="242"/>
      <c r="NCT39" s="242"/>
      <c r="NCU39" s="242"/>
      <c r="NCV39" s="242"/>
      <c r="NCW39" s="242"/>
      <c r="NCX39" s="242"/>
      <c r="NCY39" s="242"/>
      <c r="NCZ39" s="242"/>
      <c r="NDA39" s="242"/>
      <c r="NDB39" s="242"/>
      <c r="NDC39" s="242"/>
      <c r="NDD39" s="242"/>
      <c r="NDE39" s="242"/>
      <c r="NDF39" s="242"/>
      <c r="NDG39" s="242"/>
      <c r="NDH39" s="242"/>
      <c r="NDI39" s="242"/>
      <c r="NDJ39" s="242"/>
      <c r="NDK39" s="242"/>
      <c r="NDL39" s="242"/>
      <c r="NDM39" s="242"/>
      <c r="NDN39" s="242"/>
      <c r="NDO39" s="242"/>
      <c r="NDP39" s="242"/>
      <c r="NDQ39" s="242"/>
      <c r="NDR39" s="242"/>
      <c r="NDS39" s="242"/>
      <c r="NDT39" s="242"/>
      <c r="NDU39" s="242"/>
      <c r="NDV39" s="242"/>
      <c r="NDW39" s="242"/>
      <c r="NDX39" s="242"/>
      <c r="NDY39" s="242"/>
      <c r="NDZ39" s="242"/>
      <c r="NEA39" s="242"/>
      <c r="NEB39" s="242"/>
      <c r="NEC39" s="242"/>
      <c r="NED39" s="242"/>
      <c r="NEE39" s="242"/>
      <c r="NEF39" s="242"/>
      <c r="NEG39" s="242"/>
      <c r="NEH39" s="242"/>
      <c r="NEI39" s="242"/>
      <c r="NEJ39" s="242"/>
      <c r="NEK39" s="242"/>
      <c r="NEL39" s="242"/>
      <c r="NEM39" s="242"/>
      <c r="NEN39" s="242"/>
      <c r="NEO39" s="242"/>
      <c r="NEP39" s="242"/>
      <c r="NEQ39" s="242"/>
      <c r="NER39" s="242"/>
      <c r="NES39" s="242"/>
      <c r="NET39" s="242"/>
      <c r="NEU39" s="242"/>
      <c r="NEV39" s="242"/>
      <c r="NEW39" s="242"/>
      <c r="NEX39" s="242"/>
      <c r="NEY39" s="242"/>
      <c r="NEZ39" s="242"/>
      <c r="NFA39" s="242"/>
      <c r="NFB39" s="242"/>
      <c r="NFC39" s="242"/>
      <c r="NFD39" s="242"/>
      <c r="NFE39" s="242"/>
      <c r="NFF39" s="242"/>
      <c r="NFG39" s="242"/>
      <c r="NFH39" s="242"/>
      <c r="NFI39" s="242"/>
      <c r="NFJ39" s="242"/>
      <c r="NFK39" s="242"/>
      <c r="NFL39" s="242"/>
      <c r="NFM39" s="242"/>
      <c r="NFN39" s="242"/>
      <c r="NFO39" s="242"/>
      <c r="NFP39" s="242"/>
      <c r="NFQ39" s="242"/>
      <c r="NFR39" s="242"/>
      <c r="NFS39" s="242"/>
      <c r="NFT39" s="242"/>
      <c r="NFU39" s="242"/>
      <c r="NFV39" s="242"/>
      <c r="NFW39" s="242"/>
      <c r="NFX39" s="242"/>
      <c r="NFY39" s="242"/>
      <c r="NFZ39" s="242"/>
      <c r="NGA39" s="242"/>
      <c r="NGB39" s="242"/>
      <c r="NGC39" s="242"/>
      <c r="NGD39" s="242"/>
      <c r="NGE39" s="242"/>
      <c r="NGF39" s="242"/>
      <c r="NGG39" s="242"/>
      <c r="NGH39" s="242"/>
      <c r="NGI39" s="242"/>
      <c r="NGJ39" s="242"/>
      <c r="NGK39" s="242"/>
      <c r="NGL39" s="242"/>
      <c r="NGM39" s="242"/>
      <c r="NGN39" s="242"/>
      <c r="NGO39" s="242"/>
      <c r="NGP39" s="242"/>
      <c r="NGQ39" s="242"/>
      <c r="NGR39" s="242"/>
      <c r="NGS39" s="242"/>
      <c r="NGT39" s="242"/>
      <c r="NGU39" s="242"/>
      <c r="NGV39" s="242"/>
      <c r="NGW39" s="242"/>
      <c r="NGX39" s="242"/>
      <c r="NGY39" s="242"/>
      <c r="NGZ39" s="242"/>
      <c r="NHA39" s="242"/>
      <c r="NHB39" s="242"/>
      <c r="NHC39" s="242"/>
      <c r="NHD39" s="242"/>
      <c r="NHE39" s="242"/>
      <c r="NHF39" s="242"/>
      <c r="NHG39" s="242"/>
      <c r="NHH39" s="242"/>
      <c r="NHI39" s="242"/>
      <c r="NHJ39" s="242"/>
      <c r="NHK39" s="242"/>
      <c r="NHL39" s="242"/>
      <c r="NHM39" s="242"/>
      <c r="NHN39" s="242"/>
      <c r="NHO39" s="242"/>
      <c r="NHP39" s="242"/>
      <c r="NHQ39" s="242"/>
      <c r="NHR39" s="242"/>
      <c r="NHS39" s="242"/>
      <c r="NHT39" s="242"/>
      <c r="NHU39" s="242"/>
      <c r="NHV39" s="242"/>
      <c r="NHW39" s="242"/>
      <c r="NHX39" s="242"/>
      <c r="NHY39" s="242"/>
      <c r="NHZ39" s="242"/>
      <c r="NIA39" s="242"/>
      <c r="NIB39" s="242"/>
      <c r="NIC39" s="242"/>
      <c r="NID39" s="242"/>
      <c r="NIE39" s="242"/>
      <c r="NIF39" s="242"/>
      <c r="NIG39" s="242"/>
      <c r="NIH39" s="242"/>
      <c r="NII39" s="242"/>
      <c r="NIJ39" s="242"/>
      <c r="NIK39" s="242"/>
      <c r="NIL39" s="242"/>
      <c r="NIM39" s="242"/>
      <c r="NIN39" s="242"/>
      <c r="NIO39" s="242"/>
      <c r="NIP39" s="242"/>
      <c r="NIQ39" s="242"/>
      <c r="NIR39" s="242"/>
      <c r="NIS39" s="242"/>
      <c r="NIT39" s="242"/>
      <c r="NIU39" s="242"/>
      <c r="NIV39" s="242"/>
      <c r="NIW39" s="242"/>
      <c r="NIX39" s="242"/>
      <c r="NIY39" s="242"/>
      <c r="NIZ39" s="242"/>
      <c r="NJA39" s="242"/>
      <c r="NJB39" s="242"/>
      <c r="NJC39" s="242"/>
      <c r="NJD39" s="242"/>
      <c r="NJE39" s="242"/>
      <c r="NJF39" s="242"/>
      <c r="NJG39" s="242"/>
      <c r="NJH39" s="242"/>
      <c r="NJI39" s="242"/>
      <c r="NJJ39" s="242"/>
      <c r="NJK39" s="242"/>
      <c r="NJL39" s="242"/>
      <c r="NJM39" s="242"/>
      <c r="NJN39" s="242"/>
      <c r="NJO39" s="242"/>
      <c r="NJP39" s="242"/>
      <c r="NJQ39" s="242"/>
      <c r="NJR39" s="242"/>
      <c r="NJS39" s="242"/>
      <c r="NJT39" s="242"/>
      <c r="NJU39" s="242"/>
      <c r="NJV39" s="242"/>
      <c r="NJW39" s="242"/>
      <c r="NJX39" s="242"/>
      <c r="NJY39" s="242"/>
      <c r="NJZ39" s="242"/>
      <c r="NKA39" s="242"/>
      <c r="NKB39" s="242"/>
      <c r="NKC39" s="242"/>
      <c r="NKD39" s="242"/>
      <c r="NKE39" s="242"/>
      <c r="NKF39" s="242"/>
      <c r="NKG39" s="242"/>
      <c r="NKH39" s="242"/>
      <c r="NKI39" s="242"/>
      <c r="NKJ39" s="242"/>
      <c r="NKK39" s="242"/>
      <c r="NKL39" s="242"/>
      <c r="NKM39" s="242"/>
      <c r="NKN39" s="242"/>
      <c r="NKO39" s="242"/>
      <c r="NKP39" s="242"/>
      <c r="NKQ39" s="242"/>
      <c r="NKR39" s="242"/>
      <c r="NKS39" s="242"/>
      <c r="NKT39" s="242"/>
      <c r="NKU39" s="242"/>
      <c r="NKV39" s="242"/>
      <c r="NKW39" s="242"/>
      <c r="NKX39" s="242"/>
      <c r="NKY39" s="242"/>
      <c r="NKZ39" s="242"/>
      <c r="NLA39" s="242"/>
      <c r="NLB39" s="242"/>
      <c r="NLC39" s="242"/>
      <c r="NLD39" s="242"/>
      <c r="NLE39" s="242"/>
      <c r="NLF39" s="242"/>
      <c r="NLG39" s="242"/>
      <c r="NLH39" s="242"/>
      <c r="NLI39" s="242"/>
      <c r="NLJ39" s="242"/>
      <c r="NLK39" s="242"/>
      <c r="NLL39" s="242"/>
      <c r="NLM39" s="242"/>
      <c r="NLN39" s="242"/>
      <c r="NLO39" s="242"/>
      <c r="NLP39" s="242"/>
      <c r="NLQ39" s="242"/>
      <c r="NLR39" s="242"/>
      <c r="NLS39" s="242"/>
      <c r="NLT39" s="242"/>
      <c r="NLU39" s="242"/>
      <c r="NLV39" s="242"/>
      <c r="NLW39" s="242"/>
      <c r="NLX39" s="242"/>
      <c r="NLY39" s="242"/>
      <c r="NLZ39" s="242"/>
      <c r="NMA39" s="242"/>
      <c r="NMB39" s="242"/>
      <c r="NMC39" s="242"/>
      <c r="NMD39" s="242"/>
      <c r="NME39" s="242"/>
      <c r="NMF39" s="242"/>
      <c r="NMG39" s="242"/>
      <c r="NMH39" s="242"/>
      <c r="NMI39" s="242"/>
      <c r="NMJ39" s="242"/>
      <c r="NMK39" s="242"/>
      <c r="NML39" s="242"/>
      <c r="NMM39" s="242"/>
      <c r="NMN39" s="242"/>
      <c r="NMO39" s="242"/>
      <c r="NMP39" s="242"/>
      <c r="NMQ39" s="242"/>
      <c r="NMR39" s="242"/>
      <c r="NMS39" s="242"/>
      <c r="NMT39" s="242"/>
      <c r="NMU39" s="242"/>
      <c r="NMV39" s="242"/>
      <c r="NMW39" s="242"/>
      <c r="NMX39" s="242"/>
      <c r="NMY39" s="242"/>
      <c r="NMZ39" s="242"/>
      <c r="NNA39" s="242"/>
      <c r="NNB39" s="242"/>
      <c r="NNC39" s="242"/>
      <c r="NND39" s="242"/>
      <c r="NNE39" s="242"/>
      <c r="NNF39" s="242"/>
      <c r="NNG39" s="242"/>
      <c r="NNH39" s="242"/>
      <c r="NNI39" s="242"/>
      <c r="NNJ39" s="242"/>
      <c r="NNK39" s="242"/>
      <c r="NNL39" s="242"/>
      <c r="NNM39" s="242"/>
      <c r="NNN39" s="242"/>
      <c r="NNO39" s="242"/>
      <c r="NNP39" s="242"/>
      <c r="NNQ39" s="242"/>
      <c r="NNR39" s="242"/>
      <c r="NNS39" s="242"/>
      <c r="NNT39" s="242"/>
      <c r="NNU39" s="242"/>
      <c r="NNV39" s="242"/>
      <c r="NNW39" s="242"/>
      <c r="NNX39" s="242"/>
      <c r="NNY39" s="242"/>
      <c r="NNZ39" s="242"/>
      <c r="NOA39" s="242"/>
      <c r="NOB39" s="242"/>
      <c r="NOC39" s="242"/>
      <c r="NOD39" s="242"/>
      <c r="NOE39" s="242"/>
      <c r="NOF39" s="242"/>
      <c r="NOG39" s="242"/>
      <c r="NOH39" s="242"/>
      <c r="NOI39" s="242"/>
      <c r="NOJ39" s="242"/>
      <c r="NOK39" s="242"/>
      <c r="NOL39" s="242"/>
      <c r="NOM39" s="242"/>
      <c r="NON39" s="242"/>
      <c r="NOO39" s="242"/>
      <c r="NOP39" s="242"/>
      <c r="NOQ39" s="242"/>
      <c r="NOR39" s="242"/>
      <c r="NOS39" s="242"/>
      <c r="NOT39" s="242"/>
      <c r="NOU39" s="242"/>
      <c r="NOV39" s="242"/>
      <c r="NOW39" s="242"/>
      <c r="NOX39" s="242"/>
      <c r="NOY39" s="242"/>
      <c r="NOZ39" s="242"/>
      <c r="NPA39" s="242"/>
      <c r="NPB39" s="242"/>
      <c r="NPC39" s="242"/>
      <c r="NPD39" s="242"/>
      <c r="NPE39" s="242"/>
      <c r="NPF39" s="242"/>
      <c r="NPG39" s="242"/>
      <c r="NPH39" s="242"/>
      <c r="NPI39" s="242"/>
      <c r="NPJ39" s="242"/>
      <c r="NPK39" s="242"/>
      <c r="NPL39" s="242"/>
      <c r="NPM39" s="242"/>
      <c r="NPN39" s="242"/>
      <c r="NPO39" s="242"/>
      <c r="NPP39" s="242"/>
      <c r="NPQ39" s="242"/>
      <c r="NPR39" s="242"/>
      <c r="NPS39" s="242"/>
      <c r="NPT39" s="242"/>
      <c r="NPU39" s="242"/>
      <c r="NPV39" s="242"/>
      <c r="NPW39" s="242"/>
      <c r="NPX39" s="242"/>
      <c r="NPY39" s="242"/>
      <c r="NPZ39" s="242"/>
      <c r="NQA39" s="242"/>
      <c r="NQB39" s="242"/>
      <c r="NQC39" s="242"/>
      <c r="NQD39" s="242"/>
      <c r="NQE39" s="242"/>
      <c r="NQF39" s="242"/>
      <c r="NQG39" s="242"/>
      <c r="NQH39" s="242"/>
      <c r="NQI39" s="242"/>
      <c r="NQJ39" s="242"/>
      <c r="NQK39" s="242"/>
      <c r="NQL39" s="242"/>
      <c r="NQM39" s="242"/>
      <c r="NQN39" s="242"/>
      <c r="NQO39" s="242"/>
      <c r="NQP39" s="242"/>
      <c r="NQQ39" s="242"/>
      <c r="NQR39" s="242"/>
      <c r="NQS39" s="242"/>
      <c r="NQT39" s="242"/>
      <c r="NQU39" s="242"/>
      <c r="NQV39" s="242"/>
      <c r="NQW39" s="242"/>
      <c r="NQX39" s="242"/>
      <c r="NQY39" s="242"/>
      <c r="NQZ39" s="242"/>
      <c r="NRA39" s="242"/>
      <c r="NRB39" s="242"/>
      <c r="NRC39" s="242"/>
      <c r="NRD39" s="242"/>
      <c r="NRE39" s="242"/>
      <c r="NRF39" s="242"/>
      <c r="NRG39" s="242"/>
      <c r="NRH39" s="242"/>
      <c r="NRI39" s="242"/>
      <c r="NRJ39" s="242"/>
      <c r="NRK39" s="242"/>
      <c r="NRL39" s="242"/>
      <c r="NRM39" s="242"/>
      <c r="NRN39" s="242"/>
      <c r="NRO39" s="242"/>
      <c r="NRP39" s="242"/>
      <c r="NRQ39" s="242"/>
      <c r="NRR39" s="242"/>
      <c r="NRS39" s="242"/>
      <c r="NRT39" s="242"/>
      <c r="NRU39" s="242"/>
      <c r="NRV39" s="242"/>
      <c r="NRW39" s="242"/>
      <c r="NRX39" s="242"/>
      <c r="NRY39" s="242"/>
      <c r="NRZ39" s="242"/>
      <c r="NSA39" s="242"/>
      <c r="NSB39" s="242"/>
      <c r="NSC39" s="242"/>
      <c r="NSD39" s="242"/>
      <c r="NSE39" s="242"/>
      <c r="NSF39" s="242"/>
      <c r="NSG39" s="242"/>
      <c r="NSH39" s="242"/>
      <c r="NSI39" s="242"/>
      <c r="NSJ39" s="242"/>
      <c r="NSK39" s="242"/>
      <c r="NSL39" s="242"/>
      <c r="NSM39" s="242"/>
      <c r="NSN39" s="242"/>
      <c r="NSO39" s="242"/>
      <c r="NSP39" s="242"/>
      <c r="NSQ39" s="242"/>
      <c r="NSR39" s="242"/>
      <c r="NSS39" s="242"/>
      <c r="NST39" s="242"/>
      <c r="NSU39" s="242"/>
      <c r="NSV39" s="242"/>
      <c r="NSW39" s="242"/>
      <c r="NSX39" s="242"/>
      <c r="NSY39" s="242"/>
      <c r="NSZ39" s="242"/>
      <c r="NTA39" s="242"/>
      <c r="NTB39" s="242"/>
      <c r="NTC39" s="242"/>
      <c r="NTD39" s="242"/>
      <c r="NTE39" s="242"/>
      <c r="NTF39" s="242"/>
      <c r="NTG39" s="242"/>
      <c r="NTH39" s="242"/>
      <c r="NTI39" s="242"/>
      <c r="NTJ39" s="242"/>
      <c r="NTK39" s="242"/>
      <c r="NTL39" s="242"/>
      <c r="NTM39" s="242"/>
      <c r="NTN39" s="242"/>
      <c r="NTO39" s="242"/>
      <c r="NTP39" s="242"/>
      <c r="NTQ39" s="242"/>
      <c r="NTR39" s="242"/>
      <c r="NTS39" s="242"/>
      <c r="NTT39" s="242"/>
      <c r="NTU39" s="242"/>
      <c r="NTV39" s="242"/>
      <c r="NTW39" s="242"/>
      <c r="NTX39" s="242"/>
      <c r="NTY39" s="242"/>
      <c r="NTZ39" s="242"/>
      <c r="NUA39" s="242"/>
      <c r="NUB39" s="242"/>
      <c r="NUC39" s="242"/>
      <c r="NUD39" s="242"/>
      <c r="NUE39" s="242"/>
      <c r="NUF39" s="242"/>
      <c r="NUG39" s="242"/>
      <c r="NUH39" s="242"/>
      <c r="NUI39" s="242"/>
      <c r="NUJ39" s="242"/>
      <c r="NUK39" s="242"/>
      <c r="NUL39" s="242"/>
      <c r="NUM39" s="242"/>
      <c r="NUN39" s="242"/>
      <c r="NUO39" s="242"/>
      <c r="NUP39" s="242"/>
      <c r="NUQ39" s="242"/>
      <c r="NUR39" s="242"/>
      <c r="NUS39" s="242"/>
      <c r="NUT39" s="242"/>
      <c r="NUU39" s="242"/>
      <c r="NUV39" s="242"/>
      <c r="NUW39" s="242"/>
      <c r="NUX39" s="242"/>
      <c r="NUY39" s="242"/>
      <c r="NUZ39" s="242"/>
      <c r="NVA39" s="242"/>
      <c r="NVB39" s="242"/>
      <c r="NVC39" s="242"/>
      <c r="NVD39" s="242"/>
      <c r="NVE39" s="242"/>
      <c r="NVF39" s="242"/>
      <c r="NVG39" s="242"/>
      <c r="NVH39" s="242"/>
      <c r="NVI39" s="242"/>
      <c r="NVJ39" s="242"/>
      <c r="NVK39" s="242"/>
      <c r="NVL39" s="242"/>
      <c r="NVM39" s="242"/>
      <c r="NVN39" s="242"/>
      <c r="NVO39" s="242"/>
      <c r="NVP39" s="242"/>
      <c r="NVQ39" s="242"/>
      <c r="NVR39" s="242"/>
      <c r="NVS39" s="242"/>
      <c r="NVT39" s="242"/>
      <c r="NVU39" s="242"/>
      <c r="NVV39" s="242"/>
      <c r="NVW39" s="242"/>
      <c r="NVX39" s="242"/>
      <c r="NVY39" s="242"/>
      <c r="NVZ39" s="242"/>
      <c r="NWA39" s="242"/>
      <c r="NWB39" s="242"/>
      <c r="NWC39" s="242"/>
      <c r="NWD39" s="242"/>
      <c r="NWE39" s="242"/>
      <c r="NWF39" s="242"/>
      <c r="NWG39" s="242"/>
      <c r="NWH39" s="242"/>
      <c r="NWI39" s="242"/>
      <c r="NWJ39" s="242"/>
      <c r="NWK39" s="242"/>
      <c r="NWL39" s="242"/>
      <c r="NWM39" s="242"/>
      <c r="NWN39" s="242"/>
      <c r="NWO39" s="242"/>
      <c r="NWP39" s="242"/>
      <c r="NWQ39" s="242"/>
      <c r="NWR39" s="242"/>
      <c r="NWS39" s="242"/>
      <c r="NWT39" s="242"/>
      <c r="NWU39" s="242"/>
      <c r="NWV39" s="242"/>
      <c r="NWW39" s="242"/>
      <c r="NWX39" s="242"/>
      <c r="NWY39" s="242"/>
      <c r="NWZ39" s="242"/>
      <c r="NXA39" s="242"/>
      <c r="NXB39" s="242"/>
      <c r="NXC39" s="242"/>
      <c r="NXD39" s="242"/>
      <c r="NXE39" s="242"/>
      <c r="NXF39" s="242"/>
      <c r="NXG39" s="242"/>
      <c r="NXH39" s="242"/>
      <c r="NXI39" s="242"/>
      <c r="NXJ39" s="242"/>
      <c r="NXK39" s="242"/>
      <c r="NXL39" s="242"/>
      <c r="NXM39" s="242"/>
      <c r="NXN39" s="242"/>
      <c r="NXO39" s="242"/>
      <c r="NXP39" s="242"/>
      <c r="NXQ39" s="242"/>
      <c r="NXR39" s="242"/>
      <c r="NXS39" s="242"/>
      <c r="NXT39" s="242"/>
      <c r="NXU39" s="242"/>
      <c r="NXV39" s="242"/>
      <c r="NXW39" s="242"/>
      <c r="NXX39" s="242"/>
      <c r="NXY39" s="242"/>
      <c r="NXZ39" s="242"/>
      <c r="NYA39" s="242"/>
      <c r="NYB39" s="242"/>
      <c r="NYC39" s="242"/>
      <c r="NYD39" s="242"/>
      <c r="NYE39" s="242"/>
      <c r="NYF39" s="242"/>
      <c r="NYG39" s="242"/>
      <c r="NYH39" s="242"/>
      <c r="NYI39" s="242"/>
      <c r="NYJ39" s="242"/>
      <c r="NYK39" s="242"/>
      <c r="NYL39" s="242"/>
      <c r="NYM39" s="242"/>
      <c r="NYN39" s="242"/>
      <c r="NYO39" s="242"/>
      <c r="NYP39" s="242"/>
      <c r="NYQ39" s="242"/>
      <c r="NYR39" s="242"/>
      <c r="NYS39" s="242"/>
      <c r="NYT39" s="242"/>
      <c r="NYU39" s="242"/>
      <c r="NYV39" s="242"/>
      <c r="NYW39" s="242"/>
      <c r="NYX39" s="242"/>
      <c r="NYY39" s="242"/>
      <c r="NYZ39" s="242"/>
      <c r="NZA39" s="242"/>
      <c r="NZB39" s="242"/>
      <c r="NZC39" s="242"/>
      <c r="NZD39" s="242"/>
      <c r="NZE39" s="242"/>
      <c r="NZF39" s="242"/>
      <c r="NZG39" s="242"/>
      <c r="NZH39" s="242"/>
      <c r="NZI39" s="242"/>
      <c r="NZJ39" s="242"/>
      <c r="NZK39" s="242"/>
      <c r="NZL39" s="242"/>
      <c r="NZM39" s="242"/>
      <c r="NZN39" s="242"/>
      <c r="NZO39" s="242"/>
      <c r="NZP39" s="242"/>
      <c r="NZQ39" s="242"/>
      <c r="NZR39" s="242"/>
      <c r="NZS39" s="242"/>
      <c r="NZT39" s="242"/>
      <c r="NZU39" s="242"/>
      <c r="NZV39" s="242"/>
      <c r="NZW39" s="242"/>
      <c r="NZX39" s="242"/>
      <c r="NZY39" s="242"/>
      <c r="NZZ39" s="242"/>
      <c r="OAA39" s="242"/>
      <c r="OAB39" s="242"/>
      <c r="OAC39" s="242"/>
      <c r="OAD39" s="242"/>
      <c r="OAE39" s="242"/>
      <c r="OAF39" s="242"/>
      <c r="OAG39" s="242"/>
      <c r="OAH39" s="242"/>
      <c r="OAI39" s="242"/>
      <c r="OAJ39" s="242"/>
      <c r="OAK39" s="242"/>
      <c r="OAL39" s="242"/>
      <c r="OAM39" s="242"/>
      <c r="OAN39" s="242"/>
      <c r="OAO39" s="242"/>
      <c r="OAP39" s="242"/>
      <c r="OAQ39" s="242"/>
      <c r="OAR39" s="242"/>
      <c r="OAS39" s="242"/>
      <c r="OAT39" s="242"/>
      <c r="OAU39" s="242"/>
      <c r="OAV39" s="242"/>
      <c r="OAW39" s="242"/>
      <c r="OAX39" s="242"/>
      <c r="OAY39" s="242"/>
      <c r="OAZ39" s="242"/>
      <c r="OBA39" s="242"/>
      <c r="OBB39" s="242"/>
      <c r="OBC39" s="242"/>
      <c r="OBD39" s="242"/>
      <c r="OBE39" s="242"/>
      <c r="OBF39" s="242"/>
      <c r="OBG39" s="242"/>
      <c r="OBH39" s="242"/>
      <c r="OBI39" s="242"/>
      <c r="OBJ39" s="242"/>
      <c r="OBK39" s="242"/>
      <c r="OBL39" s="242"/>
      <c r="OBM39" s="242"/>
      <c r="OBN39" s="242"/>
      <c r="OBO39" s="242"/>
      <c r="OBP39" s="242"/>
      <c r="OBQ39" s="242"/>
      <c r="OBR39" s="242"/>
      <c r="OBS39" s="242"/>
      <c r="OBT39" s="242"/>
      <c r="OBU39" s="242"/>
      <c r="OBV39" s="242"/>
      <c r="OBW39" s="242"/>
      <c r="OBX39" s="242"/>
      <c r="OBY39" s="242"/>
      <c r="OBZ39" s="242"/>
      <c r="OCA39" s="242"/>
      <c r="OCB39" s="242"/>
      <c r="OCC39" s="242"/>
      <c r="OCD39" s="242"/>
      <c r="OCE39" s="242"/>
      <c r="OCF39" s="242"/>
      <c r="OCG39" s="242"/>
      <c r="OCH39" s="242"/>
      <c r="OCI39" s="242"/>
      <c r="OCJ39" s="242"/>
      <c r="OCK39" s="242"/>
      <c r="OCL39" s="242"/>
      <c r="OCM39" s="242"/>
      <c r="OCN39" s="242"/>
      <c r="OCO39" s="242"/>
      <c r="OCP39" s="242"/>
      <c r="OCQ39" s="242"/>
      <c r="OCR39" s="242"/>
      <c r="OCS39" s="242"/>
      <c r="OCT39" s="242"/>
      <c r="OCU39" s="242"/>
      <c r="OCV39" s="242"/>
      <c r="OCW39" s="242"/>
      <c r="OCX39" s="242"/>
      <c r="OCY39" s="242"/>
      <c r="OCZ39" s="242"/>
      <c r="ODA39" s="242"/>
      <c r="ODB39" s="242"/>
      <c r="ODC39" s="242"/>
      <c r="ODD39" s="242"/>
      <c r="ODE39" s="242"/>
      <c r="ODF39" s="242"/>
      <c r="ODG39" s="242"/>
      <c r="ODH39" s="242"/>
      <c r="ODI39" s="242"/>
      <c r="ODJ39" s="242"/>
      <c r="ODK39" s="242"/>
      <c r="ODL39" s="242"/>
      <c r="ODM39" s="242"/>
      <c r="ODN39" s="242"/>
      <c r="ODO39" s="242"/>
      <c r="ODP39" s="242"/>
      <c r="ODQ39" s="242"/>
      <c r="ODR39" s="242"/>
      <c r="ODS39" s="242"/>
      <c r="ODT39" s="242"/>
      <c r="ODU39" s="242"/>
      <c r="ODV39" s="242"/>
      <c r="ODW39" s="242"/>
      <c r="ODX39" s="242"/>
      <c r="ODY39" s="242"/>
      <c r="ODZ39" s="242"/>
      <c r="OEA39" s="242"/>
      <c r="OEB39" s="242"/>
      <c r="OEC39" s="242"/>
      <c r="OED39" s="242"/>
      <c r="OEE39" s="242"/>
      <c r="OEF39" s="242"/>
      <c r="OEG39" s="242"/>
      <c r="OEH39" s="242"/>
      <c r="OEI39" s="242"/>
      <c r="OEJ39" s="242"/>
      <c r="OEK39" s="242"/>
      <c r="OEL39" s="242"/>
      <c r="OEM39" s="242"/>
      <c r="OEN39" s="242"/>
      <c r="OEO39" s="242"/>
      <c r="OEP39" s="242"/>
      <c r="OEQ39" s="242"/>
      <c r="OER39" s="242"/>
      <c r="OES39" s="242"/>
      <c r="OET39" s="242"/>
      <c r="OEU39" s="242"/>
      <c r="OEV39" s="242"/>
      <c r="OEW39" s="242"/>
      <c r="OEX39" s="242"/>
      <c r="OEY39" s="242"/>
      <c r="OEZ39" s="242"/>
      <c r="OFA39" s="242"/>
      <c r="OFB39" s="242"/>
      <c r="OFC39" s="242"/>
      <c r="OFD39" s="242"/>
      <c r="OFE39" s="242"/>
      <c r="OFF39" s="242"/>
      <c r="OFG39" s="242"/>
      <c r="OFH39" s="242"/>
      <c r="OFI39" s="242"/>
      <c r="OFJ39" s="242"/>
      <c r="OFK39" s="242"/>
      <c r="OFL39" s="242"/>
      <c r="OFM39" s="242"/>
      <c r="OFN39" s="242"/>
      <c r="OFO39" s="242"/>
      <c r="OFP39" s="242"/>
      <c r="OFQ39" s="242"/>
      <c r="OFR39" s="242"/>
      <c r="OFS39" s="242"/>
      <c r="OFT39" s="242"/>
      <c r="OFU39" s="242"/>
      <c r="OFV39" s="242"/>
      <c r="OFW39" s="242"/>
      <c r="OFX39" s="242"/>
      <c r="OFY39" s="242"/>
      <c r="OFZ39" s="242"/>
      <c r="OGA39" s="242"/>
      <c r="OGB39" s="242"/>
      <c r="OGC39" s="242"/>
      <c r="OGD39" s="242"/>
      <c r="OGE39" s="242"/>
      <c r="OGF39" s="242"/>
      <c r="OGG39" s="242"/>
      <c r="OGH39" s="242"/>
      <c r="OGI39" s="242"/>
      <c r="OGJ39" s="242"/>
      <c r="OGK39" s="242"/>
      <c r="OGL39" s="242"/>
      <c r="OGM39" s="242"/>
      <c r="OGN39" s="242"/>
      <c r="OGO39" s="242"/>
      <c r="OGP39" s="242"/>
      <c r="OGQ39" s="242"/>
      <c r="OGR39" s="242"/>
      <c r="OGS39" s="242"/>
      <c r="OGT39" s="242"/>
      <c r="OGU39" s="242"/>
      <c r="OGV39" s="242"/>
      <c r="OGW39" s="242"/>
      <c r="OGX39" s="242"/>
      <c r="OGY39" s="242"/>
      <c r="OGZ39" s="242"/>
      <c r="OHA39" s="242"/>
      <c r="OHB39" s="242"/>
      <c r="OHC39" s="242"/>
      <c r="OHD39" s="242"/>
      <c r="OHE39" s="242"/>
      <c r="OHF39" s="242"/>
      <c r="OHG39" s="242"/>
      <c r="OHH39" s="242"/>
      <c r="OHI39" s="242"/>
      <c r="OHJ39" s="242"/>
      <c r="OHK39" s="242"/>
      <c r="OHL39" s="242"/>
      <c r="OHM39" s="242"/>
      <c r="OHN39" s="242"/>
      <c r="OHO39" s="242"/>
      <c r="OHP39" s="242"/>
      <c r="OHQ39" s="242"/>
      <c r="OHR39" s="242"/>
      <c r="OHS39" s="242"/>
      <c r="OHT39" s="242"/>
      <c r="OHU39" s="242"/>
      <c r="OHV39" s="242"/>
      <c r="OHW39" s="242"/>
      <c r="OHX39" s="242"/>
      <c r="OHY39" s="242"/>
      <c r="OHZ39" s="242"/>
      <c r="OIA39" s="242"/>
      <c r="OIB39" s="242"/>
      <c r="OIC39" s="242"/>
      <c r="OID39" s="242"/>
      <c r="OIE39" s="242"/>
      <c r="OIF39" s="242"/>
      <c r="OIG39" s="242"/>
      <c r="OIH39" s="242"/>
      <c r="OII39" s="242"/>
      <c r="OIJ39" s="242"/>
      <c r="OIK39" s="242"/>
      <c r="OIL39" s="242"/>
      <c r="OIM39" s="242"/>
      <c r="OIN39" s="242"/>
      <c r="OIO39" s="242"/>
      <c r="OIP39" s="242"/>
      <c r="OIQ39" s="242"/>
      <c r="OIR39" s="242"/>
      <c r="OIS39" s="242"/>
      <c r="OIT39" s="242"/>
      <c r="OIU39" s="242"/>
      <c r="OIV39" s="242"/>
      <c r="OIW39" s="242"/>
      <c r="OIX39" s="242"/>
      <c r="OIY39" s="242"/>
      <c r="OIZ39" s="242"/>
      <c r="OJA39" s="242"/>
      <c r="OJB39" s="242"/>
      <c r="OJC39" s="242"/>
      <c r="OJD39" s="242"/>
      <c r="OJE39" s="242"/>
      <c r="OJF39" s="242"/>
      <c r="OJG39" s="242"/>
      <c r="OJH39" s="242"/>
      <c r="OJI39" s="242"/>
      <c r="OJJ39" s="242"/>
      <c r="OJK39" s="242"/>
      <c r="OJL39" s="242"/>
      <c r="OJM39" s="242"/>
      <c r="OJN39" s="242"/>
      <c r="OJO39" s="242"/>
      <c r="OJP39" s="242"/>
      <c r="OJQ39" s="242"/>
      <c r="OJR39" s="242"/>
      <c r="OJS39" s="242"/>
      <c r="OJT39" s="242"/>
      <c r="OJU39" s="242"/>
      <c r="OJV39" s="242"/>
      <c r="OJW39" s="242"/>
      <c r="OJX39" s="242"/>
      <c r="OJY39" s="242"/>
      <c r="OJZ39" s="242"/>
      <c r="OKA39" s="242"/>
      <c r="OKB39" s="242"/>
      <c r="OKC39" s="242"/>
      <c r="OKD39" s="242"/>
      <c r="OKE39" s="242"/>
      <c r="OKF39" s="242"/>
      <c r="OKG39" s="242"/>
      <c r="OKH39" s="242"/>
      <c r="OKI39" s="242"/>
      <c r="OKJ39" s="242"/>
      <c r="OKK39" s="242"/>
      <c r="OKL39" s="242"/>
      <c r="OKM39" s="242"/>
      <c r="OKN39" s="242"/>
      <c r="OKO39" s="242"/>
      <c r="OKP39" s="242"/>
      <c r="OKQ39" s="242"/>
      <c r="OKR39" s="242"/>
      <c r="OKS39" s="242"/>
      <c r="OKT39" s="242"/>
      <c r="OKU39" s="242"/>
      <c r="OKV39" s="242"/>
      <c r="OKW39" s="242"/>
      <c r="OKX39" s="242"/>
      <c r="OKY39" s="242"/>
      <c r="OKZ39" s="242"/>
      <c r="OLA39" s="242"/>
      <c r="OLB39" s="242"/>
      <c r="OLC39" s="242"/>
      <c r="OLD39" s="242"/>
      <c r="OLE39" s="242"/>
      <c r="OLF39" s="242"/>
      <c r="OLG39" s="242"/>
      <c r="OLH39" s="242"/>
      <c r="OLI39" s="242"/>
      <c r="OLJ39" s="242"/>
      <c r="OLK39" s="242"/>
      <c r="OLL39" s="242"/>
      <c r="OLM39" s="242"/>
      <c r="OLN39" s="242"/>
      <c r="OLO39" s="242"/>
      <c r="OLP39" s="242"/>
      <c r="OLQ39" s="242"/>
      <c r="OLR39" s="242"/>
      <c r="OLS39" s="242"/>
      <c r="OLT39" s="242"/>
      <c r="OLU39" s="242"/>
      <c r="OLV39" s="242"/>
      <c r="OLW39" s="242"/>
      <c r="OLX39" s="242"/>
      <c r="OLY39" s="242"/>
      <c r="OLZ39" s="242"/>
      <c r="OMA39" s="242"/>
      <c r="OMB39" s="242"/>
      <c r="OMC39" s="242"/>
      <c r="OMD39" s="242"/>
      <c r="OME39" s="242"/>
      <c r="OMF39" s="242"/>
      <c r="OMG39" s="242"/>
      <c r="OMH39" s="242"/>
      <c r="OMI39" s="242"/>
      <c r="OMJ39" s="242"/>
      <c r="OMK39" s="242"/>
      <c r="OML39" s="242"/>
      <c r="OMM39" s="242"/>
      <c r="OMN39" s="242"/>
      <c r="OMO39" s="242"/>
      <c r="OMP39" s="242"/>
      <c r="OMQ39" s="242"/>
      <c r="OMR39" s="242"/>
      <c r="OMS39" s="242"/>
      <c r="OMT39" s="242"/>
      <c r="OMU39" s="242"/>
      <c r="OMV39" s="242"/>
      <c r="OMW39" s="242"/>
      <c r="OMX39" s="242"/>
      <c r="OMY39" s="242"/>
      <c r="OMZ39" s="242"/>
      <c r="ONA39" s="242"/>
      <c r="ONB39" s="242"/>
      <c r="ONC39" s="242"/>
      <c r="OND39" s="242"/>
      <c r="ONE39" s="242"/>
      <c r="ONF39" s="242"/>
      <c r="ONG39" s="242"/>
      <c r="ONH39" s="242"/>
      <c r="ONI39" s="242"/>
      <c r="ONJ39" s="242"/>
      <c r="ONK39" s="242"/>
      <c r="ONL39" s="242"/>
      <c r="ONM39" s="242"/>
      <c r="ONN39" s="242"/>
      <c r="ONO39" s="242"/>
      <c r="ONP39" s="242"/>
      <c r="ONQ39" s="242"/>
      <c r="ONR39" s="242"/>
      <c r="ONS39" s="242"/>
      <c r="ONT39" s="242"/>
      <c r="ONU39" s="242"/>
      <c r="ONV39" s="242"/>
      <c r="ONW39" s="242"/>
      <c r="ONX39" s="242"/>
      <c r="ONY39" s="242"/>
      <c r="ONZ39" s="242"/>
      <c r="OOA39" s="242"/>
      <c r="OOB39" s="242"/>
      <c r="OOC39" s="242"/>
      <c r="OOD39" s="242"/>
      <c r="OOE39" s="242"/>
      <c r="OOF39" s="242"/>
      <c r="OOG39" s="242"/>
      <c r="OOH39" s="242"/>
      <c r="OOI39" s="242"/>
      <c r="OOJ39" s="242"/>
      <c r="OOK39" s="242"/>
      <c r="OOL39" s="242"/>
      <c r="OOM39" s="242"/>
      <c r="OON39" s="242"/>
      <c r="OOO39" s="242"/>
      <c r="OOP39" s="242"/>
      <c r="OOQ39" s="242"/>
      <c r="OOR39" s="242"/>
      <c r="OOS39" s="242"/>
      <c r="OOT39" s="242"/>
      <c r="OOU39" s="242"/>
      <c r="OOV39" s="242"/>
      <c r="OOW39" s="242"/>
      <c r="OOX39" s="242"/>
      <c r="OOY39" s="242"/>
      <c r="OOZ39" s="242"/>
      <c r="OPA39" s="242"/>
      <c r="OPB39" s="242"/>
      <c r="OPC39" s="242"/>
      <c r="OPD39" s="242"/>
      <c r="OPE39" s="242"/>
      <c r="OPF39" s="242"/>
      <c r="OPG39" s="242"/>
      <c r="OPH39" s="242"/>
      <c r="OPI39" s="242"/>
      <c r="OPJ39" s="242"/>
      <c r="OPK39" s="242"/>
      <c r="OPL39" s="242"/>
      <c r="OPM39" s="242"/>
      <c r="OPN39" s="242"/>
      <c r="OPO39" s="242"/>
      <c r="OPP39" s="242"/>
      <c r="OPQ39" s="242"/>
      <c r="OPR39" s="242"/>
      <c r="OPS39" s="242"/>
      <c r="OPT39" s="242"/>
      <c r="OPU39" s="242"/>
      <c r="OPV39" s="242"/>
      <c r="OPW39" s="242"/>
      <c r="OPX39" s="242"/>
      <c r="OPY39" s="242"/>
      <c r="OPZ39" s="242"/>
      <c r="OQA39" s="242"/>
      <c r="OQB39" s="242"/>
      <c r="OQC39" s="242"/>
      <c r="OQD39" s="242"/>
      <c r="OQE39" s="242"/>
      <c r="OQF39" s="242"/>
      <c r="OQG39" s="242"/>
      <c r="OQH39" s="242"/>
      <c r="OQI39" s="242"/>
      <c r="OQJ39" s="242"/>
      <c r="OQK39" s="242"/>
      <c r="OQL39" s="242"/>
      <c r="OQM39" s="242"/>
      <c r="OQN39" s="242"/>
      <c r="OQO39" s="242"/>
      <c r="OQP39" s="242"/>
      <c r="OQQ39" s="242"/>
      <c r="OQR39" s="242"/>
      <c r="OQS39" s="242"/>
      <c r="OQT39" s="242"/>
      <c r="OQU39" s="242"/>
      <c r="OQV39" s="242"/>
      <c r="OQW39" s="242"/>
      <c r="OQX39" s="242"/>
      <c r="OQY39" s="242"/>
      <c r="OQZ39" s="242"/>
      <c r="ORA39" s="242"/>
      <c r="ORB39" s="242"/>
      <c r="ORC39" s="242"/>
      <c r="ORD39" s="242"/>
      <c r="ORE39" s="242"/>
      <c r="ORF39" s="242"/>
      <c r="ORG39" s="242"/>
      <c r="ORH39" s="242"/>
      <c r="ORI39" s="242"/>
      <c r="ORJ39" s="242"/>
      <c r="ORK39" s="242"/>
      <c r="ORL39" s="242"/>
      <c r="ORM39" s="242"/>
      <c r="ORN39" s="242"/>
      <c r="ORO39" s="242"/>
      <c r="ORP39" s="242"/>
      <c r="ORQ39" s="242"/>
      <c r="ORR39" s="242"/>
      <c r="ORS39" s="242"/>
      <c r="ORT39" s="242"/>
      <c r="ORU39" s="242"/>
      <c r="ORV39" s="242"/>
      <c r="ORW39" s="242"/>
      <c r="ORX39" s="242"/>
      <c r="ORY39" s="242"/>
      <c r="ORZ39" s="242"/>
      <c r="OSA39" s="242"/>
      <c r="OSB39" s="242"/>
      <c r="OSC39" s="242"/>
      <c r="OSD39" s="242"/>
      <c r="OSE39" s="242"/>
      <c r="OSF39" s="242"/>
      <c r="OSG39" s="242"/>
      <c r="OSH39" s="242"/>
      <c r="OSI39" s="242"/>
      <c r="OSJ39" s="242"/>
      <c r="OSK39" s="242"/>
      <c r="OSL39" s="242"/>
      <c r="OSM39" s="242"/>
      <c r="OSN39" s="242"/>
      <c r="OSO39" s="242"/>
      <c r="OSP39" s="242"/>
      <c r="OSQ39" s="242"/>
      <c r="OSR39" s="242"/>
      <c r="OSS39" s="242"/>
      <c r="OST39" s="242"/>
      <c r="OSU39" s="242"/>
      <c r="OSV39" s="242"/>
      <c r="OSW39" s="242"/>
      <c r="OSX39" s="242"/>
      <c r="OSY39" s="242"/>
      <c r="OSZ39" s="242"/>
      <c r="OTA39" s="242"/>
      <c r="OTB39" s="242"/>
      <c r="OTC39" s="242"/>
      <c r="OTD39" s="242"/>
      <c r="OTE39" s="242"/>
      <c r="OTF39" s="242"/>
      <c r="OTG39" s="242"/>
      <c r="OTH39" s="242"/>
      <c r="OTI39" s="242"/>
      <c r="OTJ39" s="242"/>
      <c r="OTK39" s="242"/>
      <c r="OTL39" s="242"/>
      <c r="OTM39" s="242"/>
      <c r="OTN39" s="242"/>
      <c r="OTO39" s="242"/>
      <c r="OTP39" s="242"/>
      <c r="OTQ39" s="242"/>
      <c r="OTR39" s="242"/>
      <c r="OTS39" s="242"/>
      <c r="OTT39" s="242"/>
      <c r="OTU39" s="242"/>
      <c r="OTV39" s="242"/>
      <c r="OTW39" s="242"/>
      <c r="OTX39" s="242"/>
      <c r="OTY39" s="242"/>
      <c r="OTZ39" s="242"/>
      <c r="OUA39" s="242"/>
      <c r="OUB39" s="242"/>
      <c r="OUC39" s="242"/>
      <c r="OUD39" s="242"/>
      <c r="OUE39" s="242"/>
      <c r="OUF39" s="242"/>
      <c r="OUG39" s="242"/>
      <c r="OUH39" s="242"/>
      <c r="OUI39" s="242"/>
      <c r="OUJ39" s="242"/>
      <c r="OUK39" s="242"/>
      <c r="OUL39" s="242"/>
      <c r="OUM39" s="242"/>
      <c r="OUN39" s="242"/>
      <c r="OUO39" s="242"/>
      <c r="OUP39" s="242"/>
      <c r="OUQ39" s="242"/>
      <c r="OUR39" s="242"/>
      <c r="OUS39" s="242"/>
      <c r="OUT39" s="242"/>
      <c r="OUU39" s="242"/>
      <c r="OUV39" s="242"/>
      <c r="OUW39" s="242"/>
      <c r="OUX39" s="242"/>
      <c r="OUY39" s="242"/>
      <c r="OUZ39" s="242"/>
      <c r="OVA39" s="242"/>
      <c r="OVB39" s="242"/>
      <c r="OVC39" s="242"/>
      <c r="OVD39" s="242"/>
      <c r="OVE39" s="242"/>
      <c r="OVF39" s="242"/>
      <c r="OVG39" s="242"/>
      <c r="OVH39" s="242"/>
      <c r="OVI39" s="242"/>
      <c r="OVJ39" s="242"/>
      <c r="OVK39" s="242"/>
      <c r="OVL39" s="242"/>
      <c r="OVM39" s="242"/>
      <c r="OVN39" s="242"/>
      <c r="OVO39" s="242"/>
      <c r="OVP39" s="242"/>
      <c r="OVQ39" s="242"/>
      <c r="OVR39" s="242"/>
      <c r="OVS39" s="242"/>
      <c r="OVT39" s="242"/>
      <c r="OVU39" s="242"/>
      <c r="OVV39" s="242"/>
      <c r="OVW39" s="242"/>
      <c r="OVX39" s="242"/>
      <c r="OVY39" s="242"/>
      <c r="OVZ39" s="242"/>
      <c r="OWA39" s="242"/>
      <c r="OWB39" s="242"/>
      <c r="OWC39" s="242"/>
      <c r="OWD39" s="242"/>
      <c r="OWE39" s="242"/>
      <c r="OWF39" s="242"/>
      <c r="OWG39" s="242"/>
      <c r="OWH39" s="242"/>
      <c r="OWI39" s="242"/>
      <c r="OWJ39" s="242"/>
      <c r="OWK39" s="242"/>
      <c r="OWL39" s="242"/>
      <c r="OWM39" s="242"/>
      <c r="OWN39" s="242"/>
      <c r="OWO39" s="242"/>
      <c r="OWP39" s="242"/>
      <c r="OWQ39" s="242"/>
      <c r="OWR39" s="242"/>
      <c r="OWS39" s="242"/>
      <c r="OWT39" s="242"/>
      <c r="OWU39" s="242"/>
      <c r="OWV39" s="242"/>
      <c r="OWW39" s="242"/>
      <c r="OWX39" s="242"/>
      <c r="OWY39" s="242"/>
      <c r="OWZ39" s="242"/>
      <c r="OXA39" s="242"/>
      <c r="OXB39" s="242"/>
      <c r="OXC39" s="242"/>
      <c r="OXD39" s="242"/>
      <c r="OXE39" s="242"/>
      <c r="OXF39" s="242"/>
      <c r="OXG39" s="242"/>
      <c r="OXH39" s="242"/>
      <c r="OXI39" s="242"/>
      <c r="OXJ39" s="242"/>
      <c r="OXK39" s="242"/>
      <c r="OXL39" s="242"/>
      <c r="OXM39" s="242"/>
      <c r="OXN39" s="242"/>
      <c r="OXO39" s="242"/>
      <c r="OXP39" s="242"/>
      <c r="OXQ39" s="242"/>
      <c r="OXR39" s="242"/>
      <c r="OXS39" s="242"/>
      <c r="OXT39" s="242"/>
      <c r="OXU39" s="242"/>
      <c r="OXV39" s="242"/>
      <c r="OXW39" s="242"/>
      <c r="OXX39" s="242"/>
      <c r="OXY39" s="242"/>
      <c r="OXZ39" s="242"/>
      <c r="OYA39" s="242"/>
      <c r="OYB39" s="242"/>
      <c r="OYC39" s="242"/>
      <c r="OYD39" s="242"/>
      <c r="OYE39" s="242"/>
      <c r="OYF39" s="242"/>
      <c r="OYG39" s="242"/>
      <c r="OYH39" s="242"/>
      <c r="OYI39" s="242"/>
      <c r="OYJ39" s="242"/>
      <c r="OYK39" s="242"/>
      <c r="OYL39" s="242"/>
      <c r="OYM39" s="242"/>
      <c r="OYN39" s="242"/>
      <c r="OYO39" s="242"/>
      <c r="OYP39" s="242"/>
      <c r="OYQ39" s="242"/>
      <c r="OYR39" s="242"/>
      <c r="OYS39" s="242"/>
      <c r="OYT39" s="242"/>
      <c r="OYU39" s="242"/>
      <c r="OYV39" s="242"/>
      <c r="OYW39" s="242"/>
      <c r="OYX39" s="242"/>
      <c r="OYY39" s="242"/>
      <c r="OYZ39" s="242"/>
      <c r="OZA39" s="242"/>
      <c r="OZB39" s="242"/>
      <c r="OZC39" s="242"/>
      <c r="OZD39" s="242"/>
      <c r="OZE39" s="242"/>
      <c r="OZF39" s="242"/>
      <c r="OZG39" s="242"/>
      <c r="OZH39" s="242"/>
      <c r="OZI39" s="242"/>
      <c r="OZJ39" s="242"/>
      <c r="OZK39" s="242"/>
      <c r="OZL39" s="242"/>
      <c r="OZM39" s="242"/>
      <c r="OZN39" s="242"/>
      <c r="OZO39" s="242"/>
      <c r="OZP39" s="242"/>
      <c r="OZQ39" s="242"/>
      <c r="OZR39" s="242"/>
      <c r="OZS39" s="242"/>
      <c r="OZT39" s="242"/>
      <c r="OZU39" s="242"/>
      <c r="OZV39" s="242"/>
      <c r="OZW39" s="242"/>
      <c r="OZX39" s="242"/>
      <c r="OZY39" s="242"/>
      <c r="OZZ39" s="242"/>
      <c r="PAA39" s="242"/>
      <c r="PAB39" s="242"/>
      <c r="PAC39" s="242"/>
      <c r="PAD39" s="242"/>
      <c r="PAE39" s="242"/>
      <c r="PAF39" s="242"/>
      <c r="PAG39" s="242"/>
      <c r="PAH39" s="242"/>
      <c r="PAI39" s="242"/>
      <c r="PAJ39" s="242"/>
      <c r="PAK39" s="242"/>
      <c r="PAL39" s="242"/>
      <c r="PAM39" s="242"/>
      <c r="PAN39" s="242"/>
      <c r="PAO39" s="242"/>
      <c r="PAP39" s="242"/>
      <c r="PAQ39" s="242"/>
      <c r="PAR39" s="242"/>
      <c r="PAS39" s="242"/>
      <c r="PAT39" s="242"/>
      <c r="PAU39" s="242"/>
      <c r="PAV39" s="242"/>
      <c r="PAW39" s="242"/>
      <c r="PAX39" s="242"/>
      <c r="PAY39" s="242"/>
      <c r="PAZ39" s="242"/>
      <c r="PBA39" s="242"/>
      <c r="PBB39" s="242"/>
      <c r="PBC39" s="242"/>
      <c r="PBD39" s="242"/>
      <c r="PBE39" s="242"/>
      <c r="PBF39" s="242"/>
      <c r="PBG39" s="242"/>
      <c r="PBH39" s="242"/>
      <c r="PBI39" s="242"/>
      <c r="PBJ39" s="242"/>
      <c r="PBK39" s="242"/>
      <c r="PBL39" s="242"/>
      <c r="PBM39" s="242"/>
      <c r="PBN39" s="242"/>
      <c r="PBO39" s="242"/>
      <c r="PBP39" s="242"/>
      <c r="PBQ39" s="242"/>
      <c r="PBR39" s="242"/>
      <c r="PBS39" s="242"/>
      <c r="PBT39" s="242"/>
      <c r="PBU39" s="242"/>
      <c r="PBV39" s="242"/>
      <c r="PBW39" s="242"/>
      <c r="PBX39" s="242"/>
      <c r="PBY39" s="242"/>
      <c r="PBZ39" s="242"/>
      <c r="PCA39" s="242"/>
      <c r="PCB39" s="242"/>
      <c r="PCC39" s="242"/>
      <c r="PCD39" s="242"/>
      <c r="PCE39" s="242"/>
      <c r="PCF39" s="242"/>
      <c r="PCG39" s="242"/>
      <c r="PCH39" s="242"/>
      <c r="PCI39" s="242"/>
      <c r="PCJ39" s="242"/>
      <c r="PCK39" s="242"/>
      <c r="PCL39" s="242"/>
      <c r="PCM39" s="242"/>
      <c r="PCN39" s="242"/>
      <c r="PCO39" s="242"/>
      <c r="PCP39" s="242"/>
      <c r="PCQ39" s="242"/>
      <c r="PCR39" s="242"/>
      <c r="PCS39" s="242"/>
      <c r="PCT39" s="242"/>
      <c r="PCU39" s="242"/>
      <c r="PCV39" s="242"/>
      <c r="PCW39" s="242"/>
      <c r="PCX39" s="242"/>
      <c r="PCY39" s="242"/>
      <c r="PCZ39" s="242"/>
      <c r="PDA39" s="242"/>
      <c r="PDB39" s="242"/>
      <c r="PDC39" s="242"/>
      <c r="PDD39" s="242"/>
      <c r="PDE39" s="242"/>
      <c r="PDF39" s="242"/>
      <c r="PDG39" s="242"/>
      <c r="PDH39" s="242"/>
      <c r="PDI39" s="242"/>
      <c r="PDJ39" s="242"/>
      <c r="PDK39" s="242"/>
      <c r="PDL39" s="242"/>
      <c r="PDM39" s="242"/>
      <c r="PDN39" s="242"/>
      <c r="PDO39" s="242"/>
      <c r="PDP39" s="242"/>
      <c r="PDQ39" s="242"/>
      <c r="PDR39" s="242"/>
      <c r="PDS39" s="242"/>
      <c r="PDT39" s="242"/>
      <c r="PDU39" s="242"/>
      <c r="PDV39" s="242"/>
      <c r="PDW39" s="242"/>
      <c r="PDX39" s="242"/>
      <c r="PDY39" s="242"/>
      <c r="PDZ39" s="242"/>
      <c r="PEA39" s="242"/>
      <c r="PEB39" s="242"/>
      <c r="PEC39" s="242"/>
      <c r="PED39" s="242"/>
      <c r="PEE39" s="242"/>
      <c r="PEF39" s="242"/>
      <c r="PEG39" s="242"/>
      <c r="PEH39" s="242"/>
      <c r="PEI39" s="242"/>
      <c r="PEJ39" s="242"/>
      <c r="PEK39" s="242"/>
      <c r="PEL39" s="242"/>
      <c r="PEM39" s="242"/>
      <c r="PEN39" s="242"/>
      <c r="PEO39" s="242"/>
      <c r="PEP39" s="242"/>
      <c r="PEQ39" s="242"/>
      <c r="PER39" s="242"/>
      <c r="PES39" s="242"/>
      <c r="PET39" s="242"/>
      <c r="PEU39" s="242"/>
      <c r="PEV39" s="242"/>
      <c r="PEW39" s="242"/>
      <c r="PEX39" s="242"/>
      <c r="PEY39" s="242"/>
      <c r="PEZ39" s="242"/>
      <c r="PFA39" s="242"/>
      <c r="PFB39" s="242"/>
      <c r="PFC39" s="242"/>
      <c r="PFD39" s="242"/>
      <c r="PFE39" s="242"/>
      <c r="PFF39" s="242"/>
      <c r="PFG39" s="242"/>
      <c r="PFH39" s="242"/>
      <c r="PFI39" s="242"/>
      <c r="PFJ39" s="242"/>
      <c r="PFK39" s="242"/>
      <c r="PFL39" s="242"/>
      <c r="PFM39" s="242"/>
      <c r="PFN39" s="242"/>
      <c r="PFO39" s="242"/>
      <c r="PFP39" s="242"/>
      <c r="PFQ39" s="242"/>
      <c r="PFR39" s="242"/>
      <c r="PFS39" s="242"/>
      <c r="PFT39" s="242"/>
      <c r="PFU39" s="242"/>
      <c r="PFV39" s="242"/>
      <c r="PFW39" s="242"/>
      <c r="PFX39" s="242"/>
      <c r="PFY39" s="242"/>
      <c r="PFZ39" s="242"/>
      <c r="PGA39" s="242"/>
      <c r="PGB39" s="242"/>
      <c r="PGC39" s="242"/>
      <c r="PGD39" s="242"/>
      <c r="PGE39" s="242"/>
      <c r="PGF39" s="242"/>
      <c r="PGG39" s="242"/>
      <c r="PGH39" s="242"/>
      <c r="PGI39" s="242"/>
      <c r="PGJ39" s="242"/>
      <c r="PGK39" s="242"/>
      <c r="PGL39" s="242"/>
      <c r="PGM39" s="242"/>
      <c r="PGN39" s="242"/>
      <c r="PGO39" s="242"/>
      <c r="PGP39" s="242"/>
      <c r="PGQ39" s="242"/>
      <c r="PGR39" s="242"/>
      <c r="PGS39" s="242"/>
      <c r="PGT39" s="242"/>
      <c r="PGU39" s="242"/>
      <c r="PGV39" s="242"/>
      <c r="PGW39" s="242"/>
      <c r="PGX39" s="242"/>
      <c r="PGY39" s="242"/>
      <c r="PGZ39" s="242"/>
      <c r="PHA39" s="242"/>
      <c r="PHB39" s="242"/>
      <c r="PHC39" s="242"/>
      <c r="PHD39" s="242"/>
      <c r="PHE39" s="242"/>
      <c r="PHF39" s="242"/>
      <c r="PHG39" s="242"/>
      <c r="PHH39" s="242"/>
      <c r="PHI39" s="242"/>
      <c r="PHJ39" s="242"/>
      <c r="PHK39" s="242"/>
      <c r="PHL39" s="242"/>
      <c r="PHM39" s="242"/>
      <c r="PHN39" s="242"/>
      <c r="PHO39" s="242"/>
      <c r="PHP39" s="242"/>
      <c r="PHQ39" s="242"/>
      <c r="PHR39" s="242"/>
      <c r="PHS39" s="242"/>
      <c r="PHT39" s="242"/>
      <c r="PHU39" s="242"/>
      <c r="PHV39" s="242"/>
      <c r="PHW39" s="242"/>
      <c r="PHX39" s="242"/>
      <c r="PHY39" s="242"/>
      <c r="PHZ39" s="242"/>
      <c r="PIA39" s="242"/>
      <c r="PIB39" s="242"/>
      <c r="PIC39" s="242"/>
      <c r="PID39" s="242"/>
      <c r="PIE39" s="242"/>
      <c r="PIF39" s="242"/>
      <c r="PIG39" s="242"/>
      <c r="PIH39" s="242"/>
      <c r="PII39" s="242"/>
      <c r="PIJ39" s="242"/>
      <c r="PIK39" s="242"/>
      <c r="PIL39" s="242"/>
      <c r="PIM39" s="242"/>
      <c r="PIN39" s="242"/>
      <c r="PIO39" s="242"/>
      <c r="PIP39" s="242"/>
      <c r="PIQ39" s="242"/>
      <c r="PIR39" s="242"/>
      <c r="PIS39" s="242"/>
      <c r="PIT39" s="242"/>
      <c r="PIU39" s="242"/>
      <c r="PIV39" s="242"/>
      <c r="PIW39" s="242"/>
      <c r="PIX39" s="242"/>
      <c r="PIY39" s="242"/>
      <c r="PIZ39" s="242"/>
      <c r="PJA39" s="242"/>
      <c r="PJB39" s="242"/>
      <c r="PJC39" s="242"/>
      <c r="PJD39" s="242"/>
      <c r="PJE39" s="242"/>
      <c r="PJF39" s="242"/>
      <c r="PJG39" s="242"/>
      <c r="PJH39" s="242"/>
      <c r="PJI39" s="242"/>
      <c r="PJJ39" s="242"/>
      <c r="PJK39" s="242"/>
      <c r="PJL39" s="242"/>
      <c r="PJM39" s="242"/>
      <c r="PJN39" s="242"/>
      <c r="PJO39" s="242"/>
      <c r="PJP39" s="242"/>
      <c r="PJQ39" s="242"/>
      <c r="PJR39" s="242"/>
      <c r="PJS39" s="242"/>
      <c r="PJT39" s="242"/>
      <c r="PJU39" s="242"/>
      <c r="PJV39" s="242"/>
      <c r="PJW39" s="242"/>
      <c r="PJX39" s="242"/>
      <c r="PJY39" s="242"/>
      <c r="PJZ39" s="242"/>
      <c r="PKA39" s="242"/>
      <c r="PKB39" s="242"/>
      <c r="PKC39" s="242"/>
      <c r="PKD39" s="242"/>
      <c r="PKE39" s="242"/>
      <c r="PKF39" s="242"/>
      <c r="PKG39" s="242"/>
      <c r="PKH39" s="242"/>
      <c r="PKI39" s="242"/>
      <c r="PKJ39" s="242"/>
      <c r="PKK39" s="242"/>
      <c r="PKL39" s="242"/>
      <c r="PKM39" s="242"/>
      <c r="PKN39" s="242"/>
      <c r="PKO39" s="242"/>
      <c r="PKP39" s="242"/>
      <c r="PKQ39" s="242"/>
      <c r="PKR39" s="242"/>
      <c r="PKS39" s="242"/>
      <c r="PKT39" s="242"/>
      <c r="PKU39" s="242"/>
      <c r="PKV39" s="242"/>
      <c r="PKW39" s="242"/>
      <c r="PKX39" s="242"/>
      <c r="PKY39" s="242"/>
      <c r="PKZ39" s="242"/>
      <c r="PLA39" s="242"/>
      <c r="PLB39" s="242"/>
      <c r="PLC39" s="242"/>
      <c r="PLD39" s="242"/>
      <c r="PLE39" s="242"/>
      <c r="PLF39" s="242"/>
      <c r="PLG39" s="242"/>
      <c r="PLH39" s="242"/>
      <c r="PLI39" s="242"/>
      <c r="PLJ39" s="242"/>
      <c r="PLK39" s="242"/>
      <c r="PLL39" s="242"/>
      <c r="PLM39" s="242"/>
      <c r="PLN39" s="242"/>
      <c r="PLO39" s="242"/>
      <c r="PLP39" s="242"/>
      <c r="PLQ39" s="242"/>
      <c r="PLR39" s="242"/>
      <c r="PLS39" s="242"/>
      <c r="PLT39" s="242"/>
      <c r="PLU39" s="242"/>
      <c r="PLV39" s="242"/>
      <c r="PLW39" s="242"/>
      <c r="PLX39" s="242"/>
      <c r="PLY39" s="242"/>
      <c r="PLZ39" s="242"/>
      <c r="PMA39" s="242"/>
      <c r="PMB39" s="242"/>
      <c r="PMC39" s="242"/>
      <c r="PMD39" s="242"/>
      <c r="PME39" s="242"/>
      <c r="PMF39" s="242"/>
      <c r="PMG39" s="242"/>
      <c r="PMH39" s="242"/>
      <c r="PMI39" s="242"/>
      <c r="PMJ39" s="242"/>
      <c r="PMK39" s="242"/>
      <c r="PML39" s="242"/>
      <c r="PMM39" s="242"/>
      <c r="PMN39" s="242"/>
      <c r="PMO39" s="242"/>
      <c r="PMP39" s="242"/>
      <c r="PMQ39" s="242"/>
      <c r="PMR39" s="242"/>
      <c r="PMS39" s="242"/>
      <c r="PMT39" s="242"/>
      <c r="PMU39" s="242"/>
      <c r="PMV39" s="242"/>
      <c r="PMW39" s="242"/>
      <c r="PMX39" s="242"/>
      <c r="PMY39" s="242"/>
      <c r="PMZ39" s="242"/>
      <c r="PNA39" s="242"/>
      <c r="PNB39" s="242"/>
      <c r="PNC39" s="242"/>
      <c r="PND39" s="242"/>
      <c r="PNE39" s="242"/>
      <c r="PNF39" s="242"/>
      <c r="PNG39" s="242"/>
      <c r="PNH39" s="242"/>
      <c r="PNI39" s="242"/>
      <c r="PNJ39" s="242"/>
      <c r="PNK39" s="242"/>
      <c r="PNL39" s="242"/>
      <c r="PNM39" s="242"/>
      <c r="PNN39" s="242"/>
      <c r="PNO39" s="242"/>
      <c r="PNP39" s="242"/>
      <c r="PNQ39" s="242"/>
      <c r="PNR39" s="242"/>
      <c r="PNS39" s="242"/>
      <c r="PNT39" s="242"/>
      <c r="PNU39" s="242"/>
      <c r="PNV39" s="242"/>
      <c r="PNW39" s="242"/>
      <c r="PNX39" s="242"/>
      <c r="PNY39" s="242"/>
      <c r="PNZ39" s="242"/>
      <c r="POA39" s="242"/>
      <c r="POB39" s="242"/>
      <c r="POC39" s="242"/>
      <c r="POD39" s="242"/>
      <c r="POE39" s="242"/>
      <c r="POF39" s="242"/>
      <c r="POG39" s="242"/>
      <c r="POH39" s="242"/>
      <c r="POI39" s="242"/>
      <c r="POJ39" s="242"/>
      <c r="POK39" s="242"/>
      <c r="POL39" s="242"/>
      <c r="POM39" s="242"/>
      <c r="PON39" s="242"/>
      <c r="POO39" s="242"/>
      <c r="POP39" s="242"/>
      <c r="POQ39" s="242"/>
      <c r="POR39" s="242"/>
      <c r="POS39" s="242"/>
      <c r="POT39" s="242"/>
      <c r="POU39" s="242"/>
      <c r="POV39" s="242"/>
      <c r="POW39" s="242"/>
      <c r="POX39" s="242"/>
      <c r="POY39" s="242"/>
      <c r="POZ39" s="242"/>
      <c r="PPA39" s="242"/>
      <c r="PPB39" s="242"/>
      <c r="PPC39" s="242"/>
      <c r="PPD39" s="242"/>
      <c r="PPE39" s="242"/>
      <c r="PPF39" s="242"/>
      <c r="PPG39" s="242"/>
      <c r="PPH39" s="242"/>
      <c r="PPI39" s="242"/>
      <c r="PPJ39" s="242"/>
      <c r="PPK39" s="242"/>
      <c r="PPL39" s="242"/>
      <c r="PPM39" s="242"/>
      <c r="PPN39" s="242"/>
      <c r="PPO39" s="242"/>
      <c r="PPP39" s="242"/>
      <c r="PPQ39" s="242"/>
      <c r="PPR39" s="242"/>
      <c r="PPS39" s="242"/>
      <c r="PPT39" s="242"/>
      <c r="PPU39" s="242"/>
      <c r="PPV39" s="242"/>
      <c r="PPW39" s="242"/>
      <c r="PPX39" s="242"/>
      <c r="PPY39" s="242"/>
      <c r="PPZ39" s="242"/>
      <c r="PQA39" s="242"/>
      <c r="PQB39" s="242"/>
      <c r="PQC39" s="242"/>
      <c r="PQD39" s="242"/>
      <c r="PQE39" s="242"/>
      <c r="PQF39" s="242"/>
      <c r="PQG39" s="242"/>
      <c r="PQH39" s="242"/>
      <c r="PQI39" s="242"/>
      <c r="PQJ39" s="242"/>
      <c r="PQK39" s="242"/>
      <c r="PQL39" s="242"/>
      <c r="PQM39" s="242"/>
      <c r="PQN39" s="242"/>
      <c r="PQO39" s="242"/>
      <c r="PQP39" s="242"/>
      <c r="PQQ39" s="242"/>
      <c r="PQR39" s="242"/>
      <c r="PQS39" s="242"/>
      <c r="PQT39" s="242"/>
      <c r="PQU39" s="242"/>
      <c r="PQV39" s="242"/>
      <c r="PQW39" s="242"/>
      <c r="PQX39" s="242"/>
      <c r="PQY39" s="242"/>
      <c r="PQZ39" s="242"/>
      <c r="PRA39" s="242"/>
      <c r="PRB39" s="242"/>
      <c r="PRC39" s="242"/>
      <c r="PRD39" s="242"/>
      <c r="PRE39" s="242"/>
      <c r="PRF39" s="242"/>
      <c r="PRG39" s="242"/>
      <c r="PRH39" s="242"/>
      <c r="PRI39" s="242"/>
      <c r="PRJ39" s="242"/>
      <c r="PRK39" s="242"/>
      <c r="PRL39" s="242"/>
      <c r="PRM39" s="242"/>
      <c r="PRN39" s="242"/>
      <c r="PRO39" s="242"/>
      <c r="PRP39" s="242"/>
      <c r="PRQ39" s="242"/>
      <c r="PRR39" s="242"/>
      <c r="PRS39" s="242"/>
      <c r="PRT39" s="242"/>
      <c r="PRU39" s="242"/>
      <c r="PRV39" s="242"/>
      <c r="PRW39" s="242"/>
      <c r="PRX39" s="242"/>
      <c r="PRY39" s="242"/>
      <c r="PRZ39" s="242"/>
      <c r="PSA39" s="242"/>
      <c r="PSB39" s="242"/>
      <c r="PSC39" s="242"/>
      <c r="PSD39" s="242"/>
      <c r="PSE39" s="242"/>
      <c r="PSF39" s="242"/>
      <c r="PSG39" s="242"/>
      <c r="PSH39" s="242"/>
      <c r="PSI39" s="242"/>
      <c r="PSJ39" s="242"/>
      <c r="PSK39" s="242"/>
      <c r="PSL39" s="242"/>
      <c r="PSM39" s="242"/>
      <c r="PSN39" s="242"/>
      <c r="PSO39" s="242"/>
      <c r="PSP39" s="242"/>
      <c r="PSQ39" s="242"/>
      <c r="PSR39" s="242"/>
      <c r="PSS39" s="242"/>
      <c r="PST39" s="242"/>
      <c r="PSU39" s="242"/>
      <c r="PSV39" s="242"/>
      <c r="PSW39" s="242"/>
      <c r="PSX39" s="242"/>
      <c r="PSY39" s="242"/>
      <c r="PSZ39" s="242"/>
      <c r="PTA39" s="242"/>
      <c r="PTB39" s="242"/>
      <c r="PTC39" s="242"/>
      <c r="PTD39" s="242"/>
      <c r="PTE39" s="242"/>
      <c r="PTF39" s="242"/>
      <c r="PTG39" s="242"/>
      <c r="PTH39" s="242"/>
      <c r="PTI39" s="242"/>
      <c r="PTJ39" s="242"/>
      <c r="PTK39" s="242"/>
      <c r="PTL39" s="242"/>
      <c r="PTM39" s="242"/>
      <c r="PTN39" s="242"/>
      <c r="PTO39" s="242"/>
      <c r="PTP39" s="242"/>
      <c r="PTQ39" s="242"/>
      <c r="PTR39" s="242"/>
      <c r="PTS39" s="242"/>
      <c r="PTT39" s="242"/>
      <c r="PTU39" s="242"/>
      <c r="PTV39" s="242"/>
      <c r="PTW39" s="242"/>
      <c r="PTX39" s="242"/>
      <c r="PTY39" s="242"/>
      <c r="PTZ39" s="242"/>
      <c r="PUA39" s="242"/>
      <c r="PUB39" s="242"/>
      <c r="PUC39" s="242"/>
      <c r="PUD39" s="242"/>
      <c r="PUE39" s="242"/>
      <c r="PUF39" s="242"/>
      <c r="PUG39" s="242"/>
      <c r="PUH39" s="242"/>
      <c r="PUI39" s="242"/>
      <c r="PUJ39" s="242"/>
      <c r="PUK39" s="242"/>
      <c r="PUL39" s="242"/>
      <c r="PUM39" s="242"/>
      <c r="PUN39" s="242"/>
      <c r="PUO39" s="242"/>
      <c r="PUP39" s="242"/>
      <c r="PUQ39" s="242"/>
      <c r="PUR39" s="242"/>
      <c r="PUS39" s="242"/>
      <c r="PUT39" s="242"/>
      <c r="PUU39" s="242"/>
      <c r="PUV39" s="242"/>
      <c r="PUW39" s="242"/>
      <c r="PUX39" s="242"/>
      <c r="PUY39" s="242"/>
      <c r="PUZ39" s="242"/>
      <c r="PVA39" s="242"/>
      <c r="PVB39" s="242"/>
      <c r="PVC39" s="242"/>
      <c r="PVD39" s="242"/>
      <c r="PVE39" s="242"/>
      <c r="PVF39" s="242"/>
      <c r="PVG39" s="242"/>
      <c r="PVH39" s="242"/>
      <c r="PVI39" s="242"/>
      <c r="PVJ39" s="242"/>
      <c r="PVK39" s="242"/>
      <c r="PVL39" s="242"/>
      <c r="PVM39" s="242"/>
      <c r="PVN39" s="242"/>
      <c r="PVO39" s="242"/>
      <c r="PVP39" s="242"/>
      <c r="PVQ39" s="242"/>
      <c r="PVR39" s="242"/>
      <c r="PVS39" s="242"/>
      <c r="PVT39" s="242"/>
      <c r="PVU39" s="242"/>
      <c r="PVV39" s="242"/>
      <c r="PVW39" s="242"/>
      <c r="PVX39" s="242"/>
      <c r="PVY39" s="242"/>
      <c r="PVZ39" s="242"/>
      <c r="PWA39" s="242"/>
      <c r="PWB39" s="242"/>
      <c r="PWC39" s="242"/>
      <c r="PWD39" s="242"/>
      <c r="PWE39" s="242"/>
      <c r="PWF39" s="242"/>
      <c r="PWG39" s="242"/>
      <c r="PWH39" s="242"/>
      <c r="PWI39" s="242"/>
      <c r="PWJ39" s="242"/>
      <c r="PWK39" s="242"/>
      <c r="PWL39" s="242"/>
      <c r="PWM39" s="242"/>
      <c r="PWN39" s="242"/>
      <c r="PWO39" s="242"/>
      <c r="PWP39" s="242"/>
      <c r="PWQ39" s="242"/>
      <c r="PWR39" s="242"/>
      <c r="PWS39" s="242"/>
      <c r="PWT39" s="242"/>
      <c r="PWU39" s="242"/>
      <c r="PWV39" s="242"/>
      <c r="PWW39" s="242"/>
      <c r="PWX39" s="242"/>
      <c r="PWY39" s="242"/>
      <c r="PWZ39" s="242"/>
      <c r="PXA39" s="242"/>
      <c r="PXB39" s="242"/>
      <c r="PXC39" s="242"/>
      <c r="PXD39" s="242"/>
      <c r="PXE39" s="242"/>
      <c r="PXF39" s="242"/>
      <c r="PXG39" s="242"/>
      <c r="PXH39" s="242"/>
      <c r="PXI39" s="242"/>
      <c r="PXJ39" s="242"/>
      <c r="PXK39" s="242"/>
      <c r="PXL39" s="242"/>
      <c r="PXM39" s="242"/>
      <c r="PXN39" s="242"/>
      <c r="PXO39" s="242"/>
      <c r="PXP39" s="242"/>
      <c r="PXQ39" s="242"/>
      <c r="PXR39" s="242"/>
      <c r="PXS39" s="242"/>
      <c r="PXT39" s="242"/>
      <c r="PXU39" s="242"/>
      <c r="PXV39" s="242"/>
      <c r="PXW39" s="242"/>
      <c r="PXX39" s="242"/>
      <c r="PXY39" s="242"/>
      <c r="PXZ39" s="242"/>
      <c r="PYA39" s="242"/>
      <c r="PYB39" s="242"/>
      <c r="PYC39" s="242"/>
      <c r="PYD39" s="242"/>
      <c r="PYE39" s="242"/>
      <c r="PYF39" s="242"/>
      <c r="PYG39" s="242"/>
      <c r="PYH39" s="242"/>
      <c r="PYI39" s="242"/>
      <c r="PYJ39" s="242"/>
      <c r="PYK39" s="242"/>
      <c r="PYL39" s="242"/>
      <c r="PYM39" s="242"/>
      <c r="PYN39" s="242"/>
      <c r="PYO39" s="242"/>
      <c r="PYP39" s="242"/>
      <c r="PYQ39" s="242"/>
      <c r="PYR39" s="242"/>
      <c r="PYS39" s="242"/>
      <c r="PYT39" s="242"/>
      <c r="PYU39" s="242"/>
      <c r="PYV39" s="242"/>
      <c r="PYW39" s="242"/>
      <c r="PYX39" s="242"/>
      <c r="PYY39" s="242"/>
      <c r="PYZ39" s="242"/>
      <c r="PZA39" s="242"/>
      <c r="PZB39" s="242"/>
      <c r="PZC39" s="242"/>
      <c r="PZD39" s="242"/>
      <c r="PZE39" s="242"/>
      <c r="PZF39" s="242"/>
      <c r="PZG39" s="242"/>
      <c r="PZH39" s="242"/>
      <c r="PZI39" s="242"/>
      <c r="PZJ39" s="242"/>
      <c r="PZK39" s="242"/>
      <c r="PZL39" s="242"/>
      <c r="PZM39" s="242"/>
      <c r="PZN39" s="242"/>
      <c r="PZO39" s="242"/>
      <c r="PZP39" s="242"/>
      <c r="PZQ39" s="242"/>
      <c r="PZR39" s="242"/>
      <c r="PZS39" s="242"/>
      <c r="PZT39" s="242"/>
      <c r="PZU39" s="242"/>
      <c r="PZV39" s="242"/>
      <c r="PZW39" s="242"/>
      <c r="PZX39" s="242"/>
      <c r="PZY39" s="242"/>
      <c r="PZZ39" s="242"/>
      <c r="QAA39" s="242"/>
      <c r="QAB39" s="242"/>
      <c r="QAC39" s="242"/>
      <c r="QAD39" s="242"/>
      <c r="QAE39" s="242"/>
      <c r="QAF39" s="242"/>
      <c r="QAG39" s="242"/>
      <c r="QAH39" s="242"/>
      <c r="QAI39" s="242"/>
      <c r="QAJ39" s="242"/>
      <c r="QAK39" s="242"/>
      <c r="QAL39" s="242"/>
      <c r="QAM39" s="242"/>
      <c r="QAN39" s="242"/>
      <c r="QAO39" s="242"/>
      <c r="QAP39" s="242"/>
      <c r="QAQ39" s="242"/>
      <c r="QAR39" s="242"/>
      <c r="QAS39" s="242"/>
      <c r="QAT39" s="242"/>
      <c r="QAU39" s="242"/>
      <c r="QAV39" s="242"/>
      <c r="QAW39" s="242"/>
      <c r="QAX39" s="242"/>
      <c r="QAY39" s="242"/>
      <c r="QAZ39" s="242"/>
      <c r="QBA39" s="242"/>
      <c r="QBB39" s="242"/>
      <c r="QBC39" s="242"/>
      <c r="QBD39" s="242"/>
      <c r="QBE39" s="242"/>
      <c r="QBF39" s="242"/>
      <c r="QBG39" s="242"/>
      <c r="QBH39" s="242"/>
      <c r="QBI39" s="242"/>
      <c r="QBJ39" s="242"/>
      <c r="QBK39" s="242"/>
      <c r="QBL39" s="242"/>
      <c r="QBM39" s="242"/>
      <c r="QBN39" s="242"/>
      <c r="QBO39" s="242"/>
      <c r="QBP39" s="242"/>
      <c r="QBQ39" s="242"/>
      <c r="QBR39" s="242"/>
      <c r="QBS39" s="242"/>
      <c r="QBT39" s="242"/>
      <c r="QBU39" s="242"/>
      <c r="QBV39" s="242"/>
      <c r="QBW39" s="242"/>
      <c r="QBX39" s="242"/>
      <c r="QBY39" s="242"/>
      <c r="QBZ39" s="242"/>
      <c r="QCA39" s="242"/>
      <c r="QCB39" s="242"/>
      <c r="QCC39" s="242"/>
      <c r="QCD39" s="242"/>
      <c r="QCE39" s="242"/>
      <c r="QCF39" s="242"/>
      <c r="QCG39" s="242"/>
      <c r="QCH39" s="242"/>
      <c r="QCI39" s="242"/>
      <c r="QCJ39" s="242"/>
      <c r="QCK39" s="242"/>
      <c r="QCL39" s="242"/>
      <c r="QCM39" s="242"/>
      <c r="QCN39" s="242"/>
      <c r="QCO39" s="242"/>
      <c r="QCP39" s="242"/>
      <c r="QCQ39" s="242"/>
      <c r="QCR39" s="242"/>
      <c r="QCS39" s="242"/>
      <c r="QCT39" s="242"/>
      <c r="QCU39" s="242"/>
      <c r="QCV39" s="242"/>
      <c r="QCW39" s="242"/>
      <c r="QCX39" s="242"/>
      <c r="QCY39" s="242"/>
      <c r="QCZ39" s="242"/>
      <c r="QDA39" s="242"/>
      <c r="QDB39" s="242"/>
      <c r="QDC39" s="242"/>
      <c r="QDD39" s="242"/>
      <c r="QDE39" s="242"/>
      <c r="QDF39" s="242"/>
      <c r="QDG39" s="242"/>
      <c r="QDH39" s="242"/>
      <c r="QDI39" s="242"/>
      <c r="QDJ39" s="242"/>
      <c r="QDK39" s="242"/>
      <c r="QDL39" s="242"/>
      <c r="QDM39" s="242"/>
      <c r="QDN39" s="242"/>
      <c r="QDO39" s="242"/>
      <c r="QDP39" s="242"/>
      <c r="QDQ39" s="242"/>
      <c r="QDR39" s="242"/>
      <c r="QDS39" s="242"/>
      <c r="QDT39" s="242"/>
      <c r="QDU39" s="242"/>
      <c r="QDV39" s="242"/>
      <c r="QDW39" s="242"/>
      <c r="QDX39" s="242"/>
      <c r="QDY39" s="242"/>
      <c r="QDZ39" s="242"/>
      <c r="QEA39" s="242"/>
      <c r="QEB39" s="242"/>
      <c r="QEC39" s="242"/>
      <c r="QED39" s="242"/>
      <c r="QEE39" s="242"/>
      <c r="QEF39" s="242"/>
      <c r="QEG39" s="242"/>
      <c r="QEH39" s="242"/>
      <c r="QEI39" s="242"/>
      <c r="QEJ39" s="242"/>
      <c r="QEK39" s="242"/>
      <c r="QEL39" s="242"/>
      <c r="QEM39" s="242"/>
      <c r="QEN39" s="242"/>
      <c r="QEO39" s="242"/>
      <c r="QEP39" s="242"/>
      <c r="QEQ39" s="242"/>
      <c r="QER39" s="242"/>
      <c r="QES39" s="242"/>
      <c r="QET39" s="242"/>
      <c r="QEU39" s="242"/>
      <c r="QEV39" s="242"/>
      <c r="QEW39" s="242"/>
      <c r="QEX39" s="242"/>
      <c r="QEY39" s="242"/>
      <c r="QEZ39" s="242"/>
      <c r="QFA39" s="242"/>
      <c r="QFB39" s="242"/>
      <c r="QFC39" s="242"/>
      <c r="QFD39" s="242"/>
      <c r="QFE39" s="242"/>
      <c r="QFF39" s="242"/>
      <c r="QFG39" s="242"/>
      <c r="QFH39" s="242"/>
      <c r="QFI39" s="242"/>
      <c r="QFJ39" s="242"/>
      <c r="QFK39" s="242"/>
      <c r="QFL39" s="242"/>
      <c r="QFM39" s="242"/>
      <c r="QFN39" s="242"/>
      <c r="QFO39" s="242"/>
      <c r="QFP39" s="242"/>
      <c r="QFQ39" s="242"/>
      <c r="QFR39" s="242"/>
      <c r="QFS39" s="242"/>
      <c r="QFT39" s="242"/>
      <c r="QFU39" s="242"/>
      <c r="QFV39" s="242"/>
      <c r="QFW39" s="242"/>
      <c r="QFX39" s="242"/>
      <c r="QFY39" s="242"/>
      <c r="QFZ39" s="242"/>
      <c r="QGA39" s="242"/>
      <c r="QGB39" s="242"/>
      <c r="QGC39" s="242"/>
      <c r="QGD39" s="242"/>
      <c r="QGE39" s="242"/>
      <c r="QGF39" s="242"/>
      <c r="QGG39" s="242"/>
      <c r="QGH39" s="242"/>
      <c r="QGI39" s="242"/>
      <c r="QGJ39" s="242"/>
      <c r="QGK39" s="242"/>
      <c r="QGL39" s="242"/>
      <c r="QGM39" s="242"/>
      <c r="QGN39" s="242"/>
      <c r="QGO39" s="242"/>
      <c r="QGP39" s="242"/>
      <c r="QGQ39" s="242"/>
      <c r="QGR39" s="242"/>
      <c r="QGS39" s="242"/>
      <c r="QGT39" s="242"/>
      <c r="QGU39" s="242"/>
      <c r="QGV39" s="242"/>
      <c r="QGW39" s="242"/>
      <c r="QGX39" s="242"/>
      <c r="QGY39" s="242"/>
      <c r="QGZ39" s="242"/>
      <c r="QHA39" s="242"/>
      <c r="QHB39" s="242"/>
      <c r="QHC39" s="242"/>
      <c r="QHD39" s="242"/>
      <c r="QHE39" s="242"/>
      <c r="QHF39" s="242"/>
      <c r="QHG39" s="242"/>
      <c r="QHH39" s="242"/>
      <c r="QHI39" s="242"/>
      <c r="QHJ39" s="242"/>
      <c r="QHK39" s="242"/>
      <c r="QHL39" s="242"/>
      <c r="QHM39" s="242"/>
      <c r="QHN39" s="242"/>
      <c r="QHO39" s="242"/>
      <c r="QHP39" s="242"/>
      <c r="QHQ39" s="242"/>
      <c r="QHR39" s="242"/>
      <c r="QHS39" s="242"/>
      <c r="QHT39" s="242"/>
      <c r="QHU39" s="242"/>
      <c r="QHV39" s="242"/>
      <c r="QHW39" s="242"/>
      <c r="QHX39" s="242"/>
      <c r="QHY39" s="242"/>
      <c r="QHZ39" s="242"/>
      <c r="QIA39" s="242"/>
      <c r="QIB39" s="242"/>
      <c r="QIC39" s="242"/>
      <c r="QID39" s="242"/>
      <c r="QIE39" s="242"/>
      <c r="QIF39" s="242"/>
      <c r="QIG39" s="242"/>
      <c r="QIH39" s="242"/>
      <c r="QII39" s="242"/>
      <c r="QIJ39" s="242"/>
      <c r="QIK39" s="242"/>
      <c r="QIL39" s="242"/>
      <c r="QIM39" s="242"/>
      <c r="QIN39" s="242"/>
      <c r="QIO39" s="242"/>
      <c r="QIP39" s="242"/>
      <c r="QIQ39" s="242"/>
      <c r="QIR39" s="242"/>
      <c r="QIS39" s="242"/>
      <c r="QIT39" s="242"/>
      <c r="QIU39" s="242"/>
      <c r="QIV39" s="242"/>
      <c r="QIW39" s="242"/>
      <c r="QIX39" s="242"/>
      <c r="QIY39" s="242"/>
      <c r="QIZ39" s="242"/>
      <c r="QJA39" s="242"/>
      <c r="QJB39" s="242"/>
      <c r="QJC39" s="242"/>
      <c r="QJD39" s="242"/>
      <c r="QJE39" s="242"/>
      <c r="QJF39" s="242"/>
      <c r="QJG39" s="242"/>
      <c r="QJH39" s="242"/>
      <c r="QJI39" s="242"/>
      <c r="QJJ39" s="242"/>
      <c r="QJK39" s="242"/>
      <c r="QJL39" s="242"/>
      <c r="QJM39" s="242"/>
      <c r="QJN39" s="242"/>
      <c r="QJO39" s="242"/>
      <c r="QJP39" s="242"/>
      <c r="QJQ39" s="242"/>
      <c r="QJR39" s="242"/>
      <c r="QJS39" s="242"/>
      <c r="QJT39" s="242"/>
      <c r="QJU39" s="242"/>
      <c r="QJV39" s="242"/>
      <c r="QJW39" s="242"/>
      <c r="QJX39" s="242"/>
      <c r="QJY39" s="242"/>
      <c r="QJZ39" s="242"/>
      <c r="QKA39" s="242"/>
      <c r="QKB39" s="242"/>
      <c r="QKC39" s="242"/>
      <c r="QKD39" s="242"/>
      <c r="QKE39" s="242"/>
      <c r="QKF39" s="242"/>
      <c r="QKG39" s="242"/>
      <c r="QKH39" s="242"/>
      <c r="QKI39" s="242"/>
      <c r="QKJ39" s="242"/>
      <c r="QKK39" s="242"/>
      <c r="QKL39" s="242"/>
      <c r="QKM39" s="242"/>
      <c r="QKN39" s="242"/>
      <c r="QKO39" s="242"/>
      <c r="QKP39" s="242"/>
      <c r="QKQ39" s="242"/>
      <c r="QKR39" s="242"/>
      <c r="QKS39" s="242"/>
      <c r="QKT39" s="242"/>
      <c r="QKU39" s="242"/>
      <c r="QKV39" s="242"/>
      <c r="QKW39" s="242"/>
      <c r="QKX39" s="242"/>
      <c r="QKY39" s="242"/>
      <c r="QKZ39" s="242"/>
      <c r="QLA39" s="242"/>
      <c r="QLB39" s="242"/>
      <c r="QLC39" s="242"/>
      <c r="QLD39" s="242"/>
      <c r="QLE39" s="242"/>
      <c r="QLF39" s="242"/>
      <c r="QLG39" s="242"/>
      <c r="QLH39" s="242"/>
      <c r="QLI39" s="242"/>
      <c r="QLJ39" s="242"/>
      <c r="QLK39" s="242"/>
      <c r="QLL39" s="242"/>
      <c r="QLM39" s="242"/>
      <c r="QLN39" s="242"/>
      <c r="QLO39" s="242"/>
      <c r="QLP39" s="242"/>
      <c r="QLQ39" s="242"/>
      <c r="QLR39" s="242"/>
      <c r="QLS39" s="242"/>
      <c r="QLT39" s="242"/>
      <c r="QLU39" s="242"/>
      <c r="QLV39" s="242"/>
      <c r="QLW39" s="242"/>
      <c r="QLX39" s="242"/>
      <c r="QLY39" s="242"/>
      <c r="QLZ39" s="242"/>
      <c r="QMA39" s="242"/>
      <c r="QMB39" s="242"/>
      <c r="QMC39" s="242"/>
      <c r="QMD39" s="242"/>
      <c r="QME39" s="242"/>
      <c r="QMF39" s="242"/>
      <c r="QMG39" s="242"/>
      <c r="QMH39" s="242"/>
      <c r="QMI39" s="242"/>
      <c r="QMJ39" s="242"/>
      <c r="QMK39" s="242"/>
      <c r="QML39" s="242"/>
      <c r="QMM39" s="242"/>
      <c r="QMN39" s="242"/>
      <c r="QMO39" s="242"/>
      <c r="QMP39" s="242"/>
      <c r="QMQ39" s="242"/>
      <c r="QMR39" s="242"/>
      <c r="QMS39" s="242"/>
      <c r="QMT39" s="242"/>
      <c r="QMU39" s="242"/>
      <c r="QMV39" s="242"/>
      <c r="QMW39" s="242"/>
      <c r="QMX39" s="242"/>
      <c r="QMY39" s="242"/>
      <c r="QMZ39" s="242"/>
      <c r="QNA39" s="242"/>
      <c r="QNB39" s="242"/>
      <c r="QNC39" s="242"/>
      <c r="QND39" s="242"/>
      <c r="QNE39" s="242"/>
      <c r="QNF39" s="242"/>
      <c r="QNG39" s="242"/>
      <c r="QNH39" s="242"/>
      <c r="QNI39" s="242"/>
      <c r="QNJ39" s="242"/>
      <c r="QNK39" s="242"/>
      <c r="QNL39" s="242"/>
      <c r="QNM39" s="242"/>
      <c r="QNN39" s="242"/>
      <c r="QNO39" s="242"/>
      <c r="QNP39" s="242"/>
      <c r="QNQ39" s="242"/>
      <c r="QNR39" s="242"/>
      <c r="QNS39" s="242"/>
      <c r="QNT39" s="242"/>
      <c r="QNU39" s="242"/>
      <c r="QNV39" s="242"/>
      <c r="QNW39" s="242"/>
      <c r="QNX39" s="242"/>
      <c r="QNY39" s="242"/>
      <c r="QNZ39" s="242"/>
      <c r="QOA39" s="242"/>
      <c r="QOB39" s="242"/>
      <c r="QOC39" s="242"/>
      <c r="QOD39" s="242"/>
      <c r="QOE39" s="242"/>
      <c r="QOF39" s="242"/>
      <c r="QOG39" s="242"/>
      <c r="QOH39" s="242"/>
      <c r="QOI39" s="242"/>
      <c r="QOJ39" s="242"/>
      <c r="QOK39" s="242"/>
      <c r="QOL39" s="242"/>
      <c r="QOM39" s="242"/>
      <c r="QON39" s="242"/>
      <c r="QOO39" s="242"/>
      <c r="QOP39" s="242"/>
      <c r="QOQ39" s="242"/>
      <c r="QOR39" s="242"/>
      <c r="QOS39" s="242"/>
      <c r="QOT39" s="242"/>
      <c r="QOU39" s="242"/>
      <c r="QOV39" s="242"/>
      <c r="QOW39" s="242"/>
      <c r="QOX39" s="242"/>
      <c r="QOY39" s="242"/>
      <c r="QOZ39" s="242"/>
      <c r="QPA39" s="242"/>
      <c r="QPB39" s="242"/>
      <c r="QPC39" s="242"/>
      <c r="QPD39" s="242"/>
      <c r="QPE39" s="242"/>
      <c r="QPF39" s="242"/>
      <c r="QPG39" s="242"/>
      <c r="QPH39" s="242"/>
      <c r="QPI39" s="242"/>
      <c r="QPJ39" s="242"/>
      <c r="QPK39" s="242"/>
      <c r="QPL39" s="242"/>
      <c r="QPM39" s="242"/>
      <c r="QPN39" s="242"/>
      <c r="QPO39" s="242"/>
      <c r="QPP39" s="242"/>
      <c r="QPQ39" s="242"/>
      <c r="QPR39" s="242"/>
      <c r="QPS39" s="242"/>
      <c r="QPT39" s="242"/>
      <c r="QPU39" s="242"/>
      <c r="QPV39" s="242"/>
      <c r="QPW39" s="242"/>
      <c r="QPX39" s="242"/>
      <c r="QPY39" s="242"/>
      <c r="QPZ39" s="242"/>
      <c r="QQA39" s="242"/>
      <c r="QQB39" s="242"/>
      <c r="QQC39" s="242"/>
      <c r="QQD39" s="242"/>
      <c r="QQE39" s="242"/>
      <c r="QQF39" s="242"/>
      <c r="QQG39" s="242"/>
      <c r="QQH39" s="242"/>
      <c r="QQI39" s="242"/>
      <c r="QQJ39" s="242"/>
      <c r="QQK39" s="242"/>
      <c r="QQL39" s="242"/>
      <c r="QQM39" s="242"/>
      <c r="QQN39" s="242"/>
      <c r="QQO39" s="242"/>
      <c r="QQP39" s="242"/>
      <c r="QQQ39" s="242"/>
      <c r="QQR39" s="242"/>
      <c r="QQS39" s="242"/>
      <c r="QQT39" s="242"/>
      <c r="QQU39" s="242"/>
      <c r="QQV39" s="242"/>
      <c r="QQW39" s="242"/>
      <c r="QQX39" s="242"/>
      <c r="QQY39" s="242"/>
      <c r="QQZ39" s="242"/>
      <c r="QRA39" s="242"/>
      <c r="QRB39" s="242"/>
      <c r="QRC39" s="242"/>
      <c r="QRD39" s="242"/>
      <c r="QRE39" s="242"/>
      <c r="QRF39" s="242"/>
      <c r="QRG39" s="242"/>
      <c r="QRH39" s="242"/>
      <c r="QRI39" s="242"/>
      <c r="QRJ39" s="242"/>
      <c r="QRK39" s="242"/>
      <c r="QRL39" s="242"/>
      <c r="QRM39" s="242"/>
      <c r="QRN39" s="242"/>
      <c r="QRO39" s="242"/>
      <c r="QRP39" s="242"/>
      <c r="QRQ39" s="242"/>
      <c r="QRR39" s="242"/>
      <c r="QRS39" s="242"/>
      <c r="QRT39" s="242"/>
      <c r="QRU39" s="242"/>
      <c r="QRV39" s="242"/>
      <c r="QRW39" s="242"/>
      <c r="QRX39" s="242"/>
      <c r="QRY39" s="242"/>
      <c r="QRZ39" s="242"/>
      <c r="QSA39" s="242"/>
      <c r="QSB39" s="242"/>
      <c r="QSC39" s="242"/>
      <c r="QSD39" s="242"/>
      <c r="QSE39" s="242"/>
      <c r="QSF39" s="242"/>
      <c r="QSG39" s="242"/>
      <c r="QSH39" s="242"/>
      <c r="QSI39" s="242"/>
      <c r="QSJ39" s="242"/>
      <c r="QSK39" s="242"/>
      <c r="QSL39" s="242"/>
      <c r="QSM39" s="242"/>
      <c r="QSN39" s="242"/>
      <c r="QSO39" s="242"/>
      <c r="QSP39" s="242"/>
      <c r="QSQ39" s="242"/>
      <c r="QSR39" s="242"/>
      <c r="QSS39" s="242"/>
      <c r="QST39" s="242"/>
      <c r="QSU39" s="242"/>
      <c r="QSV39" s="242"/>
      <c r="QSW39" s="242"/>
      <c r="QSX39" s="242"/>
      <c r="QSY39" s="242"/>
      <c r="QSZ39" s="242"/>
      <c r="QTA39" s="242"/>
      <c r="QTB39" s="242"/>
      <c r="QTC39" s="242"/>
      <c r="QTD39" s="242"/>
      <c r="QTE39" s="242"/>
      <c r="QTF39" s="242"/>
      <c r="QTG39" s="242"/>
      <c r="QTH39" s="242"/>
      <c r="QTI39" s="242"/>
      <c r="QTJ39" s="242"/>
      <c r="QTK39" s="242"/>
      <c r="QTL39" s="242"/>
      <c r="QTM39" s="242"/>
      <c r="QTN39" s="242"/>
      <c r="QTO39" s="242"/>
      <c r="QTP39" s="242"/>
      <c r="QTQ39" s="242"/>
      <c r="QTR39" s="242"/>
      <c r="QTS39" s="242"/>
      <c r="QTT39" s="242"/>
      <c r="QTU39" s="242"/>
      <c r="QTV39" s="242"/>
      <c r="QTW39" s="242"/>
      <c r="QTX39" s="242"/>
      <c r="QTY39" s="242"/>
      <c r="QTZ39" s="242"/>
      <c r="QUA39" s="242"/>
      <c r="QUB39" s="242"/>
      <c r="QUC39" s="242"/>
      <c r="QUD39" s="242"/>
      <c r="QUE39" s="242"/>
      <c r="QUF39" s="242"/>
      <c r="QUG39" s="242"/>
      <c r="QUH39" s="242"/>
      <c r="QUI39" s="242"/>
      <c r="QUJ39" s="242"/>
      <c r="QUK39" s="242"/>
      <c r="QUL39" s="242"/>
      <c r="QUM39" s="242"/>
      <c r="QUN39" s="242"/>
      <c r="QUO39" s="242"/>
      <c r="QUP39" s="242"/>
      <c r="QUQ39" s="242"/>
      <c r="QUR39" s="242"/>
      <c r="QUS39" s="242"/>
      <c r="QUT39" s="242"/>
      <c r="QUU39" s="242"/>
      <c r="QUV39" s="242"/>
      <c r="QUW39" s="242"/>
      <c r="QUX39" s="242"/>
      <c r="QUY39" s="242"/>
      <c r="QUZ39" s="242"/>
      <c r="QVA39" s="242"/>
      <c r="QVB39" s="242"/>
      <c r="QVC39" s="242"/>
      <c r="QVD39" s="242"/>
      <c r="QVE39" s="242"/>
      <c r="QVF39" s="242"/>
      <c r="QVG39" s="242"/>
      <c r="QVH39" s="242"/>
      <c r="QVI39" s="242"/>
      <c r="QVJ39" s="242"/>
      <c r="QVK39" s="242"/>
      <c r="QVL39" s="242"/>
      <c r="QVM39" s="242"/>
      <c r="QVN39" s="242"/>
      <c r="QVO39" s="242"/>
      <c r="QVP39" s="242"/>
      <c r="QVQ39" s="242"/>
      <c r="QVR39" s="242"/>
      <c r="QVS39" s="242"/>
      <c r="QVT39" s="242"/>
      <c r="QVU39" s="242"/>
      <c r="QVV39" s="242"/>
      <c r="QVW39" s="242"/>
      <c r="QVX39" s="242"/>
      <c r="QVY39" s="242"/>
      <c r="QVZ39" s="242"/>
      <c r="QWA39" s="242"/>
      <c r="QWB39" s="242"/>
      <c r="QWC39" s="242"/>
      <c r="QWD39" s="242"/>
      <c r="QWE39" s="242"/>
      <c r="QWF39" s="242"/>
      <c r="QWG39" s="242"/>
      <c r="QWH39" s="242"/>
      <c r="QWI39" s="242"/>
      <c r="QWJ39" s="242"/>
      <c r="QWK39" s="242"/>
      <c r="QWL39" s="242"/>
      <c r="QWM39" s="242"/>
      <c r="QWN39" s="242"/>
      <c r="QWO39" s="242"/>
      <c r="QWP39" s="242"/>
      <c r="QWQ39" s="242"/>
      <c r="QWR39" s="242"/>
      <c r="QWS39" s="242"/>
      <c r="QWT39" s="242"/>
      <c r="QWU39" s="242"/>
      <c r="QWV39" s="242"/>
      <c r="QWW39" s="242"/>
      <c r="QWX39" s="242"/>
      <c r="QWY39" s="242"/>
      <c r="QWZ39" s="242"/>
      <c r="QXA39" s="242"/>
      <c r="QXB39" s="242"/>
      <c r="QXC39" s="242"/>
      <c r="QXD39" s="242"/>
      <c r="QXE39" s="242"/>
      <c r="QXF39" s="242"/>
      <c r="QXG39" s="242"/>
      <c r="QXH39" s="242"/>
      <c r="QXI39" s="242"/>
      <c r="QXJ39" s="242"/>
      <c r="QXK39" s="242"/>
      <c r="QXL39" s="242"/>
      <c r="QXM39" s="242"/>
      <c r="QXN39" s="242"/>
      <c r="QXO39" s="242"/>
      <c r="QXP39" s="242"/>
      <c r="QXQ39" s="242"/>
      <c r="QXR39" s="242"/>
      <c r="QXS39" s="242"/>
      <c r="QXT39" s="242"/>
      <c r="QXU39" s="242"/>
      <c r="QXV39" s="242"/>
      <c r="QXW39" s="242"/>
      <c r="QXX39" s="242"/>
      <c r="QXY39" s="242"/>
      <c r="QXZ39" s="242"/>
      <c r="QYA39" s="242"/>
      <c r="QYB39" s="242"/>
      <c r="QYC39" s="242"/>
      <c r="QYD39" s="242"/>
      <c r="QYE39" s="242"/>
      <c r="QYF39" s="242"/>
      <c r="QYG39" s="242"/>
      <c r="QYH39" s="242"/>
      <c r="QYI39" s="242"/>
      <c r="QYJ39" s="242"/>
      <c r="QYK39" s="242"/>
      <c r="QYL39" s="242"/>
      <c r="QYM39" s="242"/>
      <c r="QYN39" s="242"/>
      <c r="QYO39" s="242"/>
      <c r="QYP39" s="242"/>
      <c r="QYQ39" s="242"/>
      <c r="QYR39" s="242"/>
      <c r="QYS39" s="242"/>
      <c r="QYT39" s="242"/>
      <c r="QYU39" s="242"/>
      <c r="QYV39" s="242"/>
      <c r="QYW39" s="242"/>
      <c r="QYX39" s="242"/>
      <c r="QYY39" s="242"/>
      <c r="QYZ39" s="242"/>
      <c r="QZA39" s="242"/>
      <c r="QZB39" s="242"/>
      <c r="QZC39" s="242"/>
      <c r="QZD39" s="242"/>
      <c r="QZE39" s="242"/>
      <c r="QZF39" s="242"/>
      <c r="QZG39" s="242"/>
      <c r="QZH39" s="242"/>
      <c r="QZI39" s="242"/>
      <c r="QZJ39" s="242"/>
      <c r="QZK39" s="242"/>
      <c r="QZL39" s="242"/>
      <c r="QZM39" s="242"/>
      <c r="QZN39" s="242"/>
      <c r="QZO39" s="242"/>
      <c r="QZP39" s="242"/>
      <c r="QZQ39" s="242"/>
      <c r="QZR39" s="242"/>
      <c r="QZS39" s="242"/>
      <c r="QZT39" s="242"/>
      <c r="QZU39" s="242"/>
      <c r="QZV39" s="242"/>
      <c r="QZW39" s="242"/>
      <c r="QZX39" s="242"/>
      <c r="QZY39" s="242"/>
      <c r="QZZ39" s="242"/>
      <c r="RAA39" s="242"/>
      <c r="RAB39" s="242"/>
      <c r="RAC39" s="242"/>
      <c r="RAD39" s="242"/>
      <c r="RAE39" s="242"/>
      <c r="RAF39" s="242"/>
      <c r="RAG39" s="242"/>
      <c r="RAH39" s="242"/>
      <c r="RAI39" s="242"/>
      <c r="RAJ39" s="242"/>
      <c r="RAK39" s="242"/>
      <c r="RAL39" s="242"/>
      <c r="RAM39" s="242"/>
      <c r="RAN39" s="242"/>
      <c r="RAO39" s="242"/>
      <c r="RAP39" s="242"/>
      <c r="RAQ39" s="242"/>
      <c r="RAR39" s="242"/>
      <c r="RAS39" s="242"/>
      <c r="RAT39" s="242"/>
      <c r="RAU39" s="242"/>
      <c r="RAV39" s="242"/>
      <c r="RAW39" s="242"/>
      <c r="RAX39" s="242"/>
      <c r="RAY39" s="242"/>
      <c r="RAZ39" s="242"/>
      <c r="RBA39" s="242"/>
      <c r="RBB39" s="242"/>
      <c r="RBC39" s="242"/>
      <c r="RBD39" s="242"/>
      <c r="RBE39" s="242"/>
      <c r="RBF39" s="242"/>
      <c r="RBG39" s="242"/>
      <c r="RBH39" s="242"/>
      <c r="RBI39" s="242"/>
      <c r="RBJ39" s="242"/>
      <c r="RBK39" s="242"/>
      <c r="RBL39" s="242"/>
      <c r="RBM39" s="242"/>
      <c r="RBN39" s="242"/>
      <c r="RBO39" s="242"/>
      <c r="RBP39" s="242"/>
      <c r="RBQ39" s="242"/>
      <c r="RBR39" s="242"/>
      <c r="RBS39" s="242"/>
      <c r="RBT39" s="242"/>
      <c r="RBU39" s="242"/>
      <c r="RBV39" s="242"/>
      <c r="RBW39" s="242"/>
      <c r="RBX39" s="242"/>
      <c r="RBY39" s="242"/>
      <c r="RBZ39" s="242"/>
      <c r="RCA39" s="242"/>
      <c r="RCB39" s="242"/>
      <c r="RCC39" s="242"/>
      <c r="RCD39" s="242"/>
      <c r="RCE39" s="242"/>
      <c r="RCF39" s="242"/>
      <c r="RCG39" s="242"/>
      <c r="RCH39" s="242"/>
      <c r="RCI39" s="242"/>
      <c r="RCJ39" s="242"/>
      <c r="RCK39" s="242"/>
      <c r="RCL39" s="242"/>
      <c r="RCM39" s="242"/>
      <c r="RCN39" s="242"/>
      <c r="RCO39" s="242"/>
      <c r="RCP39" s="242"/>
      <c r="RCQ39" s="242"/>
      <c r="RCR39" s="242"/>
      <c r="RCS39" s="242"/>
      <c r="RCT39" s="242"/>
      <c r="RCU39" s="242"/>
      <c r="RCV39" s="242"/>
      <c r="RCW39" s="242"/>
      <c r="RCX39" s="242"/>
      <c r="RCY39" s="242"/>
      <c r="RCZ39" s="242"/>
      <c r="RDA39" s="242"/>
      <c r="RDB39" s="242"/>
      <c r="RDC39" s="242"/>
      <c r="RDD39" s="242"/>
      <c r="RDE39" s="242"/>
      <c r="RDF39" s="242"/>
      <c r="RDG39" s="242"/>
      <c r="RDH39" s="242"/>
      <c r="RDI39" s="242"/>
      <c r="RDJ39" s="242"/>
      <c r="RDK39" s="242"/>
      <c r="RDL39" s="242"/>
      <c r="RDM39" s="242"/>
      <c r="RDN39" s="242"/>
      <c r="RDO39" s="242"/>
      <c r="RDP39" s="242"/>
      <c r="RDQ39" s="242"/>
      <c r="RDR39" s="242"/>
      <c r="RDS39" s="242"/>
      <c r="RDT39" s="242"/>
      <c r="RDU39" s="242"/>
      <c r="RDV39" s="242"/>
      <c r="RDW39" s="242"/>
      <c r="RDX39" s="242"/>
      <c r="RDY39" s="242"/>
      <c r="RDZ39" s="242"/>
      <c r="REA39" s="242"/>
      <c r="REB39" s="242"/>
      <c r="REC39" s="242"/>
      <c r="RED39" s="242"/>
      <c r="REE39" s="242"/>
      <c r="REF39" s="242"/>
      <c r="REG39" s="242"/>
      <c r="REH39" s="242"/>
      <c r="REI39" s="242"/>
      <c r="REJ39" s="242"/>
      <c r="REK39" s="242"/>
      <c r="REL39" s="242"/>
      <c r="REM39" s="242"/>
      <c r="REN39" s="242"/>
      <c r="REO39" s="242"/>
      <c r="REP39" s="242"/>
      <c r="REQ39" s="242"/>
      <c r="RER39" s="242"/>
      <c r="RES39" s="242"/>
      <c r="RET39" s="242"/>
      <c r="REU39" s="242"/>
      <c r="REV39" s="242"/>
      <c r="REW39" s="242"/>
      <c r="REX39" s="242"/>
      <c r="REY39" s="242"/>
      <c r="REZ39" s="242"/>
      <c r="RFA39" s="242"/>
      <c r="RFB39" s="242"/>
      <c r="RFC39" s="242"/>
      <c r="RFD39" s="242"/>
      <c r="RFE39" s="242"/>
      <c r="RFF39" s="242"/>
      <c r="RFG39" s="242"/>
      <c r="RFH39" s="242"/>
      <c r="RFI39" s="242"/>
      <c r="RFJ39" s="242"/>
      <c r="RFK39" s="242"/>
      <c r="RFL39" s="242"/>
      <c r="RFM39" s="242"/>
      <c r="RFN39" s="242"/>
      <c r="RFO39" s="242"/>
      <c r="RFP39" s="242"/>
      <c r="RFQ39" s="242"/>
      <c r="RFR39" s="242"/>
      <c r="RFS39" s="242"/>
      <c r="RFT39" s="242"/>
      <c r="RFU39" s="242"/>
      <c r="RFV39" s="242"/>
      <c r="RFW39" s="242"/>
      <c r="RFX39" s="242"/>
      <c r="RFY39" s="242"/>
      <c r="RFZ39" s="242"/>
      <c r="RGA39" s="242"/>
      <c r="RGB39" s="242"/>
      <c r="RGC39" s="242"/>
      <c r="RGD39" s="242"/>
      <c r="RGE39" s="242"/>
      <c r="RGF39" s="242"/>
      <c r="RGG39" s="242"/>
      <c r="RGH39" s="242"/>
      <c r="RGI39" s="242"/>
      <c r="RGJ39" s="242"/>
      <c r="RGK39" s="242"/>
      <c r="RGL39" s="242"/>
      <c r="RGM39" s="242"/>
      <c r="RGN39" s="242"/>
      <c r="RGO39" s="242"/>
      <c r="RGP39" s="242"/>
      <c r="RGQ39" s="242"/>
      <c r="RGR39" s="242"/>
      <c r="RGS39" s="242"/>
      <c r="RGT39" s="242"/>
      <c r="RGU39" s="242"/>
      <c r="RGV39" s="242"/>
      <c r="RGW39" s="242"/>
      <c r="RGX39" s="242"/>
      <c r="RGY39" s="242"/>
      <c r="RGZ39" s="242"/>
      <c r="RHA39" s="242"/>
      <c r="RHB39" s="242"/>
      <c r="RHC39" s="242"/>
      <c r="RHD39" s="242"/>
      <c r="RHE39" s="242"/>
      <c r="RHF39" s="242"/>
      <c r="RHG39" s="242"/>
      <c r="RHH39" s="242"/>
      <c r="RHI39" s="242"/>
      <c r="RHJ39" s="242"/>
      <c r="RHK39" s="242"/>
      <c r="RHL39" s="242"/>
      <c r="RHM39" s="242"/>
      <c r="RHN39" s="242"/>
      <c r="RHO39" s="242"/>
      <c r="RHP39" s="242"/>
      <c r="RHQ39" s="242"/>
      <c r="RHR39" s="242"/>
      <c r="RHS39" s="242"/>
      <c r="RHT39" s="242"/>
      <c r="RHU39" s="242"/>
      <c r="RHV39" s="242"/>
      <c r="RHW39" s="242"/>
      <c r="RHX39" s="242"/>
      <c r="RHY39" s="242"/>
      <c r="RHZ39" s="242"/>
      <c r="RIA39" s="242"/>
      <c r="RIB39" s="242"/>
      <c r="RIC39" s="242"/>
      <c r="RID39" s="242"/>
      <c r="RIE39" s="242"/>
      <c r="RIF39" s="242"/>
      <c r="RIG39" s="242"/>
      <c r="RIH39" s="242"/>
      <c r="RII39" s="242"/>
      <c r="RIJ39" s="242"/>
      <c r="RIK39" s="242"/>
      <c r="RIL39" s="242"/>
      <c r="RIM39" s="242"/>
      <c r="RIN39" s="242"/>
      <c r="RIO39" s="242"/>
      <c r="RIP39" s="242"/>
      <c r="RIQ39" s="242"/>
      <c r="RIR39" s="242"/>
      <c r="RIS39" s="242"/>
      <c r="RIT39" s="242"/>
      <c r="RIU39" s="242"/>
      <c r="RIV39" s="242"/>
      <c r="RIW39" s="242"/>
      <c r="RIX39" s="242"/>
      <c r="RIY39" s="242"/>
      <c r="RIZ39" s="242"/>
      <c r="RJA39" s="242"/>
      <c r="RJB39" s="242"/>
      <c r="RJC39" s="242"/>
      <c r="RJD39" s="242"/>
      <c r="RJE39" s="242"/>
      <c r="RJF39" s="242"/>
      <c r="RJG39" s="242"/>
      <c r="RJH39" s="242"/>
      <c r="RJI39" s="242"/>
      <c r="RJJ39" s="242"/>
      <c r="RJK39" s="242"/>
      <c r="RJL39" s="242"/>
      <c r="RJM39" s="242"/>
      <c r="RJN39" s="242"/>
      <c r="RJO39" s="242"/>
      <c r="RJP39" s="242"/>
      <c r="RJQ39" s="242"/>
      <c r="RJR39" s="242"/>
      <c r="RJS39" s="242"/>
      <c r="RJT39" s="242"/>
      <c r="RJU39" s="242"/>
      <c r="RJV39" s="242"/>
      <c r="RJW39" s="242"/>
      <c r="RJX39" s="242"/>
      <c r="RJY39" s="242"/>
      <c r="RJZ39" s="242"/>
      <c r="RKA39" s="242"/>
      <c r="RKB39" s="242"/>
      <c r="RKC39" s="242"/>
      <c r="RKD39" s="242"/>
      <c r="RKE39" s="242"/>
      <c r="RKF39" s="242"/>
      <c r="RKG39" s="242"/>
      <c r="RKH39" s="242"/>
      <c r="RKI39" s="242"/>
      <c r="RKJ39" s="242"/>
      <c r="RKK39" s="242"/>
      <c r="RKL39" s="242"/>
      <c r="RKM39" s="242"/>
      <c r="RKN39" s="242"/>
      <c r="RKO39" s="242"/>
      <c r="RKP39" s="242"/>
      <c r="RKQ39" s="242"/>
      <c r="RKR39" s="242"/>
      <c r="RKS39" s="242"/>
      <c r="RKT39" s="242"/>
      <c r="RKU39" s="242"/>
      <c r="RKV39" s="242"/>
      <c r="RKW39" s="242"/>
      <c r="RKX39" s="242"/>
      <c r="RKY39" s="242"/>
      <c r="RKZ39" s="242"/>
      <c r="RLA39" s="242"/>
      <c r="RLB39" s="242"/>
      <c r="RLC39" s="242"/>
      <c r="RLD39" s="242"/>
      <c r="RLE39" s="242"/>
      <c r="RLF39" s="242"/>
      <c r="RLG39" s="242"/>
      <c r="RLH39" s="242"/>
      <c r="RLI39" s="242"/>
      <c r="RLJ39" s="242"/>
      <c r="RLK39" s="242"/>
      <c r="RLL39" s="242"/>
      <c r="RLM39" s="242"/>
      <c r="RLN39" s="242"/>
      <c r="RLO39" s="242"/>
      <c r="RLP39" s="242"/>
      <c r="RLQ39" s="242"/>
      <c r="RLR39" s="242"/>
      <c r="RLS39" s="242"/>
      <c r="RLT39" s="242"/>
      <c r="RLU39" s="242"/>
      <c r="RLV39" s="242"/>
      <c r="RLW39" s="242"/>
      <c r="RLX39" s="242"/>
      <c r="RLY39" s="242"/>
      <c r="RLZ39" s="242"/>
      <c r="RMA39" s="242"/>
      <c r="RMB39" s="242"/>
      <c r="RMC39" s="242"/>
      <c r="RMD39" s="242"/>
      <c r="RME39" s="242"/>
      <c r="RMF39" s="242"/>
      <c r="RMG39" s="242"/>
      <c r="RMH39" s="242"/>
      <c r="RMI39" s="242"/>
      <c r="RMJ39" s="242"/>
      <c r="RMK39" s="242"/>
      <c r="RML39" s="242"/>
      <c r="RMM39" s="242"/>
      <c r="RMN39" s="242"/>
      <c r="RMO39" s="242"/>
      <c r="RMP39" s="242"/>
      <c r="RMQ39" s="242"/>
      <c r="RMR39" s="242"/>
      <c r="RMS39" s="242"/>
      <c r="RMT39" s="242"/>
      <c r="RMU39" s="242"/>
      <c r="RMV39" s="242"/>
      <c r="RMW39" s="242"/>
      <c r="RMX39" s="242"/>
      <c r="RMY39" s="242"/>
      <c r="RMZ39" s="242"/>
      <c r="RNA39" s="242"/>
      <c r="RNB39" s="242"/>
      <c r="RNC39" s="242"/>
      <c r="RND39" s="242"/>
      <c r="RNE39" s="242"/>
      <c r="RNF39" s="242"/>
      <c r="RNG39" s="242"/>
      <c r="RNH39" s="242"/>
      <c r="RNI39" s="242"/>
      <c r="RNJ39" s="242"/>
      <c r="RNK39" s="242"/>
      <c r="RNL39" s="242"/>
      <c r="RNM39" s="242"/>
      <c r="RNN39" s="242"/>
      <c r="RNO39" s="242"/>
      <c r="RNP39" s="242"/>
      <c r="RNQ39" s="242"/>
      <c r="RNR39" s="242"/>
      <c r="RNS39" s="242"/>
      <c r="RNT39" s="242"/>
      <c r="RNU39" s="242"/>
      <c r="RNV39" s="242"/>
      <c r="RNW39" s="242"/>
      <c r="RNX39" s="242"/>
      <c r="RNY39" s="242"/>
      <c r="RNZ39" s="242"/>
      <c r="ROA39" s="242"/>
      <c r="ROB39" s="242"/>
      <c r="ROC39" s="242"/>
      <c r="ROD39" s="242"/>
      <c r="ROE39" s="242"/>
      <c r="ROF39" s="242"/>
      <c r="ROG39" s="242"/>
      <c r="ROH39" s="242"/>
      <c r="ROI39" s="242"/>
      <c r="ROJ39" s="242"/>
      <c r="ROK39" s="242"/>
      <c r="ROL39" s="242"/>
      <c r="ROM39" s="242"/>
      <c r="RON39" s="242"/>
      <c r="ROO39" s="242"/>
      <c r="ROP39" s="242"/>
      <c r="ROQ39" s="242"/>
      <c r="ROR39" s="242"/>
      <c r="ROS39" s="242"/>
      <c r="ROT39" s="242"/>
      <c r="ROU39" s="242"/>
      <c r="ROV39" s="242"/>
      <c r="ROW39" s="242"/>
      <c r="ROX39" s="242"/>
      <c r="ROY39" s="242"/>
      <c r="ROZ39" s="242"/>
      <c r="RPA39" s="242"/>
      <c r="RPB39" s="242"/>
      <c r="RPC39" s="242"/>
      <c r="RPD39" s="242"/>
      <c r="RPE39" s="242"/>
      <c r="RPF39" s="242"/>
      <c r="RPG39" s="242"/>
      <c r="RPH39" s="242"/>
      <c r="RPI39" s="242"/>
      <c r="RPJ39" s="242"/>
      <c r="RPK39" s="242"/>
      <c r="RPL39" s="242"/>
      <c r="RPM39" s="242"/>
      <c r="RPN39" s="242"/>
      <c r="RPO39" s="242"/>
      <c r="RPP39" s="242"/>
      <c r="RPQ39" s="242"/>
      <c r="RPR39" s="242"/>
      <c r="RPS39" s="242"/>
      <c r="RPT39" s="242"/>
      <c r="RPU39" s="242"/>
      <c r="RPV39" s="242"/>
      <c r="RPW39" s="242"/>
      <c r="RPX39" s="242"/>
      <c r="RPY39" s="242"/>
      <c r="RPZ39" s="242"/>
      <c r="RQA39" s="242"/>
      <c r="RQB39" s="242"/>
      <c r="RQC39" s="242"/>
      <c r="RQD39" s="242"/>
      <c r="RQE39" s="242"/>
      <c r="RQF39" s="242"/>
      <c r="RQG39" s="242"/>
      <c r="RQH39" s="242"/>
      <c r="RQI39" s="242"/>
      <c r="RQJ39" s="242"/>
      <c r="RQK39" s="242"/>
      <c r="RQL39" s="242"/>
      <c r="RQM39" s="242"/>
      <c r="RQN39" s="242"/>
      <c r="RQO39" s="242"/>
      <c r="RQP39" s="242"/>
      <c r="RQQ39" s="242"/>
      <c r="RQR39" s="242"/>
      <c r="RQS39" s="242"/>
      <c r="RQT39" s="242"/>
      <c r="RQU39" s="242"/>
      <c r="RQV39" s="242"/>
      <c r="RQW39" s="242"/>
      <c r="RQX39" s="242"/>
      <c r="RQY39" s="242"/>
      <c r="RQZ39" s="242"/>
      <c r="RRA39" s="242"/>
      <c r="RRB39" s="242"/>
      <c r="RRC39" s="242"/>
      <c r="RRD39" s="242"/>
      <c r="RRE39" s="242"/>
      <c r="RRF39" s="242"/>
      <c r="RRG39" s="242"/>
      <c r="RRH39" s="242"/>
      <c r="RRI39" s="242"/>
      <c r="RRJ39" s="242"/>
      <c r="RRK39" s="242"/>
      <c r="RRL39" s="242"/>
      <c r="RRM39" s="242"/>
      <c r="RRN39" s="242"/>
      <c r="RRO39" s="242"/>
      <c r="RRP39" s="242"/>
      <c r="RRQ39" s="242"/>
      <c r="RRR39" s="242"/>
      <c r="RRS39" s="242"/>
      <c r="RRT39" s="242"/>
      <c r="RRU39" s="242"/>
      <c r="RRV39" s="242"/>
      <c r="RRW39" s="242"/>
      <c r="RRX39" s="242"/>
      <c r="RRY39" s="242"/>
      <c r="RRZ39" s="242"/>
      <c r="RSA39" s="242"/>
      <c r="RSB39" s="242"/>
      <c r="RSC39" s="242"/>
      <c r="RSD39" s="242"/>
      <c r="RSE39" s="242"/>
      <c r="RSF39" s="242"/>
      <c r="RSG39" s="242"/>
      <c r="RSH39" s="242"/>
      <c r="RSI39" s="242"/>
      <c r="RSJ39" s="242"/>
      <c r="RSK39" s="242"/>
      <c r="RSL39" s="242"/>
      <c r="RSM39" s="242"/>
      <c r="RSN39" s="242"/>
      <c r="RSO39" s="242"/>
      <c r="RSP39" s="242"/>
      <c r="RSQ39" s="242"/>
      <c r="RSR39" s="242"/>
      <c r="RSS39" s="242"/>
      <c r="RST39" s="242"/>
      <c r="RSU39" s="242"/>
      <c r="RSV39" s="242"/>
      <c r="RSW39" s="242"/>
      <c r="RSX39" s="242"/>
      <c r="RSY39" s="242"/>
      <c r="RSZ39" s="242"/>
      <c r="RTA39" s="242"/>
      <c r="RTB39" s="242"/>
      <c r="RTC39" s="242"/>
      <c r="RTD39" s="242"/>
      <c r="RTE39" s="242"/>
      <c r="RTF39" s="242"/>
      <c r="RTG39" s="242"/>
      <c r="RTH39" s="242"/>
      <c r="RTI39" s="242"/>
      <c r="RTJ39" s="242"/>
      <c r="RTK39" s="242"/>
      <c r="RTL39" s="242"/>
      <c r="RTM39" s="242"/>
      <c r="RTN39" s="242"/>
      <c r="RTO39" s="242"/>
      <c r="RTP39" s="242"/>
      <c r="RTQ39" s="242"/>
      <c r="RTR39" s="242"/>
      <c r="RTS39" s="242"/>
      <c r="RTT39" s="242"/>
      <c r="RTU39" s="242"/>
      <c r="RTV39" s="242"/>
      <c r="RTW39" s="242"/>
      <c r="RTX39" s="242"/>
      <c r="RTY39" s="242"/>
      <c r="RTZ39" s="242"/>
      <c r="RUA39" s="242"/>
      <c r="RUB39" s="242"/>
      <c r="RUC39" s="242"/>
      <c r="RUD39" s="242"/>
      <c r="RUE39" s="242"/>
      <c r="RUF39" s="242"/>
      <c r="RUG39" s="242"/>
      <c r="RUH39" s="242"/>
      <c r="RUI39" s="242"/>
      <c r="RUJ39" s="242"/>
      <c r="RUK39" s="242"/>
      <c r="RUL39" s="242"/>
      <c r="RUM39" s="242"/>
      <c r="RUN39" s="242"/>
      <c r="RUO39" s="242"/>
      <c r="RUP39" s="242"/>
      <c r="RUQ39" s="242"/>
      <c r="RUR39" s="242"/>
      <c r="RUS39" s="242"/>
      <c r="RUT39" s="242"/>
      <c r="RUU39" s="242"/>
      <c r="RUV39" s="242"/>
      <c r="RUW39" s="242"/>
      <c r="RUX39" s="242"/>
      <c r="RUY39" s="242"/>
      <c r="RUZ39" s="242"/>
      <c r="RVA39" s="242"/>
      <c r="RVB39" s="242"/>
      <c r="RVC39" s="242"/>
      <c r="RVD39" s="242"/>
      <c r="RVE39" s="242"/>
      <c r="RVF39" s="242"/>
      <c r="RVG39" s="242"/>
      <c r="RVH39" s="242"/>
      <c r="RVI39" s="242"/>
      <c r="RVJ39" s="242"/>
      <c r="RVK39" s="242"/>
      <c r="RVL39" s="242"/>
      <c r="RVM39" s="242"/>
      <c r="RVN39" s="242"/>
      <c r="RVO39" s="242"/>
      <c r="RVP39" s="242"/>
      <c r="RVQ39" s="242"/>
      <c r="RVR39" s="242"/>
      <c r="RVS39" s="242"/>
      <c r="RVT39" s="242"/>
      <c r="RVU39" s="242"/>
      <c r="RVV39" s="242"/>
      <c r="RVW39" s="242"/>
      <c r="RVX39" s="242"/>
      <c r="RVY39" s="242"/>
      <c r="RVZ39" s="242"/>
      <c r="RWA39" s="242"/>
      <c r="RWB39" s="242"/>
      <c r="RWC39" s="242"/>
      <c r="RWD39" s="242"/>
      <c r="RWE39" s="242"/>
      <c r="RWF39" s="242"/>
      <c r="RWG39" s="242"/>
      <c r="RWH39" s="242"/>
      <c r="RWI39" s="242"/>
      <c r="RWJ39" s="242"/>
      <c r="RWK39" s="242"/>
      <c r="RWL39" s="242"/>
      <c r="RWM39" s="242"/>
      <c r="RWN39" s="242"/>
      <c r="RWO39" s="242"/>
      <c r="RWP39" s="242"/>
      <c r="RWQ39" s="242"/>
      <c r="RWR39" s="242"/>
      <c r="RWS39" s="242"/>
      <c r="RWT39" s="242"/>
      <c r="RWU39" s="242"/>
      <c r="RWV39" s="242"/>
      <c r="RWW39" s="242"/>
      <c r="RWX39" s="242"/>
      <c r="RWY39" s="242"/>
      <c r="RWZ39" s="242"/>
      <c r="RXA39" s="242"/>
      <c r="RXB39" s="242"/>
      <c r="RXC39" s="242"/>
      <c r="RXD39" s="242"/>
      <c r="RXE39" s="242"/>
      <c r="RXF39" s="242"/>
      <c r="RXG39" s="242"/>
      <c r="RXH39" s="242"/>
      <c r="RXI39" s="242"/>
      <c r="RXJ39" s="242"/>
      <c r="RXK39" s="242"/>
      <c r="RXL39" s="242"/>
      <c r="RXM39" s="242"/>
      <c r="RXN39" s="242"/>
      <c r="RXO39" s="242"/>
      <c r="RXP39" s="242"/>
      <c r="RXQ39" s="242"/>
      <c r="RXR39" s="242"/>
      <c r="RXS39" s="242"/>
      <c r="RXT39" s="242"/>
      <c r="RXU39" s="242"/>
      <c r="RXV39" s="242"/>
      <c r="RXW39" s="242"/>
      <c r="RXX39" s="242"/>
      <c r="RXY39" s="242"/>
      <c r="RXZ39" s="242"/>
      <c r="RYA39" s="242"/>
      <c r="RYB39" s="242"/>
      <c r="RYC39" s="242"/>
      <c r="RYD39" s="242"/>
      <c r="RYE39" s="242"/>
      <c r="RYF39" s="242"/>
      <c r="RYG39" s="242"/>
      <c r="RYH39" s="242"/>
      <c r="RYI39" s="242"/>
      <c r="RYJ39" s="242"/>
      <c r="RYK39" s="242"/>
      <c r="RYL39" s="242"/>
      <c r="RYM39" s="242"/>
      <c r="RYN39" s="242"/>
      <c r="RYO39" s="242"/>
      <c r="RYP39" s="242"/>
      <c r="RYQ39" s="242"/>
      <c r="RYR39" s="242"/>
      <c r="RYS39" s="242"/>
      <c r="RYT39" s="242"/>
      <c r="RYU39" s="242"/>
      <c r="RYV39" s="242"/>
      <c r="RYW39" s="242"/>
      <c r="RYX39" s="242"/>
      <c r="RYY39" s="242"/>
      <c r="RYZ39" s="242"/>
      <c r="RZA39" s="242"/>
      <c r="RZB39" s="242"/>
      <c r="RZC39" s="242"/>
      <c r="RZD39" s="242"/>
      <c r="RZE39" s="242"/>
      <c r="RZF39" s="242"/>
      <c r="RZG39" s="242"/>
      <c r="RZH39" s="242"/>
      <c r="RZI39" s="242"/>
      <c r="RZJ39" s="242"/>
      <c r="RZK39" s="242"/>
      <c r="RZL39" s="242"/>
      <c r="RZM39" s="242"/>
      <c r="RZN39" s="242"/>
      <c r="RZO39" s="242"/>
      <c r="RZP39" s="242"/>
      <c r="RZQ39" s="242"/>
      <c r="RZR39" s="242"/>
      <c r="RZS39" s="242"/>
      <c r="RZT39" s="242"/>
      <c r="RZU39" s="242"/>
      <c r="RZV39" s="242"/>
      <c r="RZW39" s="242"/>
      <c r="RZX39" s="242"/>
      <c r="RZY39" s="242"/>
      <c r="RZZ39" s="242"/>
      <c r="SAA39" s="242"/>
      <c r="SAB39" s="242"/>
      <c r="SAC39" s="242"/>
      <c r="SAD39" s="242"/>
      <c r="SAE39" s="242"/>
      <c r="SAF39" s="242"/>
      <c r="SAG39" s="242"/>
      <c r="SAH39" s="242"/>
      <c r="SAI39" s="242"/>
      <c r="SAJ39" s="242"/>
      <c r="SAK39" s="242"/>
      <c r="SAL39" s="242"/>
      <c r="SAM39" s="242"/>
      <c r="SAN39" s="242"/>
      <c r="SAO39" s="242"/>
      <c r="SAP39" s="242"/>
      <c r="SAQ39" s="242"/>
      <c r="SAR39" s="242"/>
      <c r="SAS39" s="242"/>
      <c r="SAT39" s="242"/>
      <c r="SAU39" s="242"/>
      <c r="SAV39" s="242"/>
      <c r="SAW39" s="242"/>
      <c r="SAX39" s="242"/>
      <c r="SAY39" s="242"/>
      <c r="SAZ39" s="242"/>
      <c r="SBA39" s="242"/>
      <c r="SBB39" s="242"/>
      <c r="SBC39" s="242"/>
      <c r="SBD39" s="242"/>
      <c r="SBE39" s="242"/>
      <c r="SBF39" s="242"/>
      <c r="SBG39" s="242"/>
      <c r="SBH39" s="242"/>
      <c r="SBI39" s="242"/>
      <c r="SBJ39" s="242"/>
      <c r="SBK39" s="242"/>
      <c r="SBL39" s="242"/>
      <c r="SBM39" s="242"/>
      <c r="SBN39" s="242"/>
      <c r="SBO39" s="242"/>
      <c r="SBP39" s="242"/>
      <c r="SBQ39" s="242"/>
      <c r="SBR39" s="242"/>
      <c r="SBS39" s="242"/>
      <c r="SBT39" s="242"/>
      <c r="SBU39" s="242"/>
      <c r="SBV39" s="242"/>
      <c r="SBW39" s="242"/>
      <c r="SBX39" s="242"/>
      <c r="SBY39" s="242"/>
      <c r="SBZ39" s="242"/>
      <c r="SCA39" s="242"/>
      <c r="SCB39" s="242"/>
      <c r="SCC39" s="242"/>
      <c r="SCD39" s="242"/>
      <c r="SCE39" s="242"/>
      <c r="SCF39" s="242"/>
      <c r="SCG39" s="242"/>
      <c r="SCH39" s="242"/>
      <c r="SCI39" s="242"/>
      <c r="SCJ39" s="242"/>
      <c r="SCK39" s="242"/>
      <c r="SCL39" s="242"/>
      <c r="SCM39" s="242"/>
      <c r="SCN39" s="242"/>
      <c r="SCO39" s="242"/>
      <c r="SCP39" s="242"/>
      <c r="SCQ39" s="242"/>
      <c r="SCR39" s="242"/>
      <c r="SCS39" s="242"/>
      <c r="SCT39" s="242"/>
      <c r="SCU39" s="242"/>
      <c r="SCV39" s="242"/>
      <c r="SCW39" s="242"/>
      <c r="SCX39" s="242"/>
      <c r="SCY39" s="242"/>
      <c r="SCZ39" s="242"/>
      <c r="SDA39" s="242"/>
      <c r="SDB39" s="242"/>
      <c r="SDC39" s="242"/>
      <c r="SDD39" s="242"/>
      <c r="SDE39" s="242"/>
      <c r="SDF39" s="242"/>
      <c r="SDG39" s="242"/>
      <c r="SDH39" s="242"/>
      <c r="SDI39" s="242"/>
      <c r="SDJ39" s="242"/>
      <c r="SDK39" s="242"/>
      <c r="SDL39" s="242"/>
      <c r="SDM39" s="242"/>
      <c r="SDN39" s="242"/>
      <c r="SDO39" s="242"/>
      <c r="SDP39" s="242"/>
      <c r="SDQ39" s="242"/>
      <c r="SDR39" s="242"/>
      <c r="SDS39" s="242"/>
      <c r="SDT39" s="242"/>
      <c r="SDU39" s="242"/>
      <c r="SDV39" s="242"/>
      <c r="SDW39" s="242"/>
      <c r="SDX39" s="242"/>
      <c r="SDY39" s="242"/>
      <c r="SDZ39" s="242"/>
      <c r="SEA39" s="242"/>
      <c r="SEB39" s="242"/>
      <c r="SEC39" s="242"/>
      <c r="SED39" s="242"/>
      <c r="SEE39" s="242"/>
      <c r="SEF39" s="242"/>
      <c r="SEG39" s="242"/>
      <c r="SEH39" s="242"/>
      <c r="SEI39" s="242"/>
      <c r="SEJ39" s="242"/>
      <c r="SEK39" s="242"/>
      <c r="SEL39" s="242"/>
      <c r="SEM39" s="242"/>
      <c r="SEN39" s="242"/>
      <c r="SEO39" s="242"/>
      <c r="SEP39" s="242"/>
      <c r="SEQ39" s="242"/>
      <c r="SER39" s="242"/>
      <c r="SES39" s="242"/>
      <c r="SET39" s="242"/>
      <c r="SEU39" s="242"/>
      <c r="SEV39" s="242"/>
      <c r="SEW39" s="242"/>
      <c r="SEX39" s="242"/>
      <c r="SEY39" s="242"/>
      <c r="SEZ39" s="242"/>
      <c r="SFA39" s="242"/>
      <c r="SFB39" s="242"/>
      <c r="SFC39" s="242"/>
      <c r="SFD39" s="242"/>
      <c r="SFE39" s="242"/>
      <c r="SFF39" s="242"/>
      <c r="SFG39" s="242"/>
      <c r="SFH39" s="242"/>
      <c r="SFI39" s="242"/>
      <c r="SFJ39" s="242"/>
      <c r="SFK39" s="242"/>
      <c r="SFL39" s="242"/>
      <c r="SFM39" s="242"/>
      <c r="SFN39" s="242"/>
      <c r="SFO39" s="242"/>
      <c r="SFP39" s="242"/>
      <c r="SFQ39" s="242"/>
      <c r="SFR39" s="242"/>
      <c r="SFS39" s="242"/>
      <c r="SFT39" s="242"/>
      <c r="SFU39" s="242"/>
      <c r="SFV39" s="242"/>
      <c r="SFW39" s="242"/>
      <c r="SFX39" s="242"/>
      <c r="SFY39" s="242"/>
      <c r="SFZ39" s="242"/>
      <c r="SGA39" s="242"/>
      <c r="SGB39" s="242"/>
      <c r="SGC39" s="242"/>
      <c r="SGD39" s="242"/>
      <c r="SGE39" s="242"/>
      <c r="SGF39" s="242"/>
      <c r="SGG39" s="242"/>
      <c r="SGH39" s="242"/>
      <c r="SGI39" s="242"/>
      <c r="SGJ39" s="242"/>
      <c r="SGK39" s="242"/>
      <c r="SGL39" s="242"/>
      <c r="SGM39" s="242"/>
      <c r="SGN39" s="242"/>
      <c r="SGO39" s="242"/>
      <c r="SGP39" s="242"/>
      <c r="SGQ39" s="242"/>
      <c r="SGR39" s="242"/>
      <c r="SGS39" s="242"/>
      <c r="SGT39" s="242"/>
      <c r="SGU39" s="242"/>
      <c r="SGV39" s="242"/>
      <c r="SGW39" s="242"/>
      <c r="SGX39" s="242"/>
      <c r="SGY39" s="242"/>
      <c r="SGZ39" s="242"/>
      <c r="SHA39" s="242"/>
      <c r="SHB39" s="242"/>
      <c r="SHC39" s="242"/>
      <c r="SHD39" s="242"/>
      <c r="SHE39" s="242"/>
      <c r="SHF39" s="242"/>
      <c r="SHG39" s="242"/>
      <c r="SHH39" s="242"/>
      <c r="SHI39" s="242"/>
      <c r="SHJ39" s="242"/>
      <c r="SHK39" s="242"/>
      <c r="SHL39" s="242"/>
      <c r="SHM39" s="242"/>
      <c r="SHN39" s="242"/>
      <c r="SHO39" s="242"/>
      <c r="SHP39" s="242"/>
      <c r="SHQ39" s="242"/>
      <c r="SHR39" s="242"/>
      <c r="SHS39" s="242"/>
      <c r="SHT39" s="242"/>
      <c r="SHU39" s="242"/>
      <c r="SHV39" s="242"/>
      <c r="SHW39" s="242"/>
      <c r="SHX39" s="242"/>
      <c r="SHY39" s="242"/>
      <c r="SHZ39" s="242"/>
      <c r="SIA39" s="242"/>
      <c r="SIB39" s="242"/>
      <c r="SIC39" s="242"/>
      <c r="SID39" s="242"/>
      <c r="SIE39" s="242"/>
      <c r="SIF39" s="242"/>
      <c r="SIG39" s="242"/>
      <c r="SIH39" s="242"/>
      <c r="SII39" s="242"/>
      <c r="SIJ39" s="242"/>
      <c r="SIK39" s="242"/>
      <c r="SIL39" s="242"/>
      <c r="SIM39" s="242"/>
      <c r="SIN39" s="242"/>
      <c r="SIO39" s="242"/>
      <c r="SIP39" s="242"/>
      <c r="SIQ39" s="242"/>
      <c r="SIR39" s="242"/>
      <c r="SIS39" s="242"/>
      <c r="SIT39" s="242"/>
      <c r="SIU39" s="242"/>
      <c r="SIV39" s="242"/>
      <c r="SIW39" s="242"/>
      <c r="SIX39" s="242"/>
      <c r="SIY39" s="242"/>
      <c r="SIZ39" s="242"/>
      <c r="SJA39" s="242"/>
      <c r="SJB39" s="242"/>
      <c r="SJC39" s="242"/>
      <c r="SJD39" s="242"/>
      <c r="SJE39" s="242"/>
      <c r="SJF39" s="242"/>
      <c r="SJG39" s="242"/>
      <c r="SJH39" s="242"/>
      <c r="SJI39" s="242"/>
      <c r="SJJ39" s="242"/>
      <c r="SJK39" s="242"/>
      <c r="SJL39" s="242"/>
      <c r="SJM39" s="242"/>
      <c r="SJN39" s="242"/>
      <c r="SJO39" s="242"/>
      <c r="SJP39" s="242"/>
      <c r="SJQ39" s="242"/>
      <c r="SJR39" s="242"/>
      <c r="SJS39" s="242"/>
      <c r="SJT39" s="242"/>
      <c r="SJU39" s="242"/>
      <c r="SJV39" s="242"/>
      <c r="SJW39" s="242"/>
      <c r="SJX39" s="242"/>
      <c r="SJY39" s="242"/>
      <c r="SJZ39" s="242"/>
      <c r="SKA39" s="242"/>
      <c r="SKB39" s="242"/>
      <c r="SKC39" s="242"/>
      <c r="SKD39" s="242"/>
      <c r="SKE39" s="242"/>
      <c r="SKF39" s="242"/>
      <c r="SKG39" s="242"/>
      <c r="SKH39" s="242"/>
      <c r="SKI39" s="242"/>
      <c r="SKJ39" s="242"/>
      <c r="SKK39" s="242"/>
      <c r="SKL39" s="242"/>
      <c r="SKM39" s="242"/>
      <c r="SKN39" s="242"/>
      <c r="SKO39" s="242"/>
      <c r="SKP39" s="242"/>
      <c r="SKQ39" s="242"/>
      <c r="SKR39" s="242"/>
      <c r="SKS39" s="242"/>
      <c r="SKT39" s="242"/>
      <c r="SKU39" s="242"/>
      <c r="SKV39" s="242"/>
      <c r="SKW39" s="242"/>
      <c r="SKX39" s="242"/>
      <c r="SKY39" s="242"/>
      <c r="SKZ39" s="242"/>
      <c r="SLA39" s="242"/>
      <c r="SLB39" s="242"/>
      <c r="SLC39" s="242"/>
      <c r="SLD39" s="242"/>
      <c r="SLE39" s="242"/>
      <c r="SLF39" s="242"/>
      <c r="SLG39" s="242"/>
      <c r="SLH39" s="242"/>
      <c r="SLI39" s="242"/>
      <c r="SLJ39" s="242"/>
      <c r="SLK39" s="242"/>
      <c r="SLL39" s="242"/>
      <c r="SLM39" s="242"/>
      <c r="SLN39" s="242"/>
      <c r="SLO39" s="242"/>
      <c r="SLP39" s="242"/>
      <c r="SLQ39" s="242"/>
      <c r="SLR39" s="242"/>
      <c r="SLS39" s="242"/>
      <c r="SLT39" s="242"/>
      <c r="SLU39" s="242"/>
      <c r="SLV39" s="242"/>
      <c r="SLW39" s="242"/>
      <c r="SLX39" s="242"/>
      <c r="SLY39" s="242"/>
      <c r="SLZ39" s="242"/>
      <c r="SMA39" s="242"/>
      <c r="SMB39" s="242"/>
      <c r="SMC39" s="242"/>
      <c r="SMD39" s="242"/>
      <c r="SME39" s="242"/>
      <c r="SMF39" s="242"/>
      <c r="SMG39" s="242"/>
      <c r="SMH39" s="242"/>
      <c r="SMI39" s="242"/>
      <c r="SMJ39" s="242"/>
      <c r="SMK39" s="242"/>
      <c r="SML39" s="242"/>
      <c r="SMM39" s="242"/>
      <c r="SMN39" s="242"/>
      <c r="SMO39" s="242"/>
      <c r="SMP39" s="242"/>
      <c r="SMQ39" s="242"/>
      <c r="SMR39" s="242"/>
      <c r="SMS39" s="242"/>
      <c r="SMT39" s="242"/>
      <c r="SMU39" s="242"/>
      <c r="SMV39" s="242"/>
      <c r="SMW39" s="242"/>
      <c r="SMX39" s="242"/>
      <c r="SMY39" s="242"/>
      <c r="SMZ39" s="242"/>
      <c r="SNA39" s="242"/>
      <c r="SNB39" s="242"/>
      <c r="SNC39" s="242"/>
      <c r="SND39" s="242"/>
      <c r="SNE39" s="242"/>
      <c r="SNF39" s="242"/>
      <c r="SNG39" s="242"/>
      <c r="SNH39" s="242"/>
      <c r="SNI39" s="242"/>
      <c r="SNJ39" s="242"/>
      <c r="SNK39" s="242"/>
      <c r="SNL39" s="242"/>
      <c r="SNM39" s="242"/>
      <c r="SNN39" s="242"/>
      <c r="SNO39" s="242"/>
      <c r="SNP39" s="242"/>
      <c r="SNQ39" s="242"/>
      <c r="SNR39" s="242"/>
      <c r="SNS39" s="242"/>
      <c r="SNT39" s="242"/>
      <c r="SNU39" s="242"/>
      <c r="SNV39" s="242"/>
      <c r="SNW39" s="242"/>
      <c r="SNX39" s="242"/>
      <c r="SNY39" s="242"/>
      <c r="SNZ39" s="242"/>
      <c r="SOA39" s="242"/>
      <c r="SOB39" s="242"/>
      <c r="SOC39" s="242"/>
      <c r="SOD39" s="242"/>
      <c r="SOE39" s="242"/>
      <c r="SOF39" s="242"/>
      <c r="SOG39" s="242"/>
      <c r="SOH39" s="242"/>
      <c r="SOI39" s="242"/>
      <c r="SOJ39" s="242"/>
      <c r="SOK39" s="242"/>
      <c r="SOL39" s="242"/>
      <c r="SOM39" s="242"/>
      <c r="SON39" s="242"/>
      <c r="SOO39" s="242"/>
      <c r="SOP39" s="242"/>
      <c r="SOQ39" s="242"/>
      <c r="SOR39" s="242"/>
      <c r="SOS39" s="242"/>
      <c r="SOT39" s="242"/>
      <c r="SOU39" s="242"/>
      <c r="SOV39" s="242"/>
      <c r="SOW39" s="242"/>
      <c r="SOX39" s="242"/>
      <c r="SOY39" s="242"/>
      <c r="SOZ39" s="242"/>
      <c r="SPA39" s="242"/>
      <c r="SPB39" s="242"/>
      <c r="SPC39" s="242"/>
      <c r="SPD39" s="242"/>
      <c r="SPE39" s="242"/>
      <c r="SPF39" s="242"/>
      <c r="SPG39" s="242"/>
      <c r="SPH39" s="242"/>
      <c r="SPI39" s="242"/>
      <c r="SPJ39" s="242"/>
      <c r="SPK39" s="242"/>
      <c r="SPL39" s="242"/>
      <c r="SPM39" s="242"/>
      <c r="SPN39" s="242"/>
      <c r="SPO39" s="242"/>
      <c r="SPP39" s="242"/>
      <c r="SPQ39" s="242"/>
      <c r="SPR39" s="242"/>
      <c r="SPS39" s="242"/>
      <c r="SPT39" s="242"/>
      <c r="SPU39" s="242"/>
      <c r="SPV39" s="242"/>
      <c r="SPW39" s="242"/>
      <c r="SPX39" s="242"/>
      <c r="SPY39" s="242"/>
      <c r="SPZ39" s="242"/>
      <c r="SQA39" s="242"/>
      <c r="SQB39" s="242"/>
      <c r="SQC39" s="242"/>
      <c r="SQD39" s="242"/>
      <c r="SQE39" s="242"/>
      <c r="SQF39" s="242"/>
      <c r="SQG39" s="242"/>
      <c r="SQH39" s="242"/>
      <c r="SQI39" s="242"/>
      <c r="SQJ39" s="242"/>
      <c r="SQK39" s="242"/>
      <c r="SQL39" s="242"/>
      <c r="SQM39" s="242"/>
      <c r="SQN39" s="242"/>
      <c r="SQO39" s="242"/>
      <c r="SQP39" s="242"/>
      <c r="SQQ39" s="242"/>
      <c r="SQR39" s="242"/>
      <c r="SQS39" s="242"/>
      <c r="SQT39" s="242"/>
      <c r="SQU39" s="242"/>
      <c r="SQV39" s="242"/>
      <c r="SQW39" s="242"/>
      <c r="SQX39" s="242"/>
      <c r="SQY39" s="242"/>
      <c r="SQZ39" s="242"/>
      <c r="SRA39" s="242"/>
      <c r="SRB39" s="242"/>
      <c r="SRC39" s="242"/>
      <c r="SRD39" s="242"/>
      <c r="SRE39" s="242"/>
      <c r="SRF39" s="242"/>
      <c r="SRG39" s="242"/>
      <c r="SRH39" s="242"/>
      <c r="SRI39" s="242"/>
      <c r="SRJ39" s="242"/>
      <c r="SRK39" s="242"/>
      <c r="SRL39" s="242"/>
      <c r="SRM39" s="242"/>
      <c r="SRN39" s="242"/>
      <c r="SRO39" s="242"/>
      <c r="SRP39" s="242"/>
      <c r="SRQ39" s="242"/>
      <c r="SRR39" s="242"/>
      <c r="SRS39" s="242"/>
      <c r="SRT39" s="242"/>
      <c r="SRU39" s="242"/>
      <c r="SRV39" s="242"/>
      <c r="SRW39" s="242"/>
      <c r="SRX39" s="242"/>
      <c r="SRY39" s="242"/>
      <c r="SRZ39" s="242"/>
      <c r="SSA39" s="242"/>
      <c r="SSB39" s="242"/>
      <c r="SSC39" s="242"/>
      <c r="SSD39" s="242"/>
      <c r="SSE39" s="242"/>
      <c r="SSF39" s="242"/>
      <c r="SSG39" s="242"/>
      <c r="SSH39" s="242"/>
      <c r="SSI39" s="242"/>
      <c r="SSJ39" s="242"/>
      <c r="SSK39" s="242"/>
      <c r="SSL39" s="242"/>
      <c r="SSM39" s="242"/>
      <c r="SSN39" s="242"/>
      <c r="SSO39" s="242"/>
      <c r="SSP39" s="242"/>
      <c r="SSQ39" s="242"/>
      <c r="SSR39" s="242"/>
      <c r="SSS39" s="242"/>
      <c r="SST39" s="242"/>
      <c r="SSU39" s="242"/>
      <c r="SSV39" s="242"/>
      <c r="SSW39" s="242"/>
      <c r="SSX39" s="242"/>
      <c r="SSY39" s="242"/>
      <c r="SSZ39" s="242"/>
      <c r="STA39" s="242"/>
      <c r="STB39" s="242"/>
      <c r="STC39" s="242"/>
      <c r="STD39" s="242"/>
      <c r="STE39" s="242"/>
      <c r="STF39" s="242"/>
      <c r="STG39" s="242"/>
      <c r="STH39" s="242"/>
      <c r="STI39" s="242"/>
      <c r="STJ39" s="242"/>
      <c r="STK39" s="242"/>
      <c r="STL39" s="242"/>
      <c r="STM39" s="242"/>
      <c r="STN39" s="242"/>
      <c r="STO39" s="242"/>
      <c r="STP39" s="242"/>
      <c r="STQ39" s="242"/>
      <c r="STR39" s="242"/>
      <c r="STS39" s="242"/>
      <c r="STT39" s="242"/>
      <c r="STU39" s="242"/>
      <c r="STV39" s="242"/>
      <c r="STW39" s="242"/>
      <c r="STX39" s="242"/>
      <c r="STY39" s="242"/>
      <c r="STZ39" s="242"/>
      <c r="SUA39" s="242"/>
      <c r="SUB39" s="242"/>
      <c r="SUC39" s="242"/>
      <c r="SUD39" s="242"/>
      <c r="SUE39" s="242"/>
      <c r="SUF39" s="242"/>
      <c r="SUG39" s="242"/>
      <c r="SUH39" s="242"/>
      <c r="SUI39" s="242"/>
      <c r="SUJ39" s="242"/>
      <c r="SUK39" s="242"/>
      <c r="SUL39" s="242"/>
      <c r="SUM39" s="242"/>
      <c r="SUN39" s="242"/>
      <c r="SUO39" s="242"/>
      <c r="SUP39" s="242"/>
      <c r="SUQ39" s="242"/>
      <c r="SUR39" s="242"/>
      <c r="SUS39" s="242"/>
      <c r="SUT39" s="242"/>
      <c r="SUU39" s="242"/>
      <c r="SUV39" s="242"/>
      <c r="SUW39" s="242"/>
      <c r="SUX39" s="242"/>
      <c r="SUY39" s="242"/>
      <c r="SUZ39" s="242"/>
      <c r="SVA39" s="242"/>
      <c r="SVB39" s="242"/>
      <c r="SVC39" s="242"/>
      <c r="SVD39" s="242"/>
      <c r="SVE39" s="242"/>
      <c r="SVF39" s="242"/>
      <c r="SVG39" s="242"/>
      <c r="SVH39" s="242"/>
      <c r="SVI39" s="242"/>
      <c r="SVJ39" s="242"/>
      <c r="SVK39" s="242"/>
      <c r="SVL39" s="242"/>
      <c r="SVM39" s="242"/>
      <c r="SVN39" s="242"/>
      <c r="SVO39" s="242"/>
      <c r="SVP39" s="242"/>
      <c r="SVQ39" s="242"/>
      <c r="SVR39" s="242"/>
      <c r="SVS39" s="242"/>
      <c r="SVT39" s="242"/>
      <c r="SVU39" s="242"/>
      <c r="SVV39" s="242"/>
      <c r="SVW39" s="242"/>
      <c r="SVX39" s="242"/>
      <c r="SVY39" s="242"/>
      <c r="SVZ39" s="242"/>
      <c r="SWA39" s="242"/>
      <c r="SWB39" s="242"/>
      <c r="SWC39" s="242"/>
      <c r="SWD39" s="242"/>
      <c r="SWE39" s="242"/>
      <c r="SWF39" s="242"/>
      <c r="SWG39" s="242"/>
      <c r="SWH39" s="242"/>
      <c r="SWI39" s="242"/>
      <c r="SWJ39" s="242"/>
      <c r="SWK39" s="242"/>
      <c r="SWL39" s="242"/>
      <c r="SWM39" s="242"/>
      <c r="SWN39" s="242"/>
      <c r="SWO39" s="242"/>
      <c r="SWP39" s="242"/>
      <c r="SWQ39" s="242"/>
      <c r="SWR39" s="242"/>
      <c r="SWS39" s="242"/>
      <c r="SWT39" s="242"/>
      <c r="SWU39" s="242"/>
      <c r="SWV39" s="242"/>
      <c r="SWW39" s="242"/>
      <c r="SWX39" s="242"/>
      <c r="SWY39" s="242"/>
      <c r="SWZ39" s="242"/>
      <c r="SXA39" s="242"/>
      <c r="SXB39" s="242"/>
      <c r="SXC39" s="242"/>
      <c r="SXD39" s="242"/>
      <c r="SXE39" s="242"/>
      <c r="SXF39" s="242"/>
      <c r="SXG39" s="242"/>
      <c r="SXH39" s="242"/>
      <c r="SXI39" s="242"/>
      <c r="SXJ39" s="242"/>
      <c r="SXK39" s="242"/>
      <c r="SXL39" s="242"/>
      <c r="SXM39" s="242"/>
      <c r="SXN39" s="242"/>
      <c r="SXO39" s="242"/>
      <c r="SXP39" s="242"/>
      <c r="SXQ39" s="242"/>
      <c r="SXR39" s="242"/>
      <c r="SXS39" s="242"/>
      <c r="SXT39" s="242"/>
      <c r="SXU39" s="242"/>
      <c r="SXV39" s="242"/>
      <c r="SXW39" s="242"/>
      <c r="SXX39" s="242"/>
      <c r="SXY39" s="242"/>
      <c r="SXZ39" s="242"/>
      <c r="SYA39" s="242"/>
      <c r="SYB39" s="242"/>
      <c r="SYC39" s="242"/>
      <c r="SYD39" s="242"/>
      <c r="SYE39" s="242"/>
      <c r="SYF39" s="242"/>
      <c r="SYG39" s="242"/>
      <c r="SYH39" s="242"/>
      <c r="SYI39" s="242"/>
      <c r="SYJ39" s="242"/>
      <c r="SYK39" s="242"/>
      <c r="SYL39" s="242"/>
      <c r="SYM39" s="242"/>
      <c r="SYN39" s="242"/>
      <c r="SYO39" s="242"/>
      <c r="SYP39" s="242"/>
      <c r="SYQ39" s="242"/>
      <c r="SYR39" s="242"/>
      <c r="SYS39" s="242"/>
      <c r="SYT39" s="242"/>
      <c r="SYU39" s="242"/>
      <c r="SYV39" s="242"/>
      <c r="SYW39" s="242"/>
      <c r="SYX39" s="242"/>
      <c r="SYY39" s="242"/>
      <c r="SYZ39" s="242"/>
      <c r="SZA39" s="242"/>
      <c r="SZB39" s="242"/>
      <c r="SZC39" s="242"/>
      <c r="SZD39" s="242"/>
      <c r="SZE39" s="242"/>
      <c r="SZF39" s="242"/>
      <c r="SZG39" s="242"/>
      <c r="SZH39" s="242"/>
      <c r="SZI39" s="242"/>
      <c r="SZJ39" s="242"/>
      <c r="SZK39" s="242"/>
      <c r="SZL39" s="242"/>
      <c r="SZM39" s="242"/>
      <c r="SZN39" s="242"/>
      <c r="SZO39" s="242"/>
      <c r="SZP39" s="242"/>
      <c r="SZQ39" s="242"/>
      <c r="SZR39" s="242"/>
      <c r="SZS39" s="242"/>
      <c r="SZT39" s="242"/>
      <c r="SZU39" s="242"/>
      <c r="SZV39" s="242"/>
      <c r="SZW39" s="242"/>
      <c r="SZX39" s="242"/>
      <c r="SZY39" s="242"/>
      <c r="SZZ39" s="242"/>
      <c r="TAA39" s="242"/>
      <c r="TAB39" s="242"/>
      <c r="TAC39" s="242"/>
      <c r="TAD39" s="242"/>
      <c r="TAE39" s="242"/>
      <c r="TAF39" s="242"/>
      <c r="TAG39" s="242"/>
      <c r="TAH39" s="242"/>
      <c r="TAI39" s="242"/>
      <c r="TAJ39" s="242"/>
      <c r="TAK39" s="242"/>
      <c r="TAL39" s="242"/>
      <c r="TAM39" s="242"/>
      <c r="TAN39" s="242"/>
      <c r="TAO39" s="242"/>
      <c r="TAP39" s="242"/>
      <c r="TAQ39" s="242"/>
      <c r="TAR39" s="242"/>
      <c r="TAS39" s="242"/>
      <c r="TAT39" s="242"/>
      <c r="TAU39" s="242"/>
      <c r="TAV39" s="242"/>
      <c r="TAW39" s="242"/>
      <c r="TAX39" s="242"/>
      <c r="TAY39" s="242"/>
      <c r="TAZ39" s="242"/>
      <c r="TBA39" s="242"/>
      <c r="TBB39" s="242"/>
      <c r="TBC39" s="242"/>
      <c r="TBD39" s="242"/>
      <c r="TBE39" s="242"/>
      <c r="TBF39" s="242"/>
      <c r="TBG39" s="242"/>
      <c r="TBH39" s="242"/>
      <c r="TBI39" s="242"/>
      <c r="TBJ39" s="242"/>
      <c r="TBK39" s="242"/>
      <c r="TBL39" s="242"/>
      <c r="TBM39" s="242"/>
      <c r="TBN39" s="242"/>
      <c r="TBO39" s="242"/>
      <c r="TBP39" s="242"/>
      <c r="TBQ39" s="242"/>
      <c r="TBR39" s="242"/>
      <c r="TBS39" s="242"/>
      <c r="TBT39" s="242"/>
      <c r="TBU39" s="242"/>
      <c r="TBV39" s="242"/>
      <c r="TBW39" s="242"/>
      <c r="TBX39" s="242"/>
      <c r="TBY39" s="242"/>
      <c r="TBZ39" s="242"/>
      <c r="TCA39" s="242"/>
      <c r="TCB39" s="242"/>
      <c r="TCC39" s="242"/>
      <c r="TCD39" s="242"/>
      <c r="TCE39" s="242"/>
      <c r="TCF39" s="242"/>
      <c r="TCG39" s="242"/>
      <c r="TCH39" s="242"/>
      <c r="TCI39" s="242"/>
      <c r="TCJ39" s="242"/>
      <c r="TCK39" s="242"/>
      <c r="TCL39" s="242"/>
      <c r="TCM39" s="242"/>
      <c r="TCN39" s="242"/>
      <c r="TCO39" s="242"/>
      <c r="TCP39" s="242"/>
      <c r="TCQ39" s="242"/>
      <c r="TCR39" s="242"/>
      <c r="TCS39" s="242"/>
      <c r="TCT39" s="242"/>
      <c r="TCU39" s="242"/>
      <c r="TCV39" s="242"/>
      <c r="TCW39" s="242"/>
      <c r="TCX39" s="242"/>
      <c r="TCY39" s="242"/>
      <c r="TCZ39" s="242"/>
      <c r="TDA39" s="242"/>
      <c r="TDB39" s="242"/>
      <c r="TDC39" s="242"/>
      <c r="TDD39" s="242"/>
      <c r="TDE39" s="242"/>
      <c r="TDF39" s="242"/>
      <c r="TDG39" s="242"/>
      <c r="TDH39" s="242"/>
      <c r="TDI39" s="242"/>
      <c r="TDJ39" s="242"/>
      <c r="TDK39" s="242"/>
      <c r="TDL39" s="242"/>
      <c r="TDM39" s="242"/>
      <c r="TDN39" s="242"/>
      <c r="TDO39" s="242"/>
      <c r="TDP39" s="242"/>
      <c r="TDQ39" s="242"/>
      <c r="TDR39" s="242"/>
      <c r="TDS39" s="242"/>
      <c r="TDT39" s="242"/>
      <c r="TDU39" s="242"/>
      <c r="TDV39" s="242"/>
      <c r="TDW39" s="242"/>
      <c r="TDX39" s="242"/>
      <c r="TDY39" s="242"/>
      <c r="TDZ39" s="242"/>
      <c r="TEA39" s="242"/>
      <c r="TEB39" s="242"/>
      <c r="TEC39" s="242"/>
      <c r="TED39" s="242"/>
      <c r="TEE39" s="242"/>
      <c r="TEF39" s="242"/>
      <c r="TEG39" s="242"/>
      <c r="TEH39" s="242"/>
      <c r="TEI39" s="242"/>
      <c r="TEJ39" s="242"/>
      <c r="TEK39" s="242"/>
      <c r="TEL39" s="242"/>
      <c r="TEM39" s="242"/>
      <c r="TEN39" s="242"/>
      <c r="TEO39" s="242"/>
      <c r="TEP39" s="242"/>
      <c r="TEQ39" s="242"/>
      <c r="TER39" s="242"/>
      <c r="TES39" s="242"/>
      <c r="TET39" s="242"/>
      <c r="TEU39" s="242"/>
      <c r="TEV39" s="242"/>
      <c r="TEW39" s="242"/>
      <c r="TEX39" s="242"/>
      <c r="TEY39" s="242"/>
      <c r="TEZ39" s="242"/>
      <c r="TFA39" s="242"/>
      <c r="TFB39" s="242"/>
      <c r="TFC39" s="242"/>
      <c r="TFD39" s="242"/>
      <c r="TFE39" s="242"/>
      <c r="TFF39" s="242"/>
      <c r="TFG39" s="242"/>
      <c r="TFH39" s="242"/>
      <c r="TFI39" s="242"/>
      <c r="TFJ39" s="242"/>
      <c r="TFK39" s="242"/>
      <c r="TFL39" s="242"/>
      <c r="TFM39" s="242"/>
      <c r="TFN39" s="242"/>
      <c r="TFO39" s="242"/>
      <c r="TFP39" s="242"/>
      <c r="TFQ39" s="242"/>
      <c r="TFR39" s="242"/>
      <c r="TFS39" s="242"/>
      <c r="TFT39" s="242"/>
      <c r="TFU39" s="242"/>
      <c r="TFV39" s="242"/>
      <c r="TFW39" s="242"/>
      <c r="TFX39" s="242"/>
      <c r="TFY39" s="242"/>
      <c r="TFZ39" s="242"/>
      <c r="TGA39" s="242"/>
      <c r="TGB39" s="242"/>
      <c r="TGC39" s="242"/>
      <c r="TGD39" s="242"/>
      <c r="TGE39" s="242"/>
      <c r="TGF39" s="242"/>
      <c r="TGG39" s="242"/>
      <c r="TGH39" s="242"/>
      <c r="TGI39" s="242"/>
      <c r="TGJ39" s="242"/>
      <c r="TGK39" s="242"/>
      <c r="TGL39" s="242"/>
      <c r="TGM39" s="242"/>
      <c r="TGN39" s="242"/>
      <c r="TGO39" s="242"/>
      <c r="TGP39" s="242"/>
      <c r="TGQ39" s="242"/>
      <c r="TGR39" s="242"/>
      <c r="TGS39" s="242"/>
      <c r="TGT39" s="242"/>
      <c r="TGU39" s="242"/>
      <c r="TGV39" s="242"/>
      <c r="TGW39" s="242"/>
      <c r="TGX39" s="242"/>
      <c r="TGY39" s="242"/>
      <c r="TGZ39" s="242"/>
      <c r="THA39" s="242"/>
      <c r="THB39" s="242"/>
      <c r="THC39" s="242"/>
      <c r="THD39" s="242"/>
      <c r="THE39" s="242"/>
      <c r="THF39" s="242"/>
      <c r="THG39" s="242"/>
      <c r="THH39" s="242"/>
      <c r="THI39" s="242"/>
      <c r="THJ39" s="242"/>
      <c r="THK39" s="242"/>
      <c r="THL39" s="242"/>
      <c r="THM39" s="242"/>
      <c r="THN39" s="242"/>
      <c r="THO39" s="242"/>
      <c r="THP39" s="242"/>
      <c r="THQ39" s="242"/>
      <c r="THR39" s="242"/>
      <c r="THS39" s="242"/>
      <c r="THT39" s="242"/>
      <c r="THU39" s="242"/>
      <c r="THV39" s="242"/>
      <c r="THW39" s="242"/>
      <c r="THX39" s="242"/>
      <c r="THY39" s="242"/>
      <c r="THZ39" s="242"/>
      <c r="TIA39" s="242"/>
      <c r="TIB39" s="242"/>
      <c r="TIC39" s="242"/>
      <c r="TID39" s="242"/>
      <c r="TIE39" s="242"/>
      <c r="TIF39" s="242"/>
      <c r="TIG39" s="242"/>
      <c r="TIH39" s="242"/>
      <c r="TII39" s="242"/>
      <c r="TIJ39" s="242"/>
      <c r="TIK39" s="242"/>
      <c r="TIL39" s="242"/>
      <c r="TIM39" s="242"/>
      <c r="TIN39" s="242"/>
      <c r="TIO39" s="242"/>
      <c r="TIP39" s="242"/>
      <c r="TIQ39" s="242"/>
      <c r="TIR39" s="242"/>
      <c r="TIS39" s="242"/>
      <c r="TIT39" s="242"/>
      <c r="TIU39" s="242"/>
      <c r="TIV39" s="242"/>
      <c r="TIW39" s="242"/>
      <c r="TIX39" s="242"/>
      <c r="TIY39" s="242"/>
      <c r="TIZ39" s="242"/>
      <c r="TJA39" s="242"/>
      <c r="TJB39" s="242"/>
      <c r="TJC39" s="242"/>
      <c r="TJD39" s="242"/>
      <c r="TJE39" s="242"/>
      <c r="TJF39" s="242"/>
      <c r="TJG39" s="242"/>
      <c r="TJH39" s="242"/>
      <c r="TJI39" s="242"/>
      <c r="TJJ39" s="242"/>
      <c r="TJK39" s="242"/>
      <c r="TJL39" s="242"/>
      <c r="TJM39" s="242"/>
      <c r="TJN39" s="242"/>
      <c r="TJO39" s="242"/>
      <c r="TJP39" s="242"/>
      <c r="TJQ39" s="242"/>
      <c r="TJR39" s="242"/>
      <c r="TJS39" s="242"/>
      <c r="TJT39" s="242"/>
      <c r="TJU39" s="242"/>
      <c r="TJV39" s="242"/>
      <c r="TJW39" s="242"/>
      <c r="TJX39" s="242"/>
      <c r="TJY39" s="242"/>
      <c r="TJZ39" s="242"/>
      <c r="TKA39" s="242"/>
      <c r="TKB39" s="242"/>
      <c r="TKC39" s="242"/>
      <c r="TKD39" s="242"/>
      <c r="TKE39" s="242"/>
      <c r="TKF39" s="242"/>
      <c r="TKG39" s="242"/>
      <c r="TKH39" s="242"/>
      <c r="TKI39" s="242"/>
      <c r="TKJ39" s="242"/>
      <c r="TKK39" s="242"/>
      <c r="TKL39" s="242"/>
      <c r="TKM39" s="242"/>
      <c r="TKN39" s="242"/>
      <c r="TKO39" s="242"/>
      <c r="TKP39" s="242"/>
      <c r="TKQ39" s="242"/>
      <c r="TKR39" s="242"/>
      <c r="TKS39" s="242"/>
      <c r="TKT39" s="242"/>
      <c r="TKU39" s="242"/>
      <c r="TKV39" s="242"/>
      <c r="TKW39" s="242"/>
      <c r="TKX39" s="242"/>
      <c r="TKY39" s="242"/>
      <c r="TKZ39" s="242"/>
      <c r="TLA39" s="242"/>
      <c r="TLB39" s="242"/>
      <c r="TLC39" s="242"/>
      <c r="TLD39" s="242"/>
      <c r="TLE39" s="242"/>
      <c r="TLF39" s="242"/>
      <c r="TLG39" s="242"/>
      <c r="TLH39" s="242"/>
      <c r="TLI39" s="242"/>
      <c r="TLJ39" s="242"/>
      <c r="TLK39" s="242"/>
      <c r="TLL39" s="242"/>
      <c r="TLM39" s="242"/>
      <c r="TLN39" s="242"/>
      <c r="TLO39" s="242"/>
      <c r="TLP39" s="242"/>
      <c r="TLQ39" s="242"/>
      <c r="TLR39" s="242"/>
      <c r="TLS39" s="242"/>
      <c r="TLT39" s="242"/>
      <c r="TLU39" s="242"/>
      <c r="TLV39" s="242"/>
      <c r="TLW39" s="242"/>
      <c r="TLX39" s="242"/>
      <c r="TLY39" s="242"/>
      <c r="TLZ39" s="242"/>
      <c r="TMA39" s="242"/>
      <c r="TMB39" s="242"/>
      <c r="TMC39" s="242"/>
      <c r="TMD39" s="242"/>
      <c r="TME39" s="242"/>
      <c r="TMF39" s="242"/>
      <c r="TMG39" s="242"/>
      <c r="TMH39" s="242"/>
      <c r="TMI39" s="242"/>
      <c r="TMJ39" s="242"/>
      <c r="TMK39" s="242"/>
      <c r="TML39" s="242"/>
      <c r="TMM39" s="242"/>
      <c r="TMN39" s="242"/>
      <c r="TMO39" s="242"/>
      <c r="TMP39" s="242"/>
      <c r="TMQ39" s="242"/>
      <c r="TMR39" s="242"/>
      <c r="TMS39" s="242"/>
      <c r="TMT39" s="242"/>
      <c r="TMU39" s="242"/>
      <c r="TMV39" s="242"/>
      <c r="TMW39" s="242"/>
      <c r="TMX39" s="242"/>
      <c r="TMY39" s="242"/>
      <c r="TMZ39" s="242"/>
      <c r="TNA39" s="242"/>
      <c r="TNB39" s="242"/>
      <c r="TNC39" s="242"/>
      <c r="TND39" s="242"/>
      <c r="TNE39" s="242"/>
      <c r="TNF39" s="242"/>
      <c r="TNG39" s="242"/>
      <c r="TNH39" s="242"/>
      <c r="TNI39" s="242"/>
      <c r="TNJ39" s="242"/>
      <c r="TNK39" s="242"/>
      <c r="TNL39" s="242"/>
      <c r="TNM39" s="242"/>
      <c r="TNN39" s="242"/>
      <c r="TNO39" s="242"/>
      <c r="TNP39" s="242"/>
      <c r="TNQ39" s="242"/>
      <c r="TNR39" s="242"/>
      <c r="TNS39" s="242"/>
      <c r="TNT39" s="242"/>
      <c r="TNU39" s="242"/>
      <c r="TNV39" s="242"/>
      <c r="TNW39" s="242"/>
      <c r="TNX39" s="242"/>
      <c r="TNY39" s="242"/>
      <c r="TNZ39" s="242"/>
      <c r="TOA39" s="242"/>
      <c r="TOB39" s="242"/>
      <c r="TOC39" s="242"/>
      <c r="TOD39" s="242"/>
      <c r="TOE39" s="242"/>
      <c r="TOF39" s="242"/>
      <c r="TOG39" s="242"/>
      <c r="TOH39" s="242"/>
      <c r="TOI39" s="242"/>
      <c r="TOJ39" s="242"/>
      <c r="TOK39" s="242"/>
      <c r="TOL39" s="242"/>
      <c r="TOM39" s="242"/>
      <c r="TON39" s="242"/>
      <c r="TOO39" s="242"/>
      <c r="TOP39" s="242"/>
      <c r="TOQ39" s="242"/>
      <c r="TOR39" s="242"/>
      <c r="TOS39" s="242"/>
      <c r="TOT39" s="242"/>
      <c r="TOU39" s="242"/>
      <c r="TOV39" s="242"/>
      <c r="TOW39" s="242"/>
      <c r="TOX39" s="242"/>
      <c r="TOY39" s="242"/>
      <c r="TOZ39" s="242"/>
      <c r="TPA39" s="242"/>
      <c r="TPB39" s="242"/>
      <c r="TPC39" s="242"/>
      <c r="TPD39" s="242"/>
      <c r="TPE39" s="242"/>
      <c r="TPF39" s="242"/>
      <c r="TPG39" s="242"/>
      <c r="TPH39" s="242"/>
      <c r="TPI39" s="242"/>
      <c r="TPJ39" s="242"/>
      <c r="TPK39" s="242"/>
      <c r="TPL39" s="242"/>
      <c r="TPM39" s="242"/>
      <c r="TPN39" s="242"/>
      <c r="TPO39" s="242"/>
      <c r="TPP39" s="242"/>
      <c r="TPQ39" s="242"/>
      <c r="TPR39" s="242"/>
      <c r="TPS39" s="242"/>
      <c r="TPT39" s="242"/>
      <c r="TPU39" s="242"/>
      <c r="TPV39" s="242"/>
      <c r="TPW39" s="242"/>
      <c r="TPX39" s="242"/>
      <c r="TPY39" s="242"/>
      <c r="TPZ39" s="242"/>
      <c r="TQA39" s="242"/>
      <c r="TQB39" s="242"/>
      <c r="TQC39" s="242"/>
      <c r="TQD39" s="242"/>
      <c r="TQE39" s="242"/>
      <c r="TQF39" s="242"/>
      <c r="TQG39" s="242"/>
      <c r="TQH39" s="242"/>
      <c r="TQI39" s="242"/>
      <c r="TQJ39" s="242"/>
      <c r="TQK39" s="242"/>
      <c r="TQL39" s="242"/>
      <c r="TQM39" s="242"/>
      <c r="TQN39" s="242"/>
      <c r="TQO39" s="242"/>
      <c r="TQP39" s="242"/>
      <c r="TQQ39" s="242"/>
      <c r="TQR39" s="242"/>
      <c r="TQS39" s="242"/>
      <c r="TQT39" s="242"/>
      <c r="TQU39" s="242"/>
      <c r="TQV39" s="242"/>
      <c r="TQW39" s="242"/>
      <c r="TQX39" s="242"/>
      <c r="TQY39" s="242"/>
      <c r="TQZ39" s="242"/>
      <c r="TRA39" s="242"/>
      <c r="TRB39" s="242"/>
      <c r="TRC39" s="242"/>
      <c r="TRD39" s="242"/>
      <c r="TRE39" s="242"/>
      <c r="TRF39" s="242"/>
      <c r="TRG39" s="242"/>
      <c r="TRH39" s="242"/>
      <c r="TRI39" s="242"/>
      <c r="TRJ39" s="242"/>
      <c r="TRK39" s="242"/>
      <c r="TRL39" s="242"/>
      <c r="TRM39" s="242"/>
      <c r="TRN39" s="242"/>
      <c r="TRO39" s="242"/>
      <c r="TRP39" s="242"/>
      <c r="TRQ39" s="242"/>
      <c r="TRR39" s="242"/>
      <c r="TRS39" s="242"/>
      <c r="TRT39" s="242"/>
      <c r="TRU39" s="242"/>
      <c r="TRV39" s="242"/>
      <c r="TRW39" s="242"/>
      <c r="TRX39" s="242"/>
      <c r="TRY39" s="242"/>
      <c r="TRZ39" s="242"/>
      <c r="TSA39" s="242"/>
      <c r="TSB39" s="242"/>
      <c r="TSC39" s="242"/>
      <c r="TSD39" s="242"/>
      <c r="TSE39" s="242"/>
      <c r="TSF39" s="242"/>
      <c r="TSG39" s="242"/>
      <c r="TSH39" s="242"/>
      <c r="TSI39" s="242"/>
      <c r="TSJ39" s="242"/>
      <c r="TSK39" s="242"/>
      <c r="TSL39" s="242"/>
      <c r="TSM39" s="242"/>
      <c r="TSN39" s="242"/>
      <c r="TSO39" s="242"/>
      <c r="TSP39" s="242"/>
      <c r="TSQ39" s="242"/>
      <c r="TSR39" s="242"/>
      <c r="TSS39" s="242"/>
      <c r="TST39" s="242"/>
      <c r="TSU39" s="242"/>
      <c r="TSV39" s="242"/>
      <c r="TSW39" s="242"/>
      <c r="TSX39" s="242"/>
      <c r="TSY39" s="242"/>
      <c r="TSZ39" s="242"/>
      <c r="TTA39" s="242"/>
      <c r="TTB39" s="242"/>
      <c r="TTC39" s="242"/>
      <c r="TTD39" s="242"/>
      <c r="TTE39" s="242"/>
      <c r="TTF39" s="242"/>
      <c r="TTG39" s="242"/>
      <c r="TTH39" s="242"/>
      <c r="TTI39" s="242"/>
      <c r="TTJ39" s="242"/>
      <c r="TTK39" s="242"/>
      <c r="TTL39" s="242"/>
      <c r="TTM39" s="242"/>
      <c r="TTN39" s="242"/>
      <c r="TTO39" s="242"/>
      <c r="TTP39" s="242"/>
      <c r="TTQ39" s="242"/>
      <c r="TTR39" s="242"/>
      <c r="TTS39" s="242"/>
      <c r="TTT39" s="242"/>
      <c r="TTU39" s="242"/>
      <c r="TTV39" s="242"/>
      <c r="TTW39" s="242"/>
      <c r="TTX39" s="242"/>
      <c r="TTY39" s="242"/>
      <c r="TTZ39" s="242"/>
      <c r="TUA39" s="242"/>
      <c r="TUB39" s="242"/>
      <c r="TUC39" s="242"/>
      <c r="TUD39" s="242"/>
      <c r="TUE39" s="242"/>
      <c r="TUF39" s="242"/>
      <c r="TUG39" s="242"/>
      <c r="TUH39" s="242"/>
      <c r="TUI39" s="242"/>
      <c r="TUJ39" s="242"/>
      <c r="TUK39" s="242"/>
      <c r="TUL39" s="242"/>
      <c r="TUM39" s="242"/>
      <c r="TUN39" s="242"/>
      <c r="TUO39" s="242"/>
      <c r="TUP39" s="242"/>
      <c r="TUQ39" s="242"/>
      <c r="TUR39" s="242"/>
      <c r="TUS39" s="242"/>
      <c r="TUT39" s="242"/>
      <c r="TUU39" s="242"/>
      <c r="TUV39" s="242"/>
      <c r="TUW39" s="242"/>
      <c r="TUX39" s="242"/>
      <c r="TUY39" s="242"/>
      <c r="TUZ39" s="242"/>
      <c r="TVA39" s="242"/>
      <c r="TVB39" s="242"/>
      <c r="TVC39" s="242"/>
      <c r="TVD39" s="242"/>
      <c r="TVE39" s="242"/>
      <c r="TVF39" s="242"/>
      <c r="TVG39" s="242"/>
      <c r="TVH39" s="242"/>
      <c r="TVI39" s="242"/>
      <c r="TVJ39" s="242"/>
      <c r="TVK39" s="242"/>
      <c r="TVL39" s="242"/>
      <c r="TVM39" s="242"/>
      <c r="TVN39" s="242"/>
      <c r="TVO39" s="242"/>
      <c r="TVP39" s="242"/>
      <c r="TVQ39" s="242"/>
      <c r="TVR39" s="242"/>
      <c r="TVS39" s="242"/>
      <c r="TVT39" s="242"/>
      <c r="TVU39" s="242"/>
      <c r="TVV39" s="242"/>
      <c r="TVW39" s="242"/>
      <c r="TVX39" s="242"/>
      <c r="TVY39" s="242"/>
      <c r="TVZ39" s="242"/>
      <c r="TWA39" s="242"/>
      <c r="TWB39" s="242"/>
      <c r="TWC39" s="242"/>
      <c r="TWD39" s="242"/>
      <c r="TWE39" s="242"/>
      <c r="TWF39" s="242"/>
      <c r="TWG39" s="242"/>
      <c r="TWH39" s="242"/>
      <c r="TWI39" s="242"/>
      <c r="TWJ39" s="242"/>
      <c r="TWK39" s="242"/>
      <c r="TWL39" s="242"/>
      <c r="TWM39" s="242"/>
      <c r="TWN39" s="242"/>
      <c r="TWO39" s="242"/>
      <c r="TWP39" s="242"/>
      <c r="TWQ39" s="242"/>
      <c r="TWR39" s="242"/>
      <c r="TWS39" s="242"/>
      <c r="TWT39" s="242"/>
      <c r="TWU39" s="242"/>
      <c r="TWV39" s="242"/>
      <c r="TWW39" s="242"/>
      <c r="TWX39" s="242"/>
      <c r="TWY39" s="242"/>
      <c r="TWZ39" s="242"/>
      <c r="TXA39" s="242"/>
      <c r="TXB39" s="242"/>
      <c r="TXC39" s="242"/>
      <c r="TXD39" s="242"/>
      <c r="TXE39" s="242"/>
      <c r="TXF39" s="242"/>
      <c r="TXG39" s="242"/>
      <c r="TXH39" s="242"/>
      <c r="TXI39" s="242"/>
      <c r="TXJ39" s="242"/>
      <c r="TXK39" s="242"/>
      <c r="TXL39" s="242"/>
      <c r="TXM39" s="242"/>
      <c r="TXN39" s="242"/>
      <c r="TXO39" s="242"/>
      <c r="TXP39" s="242"/>
      <c r="TXQ39" s="242"/>
      <c r="TXR39" s="242"/>
      <c r="TXS39" s="242"/>
      <c r="TXT39" s="242"/>
      <c r="TXU39" s="242"/>
      <c r="TXV39" s="242"/>
      <c r="TXW39" s="242"/>
      <c r="TXX39" s="242"/>
      <c r="TXY39" s="242"/>
      <c r="TXZ39" s="242"/>
      <c r="TYA39" s="242"/>
      <c r="TYB39" s="242"/>
      <c r="TYC39" s="242"/>
      <c r="TYD39" s="242"/>
      <c r="TYE39" s="242"/>
      <c r="TYF39" s="242"/>
      <c r="TYG39" s="242"/>
      <c r="TYH39" s="242"/>
      <c r="TYI39" s="242"/>
      <c r="TYJ39" s="242"/>
      <c r="TYK39" s="242"/>
      <c r="TYL39" s="242"/>
      <c r="TYM39" s="242"/>
      <c r="TYN39" s="242"/>
      <c r="TYO39" s="242"/>
      <c r="TYP39" s="242"/>
      <c r="TYQ39" s="242"/>
      <c r="TYR39" s="242"/>
      <c r="TYS39" s="242"/>
      <c r="TYT39" s="242"/>
      <c r="TYU39" s="242"/>
      <c r="TYV39" s="242"/>
      <c r="TYW39" s="242"/>
      <c r="TYX39" s="242"/>
      <c r="TYY39" s="242"/>
      <c r="TYZ39" s="242"/>
      <c r="TZA39" s="242"/>
      <c r="TZB39" s="242"/>
      <c r="TZC39" s="242"/>
      <c r="TZD39" s="242"/>
      <c r="TZE39" s="242"/>
      <c r="TZF39" s="242"/>
      <c r="TZG39" s="242"/>
      <c r="TZH39" s="242"/>
      <c r="TZI39" s="242"/>
      <c r="TZJ39" s="242"/>
      <c r="TZK39" s="242"/>
      <c r="TZL39" s="242"/>
      <c r="TZM39" s="242"/>
      <c r="TZN39" s="242"/>
      <c r="TZO39" s="242"/>
      <c r="TZP39" s="242"/>
      <c r="TZQ39" s="242"/>
      <c r="TZR39" s="242"/>
      <c r="TZS39" s="242"/>
      <c r="TZT39" s="242"/>
      <c r="TZU39" s="242"/>
      <c r="TZV39" s="242"/>
      <c r="TZW39" s="242"/>
      <c r="TZX39" s="242"/>
      <c r="TZY39" s="242"/>
      <c r="TZZ39" s="242"/>
      <c r="UAA39" s="242"/>
      <c r="UAB39" s="242"/>
      <c r="UAC39" s="242"/>
      <c r="UAD39" s="242"/>
      <c r="UAE39" s="242"/>
      <c r="UAF39" s="242"/>
      <c r="UAG39" s="242"/>
      <c r="UAH39" s="242"/>
      <c r="UAI39" s="242"/>
      <c r="UAJ39" s="242"/>
      <c r="UAK39" s="242"/>
      <c r="UAL39" s="242"/>
      <c r="UAM39" s="242"/>
      <c r="UAN39" s="242"/>
      <c r="UAO39" s="242"/>
      <c r="UAP39" s="242"/>
      <c r="UAQ39" s="242"/>
      <c r="UAR39" s="242"/>
      <c r="UAS39" s="242"/>
      <c r="UAT39" s="242"/>
      <c r="UAU39" s="242"/>
      <c r="UAV39" s="242"/>
      <c r="UAW39" s="242"/>
      <c r="UAX39" s="242"/>
      <c r="UAY39" s="242"/>
      <c r="UAZ39" s="242"/>
      <c r="UBA39" s="242"/>
      <c r="UBB39" s="242"/>
      <c r="UBC39" s="242"/>
      <c r="UBD39" s="242"/>
      <c r="UBE39" s="242"/>
      <c r="UBF39" s="242"/>
      <c r="UBG39" s="242"/>
      <c r="UBH39" s="242"/>
      <c r="UBI39" s="242"/>
      <c r="UBJ39" s="242"/>
      <c r="UBK39" s="242"/>
      <c r="UBL39" s="242"/>
      <c r="UBM39" s="242"/>
      <c r="UBN39" s="242"/>
      <c r="UBO39" s="242"/>
      <c r="UBP39" s="242"/>
      <c r="UBQ39" s="242"/>
      <c r="UBR39" s="242"/>
      <c r="UBS39" s="242"/>
      <c r="UBT39" s="242"/>
      <c r="UBU39" s="242"/>
      <c r="UBV39" s="242"/>
      <c r="UBW39" s="242"/>
      <c r="UBX39" s="242"/>
      <c r="UBY39" s="242"/>
      <c r="UBZ39" s="242"/>
      <c r="UCA39" s="242"/>
      <c r="UCB39" s="242"/>
      <c r="UCC39" s="242"/>
      <c r="UCD39" s="242"/>
      <c r="UCE39" s="242"/>
      <c r="UCF39" s="242"/>
      <c r="UCG39" s="242"/>
      <c r="UCH39" s="242"/>
      <c r="UCI39" s="242"/>
      <c r="UCJ39" s="242"/>
      <c r="UCK39" s="242"/>
      <c r="UCL39" s="242"/>
      <c r="UCM39" s="242"/>
      <c r="UCN39" s="242"/>
      <c r="UCO39" s="242"/>
      <c r="UCP39" s="242"/>
      <c r="UCQ39" s="242"/>
      <c r="UCR39" s="242"/>
      <c r="UCS39" s="242"/>
      <c r="UCT39" s="242"/>
      <c r="UCU39" s="242"/>
      <c r="UCV39" s="242"/>
      <c r="UCW39" s="242"/>
      <c r="UCX39" s="242"/>
      <c r="UCY39" s="242"/>
      <c r="UCZ39" s="242"/>
      <c r="UDA39" s="242"/>
      <c r="UDB39" s="242"/>
      <c r="UDC39" s="242"/>
      <c r="UDD39" s="242"/>
      <c r="UDE39" s="242"/>
      <c r="UDF39" s="242"/>
      <c r="UDG39" s="242"/>
      <c r="UDH39" s="242"/>
      <c r="UDI39" s="242"/>
      <c r="UDJ39" s="242"/>
      <c r="UDK39" s="242"/>
      <c r="UDL39" s="242"/>
      <c r="UDM39" s="242"/>
      <c r="UDN39" s="242"/>
      <c r="UDO39" s="242"/>
      <c r="UDP39" s="242"/>
      <c r="UDQ39" s="242"/>
      <c r="UDR39" s="242"/>
      <c r="UDS39" s="242"/>
      <c r="UDT39" s="242"/>
      <c r="UDU39" s="242"/>
      <c r="UDV39" s="242"/>
      <c r="UDW39" s="242"/>
      <c r="UDX39" s="242"/>
      <c r="UDY39" s="242"/>
      <c r="UDZ39" s="242"/>
      <c r="UEA39" s="242"/>
      <c r="UEB39" s="242"/>
      <c r="UEC39" s="242"/>
      <c r="UED39" s="242"/>
      <c r="UEE39" s="242"/>
      <c r="UEF39" s="242"/>
      <c r="UEG39" s="242"/>
      <c r="UEH39" s="242"/>
      <c r="UEI39" s="242"/>
      <c r="UEJ39" s="242"/>
      <c r="UEK39" s="242"/>
      <c r="UEL39" s="242"/>
      <c r="UEM39" s="242"/>
      <c r="UEN39" s="242"/>
      <c r="UEO39" s="242"/>
      <c r="UEP39" s="242"/>
      <c r="UEQ39" s="242"/>
      <c r="UER39" s="242"/>
      <c r="UES39" s="242"/>
      <c r="UET39" s="242"/>
      <c r="UEU39" s="242"/>
      <c r="UEV39" s="242"/>
      <c r="UEW39" s="242"/>
      <c r="UEX39" s="242"/>
      <c r="UEY39" s="242"/>
      <c r="UEZ39" s="242"/>
      <c r="UFA39" s="242"/>
      <c r="UFB39" s="242"/>
      <c r="UFC39" s="242"/>
      <c r="UFD39" s="242"/>
      <c r="UFE39" s="242"/>
      <c r="UFF39" s="242"/>
      <c r="UFG39" s="242"/>
      <c r="UFH39" s="242"/>
      <c r="UFI39" s="242"/>
      <c r="UFJ39" s="242"/>
      <c r="UFK39" s="242"/>
      <c r="UFL39" s="242"/>
      <c r="UFM39" s="242"/>
      <c r="UFN39" s="242"/>
      <c r="UFO39" s="242"/>
      <c r="UFP39" s="242"/>
      <c r="UFQ39" s="242"/>
      <c r="UFR39" s="242"/>
      <c r="UFS39" s="242"/>
      <c r="UFT39" s="242"/>
      <c r="UFU39" s="242"/>
      <c r="UFV39" s="242"/>
      <c r="UFW39" s="242"/>
      <c r="UFX39" s="242"/>
      <c r="UFY39" s="242"/>
      <c r="UFZ39" s="242"/>
      <c r="UGA39" s="242"/>
      <c r="UGB39" s="242"/>
      <c r="UGC39" s="242"/>
      <c r="UGD39" s="242"/>
      <c r="UGE39" s="242"/>
      <c r="UGF39" s="242"/>
      <c r="UGG39" s="242"/>
      <c r="UGH39" s="242"/>
      <c r="UGI39" s="242"/>
      <c r="UGJ39" s="242"/>
      <c r="UGK39" s="242"/>
      <c r="UGL39" s="242"/>
      <c r="UGM39" s="242"/>
      <c r="UGN39" s="242"/>
      <c r="UGO39" s="242"/>
      <c r="UGP39" s="242"/>
      <c r="UGQ39" s="242"/>
      <c r="UGR39" s="242"/>
      <c r="UGS39" s="242"/>
      <c r="UGT39" s="242"/>
      <c r="UGU39" s="242"/>
      <c r="UGV39" s="242"/>
      <c r="UGW39" s="242"/>
      <c r="UGX39" s="242"/>
      <c r="UGY39" s="242"/>
      <c r="UGZ39" s="242"/>
      <c r="UHA39" s="242"/>
      <c r="UHB39" s="242"/>
      <c r="UHC39" s="242"/>
      <c r="UHD39" s="242"/>
      <c r="UHE39" s="242"/>
      <c r="UHF39" s="242"/>
      <c r="UHG39" s="242"/>
      <c r="UHH39" s="242"/>
      <c r="UHI39" s="242"/>
      <c r="UHJ39" s="242"/>
      <c r="UHK39" s="242"/>
      <c r="UHL39" s="242"/>
      <c r="UHM39" s="242"/>
      <c r="UHN39" s="242"/>
      <c r="UHO39" s="242"/>
      <c r="UHP39" s="242"/>
      <c r="UHQ39" s="242"/>
      <c r="UHR39" s="242"/>
      <c r="UHS39" s="242"/>
      <c r="UHT39" s="242"/>
      <c r="UHU39" s="242"/>
      <c r="UHV39" s="242"/>
      <c r="UHW39" s="242"/>
      <c r="UHX39" s="242"/>
      <c r="UHY39" s="242"/>
      <c r="UHZ39" s="242"/>
      <c r="UIA39" s="242"/>
      <c r="UIB39" s="242"/>
      <c r="UIC39" s="242"/>
      <c r="UID39" s="242"/>
      <c r="UIE39" s="242"/>
      <c r="UIF39" s="242"/>
      <c r="UIG39" s="242"/>
      <c r="UIH39" s="242"/>
      <c r="UII39" s="242"/>
      <c r="UIJ39" s="242"/>
      <c r="UIK39" s="242"/>
      <c r="UIL39" s="242"/>
      <c r="UIM39" s="242"/>
      <c r="UIN39" s="242"/>
      <c r="UIO39" s="242"/>
      <c r="UIP39" s="242"/>
      <c r="UIQ39" s="242"/>
      <c r="UIR39" s="242"/>
      <c r="UIS39" s="242"/>
      <c r="UIT39" s="242"/>
      <c r="UIU39" s="242"/>
      <c r="UIV39" s="242"/>
      <c r="UIW39" s="242"/>
      <c r="UIX39" s="242"/>
      <c r="UIY39" s="242"/>
      <c r="UIZ39" s="242"/>
      <c r="UJA39" s="242"/>
      <c r="UJB39" s="242"/>
      <c r="UJC39" s="242"/>
      <c r="UJD39" s="242"/>
      <c r="UJE39" s="242"/>
      <c r="UJF39" s="242"/>
      <c r="UJG39" s="242"/>
      <c r="UJH39" s="242"/>
      <c r="UJI39" s="242"/>
      <c r="UJJ39" s="242"/>
      <c r="UJK39" s="242"/>
      <c r="UJL39" s="242"/>
      <c r="UJM39" s="242"/>
      <c r="UJN39" s="242"/>
      <c r="UJO39" s="242"/>
      <c r="UJP39" s="242"/>
      <c r="UJQ39" s="242"/>
      <c r="UJR39" s="242"/>
      <c r="UJS39" s="242"/>
      <c r="UJT39" s="242"/>
      <c r="UJU39" s="242"/>
      <c r="UJV39" s="242"/>
      <c r="UJW39" s="242"/>
      <c r="UJX39" s="242"/>
      <c r="UJY39" s="242"/>
      <c r="UJZ39" s="242"/>
      <c r="UKA39" s="242"/>
      <c r="UKB39" s="242"/>
      <c r="UKC39" s="242"/>
      <c r="UKD39" s="242"/>
      <c r="UKE39" s="242"/>
      <c r="UKF39" s="242"/>
      <c r="UKG39" s="242"/>
      <c r="UKH39" s="242"/>
      <c r="UKI39" s="242"/>
      <c r="UKJ39" s="242"/>
      <c r="UKK39" s="242"/>
      <c r="UKL39" s="242"/>
      <c r="UKM39" s="242"/>
      <c r="UKN39" s="242"/>
      <c r="UKO39" s="242"/>
      <c r="UKP39" s="242"/>
      <c r="UKQ39" s="242"/>
      <c r="UKR39" s="242"/>
      <c r="UKS39" s="242"/>
      <c r="UKT39" s="242"/>
      <c r="UKU39" s="242"/>
      <c r="UKV39" s="242"/>
      <c r="UKW39" s="242"/>
      <c r="UKX39" s="242"/>
      <c r="UKY39" s="242"/>
      <c r="UKZ39" s="242"/>
      <c r="ULA39" s="242"/>
      <c r="ULB39" s="242"/>
      <c r="ULC39" s="242"/>
      <c r="ULD39" s="242"/>
      <c r="ULE39" s="242"/>
      <c r="ULF39" s="242"/>
      <c r="ULG39" s="242"/>
      <c r="ULH39" s="242"/>
      <c r="ULI39" s="242"/>
      <c r="ULJ39" s="242"/>
      <c r="ULK39" s="242"/>
      <c r="ULL39" s="242"/>
      <c r="ULM39" s="242"/>
      <c r="ULN39" s="242"/>
      <c r="ULO39" s="242"/>
      <c r="ULP39" s="242"/>
      <c r="ULQ39" s="242"/>
      <c r="ULR39" s="242"/>
      <c r="ULS39" s="242"/>
      <c r="ULT39" s="242"/>
      <c r="ULU39" s="242"/>
      <c r="ULV39" s="242"/>
      <c r="ULW39" s="242"/>
      <c r="ULX39" s="242"/>
      <c r="ULY39" s="242"/>
      <c r="ULZ39" s="242"/>
      <c r="UMA39" s="242"/>
      <c r="UMB39" s="242"/>
      <c r="UMC39" s="242"/>
      <c r="UMD39" s="242"/>
      <c r="UME39" s="242"/>
      <c r="UMF39" s="242"/>
      <c r="UMG39" s="242"/>
      <c r="UMH39" s="242"/>
      <c r="UMI39" s="242"/>
      <c r="UMJ39" s="242"/>
      <c r="UMK39" s="242"/>
      <c r="UML39" s="242"/>
      <c r="UMM39" s="242"/>
      <c r="UMN39" s="242"/>
      <c r="UMO39" s="242"/>
      <c r="UMP39" s="242"/>
      <c r="UMQ39" s="242"/>
      <c r="UMR39" s="242"/>
      <c r="UMS39" s="242"/>
      <c r="UMT39" s="242"/>
      <c r="UMU39" s="242"/>
      <c r="UMV39" s="242"/>
      <c r="UMW39" s="242"/>
      <c r="UMX39" s="242"/>
      <c r="UMY39" s="242"/>
      <c r="UMZ39" s="242"/>
      <c r="UNA39" s="242"/>
      <c r="UNB39" s="242"/>
      <c r="UNC39" s="242"/>
      <c r="UND39" s="242"/>
      <c r="UNE39" s="242"/>
      <c r="UNF39" s="242"/>
      <c r="UNG39" s="242"/>
      <c r="UNH39" s="242"/>
      <c r="UNI39" s="242"/>
      <c r="UNJ39" s="242"/>
      <c r="UNK39" s="242"/>
      <c r="UNL39" s="242"/>
      <c r="UNM39" s="242"/>
      <c r="UNN39" s="242"/>
      <c r="UNO39" s="242"/>
      <c r="UNP39" s="242"/>
      <c r="UNQ39" s="242"/>
      <c r="UNR39" s="242"/>
      <c r="UNS39" s="242"/>
      <c r="UNT39" s="242"/>
      <c r="UNU39" s="242"/>
      <c r="UNV39" s="242"/>
      <c r="UNW39" s="242"/>
      <c r="UNX39" s="242"/>
      <c r="UNY39" s="242"/>
      <c r="UNZ39" s="242"/>
      <c r="UOA39" s="242"/>
      <c r="UOB39" s="242"/>
      <c r="UOC39" s="242"/>
      <c r="UOD39" s="242"/>
      <c r="UOE39" s="242"/>
      <c r="UOF39" s="242"/>
      <c r="UOG39" s="242"/>
      <c r="UOH39" s="242"/>
      <c r="UOI39" s="242"/>
      <c r="UOJ39" s="242"/>
      <c r="UOK39" s="242"/>
      <c r="UOL39" s="242"/>
      <c r="UOM39" s="242"/>
      <c r="UON39" s="242"/>
      <c r="UOO39" s="242"/>
      <c r="UOP39" s="242"/>
      <c r="UOQ39" s="242"/>
      <c r="UOR39" s="242"/>
      <c r="UOS39" s="242"/>
      <c r="UOT39" s="242"/>
      <c r="UOU39" s="242"/>
      <c r="UOV39" s="242"/>
      <c r="UOW39" s="242"/>
      <c r="UOX39" s="242"/>
      <c r="UOY39" s="242"/>
      <c r="UOZ39" s="242"/>
      <c r="UPA39" s="242"/>
      <c r="UPB39" s="242"/>
      <c r="UPC39" s="242"/>
      <c r="UPD39" s="242"/>
      <c r="UPE39" s="242"/>
      <c r="UPF39" s="242"/>
      <c r="UPG39" s="242"/>
      <c r="UPH39" s="242"/>
      <c r="UPI39" s="242"/>
      <c r="UPJ39" s="242"/>
      <c r="UPK39" s="242"/>
      <c r="UPL39" s="242"/>
      <c r="UPM39" s="242"/>
      <c r="UPN39" s="242"/>
      <c r="UPO39" s="242"/>
      <c r="UPP39" s="242"/>
      <c r="UPQ39" s="242"/>
      <c r="UPR39" s="242"/>
      <c r="UPS39" s="242"/>
      <c r="UPT39" s="242"/>
      <c r="UPU39" s="242"/>
      <c r="UPV39" s="242"/>
      <c r="UPW39" s="242"/>
      <c r="UPX39" s="242"/>
      <c r="UPY39" s="242"/>
      <c r="UPZ39" s="242"/>
      <c r="UQA39" s="242"/>
      <c r="UQB39" s="242"/>
      <c r="UQC39" s="242"/>
      <c r="UQD39" s="242"/>
      <c r="UQE39" s="242"/>
      <c r="UQF39" s="242"/>
      <c r="UQG39" s="242"/>
      <c r="UQH39" s="242"/>
      <c r="UQI39" s="242"/>
      <c r="UQJ39" s="242"/>
      <c r="UQK39" s="242"/>
      <c r="UQL39" s="242"/>
      <c r="UQM39" s="242"/>
      <c r="UQN39" s="242"/>
      <c r="UQO39" s="242"/>
      <c r="UQP39" s="242"/>
      <c r="UQQ39" s="242"/>
      <c r="UQR39" s="242"/>
      <c r="UQS39" s="242"/>
      <c r="UQT39" s="242"/>
      <c r="UQU39" s="242"/>
      <c r="UQV39" s="242"/>
      <c r="UQW39" s="242"/>
      <c r="UQX39" s="242"/>
      <c r="UQY39" s="242"/>
      <c r="UQZ39" s="242"/>
      <c r="URA39" s="242"/>
      <c r="URB39" s="242"/>
      <c r="URC39" s="242"/>
      <c r="URD39" s="242"/>
      <c r="URE39" s="242"/>
      <c r="URF39" s="242"/>
      <c r="URG39" s="242"/>
      <c r="URH39" s="242"/>
      <c r="URI39" s="242"/>
      <c r="URJ39" s="242"/>
      <c r="URK39" s="242"/>
      <c r="URL39" s="242"/>
      <c r="URM39" s="242"/>
      <c r="URN39" s="242"/>
      <c r="URO39" s="242"/>
      <c r="URP39" s="242"/>
      <c r="URQ39" s="242"/>
      <c r="URR39" s="242"/>
      <c r="URS39" s="242"/>
      <c r="URT39" s="242"/>
      <c r="URU39" s="242"/>
      <c r="URV39" s="242"/>
      <c r="URW39" s="242"/>
      <c r="URX39" s="242"/>
      <c r="URY39" s="242"/>
      <c r="URZ39" s="242"/>
      <c r="USA39" s="242"/>
      <c r="USB39" s="242"/>
      <c r="USC39" s="242"/>
      <c r="USD39" s="242"/>
      <c r="USE39" s="242"/>
      <c r="USF39" s="242"/>
      <c r="USG39" s="242"/>
      <c r="USH39" s="242"/>
      <c r="USI39" s="242"/>
      <c r="USJ39" s="242"/>
      <c r="USK39" s="242"/>
      <c r="USL39" s="242"/>
      <c r="USM39" s="242"/>
      <c r="USN39" s="242"/>
      <c r="USO39" s="242"/>
      <c r="USP39" s="242"/>
      <c r="USQ39" s="242"/>
      <c r="USR39" s="242"/>
      <c r="USS39" s="242"/>
      <c r="UST39" s="242"/>
      <c r="USU39" s="242"/>
      <c r="USV39" s="242"/>
      <c r="USW39" s="242"/>
      <c r="USX39" s="242"/>
      <c r="USY39" s="242"/>
      <c r="USZ39" s="242"/>
      <c r="UTA39" s="242"/>
      <c r="UTB39" s="242"/>
      <c r="UTC39" s="242"/>
      <c r="UTD39" s="242"/>
      <c r="UTE39" s="242"/>
      <c r="UTF39" s="242"/>
      <c r="UTG39" s="242"/>
      <c r="UTH39" s="242"/>
      <c r="UTI39" s="242"/>
      <c r="UTJ39" s="242"/>
      <c r="UTK39" s="242"/>
      <c r="UTL39" s="242"/>
      <c r="UTM39" s="242"/>
      <c r="UTN39" s="242"/>
      <c r="UTO39" s="242"/>
      <c r="UTP39" s="242"/>
      <c r="UTQ39" s="242"/>
      <c r="UTR39" s="242"/>
      <c r="UTS39" s="242"/>
      <c r="UTT39" s="242"/>
      <c r="UTU39" s="242"/>
      <c r="UTV39" s="242"/>
      <c r="UTW39" s="242"/>
      <c r="UTX39" s="242"/>
      <c r="UTY39" s="242"/>
      <c r="UTZ39" s="242"/>
      <c r="UUA39" s="242"/>
      <c r="UUB39" s="242"/>
      <c r="UUC39" s="242"/>
      <c r="UUD39" s="242"/>
      <c r="UUE39" s="242"/>
      <c r="UUF39" s="242"/>
      <c r="UUG39" s="242"/>
      <c r="UUH39" s="242"/>
      <c r="UUI39" s="242"/>
      <c r="UUJ39" s="242"/>
      <c r="UUK39" s="242"/>
      <c r="UUL39" s="242"/>
      <c r="UUM39" s="242"/>
      <c r="UUN39" s="242"/>
      <c r="UUO39" s="242"/>
      <c r="UUP39" s="242"/>
      <c r="UUQ39" s="242"/>
      <c r="UUR39" s="242"/>
      <c r="UUS39" s="242"/>
      <c r="UUT39" s="242"/>
      <c r="UUU39" s="242"/>
      <c r="UUV39" s="242"/>
      <c r="UUW39" s="242"/>
      <c r="UUX39" s="242"/>
      <c r="UUY39" s="242"/>
      <c r="UUZ39" s="242"/>
      <c r="UVA39" s="242"/>
      <c r="UVB39" s="242"/>
      <c r="UVC39" s="242"/>
      <c r="UVD39" s="242"/>
      <c r="UVE39" s="242"/>
      <c r="UVF39" s="242"/>
      <c r="UVG39" s="242"/>
      <c r="UVH39" s="242"/>
      <c r="UVI39" s="242"/>
      <c r="UVJ39" s="242"/>
      <c r="UVK39" s="242"/>
      <c r="UVL39" s="242"/>
      <c r="UVM39" s="242"/>
      <c r="UVN39" s="242"/>
      <c r="UVO39" s="242"/>
      <c r="UVP39" s="242"/>
      <c r="UVQ39" s="242"/>
      <c r="UVR39" s="242"/>
      <c r="UVS39" s="242"/>
      <c r="UVT39" s="242"/>
      <c r="UVU39" s="242"/>
      <c r="UVV39" s="242"/>
      <c r="UVW39" s="242"/>
      <c r="UVX39" s="242"/>
      <c r="UVY39" s="242"/>
      <c r="UVZ39" s="242"/>
      <c r="UWA39" s="242"/>
      <c r="UWB39" s="242"/>
      <c r="UWC39" s="242"/>
      <c r="UWD39" s="242"/>
      <c r="UWE39" s="242"/>
      <c r="UWF39" s="242"/>
      <c r="UWG39" s="242"/>
      <c r="UWH39" s="242"/>
      <c r="UWI39" s="242"/>
      <c r="UWJ39" s="242"/>
      <c r="UWK39" s="242"/>
      <c r="UWL39" s="242"/>
      <c r="UWM39" s="242"/>
      <c r="UWN39" s="242"/>
      <c r="UWO39" s="242"/>
      <c r="UWP39" s="242"/>
      <c r="UWQ39" s="242"/>
      <c r="UWR39" s="242"/>
      <c r="UWS39" s="242"/>
      <c r="UWT39" s="242"/>
      <c r="UWU39" s="242"/>
      <c r="UWV39" s="242"/>
      <c r="UWW39" s="242"/>
      <c r="UWX39" s="242"/>
      <c r="UWY39" s="242"/>
      <c r="UWZ39" s="242"/>
      <c r="UXA39" s="242"/>
      <c r="UXB39" s="242"/>
      <c r="UXC39" s="242"/>
      <c r="UXD39" s="242"/>
      <c r="UXE39" s="242"/>
      <c r="UXF39" s="242"/>
      <c r="UXG39" s="242"/>
      <c r="UXH39" s="242"/>
      <c r="UXI39" s="242"/>
      <c r="UXJ39" s="242"/>
      <c r="UXK39" s="242"/>
      <c r="UXL39" s="242"/>
      <c r="UXM39" s="242"/>
      <c r="UXN39" s="242"/>
      <c r="UXO39" s="242"/>
      <c r="UXP39" s="242"/>
      <c r="UXQ39" s="242"/>
      <c r="UXR39" s="242"/>
      <c r="UXS39" s="242"/>
      <c r="UXT39" s="242"/>
      <c r="UXU39" s="242"/>
      <c r="UXV39" s="242"/>
      <c r="UXW39" s="242"/>
      <c r="UXX39" s="242"/>
      <c r="UXY39" s="242"/>
      <c r="UXZ39" s="242"/>
      <c r="UYA39" s="242"/>
      <c r="UYB39" s="242"/>
      <c r="UYC39" s="242"/>
      <c r="UYD39" s="242"/>
      <c r="UYE39" s="242"/>
      <c r="UYF39" s="242"/>
      <c r="UYG39" s="242"/>
      <c r="UYH39" s="242"/>
      <c r="UYI39" s="242"/>
      <c r="UYJ39" s="242"/>
      <c r="UYK39" s="242"/>
      <c r="UYL39" s="242"/>
      <c r="UYM39" s="242"/>
      <c r="UYN39" s="242"/>
      <c r="UYO39" s="242"/>
      <c r="UYP39" s="242"/>
      <c r="UYQ39" s="242"/>
      <c r="UYR39" s="242"/>
      <c r="UYS39" s="242"/>
      <c r="UYT39" s="242"/>
      <c r="UYU39" s="242"/>
      <c r="UYV39" s="242"/>
      <c r="UYW39" s="242"/>
      <c r="UYX39" s="242"/>
      <c r="UYY39" s="242"/>
      <c r="UYZ39" s="242"/>
      <c r="UZA39" s="242"/>
      <c r="UZB39" s="242"/>
      <c r="UZC39" s="242"/>
      <c r="UZD39" s="242"/>
      <c r="UZE39" s="242"/>
      <c r="UZF39" s="242"/>
      <c r="UZG39" s="242"/>
      <c r="UZH39" s="242"/>
      <c r="UZI39" s="242"/>
      <c r="UZJ39" s="242"/>
      <c r="UZK39" s="242"/>
      <c r="UZL39" s="242"/>
      <c r="UZM39" s="242"/>
      <c r="UZN39" s="242"/>
      <c r="UZO39" s="242"/>
      <c r="UZP39" s="242"/>
      <c r="UZQ39" s="242"/>
      <c r="UZR39" s="242"/>
      <c r="UZS39" s="242"/>
      <c r="UZT39" s="242"/>
      <c r="UZU39" s="242"/>
      <c r="UZV39" s="242"/>
      <c r="UZW39" s="242"/>
      <c r="UZX39" s="242"/>
      <c r="UZY39" s="242"/>
      <c r="UZZ39" s="242"/>
      <c r="VAA39" s="242"/>
      <c r="VAB39" s="242"/>
      <c r="VAC39" s="242"/>
      <c r="VAD39" s="242"/>
      <c r="VAE39" s="242"/>
      <c r="VAF39" s="242"/>
      <c r="VAG39" s="242"/>
      <c r="VAH39" s="242"/>
      <c r="VAI39" s="242"/>
      <c r="VAJ39" s="242"/>
      <c r="VAK39" s="242"/>
      <c r="VAL39" s="242"/>
      <c r="VAM39" s="242"/>
      <c r="VAN39" s="242"/>
      <c r="VAO39" s="242"/>
      <c r="VAP39" s="242"/>
      <c r="VAQ39" s="242"/>
      <c r="VAR39" s="242"/>
      <c r="VAS39" s="242"/>
      <c r="VAT39" s="242"/>
      <c r="VAU39" s="242"/>
      <c r="VAV39" s="242"/>
      <c r="VAW39" s="242"/>
      <c r="VAX39" s="242"/>
      <c r="VAY39" s="242"/>
      <c r="VAZ39" s="242"/>
      <c r="VBA39" s="242"/>
      <c r="VBB39" s="242"/>
      <c r="VBC39" s="242"/>
      <c r="VBD39" s="242"/>
      <c r="VBE39" s="242"/>
      <c r="VBF39" s="242"/>
      <c r="VBG39" s="242"/>
      <c r="VBH39" s="242"/>
      <c r="VBI39" s="242"/>
      <c r="VBJ39" s="242"/>
      <c r="VBK39" s="242"/>
      <c r="VBL39" s="242"/>
      <c r="VBM39" s="242"/>
      <c r="VBN39" s="242"/>
      <c r="VBO39" s="242"/>
      <c r="VBP39" s="242"/>
      <c r="VBQ39" s="242"/>
      <c r="VBR39" s="242"/>
      <c r="VBS39" s="242"/>
      <c r="VBT39" s="242"/>
      <c r="VBU39" s="242"/>
      <c r="VBV39" s="242"/>
      <c r="VBW39" s="242"/>
      <c r="VBX39" s="242"/>
      <c r="VBY39" s="242"/>
      <c r="VBZ39" s="242"/>
      <c r="VCA39" s="242"/>
      <c r="VCB39" s="242"/>
      <c r="VCC39" s="242"/>
      <c r="VCD39" s="242"/>
      <c r="VCE39" s="242"/>
      <c r="VCF39" s="242"/>
      <c r="VCG39" s="242"/>
      <c r="VCH39" s="242"/>
      <c r="VCI39" s="242"/>
      <c r="VCJ39" s="242"/>
      <c r="VCK39" s="242"/>
      <c r="VCL39" s="242"/>
      <c r="VCM39" s="242"/>
      <c r="VCN39" s="242"/>
      <c r="VCO39" s="242"/>
      <c r="VCP39" s="242"/>
      <c r="VCQ39" s="242"/>
      <c r="VCR39" s="242"/>
      <c r="VCS39" s="242"/>
      <c r="VCT39" s="242"/>
      <c r="VCU39" s="242"/>
      <c r="VCV39" s="242"/>
      <c r="VCW39" s="242"/>
      <c r="VCX39" s="242"/>
      <c r="VCY39" s="242"/>
      <c r="VCZ39" s="242"/>
      <c r="VDA39" s="242"/>
      <c r="VDB39" s="242"/>
      <c r="VDC39" s="242"/>
      <c r="VDD39" s="242"/>
      <c r="VDE39" s="242"/>
      <c r="VDF39" s="242"/>
      <c r="VDG39" s="242"/>
      <c r="VDH39" s="242"/>
      <c r="VDI39" s="242"/>
      <c r="VDJ39" s="242"/>
      <c r="VDK39" s="242"/>
      <c r="VDL39" s="242"/>
      <c r="VDM39" s="242"/>
      <c r="VDN39" s="242"/>
      <c r="VDO39" s="242"/>
      <c r="VDP39" s="242"/>
      <c r="VDQ39" s="242"/>
      <c r="VDR39" s="242"/>
      <c r="VDS39" s="242"/>
      <c r="VDT39" s="242"/>
      <c r="VDU39" s="242"/>
      <c r="VDV39" s="242"/>
      <c r="VDW39" s="242"/>
      <c r="VDX39" s="242"/>
      <c r="VDY39" s="242"/>
      <c r="VDZ39" s="242"/>
      <c r="VEA39" s="242"/>
      <c r="VEB39" s="242"/>
      <c r="VEC39" s="242"/>
      <c r="VED39" s="242"/>
      <c r="VEE39" s="242"/>
      <c r="VEF39" s="242"/>
      <c r="VEG39" s="242"/>
      <c r="VEH39" s="242"/>
      <c r="VEI39" s="242"/>
      <c r="VEJ39" s="242"/>
      <c r="VEK39" s="242"/>
      <c r="VEL39" s="242"/>
      <c r="VEM39" s="242"/>
      <c r="VEN39" s="242"/>
      <c r="VEO39" s="242"/>
      <c r="VEP39" s="242"/>
      <c r="VEQ39" s="242"/>
      <c r="VER39" s="242"/>
      <c r="VES39" s="242"/>
      <c r="VET39" s="242"/>
      <c r="VEU39" s="242"/>
      <c r="VEV39" s="242"/>
      <c r="VEW39" s="242"/>
      <c r="VEX39" s="242"/>
      <c r="VEY39" s="242"/>
      <c r="VEZ39" s="242"/>
      <c r="VFA39" s="242"/>
      <c r="VFB39" s="242"/>
      <c r="VFC39" s="242"/>
      <c r="VFD39" s="242"/>
      <c r="VFE39" s="242"/>
      <c r="VFF39" s="242"/>
      <c r="VFG39" s="242"/>
      <c r="VFH39" s="242"/>
      <c r="VFI39" s="242"/>
      <c r="VFJ39" s="242"/>
      <c r="VFK39" s="242"/>
      <c r="VFL39" s="242"/>
      <c r="VFM39" s="242"/>
      <c r="VFN39" s="242"/>
      <c r="VFO39" s="242"/>
      <c r="VFP39" s="242"/>
      <c r="VFQ39" s="242"/>
      <c r="VFR39" s="242"/>
      <c r="VFS39" s="242"/>
      <c r="VFT39" s="242"/>
      <c r="VFU39" s="242"/>
      <c r="VFV39" s="242"/>
      <c r="VFW39" s="242"/>
      <c r="VFX39" s="242"/>
      <c r="VFY39" s="242"/>
      <c r="VFZ39" s="242"/>
      <c r="VGA39" s="242"/>
      <c r="VGB39" s="242"/>
      <c r="VGC39" s="242"/>
      <c r="VGD39" s="242"/>
      <c r="VGE39" s="242"/>
      <c r="VGF39" s="242"/>
      <c r="VGG39" s="242"/>
      <c r="VGH39" s="242"/>
      <c r="VGI39" s="242"/>
      <c r="VGJ39" s="242"/>
      <c r="VGK39" s="242"/>
      <c r="VGL39" s="242"/>
      <c r="VGM39" s="242"/>
      <c r="VGN39" s="242"/>
      <c r="VGO39" s="242"/>
      <c r="VGP39" s="242"/>
      <c r="VGQ39" s="242"/>
      <c r="VGR39" s="242"/>
      <c r="VGS39" s="242"/>
      <c r="VGT39" s="242"/>
      <c r="VGU39" s="242"/>
      <c r="VGV39" s="242"/>
      <c r="VGW39" s="242"/>
      <c r="VGX39" s="242"/>
      <c r="VGY39" s="242"/>
      <c r="VGZ39" s="242"/>
      <c r="VHA39" s="242"/>
      <c r="VHB39" s="242"/>
      <c r="VHC39" s="242"/>
      <c r="VHD39" s="242"/>
      <c r="VHE39" s="242"/>
      <c r="VHF39" s="242"/>
      <c r="VHG39" s="242"/>
      <c r="VHH39" s="242"/>
      <c r="VHI39" s="242"/>
      <c r="VHJ39" s="242"/>
      <c r="VHK39" s="242"/>
      <c r="VHL39" s="242"/>
      <c r="VHM39" s="242"/>
      <c r="VHN39" s="242"/>
      <c r="VHO39" s="242"/>
      <c r="VHP39" s="242"/>
      <c r="VHQ39" s="242"/>
      <c r="VHR39" s="242"/>
      <c r="VHS39" s="242"/>
      <c r="VHT39" s="242"/>
      <c r="VHU39" s="242"/>
      <c r="VHV39" s="242"/>
      <c r="VHW39" s="242"/>
      <c r="VHX39" s="242"/>
      <c r="VHY39" s="242"/>
      <c r="VHZ39" s="242"/>
      <c r="VIA39" s="242"/>
      <c r="VIB39" s="242"/>
      <c r="VIC39" s="242"/>
      <c r="VID39" s="242"/>
      <c r="VIE39" s="242"/>
      <c r="VIF39" s="242"/>
      <c r="VIG39" s="242"/>
      <c r="VIH39" s="242"/>
      <c r="VII39" s="242"/>
      <c r="VIJ39" s="242"/>
      <c r="VIK39" s="242"/>
      <c r="VIL39" s="242"/>
      <c r="VIM39" s="242"/>
      <c r="VIN39" s="242"/>
      <c r="VIO39" s="242"/>
      <c r="VIP39" s="242"/>
      <c r="VIQ39" s="242"/>
      <c r="VIR39" s="242"/>
      <c r="VIS39" s="242"/>
      <c r="VIT39" s="242"/>
      <c r="VIU39" s="242"/>
      <c r="VIV39" s="242"/>
      <c r="VIW39" s="242"/>
      <c r="VIX39" s="242"/>
      <c r="VIY39" s="242"/>
      <c r="VIZ39" s="242"/>
      <c r="VJA39" s="242"/>
      <c r="VJB39" s="242"/>
      <c r="VJC39" s="242"/>
      <c r="VJD39" s="242"/>
      <c r="VJE39" s="242"/>
      <c r="VJF39" s="242"/>
      <c r="VJG39" s="242"/>
      <c r="VJH39" s="242"/>
      <c r="VJI39" s="242"/>
      <c r="VJJ39" s="242"/>
      <c r="VJK39" s="242"/>
      <c r="VJL39" s="242"/>
      <c r="VJM39" s="242"/>
      <c r="VJN39" s="242"/>
      <c r="VJO39" s="242"/>
      <c r="VJP39" s="242"/>
      <c r="VJQ39" s="242"/>
      <c r="VJR39" s="242"/>
      <c r="VJS39" s="242"/>
      <c r="VJT39" s="242"/>
      <c r="VJU39" s="242"/>
      <c r="VJV39" s="242"/>
      <c r="VJW39" s="242"/>
      <c r="VJX39" s="242"/>
      <c r="VJY39" s="242"/>
      <c r="VJZ39" s="242"/>
      <c r="VKA39" s="242"/>
      <c r="VKB39" s="242"/>
      <c r="VKC39" s="242"/>
      <c r="VKD39" s="242"/>
      <c r="VKE39" s="242"/>
      <c r="VKF39" s="242"/>
      <c r="VKG39" s="242"/>
      <c r="VKH39" s="242"/>
      <c r="VKI39" s="242"/>
      <c r="VKJ39" s="242"/>
      <c r="VKK39" s="242"/>
      <c r="VKL39" s="242"/>
      <c r="VKM39" s="242"/>
      <c r="VKN39" s="242"/>
      <c r="VKO39" s="242"/>
      <c r="VKP39" s="242"/>
      <c r="VKQ39" s="242"/>
      <c r="VKR39" s="242"/>
      <c r="VKS39" s="242"/>
      <c r="VKT39" s="242"/>
      <c r="VKU39" s="242"/>
      <c r="VKV39" s="242"/>
      <c r="VKW39" s="242"/>
      <c r="VKX39" s="242"/>
      <c r="VKY39" s="242"/>
      <c r="VKZ39" s="242"/>
      <c r="VLA39" s="242"/>
      <c r="VLB39" s="242"/>
      <c r="VLC39" s="242"/>
      <c r="VLD39" s="242"/>
      <c r="VLE39" s="242"/>
      <c r="VLF39" s="242"/>
      <c r="VLG39" s="242"/>
      <c r="VLH39" s="242"/>
      <c r="VLI39" s="242"/>
      <c r="VLJ39" s="242"/>
      <c r="VLK39" s="242"/>
      <c r="VLL39" s="242"/>
      <c r="VLM39" s="242"/>
      <c r="VLN39" s="242"/>
      <c r="VLO39" s="242"/>
      <c r="VLP39" s="242"/>
      <c r="VLQ39" s="242"/>
      <c r="VLR39" s="242"/>
      <c r="VLS39" s="242"/>
      <c r="VLT39" s="242"/>
      <c r="VLU39" s="242"/>
      <c r="VLV39" s="242"/>
      <c r="VLW39" s="242"/>
      <c r="VLX39" s="242"/>
      <c r="VLY39" s="242"/>
      <c r="VLZ39" s="242"/>
      <c r="VMA39" s="242"/>
      <c r="VMB39" s="242"/>
      <c r="VMC39" s="242"/>
      <c r="VMD39" s="242"/>
      <c r="VME39" s="242"/>
      <c r="VMF39" s="242"/>
      <c r="VMG39" s="242"/>
      <c r="VMH39" s="242"/>
      <c r="VMI39" s="242"/>
      <c r="VMJ39" s="242"/>
      <c r="VMK39" s="242"/>
      <c r="VML39" s="242"/>
      <c r="VMM39" s="242"/>
      <c r="VMN39" s="242"/>
      <c r="VMO39" s="242"/>
      <c r="VMP39" s="242"/>
      <c r="VMQ39" s="242"/>
      <c r="VMR39" s="242"/>
      <c r="VMS39" s="242"/>
      <c r="VMT39" s="242"/>
      <c r="VMU39" s="242"/>
      <c r="VMV39" s="242"/>
      <c r="VMW39" s="242"/>
      <c r="VMX39" s="242"/>
      <c r="VMY39" s="242"/>
      <c r="VMZ39" s="242"/>
      <c r="VNA39" s="242"/>
      <c r="VNB39" s="242"/>
      <c r="VNC39" s="242"/>
      <c r="VND39" s="242"/>
      <c r="VNE39" s="242"/>
      <c r="VNF39" s="242"/>
      <c r="VNG39" s="242"/>
      <c r="VNH39" s="242"/>
      <c r="VNI39" s="242"/>
      <c r="VNJ39" s="242"/>
      <c r="VNK39" s="242"/>
      <c r="VNL39" s="242"/>
      <c r="VNM39" s="242"/>
      <c r="VNN39" s="242"/>
      <c r="VNO39" s="242"/>
      <c r="VNP39" s="242"/>
      <c r="VNQ39" s="242"/>
      <c r="VNR39" s="242"/>
      <c r="VNS39" s="242"/>
      <c r="VNT39" s="242"/>
      <c r="VNU39" s="242"/>
      <c r="VNV39" s="242"/>
      <c r="VNW39" s="242"/>
      <c r="VNX39" s="242"/>
      <c r="VNY39" s="242"/>
      <c r="VNZ39" s="242"/>
      <c r="VOA39" s="242"/>
      <c r="VOB39" s="242"/>
      <c r="VOC39" s="242"/>
      <c r="VOD39" s="242"/>
      <c r="VOE39" s="242"/>
      <c r="VOF39" s="242"/>
      <c r="VOG39" s="242"/>
      <c r="VOH39" s="242"/>
      <c r="VOI39" s="242"/>
      <c r="VOJ39" s="242"/>
      <c r="VOK39" s="242"/>
      <c r="VOL39" s="242"/>
      <c r="VOM39" s="242"/>
      <c r="VON39" s="242"/>
      <c r="VOO39" s="242"/>
      <c r="VOP39" s="242"/>
      <c r="VOQ39" s="242"/>
      <c r="VOR39" s="242"/>
      <c r="VOS39" s="242"/>
      <c r="VOT39" s="242"/>
      <c r="VOU39" s="242"/>
      <c r="VOV39" s="242"/>
      <c r="VOW39" s="242"/>
      <c r="VOX39" s="242"/>
      <c r="VOY39" s="242"/>
      <c r="VOZ39" s="242"/>
      <c r="VPA39" s="242"/>
      <c r="VPB39" s="242"/>
      <c r="VPC39" s="242"/>
      <c r="VPD39" s="242"/>
      <c r="VPE39" s="242"/>
      <c r="VPF39" s="242"/>
      <c r="VPG39" s="242"/>
      <c r="VPH39" s="242"/>
      <c r="VPI39" s="242"/>
      <c r="VPJ39" s="242"/>
      <c r="VPK39" s="242"/>
      <c r="VPL39" s="242"/>
      <c r="VPM39" s="242"/>
      <c r="VPN39" s="242"/>
      <c r="VPO39" s="242"/>
      <c r="VPP39" s="242"/>
      <c r="VPQ39" s="242"/>
      <c r="VPR39" s="242"/>
      <c r="VPS39" s="242"/>
      <c r="VPT39" s="242"/>
      <c r="VPU39" s="242"/>
      <c r="VPV39" s="242"/>
      <c r="VPW39" s="242"/>
      <c r="VPX39" s="242"/>
      <c r="VPY39" s="242"/>
      <c r="VPZ39" s="242"/>
      <c r="VQA39" s="242"/>
      <c r="VQB39" s="242"/>
      <c r="VQC39" s="242"/>
      <c r="VQD39" s="242"/>
      <c r="VQE39" s="242"/>
      <c r="VQF39" s="242"/>
      <c r="VQG39" s="242"/>
      <c r="VQH39" s="242"/>
      <c r="VQI39" s="242"/>
      <c r="VQJ39" s="242"/>
      <c r="VQK39" s="242"/>
      <c r="VQL39" s="242"/>
      <c r="VQM39" s="242"/>
      <c r="VQN39" s="242"/>
      <c r="VQO39" s="242"/>
      <c r="VQP39" s="242"/>
      <c r="VQQ39" s="242"/>
      <c r="VQR39" s="242"/>
      <c r="VQS39" s="242"/>
      <c r="VQT39" s="242"/>
      <c r="VQU39" s="242"/>
      <c r="VQV39" s="242"/>
      <c r="VQW39" s="242"/>
      <c r="VQX39" s="242"/>
      <c r="VQY39" s="242"/>
      <c r="VQZ39" s="242"/>
      <c r="VRA39" s="242"/>
      <c r="VRB39" s="242"/>
      <c r="VRC39" s="242"/>
      <c r="VRD39" s="242"/>
      <c r="VRE39" s="242"/>
      <c r="VRF39" s="242"/>
      <c r="VRG39" s="242"/>
      <c r="VRH39" s="242"/>
      <c r="VRI39" s="242"/>
      <c r="VRJ39" s="242"/>
      <c r="VRK39" s="242"/>
      <c r="VRL39" s="242"/>
      <c r="VRM39" s="242"/>
      <c r="VRN39" s="242"/>
      <c r="VRO39" s="242"/>
      <c r="VRP39" s="242"/>
      <c r="VRQ39" s="242"/>
      <c r="VRR39" s="242"/>
      <c r="VRS39" s="242"/>
      <c r="VRT39" s="242"/>
      <c r="VRU39" s="242"/>
      <c r="VRV39" s="242"/>
      <c r="VRW39" s="242"/>
      <c r="VRX39" s="242"/>
      <c r="VRY39" s="242"/>
      <c r="VRZ39" s="242"/>
      <c r="VSA39" s="242"/>
      <c r="VSB39" s="242"/>
      <c r="VSC39" s="242"/>
      <c r="VSD39" s="242"/>
      <c r="VSE39" s="242"/>
      <c r="VSF39" s="242"/>
      <c r="VSG39" s="242"/>
      <c r="VSH39" s="242"/>
      <c r="VSI39" s="242"/>
      <c r="VSJ39" s="242"/>
      <c r="VSK39" s="242"/>
      <c r="VSL39" s="242"/>
      <c r="VSM39" s="242"/>
      <c r="VSN39" s="242"/>
      <c r="VSO39" s="242"/>
      <c r="VSP39" s="242"/>
      <c r="VSQ39" s="242"/>
      <c r="VSR39" s="242"/>
      <c r="VSS39" s="242"/>
      <c r="VST39" s="242"/>
      <c r="VSU39" s="242"/>
      <c r="VSV39" s="242"/>
      <c r="VSW39" s="242"/>
      <c r="VSX39" s="242"/>
      <c r="VSY39" s="242"/>
      <c r="VSZ39" s="242"/>
      <c r="VTA39" s="242"/>
      <c r="VTB39" s="242"/>
      <c r="VTC39" s="242"/>
      <c r="VTD39" s="242"/>
      <c r="VTE39" s="242"/>
      <c r="VTF39" s="242"/>
      <c r="VTG39" s="242"/>
      <c r="VTH39" s="242"/>
      <c r="VTI39" s="242"/>
      <c r="VTJ39" s="242"/>
      <c r="VTK39" s="242"/>
      <c r="VTL39" s="242"/>
      <c r="VTM39" s="242"/>
      <c r="VTN39" s="242"/>
      <c r="VTO39" s="242"/>
      <c r="VTP39" s="242"/>
      <c r="VTQ39" s="242"/>
      <c r="VTR39" s="242"/>
      <c r="VTS39" s="242"/>
      <c r="VTT39" s="242"/>
      <c r="VTU39" s="242"/>
      <c r="VTV39" s="242"/>
      <c r="VTW39" s="242"/>
      <c r="VTX39" s="242"/>
      <c r="VTY39" s="242"/>
      <c r="VTZ39" s="242"/>
      <c r="VUA39" s="242"/>
      <c r="VUB39" s="242"/>
      <c r="VUC39" s="242"/>
      <c r="VUD39" s="242"/>
      <c r="VUE39" s="242"/>
      <c r="VUF39" s="242"/>
      <c r="VUG39" s="242"/>
      <c r="VUH39" s="242"/>
      <c r="VUI39" s="242"/>
      <c r="VUJ39" s="242"/>
      <c r="VUK39" s="242"/>
      <c r="VUL39" s="242"/>
      <c r="VUM39" s="242"/>
      <c r="VUN39" s="242"/>
      <c r="VUO39" s="242"/>
      <c r="VUP39" s="242"/>
      <c r="VUQ39" s="242"/>
      <c r="VUR39" s="242"/>
      <c r="VUS39" s="242"/>
      <c r="VUT39" s="242"/>
      <c r="VUU39" s="242"/>
      <c r="VUV39" s="242"/>
      <c r="VUW39" s="242"/>
      <c r="VUX39" s="242"/>
      <c r="VUY39" s="242"/>
      <c r="VUZ39" s="242"/>
      <c r="VVA39" s="242"/>
      <c r="VVB39" s="242"/>
      <c r="VVC39" s="242"/>
      <c r="VVD39" s="242"/>
      <c r="VVE39" s="242"/>
      <c r="VVF39" s="242"/>
      <c r="VVG39" s="242"/>
      <c r="VVH39" s="242"/>
      <c r="VVI39" s="242"/>
      <c r="VVJ39" s="242"/>
      <c r="VVK39" s="242"/>
      <c r="VVL39" s="242"/>
      <c r="VVM39" s="242"/>
      <c r="VVN39" s="242"/>
      <c r="VVO39" s="242"/>
      <c r="VVP39" s="242"/>
      <c r="VVQ39" s="242"/>
      <c r="VVR39" s="242"/>
      <c r="VVS39" s="242"/>
      <c r="VVT39" s="242"/>
      <c r="VVU39" s="242"/>
      <c r="VVV39" s="242"/>
      <c r="VVW39" s="242"/>
      <c r="VVX39" s="242"/>
      <c r="VVY39" s="242"/>
      <c r="VVZ39" s="242"/>
      <c r="VWA39" s="242"/>
      <c r="VWB39" s="242"/>
      <c r="VWC39" s="242"/>
      <c r="VWD39" s="242"/>
      <c r="VWE39" s="242"/>
      <c r="VWF39" s="242"/>
      <c r="VWG39" s="242"/>
      <c r="VWH39" s="242"/>
      <c r="VWI39" s="242"/>
      <c r="VWJ39" s="242"/>
      <c r="VWK39" s="242"/>
      <c r="VWL39" s="242"/>
      <c r="VWM39" s="242"/>
      <c r="VWN39" s="242"/>
      <c r="VWO39" s="242"/>
      <c r="VWP39" s="242"/>
      <c r="VWQ39" s="242"/>
      <c r="VWR39" s="242"/>
      <c r="VWS39" s="242"/>
      <c r="VWT39" s="242"/>
      <c r="VWU39" s="242"/>
      <c r="VWV39" s="242"/>
      <c r="VWW39" s="242"/>
      <c r="VWX39" s="242"/>
      <c r="VWY39" s="242"/>
      <c r="VWZ39" s="242"/>
      <c r="VXA39" s="242"/>
      <c r="VXB39" s="242"/>
      <c r="VXC39" s="242"/>
      <c r="VXD39" s="242"/>
      <c r="VXE39" s="242"/>
      <c r="VXF39" s="242"/>
      <c r="VXG39" s="242"/>
      <c r="VXH39" s="242"/>
      <c r="VXI39" s="242"/>
      <c r="VXJ39" s="242"/>
      <c r="VXK39" s="242"/>
      <c r="VXL39" s="242"/>
      <c r="VXM39" s="242"/>
      <c r="VXN39" s="242"/>
      <c r="VXO39" s="242"/>
      <c r="VXP39" s="242"/>
      <c r="VXQ39" s="242"/>
      <c r="VXR39" s="242"/>
      <c r="VXS39" s="242"/>
      <c r="VXT39" s="242"/>
      <c r="VXU39" s="242"/>
      <c r="VXV39" s="242"/>
      <c r="VXW39" s="242"/>
      <c r="VXX39" s="242"/>
      <c r="VXY39" s="242"/>
      <c r="VXZ39" s="242"/>
      <c r="VYA39" s="242"/>
      <c r="VYB39" s="242"/>
      <c r="VYC39" s="242"/>
      <c r="VYD39" s="242"/>
      <c r="VYE39" s="242"/>
      <c r="VYF39" s="242"/>
      <c r="VYG39" s="242"/>
      <c r="VYH39" s="242"/>
      <c r="VYI39" s="242"/>
      <c r="VYJ39" s="242"/>
      <c r="VYK39" s="242"/>
      <c r="VYL39" s="242"/>
      <c r="VYM39" s="242"/>
      <c r="VYN39" s="242"/>
      <c r="VYO39" s="242"/>
      <c r="VYP39" s="242"/>
      <c r="VYQ39" s="242"/>
      <c r="VYR39" s="242"/>
      <c r="VYS39" s="242"/>
      <c r="VYT39" s="242"/>
      <c r="VYU39" s="242"/>
      <c r="VYV39" s="242"/>
      <c r="VYW39" s="242"/>
      <c r="VYX39" s="242"/>
      <c r="VYY39" s="242"/>
      <c r="VYZ39" s="242"/>
      <c r="VZA39" s="242"/>
      <c r="VZB39" s="242"/>
      <c r="VZC39" s="242"/>
      <c r="VZD39" s="242"/>
      <c r="VZE39" s="242"/>
      <c r="VZF39" s="242"/>
      <c r="VZG39" s="242"/>
      <c r="VZH39" s="242"/>
      <c r="VZI39" s="242"/>
      <c r="VZJ39" s="242"/>
      <c r="VZK39" s="242"/>
      <c r="VZL39" s="242"/>
      <c r="VZM39" s="242"/>
      <c r="VZN39" s="242"/>
      <c r="VZO39" s="242"/>
      <c r="VZP39" s="242"/>
      <c r="VZQ39" s="242"/>
      <c r="VZR39" s="242"/>
      <c r="VZS39" s="242"/>
      <c r="VZT39" s="242"/>
      <c r="VZU39" s="242"/>
      <c r="VZV39" s="242"/>
      <c r="VZW39" s="242"/>
      <c r="VZX39" s="242"/>
      <c r="VZY39" s="242"/>
      <c r="VZZ39" s="242"/>
      <c r="WAA39" s="242"/>
      <c r="WAB39" s="242"/>
      <c r="WAC39" s="242"/>
      <c r="WAD39" s="242"/>
      <c r="WAE39" s="242"/>
      <c r="WAF39" s="242"/>
      <c r="WAG39" s="242"/>
      <c r="WAH39" s="242"/>
      <c r="WAI39" s="242"/>
      <c r="WAJ39" s="242"/>
      <c r="WAK39" s="242"/>
      <c r="WAL39" s="242"/>
      <c r="WAM39" s="242"/>
      <c r="WAN39" s="242"/>
      <c r="WAO39" s="242"/>
      <c r="WAP39" s="242"/>
      <c r="WAQ39" s="242"/>
      <c r="WAR39" s="242"/>
      <c r="WAS39" s="242"/>
      <c r="WAT39" s="242"/>
      <c r="WAU39" s="242"/>
      <c r="WAV39" s="242"/>
      <c r="WAW39" s="242"/>
      <c r="WAX39" s="242"/>
      <c r="WAY39" s="242"/>
      <c r="WAZ39" s="242"/>
      <c r="WBA39" s="242"/>
      <c r="WBB39" s="242"/>
      <c r="WBC39" s="242"/>
      <c r="WBD39" s="242"/>
      <c r="WBE39" s="242"/>
      <c r="WBF39" s="242"/>
      <c r="WBG39" s="242"/>
      <c r="WBH39" s="242"/>
      <c r="WBI39" s="242"/>
      <c r="WBJ39" s="242"/>
      <c r="WBK39" s="242"/>
      <c r="WBL39" s="242"/>
      <c r="WBM39" s="242"/>
      <c r="WBN39" s="242"/>
      <c r="WBO39" s="242"/>
      <c r="WBP39" s="242"/>
      <c r="WBQ39" s="242"/>
      <c r="WBR39" s="242"/>
      <c r="WBS39" s="242"/>
      <c r="WBT39" s="242"/>
      <c r="WBU39" s="242"/>
      <c r="WBV39" s="242"/>
      <c r="WBW39" s="242"/>
      <c r="WBX39" s="242"/>
      <c r="WBY39" s="242"/>
      <c r="WBZ39" s="242"/>
      <c r="WCA39" s="242"/>
      <c r="WCB39" s="242"/>
      <c r="WCC39" s="242"/>
      <c r="WCD39" s="242"/>
      <c r="WCE39" s="242"/>
      <c r="WCF39" s="242"/>
      <c r="WCG39" s="242"/>
      <c r="WCH39" s="242"/>
      <c r="WCI39" s="242"/>
      <c r="WCJ39" s="242"/>
      <c r="WCK39" s="242"/>
      <c r="WCL39" s="242"/>
      <c r="WCM39" s="242"/>
      <c r="WCN39" s="242"/>
      <c r="WCO39" s="242"/>
      <c r="WCP39" s="242"/>
      <c r="WCQ39" s="242"/>
      <c r="WCR39" s="242"/>
      <c r="WCS39" s="242"/>
      <c r="WCT39" s="242"/>
      <c r="WCU39" s="242"/>
      <c r="WCV39" s="242"/>
      <c r="WCW39" s="242"/>
      <c r="WCX39" s="242"/>
      <c r="WCY39" s="242"/>
      <c r="WCZ39" s="242"/>
      <c r="WDA39" s="242"/>
      <c r="WDB39" s="242"/>
      <c r="WDC39" s="242"/>
      <c r="WDD39" s="242"/>
      <c r="WDE39" s="242"/>
      <c r="WDF39" s="242"/>
      <c r="WDG39" s="242"/>
      <c r="WDH39" s="242"/>
      <c r="WDI39" s="242"/>
      <c r="WDJ39" s="242"/>
      <c r="WDK39" s="242"/>
      <c r="WDL39" s="242"/>
      <c r="WDM39" s="242"/>
      <c r="WDN39" s="242"/>
      <c r="WDO39" s="242"/>
      <c r="WDP39" s="242"/>
      <c r="WDQ39" s="242"/>
      <c r="WDR39" s="242"/>
      <c r="WDS39" s="242"/>
      <c r="WDT39" s="242"/>
      <c r="WDU39" s="242"/>
      <c r="WDV39" s="242"/>
      <c r="WDW39" s="242"/>
      <c r="WDX39" s="242"/>
      <c r="WDY39" s="242"/>
      <c r="WDZ39" s="242"/>
      <c r="WEA39" s="242"/>
      <c r="WEB39" s="242"/>
      <c r="WEC39" s="242"/>
      <c r="WED39" s="242"/>
      <c r="WEE39" s="242"/>
      <c r="WEF39" s="242"/>
      <c r="WEG39" s="242"/>
      <c r="WEH39" s="242"/>
      <c r="WEI39" s="242"/>
      <c r="WEJ39" s="242"/>
      <c r="WEK39" s="242"/>
      <c r="WEL39" s="242"/>
      <c r="WEM39" s="242"/>
      <c r="WEN39" s="242"/>
      <c r="WEO39" s="242"/>
      <c r="WEP39" s="242"/>
      <c r="WEQ39" s="242"/>
      <c r="WER39" s="242"/>
      <c r="WES39" s="242"/>
      <c r="WET39" s="242"/>
      <c r="WEU39" s="242"/>
      <c r="WEV39" s="242"/>
      <c r="WEW39" s="242"/>
      <c r="WEX39" s="242"/>
      <c r="WEY39" s="242"/>
      <c r="WEZ39" s="242"/>
      <c r="WFA39" s="242"/>
      <c r="WFB39" s="242"/>
      <c r="WFC39" s="242"/>
      <c r="WFD39" s="242"/>
      <c r="WFE39" s="242"/>
      <c r="WFF39" s="242"/>
      <c r="WFG39" s="242"/>
      <c r="WFH39" s="242"/>
      <c r="WFI39" s="242"/>
      <c r="WFJ39" s="242"/>
      <c r="WFK39" s="242"/>
      <c r="WFL39" s="242"/>
      <c r="WFM39" s="242"/>
      <c r="WFN39" s="242"/>
      <c r="WFO39" s="242"/>
      <c r="WFP39" s="242"/>
      <c r="WFQ39" s="242"/>
      <c r="WFR39" s="242"/>
      <c r="WFS39" s="242"/>
      <c r="WFT39" s="242"/>
      <c r="WFU39" s="242"/>
      <c r="WFV39" s="242"/>
      <c r="WFW39" s="242"/>
      <c r="WFX39" s="242"/>
      <c r="WFY39" s="242"/>
      <c r="WFZ39" s="242"/>
      <c r="WGA39" s="242"/>
      <c r="WGB39" s="242"/>
      <c r="WGC39" s="242"/>
      <c r="WGD39" s="242"/>
      <c r="WGE39" s="242"/>
      <c r="WGF39" s="242"/>
      <c r="WGG39" s="242"/>
      <c r="WGH39" s="242"/>
      <c r="WGI39" s="242"/>
      <c r="WGJ39" s="242"/>
      <c r="WGK39" s="242"/>
      <c r="WGL39" s="242"/>
      <c r="WGM39" s="242"/>
      <c r="WGN39" s="242"/>
      <c r="WGO39" s="242"/>
      <c r="WGP39" s="242"/>
      <c r="WGQ39" s="242"/>
      <c r="WGR39" s="242"/>
      <c r="WGS39" s="242"/>
      <c r="WGT39" s="242"/>
      <c r="WGU39" s="242"/>
      <c r="WGV39" s="242"/>
      <c r="WGW39" s="242"/>
      <c r="WGX39" s="242"/>
      <c r="WGY39" s="242"/>
      <c r="WGZ39" s="242"/>
      <c r="WHA39" s="242"/>
      <c r="WHB39" s="242"/>
      <c r="WHC39" s="242"/>
      <c r="WHD39" s="242"/>
      <c r="WHE39" s="242"/>
      <c r="WHF39" s="242"/>
      <c r="WHG39" s="242"/>
      <c r="WHH39" s="242"/>
      <c r="WHI39" s="242"/>
      <c r="WHJ39" s="242"/>
      <c r="WHK39" s="242"/>
      <c r="WHL39" s="242"/>
      <c r="WHM39" s="242"/>
      <c r="WHN39" s="242"/>
      <c r="WHO39" s="242"/>
      <c r="WHP39" s="242"/>
      <c r="WHQ39" s="242"/>
      <c r="WHR39" s="242"/>
      <c r="WHS39" s="242"/>
      <c r="WHT39" s="242"/>
      <c r="WHU39" s="242"/>
      <c r="WHV39" s="242"/>
      <c r="WHW39" s="242"/>
      <c r="WHX39" s="242"/>
      <c r="WHY39" s="242"/>
      <c r="WHZ39" s="242"/>
      <c r="WIA39" s="242"/>
      <c r="WIB39" s="242"/>
      <c r="WIC39" s="242"/>
      <c r="WID39" s="242"/>
      <c r="WIE39" s="242"/>
      <c r="WIF39" s="242"/>
      <c r="WIG39" s="242"/>
      <c r="WIH39" s="242"/>
      <c r="WII39" s="242"/>
      <c r="WIJ39" s="242"/>
      <c r="WIK39" s="242"/>
      <c r="WIL39" s="242"/>
      <c r="WIM39" s="242"/>
      <c r="WIN39" s="242"/>
      <c r="WIO39" s="242"/>
      <c r="WIP39" s="242"/>
      <c r="WIQ39" s="242"/>
      <c r="WIR39" s="242"/>
      <c r="WIS39" s="242"/>
      <c r="WIT39" s="242"/>
      <c r="WIU39" s="242"/>
      <c r="WIV39" s="242"/>
      <c r="WIW39" s="242"/>
      <c r="WIX39" s="242"/>
      <c r="WIY39" s="242"/>
      <c r="WIZ39" s="242"/>
      <c r="WJA39" s="242"/>
      <c r="WJB39" s="242"/>
      <c r="WJC39" s="242"/>
      <c r="WJD39" s="242"/>
      <c r="WJE39" s="242"/>
      <c r="WJF39" s="242"/>
      <c r="WJG39" s="242"/>
      <c r="WJH39" s="242"/>
      <c r="WJI39" s="242"/>
      <c r="WJJ39" s="242"/>
      <c r="WJK39" s="242"/>
      <c r="WJL39" s="242"/>
      <c r="WJM39" s="242"/>
      <c r="WJN39" s="242"/>
      <c r="WJO39" s="242"/>
      <c r="WJP39" s="242"/>
      <c r="WJQ39" s="242"/>
      <c r="WJR39" s="242"/>
      <c r="WJS39" s="242"/>
      <c r="WJT39" s="242"/>
      <c r="WJU39" s="242"/>
      <c r="WJV39" s="242"/>
      <c r="WJW39" s="242"/>
      <c r="WJX39" s="242"/>
      <c r="WJY39" s="242"/>
      <c r="WJZ39" s="242"/>
      <c r="WKA39" s="242"/>
      <c r="WKB39" s="242"/>
      <c r="WKC39" s="242"/>
      <c r="WKD39" s="242"/>
      <c r="WKE39" s="242"/>
      <c r="WKF39" s="242"/>
      <c r="WKG39" s="242"/>
      <c r="WKH39" s="242"/>
      <c r="WKI39" s="242"/>
      <c r="WKJ39" s="242"/>
      <c r="WKK39" s="242"/>
      <c r="WKL39" s="242"/>
      <c r="WKM39" s="242"/>
      <c r="WKN39" s="242"/>
      <c r="WKO39" s="242"/>
      <c r="WKP39" s="242"/>
      <c r="WKQ39" s="242"/>
      <c r="WKR39" s="242"/>
      <c r="WKS39" s="242"/>
      <c r="WKT39" s="242"/>
      <c r="WKU39" s="242"/>
      <c r="WKV39" s="242"/>
      <c r="WKW39" s="242"/>
      <c r="WKX39" s="242"/>
      <c r="WKY39" s="242"/>
      <c r="WKZ39" s="242"/>
      <c r="WLA39" s="242"/>
      <c r="WLB39" s="242"/>
      <c r="WLC39" s="242"/>
      <c r="WLD39" s="242"/>
      <c r="WLE39" s="242"/>
      <c r="WLF39" s="242"/>
      <c r="WLG39" s="242"/>
      <c r="WLH39" s="242"/>
      <c r="WLI39" s="242"/>
      <c r="WLJ39" s="242"/>
      <c r="WLK39" s="242"/>
      <c r="WLL39" s="242"/>
      <c r="WLM39" s="242"/>
      <c r="WLN39" s="242"/>
      <c r="WLO39" s="242"/>
      <c r="WLP39" s="242"/>
      <c r="WLQ39" s="242"/>
      <c r="WLR39" s="242"/>
      <c r="WLS39" s="242"/>
      <c r="WLT39" s="242"/>
      <c r="WLU39" s="242"/>
      <c r="WLV39" s="242"/>
      <c r="WLW39" s="242"/>
      <c r="WLX39" s="242"/>
      <c r="WLY39" s="242"/>
      <c r="WLZ39" s="242"/>
      <c r="WMA39" s="242"/>
      <c r="WMB39" s="242"/>
      <c r="WMC39" s="242"/>
      <c r="WMD39" s="242"/>
      <c r="WME39" s="242"/>
      <c r="WMF39" s="242"/>
      <c r="WMG39" s="242"/>
      <c r="WMH39" s="242"/>
      <c r="WMI39" s="242"/>
      <c r="WMJ39" s="242"/>
      <c r="WMK39" s="242"/>
      <c r="WML39" s="242"/>
      <c r="WMM39" s="242"/>
      <c r="WMN39" s="242"/>
      <c r="WMO39" s="242"/>
      <c r="WMP39" s="242"/>
      <c r="WMQ39" s="242"/>
      <c r="WMR39" s="242"/>
      <c r="WMS39" s="242"/>
      <c r="WMT39" s="242"/>
      <c r="WMU39" s="242"/>
      <c r="WMV39" s="242"/>
      <c r="WMW39" s="242"/>
      <c r="WMX39" s="242"/>
      <c r="WMY39" s="242"/>
      <c r="WMZ39" s="242"/>
      <c r="WNA39" s="242"/>
      <c r="WNB39" s="242"/>
      <c r="WNC39" s="242"/>
      <c r="WND39" s="242"/>
      <c r="WNE39" s="242"/>
      <c r="WNF39" s="242"/>
      <c r="WNG39" s="242"/>
      <c r="WNH39" s="242"/>
      <c r="WNI39" s="242"/>
      <c r="WNJ39" s="242"/>
      <c r="WNK39" s="242"/>
      <c r="WNL39" s="242"/>
      <c r="WNM39" s="242"/>
      <c r="WNN39" s="242"/>
      <c r="WNO39" s="242"/>
      <c r="WNP39" s="242"/>
      <c r="WNQ39" s="242"/>
      <c r="WNR39" s="242"/>
      <c r="WNS39" s="242"/>
      <c r="WNT39" s="242"/>
      <c r="WNU39" s="242"/>
      <c r="WNV39" s="242"/>
      <c r="WNW39" s="242"/>
      <c r="WNX39" s="242"/>
      <c r="WNY39" s="242"/>
      <c r="WNZ39" s="242"/>
      <c r="WOA39" s="242"/>
      <c r="WOB39" s="242"/>
      <c r="WOC39" s="242"/>
      <c r="WOD39" s="242"/>
      <c r="WOE39" s="242"/>
      <c r="WOF39" s="242"/>
      <c r="WOG39" s="242"/>
      <c r="WOH39" s="242"/>
      <c r="WOI39" s="242"/>
      <c r="WOJ39" s="242"/>
      <c r="WOK39" s="242"/>
      <c r="WOL39" s="242"/>
      <c r="WOM39" s="242"/>
      <c r="WON39" s="242"/>
      <c r="WOO39" s="242"/>
      <c r="WOP39" s="242"/>
      <c r="WOQ39" s="242"/>
      <c r="WOR39" s="242"/>
      <c r="WOS39" s="242"/>
      <c r="WOT39" s="242"/>
      <c r="WOU39" s="242"/>
      <c r="WOV39" s="242"/>
      <c r="WOW39" s="242"/>
      <c r="WOX39" s="242"/>
      <c r="WOY39" s="242"/>
      <c r="WOZ39" s="242"/>
      <c r="WPA39" s="242"/>
      <c r="WPB39" s="242"/>
      <c r="WPC39" s="242"/>
      <c r="WPD39" s="242"/>
      <c r="WPE39" s="242"/>
      <c r="WPF39" s="242"/>
      <c r="WPG39" s="242"/>
      <c r="WPH39" s="242"/>
      <c r="WPI39" s="242"/>
      <c r="WPJ39" s="242"/>
      <c r="WPK39" s="242"/>
      <c r="WPL39" s="242"/>
      <c r="WPM39" s="242"/>
      <c r="WPN39" s="242"/>
      <c r="WPO39" s="242"/>
      <c r="WPP39" s="242"/>
      <c r="WPQ39" s="242"/>
      <c r="WPR39" s="242"/>
      <c r="WPS39" s="242"/>
      <c r="WPT39" s="242"/>
      <c r="WPU39" s="242"/>
      <c r="WPV39" s="242"/>
      <c r="WPW39" s="242"/>
      <c r="WPX39" s="242"/>
      <c r="WPY39" s="242"/>
      <c r="WPZ39" s="242"/>
      <c r="WQA39" s="242"/>
      <c r="WQB39" s="242"/>
      <c r="WQC39" s="242"/>
      <c r="WQD39" s="242"/>
      <c r="WQE39" s="242"/>
      <c r="WQF39" s="242"/>
      <c r="WQG39" s="242"/>
      <c r="WQH39" s="242"/>
      <c r="WQI39" s="242"/>
      <c r="WQJ39" s="242"/>
      <c r="WQK39" s="242"/>
      <c r="WQL39" s="242"/>
      <c r="WQM39" s="242"/>
      <c r="WQN39" s="242"/>
      <c r="WQO39" s="242"/>
      <c r="WQP39" s="242"/>
      <c r="WQQ39" s="242"/>
      <c r="WQR39" s="242"/>
      <c r="WQS39" s="242"/>
      <c r="WQT39" s="242"/>
      <c r="WQU39" s="242"/>
      <c r="WQV39" s="242"/>
      <c r="WQW39" s="242"/>
      <c r="WQX39" s="242"/>
      <c r="WQY39" s="242"/>
      <c r="WQZ39" s="242"/>
      <c r="WRA39" s="242"/>
      <c r="WRB39" s="242"/>
      <c r="WRC39" s="242"/>
      <c r="WRD39" s="242"/>
      <c r="WRE39" s="242"/>
      <c r="WRF39" s="242"/>
      <c r="WRG39" s="242"/>
      <c r="WRH39" s="242"/>
      <c r="WRI39" s="242"/>
      <c r="WRJ39" s="242"/>
      <c r="WRK39" s="242"/>
      <c r="WRL39" s="242"/>
      <c r="WRM39" s="242"/>
      <c r="WRN39" s="242"/>
      <c r="WRO39" s="242"/>
      <c r="WRP39" s="242"/>
      <c r="WRQ39" s="242"/>
      <c r="WRR39" s="242"/>
      <c r="WRS39" s="242"/>
      <c r="WRT39" s="242"/>
      <c r="WRU39" s="242"/>
      <c r="WRV39" s="242"/>
      <c r="WRW39" s="242"/>
      <c r="WRX39" s="242"/>
      <c r="WRY39" s="242"/>
      <c r="WRZ39" s="242"/>
      <c r="WSA39" s="242"/>
      <c r="WSB39" s="242"/>
      <c r="WSC39" s="242"/>
      <c r="WSD39" s="242"/>
      <c r="WSE39" s="242"/>
      <c r="WSF39" s="242"/>
      <c r="WSG39" s="242"/>
      <c r="WSH39" s="242"/>
      <c r="WSI39" s="242"/>
      <c r="WSJ39" s="242"/>
      <c r="WSK39" s="242"/>
      <c r="WSL39" s="242"/>
      <c r="WSM39" s="242"/>
      <c r="WSN39" s="242"/>
      <c r="WSO39" s="242"/>
      <c r="WSP39" s="242"/>
      <c r="WSQ39" s="242"/>
      <c r="WSR39" s="242"/>
      <c r="WSS39" s="242"/>
      <c r="WST39" s="242"/>
      <c r="WSU39" s="242"/>
      <c r="WSV39" s="242"/>
      <c r="WSW39" s="242"/>
      <c r="WSX39" s="242"/>
      <c r="WSY39" s="242"/>
      <c r="WSZ39" s="242"/>
      <c r="WTA39" s="242"/>
      <c r="WTB39" s="242"/>
      <c r="WTC39" s="242"/>
      <c r="WTD39" s="242"/>
      <c r="WTE39" s="242"/>
      <c r="WTF39" s="242"/>
      <c r="WTG39" s="242"/>
      <c r="WTH39" s="242"/>
      <c r="WTI39" s="242"/>
      <c r="WTJ39" s="242"/>
      <c r="WTK39" s="242"/>
      <c r="WTL39" s="242"/>
      <c r="WTM39" s="242"/>
      <c r="WTN39" s="242"/>
      <c r="WTO39" s="242"/>
      <c r="WTP39" s="242"/>
      <c r="WTQ39" s="242"/>
      <c r="WTR39" s="242"/>
      <c r="WTS39" s="242"/>
      <c r="WTT39" s="242"/>
      <c r="WTU39" s="242"/>
      <c r="WTV39" s="242"/>
      <c r="WTW39" s="242"/>
      <c r="WTX39" s="242"/>
      <c r="WTY39" s="242"/>
      <c r="WTZ39" s="242"/>
      <c r="WUA39" s="242"/>
      <c r="WUB39" s="242"/>
      <c r="WUC39" s="242"/>
      <c r="WUD39" s="242"/>
      <c r="WUE39" s="242"/>
      <c r="WUF39" s="242"/>
      <c r="WUG39" s="242"/>
      <c r="WUH39" s="242"/>
      <c r="WUI39" s="242"/>
      <c r="WUJ39" s="242"/>
      <c r="WUK39" s="242"/>
      <c r="WUL39" s="242"/>
      <c r="WUM39" s="242"/>
      <c r="WUN39" s="242"/>
      <c r="WUO39" s="242"/>
      <c r="WUP39" s="242"/>
      <c r="WUQ39" s="242"/>
      <c r="WUR39" s="242"/>
      <c r="WUS39" s="242"/>
      <c r="WUT39" s="242"/>
      <c r="WUU39" s="242"/>
      <c r="WUV39" s="242"/>
      <c r="WUW39" s="242"/>
      <c r="WUX39" s="242"/>
      <c r="WUY39" s="242"/>
      <c r="WUZ39" s="242"/>
      <c r="WVA39" s="242"/>
      <c r="WVB39" s="242"/>
      <c r="WVC39" s="242"/>
      <c r="WVD39" s="242"/>
      <c r="WVE39" s="242"/>
      <c r="WVF39" s="242"/>
      <c r="WVG39" s="242"/>
      <c r="WVH39" s="242"/>
      <c r="WVI39" s="242"/>
      <c r="WVJ39" s="242"/>
      <c r="WVK39" s="242"/>
      <c r="WVL39" s="242"/>
      <c r="WVM39" s="242"/>
      <c r="WVN39" s="242"/>
      <c r="WVO39" s="242"/>
      <c r="WVP39" s="242"/>
      <c r="WVQ39" s="242"/>
      <c r="WVR39" s="242"/>
      <c r="WVS39" s="242"/>
      <c r="WVT39" s="242"/>
      <c r="WVU39" s="242"/>
      <c r="WVV39" s="242"/>
      <c r="WVW39" s="242"/>
      <c r="WVX39" s="242"/>
      <c r="WVY39" s="242"/>
      <c r="WVZ39" s="242"/>
      <c r="WWA39" s="242"/>
      <c r="WWB39" s="242"/>
      <c r="WWC39" s="242"/>
      <c r="WWD39" s="242"/>
      <c r="WWE39" s="242"/>
      <c r="WWF39" s="242"/>
      <c r="WWG39" s="242"/>
      <c r="WWH39" s="242"/>
      <c r="WWI39" s="242"/>
      <c r="WWJ39" s="242"/>
      <c r="WWK39" s="242"/>
      <c r="WWL39" s="242"/>
      <c r="WWM39" s="242"/>
      <c r="WWN39" s="242"/>
      <c r="WWO39" s="242"/>
      <c r="WWP39" s="242"/>
      <c r="WWQ39" s="242"/>
      <c r="WWR39" s="242"/>
      <c r="WWS39" s="242"/>
      <c r="WWT39" s="242"/>
      <c r="WWU39" s="242"/>
      <c r="WWV39" s="242"/>
      <c r="WWW39" s="242"/>
      <c r="WWX39" s="242"/>
      <c r="WWY39" s="242"/>
      <c r="WWZ39" s="242"/>
      <c r="WXA39" s="242"/>
      <c r="WXB39" s="242"/>
      <c r="WXC39" s="242"/>
      <c r="WXD39" s="242"/>
      <c r="WXE39" s="242"/>
      <c r="WXF39" s="242"/>
      <c r="WXG39" s="242"/>
      <c r="WXH39" s="242"/>
      <c r="WXI39" s="242"/>
      <c r="WXJ39" s="242"/>
      <c r="WXK39" s="242"/>
      <c r="WXL39" s="242"/>
      <c r="WXM39" s="242"/>
      <c r="WXN39" s="242"/>
      <c r="WXO39" s="242"/>
      <c r="WXP39" s="242"/>
      <c r="WXQ39" s="242"/>
      <c r="WXR39" s="242"/>
      <c r="WXS39" s="242"/>
      <c r="WXT39" s="242"/>
      <c r="WXU39" s="242"/>
      <c r="WXV39" s="242"/>
      <c r="WXW39" s="242"/>
      <c r="WXX39" s="242"/>
      <c r="WXY39" s="242"/>
      <c r="WXZ39" s="242"/>
      <c r="WYA39" s="242"/>
      <c r="WYB39" s="242"/>
      <c r="WYC39" s="242"/>
      <c r="WYD39" s="242"/>
      <c r="WYE39" s="242"/>
      <c r="WYF39" s="242"/>
      <c r="WYG39" s="242"/>
      <c r="WYH39" s="242"/>
      <c r="WYI39" s="242"/>
      <c r="WYJ39" s="242"/>
      <c r="WYK39" s="242"/>
      <c r="WYL39" s="242"/>
      <c r="WYM39" s="242"/>
      <c r="WYN39" s="242"/>
      <c r="WYO39" s="242"/>
      <c r="WYP39" s="242"/>
      <c r="WYQ39" s="242"/>
      <c r="WYR39" s="242"/>
      <c r="WYS39" s="242"/>
      <c r="WYT39" s="242"/>
      <c r="WYU39" s="242"/>
      <c r="WYV39" s="242"/>
      <c r="WYW39" s="242"/>
      <c r="WYX39" s="242"/>
      <c r="WYY39" s="242"/>
      <c r="WYZ39" s="242"/>
      <c r="WZA39" s="242"/>
      <c r="WZB39" s="242"/>
      <c r="WZC39" s="242"/>
      <c r="WZD39" s="242"/>
      <c r="WZE39" s="242"/>
      <c r="WZF39" s="242"/>
      <c r="WZG39" s="242"/>
      <c r="WZH39" s="242"/>
      <c r="WZI39" s="242"/>
      <c r="WZJ39" s="242"/>
      <c r="WZK39" s="242"/>
      <c r="WZL39" s="242"/>
      <c r="WZM39" s="242"/>
      <c r="WZN39" s="242"/>
      <c r="WZO39" s="242"/>
      <c r="WZP39" s="242"/>
      <c r="WZQ39" s="242"/>
      <c r="WZR39" s="242"/>
      <c r="WZS39" s="242"/>
      <c r="WZT39" s="242"/>
      <c r="WZU39" s="242"/>
      <c r="WZV39" s="242"/>
      <c r="WZW39" s="242"/>
      <c r="WZX39" s="242"/>
      <c r="WZY39" s="242"/>
      <c r="WZZ39" s="242"/>
      <c r="XAA39" s="242"/>
      <c r="XAB39" s="242"/>
      <c r="XAC39" s="242"/>
      <c r="XAD39" s="242"/>
      <c r="XAE39" s="242"/>
      <c r="XAF39" s="242"/>
      <c r="XAG39" s="242"/>
      <c r="XAH39" s="242"/>
      <c r="XAI39" s="242"/>
      <c r="XAJ39" s="242"/>
      <c r="XAK39" s="242"/>
      <c r="XAL39" s="242"/>
      <c r="XAM39" s="242"/>
      <c r="XAN39" s="242"/>
      <c r="XAO39" s="242"/>
      <c r="XAP39" s="242"/>
      <c r="XAQ39" s="242"/>
      <c r="XAR39" s="242"/>
      <c r="XAS39" s="242"/>
      <c r="XAT39" s="242"/>
      <c r="XAU39" s="242"/>
      <c r="XAV39" s="242"/>
      <c r="XAW39" s="242"/>
      <c r="XAX39" s="242"/>
      <c r="XAY39" s="242"/>
      <c r="XAZ39" s="242"/>
      <c r="XBA39" s="242"/>
      <c r="XBB39" s="242"/>
      <c r="XBC39" s="242"/>
      <c r="XBD39" s="242"/>
      <c r="XBE39" s="242"/>
      <c r="XBF39" s="242"/>
      <c r="XBG39" s="242"/>
      <c r="XBH39" s="242"/>
      <c r="XBI39" s="242"/>
      <c r="XBJ39" s="242"/>
      <c r="XBK39" s="242"/>
      <c r="XBL39" s="242"/>
      <c r="XBM39" s="242"/>
      <c r="XBN39" s="242"/>
      <c r="XBO39" s="242"/>
      <c r="XBP39" s="242"/>
      <c r="XBQ39" s="242"/>
      <c r="XBR39" s="242"/>
      <c r="XBS39" s="242"/>
      <c r="XBT39" s="242"/>
      <c r="XBU39" s="242"/>
      <c r="XBV39" s="242"/>
      <c r="XBW39" s="242"/>
      <c r="XBX39" s="242"/>
      <c r="XBY39" s="242"/>
      <c r="XBZ39" s="242"/>
      <c r="XCA39" s="242"/>
      <c r="XCB39" s="242"/>
      <c r="XCC39" s="242"/>
      <c r="XCD39" s="242"/>
      <c r="XCE39" s="242"/>
      <c r="XCF39" s="242"/>
      <c r="XCG39" s="242"/>
      <c r="XCH39" s="242"/>
      <c r="XCI39" s="242"/>
      <c r="XCJ39" s="242"/>
      <c r="XCK39" s="242"/>
      <c r="XCL39" s="242"/>
      <c r="XCM39" s="242"/>
      <c r="XCN39" s="242"/>
      <c r="XCO39" s="242"/>
      <c r="XCP39" s="242"/>
      <c r="XCQ39" s="242"/>
      <c r="XCR39" s="242"/>
      <c r="XCS39" s="242"/>
      <c r="XCT39" s="242"/>
      <c r="XCU39" s="242"/>
      <c r="XCV39" s="242"/>
      <c r="XCW39" s="242"/>
      <c r="XCX39" s="242"/>
      <c r="XCY39" s="242"/>
      <c r="XCZ39" s="242"/>
      <c r="XDA39" s="242"/>
      <c r="XDB39" s="242"/>
      <c r="XDC39" s="242"/>
      <c r="XDD39" s="242"/>
      <c r="XDE39" s="242"/>
      <c r="XDF39" s="242"/>
      <c r="XDG39" s="242"/>
      <c r="XDH39" s="242"/>
      <c r="XDI39" s="242"/>
      <c r="XDJ39" s="242"/>
      <c r="XDK39" s="242"/>
      <c r="XDL39" s="242"/>
      <c r="XDM39" s="242"/>
      <c r="XDN39" s="242"/>
      <c r="XDO39" s="242"/>
      <c r="XDP39" s="242"/>
      <c r="XDQ39" s="242"/>
      <c r="XDR39" s="242"/>
      <c r="XDS39" s="242"/>
      <c r="XDT39" s="242"/>
      <c r="XDU39" s="242"/>
      <c r="XDV39" s="242"/>
      <c r="XDW39" s="242"/>
      <c r="XDX39" s="242"/>
      <c r="XDY39" s="242"/>
      <c r="XDZ39" s="242"/>
      <c r="XEA39" s="242"/>
      <c r="XEB39" s="242"/>
      <c r="XEC39" s="242"/>
      <c r="XED39" s="242"/>
      <c r="XEE39" s="242"/>
      <c r="XEF39" s="242"/>
      <c r="XEG39" s="242"/>
      <c r="XEH39" s="242"/>
      <c r="XEI39" s="242"/>
      <c r="XEJ39" s="242"/>
      <c r="XEK39" s="242"/>
      <c r="XEL39" s="242"/>
      <c r="XEM39" s="242"/>
      <c r="XEN39" s="242"/>
      <c r="XEO39" s="242"/>
      <c r="XEP39" s="242"/>
      <c r="XEQ39" s="242"/>
      <c r="XER39" s="242"/>
      <c r="XES39" s="242"/>
      <c r="XET39" s="242"/>
      <c r="XEU39" s="242"/>
      <c r="XEV39" s="242"/>
      <c r="XEW39" s="242"/>
      <c r="XEX39" s="242"/>
      <c r="XEY39" s="242"/>
      <c r="XEZ39" s="242"/>
      <c r="XFA39" s="242"/>
      <c r="XFB39" s="242"/>
      <c r="XFC39" s="242"/>
      <c r="XFD39" s="242"/>
    </row>
    <row r="40" spans="1:16384" ht="20" hidden="1" customHeight="1">
      <c r="A40" s="706"/>
      <c r="B40" s="230"/>
      <c r="C40" s="231"/>
      <c r="D40" s="230"/>
      <c r="E40" s="232"/>
      <c r="F40" s="232"/>
      <c r="G40" s="233"/>
      <c r="H40" s="234"/>
      <c r="I40" s="234"/>
      <c r="K40" s="236"/>
      <c r="L40" s="237"/>
      <c r="M40" s="238"/>
      <c r="N40" s="239"/>
      <c r="Q40" s="240"/>
      <c r="R40" s="241"/>
      <c r="S40" s="241"/>
    </row>
    <row r="41" spans="1:16384" ht="20" hidden="1" customHeight="1">
      <c r="A41" s="706"/>
      <c r="B41" s="230"/>
      <c r="C41" s="231"/>
      <c r="D41" s="230"/>
      <c r="E41" s="232"/>
      <c r="F41" s="232"/>
      <c r="G41" s="233"/>
      <c r="H41" s="234"/>
      <c r="I41" s="234"/>
      <c r="K41" s="236"/>
      <c r="L41" s="237"/>
      <c r="M41" s="238"/>
      <c r="N41" s="239"/>
      <c r="Q41" s="240"/>
      <c r="R41" s="241"/>
      <c r="S41" s="241"/>
    </row>
    <row r="42" spans="1:16384" ht="20" hidden="1" customHeight="1">
      <c r="A42" s="706"/>
      <c r="B42" s="230"/>
      <c r="C42" s="231"/>
      <c r="D42" s="230"/>
      <c r="E42" s="232"/>
      <c r="F42" s="232"/>
      <c r="G42" s="233"/>
      <c r="H42" s="234"/>
      <c r="I42" s="234"/>
      <c r="K42" s="236"/>
      <c r="L42" s="237"/>
      <c r="M42" s="238"/>
      <c r="N42" s="239"/>
      <c r="Q42" s="240"/>
      <c r="R42" s="241"/>
      <c r="S42" s="241"/>
    </row>
    <row r="43" spans="1:16384" ht="20" hidden="1" customHeight="1">
      <c r="A43" s="706"/>
      <c r="B43" s="230"/>
      <c r="C43" s="231"/>
      <c r="D43" s="230"/>
      <c r="E43" s="232"/>
      <c r="F43" s="232"/>
      <c r="G43" s="233"/>
      <c r="H43" s="234"/>
      <c r="I43" s="234"/>
      <c r="K43" s="236"/>
      <c r="L43" s="237"/>
      <c r="M43" s="238"/>
      <c r="N43" s="239"/>
      <c r="Q43" s="240"/>
      <c r="R43" s="241"/>
      <c r="S43" s="241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242"/>
      <c r="AL43" s="242"/>
      <c r="AM43" s="242"/>
      <c r="AN43" s="242"/>
      <c r="AO43" s="242"/>
      <c r="AP43" s="242"/>
      <c r="AQ43" s="242"/>
      <c r="AR43" s="242"/>
      <c r="AS43" s="242"/>
      <c r="AT43" s="242"/>
      <c r="AU43" s="242"/>
      <c r="AV43" s="242"/>
      <c r="AW43" s="242"/>
      <c r="AX43" s="242"/>
      <c r="AY43" s="242"/>
      <c r="AZ43" s="242"/>
      <c r="BA43" s="242"/>
      <c r="BB43" s="242"/>
      <c r="BC43" s="242"/>
      <c r="BD43" s="242"/>
      <c r="BE43" s="242"/>
      <c r="BF43" s="242"/>
      <c r="BG43" s="242"/>
      <c r="BH43" s="242"/>
      <c r="BI43" s="242"/>
      <c r="BJ43" s="242"/>
      <c r="BK43" s="242"/>
      <c r="BL43" s="242"/>
      <c r="BM43" s="242"/>
      <c r="BN43" s="242"/>
      <c r="BO43" s="242"/>
      <c r="BP43" s="242"/>
      <c r="BQ43" s="242"/>
      <c r="BR43" s="242"/>
      <c r="BS43" s="242"/>
      <c r="BT43" s="242"/>
      <c r="BU43" s="242"/>
      <c r="BV43" s="242"/>
      <c r="BW43" s="242"/>
      <c r="BX43" s="242"/>
      <c r="BY43" s="242"/>
      <c r="BZ43" s="242"/>
      <c r="CA43" s="242"/>
      <c r="CB43" s="242"/>
      <c r="CC43" s="242"/>
      <c r="CD43" s="242"/>
      <c r="CE43" s="242"/>
      <c r="CF43" s="242"/>
      <c r="CG43" s="242"/>
      <c r="CH43" s="242"/>
      <c r="CI43" s="242"/>
      <c r="CJ43" s="242"/>
      <c r="CK43" s="242"/>
      <c r="CL43" s="242"/>
      <c r="CM43" s="242"/>
      <c r="CN43" s="242"/>
      <c r="CO43" s="242"/>
      <c r="CP43" s="242"/>
      <c r="CQ43" s="242"/>
      <c r="CR43" s="242"/>
      <c r="CS43" s="242"/>
      <c r="CT43" s="242"/>
      <c r="CU43" s="242"/>
      <c r="CV43" s="242"/>
      <c r="CW43" s="242"/>
      <c r="CX43" s="242"/>
      <c r="CY43" s="242"/>
      <c r="CZ43" s="242"/>
      <c r="DA43" s="242"/>
      <c r="DB43" s="242"/>
      <c r="DC43" s="242"/>
      <c r="DD43" s="242"/>
      <c r="DE43" s="242"/>
      <c r="DF43" s="242"/>
      <c r="DG43" s="242"/>
      <c r="DH43" s="242"/>
      <c r="DI43" s="242"/>
      <c r="DJ43" s="242"/>
      <c r="DK43" s="242"/>
      <c r="DL43" s="242"/>
      <c r="DM43" s="242"/>
      <c r="DN43" s="242"/>
      <c r="DO43" s="242"/>
      <c r="DP43" s="242"/>
      <c r="DQ43" s="242"/>
      <c r="DR43" s="242"/>
      <c r="DS43" s="242"/>
      <c r="DT43" s="242"/>
      <c r="DU43" s="242"/>
      <c r="DV43" s="242"/>
      <c r="DW43" s="242"/>
      <c r="DX43" s="242"/>
      <c r="DY43" s="242"/>
      <c r="DZ43" s="242"/>
      <c r="EA43" s="242"/>
      <c r="EB43" s="242"/>
      <c r="EC43" s="242"/>
      <c r="ED43" s="242"/>
      <c r="EE43" s="242"/>
      <c r="EF43" s="242"/>
      <c r="EG43" s="242"/>
      <c r="EH43" s="242"/>
      <c r="EI43" s="242"/>
      <c r="EJ43" s="242"/>
      <c r="EK43" s="242"/>
      <c r="EL43" s="242"/>
      <c r="EM43" s="242"/>
      <c r="EN43" s="242"/>
      <c r="EO43" s="242"/>
      <c r="EP43" s="242"/>
      <c r="EQ43" s="242"/>
      <c r="ER43" s="242"/>
      <c r="ES43" s="242"/>
      <c r="ET43" s="242"/>
      <c r="EU43" s="242"/>
      <c r="EV43" s="242"/>
      <c r="EW43" s="242"/>
      <c r="EX43" s="242"/>
      <c r="EY43" s="242"/>
      <c r="EZ43" s="242"/>
      <c r="FA43" s="242"/>
      <c r="FB43" s="242"/>
      <c r="FC43" s="242"/>
      <c r="FD43" s="242"/>
      <c r="FE43" s="242"/>
      <c r="FF43" s="242"/>
      <c r="FG43" s="242"/>
      <c r="FH43" s="242"/>
      <c r="FI43" s="242"/>
      <c r="FJ43" s="242"/>
      <c r="FK43" s="242"/>
      <c r="FL43" s="242"/>
      <c r="FM43" s="242"/>
      <c r="FN43" s="242"/>
      <c r="FO43" s="242"/>
      <c r="FP43" s="242"/>
      <c r="FQ43" s="242"/>
      <c r="FR43" s="242"/>
      <c r="FS43" s="242"/>
      <c r="FT43" s="242"/>
      <c r="FU43" s="242"/>
      <c r="FV43" s="242"/>
      <c r="FW43" s="242"/>
      <c r="FX43" s="242"/>
      <c r="FY43" s="242"/>
      <c r="FZ43" s="242"/>
      <c r="GA43" s="242"/>
      <c r="GB43" s="242"/>
      <c r="GC43" s="242"/>
      <c r="GD43" s="242"/>
      <c r="GE43" s="242"/>
      <c r="GF43" s="242"/>
      <c r="GG43" s="242"/>
      <c r="GH43" s="242"/>
      <c r="GI43" s="242"/>
      <c r="GJ43" s="242"/>
      <c r="GK43" s="242"/>
      <c r="GL43" s="242"/>
      <c r="GM43" s="242"/>
      <c r="GN43" s="242"/>
      <c r="GO43" s="242"/>
      <c r="GP43" s="242"/>
      <c r="GQ43" s="242"/>
      <c r="GR43" s="242"/>
      <c r="GS43" s="242"/>
      <c r="GT43" s="242"/>
      <c r="GU43" s="242"/>
      <c r="GV43" s="242"/>
      <c r="GW43" s="242"/>
      <c r="GX43" s="242"/>
      <c r="GY43" s="242"/>
      <c r="GZ43" s="242"/>
      <c r="HA43" s="242"/>
      <c r="HB43" s="242"/>
      <c r="HC43" s="242"/>
      <c r="HD43" s="242"/>
      <c r="HE43" s="242"/>
      <c r="HF43" s="242"/>
      <c r="HG43" s="242"/>
      <c r="HH43" s="242"/>
      <c r="HI43" s="242"/>
      <c r="HJ43" s="242"/>
      <c r="HK43" s="242"/>
      <c r="HL43" s="242"/>
      <c r="HM43" s="242"/>
      <c r="HN43" s="242"/>
      <c r="HO43" s="242"/>
      <c r="HP43" s="242"/>
      <c r="HQ43" s="242"/>
      <c r="HR43" s="242"/>
      <c r="HS43" s="242"/>
      <c r="HT43" s="242"/>
      <c r="HU43" s="242"/>
      <c r="HV43" s="242"/>
      <c r="HW43" s="242"/>
      <c r="HX43" s="242"/>
      <c r="HY43" s="242"/>
      <c r="HZ43" s="242"/>
      <c r="IA43" s="242"/>
      <c r="IB43" s="242"/>
      <c r="IC43" s="242"/>
      <c r="ID43" s="242"/>
      <c r="IE43" s="242"/>
      <c r="IF43" s="242"/>
      <c r="IG43" s="242"/>
      <c r="IH43" s="242"/>
      <c r="II43" s="242"/>
      <c r="IJ43" s="242"/>
      <c r="IK43" s="242"/>
      <c r="IL43" s="242"/>
      <c r="IM43" s="242"/>
      <c r="IN43" s="242"/>
      <c r="IO43" s="242"/>
      <c r="IP43" s="242"/>
      <c r="IQ43" s="242"/>
      <c r="IR43" s="242"/>
      <c r="IS43" s="242"/>
      <c r="IT43" s="242"/>
      <c r="IU43" s="242"/>
      <c r="IV43" s="242"/>
      <c r="IW43" s="242"/>
      <c r="IX43" s="242"/>
      <c r="IY43" s="242"/>
      <c r="IZ43" s="242"/>
      <c r="JA43" s="242"/>
      <c r="JB43" s="242"/>
      <c r="JC43" s="242"/>
      <c r="JD43" s="242"/>
      <c r="JE43" s="242"/>
      <c r="JF43" s="242"/>
      <c r="JG43" s="242"/>
      <c r="JH43" s="242"/>
      <c r="JI43" s="242"/>
      <c r="JJ43" s="242"/>
      <c r="JK43" s="242"/>
      <c r="JL43" s="242"/>
      <c r="JM43" s="242"/>
      <c r="JN43" s="242"/>
      <c r="JO43" s="242"/>
      <c r="JP43" s="242"/>
      <c r="JQ43" s="242"/>
      <c r="JR43" s="242"/>
      <c r="JS43" s="242"/>
      <c r="JT43" s="242"/>
      <c r="JU43" s="242"/>
      <c r="JV43" s="242"/>
      <c r="JW43" s="242"/>
      <c r="JX43" s="242"/>
      <c r="JY43" s="242"/>
      <c r="JZ43" s="242"/>
      <c r="KA43" s="242"/>
      <c r="KB43" s="242"/>
      <c r="KC43" s="242"/>
      <c r="KD43" s="242"/>
      <c r="KE43" s="242"/>
      <c r="KF43" s="242"/>
      <c r="KG43" s="242"/>
      <c r="KH43" s="242"/>
      <c r="KI43" s="242"/>
      <c r="KJ43" s="242"/>
      <c r="KK43" s="242"/>
      <c r="KL43" s="242"/>
      <c r="KM43" s="242"/>
      <c r="KN43" s="242"/>
      <c r="KO43" s="242"/>
      <c r="KP43" s="242"/>
      <c r="KQ43" s="242"/>
      <c r="KR43" s="242"/>
      <c r="KS43" s="242"/>
      <c r="KT43" s="242"/>
      <c r="KU43" s="242"/>
      <c r="KV43" s="242"/>
      <c r="KW43" s="242"/>
      <c r="KX43" s="242"/>
      <c r="KY43" s="242"/>
      <c r="KZ43" s="242"/>
      <c r="LA43" s="242"/>
      <c r="LB43" s="242"/>
      <c r="LC43" s="242"/>
      <c r="LD43" s="242"/>
      <c r="LE43" s="242"/>
      <c r="LF43" s="242"/>
      <c r="LG43" s="242"/>
      <c r="LH43" s="242"/>
      <c r="LI43" s="242"/>
      <c r="LJ43" s="242"/>
      <c r="LK43" s="242"/>
      <c r="LL43" s="242"/>
      <c r="LM43" s="242"/>
      <c r="LN43" s="242"/>
      <c r="LO43" s="242"/>
      <c r="LP43" s="242"/>
      <c r="LQ43" s="242"/>
      <c r="LR43" s="242"/>
      <c r="LS43" s="242"/>
      <c r="LT43" s="242"/>
      <c r="LU43" s="242"/>
      <c r="LV43" s="242"/>
      <c r="LW43" s="242"/>
      <c r="LX43" s="242"/>
      <c r="LY43" s="242"/>
      <c r="LZ43" s="242"/>
      <c r="MA43" s="242"/>
      <c r="MB43" s="242"/>
      <c r="MC43" s="242"/>
      <c r="MD43" s="242"/>
      <c r="ME43" s="242"/>
      <c r="MF43" s="242"/>
      <c r="MG43" s="242"/>
      <c r="MH43" s="242"/>
      <c r="MI43" s="242"/>
      <c r="MJ43" s="242"/>
      <c r="MK43" s="242"/>
      <c r="ML43" s="242"/>
      <c r="MM43" s="242"/>
      <c r="MN43" s="242"/>
      <c r="MO43" s="242"/>
      <c r="MP43" s="242"/>
      <c r="MQ43" s="242"/>
      <c r="MR43" s="242"/>
      <c r="MS43" s="242"/>
      <c r="MT43" s="242"/>
      <c r="MU43" s="242"/>
      <c r="MV43" s="242"/>
      <c r="MW43" s="242"/>
      <c r="MX43" s="242"/>
      <c r="MY43" s="242"/>
      <c r="MZ43" s="242"/>
      <c r="NA43" s="242"/>
      <c r="NB43" s="242"/>
      <c r="NC43" s="242"/>
      <c r="ND43" s="242"/>
      <c r="NE43" s="242"/>
      <c r="NF43" s="242"/>
      <c r="NG43" s="242"/>
      <c r="NH43" s="242"/>
      <c r="NI43" s="242"/>
      <c r="NJ43" s="242"/>
      <c r="NK43" s="242"/>
      <c r="NL43" s="242"/>
      <c r="NM43" s="242"/>
      <c r="NN43" s="242"/>
      <c r="NO43" s="242"/>
      <c r="NP43" s="242"/>
      <c r="NQ43" s="242"/>
      <c r="NR43" s="242"/>
      <c r="NS43" s="242"/>
      <c r="NT43" s="242"/>
      <c r="NU43" s="242"/>
      <c r="NV43" s="242"/>
      <c r="NW43" s="242"/>
      <c r="NX43" s="242"/>
      <c r="NY43" s="242"/>
      <c r="NZ43" s="242"/>
      <c r="OA43" s="242"/>
      <c r="OB43" s="242"/>
      <c r="OC43" s="242"/>
      <c r="OD43" s="242"/>
      <c r="OE43" s="242"/>
      <c r="OF43" s="242"/>
      <c r="OG43" s="242"/>
      <c r="OH43" s="242"/>
      <c r="OI43" s="242"/>
      <c r="OJ43" s="242"/>
      <c r="OK43" s="242"/>
      <c r="OL43" s="242"/>
      <c r="OM43" s="242"/>
      <c r="ON43" s="242"/>
      <c r="OO43" s="242"/>
      <c r="OP43" s="242"/>
      <c r="OQ43" s="242"/>
      <c r="OR43" s="242"/>
      <c r="OS43" s="242"/>
      <c r="OT43" s="242"/>
      <c r="OU43" s="242"/>
      <c r="OV43" s="242"/>
      <c r="OW43" s="242"/>
      <c r="OX43" s="242"/>
      <c r="OY43" s="242"/>
      <c r="OZ43" s="242"/>
      <c r="PA43" s="242"/>
      <c r="PB43" s="242"/>
      <c r="PC43" s="242"/>
      <c r="PD43" s="242"/>
      <c r="PE43" s="242"/>
      <c r="PF43" s="242"/>
      <c r="PG43" s="242"/>
      <c r="PH43" s="242"/>
      <c r="PI43" s="242"/>
      <c r="PJ43" s="242"/>
      <c r="PK43" s="242"/>
      <c r="PL43" s="242"/>
      <c r="PM43" s="242"/>
      <c r="PN43" s="242"/>
      <c r="PO43" s="242"/>
      <c r="PP43" s="242"/>
      <c r="PQ43" s="242"/>
      <c r="PR43" s="242"/>
      <c r="PS43" s="242"/>
      <c r="PT43" s="242"/>
      <c r="PU43" s="242"/>
      <c r="PV43" s="242"/>
      <c r="PW43" s="242"/>
      <c r="PX43" s="242"/>
      <c r="PY43" s="242"/>
      <c r="PZ43" s="242"/>
      <c r="QA43" s="242"/>
      <c r="QB43" s="242"/>
      <c r="QC43" s="242"/>
      <c r="QD43" s="242"/>
      <c r="QE43" s="242"/>
      <c r="QF43" s="242"/>
      <c r="QG43" s="242"/>
      <c r="QH43" s="242"/>
      <c r="QI43" s="242"/>
      <c r="QJ43" s="242"/>
      <c r="QK43" s="242"/>
      <c r="QL43" s="242"/>
      <c r="QM43" s="242"/>
      <c r="QN43" s="242"/>
      <c r="QO43" s="242"/>
      <c r="QP43" s="242"/>
      <c r="QQ43" s="242"/>
      <c r="QR43" s="242"/>
      <c r="QS43" s="242"/>
      <c r="QT43" s="242"/>
      <c r="QU43" s="242"/>
      <c r="QV43" s="242"/>
      <c r="QW43" s="242"/>
      <c r="QX43" s="242"/>
      <c r="QY43" s="242"/>
      <c r="QZ43" s="242"/>
      <c r="RA43" s="242"/>
      <c r="RB43" s="242"/>
      <c r="RC43" s="242"/>
      <c r="RD43" s="242"/>
      <c r="RE43" s="242"/>
      <c r="RF43" s="242"/>
      <c r="RG43" s="242"/>
      <c r="RH43" s="242"/>
      <c r="RI43" s="242"/>
      <c r="RJ43" s="242"/>
      <c r="RK43" s="242"/>
      <c r="RL43" s="242"/>
      <c r="RM43" s="242"/>
      <c r="RN43" s="242"/>
      <c r="RO43" s="242"/>
      <c r="RP43" s="242"/>
      <c r="RQ43" s="242"/>
      <c r="RR43" s="242"/>
      <c r="RS43" s="242"/>
      <c r="RT43" s="242"/>
      <c r="RU43" s="242"/>
      <c r="RV43" s="242"/>
      <c r="RW43" s="242"/>
      <c r="RX43" s="242"/>
      <c r="RY43" s="242"/>
      <c r="RZ43" s="242"/>
      <c r="SA43" s="242"/>
      <c r="SB43" s="242"/>
      <c r="SC43" s="242"/>
      <c r="SD43" s="242"/>
      <c r="SE43" s="242"/>
      <c r="SF43" s="242"/>
      <c r="SG43" s="242"/>
      <c r="SH43" s="242"/>
      <c r="SI43" s="242"/>
      <c r="SJ43" s="242"/>
      <c r="SK43" s="242"/>
      <c r="SL43" s="242"/>
      <c r="SM43" s="242"/>
      <c r="SN43" s="242"/>
      <c r="SO43" s="242"/>
      <c r="SP43" s="242"/>
      <c r="SQ43" s="242"/>
      <c r="SR43" s="242"/>
      <c r="SS43" s="242"/>
      <c r="ST43" s="242"/>
      <c r="SU43" s="242"/>
      <c r="SV43" s="242"/>
      <c r="SW43" s="242"/>
      <c r="SX43" s="242"/>
      <c r="SY43" s="242"/>
      <c r="SZ43" s="242"/>
      <c r="TA43" s="242"/>
      <c r="TB43" s="242"/>
      <c r="TC43" s="242"/>
      <c r="TD43" s="242"/>
      <c r="TE43" s="242"/>
      <c r="TF43" s="242"/>
      <c r="TG43" s="242"/>
      <c r="TH43" s="242"/>
      <c r="TI43" s="242"/>
      <c r="TJ43" s="242"/>
      <c r="TK43" s="242"/>
      <c r="TL43" s="242"/>
      <c r="TM43" s="242"/>
      <c r="TN43" s="242"/>
      <c r="TO43" s="242"/>
      <c r="TP43" s="242"/>
      <c r="TQ43" s="242"/>
      <c r="TR43" s="242"/>
      <c r="TS43" s="242"/>
      <c r="TT43" s="242"/>
      <c r="TU43" s="242"/>
      <c r="TV43" s="242"/>
      <c r="TW43" s="242"/>
      <c r="TX43" s="242"/>
      <c r="TY43" s="242"/>
      <c r="TZ43" s="242"/>
      <c r="UA43" s="242"/>
      <c r="UB43" s="242"/>
      <c r="UC43" s="242"/>
      <c r="UD43" s="242"/>
      <c r="UE43" s="242"/>
      <c r="UF43" s="242"/>
      <c r="UG43" s="242"/>
      <c r="UH43" s="242"/>
      <c r="UI43" s="242"/>
      <c r="UJ43" s="242"/>
      <c r="UK43" s="242"/>
      <c r="UL43" s="242"/>
      <c r="UM43" s="242"/>
      <c r="UN43" s="242"/>
      <c r="UO43" s="242"/>
      <c r="UP43" s="242"/>
      <c r="UQ43" s="242"/>
      <c r="UR43" s="242"/>
      <c r="US43" s="242"/>
      <c r="UT43" s="242"/>
      <c r="UU43" s="242"/>
      <c r="UV43" s="242"/>
      <c r="UW43" s="242"/>
      <c r="UX43" s="242"/>
      <c r="UY43" s="242"/>
      <c r="UZ43" s="242"/>
      <c r="VA43" s="242"/>
      <c r="VB43" s="242"/>
      <c r="VC43" s="242"/>
      <c r="VD43" s="242"/>
      <c r="VE43" s="242"/>
      <c r="VF43" s="242"/>
      <c r="VG43" s="242"/>
      <c r="VH43" s="242"/>
      <c r="VI43" s="242"/>
      <c r="VJ43" s="242"/>
      <c r="VK43" s="242"/>
      <c r="VL43" s="242"/>
      <c r="VM43" s="242"/>
      <c r="VN43" s="242"/>
      <c r="VO43" s="242"/>
      <c r="VP43" s="242"/>
      <c r="VQ43" s="242"/>
      <c r="VR43" s="242"/>
      <c r="VS43" s="242"/>
      <c r="VT43" s="242"/>
      <c r="VU43" s="242"/>
      <c r="VV43" s="242"/>
      <c r="VW43" s="242"/>
      <c r="VX43" s="242"/>
      <c r="VY43" s="242"/>
      <c r="VZ43" s="242"/>
      <c r="WA43" s="242"/>
      <c r="WB43" s="242"/>
      <c r="WC43" s="242"/>
      <c r="WD43" s="242"/>
      <c r="WE43" s="242"/>
      <c r="WF43" s="242"/>
      <c r="WG43" s="242"/>
      <c r="WH43" s="242"/>
      <c r="WI43" s="242"/>
      <c r="WJ43" s="242"/>
      <c r="WK43" s="242"/>
      <c r="WL43" s="242"/>
      <c r="WM43" s="242"/>
      <c r="WN43" s="242"/>
      <c r="WO43" s="242"/>
      <c r="WP43" s="242"/>
      <c r="WQ43" s="242"/>
      <c r="WR43" s="242"/>
      <c r="WS43" s="242"/>
      <c r="WT43" s="242"/>
      <c r="WU43" s="242"/>
      <c r="WV43" s="242"/>
      <c r="WW43" s="242"/>
      <c r="WX43" s="242"/>
      <c r="WY43" s="242"/>
      <c r="WZ43" s="242"/>
      <c r="XA43" s="242"/>
      <c r="XB43" s="242"/>
      <c r="XC43" s="242"/>
      <c r="XD43" s="242"/>
      <c r="XE43" s="242"/>
      <c r="XF43" s="242"/>
      <c r="XG43" s="242"/>
      <c r="XH43" s="242"/>
      <c r="XI43" s="242"/>
      <c r="XJ43" s="242"/>
      <c r="XK43" s="242"/>
      <c r="XL43" s="242"/>
      <c r="XM43" s="242"/>
      <c r="XN43" s="242"/>
      <c r="XO43" s="242"/>
      <c r="XP43" s="242"/>
      <c r="XQ43" s="242"/>
      <c r="XR43" s="242"/>
      <c r="XS43" s="242"/>
      <c r="XT43" s="242"/>
      <c r="XU43" s="242"/>
      <c r="XV43" s="242"/>
      <c r="XW43" s="242"/>
      <c r="XX43" s="242"/>
      <c r="XY43" s="242"/>
      <c r="XZ43" s="242"/>
      <c r="YA43" s="242"/>
      <c r="YB43" s="242"/>
      <c r="YC43" s="242"/>
      <c r="YD43" s="242"/>
      <c r="YE43" s="242"/>
      <c r="YF43" s="242"/>
      <c r="YG43" s="242"/>
      <c r="YH43" s="242"/>
      <c r="YI43" s="242"/>
      <c r="YJ43" s="242"/>
      <c r="YK43" s="242"/>
      <c r="YL43" s="242"/>
      <c r="YM43" s="242"/>
      <c r="YN43" s="242"/>
      <c r="YO43" s="242"/>
      <c r="YP43" s="242"/>
      <c r="YQ43" s="242"/>
      <c r="YR43" s="242"/>
      <c r="YS43" s="242"/>
      <c r="YT43" s="242"/>
      <c r="YU43" s="242"/>
      <c r="YV43" s="242"/>
      <c r="YW43" s="242"/>
      <c r="YX43" s="242"/>
      <c r="YY43" s="242"/>
      <c r="YZ43" s="242"/>
      <c r="ZA43" s="242"/>
      <c r="ZB43" s="242"/>
      <c r="ZC43" s="242"/>
      <c r="ZD43" s="242"/>
      <c r="ZE43" s="242"/>
      <c r="ZF43" s="242"/>
      <c r="ZG43" s="242"/>
      <c r="ZH43" s="242"/>
      <c r="ZI43" s="242"/>
      <c r="ZJ43" s="242"/>
      <c r="ZK43" s="242"/>
      <c r="ZL43" s="242"/>
      <c r="ZM43" s="242"/>
      <c r="ZN43" s="242"/>
      <c r="ZO43" s="242"/>
      <c r="ZP43" s="242"/>
      <c r="ZQ43" s="242"/>
      <c r="ZR43" s="242"/>
      <c r="ZS43" s="242"/>
      <c r="ZT43" s="242"/>
      <c r="ZU43" s="242"/>
      <c r="ZV43" s="242"/>
      <c r="ZW43" s="242"/>
      <c r="ZX43" s="242"/>
      <c r="ZY43" s="242"/>
      <c r="ZZ43" s="242"/>
      <c r="AAA43" s="242"/>
      <c r="AAB43" s="242"/>
      <c r="AAC43" s="242"/>
      <c r="AAD43" s="242"/>
      <c r="AAE43" s="242"/>
      <c r="AAF43" s="242"/>
      <c r="AAG43" s="242"/>
      <c r="AAH43" s="242"/>
      <c r="AAI43" s="242"/>
      <c r="AAJ43" s="242"/>
      <c r="AAK43" s="242"/>
      <c r="AAL43" s="242"/>
      <c r="AAM43" s="242"/>
      <c r="AAN43" s="242"/>
      <c r="AAO43" s="242"/>
      <c r="AAP43" s="242"/>
      <c r="AAQ43" s="242"/>
      <c r="AAR43" s="242"/>
      <c r="AAS43" s="242"/>
      <c r="AAT43" s="242"/>
      <c r="AAU43" s="242"/>
      <c r="AAV43" s="242"/>
      <c r="AAW43" s="242"/>
      <c r="AAX43" s="242"/>
      <c r="AAY43" s="242"/>
      <c r="AAZ43" s="242"/>
      <c r="ABA43" s="242"/>
      <c r="ABB43" s="242"/>
      <c r="ABC43" s="242"/>
      <c r="ABD43" s="242"/>
      <c r="ABE43" s="242"/>
      <c r="ABF43" s="242"/>
      <c r="ABG43" s="242"/>
      <c r="ABH43" s="242"/>
      <c r="ABI43" s="242"/>
      <c r="ABJ43" s="242"/>
      <c r="ABK43" s="242"/>
      <c r="ABL43" s="242"/>
      <c r="ABM43" s="242"/>
      <c r="ABN43" s="242"/>
      <c r="ABO43" s="242"/>
      <c r="ABP43" s="242"/>
      <c r="ABQ43" s="242"/>
      <c r="ABR43" s="242"/>
      <c r="ABS43" s="242"/>
      <c r="ABT43" s="242"/>
      <c r="ABU43" s="242"/>
      <c r="ABV43" s="242"/>
      <c r="ABW43" s="242"/>
      <c r="ABX43" s="242"/>
      <c r="ABY43" s="242"/>
      <c r="ABZ43" s="242"/>
      <c r="ACA43" s="242"/>
      <c r="ACB43" s="242"/>
      <c r="ACC43" s="242"/>
      <c r="ACD43" s="242"/>
      <c r="ACE43" s="242"/>
      <c r="ACF43" s="242"/>
      <c r="ACG43" s="242"/>
      <c r="ACH43" s="242"/>
      <c r="ACI43" s="242"/>
      <c r="ACJ43" s="242"/>
      <c r="ACK43" s="242"/>
      <c r="ACL43" s="242"/>
      <c r="ACM43" s="242"/>
      <c r="ACN43" s="242"/>
      <c r="ACO43" s="242"/>
      <c r="ACP43" s="242"/>
      <c r="ACQ43" s="242"/>
      <c r="ACR43" s="242"/>
      <c r="ACS43" s="242"/>
      <c r="ACT43" s="242"/>
      <c r="ACU43" s="242"/>
      <c r="ACV43" s="242"/>
      <c r="ACW43" s="242"/>
      <c r="ACX43" s="242"/>
      <c r="ACY43" s="242"/>
      <c r="ACZ43" s="242"/>
      <c r="ADA43" s="242"/>
      <c r="ADB43" s="242"/>
      <c r="ADC43" s="242"/>
      <c r="ADD43" s="242"/>
      <c r="ADE43" s="242"/>
      <c r="ADF43" s="242"/>
      <c r="ADG43" s="242"/>
      <c r="ADH43" s="242"/>
      <c r="ADI43" s="242"/>
      <c r="ADJ43" s="242"/>
      <c r="ADK43" s="242"/>
      <c r="ADL43" s="242"/>
      <c r="ADM43" s="242"/>
      <c r="ADN43" s="242"/>
      <c r="ADO43" s="242"/>
      <c r="ADP43" s="242"/>
      <c r="ADQ43" s="242"/>
      <c r="ADR43" s="242"/>
      <c r="ADS43" s="242"/>
      <c r="ADT43" s="242"/>
      <c r="ADU43" s="242"/>
      <c r="ADV43" s="242"/>
      <c r="ADW43" s="242"/>
      <c r="ADX43" s="242"/>
      <c r="ADY43" s="242"/>
      <c r="ADZ43" s="242"/>
      <c r="AEA43" s="242"/>
      <c r="AEB43" s="242"/>
      <c r="AEC43" s="242"/>
      <c r="AED43" s="242"/>
      <c r="AEE43" s="242"/>
      <c r="AEF43" s="242"/>
      <c r="AEG43" s="242"/>
      <c r="AEH43" s="242"/>
      <c r="AEI43" s="242"/>
      <c r="AEJ43" s="242"/>
      <c r="AEK43" s="242"/>
      <c r="AEL43" s="242"/>
      <c r="AEM43" s="242"/>
      <c r="AEN43" s="242"/>
      <c r="AEO43" s="242"/>
      <c r="AEP43" s="242"/>
      <c r="AEQ43" s="242"/>
      <c r="AER43" s="242"/>
      <c r="AES43" s="242"/>
      <c r="AET43" s="242"/>
      <c r="AEU43" s="242"/>
      <c r="AEV43" s="242"/>
      <c r="AEW43" s="242"/>
      <c r="AEX43" s="242"/>
      <c r="AEY43" s="242"/>
      <c r="AEZ43" s="242"/>
      <c r="AFA43" s="242"/>
      <c r="AFB43" s="242"/>
      <c r="AFC43" s="242"/>
      <c r="AFD43" s="242"/>
      <c r="AFE43" s="242"/>
      <c r="AFF43" s="242"/>
      <c r="AFG43" s="242"/>
      <c r="AFH43" s="242"/>
      <c r="AFI43" s="242"/>
      <c r="AFJ43" s="242"/>
      <c r="AFK43" s="242"/>
      <c r="AFL43" s="242"/>
      <c r="AFM43" s="242"/>
      <c r="AFN43" s="242"/>
      <c r="AFO43" s="242"/>
      <c r="AFP43" s="242"/>
      <c r="AFQ43" s="242"/>
      <c r="AFR43" s="242"/>
      <c r="AFS43" s="242"/>
      <c r="AFT43" s="242"/>
      <c r="AFU43" s="242"/>
      <c r="AFV43" s="242"/>
      <c r="AFW43" s="242"/>
      <c r="AFX43" s="242"/>
      <c r="AFY43" s="242"/>
      <c r="AFZ43" s="242"/>
      <c r="AGA43" s="242"/>
      <c r="AGB43" s="242"/>
      <c r="AGC43" s="242"/>
      <c r="AGD43" s="242"/>
      <c r="AGE43" s="242"/>
      <c r="AGF43" s="242"/>
      <c r="AGG43" s="242"/>
      <c r="AGH43" s="242"/>
      <c r="AGI43" s="242"/>
      <c r="AGJ43" s="242"/>
      <c r="AGK43" s="242"/>
      <c r="AGL43" s="242"/>
      <c r="AGM43" s="242"/>
      <c r="AGN43" s="242"/>
      <c r="AGO43" s="242"/>
      <c r="AGP43" s="242"/>
      <c r="AGQ43" s="242"/>
      <c r="AGR43" s="242"/>
      <c r="AGS43" s="242"/>
      <c r="AGT43" s="242"/>
      <c r="AGU43" s="242"/>
      <c r="AGV43" s="242"/>
      <c r="AGW43" s="242"/>
      <c r="AGX43" s="242"/>
      <c r="AGY43" s="242"/>
      <c r="AGZ43" s="242"/>
      <c r="AHA43" s="242"/>
      <c r="AHB43" s="242"/>
      <c r="AHC43" s="242"/>
      <c r="AHD43" s="242"/>
      <c r="AHE43" s="242"/>
      <c r="AHF43" s="242"/>
      <c r="AHG43" s="242"/>
      <c r="AHH43" s="242"/>
      <c r="AHI43" s="242"/>
      <c r="AHJ43" s="242"/>
      <c r="AHK43" s="242"/>
      <c r="AHL43" s="242"/>
      <c r="AHM43" s="242"/>
      <c r="AHN43" s="242"/>
      <c r="AHO43" s="242"/>
      <c r="AHP43" s="242"/>
      <c r="AHQ43" s="242"/>
      <c r="AHR43" s="242"/>
      <c r="AHS43" s="242"/>
      <c r="AHT43" s="242"/>
      <c r="AHU43" s="242"/>
      <c r="AHV43" s="242"/>
      <c r="AHW43" s="242"/>
      <c r="AHX43" s="242"/>
      <c r="AHY43" s="242"/>
      <c r="AHZ43" s="242"/>
      <c r="AIA43" s="242"/>
      <c r="AIB43" s="242"/>
      <c r="AIC43" s="242"/>
      <c r="AID43" s="242"/>
      <c r="AIE43" s="242"/>
      <c r="AIF43" s="242"/>
      <c r="AIG43" s="242"/>
      <c r="AIH43" s="242"/>
      <c r="AII43" s="242"/>
      <c r="AIJ43" s="242"/>
      <c r="AIK43" s="242"/>
      <c r="AIL43" s="242"/>
      <c r="AIM43" s="242"/>
      <c r="AIN43" s="242"/>
      <c r="AIO43" s="242"/>
      <c r="AIP43" s="242"/>
      <c r="AIQ43" s="242"/>
      <c r="AIR43" s="242"/>
      <c r="AIS43" s="242"/>
      <c r="AIT43" s="242"/>
      <c r="AIU43" s="242"/>
      <c r="AIV43" s="242"/>
      <c r="AIW43" s="242"/>
      <c r="AIX43" s="242"/>
      <c r="AIY43" s="242"/>
      <c r="AIZ43" s="242"/>
      <c r="AJA43" s="242"/>
      <c r="AJB43" s="242"/>
      <c r="AJC43" s="242"/>
      <c r="AJD43" s="242"/>
      <c r="AJE43" s="242"/>
      <c r="AJF43" s="242"/>
      <c r="AJG43" s="242"/>
      <c r="AJH43" s="242"/>
      <c r="AJI43" s="242"/>
      <c r="AJJ43" s="242"/>
      <c r="AJK43" s="242"/>
      <c r="AJL43" s="242"/>
      <c r="AJM43" s="242"/>
      <c r="AJN43" s="242"/>
      <c r="AJO43" s="242"/>
      <c r="AJP43" s="242"/>
      <c r="AJQ43" s="242"/>
      <c r="AJR43" s="242"/>
      <c r="AJS43" s="242"/>
      <c r="AJT43" s="242"/>
      <c r="AJU43" s="242"/>
      <c r="AJV43" s="242"/>
      <c r="AJW43" s="242"/>
      <c r="AJX43" s="242"/>
      <c r="AJY43" s="242"/>
      <c r="AJZ43" s="242"/>
      <c r="AKA43" s="242"/>
      <c r="AKB43" s="242"/>
      <c r="AKC43" s="242"/>
      <c r="AKD43" s="242"/>
      <c r="AKE43" s="242"/>
      <c r="AKF43" s="242"/>
      <c r="AKG43" s="242"/>
      <c r="AKH43" s="242"/>
      <c r="AKI43" s="242"/>
      <c r="AKJ43" s="242"/>
      <c r="AKK43" s="242"/>
      <c r="AKL43" s="242"/>
      <c r="AKM43" s="242"/>
      <c r="AKN43" s="242"/>
      <c r="AKO43" s="242"/>
      <c r="AKP43" s="242"/>
      <c r="AKQ43" s="242"/>
      <c r="AKR43" s="242"/>
      <c r="AKS43" s="242"/>
      <c r="AKT43" s="242"/>
      <c r="AKU43" s="242"/>
      <c r="AKV43" s="242"/>
      <c r="AKW43" s="242"/>
      <c r="AKX43" s="242"/>
      <c r="AKY43" s="242"/>
      <c r="AKZ43" s="242"/>
      <c r="ALA43" s="242"/>
      <c r="ALB43" s="242"/>
      <c r="ALC43" s="242"/>
      <c r="ALD43" s="242"/>
      <c r="ALE43" s="242"/>
      <c r="ALF43" s="242"/>
      <c r="ALG43" s="242"/>
      <c r="ALH43" s="242"/>
      <c r="ALI43" s="242"/>
      <c r="ALJ43" s="242"/>
      <c r="ALK43" s="242"/>
      <c r="ALL43" s="242"/>
      <c r="ALM43" s="242"/>
      <c r="ALN43" s="242"/>
      <c r="ALO43" s="242"/>
      <c r="ALP43" s="242"/>
      <c r="ALQ43" s="242"/>
      <c r="ALR43" s="242"/>
      <c r="ALS43" s="242"/>
      <c r="ALT43" s="242"/>
      <c r="ALU43" s="242"/>
      <c r="ALV43" s="242"/>
      <c r="ALW43" s="242"/>
      <c r="ALX43" s="242"/>
      <c r="ALY43" s="242"/>
      <c r="ALZ43" s="242"/>
      <c r="AMA43" s="242"/>
      <c r="AMB43" s="242"/>
      <c r="AMC43" s="242"/>
      <c r="AMD43" s="242"/>
      <c r="AME43" s="242"/>
      <c r="AMF43" s="242"/>
      <c r="AMG43" s="242"/>
      <c r="AMH43" s="242"/>
      <c r="AMI43" s="242"/>
      <c r="AMJ43" s="242"/>
      <c r="AMK43" s="242"/>
      <c r="AML43" s="242"/>
      <c r="AMM43" s="242"/>
      <c r="AMN43" s="242"/>
      <c r="AMO43" s="242"/>
      <c r="AMP43" s="242"/>
      <c r="AMQ43" s="242"/>
      <c r="AMR43" s="242"/>
      <c r="AMS43" s="242"/>
      <c r="AMT43" s="242"/>
      <c r="AMU43" s="242"/>
      <c r="AMV43" s="242"/>
      <c r="AMW43" s="242"/>
      <c r="AMX43" s="242"/>
      <c r="AMY43" s="242"/>
      <c r="AMZ43" s="242"/>
      <c r="ANA43" s="242"/>
      <c r="ANB43" s="242"/>
      <c r="ANC43" s="242"/>
      <c r="AND43" s="242"/>
      <c r="ANE43" s="242"/>
      <c r="ANF43" s="242"/>
      <c r="ANG43" s="242"/>
      <c r="ANH43" s="242"/>
      <c r="ANI43" s="242"/>
      <c r="ANJ43" s="242"/>
      <c r="ANK43" s="242"/>
      <c r="ANL43" s="242"/>
      <c r="ANM43" s="242"/>
      <c r="ANN43" s="242"/>
      <c r="ANO43" s="242"/>
      <c r="ANP43" s="242"/>
      <c r="ANQ43" s="242"/>
      <c r="ANR43" s="242"/>
      <c r="ANS43" s="242"/>
      <c r="ANT43" s="242"/>
      <c r="ANU43" s="242"/>
      <c r="ANV43" s="242"/>
      <c r="ANW43" s="242"/>
      <c r="ANX43" s="242"/>
      <c r="ANY43" s="242"/>
      <c r="ANZ43" s="242"/>
      <c r="AOA43" s="242"/>
      <c r="AOB43" s="242"/>
      <c r="AOC43" s="242"/>
      <c r="AOD43" s="242"/>
      <c r="AOE43" s="242"/>
      <c r="AOF43" s="242"/>
      <c r="AOG43" s="242"/>
      <c r="AOH43" s="242"/>
      <c r="AOI43" s="242"/>
      <c r="AOJ43" s="242"/>
      <c r="AOK43" s="242"/>
      <c r="AOL43" s="242"/>
      <c r="AOM43" s="242"/>
      <c r="AON43" s="242"/>
      <c r="AOO43" s="242"/>
      <c r="AOP43" s="242"/>
      <c r="AOQ43" s="242"/>
      <c r="AOR43" s="242"/>
      <c r="AOS43" s="242"/>
      <c r="AOT43" s="242"/>
      <c r="AOU43" s="242"/>
      <c r="AOV43" s="242"/>
      <c r="AOW43" s="242"/>
      <c r="AOX43" s="242"/>
      <c r="AOY43" s="242"/>
      <c r="AOZ43" s="242"/>
      <c r="APA43" s="242"/>
      <c r="APB43" s="242"/>
      <c r="APC43" s="242"/>
      <c r="APD43" s="242"/>
      <c r="APE43" s="242"/>
      <c r="APF43" s="242"/>
      <c r="APG43" s="242"/>
      <c r="APH43" s="242"/>
      <c r="API43" s="242"/>
      <c r="APJ43" s="242"/>
      <c r="APK43" s="242"/>
      <c r="APL43" s="242"/>
      <c r="APM43" s="242"/>
      <c r="APN43" s="242"/>
      <c r="APO43" s="242"/>
      <c r="APP43" s="242"/>
      <c r="APQ43" s="242"/>
      <c r="APR43" s="242"/>
      <c r="APS43" s="242"/>
      <c r="APT43" s="242"/>
      <c r="APU43" s="242"/>
      <c r="APV43" s="242"/>
      <c r="APW43" s="242"/>
      <c r="APX43" s="242"/>
      <c r="APY43" s="242"/>
      <c r="APZ43" s="242"/>
      <c r="AQA43" s="242"/>
      <c r="AQB43" s="242"/>
      <c r="AQC43" s="242"/>
      <c r="AQD43" s="242"/>
      <c r="AQE43" s="242"/>
      <c r="AQF43" s="242"/>
      <c r="AQG43" s="242"/>
      <c r="AQH43" s="242"/>
      <c r="AQI43" s="242"/>
      <c r="AQJ43" s="242"/>
      <c r="AQK43" s="242"/>
      <c r="AQL43" s="242"/>
      <c r="AQM43" s="242"/>
      <c r="AQN43" s="242"/>
      <c r="AQO43" s="242"/>
      <c r="AQP43" s="242"/>
      <c r="AQQ43" s="242"/>
      <c r="AQR43" s="242"/>
      <c r="AQS43" s="242"/>
      <c r="AQT43" s="242"/>
      <c r="AQU43" s="242"/>
      <c r="AQV43" s="242"/>
      <c r="AQW43" s="242"/>
      <c r="AQX43" s="242"/>
      <c r="AQY43" s="242"/>
      <c r="AQZ43" s="242"/>
      <c r="ARA43" s="242"/>
      <c r="ARB43" s="242"/>
      <c r="ARC43" s="242"/>
      <c r="ARD43" s="242"/>
      <c r="ARE43" s="242"/>
      <c r="ARF43" s="242"/>
      <c r="ARG43" s="242"/>
      <c r="ARH43" s="242"/>
      <c r="ARI43" s="242"/>
      <c r="ARJ43" s="242"/>
      <c r="ARK43" s="242"/>
      <c r="ARL43" s="242"/>
      <c r="ARM43" s="242"/>
      <c r="ARN43" s="242"/>
      <c r="ARO43" s="242"/>
      <c r="ARP43" s="242"/>
      <c r="ARQ43" s="242"/>
      <c r="ARR43" s="242"/>
      <c r="ARS43" s="242"/>
      <c r="ART43" s="242"/>
      <c r="ARU43" s="242"/>
      <c r="ARV43" s="242"/>
      <c r="ARW43" s="242"/>
      <c r="ARX43" s="242"/>
      <c r="ARY43" s="242"/>
      <c r="ARZ43" s="242"/>
      <c r="ASA43" s="242"/>
      <c r="ASB43" s="242"/>
      <c r="ASC43" s="242"/>
      <c r="ASD43" s="242"/>
      <c r="ASE43" s="242"/>
      <c r="ASF43" s="242"/>
      <c r="ASG43" s="242"/>
      <c r="ASH43" s="242"/>
      <c r="ASI43" s="242"/>
      <c r="ASJ43" s="242"/>
      <c r="ASK43" s="242"/>
      <c r="ASL43" s="242"/>
      <c r="ASM43" s="242"/>
      <c r="ASN43" s="242"/>
      <c r="ASO43" s="242"/>
      <c r="ASP43" s="242"/>
      <c r="ASQ43" s="242"/>
      <c r="ASR43" s="242"/>
      <c r="ASS43" s="242"/>
      <c r="AST43" s="242"/>
      <c r="ASU43" s="242"/>
      <c r="ASV43" s="242"/>
      <c r="ASW43" s="242"/>
      <c r="ASX43" s="242"/>
      <c r="ASY43" s="242"/>
      <c r="ASZ43" s="242"/>
      <c r="ATA43" s="242"/>
      <c r="ATB43" s="242"/>
      <c r="ATC43" s="242"/>
      <c r="ATD43" s="242"/>
      <c r="ATE43" s="242"/>
      <c r="ATF43" s="242"/>
      <c r="ATG43" s="242"/>
      <c r="ATH43" s="242"/>
      <c r="ATI43" s="242"/>
      <c r="ATJ43" s="242"/>
      <c r="ATK43" s="242"/>
      <c r="ATL43" s="242"/>
      <c r="ATM43" s="242"/>
      <c r="ATN43" s="242"/>
      <c r="ATO43" s="242"/>
      <c r="ATP43" s="242"/>
      <c r="ATQ43" s="242"/>
      <c r="ATR43" s="242"/>
      <c r="ATS43" s="242"/>
      <c r="ATT43" s="242"/>
      <c r="ATU43" s="242"/>
      <c r="ATV43" s="242"/>
      <c r="ATW43" s="242"/>
      <c r="ATX43" s="242"/>
      <c r="ATY43" s="242"/>
      <c r="ATZ43" s="242"/>
      <c r="AUA43" s="242"/>
      <c r="AUB43" s="242"/>
      <c r="AUC43" s="242"/>
      <c r="AUD43" s="242"/>
      <c r="AUE43" s="242"/>
      <c r="AUF43" s="242"/>
      <c r="AUG43" s="242"/>
      <c r="AUH43" s="242"/>
      <c r="AUI43" s="242"/>
      <c r="AUJ43" s="242"/>
      <c r="AUK43" s="242"/>
      <c r="AUL43" s="242"/>
      <c r="AUM43" s="242"/>
      <c r="AUN43" s="242"/>
      <c r="AUO43" s="242"/>
      <c r="AUP43" s="242"/>
      <c r="AUQ43" s="242"/>
      <c r="AUR43" s="242"/>
      <c r="AUS43" s="242"/>
      <c r="AUT43" s="242"/>
      <c r="AUU43" s="242"/>
      <c r="AUV43" s="242"/>
      <c r="AUW43" s="242"/>
      <c r="AUX43" s="242"/>
      <c r="AUY43" s="242"/>
      <c r="AUZ43" s="242"/>
      <c r="AVA43" s="242"/>
      <c r="AVB43" s="242"/>
      <c r="AVC43" s="242"/>
      <c r="AVD43" s="242"/>
      <c r="AVE43" s="242"/>
      <c r="AVF43" s="242"/>
      <c r="AVG43" s="242"/>
      <c r="AVH43" s="242"/>
      <c r="AVI43" s="242"/>
      <c r="AVJ43" s="242"/>
      <c r="AVK43" s="242"/>
      <c r="AVL43" s="242"/>
      <c r="AVM43" s="242"/>
      <c r="AVN43" s="242"/>
      <c r="AVO43" s="242"/>
      <c r="AVP43" s="242"/>
      <c r="AVQ43" s="242"/>
      <c r="AVR43" s="242"/>
      <c r="AVS43" s="242"/>
      <c r="AVT43" s="242"/>
      <c r="AVU43" s="242"/>
      <c r="AVV43" s="242"/>
      <c r="AVW43" s="242"/>
      <c r="AVX43" s="242"/>
      <c r="AVY43" s="242"/>
      <c r="AVZ43" s="242"/>
      <c r="AWA43" s="242"/>
      <c r="AWB43" s="242"/>
      <c r="AWC43" s="242"/>
      <c r="AWD43" s="242"/>
      <c r="AWE43" s="242"/>
      <c r="AWF43" s="242"/>
      <c r="AWG43" s="242"/>
      <c r="AWH43" s="242"/>
      <c r="AWI43" s="242"/>
      <c r="AWJ43" s="242"/>
      <c r="AWK43" s="242"/>
      <c r="AWL43" s="242"/>
      <c r="AWM43" s="242"/>
      <c r="AWN43" s="242"/>
      <c r="AWO43" s="242"/>
      <c r="AWP43" s="242"/>
      <c r="AWQ43" s="242"/>
      <c r="AWR43" s="242"/>
      <c r="AWS43" s="242"/>
      <c r="AWT43" s="242"/>
      <c r="AWU43" s="242"/>
      <c r="AWV43" s="242"/>
      <c r="AWW43" s="242"/>
      <c r="AWX43" s="242"/>
      <c r="AWY43" s="242"/>
      <c r="AWZ43" s="242"/>
      <c r="AXA43" s="242"/>
      <c r="AXB43" s="242"/>
      <c r="AXC43" s="242"/>
      <c r="AXD43" s="242"/>
      <c r="AXE43" s="242"/>
      <c r="AXF43" s="242"/>
      <c r="AXG43" s="242"/>
      <c r="AXH43" s="242"/>
      <c r="AXI43" s="242"/>
      <c r="AXJ43" s="242"/>
      <c r="AXK43" s="242"/>
      <c r="AXL43" s="242"/>
      <c r="AXM43" s="242"/>
      <c r="AXN43" s="242"/>
      <c r="AXO43" s="242"/>
      <c r="AXP43" s="242"/>
      <c r="AXQ43" s="242"/>
      <c r="AXR43" s="242"/>
      <c r="AXS43" s="242"/>
      <c r="AXT43" s="242"/>
      <c r="AXU43" s="242"/>
      <c r="AXV43" s="242"/>
      <c r="AXW43" s="242"/>
      <c r="AXX43" s="242"/>
      <c r="AXY43" s="242"/>
      <c r="AXZ43" s="242"/>
      <c r="AYA43" s="242"/>
      <c r="AYB43" s="242"/>
      <c r="AYC43" s="242"/>
      <c r="AYD43" s="242"/>
      <c r="AYE43" s="242"/>
      <c r="AYF43" s="242"/>
      <c r="AYG43" s="242"/>
      <c r="AYH43" s="242"/>
      <c r="AYI43" s="242"/>
      <c r="AYJ43" s="242"/>
      <c r="AYK43" s="242"/>
      <c r="AYL43" s="242"/>
      <c r="AYM43" s="242"/>
      <c r="AYN43" s="242"/>
      <c r="AYO43" s="242"/>
      <c r="AYP43" s="242"/>
      <c r="AYQ43" s="242"/>
      <c r="AYR43" s="242"/>
      <c r="AYS43" s="242"/>
      <c r="AYT43" s="242"/>
      <c r="AYU43" s="242"/>
      <c r="AYV43" s="242"/>
      <c r="AYW43" s="242"/>
      <c r="AYX43" s="242"/>
      <c r="AYY43" s="242"/>
      <c r="AYZ43" s="242"/>
      <c r="AZA43" s="242"/>
      <c r="AZB43" s="242"/>
      <c r="AZC43" s="242"/>
      <c r="AZD43" s="242"/>
      <c r="AZE43" s="242"/>
      <c r="AZF43" s="242"/>
      <c r="AZG43" s="242"/>
      <c r="AZH43" s="242"/>
      <c r="AZI43" s="242"/>
      <c r="AZJ43" s="242"/>
      <c r="AZK43" s="242"/>
      <c r="AZL43" s="242"/>
      <c r="AZM43" s="242"/>
      <c r="AZN43" s="242"/>
      <c r="AZO43" s="242"/>
      <c r="AZP43" s="242"/>
      <c r="AZQ43" s="242"/>
      <c r="AZR43" s="242"/>
      <c r="AZS43" s="242"/>
      <c r="AZT43" s="242"/>
      <c r="AZU43" s="242"/>
      <c r="AZV43" s="242"/>
      <c r="AZW43" s="242"/>
      <c r="AZX43" s="242"/>
      <c r="AZY43" s="242"/>
      <c r="AZZ43" s="242"/>
      <c r="BAA43" s="242"/>
      <c r="BAB43" s="242"/>
      <c r="BAC43" s="242"/>
      <c r="BAD43" s="242"/>
      <c r="BAE43" s="242"/>
      <c r="BAF43" s="242"/>
      <c r="BAG43" s="242"/>
      <c r="BAH43" s="242"/>
      <c r="BAI43" s="242"/>
      <c r="BAJ43" s="242"/>
      <c r="BAK43" s="242"/>
      <c r="BAL43" s="242"/>
      <c r="BAM43" s="242"/>
      <c r="BAN43" s="242"/>
      <c r="BAO43" s="242"/>
      <c r="BAP43" s="242"/>
      <c r="BAQ43" s="242"/>
      <c r="BAR43" s="242"/>
      <c r="BAS43" s="242"/>
      <c r="BAT43" s="242"/>
      <c r="BAU43" s="242"/>
      <c r="BAV43" s="242"/>
      <c r="BAW43" s="242"/>
      <c r="BAX43" s="242"/>
      <c r="BAY43" s="242"/>
      <c r="BAZ43" s="242"/>
      <c r="BBA43" s="242"/>
      <c r="BBB43" s="242"/>
      <c r="BBC43" s="242"/>
      <c r="BBD43" s="242"/>
      <c r="BBE43" s="242"/>
      <c r="BBF43" s="242"/>
      <c r="BBG43" s="242"/>
      <c r="BBH43" s="242"/>
      <c r="BBI43" s="242"/>
      <c r="BBJ43" s="242"/>
      <c r="BBK43" s="242"/>
      <c r="BBL43" s="242"/>
      <c r="BBM43" s="242"/>
      <c r="BBN43" s="242"/>
      <c r="BBO43" s="242"/>
      <c r="BBP43" s="242"/>
      <c r="BBQ43" s="242"/>
      <c r="BBR43" s="242"/>
      <c r="BBS43" s="242"/>
      <c r="BBT43" s="242"/>
      <c r="BBU43" s="242"/>
      <c r="BBV43" s="242"/>
      <c r="BBW43" s="242"/>
      <c r="BBX43" s="242"/>
      <c r="BBY43" s="242"/>
      <c r="BBZ43" s="242"/>
      <c r="BCA43" s="242"/>
      <c r="BCB43" s="242"/>
      <c r="BCC43" s="242"/>
      <c r="BCD43" s="242"/>
      <c r="BCE43" s="242"/>
      <c r="BCF43" s="242"/>
      <c r="BCG43" s="242"/>
      <c r="BCH43" s="242"/>
      <c r="BCI43" s="242"/>
      <c r="BCJ43" s="242"/>
      <c r="BCK43" s="242"/>
      <c r="BCL43" s="242"/>
      <c r="BCM43" s="242"/>
      <c r="BCN43" s="242"/>
      <c r="BCO43" s="242"/>
      <c r="BCP43" s="242"/>
      <c r="BCQ43" s="242"/>
      <c r="BCR43" s="242"/>
      <c r="BCS43" s="242"/>
      <c r="BCT43" s="242"/>
      <c r="BCU43" s="242"/>
      <c r="BCV43" s="242"/>
      <c r="BCW43" s="242"/>
      <c r="BCX43" s="242"/>
      <c r="BCY43" s="242"/>
      <c r="BCZ43" s="242"/>
      <c r="BDA43" s="242"/>
      <c r="BDB43" s="242"/>
      <c r="BDC43" s="242"/>
      <c r="BDD43" s="242"/>
      <c r="BDE43" s="242"/>
      <c r="BDF43" s="242"/>
      <c r="BDG43" s="242"/>
      <c r="BDH43" s="242"/>
      <c r="BDI43" s="242"/>
      <c r="BDJ43" s="242"/>
      <c r="BDK43" s="242"/>
      <c r="BDL43" s="242"/>
      <c r="BDM43" s="242"/>
      <c r="BDN43" s="242"/>
      <c r="BDO43" s="242"/>
      <c r="BDP43" s="242"/>
      <c r="BDQ43" s="242"/>
      <c r="BDR43" s="242"/>
      <c r="BDS43" s="242"/>
      <c r="BDT43" s="242"/>
      <c r="BDU43" s="242"/>
      <c r="BDV43" s="242"/>
      <c r="BDW43" s="242"/>
      <c r="BDX43" s="242"/>
      <c r="BDY43" s="242"/>
      <c r="BDZ43" s="242"/>
      <c r="BEA43" s="242"/>
      <c r="BEB43" s="242"/>
      <c r="BEC43" s="242"/>
      <c r="BED43" s="242"/>
      <c r="BEE43" s="242"/>
      <c r="BEF43" s="242"/>
      <c r="BEG43" s="242"/>
      <c r="BEH43" s="242"/>
      <c r="BEI43" s="242"/>
      <c r="BEJ43" s="242"/>
      <c r="BEK43" s="242"/>
      <c r="BEL43" s="242"/>
      <c r="BEM43" s="242"/>
      <c r="BEN43" s="242"/>
      <c r="BEO43" s="242"/>
      <c r="BEP43" s="242"/>
      <c r="BEQ43" s="242"/>
      <c r="BER43" s="242"/>
      <c r="BES43" s="242"/>
      <c r="BET43" s="242"/>
      <c r="BEU43" s="242"/>
      <c r="BEV43" s="242"/>
      <c r="BEW43" s="242"/>
      <c r="BEX43" s="242"/>
      <c r="BEY43" s="242"/>
      <c r="BEZ43" s="242"/>
      <c r="BFA43" s="242"/>
      <c r="BFB43" s="242"/>
      <c r="BFC43" s="242"/>
      <c r="BFD43" s="242"/>
      <c r="BFE43" s="242"/>
      <c r="BFF43" s="242"/>
      <c r="BFG43" s="242"/>
      <c r="BFH43" s="242"/>
      <c r="BFI43" s="242"/>
      <c r="BFJ43" s="242"/>
      <c r="BFK43" s="242"/>
      <c r="BFL43" s="242"/>
      <c r="BFM43" s="242"/>
      <c r="BFN43" s="242"/>
      <c r="BFO43" s="242"/>
      <c r="BFP43" s="242"/>
      <c r="BFQ43" s="242"/>
      <c r="BFR43" s="242"/>
      <c r="BFS43" s="242"/>
      <c r="BFT43" s="242"/>
      <c r="BFU43" s="242"/>
      <c r="BFV43" s="242"/>
      <c r="BFW43" s="242"/>
      <c r="BFX43" s="242"/>
      <c r="BFY43" s="242"/>
      <c r="BFZ43" s="242"/>
      <c r="BGA43" s="242"/>
      <c r="BGB43" s="242"/>
      <c r="BGC43" s="242"/>
      <c r="BGD43" s="242"/>
      <c r="BGE43" s="242"/>
      <c r="BGF43" s="242"/>
      <c r="BGG43" s="242"/>
      <c r="BGH43" s="242"/>
      <c r="BGI43" s="242"/>
      <c r="BGJ43" s="242"/>
      <c r="BGK43" s="242"/>
      <c r="BGL43" s="242"/>
      <c r="BGM43" s="242"/>
      <c r="BGN43" s="242"/>
      <c r="BGO43" s="242"/>
      <c r="BGP43" s="242"/>
      <c r="BGQ43" s="242"/>
      <c r="BGR43" s="242"/>
      <c r="BGS43" s="242"/>
      <c r="BGT43" s="242"/>
      <c r="BGU43" s="242"/>
      <c r="BGV43" s="242"/>
      <c r="BGW43" s="242"/>
      <c r="BGX43" s="242"/>
      <c r="BGY43" s="242"/>
      <c r="BGZ43" s="242"/>
      <c r="BHA43" s="242"/>
      <c r="BHB43" s="242"/>
      <c r="BHC43" s="242"/>
      <c r="BHD43" s="242"/>
      <c r="BHE43" s="242"/>
      <c r="BHF43" s="242"/>
      <c r="BHG43" s="242"/>
      <c r="BHH43" s="242"/>
      <c r="BHI43" s="242"/>
      <c r="BHJ43" s="242"/>
      <c r="BHK43" s="242"/>
      <c r="BHL43" s="242"/>
      <c r="BHM43" s="242"/>
      <c r="BHN43" s="242"/>
      <c r="BHO43" s="242"/>
      <c r="BHP43" s="242"/>
      <c r="BHQ43" s="242"/>
      <c r="BHR43" s="242"/>
      <c r="BHS43" s="242"/>
      <c r="BHT43" s="242"/>
      <c r="BHU43" s="242"/>
      <c r="BHV43" s="242"/>
      <c r="BHW43" s="242"/>
      <c r="BHX43" s="242"/>
      <c r="BHY43" s="242"/>
      <c r="BHZ43" s="242"/>
      <c r="BIA43" s="242"/>
      <c r="BIB43" s="242"/>
      <c r="BIC43" s="242"/>
      <c r="BID43" s="242"/>
      <c r="BIE43" s="242"/>
      <c r="BIF43" s="242"/>
      <c r="BIG43" s="242"/>
      <c r="BIH43" s="242"/>
      <c r="BII43" s="242"/>
      <c r="BIJ43" s="242"/>
      <c r="BIK43" s="242"/>
      <c r="BIL43" s="242"/>
      <c r="BIM43" s="242"/>
      <c r="BIN43" s="242"/>
      <c r="BIO43" s="242"/>
      <c r="BIP43" s="242"/>
      <c r="BIQ43" s="242"/>
      <c r="BIR43" s="242"/>
      <c r="BIS43" s="242"/>
      <c r="BIT43" s="242"/>
      <c r="BIU43" s="242"/>
      <c r="BIV43" s="242"/>
      <c r="BIW43" s="242"/>
      <c r="BIX43" s="242"/>
      <c r="BIY43" s="242"/>
      <c r="BIZ43" s="242"/>
      <c r="BJA43" s="242"/>
      <c r="BJB43" s="242"/>
      <c r="BJC43" s="242"/>
      <c r="BJD43" s="242"/>
      <c r="BJE43" s="242"/>
      <c r="BJF43" s="242"/>
      <c r="BJG43" s="242"/>
      <c r="BJH43" s="242"/>
      <c r="BJI43" s="242"/>
      <c r="BJJ43" s="242"/>
      <c r="BJK43" s="242"/>
      <c r="BJL43" s="242"/>
      <c r="BJM43" s="242"/>
      <c r="BJN43" s="242"/>
      <c r="BJO43" s="242"/>
      <c r="BJP43" s="242"/>
      <c r="BJQ43" s="242"/>
      <c r="BJR43" s="242"/>
      <c r="BJS43" s="242"/>
      <c r="BJT43" s="242"/>
      <c r="BJU43" s="242"/>
      <c r="BJV43" s="242"/>
      <c r="BJW43" s="242"/>
      <c r="BJX43" s="242"/>
      <c r="BJY43" s="242"/>
      <c r="BJZ43" s="242"/>
      <c r="BKA43" s="242"/>
      <c r="BKB43" s="242"/>
      <c r="BKC43" s="242"/>
      <c r="BKD43" s="242"/>
      <c r="BKE43" s="242"/>
      <c r="BKF43" s="242"/>
      <c r="BKG43" s="242"/>
      <c r="BKH43" s="242"/>
      <c r="BKI43" s="242"/>
      <c r="BKJ43" s="242"/>
      <c r="BKK43" s="242"/>
      <c r="BKL43" s="242"/>
      <c r="BKM43" s="242"/>
      <c r="BKN43" s="242"/>
      <c r="BKO43" s="242"/>
      <c r="BKP43" s="242"/>
      <c r="BKQ43" s="242"/>
      <c r="BKR43" s="242"/>
      <c r="BKS43" s="242"/>
      <c r="BKT43" s="242"/>
      <c r="BKU43" s="242"/>
      <c r="BKV43" s="242"/>
      <c r="BKW43" s="242"/>
      <c r="BKX43" s="242"/>
      <c r="BKY43" s="242"/>
      <c r="BKZ43" s="242"/>
      <c r="BLA43" s="242"/>
      <c r="BLB43" s="242"/>
      <c r="BLC43" s="242"/>
      <c r="BLD43" s="242"/>
      <c r="BLE43" s="242"/>
      <c r="BLF43" s="242"/>
      <c r="BLG43" s="242"/>
      <c r="BLH43" s="242"/>
      <c r="BLI43" s="242"/>
      <c r="BLJ43" s="242"/>
      <c r="BLK43" s="242"/>
      <c r="BLL43" s="242"/>
      <c r="BLM43" s="242"/>
      <c r="BLN43" s="242"/>
      <c r="BLO43" s="242"/>
      <c r="BLP43" s="242"/>
      <c r="BLQ43" s="242"/>
      <c r="BLR43" s="242"/>
      <c r="BLS43" s="242"/>
      <c r="BLT43" s="242"/>
      <c r="BLU43" s="242"/>
      <c r="BLV43" s="242"/>
      <c r="BLW43" s="242"/>
      <c r="BLX43" s="242"/>
      <c r="BLY43" s="242"/>
      <c r="BLZ43" s="242"/>
      <c r="BMA43" s="242"/>
      <c r="BMB43" s="242"/>
      <c r="BMC43" s="242"/>
      <c r="BMD43" s="242"/>
      <c r="BME43" s="242"/>
      <c r="BMF43" s="242"/>
      <c r="BMG43" s="242"/>
      <c r="BMH43" s="242"/>
      <c r="BMI43" s="242"/>
      <c r="BMJ43" s="242"/>
      <c r="BMK43" s="242"/>
      <c r="BML43" s="242"/>
      <c r="BMM43" s="242"/>
      <c r="BMN43" s="242"/>
      <c r="BMO43" s="242"/>
      <c r="BMP43" s="242"/>
      <c r="BMQ43" s="242"/>
      <c r="BMR43" s="242"/>
      <c r="BMS43" s="242"/>
      <c r="BMT43" s="242"/>
      <c r="BMU43" s="242"/>
      <c r="BMV43" s="242"/>
      <c r="BMW43" s="242"/>
      <c r="BMX43" s="242"/>
      <c r="BMY43" s="242"/>
      <c r="BMZ43" s="242"/>
      <c r="BNA43" s="242"/>
      <c r="BNB43" s="242"/>
      <c r="BNC43" s="242"/>
      <c r="BND43" s="242"/>
      <c r="BNE43" s="242"/>
      <c r="BNF43" s="242"/>
      <c r="BNG43" s="242"/>
      <c r="BNH43" s="242"/>
      <c r="BNI43" s="242"/>
      <c r="BNJ43" s="242"/>
      <c r="BNK43" s="242"/>
      <c r="BNL43" s="242"/>
      <c r="BNM43" s="242"/>
      <c r="BNN43" s="242"/>
      <c r="BNO43" s="242"/>
      <c r="BNP43" s="242"/>
      <c r="BNQ43" s="242"/>
      <c r="BNR43" s="242"/>
      <c r="BNS43" s="242"/>
      <c r="BNT43" s="242"/>
      <c r="BNU43" s="242"/>
      <c r="BNV43" s="242"/>
      <c r="BNW43" s="242"/>
      <c r="BNX43" s="242"/>
      <c r="BNY43" s="242"/>
      <c r="BNZ43" s="242"/>
      <c r="BOA43" s="242"/>
      <c r="BOB43" s="242"/>
      <c r="BOC43" s="242"/>
      <c r="BOD43" s="242"/>
      <c r="BOE43" s="242"/>
      <c r="BOF43" s="242"/>
      <c r="BOG43" s="242"/>
      <c r="BOH43" s="242"/>
      <c r="BOI43" s="242"/>
      <c r="BOJ43" s="242"/>
      <c r="BOK43" s="242"/>
      <c r="BOL43" s="242"/>
      <c r="BOM43" s="242"/>
      <c r="BON43" s="242"/>
      <c r="BOO43" s="242"/>
      <c r="BOP43" s="242"/>
      <c r="BOQ43" s="242"/>
      <c r="BOR43" s="242"/>
      <c r="BOS43" s="242"/>
      <c r="BOT43" s="242"/>
      <c r="BOU43" s="242"/>
      <c r="BOV43" s="242"/>
      <c r="BOW43" s="242"/>
      <c r="BOX43" s="242"/>
      <c r="BOY43" s="242"/>
      <c r="BOZ43" s="242"/>
      <c r="BPA43" s="242"/>
      <c r="BPB43" s="242"/>
      <c r="BPC43" s="242"/>
      <c r="BPD43" s="242"/>
      <c r="BPE43" s="242"/>
      <c r="BPF43" s="242"/>
      <c r="BPG43" s="242"/>
      <c r="BPH43" s="242"/>
      <c r="BPI43" s="242"/>
      <c r="BPJ43" s="242"/>
      <c r="BPK43" s="242"/>
      <c r="BPL43" s="242"/>
      <c r="BPM43" s="242"/>
      <c r="BPN43" s="242"/>
      <c r="BPO43" s="242"/>
      <c r="BPP43" s="242"/>
      <c r="BPQ43" s="242"/>
      <c r="BPR43" s="242"/>
      <c r="BPS43" s="242"/>
      <c r="BPT43" s="242"/>
      <c r="BPU43" s="242"/>
      <c r="BPV43" s="242"/>
      <c r="BPW43" s="242"/>
      <c r="BPX43" s="242"/>
      <c r="BPY43" s="242"/>
      <c r="BPZ43" s="242"/>
      <c r="BQA43" s="242"/>
      <c r="BQB43" s="242"/>
      <c r="BQC43" s="242"/>
      <c r="BQD43" s="242"/>
      <c r="BQE43" s="242"/>
      <c r="BQF43" s="242"/>
      <c r="BQG43" s="242"/>
      <c r="BQH43" s="242"/>
      <c r="BQI43" s="242"/>
      <c r="BQJ43" s="242"/>
      <c r="BQK43" s="242"/>
      <c r="BQL43" s="242"/>
      <c r="BQM43" s="242"/>
      <c r="BQN43" s="242"/>
      <c r="BQO43" s="242"/>
      <c r="BQP43" s="242"/>
      <c r="BQQ43" s="242"/>
      <c r="BQR43" s="242"/>
      <c r="BQS43" s="242"/>
      <c r="BQT43" s="242"/>
      <c r="BQU43" s="242"/>
      <c r="BQV43" s="242"/>
      <c r="BQW43" s="242"/>
      <c r="BQX43" s="242"/>
      <c r="BQY43" s="242"/>
      <c r="BQZ43" s="242"/>
      <c r="BRA43" s="242"/>
      <c r="BRB43" s="242"/>
      <c r="BRC43" s="242"/>
      <c r="BRD43" s="242"/>
      <c r="BRE43" s="242"/>
      <c r="BRF43" s="242"/>
      <c r="BRG43" s="242"/>
      <c r="BRH43" s="242"/>
      <c r="BRI43" s="242"/>
      <c r="BRJ43" s="242"/>
      <c r="BRK43" s="242"/>
      <c r="BRL43" s="242"/>
      <c r="BRM43" s="242"/>
      <c r="BRN43" s="242"/>
      <c r="BRO43" s="242"/>
      <c r="BRP43" s="242"/>
      <c r="BRQ43" s="242"/>
      <c r="BRR43" s="242"/>
      <c r="BRS43" s="242"/>
      <c r="BRT43" s="242"/>
      <c r="BRU43" s="242"/>
      <c r="BRV43" s="242"/>
      <c r="BRW43" s="242"/>
      <c r="BRX43" s="242"/>
      <c r="BRY43" s="242"/>
      <c r="BRZ43" s="242"/>
      <c r="BSA43" s="242"/>
      <c r="BSB43" s="242"/>
      <c r="BSC43" s="242"/>
      <c r="BSD43" s="242"/>
      <c r="BSE43" s="242"/>
      <c r="BSF43" s="242"/>
      <c r="BSG43" s="242"/>
      <c r="BSH43" s="242"/>
      <c r="BSI43" s="242"/>
      <c r="BSJ43" s="242"/>
      <c r="BSK43" s="242"/>
      <c r="BSL43" s="242"/>
      <c r="BSM43" s="242"/>
      <c r="BSN43" s="242"/>
      <c r="BSO43" s="242"/>
      <c r="BSP43" s="242"/>
      <c r="BSQ43" s="242"/>
      <c r="BSR43" s="242"/>
      <c r="BSS43" s="242"/>
      <c r="BST43" s="242"/>
      <c r="BSU43" s="242"/>
      <c r="BSV43" s="242"/>
      <c r="BSW43" s="242"/>
      <c r="BSX43" s="242"/>
      <c r="BSY43" s="242"/>
      <c r="BSZ43" s="242"/>
      <c r="BTA43" s="242"/>
      <c r="BTB43" s="242"/>
      <c r="BTC43" s="242"/>
      <c r="BTD43" s="242"/>
      <c r="BTE43" s="242"/>
      <c r="BTF43" s="242"/>
      <c r="BTG43" s="242"/>
      <c r="BTH43" s="242"/>
      <c r="BTI43" s="242"/>
      <c r="BTJ43" s="242"/>
      <c r="BTK43" s="242"/>
      <c r="BTL43" s="242"/>
      <c r="BTM43" s="242"/>
      <c r="BTN43" s="242"/>
      <c r="BTO43" s="242"/>
      <c r="BTP43" s="242"/>
      <c r="BTQ43" s="242"/>
      <c r="BTR43" s="242"/>
      <c r="BTS43" s="242"/>
      <c r="BTT43" s="242"/>
      <c r="BTU43" s="242"/>
      <c r="BTV43" s="242"/>
      <c r="BTW43" s="242"/>
      <c r="BTX43" s="242"/>
      <c r="BTY43" s="242"/>
      <c r="BTZ43" s="242"/>
      <c r="BUA43" s="242"/>
      <c r="BUB43" s="242"/>
      <c r="BUC43" s="242"/>
      <c r="BUD43" s="242"/>
      <c r="BUE43" s="242"/>
      <c r="BUF43" s="242"/>
      <c r="BUG43" s="242"/>
      <c r="BUH43" s="242"/>
      <c r="BUI43" s="242"/>
      <c r="BUJ43" s="242"/>
      <c r="BUK43" s="242"/>
      <c r="BUL43" s="242"/>
      <c r="BUM43" s="242"/>
      <c r="BUN43" s="242"/>
      <c r="BUO43" s="242"/>
      <c r="BUP43" s="242"/>
      <c r="BUQ43" s="242"/>
      <c r="BUR43" s="242"/>
      <c r="BUS43" s="242"/>
      <c r="BUT43" s="242"/>
      <c r="BUU43" s="242"/>
      <c r="BUV43" s="242"/>
      <c r="BUW43" s="242"/>
      <c r="BUX43" s="242"/>
      <c r="BUY43" s="242"/>
      <c r="BUZ43" s="242"/>
      <c r="BVA43" s="242"/>
      <c r="BVB43" s="242"/>
      <c r="BVC43" s="242"/>
      <c r="BVD43" s="242"/>
      <c r="BVE43" s="242"/>
      <c r="BVF43" s="242"/>
      <c r="BVG43" s="242"/>
      <c r="BVH43" s="242"/>
      <c r="BVI43" s="242"/>
      <c r="BVJ43" s="242"/>
      <c r="BVK43" s="242"/>
      <c r="BVL43" s="242"/>
      <c r="BVM43" s="242"/>
      <c r="BVN43" s="242"/>
      <c r="BVO43" s="242"/>
      <c r="BVP43" s="242"/>
      <c r="BVQ43" s="242"/>
      <c r="BVR43" s="242"/>
      <c r="BVS43" s="242"/>
      <c r="BVT43" s="242"/>
      <c r="BVU43" s="242"/>
      <c r="BVV43" s="242"/>
      <c r="BVW43" s="242"/>
      <c r="BVX43" s="242"/>
      <c r="BVY43" s="242"/>
      <c r="BVZ43" s="242"/>
      <c r="BWA43" s="242"/>
      <c r="BWB43" s="242"/>
      <c r="BWC43" s="242"/>
      <c r="BWD43" s="242"/>
      <c r="BWE43" s="242"/>
      <c r="BWF43" s="242"/>
      <c r="BWG43" s="242"/>
      <c r="BWH43" s="242"/>
      <c r="BWI43" s="242"/>
      <c r="BWJ43" s="242"/>
      <c r="BWK43" s="242"/>
      <c r="BWL43" s="242"/>
      <c r="BWM43" s="242"/>
      <c r="BWN43" s="242"/>
      <c r="BWO43" s="242"/>
      <c r="BWP43" s="242"/>
      <c r="BWQ43" s="242"/>
      <c r="BWR43" s="242"/>
      <c r="BWS43" s="242"/>
      <c r="BWT43" s="242"/>
      <c r="BWU43" s="242"/>
      <c r="BWV43" s="242"/>
      <c r="BWW43" s="242"/>
      <c r="BWX43" s="242"/>
      <c r="BWY43" s="242"/>
      <c r="BWZ43" s="242"/>
      <c r="BXA43" s="242"/>
      <c r="BXB43" s="242"/>
      <c r="BXC43" s="242"/>
      <c r="BXD43" s="242"/>
      <c r="BXE43" s="242"/>
      <c r="BXF43" s="242"/>
      <c r="BXG43" s="242"/>
      <c r="BXH43" s="242"/>
      <c r="BXI43" s="242"/>
      <c r="BXJ43" s="242"/>
      <c r="BXK43" s="242"/>
      <c r="BXL43" s="242"/>
      <c r="BXM43" s="242"/>
      <c r="BXN43" s="242"/>
      <c r="BXO43" s="242"/>
      <c r="BXP43" s="242"/>
      <c r="BXQ43" s="242"/>
      <c r="BXR43" s="242"/>
      <c r="BXS43" s="242"/>
      <c r="BXT43" s="242"/>
      <c r="BXU43" s="242"/>
      <c r="BXV43" s="242"/>
      <c r="BXW43" s="242"/>
      <c r="BXX43" s="242"/>
      <c r="BXY43" s="242"/>
      <c r="BXZ43" s="242"/>
      <c r="BYA43" s="242"/>
      <c r="BYB43" s="242"/>
      <c r="BYC43" s="242"/>
      <c r="BYD43" s="242"/>
      <c r="BYE43" s="242"/>
      <c r="BYF43" s="242"/>
      <c r="BYG43" s="242"/>
      <c r="BYH43" s="242"/>
      <c r="BYI43" s="242"/>
      <c r="BYJ43" s="242"/>
      <c r="BYK43" s="242"/>
      <c r="BYL43" s="242"/>
      <c r="BYM43" s="242"/>
      <c r="BYN43" s="242"/>
      <c r="BYO43" s="242"/>
      <c r="BYP43" s="242"/>
      <c r="BYQ43" s="242"/>
      <c r="BYR43" s="242"/>
      <c r="BYS43" s="242"/>
      <c r="BYT43" s="242"/>
      <c r="BYU43" s="242"/>
      <c r="BYV43" s="242"/>
      <c r="BYW43" s="242"/>
      <c r="BYX43" s="242"/>
      <c r="BYY43" s="242"/>
      <c r="BYZ43" s="242"/>
      <c r="BZA43" s="242"/>
      <c r="BZB43" s="242"/>
      <c r="BZC43" s="242"/>
      <c r="BZD43" s="242"/>
      <c r="BZE43" s="242"/>
      <c r="BZF43" s="242"/>
      <c r="BZG43" s="242"/>
      <c r="BZH43" s="242"/>
      <c r="BZI43" s="242"/>
      <c r="BZJ43" s="242"/>
      <c r="BZK43" s="242"/>
      <c r="BZL43" s="242"/>
      <c r="BZM43" s="242"/>
      <c r="BZN43" s="242"/>
      <c r="BZO43" s="242"/>
      <c r="BZP43" s="242"/>
      <c r="BZQ43" s="242"/>
      <c r="BZR43" s="242"/>
      <c r="BZS43" s="242"/>
      <c r="BZT43" s="242"/>
      <c r="BZU43" s="242"/>
      <c r="BZV43" s="242"/>
      <c r="BZW43" s="242"/>
      <c r="BZX43" s="242"/>
      <c r="BZY43" s="242"/>
      <c r="BZZ43" s="242"/>
      <c r="CAA43" s="242"/>
      <c r="CAB43" s="242"/>
      <c r="CAC43" s="242"/>
      <c r="CAD43" s="242"/>
      <c r="CAE43" s="242"/>
      <c r="CAF43" s="242"/>
      <c r="CAG43" s="242"/>
      <c r="CAH43" s="242"/>
      <c r="CAI43" s="242"/>
      <c r="CAJ43" s="242"/>
      <c r="CAK43" s="242"/>
      <c r="CAL43" s="242"/>
      <c r="CAM43" s="242"/>
      <c r="CAN43" s="242"/>
      <c r="CAO43" s="242"/>
      <c r="CAP43" s="242"/>
      <c r="CAQ43" s="242"/>
      <c r="CAR43" s="242"/>
      <c r="CAS43" s="242"/>
      <c r="CAT43" s="242"/>
      <c r="CAU43" s="242"/>
      <c r="CAV43" s="242"/>
      <c r="CAW43" s="242"/>
      <c r="CAX43" s="242"/>
      <c r="CAY43" s="242"/>
      <c r="CAZ43" s="242"/>
      <c r="CBA43" s="242"/>
      <c r="CBB43" s="242"/>
      <c r="CBC43" s="242"/>
      <c r="CBD43" s="242"/>
      <c r="CBE43" s="242"/>
      <c r="CBF43" s="242"/>
      <c r="CBG43" s="242"/>
      <c r="CBH43" s="242"/>
      <c r="CBI43" s="242"/>
      <c r="CBJ43" s="242"/>
      <c r="CBK43" s="242"/>
      <c r="CBL43" s="242"/>
      <c r="CBM43" s="242"/>
      <c r="CBN43" s="242"/>
      <c r="CBO43" s="242"/>
      <c r="CBP43" s="242"/>
      <c r="CBQ43" s="242"/>
      <c r="CBR43" s="242"/>
      <c r="CBS43" s="242"/>
      <c r="CBT43" s="242"/>
      <c r="CBU43" s="242"/>
      <c r="CBV43" s="242"/>
      <c r="CBW43" s="242"/>
      <c r="CBX43" s="242"/>
      <c r="CBY43" s="242"/>
      <c r="CBZ43" s="242"/>
      <c r="CCA43" s="242"/>
      <c r="CCB43" s="242"/>
      <c r="CCC43" s="242"/>
      <c r="CCD43" s="242"/>
      <c r="CCE43" s="242"/>
      <c r="CCF43" s="242"/>
      <c r="CCG43" s="242"/>
      <c r="CCH43" s="242"/>
      <c r="CCI43" s="242"/>
      <c r="CCJ43" s="242"/>
      <c r="CCK43" s="242"/>
      <c r="CCL43" s="242"/>
      <c r="CCM43" s="242"/>
      <c r="CCN43" s="242"/>
      <c r="CCO43" s="242"/>
      <c r="CCP43" s="242"/>
      <c r="CCQ43" s="242"/>
      <c r="CCR43" s="242"/>
      <c r="CCS43" s="242"/>
      <c r="CCT43" s="242"/>
      <c r="CCU43" s="242"/>
      <c r="CCV43" s="242"/>
      <c r="CCW43" s="242"/>
      <c r="CCX43" s="242"/>
      <c r="CCY43" s="242"/>
      <c r="CCZ43" s="242"/>
      <c r="CDA43" s="242"/>
      <c r="CDB43" s="242"/>
      <c r="CDC43" s="242"/>
      <c r="CDD43" s="242"/>
      <c r="CDE43" s="242"/>
      <c r="CDF43" s="242"/>
      <c r="CDG43" s="242"/>
      <c r="CDH43" s="242"/>
      <c r="CDI43" s="242"/>
      <c r="CDJ43" s="242"/>
      <c r="CDK43" s="242"/>
      <c r="CDL43" s="242"/>
      <c r="CDM43" s="242"/>
      <c r="CDN43" s="242"/>
      <c r="CDO43" s="242"/>
      <c r="CDP43" s="242"/>
      <c r="CDQ43" s="242"/>
      <c r="CDR43" s="242"/>
      <c r="CDS43" s="242"/>
      <c r="CDT43" s="242"/>
      <c r="CDU43" s="242"/>
      <c r="CDV43" s="242"/>
      <c r="CDW43" s="242"/>
      <c r="CDX43" s="242"/>
      <c r="CDY43" s="242"/>
      <c r="CDZ43" s="242"/>
      <c r="CEA43" s="242"/>
      <c r="CEB43" s="242"/>
      <c r="CEC43" s="242"/>
      <c r="CED43" s="242"/>
      <c r="CEE43" s="242"/>
      <c r="CEF43" s="242"/>
      <c r="CEG43" s="242"/>
      <c r="CEH43" s="242"/>
      <c r="CEI43" s="242"/>
      <c r="CEJ43" s="242"/>
      <c r="CEK43" s="242"/>
      <c r="CEL43" s="242"/>
      <c r="CEM43" s="242"/>
      <c r="CEN43" s="242"/>
      <c r="CEO43" s="242"/>
      <c r="CEP43" s="242"/>
      <c r="CEQ43" s="242"/>
      <c r="CER43" s="242"/>
      <c r="CES43" s="242"/>
      <c r="CET43" s="242"/>
      <c r="CEU43" s="242"/>
      <c r="CEV43" s="242"/>
      <c r="CEW43" s="242"/>
      <c r="CEX43" s="242"/>
      <c r="CEY43" s="242"/>
      <c r="CEZ43" s="242"/>
      <c r="CFA43" s="242"/>
      <c r="CFB43" s="242"/>
      <c r="CFC43" s="242"/>
      <c r="CFD43" s="242"/>
      <c r="CFE43" s="242"/>
      <c r="CFF43" s="242"/>
      <c r="CFG43" s="242"/>
      <c r="CFH43" s="242"/>
      <c r="CFI43" s="242"/>
      <c r="CFJ43" s="242"/>
      <c r="CFK43" s="242"/>
      <c r="CFL43" s="242"/>
      <c r="CFM43" s="242"/>
      <c r="CFN43" s="242"/>
      <c r="CFO43" s="242"/>
      <c r="CFP43" s="242"/>
      <c r="CFQ43" s="242"/>
      <c r="CFR43" s="242"/>
      <c r="CFS43" s="242"/>
      <c r="CFT43" s="242"/>
      <c r="CFU43" s="242"/>
      <c r="CFV43" s="242"/>
      <c r="CFW43" s="242"/>
      <c r="CFX43" s="242"/>
      <c r="CFY43" s="242"/>
      <c r="CFZ43" s="242"/>
      <c r="CGA43" s="242"/>
      <c r="CGB43" s="242"/>
      <c r="CGC43" s="242"/>
      <c r="CGD43" s="242"/>
      <c r="CGE43" s="242"/>
      <c r="CGF43" s="242"/>
      <c r="CGG43" s="242"/>
      <c r="CGH43" s="242"/>
      <c r="CGI43" s="242"/>
      <c r="CGJ43" s="242"/>
      <c r="CGK43" s="242"/>
      <c r="CGL43" s="242"/>
      <c r="CGM43" s="242"/>
      <c r="CGN43" s="242"/>
      <c r="CGO43" s="242"/>
      <c r="CGP43" s="242"/>
      <c r="CGQ43" s="242"/>
      <c r="CGR43" s="242"/>
      <c r="CGS43" s="242"/>
      <c r="CGT43" s="242"/>
      <c r="CGU43" s="242"/>
      <c r="CGV43" s="242"/>
      <c r="CGW43" s="242"/>
      <c r="CGX43" s="242"/>
      <c r="CGY43" s="242"/>
      <c r="CGZ43" s="242"/>
      <c r="CHA43" s="242"/>
      <c r="CHB43" s="242"/>
      <c r="CHC43" s="242"/>
      <c r="CHD43" s="242"/>
      <c r="CHE43" s="242"/>
      <c r="CHF43" s="242"/>
      <c r="CHG43" s="242"/>
      <c r="CHH43" s="242"/>
      <c r="CHI43" s="242"/>
      <c r="CHJ43" s="242"/>
      <c r="CHK43" s="242"/>
      <c r="CHL43" s="242"/>
      <c r="CHM43" s="242"/>
      <c r="CHN43" s="242"/>
      <c r="CHO43" s="242"/>
      <c r="CHP43" s="242"/>
      <c r="CHQ43" s="242"/>
      <c r="CHR43" s="242"/>
      <c r="CHS43" s="242"/>
      <c r="CHT43" s="242"/>
      <c r="CHU43" s="242"/>
      <c r="CHV43" s="242"/>
      <c r="CHW43" s="242"/>
      <c r="CHX43" s="242"/>
      <c r="CHY43" s="242"/>
      <c r="CHZ43" s="242"/>
      <c r="CIA43" s="242"/>
      <c r="CIB43" s="242"/>
      <c r="CIC43" s="242"/>
      <c r="CID43" s="242"/>
      <c r="CIE43" s="242"/>
      <c r="CIF43" s="242"/>
      <c r="CIG43" s="242"/>
      <c r="CIH43" s="242"/>
      <c r="CII43" s="242"/>
      <c r="CIJ43" s="242"/>
      <c r="CIK43" s="242"/>
      <c r="CIL43" s="242"/>
      <c r="CIM43" s="242"/>
      <c r="CIN43" s="242"/>
      <c r="CIO43" s="242"/>
      <c r="CIP43" s="242"/>
      <c r="CIQ43" s="242"/>
      <c r="CIR43" s="242"/>
      <c r="CIS43" s="242"/>
      <c r="CIT43" s="242"/>
      <c r="CIU43" s="242"/>
      <c r="CIV43" s="242"/>
      <c r="CIW43" s="242"/>
      <c r="CIX43" s="242"/>
      <c r="CIY43" s="242"/>
      <c r="CIZ43" s="242"/>
      <c r="CJA43" s="242"/>
      <c r="CJB43" s="242"/>
      <c r="CJC43" s="242"/>
      <c r="CJD43" s="242"/>
      <c r="CJE43" s="242"/>
      <c r="CJF43" s="242"/>
      <c r="CJG43" s="242"/>
      <c r="CJH43" s="242"/>
      <c r="CJI43" s="242"/>
      <c r="CJJ43" s="242"/>
      <c r="CJK43" s="242"/>
      <c r="CJL43" s="242"/>
      <c r="CJM43" s="242"/>
      <c r="CJN43" s="242"/>
      <c r="CJO43" s="242"/>
      <c r="CJP43" s="242"/>
      <c r="CJQ43" s="242"/>
      <c r="CJR43" s="242"/>
      <c r="CJS43" s="242"/>
      <c r="CJT43" s="242"/>
      <c r="CJU43" s="242"/>
      <c r="CJV43" s="242"/>
      <c r="CJW43" s="242"/>
      <c r="CJX43" s="242"/>
      <c r="CJY43" s="242"/>
      <c r="CJZ43" s="242"/>
      <c r="CKA43" s="242"/>
      <c r="CKB43" s="242"/>
      <c r="CKC43" s="242"/>
      <c r="CKD43" s="242"/>
      <c r="CKE43" s="242"/>
      <c r="CKF43" s="242"/>
      <c r="CKG43" s="242"/>
      <c r="CKH43" s="242"/>
      <c r="CKI43" s="242"/>
      <c r="CKJ43" s="242"/>
      <c r="CKK43" s="242"/>
      <c r="CKL43" s="242"/>
      <c r="CKM43" s="242"/>
      <c r="CKN43" s="242"/>
      <c r="CKO43" s="242"/>
      <c r="CKP43" s="242"/>
      <c r="CKQ43" s="242"/>
      <c r="CKR43" s="242"/>
      <c r="CKS43" s="242"/>
      <c r="CKT43" s="242"/>
      <c r="CKU43" s="242"/>
      <c r="CKV43" s="242"/>
      <c r="CKW43" s="242"/>
      <c r="CKX43" s="242"/>
      <c r="CKY43" s="242"/>
      <c r="CKZ43" s="242"/>
      <c r="CLA43" s="242"/>
      <c r="CLB43" s="242"/>
      <c r="CLC43" s="242"/>
      <c r="CLD43" s="242"/>
      <c r="CLE43" s="242"/>
      <c r="CLF43" s="242"/>
      <c r="CLG43" s="242"/>
      <c r="CLH43" s="242"/>
      <c r="CLI43" s="242"/>
      <c r="CLJ43" s="242"/>
      <c r="CLK43" s="242"/>
      <c r="CLL43" s="242"/>
      <c r="CLM43" s="242"/>
      <c r="CLN43" s="242"/>
      <c r="CLO43" s="242"/>
      <c r="CLP43" s="242"/>
      <c r="CLQ43" s="242"/>
      <c r="CLR43" s="242"/>
      <c r="CLS43" s="242"/>
      <c r="CLT43" s="242"/>
      <c r="CLU43" s="242"/>
      <c r="CLV43" s="242"/>
      <c r="CLW43" s="242"/>
      <c r="CLX43" s="242"/>
      <c r="CLY43" s="242"/>
      <c r="CLZ43" s="242"/>
      <c r="CMA43" s="242"/>
      <c r="CMB43" s="242"/>
      <c r="CMC43" s="242"/>
      <c r="CMD43" s="242"/>
      <c r="CME43" s="242"/>
      <c r="CMF43" s="242"/>
      <c r="CMG43" s="242"/>
      <c r="CMH43" s="242"/>
      <c r="CMI43" s="242"/>
      <c r="CMJ43" s="242"/>
      <c r="CMK43" s="242"/>
      <c r="CML43" s="242"/>
      <c r="CMM43" s="242"/>
      <c r="CMN43" s="242"/>
      <c r="CMO43" s="242"/>
      <c r="CMP43" s="242"/>
      <c r="CMQ43" s="242"/>
      <c r="CMR43" s="242"/>
      <c r="CMS43" s="242"/>
      <c r="CMT43" s="242"/>
      <c r="CMU43" s="242"/>
      <c r="CMV43" s="242"/>
      <c r="CMW43" s="242"/>
      <c r="CMX43" s="242"/>
      <c r="CMY43" s="242"/>
      <c r="CMZ43" s="242"/>
      <c r="CNA43" s="242"/>
      <c r="CNB43" s="242"/>
      <c r="CNC43" s="242"/>
      <c r="CND43" s="242"/>
      <c r="CNE43" s="242"/>
      <c r="CNF43" s="242"/>
      <c r="CNG43" s="242"/>
      <c r="CNH43" s="242"/>
      <c r="CNI43" s="242"/>
      <c r="CNJ43" s="242"/>
      <c r="CNK43" s="242"/>
      <c r="CNL43" s="242"/>
      <c r="CNM43" s="242"/>
      <c r="CNN43" s="242"/>
      <c r="CNO43" s="242"/>
      <c r="CNP43" s="242"/>
      <c r="CNQ43" s="242"/>
      <c r="CNR43" s="242"/>
      <c r="CNS43" s="242"/>
      <c r="CNT43" s="242"/>
      <c r="CNU43" s="242"/>
      <c r="CNV43" s="242"/>
      <c r="CNW43" s="242"/>
      <c r="CNX43" s="242"/>
      <c r="CNY43" s="242"/>
      <c r="CNZ43" s="242"/>
      <c r="COA43" s="242"/>
      <c r="COB43" s="242"/>
      <c r="COC43" s="242"/>
      <c r="COD43" s="242"/>
      <c r="COE43" s="242"/>
      <c r="COF43" s="242"/>
      <c r="COG43" s="242"/>
      <c r="COH43" s="242"/>
      <c r="COI43" s="242"/>
      <c r="COJ43" s="242"/>
      <c r="COK43" s="242"/>
      <c r="COL43" s="242"/>
      <c r="COM43" s="242"/>
      <c r="CON43" s="242"/>
      <c r="COO43" s="242"/>
      <c r="COP43" s="242"/>
      <c r="COQ43" s="242"/>
      <c r="COR43" s="242"/>
      <c r="COS43" s="242"/>
      <c r="COT43" s="242"/>
      <c r="COU43" s="242"/>
      <c r="COV43" s="242"/>
      <c r="COW43" s="242"/>
      <c r="COX43" s="242"/>
      <c r="COY43" s="242"/>
      <c r="COZ43" s="242"/>
      <c r="CPA43" s="242"/>
      <c r="CPB43" s="242"/>
      <c r="CPC43" s="242"/>
      <c r="CPD43" s="242"/>
      <c r="CPE43" s="242"/>
      <c r="CPF43" s="242"/>
      <c r="CPG43" s="242"/>
      <c r="CPH43" s="242"/>
      <c r="CPI43" s="242"/>
      <c r="CPJ43" s="242"/>
      <c r="CPK43" s="242"/>
      <c r="CPL43" s="242"/>
      <c r="CPM43" s="242"/>
      <c r="CPN43" s="242"/>
      <c r="CPO43" s="242"/>
      <c r="CPP43" s="242"/>
      <c r="CPQ43" s="242"/>
      <c r="CPR43" s="242"/>
      <c r="CPS43" s="242"/>
      <c r="CPT43" s="242"/>
      <c r="CPU43" s="242"/>
      <c r="CPV43" s="242"/>
      <c r="CPW43" s="242"/>
      <c r="CPX43" s="242"/>
      <c r="CPY43" s="242"/>
      <c r="CPZ43" s="242"/>
      <c r="CQA43" s="242"/>
      <c r="CQB43" s="242"/>
      <c r="CQC43" s="242"/>
      <c r="CQD43" s="242"/>
      <c r="CQE43" s="242"/>
      <c r="CQF43" s="242"/>
      <c r="CQG43" s="242"/>
      <c r="CQH43" s="242"/>
      <c r="CQI43" s="242"/>
      <c r="CQJ43" s="242"/>
      <c r="CQK43" s="242"/>
      <c r="CQL43" s="242"/>
      <c r="CQM43" s="242"/>
      <c r="CQN43" s="242"/>
      <c r="CQO43" s="242"/>
      <c r="CQP43" s="242"/>
      <c r="CQQ43" s="242"/>
      <c r="CQR43" s="242"/>
      <c r="CQS43" s="242"/>
      <c r="CQT43" s="242"/>
      <c r="CQU43" s="242"/>
      <c r="CQV43" s="242"/>
      <c r="CQW43" s="242"/>
      <c r="CQX43" s="242"/>
      <c r="CQY43" s="242"/>
      <c r="CQZ43" s="242"/>
      <c r="CRA43" s="242"/>
      <c r="CRB43" s="242"/>
      <c r="CRC43" s="242"/>
      <c r="CRD43" s="242"/>
      <c r="CRE43" s="242"/>
      <c r="CRF43" s="242"/>
      <c r="CRG43" s="242"/>
      <c r="CRH43" s="242"/>
      <c r="CRI43" s="242"/>
      <c r="CRJ43" s="242"/>
      <c r="CRK43" s="242"/>
      <c r="CRL43" s="242"/>
      <c r="CRM43" s="242"/>
      <c r="CRN43" s="242"/>
      <c r="CRO43" s="242"/>
      <c r="CRP43" s="242"/>
      <c r="CRQ43" s="242"/>
      <c r="CRR43" s="242"/>
      <c r="CRS43" s="242"/>
      <c r="CRT43" s="242"/>
      <c r="CRU43" s="242"/>
      <c r="CRV43" s="242"/>
      <c r="CRW43" s="242"/>
      <c r="CRX43" s="242"/>
      <c r="CRY43" s="242"/>
      <c r="CRZ43" s="242"/>
      <c r="CSA43" s="242"/>
      <c r="CSB43" s="242"/>
      <c r="CSC43" s="242"/>
      <c r="CSD43" s="242"/>
      <c r="CSE43" s="242"/>
      <c r="CSF43" s="242"/>
      <c r="CSG43" s="242"/>
      <c r="CSH43" s="242"/>
      <c r="CSI43" s="242"/>
      <c r="CSJ43" s="242"/>
      <c r="CSK43" s="242"/>
      <c r="CSL43" s="242"/>
      <c r="CSM43" s="242"/>
      <c r="CSN43" s="242"/>
      <c r="CSO43" s="242"/>
      <c r="CSP43" s="242"/>
      <c r="CSQ43" s="242"/>
      <c r="CSR43" s="242"/>
      <c r="CSS43" s="242"/>
      <c r="CST43" s="242"/>
      <c r="CSU43" s="242"/>
      <c r="CSV43" s="242"/>
      <c r="CSW43" s="242"/>
      <c r="CSX43" s="242"/>
      <c r="CSY43" s="242"/>
      <c r="CSZ43" s="242"/>
      <c r="CTA43" s="242"/>
      <c r="CTB43" s="242"/>
      <c r="CTC43" s="242"/>
      <c r="CTD43" s="242"/>
      <c r="CTE43" s="242"/>
      <c r="CTF43" s="242"/>
      <c r="CTG43" s="242"/>
      <c r="CTH43" s="242"/>
      <c r="CTI43" s="242"/>
      <c r="CTJ43" s="242"/>
      <c r="CTK43" s="242"/>
      <c r="CTL43" s="242"/>
      <c r="CTM43" s="242"/>
      <c r="CTN43" s="242"/>
      <c r="CTO43" s="242"/>
      <c r="CTP43" s="242"/>
      <c r="CTQ43" s="242"/>
      <c r="CTR43" s="242"/>
      <c r="CTS43" s="242"/>
      <c r="CTT43" s="242"/>
      <c r="CTU43" s="242"/>
      <c r="CTV43" s="242"/>
      <c r="CTW43" s="242"/>
      <c r="CTX43" s="242"/>
      <c r="CTY43" s="242"/>
      <c r="CTZ43" s="242"/>
      <c r="CUA43" s="242"/>
      <c r="CUB43" s="242"/>
      <c r="CUC43" s="242"/>
      <c r="CUD43" s="242"/>
      <c r="CUE43" s="242"/>
      <c r="CUF43" s="242"/>
      <c r="CUG43" s="242"/>
      <c r="CUH43" s="242"/>
      <c r="CUI43" s="242"/>
      <c r="CUJ43" s="242"/>
      <c r="CUK43" s="242"/>
      <c r="CUL43" s="242"/>
      <c r="CUM43" s="242"/>
      <c r="CUN43" s="242"/>
      <c r="CUO43" s="242"/>
      <c r="CUP43" s="242"/>
      <c r="CUQ43" s="242"/>
      <c r="CUR43" s="242"/>
      <c r="CUS43" s="242"/>
      <c r="CUT43" s="242"/>
      <c r="CUU43" s="242"/>
      <c r="CUV43" s="242"/>
      <c r="CUW43" s="242"/>
      <c r="CUX43" s="242"/>
      <c r="CUY43" s="242"/>
      <c r="CUZ43" s="242"/>
      <c r="CVA43" s="242"/>
      <c r="CVB43" s="242"/>
      <c r="CVC43" s="242"/>
      <c r="CVD43" s="242"/>
      <c r="CVE43" s="242"/>
      <c r="CVF43" s="242"/>
      <c r="CVG43" s="242"/>
      <c r="CVH43" s="242"/>
      <c r="CVI43" s="242"/>
      <c r="CVJ43" s="242"/>
      <c r="CVK43" s="242"/>
      <c r="CVL43" s="242"/>
      <c r="CVM43" s="242"/>
      <c r="CVN43" s="242"/>
      <c r="CVO43" s="242"/>
      <c r="CVP43" s="242"/>
      <c r="CVQ43" s="242"/>
      <c r="CVR43" s="242"/>
      <c r="CVS43" s="242"/>
      <c r="CVT43" s="242"/>
      <c r="CVU43" s="242"/>
      <c r="CVV43" s="242"/>
      <c r="CVW43" s="242"/>
      <c r="CVX43" s="242"/>
      <c r="CVY43" s="242"/>
      <c r="CVZ43" s="242"/>
      <c r="CWA43" s="242"/>
      <c r="CWB43" s="242"/>
      <c r="CWC43" s="242"/>
      <c r="CWD43" s="242"/>
      <c r="CWE43" s="242"/>
      <c r="CWF43" s="242"/>
      <c r="CWG43" s="242"/>
      <c r="CWH43" s="242"/>
      <c r="CWI43" s="242"/>
      <c r="CWJ43" s="242"/>
      <c r="CWK43" s="242"/>
      <c r="CWL43" s="242"/>
      <c r="CWM43" s="242"/>
      <c r="CWN43" s="242"/>
      <c r="CWO43" s="242"/>
      <c r="CWP43" s="242"/>
      <c r="CWQ43" s="242"/>
      <c r="CWR43" s="242"/>
      <c r="CWS43" s="242"/>
      <c r="CWT43" s="242"/>
      <c r="CWU43" s="242"/>
      <c r="CWV43" s="242"/>
      <c r="CWW43" s="242"/>
      <c r="CWX43" s="242"/>
      <c r="CWY43" s="242"/>
      <c r="CWZ43" s="242"/>
      <c r="CXA43" s="242"/>
      <c r="CXB43" s="242"/>
      <c r="CXC43" s="242"/>
      <c r="CXD43" s="242"/>
      <c r="CXE43" s="242"/>
      <c r="CXF43" s="242"/>
      <c r="CXG43" s="242"/>
      <c r="CXH43" s="242"/>
      <c r="CXI43" s="242"/>
      <c r="CXJ43" s="242"/>
      <c r="CXK43" s="242"/>
      <c r="CXL43" s="242"/>
      <c r="CXM43" s="242"/>
      <c r="CXN43" s="242"/>
      <c r="CXO43" s="242"/>
      <c r="CXP43" s="242"/>
      <c r="CXQ43" s="242"/>
      <c r="CXR43" s="242"/>
      <c r="CXS43" s="242"/>
      <c r="CXT43" s="242"/>
      <c r="CXU43" s="242"/>
      <c r="CXV43" s="242"/>
      <c r="CXW43" s="242"/>
      <c r="CXX43" s="242"/>
      <c r="CXY43" s="242"/>
      <c r="CXZ43" s="242"/>
      <c r="CYA43" s="242"/>
      <c r="CYB43" s="242"/>
      <c r="CYC43" s="242"/>
      <c r="CYD43" s="242"/>
      <c r="CYE43" s="242"/>
      <c r="CYF43" s="242"/>
      <c r="CYG43" s="242"/>
      <c r="CYH43" s="242"/>
      <c r="CYI43" s="242"/>
      <c r="CYJ43" s="242"/>
      <c r="CYK43" s="242"/>
      <c r="CYL43" s="242"/>
      <c r="CYM43" s="242"/>
      <c r="CYN43" s="242"/>
      <c r="CYO43" s="242"/>
      <c r="CYP43" s="242"/>
      <c r="CYQ43" s="242"/>
      <c r="CYR43" s="242"/>
      <c r="CYS43" s="242"/>
      <c r="CYT43" s="242"/>
      <c r="CYU43" s="242"/>
      <c r="CYV43" s="242"/>
      <c r="CYW43" s="242"/>
      <c r="CYX43" s="242"/>
      <c r="CYY43" s="242"/>
      <c r="CYZ43" s="242"/>
      <c r="CZA43" s="242"/>
      <c r="CZB43" s="242"/>
      <c r="CZC43" s="242"/>
      <c r="CZD43" s="242"/>
      <c r="CZE43" s="242"/>
      <c r="CZF43" s="242"/>
      <c r="CZG43" s="242"/>
      <c r="CZH43" s="242"/>
      <c r="CZI43" s="242"/>
      <c r="CZJ43" s="242"/>
      <c r="CZK43" s="242"/>
      <c r="CZL43" s="242"/>
      <c r="CZM43" s="242"/>
      <c r="CZN43" s="242"/>
      <c r="CZO43" s="242"/>
      <c r="CZP43" s="242"/>
      <c r="CZQ43" s="242"/>
      <c r="CZR43" s="242"/>
      <c r="CZS43" s="242"/>
      <c r="CZT43" s="242"/>
      <c r="CZU43" s="242"/>
      <c r="CZV43" s="242"/>
      <c r="CZW43" s="242"/>
      <c r="CZX43" s="242"/>
      <c r="CZY43" s="242"/>
      <c r="CZZ43" s="242"/>
      <c r="DAA43" s="242"/>
      <c r="DAB43" s="242"/>
      <c r="DAC43" s="242"/>
      <c r="DAD43" s="242"/>
      <c r="DAE43" s="242"/>
      <c r="DAF43" s="242"/>
      <c r="DAG43" s="242"/>
      <c r="DAH43" s="242"/>
      <c r="DAI43" s="242"/>
      <c r="DAJ43" s="242"/>
      <c r="DAK43" s="242"/>
      <c r="DAL43" s="242"/>
      <c r="DAM43" s="242"/>
      <c r="DAN43" s="242"/>
      <c r="DAO43" s="242"/>
      <c r="DAP43" s="242"/>
      <c r="DAQ43" s="242"/>
      <c r="DAR43" s="242"/>
      <c r="DAS43" s="242"/>
      <c r="DAT43" s="242"/>
      <c r="DAU43" s="242"/>
      <c r="DAV43" s="242"/>
      <c r="DAW43" s="242"/>
      <c r="DAX43" s="242"/>
      <c r="DAY43" s="242"/>
      <c r="DAZ43" s="242"/>
      <c r="DBA43" s="242"/>
      <c r="DBB43" s="242"/>
      <c r="DBC43" s="242"/>
      <c r="DBD43" s="242"/>
      <c r="DBE43" s="242"/>
      <c r="DBF43" s="242"/>
      <c r="DBG43" s="242"/>
      <c r="DBH43" s="242"/>
      <c r="DBI43" s="242"/>
      <c r="DBJ43" s="242"/>
      <c r="DBK43" s="242"/>
      <c r="DBL43" s="242"/>
      <c r="DBM43" s="242"/>
      <c r="DBN43" s="242"/>
      <c r="DBO43" s="242"/>
      <c r="DBP43" s="242"/>
      <c r="DBQ43" s="242"/>
      <c r="DBR43" s="242"/>
      <c r="DBS43" s="242"/>
      <c r="DBT43" s="242"/>
      <c r="DBU43" s="242"/>
      <c r="DBV43" s="242"/>
      <c r="DBW43" s="242"/>
      <c r="DBX43" s="242"/>
      <c r="DBY43" s="242"/>
      <c r="DBZ43" s="242"/>
      <c r="DCA43" s="242"/>
      <c r="DCB43" s="242"/>
      <c r="DCC43" s="242"/>
      <c r="DCD43" s="242"/>
      <c r="DCE43" s="242"/>
      <c r="DCF43" s="242"/>
      <c r="DCG43" s="242"/>
      <c r="DCH43" s="242"/>
      <c r="DCI43" s="242"/>
      <c r="DCJ43" s="242"/>
      <c r="DCK43" s="242"/>
      <c r="DCL43" s="242"/>
      <c r="DCM43" s="242"/>
      <c r="DCN43" s="242"/>
      <c r="DCO43" s="242"/>
      <c r="DCP43" s="242"/>
      <c r="DCQ43" s="242"/>
      <c r="DCR43" s="242"/>
      <c r="DCS43" s="242"/>
      <c r="DCT43" s="242"/>
      <c r="DCU43" s="242"/>
      <c r="DCV43" s="242"/>
      <c r="DCW43" s="242"/>
      <c r="DCX43" s="242"/>
      <c r="DCY43" s="242"/>
      <c r="DCZ43" s="242"/>
      <c r="DDA43" s="242"/>
      <c r="DDB43" s="242"/>
      <c r="DDC43" s="242"/>
      <c r="DDD43" s="242"/>
      <c r="DDE43" s="242"/>
      <c r="DDF43" s="242"/>
      <c r="DDG43" s="242"/>
      <c r="DDH43" s="242"/>
      <c r="DDI43" s="242"/>
      <c r="DDJ43" s="242"/>
      <c r="DDK43" s="242"/>
      <c r="DDL43" s="242"/>
      <c r="DDM43" s="242"/>
      <c r="DDN43" s="242"/>
      <c r="DDO43" s="242"/>
      <c r="DDP43" s="242"/>
      <c r="DDQ43" s="242"/>
      <c r="DDR43" s="242"/>
      <c r="DDS43" s="242"/>
      <c r="DDT43" s="242"/>
      <c r="DDU43" s="242"/>
      <c r="DDV43" s="242"/>
      <c r="DDW43" s="242"/>
      <c r="DDX43" s="242"/>
      <c r="DDY43" s="242"/>
      <c r="DDZ43" s="242"/>
      <c r="DEA43" s="242"/>
      <c r="DEB43" s="242"/>
      <c r="DEC43" s="242"/>
      <c r="DED43" s="242"/>
      <c r="DEE43" s="242"/>
      <c r="DEF43" s="242"/>
      <c r="DEG43" s="242"/>
      <c r="DEH43" s="242"/>
      <c r="DEI43" s="242"/>
      <c r="DEJ43" s="242"/>
      <c r="DEK43" s="242"/>
      <c r="DEL43" s="242"/>
      <c r="DEM43" s="242"/>
      <c r="DEN43" s="242"/>
      <c r="DEO43" s="242"/>
      <c r="DEP43" s="242"/>
      <c r="DEQ43" s="242"/>
      <c r="DER43" s="242"/>
      <c r="DES43" s="242"/>
      <c r="DET43" s="242"/>
      <c r="DEU43" s="242"/>
      <c r="DEV43" s="242"/>
      <c r="DEW43" s="242"/>
      <c r="DEX43" s="242"/>
      <c r="DEY43" s="242"/>
      <c r="DEZ43" s="242"/>
      <c r="DFA43" s="242"/>
      <c r="DFB43" s="242"/>
      <c r="DFC43" s="242"/>
      <c r="DFD43" s="242"/>
      <c r="DFE43" s="242"/>
      <c r="DFF43" s="242"/>
      <c r="DFG43" s="242"/>
      <c r="DFH43" s="242"/>
      <c r="DFI43" s="242"/>
      <c r="DFJ43" s="242"/>
      <c r="DFK43" s="242"/>
      <c r="DFL43" s="242"/>
      <c r="DFM43" s="242"/>
      <c r="DFN43" s="242"/>
      <c r="DFO43" s="242"/>
      <c r="DFP43" s="242"/>
      <c r="DFQ43" s="242"/>
      <c r="DFR43" s="242"/>
      <c r="DFS43" s="242"/>
      <c r="DFT43" s="242"/>
      <c r="DFU43" s="242"/>
      <c r="DFV43" s="242"/>
      <c r="DFW43" s="242"/>
      <c r="DFX43" s="242"/>
      <c r="DFY43" s="242"/>
      <c r="DFZ43" s="242"/>
      <c r="DGA43" s="242"/>
      <c r="DGB43" s="242"/>
      <c r="DGC43" s="242"/>
      <c r="DGD43" s="242"/>
      <c r="DGE43" s="242"/>
      <c r="DGF43" s="242"/>
      <c r="DGG43" s="242"/>
      <c r="DGH43" s="242"/>
      <c r="DGI43" s="242"/>
      <c r="DGJ43" s="242"/>
      <c r="DGK43" s="242"/>
      <c r="DGL43" s="242"/>
      <c r="DGM43" s="242"/>
      <c r="DGN43" s="242"/>
      <c r="DGO43" s="242"/>
      <c r="DGP43" s="242"/>
      <c r="DGQ43" s="242"/>
      <c r="DGR43" s="242"/>
      <c r="DGS43" s="242"/>
      <c r="DGT43" s="242"/>
      <c r="DGU43" s="242"/>
      <c r="DGV43" s="242"/>
      <c r="DGW43" s="242"/>
      <c r="DGX43" s="242"/>
      <c r="DGY43" s="242"/>
      <c r="DGZ43" s="242"/>
      <c r="DHA43" s="242"/>
      <c r="DHB43" s="242"/>
      <c r="DHC43" s="242"/>
      <c r="DHD43" s="242"/>
      <c r="DHE43" s="242"/>
      <c r="DHF43" s="242"/>
      <c r="DHG43" s="242"/>
      <c r="DHH43" s="242"/>
      <c r="DHI43" s="242"/>
      <c r="DHJ43" s="242"/>
      <c r="DHK43" s="242"/>
      <c r="DHL43" s="242"/>
      <c r="DHM43" s="242"/>
      <c r="DHN43" s="242"/>
      <c r="DHO43" s="242"/>
      <c r="DHP43" s="242"/>
      <c r="DHQ43" s="242"/>
      <c r="DHR43" s="242"/>
      <c r="DHS43" s="242"/>
      <c r="DHT43" s="242"/>
      <c r="DHU43" s="242"/>
      <c r="DHV43" s="242"/>
      <c r="DHW43" s="242"/>
      <c r="DHX43" s="242"/>
      <c r="DHY43" s="242"/>
      <c r="DHZ43" s="242"/>
      <c r="DIA43" s="242"/>
      <c r="DIB43" s="242"/>
      <c r="DIC43" s="242"/>
      <c r="DID43" s="242"/>
      <c r="DIE43" s="242"/>
      <c r="DIF43" s="242"/>
      <c r="DIG43" s="242"/>
      <c r="DIH43" s="242"/>
      <c r="DII43" s="242"/>
      <c r="DIJ43" s="242"/>
      <c r="DIK43" s="242"/>
      <c r="DIL43" s="242"/>
      <c r="DIM43" s="242"/>
      <c r="DIN43" s="242"/>
      <c r="DIO43" s="242"/>
      <c r="DIP43" s="242"/>
      <c r="DIQ43" s="242"/>
      <c r="DIR43" s="242"/>
      <c r="DIS43" s="242"/>
      <c r="DIT43" s="242"/>
      <c r="DIU43" s="242"/>
      <c r="DIV43" s="242"/>
      <c r="DIW43" s="242"/>
      <c r="DIX43" s="242"/>
      <c r="DIY43" s="242"/>
      <c r="DIZ43" s="242"/>
      <c r="DJA43" s="242"/>
      <c r="DJB43" s="242"/>
      <c r="DJC43" s="242"/>
      <c r="DJD43" s="242"/>
      <c r="DJE43" s="242"/>
      <c r="DJF43" s="242"/>
      <c r="DJG43" s="242"/>
      <c r="DJH43" s="242"/>
      <c r="DJI43" s="242"/>
      <c r="DJJ43" s="242"/>
      <c r="DJK43" s="242"/>
      <c r="DJL43" s="242"/>
      <c r="DJM43" s="242"/>
      <c r="DJN43" s="242"/>
      <c r="DJO43" s="242"/>
      <c r="DJP43" s="242"/>
      <c r="DJQ43" s="242"/>
      <c r="DJR43" s="242"/>
      <c r="DJS43" s="242"/>
      <c r="DJT43" s="242"/>
      <c r="DJU43" s="242"/>
      <c r="DJV43" s="242"/>
      <c r="DJW43" s="242"/>
      <c r="DJX43" s="242"/>
      <c r="DJY43" s="242"/>
      <c r="DJZ43" s="242"/>
      <c r="DKA43" s="242"/>
      <c r="DKB43" s="242"/>
      <c r="DKC43" s="242"/>
      <c r="DKD43" s="242"/>
      <c r="DKE43" s="242"/>
      <c r="DKF43" s="242"/>
      <c r="DKG43" s="242"/>
      <c r="DKH43" s="242"/>
      <c r="DKI43" s="242"/>
      <c r="DKJ43" s="242"/>
      <c r="DKK43" s="242"/>
      <c r="DKL43" s="242"/>
      <c r="DKM43" s="242"/>
      <c r="DKN43" s="242"/>
      <c r="DKO43" s="242"/>
      <c r="DKP43" s="242"/>
      <c r="DKQ43" s="242"/>
      <c r="DKR43" s="242"/>
      <c r="DKS43" s="242"/>
      <c r="DKT43" s="242"/>
      <c r="DKU43" s="242"/>
      <c r="DKV43" s="242"/>
      <c r="DKW43" s="242"/>
      <c r="DKX43" s="242"/>
      <c r="DKY43" s="242"/>
      <c r="DKZ43" s="242"/>
      <c r="DLA43" s="242"/>
      <c r="DLB43" s="242"/>
      <c r="DLC43" s="242"/>
      <c r="DLD43" s="242"/>
      <c r="DLE43" s="242"/>
      <c r="DLF43" s="242"/>
      <c r="DLG43" s="242"/>
      <c r="DLH43" s="242"/>
      <c r="DLI43" s="242"/>
      <c r="DLJ43" s="242"/>
      <c r="DLK43" s="242"/>
      <c r="DLL43" s="242"/>
      <c r="DLM43" s="242"/>
      <c r="DLN43" s="242"/>
      <c r="DLO43" s="242"/>
      <c r="DLP43" s="242"/>
      <c r="DLQ43" s="242"/>
      <c r="DLR43" s="242"/>
      <c r="DLS43" s="242"/>
      <c r="DLT43" s="242"/>
      <c r="DLU43" s="242"/>
      <c r="DLV43" s="242"/>
      <c r="DLW43" s="242"/>
      <c r="DLX43" s="242"/>
      <c r="DLY43" s="242"/>
      <c r="DLZ43" s="242"/>
      <c r="DMA43" s="242"/>
      <c r="DMB43" s="242"/>
      <c r="DMC43" s="242"/>
      <c r="DMD43" s="242"/>
      <c r="DME43" s="242"/>
      <c r="DMF43" s="242"/>
      <c r="DMG43" s="242"/>
      <c r="DMH43" s="242"/>
      <c r="DMI43" s="242"/>
      <c r="DMJ43" s="242"/>
      <c r="DMK43" s="242"/>
      <c r="DML43" s="242"/>
      <c r="DMM43" s="242"/>
      <c r="DMN43" s="242"/>
      <c r="DMO43" s="242"/>
      <c r="DMP43" s="242"/>
      <c r="DMQ43" s="242"/>
      <c r="DMR43" s="242"/>
      <c r="DMS43" s="242"/>
      <c r="DMT43" s="242"/>
      <c r="DMU43" s="242"/>
      <c r="DMV43" s="242"/>
      <c r="DMW43" s="242"/>
      <c r="DMX43" s="242"/>
      <c r="DMY43" s="242"/>
      <c r="DMZ43" s="242"/>
      <c r="DNA43" s="242"/>
      <c r="DNB43" s="242"/>
      <c r="DNC43" s="242"/>
      <c r="DND43" s="242"/>
      <c r="DNE43" s="242"/>
      <c r="DNF43" s="242"/>
      <c r="DNG43" s="242"/>
      <c r="DNH43" s="242"/>
      <c r="DNI43" s="242"/>
      <c r="DNJ43" s="242"/>
      <c r="DNK43" s="242"/>
      <c r="DNL43" s="242"/>
      <c r="DNM43" s="242"/>
      <c r="DNN43" s="242"/>
      <c r="DNO43" s="242"/>
      <c r="DNP43" s="242"/>
      <c r="DNQ43" s="242"/>
      <c r="DNR43" s="242"/>
      <c r="DNS43" s="242"/>
      <c r="DNT43" s="242"/>
      <c r="DNU43" s="242"/>
      <c r="DNV43" s="242"/>
      <c r="DNW43" s="242"/>
      <c r="DNX43" s="242"/>
      <c r="DNY43" s="242"/>
      <c r="DNZ43" s="242"/>
      <c r="DOA43" s="242"/>
      <c r="DOB43" s="242"/>
      <c r="DOC43" s="242"/>
      <c r="DOD43" s="242"/>
      <c r="DOE43" s="242"/>
      <c r="DOF43" s="242"/>
      <c r="DOG43" s="242"/>
      <c r="DOH43" s="242"/>
      <c r="DOI43" s="242"/>
      <c r="DOJ43" s="242"/>
      <c r="DOK43" s="242"/>
      <c r="DOL43" s="242"/>
      <c r="DOM43" s="242"/>
      <c r="DON43" s="242"/>
      <c r="DOO43" s="242"/>
      <c r="DOP43" s="242"/>
      <c r="DOQ43" s="242"/>
      <c r="DOR43" s="242"/>
      <c r="DOS43" s="242"/>
      <c r="DOT43" s="242"/>
      <c r="DOU43" s="242"/>
      <c r="DOV43" s="242"/>
      <c r="DOW43" s="242"/>
      <c r="DOX43" s="242"/>
      <c r="DOY43" s="242"/>
      <c r="DOZ43" s="242"/>
      <c r="DPA43" s="242"/>
      <c r="DPB43" s="242"/>
      <c r="DPC43" s="242"/>
      <c r="DPD43" s="242"/>
      <c r="DPE43" s="242"/>
      <c r="DPF43" s="242"/>
      <c r="DPG43" s="242"/>
      <c r="DPH43" s="242"/>
      <c r="DPI43" s="242"/>
      <c r="DPJ43" s="242"/>
      <c r="DPK43" s="242"/>
      <c r="DPL43" s="242"/>
      <c r="DPM43" s="242"/>
      <c r="DPN43" s="242"/>
      <c r="DPO43" s="242"/>
      <c r="DPP43" s="242"/>
      <c r="DPQ43" s="242"/>
      <c r="DPR43" s="242"/>
      <c r="DPS43" s="242"/>
      <c r="DPT43" s="242"/>
      <c r="DPU43" s="242"/>
      <c r="DPV43" s="242"/>
      <c r="DPW43" s="242"/>
      <c r="DPX43" s="242"/>
      <c r="DPY43" s="242"/>
      <c r="DPZ43" s="242"/>
      <c r="DQA43" s="242"/>
      <c r="DQB43" s="242"/>
      <c r="DQC43" s="242"/>
      <c r="DQD43" s="242"/>
      <c r="DQE43" s="242"/>
      <c r="DQF43" s="242"/>
      <c r="DQG43" s="242"/>
      <c r="DQH43" s="242"/>
      <c r="DQI43" s="242"/>
      <c r="DQJ43" s="242"/>
      <c r="DQK43" s="242"/>
      <c r="DQL43" s="242"/>
      <c r="DQM43" s="242"/>
      <c r="DQN43" s="242"/>
      <c r="DQO43" s="242"/>
      <c r="DQP43" s="242"/>
      <c r="DQQ43" s="242"/>
      <c r="DQR43" s="242"/>
      <c r="DQS43" s="242"/>
      <c r="DQT43" s="242"/>
      <c r="DQU43" s="242"/>
      <c r="DQV43" s="242"/>
      <c r="DQW43" s="242"/>
      <c r="DQX43" s="242"/>
      <c r="DQY43" s="242"/>
      <c r="DQZ43" s="242"/>
      <c r="DRA43" s="242"/>
      <c r="DRB43" s="242"/>
      <c r="DRC43" s="242"/>
      <c r="DRD43" s="242"/>
      <c r="DRE43" s="242"/>
      <c r="DRF43" s="242"/>
      <c r="DRG43" s="242"/>
      <c r="DRH43" s="242"/>
      <c r="DRI43" s="242"/>
      <c r="DRJ43" s="242"/>
      <c r="DRK43" s="242"/>
      <c r="DRL43" s="242"/>
      <c r="DRM43" s="242"/>
      <c r="DRN43" s="242"/>
      <c r="DRO43" s="242"/>
      <c r="DRP43" s="242"/>
      <c r="DRQ43" s="242"/>
      <c r="DRR43" s="242"/>
      <c r="DRS43" s="242"/>
      <c r="DRT43" s="242"/>
      <c r="DRU43" s="242"/>
      <c r="DRV43" s="242"/>
      <c r="DRW43" s="242"/>
      <c r="DRX43" s="242"/>
      <c r="DRY43" s="242"/>
      <c r="DRZ43" s="242"/>
      <c r="DSA43" s="242"/>
      <c r="DSB43" s="242"/>
      <c r="DSC43" s="242"/>
      <c r="DSD43" s="242"/>
      <c r="DSE43" s="242"/>
      <c r="DSF43" s="242"/>
      <c r="DSG43" s="242"/>
      <c r="DSH43" s="242"/>
      <c r="DSI43" s="242"/>
      <c r="DSJ43" s="242"/>
      <c r="DSK43" s="242"/>
      <c r="DSL43" s="242"/>
      <c r="DSM43" s="242"/>
      <c r="DSN43" s="242"/>
      <c r="DSO43" s="242"/>
      <c r="DSP43" s="242"/>
      <c r="DSQ43" s="242"/>
      <c r="DSR43" s="242"/>
      <c r="DSS43" s="242"/>
      <c r="DST43" s="242"/>
      <c r="DSU43" s="242"/>
      <c r="DSV43" s="242"/>
      <c r="DSW43" s="242"/>
      <c r="DSX43" s="242"/>
      <c r="DSY43" s="242"/>
      <c r="DSZ43" s="242"/>
      <c r="DTA43" s="242"/>
      <c r="DTB43" s="242"/>
      <c r="DTC43" s="242"/>
      <c r="DTD43" s="242"/>
      <c r="DTE43" s="242"/>
      <c r="DTF43" s="242"/>
      <c r="DTG43" s="242"/>
      <c r="DTH43" s="242"/>
      <c r="DTI43" s="242"/>
      <c r="DTJ43" s="242"/>
      <c r="DTK43" s="242"/>
      <c r="DTL43" s="242"/>
      <c r="DTM43" s="242"/>
      <c r="DTN43" s="242"/>
      <c r="DTO43" s="242"/>
      <c r="DTP43" s="242"/>
      <c r="DTQ43" s="242"/>
      <c r="DTR43" s="242"/>
      <c r="DTS43" s="242"/>
      <c r="DTT43" s="242"/>
      <c r="DTU43" s="242"/>
      <c r="DTV43" s="242"/>
      <c r="DTW43" s="242"/>
      <c r="DTX43" s="242"/>
      <c r="DTY43" s="242"/>
      <c r="DTZ43" s="242"/>
      <c r="DUA43" s="242"/>
      <c r="DUB43" s="242"/>
      <c r="DUC43" s="242"/>
      <c r="DUD43" s="242"/>
      <c r="DUE43" s="242"/>
      <c r="DUF43" s="242"/>
      <c r="DUG43" s="242"/>
      <c r="DUH43" s="242"/>
      <c r="DUI43" s="242"/>
      <c r="DUJ43" s="242"/>
      <c r="DUK43" s="242"/>
      <c r="DUL43" s="242"/>
      <c r="DUM43" s="242"/>
      <c r="DUN43" s="242"/>
      <c r="DUO43" s="242"/>
      <c r="DUP43" s="242"/>
      <c r="DUQ43" s="242"/>
      <c r="DUR43" s="242"/>
      <c r="DUS43" s="242"/>
      <c r="DUT43" s="242"/>
      <c r="DUU43" s="242"/>
      <c r="DUV43" s="242"/>
      <c r="DUW43" s="242"/>
      <c r="DUX43" s="242"/>
      <c r="DUY43" s="242"/>
      <c r="DUZ43" s="242"/>
      <c r="DVA43" s="242"/>
      <c r="DVB43" s="242"/>
      <c r="DVC43" s="242"/>
      <c r="DVD43" s="242"/>
      <c r="DVE43" s="242"/>
      <c r="DVF43" s="242"/>
      <c r="DVG43" s="242"/>
      <c r="DVH43" s="242"/>
      <c r="DVI43" s="242"/>
      <c r="DVJ43" s="242"/>
      <c r="DVK43" s="242"/>
      <c r="DVL43" s="242"/>
      <c r="DVM43" s="242"/>
      <c r="DVN43" s="242"/>
      <c r="DVO43" s="242"/>
      <c r="DVP43" s="242"/>
      <c r="DVQ43" s="242"/>
      <c r="DVR43" s="242"/>
      <c r="DVS43" s="242"/>
      <c r="DVT43" s="242"/>
      <c r="DVU43" s="242"/>
      <c r="DVV43" s="242"/>
      <c r="DVW43" s="242"/>
      <c r="DVX43" s="242"/>
      <c r="DVY43" s="242"/>
      <c r="DVZ43" s="242"/>
      <c r="DWA43" s="242"/>
      <c r="DWB43" s="242"/>
      <c r="DWC43" s="242"/>
      <c r="DWD43" s="242"/>
      <c r="DWE43" s="242"/>
      <c r="DWF43" s="242"/>
      <c r="DWG43" s="242"/>
      <c r="DWH43" s="242"/>
      <c r="DWI43" s="242"/>
      <c r="DWJ43" s="242"/>
      <c r="DWK43" s="242"/>
      <c r="DWL43" s="242"/>
      <c r="DWM43" s="242"/>
      <c r="DWN43" s="242"/>
      <c r="DWO43" s="242"/>
      <c r="DWP43" s="242"/>
      <c r="DWQ43" s="242"/>
      <c r="DWR43" s="242"/>
      <c r="DWS43" s="242"/>
      <c r="DWT43" s="242"/>
      <c r="DWU43" s="242"/>
      <c r="DWV43" s="242"/>
      <c r="DWW43" s="242"/>
      <c r="DWX43" s="242"/>
      <c r="DWY43" s="242"/>
      <c r="DWZ43" s="242"/>
      <c r="DXA43" s="242"/>
      <c r="DXB43" s="242"/>
      <c r="DXC43" s="242"/>
      <c r="DXD43" s="242"/>
      <c r="DXE43" s="242"/>
      <c r="DXF43" s="242"/>
      <c r="DXG43" s="242"/>
      <c r="DXH43" s="242"/>
      <c r="DXI43" s="242"/>
      <c r="DXJ43" s="242"/>
      <c r="DXK43" s="242"/>
      <c r="DXL43" s="242"/>
      <c r="DXM43" s="242"/>
      <c r="DXN43" s="242"/>
      <c r="DXO43" s="242"/>
      <c r="DXP43" s="242"/>
      <c r="DXQ43" s="242"/>
      <c r="DXR43" s="242"/>
      <c r="DXS43" s="242"/>
      <c r="DXT43" s="242"/>
      <c r="DXU43" s="242"/>
      <c r="DXV43" s="242"/>
      <c r="DXW43" s="242"/>
      <c r="DXX43" s="242"/>
      <c r="DXY43" s="242"/>
      <c r="DXZ43" s="242"/>
      <c r="DYA43" s="242"/>
      <c r="DYB43" s="242"/>
      <c r="DYC43" s="242"/>
      <c r="DYD43" s="242"/>
      <c r="DYE43" s="242"/>
      <c r="DYF43" s="242"/>
      <c r="DYG43" s="242"/>
      <c r="DYH43" s="242"/>
      <c r="DYI43" s="242"/>
      <c r="DYJ43" s="242"/>
      <c r="DYK43" s="242"/>
      <c r="DYL43" s="242"/>
      <c r="DYM43" s="242"/>
      <c r="DYN43" s="242"/>
      <c r="DYO43" s="242"/>
      <c r="DYP43" s="242"/>
      <c r="DYQ43" s="242"/>
      <c r="DYR43" s="242"/>
      <c r="DYS43" s="242"/>
      <c r="DYT43" s="242"/>
      <c r="DYU43" s="242"/>
      <c r="DYV43" s="242"/>
      <c r="DYW43" s="242"/>
      <c r="DYX43" s="242"/>
      <c r="DYY43" s="242"/>
      <c r="DYZ43" s="242"/>
      <c r="DZA43" s="242"/>
      <c r="DZB43" s="242"/>
      <c r="DZC43" s="242"/>
      <c r="DZD43" s="242"/>
      <c r="DZE43" s="242"/>
      <c r="DZF43" s="242"/>
      <c r="DZG43" s="242"/>
      <c r="DZH43" s="242"/>
      <c r="DZI43" s="242"/>
      <c r="DZJ43" s="242"/>
      <c r="DZK43" s="242"/>
      <c r="DZL43" s="242"/>
      <c r="DZM43" s="242"/>
      <c r="DZN43" s="242"/>
      <c r="DZO43" s="242"/>
      <c r="DZP43" s="242"/>
      <c r="DZQ43" s="242"/>
      <c r="DZR43" s="242"/>
      <c r="DZS43" s="242"/>
      <c r="DZT43" s="242"/>
      <c r="DZU43" s="242"/>
      <c r="DZV43" s="242"/>
      <c r="DZW43" s="242"/>
      <c r="DZX43" s="242"/>
      <c r="DZY43" s="242"/>
      <c r="DZZ43" s="242"/>
      <c r="EAA43" s="242"/>
      <c r="EAB43" s="242"/>
      <c r="EAC43" s="242"/>
      <c r="EAD43" s="242"/>
      <c r="EAE43" s="242"/>
      <c r="EAF43" s="242"/>
      <c r="EAG43" s="242"/>
      <c r="EAH43" s="242"/>
      <c r="EAI43" s="242"/>
      <c r="EAJ43" s="242"/>
      <c r="EAK43" s="242"/>
      <c r="EAL43" s="242"/>
      <c r="EAM43" s="242"/>
      <c r="EAN43" s="242"/>
      <c r="EAO43" s="242"/>
      <c r="EAP43" s="242"/>
      <c r="EAQ43" s="242"/>
      <c r="EAR43" s="242"/>
      <c r="EAS43" s="242"/>
      <c r="EAT43" s="242"/>
      <c r="EAU43" s="242"/>
      <c r="EAV43" s="242"/>
      <c r="EAW43" s="242"/>
      <c r="EAX43" s="242"/>
      <c r="EAY43" s="242"/>
      <c r="EAZ43" s="242"/>
      <c r="EBA43" s="242"/>
      <c r="EBB43" s="242"/>
      <c r="EBC43" s="242"/>
      <c r="EBD43" s="242"/>
      <c r="EBE43" s="242"/>
      <c r="EBF43" s="242"/>
      <c r="EBG43" s="242"/>
      <c r="EBH43" s="242"/>
      <c r="EBI43" s="242"/>
      <c r="EBJ43" s="242"/>
      <c r="EBK43" s="242"/>
      <c r="EBL43" s="242"/>
      <c r="EBM43" s="242"/>
      <c r="EBN43" s="242"/>
      <c r="EBO43" s="242"/>
      <c r="EBP43" s="242"/>
      <c r="EBQ43" s="242"/>
      <c r="EBR43" s="242"/>
      <c r="EBS43" s="242"/>
      <c r="EBT43" s="242"/>
      <c r="EBU43" s="242"/>
      <c r="EBV43" s="242"/>
      <c r="EBW43" s="242"/>
      <c r="EBX43" s="242"/>
      <c r="EBY43" s="242"/>
      <c r="EBZ43" s="242"/>
      <c r="ECA43" s="242"/>
      <c r="ECB43" s="242"/>
      <c r="ECC43" s="242"/>
      <c r="ECD43" s="242"/>
      <c r="ECE43" s="242"/>
      <c r="ECF43" s="242"/>
      <c r="ECG43" s="242"/>
      <c r="ECH43" s="242"/>
      <c r="ECI43" s="242"/>
      <c r="ECJ43" s="242"/>
      <c r="ECK43" s="242"/>
      <c r="ECL43" s="242"/>
      <c r="ECM43" s="242"/>
      <c r="ECN43" s="242"/>
      <c r="ECO43" s="242"/>
      <c r="ECP43" s="242"/>
      <c r="ECQ43" s="242"/>
      <c r="ECR43" s="242"/>
      <c r="ECS43" s="242"/>
      <c r="ECT43" s="242"/>
      <c r="ECU43" s="242"/>
      <c r="ECV43" s="242"/>
      <c r="ECW43" s="242"/>
      <c r="ECX43" s="242"/>
      <c r="ECY43" s="242"/>
      <c r="ECZ43" s="242"/>
      <c r="EDA43" s="242"/>
      <c r="EDB43" s="242"/>
      <c r="EDC43" s="242"/>
      <c r="EDD43" s="242"/>
      <c r="EDE43" s="242"/>
      <c r="EDF43" s="242"/>
      <c r="EDG43" s="242"/>
      <c r="EDH43" s="242"/>
      <c r="EDI43" s="242"/>
      <c r="EDJ43" s="242"/>
      <c r="EDK43" s="242"/>
      <c r="EDL43" s="242"/>
      <c r="EDM43" s="242"/>
      <c r="EDN43" s="242"/>
      <c r="EDO43" s="242"/>
      <c r="EDP43" s="242"/>
      <c r="EDQ43" s="242"/>
      <c r="EDR43" s="242"/>
      <c r="EDS43" s="242"/>
      <c r="EDT43" s="242"/>
      <c r="EDU43" s="242"/>
      <c r="EDV43" s="242"/>
      <c r="EDW43" s="242"/>
      <c r="EDX43" s="242"/>
      <c r="EDY43" s="242"/>
      <c r="EDZ43" s="242"/>
      <c r="EEA43" s="242"/>
      <c r="EEB43" s="242"/>
      <c r="EEC43" s="242"/>
      <c r="EED43" s="242"/>
      <c r="EEE43" s="242"/>
      <c r="EEF43" s="242"/>
      <c r="EEG43" s="242"/>
      <c r="EEH43" s="242"/>
      <c r="EEI43" s="242"/>
      <c r="EEJ43" s="242"/>
      <c r="EEK43" s="242"/>
      <c r="EEL43" s="242"/>
      <c r="EEM43" s="242"/>
      <c r="EEN43" s="242"/>
      <c r="EEO43" s="242"/>
      <c r="EEP43" s="242"/>
      <c r="EEQ43" s="242"/>
      <c r="EER43" s="242"/>
      <c r="EES43" s="242"/>
      <c r="EET43" s="242"/>
      <c r="EEU43" s="242"/>
      <c r="EEV43" s="242"/>
      <c r="EEW43" s="242"/>
      <c r="EEX43" s="242"/>
      <c r="EEY43" s="242"/>
      <c r="EEZ43" s="242"/>
      <c r="EFA43" s="242"/>
      <c r="EFB43" s="242"/>
      <c r="EFC43" s="242"/>
      <c r="EFD43" s="242"/>
      <c r="EFE43" s="242"/>
      <c r="EFF43" s="242"/>
      <c r="EFG43" s="242"/>
      <c r="EFH43" s="242"/>
      <c r="EFI43" s="242"/>
      <c r="EFJ43" s="242"/>
      <c r="EFK43" s="242"/>
      <c r="EFL43" s="242"/>
      <c r="EFM43" s="242"/>
      <c r="EFN43" s="242"/>
      <c r="EFO43" s="242"/>
      <c r="EFP43" s="242"/>
      <c r="EFQ43" s="242"/>
      <c r="EFR43" s="242"/>
      <c r="EFS43" s="242"/>
      <c r="EFT43" s="242"/>
      <c r="EFU43" s="242"/>
      <c r="EFV43" s="242"/>
      <c r="EFW43" s="242"/>
      <c r="EFX43" s="242"/>
      <c r="EFY43" s="242"/>
      <c r="EFZ43" s="242"/>
      <c r="EGA43" s="242"/>
      <c r="EGB43" s="242"/>
      <c r="EGC43" s="242"/>
      <c r="EGD43" s="242"/>
      <c r="EGE43" s="242"/>
      <c r="EGF43" s="242"/>
      <c r="EGG43" s="242"/>
      <c r="EGH43" s="242"/>
      <c r="EGI43" s="242"/>
      <c r="EGJ43" s="242"/>
      <c r="EGK43" s="242"/>
      <c r="EGL43" s="242"/>
      <c r="EGM43" s="242"/>
      <c r="EGN43" s="242"/>
      <c r="EGO43" s="242"/>
      <c r="EGP43" s="242"/>
      <c r="EGQ43" s="242"/>
      <c r="EGR43" s="242"/>
      <c r="EGS43" s="242"/>
      <c r="EGT43" s="242"/>
      <c r="EGU43" s="242"/>
      <c r="EGV43" s="242"/>
      <c r="EGW43" s="242"/>
      <c r="EGX43" s="242"/>
      <c r="EGY43" s="242"/>
      <c r="EGZ43" s="242"/>
      <c r="EHA43" s="242"/>
      <c r="EHB43" s="242"/>
      <c r="EHC43" s="242"/>
      <c r="EHD43" s="242"/>
      <c r="EHE43" s="242"/>
      <c r="EHF43" s="242"/>
      <c r="EHG43" s="242"/>
      <c r="EHH43" s="242"/>
      <c r="EHI43" s="242"/>
      <c r="EHJ43" s="242"/>
      <c r="EHK43" s="242"/>
      <c r="EHL43" s="242"/>
      <c r="EHM43" s="242"/>
      <c r="EHN43" s="242"/>
      <c r="EHO43" s="242"/>
      <c r="EHP43" s="242"/>
      <c r="EHQ43" s="242"/>
      <c r="EHR43" s="242"/>
      <c r="EHS43" s="242"/>
      <c r="EHT43" s="242"/>
      <c r="EHU43" s="242"/>
      <c r="EHV43" s="242"/>
      <c r="EHW43" s="242"/>
      <c r="EHX43" s="242"/>
      <c r="EHY43" s="242"/>
      <c r="EHZ43" s="242"/>
      <c r="EIA43" s="242"/>
      <c r="EIB43" s="242"/>
      <c r="EIC43" s="242"/>
      <c r="EID43" s="242"/>
      <c r="EIE43" s="242"/>
      <c r="EIF43" s="242"/>
      <c r="EIG43" s="242"/>
      <c r="EIH43" s="242"/>
      <c r="EII43" s="242"/>
      <c r="EIJ43" s="242"/>
      <c r="EIK43" s="242"/>
      <c r="EIL43" s="242"/>
      <c r="EIM43" s="242"/>
      <c r="EIN43" s="242"/>
      <c r="EIO43" s="242"/>
      <c r="EIP43" s="242"/>
      <c r="EIQ43" s="242"/>
      <c r="EIR43" s="242"/>
      <c r="EIS43" s="242"/>
      <c r="EIT43" s="242"/>
      <c r="EIU43" s="242"/>
      <c r="EIV43" s="242"/>
      <c r="EIW43" s="242"/>
      <c r="EIX43" s="242"/>
      <c r="EIY43" s="242"/>
      <c r="EIZ43" s="242"/>
      <c r="EJA43" s="242"/>
      <c r="EJB43" s="242"/>
      <c r="EJC43" s="242"/>
      <c r="EJD43" s="242"/>
      <c r="EJE43" s="242"/>
      <c r="EJF43" s="242"/>
      <c r="EJG43" s="242"/>
      <c r="EJH43" s="242"/>
      <c r="EJI43" s="242"/>
      <c r="EJJ43" s="242"/>
      <c r="EJK43" s="242"/>
      <c r="EJL43" s="242"/>
      <c r="EJM43" s="242"/>
      <c r="EJN43" s="242"/>
      <c r="EJO43" s="242"/>
      <c r="EJP43" s="242"/>
      <c r="EJQ43" s="242"/>
      <c r="EJR43" s="242"/>
      <c r="EJS43" s="242"/>
      <c r="EJT43" s="242"/>
      <c r="EJU43" s="242"/>
      <c r="EJV43" s="242"/>
      <c r="EJW43" s="242"/>
      <c r="EJX43" s="242"/>
      <c r="EJY43" s="242"/>
      <c r="EJZ43" s="242"/>
      <c r="EKA43" s="242"/>
      <c r="EKB43" s="242"/>
      <c r="EKC43" s="242"/>
      <c r="EKD43" s="242"/>
      <c r="EKE43" s="242"/>
      <c r="EKF43" s="242"/>
      <c r="EKG43" s="242"/>
      <c r="EKH43" s="242"/>
      <c r="EKI43" s="242"/>
      <c r="EKJ43" s="242"/>
      <c r="EKK43" s="242"/>
      <c r="EKL43" s="242"/>
      <c r="EKM43" s="242"/>
      <c r="EKN43" s="242"/>
      <c r="EKO43" s="242"/>
      <c r="EKP43" s="242"/>
      <c r="EKQ43" s="242"/>
      <c r="EKR43" s="242"/>
      <c r="EKS43" s="242"/>
      <c r="EKT43" s="242"/>
      <c r="EKU43" s="242"/>
      <c r="EKV43" s="242"/>
      <c r="EKW43" s="242"/>
      <c r="EKX43" s="242"/>
      <c r="EKY43" s="242"/>
      <c r="EKZ43" s="242"/>
      <c r="ELA43" s="242"/>
      <c r="ELB43" s="242"/>
      <c r="ELC43" s="242"/>
      <c r="ELD43" s="242"/>
      <c r="ELE43" s="242"/>
      <c r="ELF43" s="242"/>
      <c r="ELG43" s="242"/>
      <c r="ELH43" s="242"/>
      <c r="ELI43" s="242"/>
      <c r="ELJ43" s="242"/>
      <c r="ELK43" s="242"/>
      <c r="ELL43" s="242"/>
      <c r="ELM43" s="242"/>
      <c r="ELN43" s="242"/>
      <c r="ELO43" s="242"/>
      <c r="ELP43" s="242"/>
      <c r="ELQ43" s="242"/>
      <c r="ELR43" s="242"/>
      <c r="ELS43" s="242"/>
      <c r="ELT43" s="242"/>
      <c r="ELU43" s="242"/>
      <c r="ELV43" s="242"/>
      <c r="ELW43" s="242"/>
      <c r="ELX43" s="242"/>
      <c r="ELY43" s="242"/>
      <c r="ELZ43" s="242"/>
      <c r="EMA43" s="242"/>
      <c r="EMB43" s="242"/>
      <c r="EMC43" s="242"/>
      <c r="EMD43" s="242"/>
      <c r="EME43" s="242"/>
      <c r="EMF43" s="242"/>
      <c r="EMG43" s="242"/>
      <c r="EMH43" s="242"/>
      <c r="EMI43" s="242"/>
      <c r="EMJ43" s="242"/>
      <c r="EMK43" s="242"/>
      <c r="EML43" s="242"/>
      <c r="EMM43" s="242"/>
      <c r="EMN43" s="242"/>
      <c r="EMO43" s="242"/>
      <c r="EMP43" s="242"/>
      <c r="EMQ43" s="242"/>
      <c r="EMR43" s="242"/>
      <c r="EMS43" s="242"/>
      <c r="EMT43" s="242"/>
      <c r="EMU43" s="242"/>
      <c r="EMV43" s="242"/>
      <c r="EMW43" s="242"/>
      <c r="EMX43" s="242"/>
      <c r="EMY43" s="242"/>
      <c r="EMZ43" s="242"/>
      <c r="ENA43" s="242"/>
      <c r="ENB43" s="242"/>
      <c r="ENC43" s="242"/>
      <c r="END43" s="242"/>
      <c r="ENE43" s="242"/>
      <c r="ENF43" s="242"/>
      <c r="ENG43" s="242"/>
      <c r="ENH43" s="242"/>
      <c r="ENI43" s="242"/>
      <c r="ENJ43" s="242"/>
      <c r="ENK43" s="242"/>
      <c r="ENL43" s="242"/>
      <c r="ENM43" s="242"/>
      <c r="ENN43" s="242"/>
      <c r="ENO43" s="242"/>
      <c r="ENP43" s="242"/>
      <c r="ENQ43" s="242"/>
      <c r="ENR43" s="242"/>
      <c r="ENS43" s="242"/>
      <c r="ENT43" s="242"/>
      <c r="ENU43" s="242"/>
      <c r="ENV43" s="242"/>
      <c r="ENW43" s="242"/>
      <c r="ENX43" s="242"/>
      <c r="ENY43" s="242"/>
      <c r="ENZ43" s="242"/>
      <c r="EOA43" s="242"/>
      <c r="EOB43" s="242"/>
      <c r="EOC43" s="242"/>
      <c r="EOD43" s="242"/>
      <c r="EOE43" s="242"/>
      <c r="EOF43" s="242"/>
      <c r="EOG43" s="242"/>
      <c r="EOH43" s="242"/>
      <c r="EOI43" s="242"/>
      <c r="EOJ43" s="242"/>
      <c r="EOK43" s="242"/>
      <c r="EOL43" s="242"/>
      <c r="EOM43" s="242"/>
      <c r="EON43" s="242"/>
      <c r="EOO43" s="242"/>
      <c r="EOP43" s="242"/>
      <c r="EOQ43" s="242"/>
      <c r="EOR43" s="242"/>
      <c r="EOS43" s="242"/>
      <c r="EOT43" s="242"/>
      <c r="EOU43" s="242"/>
      <c r="EOV43" s="242"/>
      <c r="EOW43" s="242"/>
      <c r="EOX43" s="242"/>
      <c r="EOY43" s="242"/>
      <c r="EOZ43" s="242"/>
      <c r="EPA43" s="242"/>
      <c r="EPB43" s="242"/>
      <c r="EPC43" s="242"/>
      <c r="EPD43" s="242"/>
      <c r="EPE43" s="242"/>
      <c r="EPF43" s="242"/>
      <c r="EPG43" s="242"/>
      <c r="EPH43" s="242"/>
      <c r="EPI43" s="242"/>
      <c r="EPJ43" s="242"/>
      <c r="EPK43" s="242"/>
      <c r="EPL43" s="242"/>
      <c r="EPM43" s="242"/>
      <c r="EPN43" s="242"/>
      <c r="EPO43" s="242"/>
      <c r="EPP43" s="242"/>
      <c r="EPQ43" s="242"/>
      <c r="EPR43" s="242"/>
      <c r="EPS43" s="242"/>
      <c r="EPT43" s="242"/>
      <c r="EPU43" s="242"/>
      <c r="EPV43" s="242"/>
      <c r="EPW43" s="242"/>
      <c r="EPX43" s="242"/>
      <c r="EPY43" s="242"/>
      <c r="EPZ43" s="242"/>
      <c r="EQA43" s="242"/>
      <c r="EQB43" s="242"/>
      <c r="EQC43" s="242"/>
      <c r="EQD43" s="242"/>
      <c r="EQE43" s="242"/>
      <c r="EQF43" s="242"/>
      <c r="EQG43" s="242"/>
      <c r="EQH43" s="242"/>
      <c r="EQI43" s="242"/>
      <c r="EQJ43" s="242"/>
      <c r="EQK43" s="242"/>
      <c r="EQL43" s="242"/>
      <c r="EQM43" s="242"/>
      <c r="EQN43" s="242"/>
      <c r="EQO43" s="242"/>
      <c r="EQP43" s="242"/>
      <c r="EQQ43" s="242"/>
      <c r="EQR43" s="242"/>
      <c r="EQS43" s="242"/>
      <c r="EQT43" s="242"/>
      <c r="EQU43" s="242"/>
      <c r="EQV43" s="242"/>
      <c r="EQW43" s="242"/>
      <c r="EQX43" s="242"/>
      <c r="EQY43" s="242"/>
      <c r="EQZ43" s="242"/>
      <c r="ERA43" s="242"/>
      <c r="ERB43" s="242"/>
      <c r="ERC43" s="242"/>
      <c r="ERD43" s="242"/>
      <c r="ERE43" s="242"/>
      <c r="ERF43" s="242"/>
      <c r="ERG43" s="242"/>
      <c r="ERH43" s="242"/>
      <c r="ERI43" s="242"/>
      <c r="ERJ43" s="242"/>
      <c r="ERK43" s="242"/>
      <c r="ERL43" s="242"/>
      <c r="ERM43" s="242"/>
      <c r="ERN43" s="242"/>
      <c r="ERO43" s="242"/>
      <c r="ERP43" s="242"/>
      <c r="ERQ43" s="242"/>
      <c r="ERR43" s="242"/>
      <c r="ERS43" s="242"/>
      <c r="ERT43" s="242"/>
      <c r="ERU43" s="242"/>
      <c r="ERV43" s="242"/>
      <c r="ERW43" s="242"/>
      <c r="ERX43" s="242"/>
      <c r="ERY43" s="242"/>
      <c r="ERZ43" s="242"/>
      <c r="ESA43" s="242"/>
      <c r="ESB43" s="242"/>
      <c r="ESC43" s="242"/>
      <c r="ESD43" s="242"/>
      <c r="ESE43" s="242"/>
      <c r="ESF43" s="242"/>
      <c r="ESG43" s="242"/>
      <c r="ESH43" s="242"/>
      <c r="ESI43" s="242"/>
      <c r="ESJ43" s="242"/>
      <c r="ESK43" s="242"/>
      <c r="ESL43" s="242"/>
      <c r="ESM43" s="242"/>
      <c r="ESN43" s="242"/>
      <c r="ESO43" s="242"/>
      <c r="ESP43" s="242"/>
      <c r="ESQ43" s="242"/>
      <c r="ESR43" s="242"/>
      <c r="ESS43" s="242"/>
      <c r="EST43" s="242"/>
      <c r="ESU43" s="242"/>
      <c r="ESV43" s="242"/>
      <c r="ESW43" s="242"/>
      <c r="ESX43" s="242"/>
      <c r="ESY43" s="242"/>
      <c r="ESZ43" s="242"/>
      <c r="ETA43" s="242"/>
      <c r="ETB43" s="242"/>
      <c r="ETC43" s="242"/>
      <c r="ETD43" s="242"/>
      <c r="ETE43" s="242"/>
      <c r="ETF43" s="242"/>
      <c r="ETG43" s="242"/>
      <c r="ETH43" s="242"/>
      <c r="ETI43" s="242"/>
      <c r="ETJ43" s="242"/>
      <c r="ETK43" s="242"/>
      <c r="ETL43" s="242"/>
      <c r="ETM43" s="242"/>
      <c r="ETN43" s="242"/>
      <c r="ETO43" s="242"/>
      <c r="ETP43" s="242"/>
      <c r="ETQ43" s="242"/>
      <c r="ETR43" s="242"/>
      <c r="ETS43" s="242"/>
      <c r="ETT43" s="242"/>
      <c r="ETU43" s="242"/>
      <c r="ETV43" s="242"/>
      <c r="ETW43" s="242"/>
      <c r="ETX43" s="242"/>
      <c r="ETY43" s="242"/>
      <c r="ETZ43" s="242"/>
      <c r="EUA43" s="242"/>
      <c r="EUB43" s="242"/>
      <c r="EUC43" s="242"/>
      <c r="EUD43" s="242"/>
      <c r="EUE43" s="242"/>
      <c r="EUF43" s="242"/>
      <c r="EUG43" s="242"/>
      <c r="EUH43" s="242"/>
      <c r="EUI43" s="242"/>
      <c r="EUJ43" s="242"/>
      <c r="EUK43" s="242"/>
      <c r="EUL43" s="242"/>
      <c r="EUM43" s="242"/>
      <c r="EUN43" s="242"/>
      <c r="EUO43" s="242"/>
      <c r="EUP43" s="242"/>
      <c r="EUQ43" s="242"/>
      <c r="EUR43" s="242"/>
      <c r="EUS43" s="242"/>
      <c r="EUT43" s="242"/>
      <c r="EUU43" s="242"/>
      <c r="EUV43" s="242"/>
      <c r="EUW43" s="242"/>
      <c r="EUX43" s="242"/>
      <c r="EUY43" s="242"/>
      <c r="EUZ43" s="242"/>
      <c r="EVA43" s="242"/>
      <c r="EVB43" s="242"/>
      <c r="EVC43" s="242"/>
      <c r="EVD43" s="242"/>
      <c r="EVE43" s="242"/>
      <c r="EVF43" s="242"/>
      <c r="EVG43" s="242"/>
      <c r="EVH43" s="242"/>
      <c r="EVI43" s="242"/>
      <c r="EVJ43" s="242"/>
      <c r="EVK43" s="242"/>
      <c r="EVL43" s="242"/>
      <c r="EVM43" s="242"/>
      <c r="EVN43" s="242"/>
      <c r="EVO43" s="242"/>
      <c r="EVP43" s="242"/>
      <c r="EVQ43" s="242"/>
      <c r="EVR43" s="242"/>
      <c r="EVS43" s="242"/>
      <c r="EVT43" s="242"/>
      <c r="EVU43" s="242"/>
      <c r="EVV43" s="242"/>
      <c r="EVW43" s="242"/>
      <c r="EVX43" s="242"/>
      <c r="EVY43" s="242"/>
      <c r="EVZ43" s="242"/>
      <c r="EWA43" s="242"/>
      <c r="EWB43" s="242"/>
      <c r="EWC43" s="242"/>
      <c r="EWD43" s="242"/>
      <c r="EWE43" s="242"/>
      <c r="EWF43" s="242"/>
      <c r="EWG43" s="242"/>
      <c r="EWH43" s="242"/>
      <c r="EWI43" s="242"/>
      <c r="EWJ43" s="242"/>
      <c r="EWK43" s="242"/>
      <c r="EWL43" s="242"/>
      <c r="EWM43" s="242"/>
      <c r="EWN43" s="242"/>
      <c r="EWO43" s="242"/>
      <c r="EWP43" s="242"/>
      <c r="EWQ43" s="242"/>
      <c r="EWR43" s="242"/>
      <c r="EWS43" s="242"/>
      <c r="EWT43" s="242"/>
      <c r="EWU43" s="242"/>
      <c r="EWV43" s="242"/>
      <c r="EWW43" s="242"/>
      <c r="EWX43" s="242"/>
      <c r="EWY43" s="242"/>
      <c r="EWZ43" s="242"/>
      <c r="EXA43" s="242"/>
      <c r="EXB43" s="242"/>
      <c r="EXC43" s="242"/>
      <c r="EXD43" s="242"/>
      <c r="EXE43" s="242"/>
      <c r="EXF43" s="242"/>
      <c r="EXG43" s="242"/>
      <c r="EXH43" s="242"/>
      <c r="EXI43" s="242"/>
      <c r="EXJ43" s="242"/>
      <c r="EXK43" s="242"/>
      <c r="EXL43" s="242"/>
      <c r="EXM43" s="242"/>
      <c r="EXN43" s="242"/>
      <c r="EXO43" s="242"/>
      <c r="EXP43" s="242"/>
      <c r="EXQ43" s="242"/>
      <c r="EXR43" s="242"/>
      <c r="EXS43" s="242"/>
      <c r="EXT43" s="242"/>
      <c r="EXU43" s="242"/>
      <c r="EXV43" s="242"/>
      <c r="EXW43" s="242"/>
      <c r="EXX43" s="242"/>
      <c r="EXY43" s="242"/>
      <c r="EXZ43" s="242"/>
      <c r="EYA43" s="242"/>
      <c r="EYB43" s="242"/>
      <c r="EYC43" s="242"/>
      <c r="EYD43" s="242"/>
      <c r="EYE43" s="242"/>
      <c r="EYF43" s="242"/>
      <c r="EYG43" s="242"/>
      <c r="EYH43" s="242"/>
      <c r="EYI43" s="242"/>
      <c r="EYJ43" s="242"/>
      <c r="EYK43" s="242"/>
      <c r="EYL43" s="242"/>
      <c r="EYM43" s="242"/>
      <c r="EYN43" s="242"/>
      <c r="EYO43" s="242"/>
      <c r="EYP43" s="242"/>
      <c r="EYQ43" s="242"/>
      <c r="EYR43" s="242"/>
      <c r="EYS43" s="242"/>
      <c r="EYT43" s="242"/>
      <c r="EYU43" s="242"/>
      <c r="EYV43" s="242"/>
      <c r="EYW43" s="242"/>
      <c r="EYX43" s="242"/>
      <c r="EYY43" s="242"/>
      <c r="EYZ43" s="242"/>
      <c r="EZA43" s="242"/>
      <c r="EZB43" s="242"/>
      <c r="EZC43" s="242"/>
      <c r="EZD43" s="242"/>
      <c r="EZE43" s="242"/>
      <c r="EZF43" s="242"/>
      <c r="EZG43" s="242"/>
      <c r="EZH43" s="242"/>
      <c r="EZI43" s="242"/>
      <c r="EZJ43" s="242"/>
      <c r="EZK43" s="242"/>
      <c r="EZL43" s="242"/>
      <c r="EZM43" s="242"/>
      <c r="EZN43" s="242"/>
      <c r="EZO43" s="242"/>
      <c r="EZP43" s="242"/>
      <c r="EZQ43" s="242"/>
      <c r="EZR43" s="242"/>
      <c r="EZS43" s="242"/>
      <c r="EZT43" s="242"/>
      <c r="EZU43" s="242"/>
      <c r="EZV43" s="242"/>
      <c r="EZW43" s="242"/>
      <c r="EZX43" s="242"/>
      <c r="EZY43" s="242"/>
      <c r="EZZ43" s="242"/>
      <c r="FAA43" s="242"/>
      <c r="FAB43" s="242"/>
      <c r="FAC43" s="242"/>
      <c r="FAD43" s="242"/>
      <c r="FAE43" s="242"/>
      <c r="FAF43" s="242"/>
      <c r="FAG43" s="242"/>
      <c r="FAH43" s="242"/>
      <c r="FAI43" s="242"/>
      <c r="FAJ43" s="242"/>
      <c r="FAK43" s="242"/>
      <c r="FAL43" s="242"/>
      <c r="FAM43" s="242"/>
      <c r="FAN43" s="242"/>
      <c r="FAO43" s="242"/>
      <c r="FAP43" s="242"/>
      <c r="FAQ43" s="242"/>
      <c r="FAR43" s="242"/>
      <c r="FAS43" s="242"/>
      <c r="FAT43" s="242"/>
      <c r="FAU43" s="242"/>
      <c r="FAV43" s="242"/>
      <c r="FAW43" s="242"/>
      <c r="FAX43" s="242"/>
      <c r="FAY43" s="242"/>
      <c r="FAZ43" s="242"/>
      <c r="FBA43" s="242"/>
      <c r="FBB43" s="242"/>
      <c r="FBC43" s="242"/>
      <c r="FBD43" s="242"/>
      <c r="FBE43" s="242"/>
      <c r="FBF43" s="242"/>
      <c r="FBG43" s="242"/>
      <c r="FBH43" s="242"/>
      <c r="FBI43" s="242"/>
      <c r="FBJ43" s="242"/>
      <c r="FBK43" s="242"/>
      <c r="FBL43" s="242"/>
      <c r="FBM43" s="242"/>
      <c r="FBN43" s="242"/>
      <c r="FBO43" s="242"/>
      <c r="FBP43" s="242"/>
      <c r="FBQ43" s="242"/>
      <c r="FBR43" s="242"/>
      <c r="FBS43" s="242"/>
      <c r="FBT43" s="242"/>
      <c r="FBU43" s="242"/>
      <c r="FBV43" s="242"/>
      <c r="FBW43" s="242"/>
      <c r="FBX43" s="242"/>
      <c r="FBY43" s="242"/>
      <c r="FBZ43" s="242"/>
      <c r="FCA43" s="242"/>
      <c r="FCB43" s="242"/>
      <c r="FCC43" s="242"/>
      <c r="FCD43" s="242"/>
      <c r="FCE43" s="242"/>
      <c r="FCF43" s="242"/>
      <c r="FCG43" s="242"/>
      <c r="FCH43" s="242"/>
      <c r="FCI43" s="242"/>
      <c r="FCJ43" s="242"/>
      <c r="FCK43" s="242"/>
      <c r="FCL43" s="242"/>
      <c r="FCM43" s="242"/>
      <c r="FCN43" s="242"/>
      <c r="FCO43" s="242"/>
      <c r="FCP43" s="242"/>
      <c r="FCQ43" s="242"/>
      <c r="FCR43" s="242"/>
      <c r="FCS43" s="242"/>
      <c r="FCT43" s="242"/>
      <c r="FCU43" s="242"/>
      <c r="FCV43" s="242"/>
      <c r="FCW43" s="242"/>
      <c r="FCX43" s="242"/>
      <c r="FCY43" s="242"/>
      <c r="FCZ43" s="242"/>
      <c r="FDA43" s="242"/>
      <c r="FDB43" s="242"/>
      <c r="FDC43" s="242"/>
      <c r="FDD43" s="242"/>
      <c r="FDE43" s="242"/>
      <c r="FDF43" s="242"/>
      <c r="FDG43" s="242"/>
      <c r="FDH43" s="242"/>
      <c r="FDI43" s="242"/>
      <c r="FDJ43" s="242"/>
      <c r="FDK43" s="242"/>
      <c r="FDL43" s="242"/>
      <c r="FDM43" s="242"/>
      <c r="FDN43" s="242"/>
      <c r="FDO43" s="242"/>
      <c r="FDP43" s="242"/>
      <c r="FDQ43" s="242"/>
      <c r="FDR43" s="242"/>
      <c r="FDS43" s="242"/>
      <c r="FDT43" s="242"/>
      <c r="FDU43" s="242"/>
      <c r="FDV43" s="242"/>
      <c r="FDW43" s="242"/>
      <c r="FDX43" s="242"/>
      <c r="FDY43" s="242"/>
      <c r="FDZ43" s="242"/>
      <c r="FEA43" s="242"/>
      <c r="FEB43" s="242"/>
      <c r="FEC43" s="242"/>
      <c r="FED43" s="242"/>
      <c r="FEE43" s="242"/>
      <c r="FEF43" s="242"/>
      <c r="FEG43" s="242"/>
      <c r="FEH43" s="242"/>
      <c r="FEI43" s="242"/>
      <c r="FEJ43" s="242"/>
      <c r="FEK43" s="242"/>
      <c r="FEL43" s="242"/>
      <c r="FEM43" s="242"/>
      <c r="FEN43" s="242"/>
      <c r="FEO43" s="242"/>
      <c r="FEP43" s="242"/>
      <c r="FEQ43" s="242"/>
      <c r="FER43" s="242"/>
      <c r="FES43" s="242"/>
      <c r="FET43" s="242"/>
      <c r="FEU43" s="242"/>
      <c r="FEV43" s="242"/>
      <c r="FEW43" s="242"/>
      <c r="FEX43" s="242"/>
      <c r="FEY43" s="242"/>
      <c r="FEZ43" s="242"/>
      <c r="FFA43" s="242"/>
      <c r="FFB43" s="242"/>
      <c r="FFC43" s="242"/>
      <c r="FFD43" s="242"/>
      <c r="FFE43" s="242"/>
      <c r="FFF43" s="242"/>
      <c r="FFG43" s="242"/>
      <c r="FFH43" s="242"/>
      <c r="FFI43" s="242"/>
      <c r="FFJ43" s="242"/>
      <c r="FFK43" s="242"/>
      <c r="FFL43" s="242"/>
      <c r="FFM43" s="242"/>
      <c r="FFN43" s="242"/>
      <c r="FFO43" s="242"/>
      <c r="FFP43" s="242"/>
      <c r="FFQ43" s="242"/>
      <c r="FFR43" s="242"/>
      <c r="FFS43" s="242"/>
      <c r="FFT43" s="242"/>
      <c r="FFU43" s="242"/>
      <c r="FFV43" s="242"/>
      <c r="FFW43" s="242"/>
      <c r="FFX43" s="242"/>
      <c r="FFY43" s="242"/>
      <c r="FFZ43" s="242"/>
      <c r="FGA43" s="242"/>
      <c r="FGB43" s="242"/>
      <c r="FGC43" s="242"/>
      <c r="FGD43" s="242"/>
      <c r="FGE43" s="242"/>
      <c r="FGF43" s="242"/>
      <c r="FGG43" s="242"/>
      <c r="FGH43" s="242"/>
      <c r="FGI43" s="242"/>
      <c r="FGJ43" s="242"/>
      <c r="FGK43" s="242"/>
      <c r="FGL43" s="242"/>
      <c r="FGM43" s="242"/>
      <c r="FGN43" s="242"/>
      <c r="FGO43" s="242"/>
      <c r="FGP43" s="242"/>
      <c r="FGQ43" s="242"/>
      <c r="FGR43" s="242"/>
      <c r="FGS43" s="242"/>
      <c r="FGT43" s="242"/>
      <c r="FGU43" s="242"/>
      <c r="FGV43" s="242"/>
      <c r="FGW43" s="242"/>
      <c r="FGX43" s="242"/>
      <c r="FGY43" s="242"/>
      <c r="FGZ43" s="242"/>
      <c r="FHA43" s="242"/>
      <c r="FHB43" s="242"/>
      <c r="FHC43" s="242"/>
      <c r="FHD43" s="242"/>
      <c r="FHE43" s="242"/>
      <c r="FHF43" s="242"/>
      <c r="FHG43" s="242"/>
      <c r="FHH43" s="242"/>
      <c r="FHI43" s="242"/>
      <c r="FHJ43" s="242"/>
      <c r="FHK43" s="242"/>
      <c r="FHL43" s="242"/>
      <c r="FHM43" s="242"/>
      <c r="FHN43" s="242"/>
      <c r="FHO43" s="242"/>
      <c r="FHP43" s="242"/>
      <c r="FHQ43" s="242"/>
      <c r="FHR43" s="242"/>
      <c r="FHS43" s="242"/>
      <c r="FHT43" s="242"/>
      <c r="FHU43" s="242"/>
      <c r="FHV43" s="242"/>
      <c r="FHW43" s="242"/>
      <c r="FHX43" s="242"/>
      <c r="FHY43" s="242"/>
      <c r="FHZ43" s="242"/>
      <c r="FIA43" s="242"/>
      <c r="FIB43" s="242"/>
      <c r="FIC43" s="242"/>
      <c r="FID43" s="242"/>
      <c r="FIE43" s="242"/>
      <c r="FIF43" s="242"/>
      <c r="FIG43" s="242"/>
      <c r="FIH43" s="242"/>
      <c r="FII43" s="242"/>
      <c r="FIJ43" s="242"/>
      <c r="FIK43" s="242"/>
      <c r="FIL43" s="242"/>
      <c r="FIM43" s="242"/>
      <c r="FIN43" s="242"/>
      <c r="FIO43" s="242"/>
      <c r="FIP43" s="242"/>
      <c r="FIQ43" s="242"/>
      <c r="FIR43" s="242"/>
      <c r="FIS43" s="242"/>
      <c r="FIT43" s="242"/>
      <c r="FIU43" s="242"/>
      <c r="FIV43" s="242"/>
      <c r="FIW43" s="242"/>
      <c r="FIX43" s="242"/>
      <c r="FIY43" s="242"/>
      <c r="FIZ43" s="242"/>
      <c r="FJA43" s="242"/>
      <c r="FJB43" s="242"/>
      <c r="FJC43" s="242"/>
      <c r="FJD43" s="242"/>
      <c r="FJE43" s="242"/>
      <c r="FJF43" s="242"/>
      <c r="FJG43" s="242"/>
      <c r="FJH43" s="242"/>
      <c r="FJI43" s="242"/>
      <c r="FJJ43" s="242"/>
      <c r="FJK43" s="242"/>
      <c r="FJL43" s="242"/>
      <c r="FJM43" s="242"/>
      <c r="FJN43" s="242"/>
      <c r="FJO43" s="242"/>
      <c r="FJP43" s="242"/>
      <c r="FJQ43" s="242"/>
      <c r="FJR43" s="242"/>
      <c r="FJS43" s="242"/>
      <c r="FJT43" s="242"/>
      <c r="FJU43" s="242"/>
      <c r="FJV43" s="242"/>
      <c r="FJW43" s="242"/>
      <c r="FJX43" s="242"/>
      <c r="FJY43" s="242"/>
      <c r="FJZ43" s="242"/>
      <c r="FKA43" s="242"/>
      <c r="FKB43" s="242"/>
      <c r="FKC43" s="242"/>
      <c r="FKD43" s="242"/>
      <c r="FKE43" s="242"/>
      <c r="FKF43" s="242"/>
      <c r="FKG43" s="242"/>
      <c r="FKH43" s="242"/>
      <c r="FKI43" s="242"/>
      <c r="FKJ43" s="242"/>
      <c r="FKK43" s="242"/>
      <c r="FKL43" s="242"/>
      <c r="FKM43" s="242"/>
      <c r="FKN43" s="242"/>
      <c r="FKO43" s="242"/>
      <c r="FKP43" s="242"/>
      <c r="FKQ43" s="242"/>
      <c r="FKR43" s="242"/>
      <c r="FKS43" s="242"/>
      <c r="FKT43" s="242"/>
      <c r="FKU43" s="242"/>
      <c r="FKV43" s="242"/>
      <c r="FKW43" s="242"/>
      <c r="FKX43" s="242"/>
      <c r="FKY43" s="242"/>
      <c r="FKZ43" s="242"/>
      <c r="FLA43" s="242"/>
      <c r="FLB43" s="242"/>
      <c r="FLC43" s="242"/>
      <c r="FLD43" s="242"/>
      <c r="FLE43" s="242"/>
      <c r="FLF43" s="242"/>
      <c r="FLG43" s="242"/>
      <c r="FLH43" s="242"/>
      <c r="FLI43" s="242"/>
      <c r="FLJ43" s="242"/>
      <c r="FLK43" s="242"/>
      <c r="FLL43" s="242"/>
      <c r="FLM43" s="242"/>
      <c r="FLN43" s="242"/>
      <c r="FLO43" s="242"/>
      <c r="FLP43" s="242"/>
      <c r="FLQ43" s="242"/>
      <c r="FLR43" s="242"/>
      <c r="FLS43" s="242"/>
      <c r="FLT43" s="242"/>
      <c r="FLU43" s="242"/>
      <c r="FLV43" s="242"/>
      <c r="FLW43" s="242"/>
      <c r="FLX43" s="242"/>
      <c r="FLY43" s="242"/>
      <c r="FLZ43" s="242"/>
      <c r="FMA43" s="242"/>
      <c r="FMB43" s="242"/>
      <c r="FMC43" s="242"/>
      <c r="FMD43" s="242"/>
      <c r="FME43" s="242"/>
      <c r="FMF43" s="242"/>
      <c r="FMG43" s="242"/>
      <c r="FMH43" s="242"/>
      <c r="FMI43" s="242"/>
      <c r="FMJ43" s="242"/>
      <c r="FMK43" s="242"/>
      <c r="FML43" s="242"/>
      <c r="FMM43" s="242"/>
      <c r="FMN43" s="242"/>
      <c r="FMO43" s="242"/>
      <c r="FMP43" s="242"/>
      <c r="FMQ43" s="242"/>
      <c r="FMR43" s="242"/>
      <c r="FMS43" s="242"/>
      <c r="FMT43" s="242"/>
      <c r="FMU43" s="242"/>
      <c r="FMV43" s="242"/>
      <c r="FMW43" s="242"/>
      <c r="FMX43" s="242"/>
      <c r="FMY43" s="242"/>
      <c r="FMZ43" s="242"/>
      <c r="FNA43" s="242"/>
      <c r="FNB43" s="242"/>
      <c r="FNC43" s="242"/>
      <c r="FND43" s="242"/>
      <c r="FNE43" s="242"/>
      <c r="FNF43" s="242"/>
      <c r="FNG43" s="242"/>
      <c r="FNH43" s="242"/>
      <c r="FNI43" s="242"/>
      <c r="FNJ43" s="242"/>
      <c r="FNK43" s="242"/>
      <c r="FNL43" s="242"/>
      <c r="FNM43" s="242"/>
      <c r="FNN43" s="242"/>
      <c r="FNO43" s="242"/>
      <c r="FNP43" s="242"/>
      <c r="FNQ43" s="242"/>
      <c r="FNR43" s="242"/>
      <c r="FNS43" s="242"/>
      <c r="FNT43" s="242"/>
      <c r="FNU43" s="242"/>
      <c r="FNV43" s="242"/>
      <c r="FNW43" s="242"/>
      <c r="FNX43" s="242"/>
      <c r="FNY43" s="242"/>
      <c r="FNZ43" s="242"/>
      <c r="FOA43" s="242"/>
      <c r="FOB43" s="242"/>
      <c r="FOC43" s="242"/>
      <c r="FOD43" s="242"/>
      <c r="FOE43" s="242"/>
      <c r="FOF43" s="242"/>
      <c r="FOG43" s="242"/>
      <c r="FOH43" s="242"/>
      <c r="FOI43" s="242"/>
      <c r="FOJ43" s="242"/>
      <c r="FOK43" s="242"/>
      <c r="FOL43" s="242"/>
      <c r="FOM43" s="242"/>
      <c r="FON43" s="242"/>
      <c r="FOO43" s="242"/>
      <c r="FOP43" s="242"/>
      <c r="FOQ43" s="242"/>
      <c r="FOR43" s="242"/>
      <c r="FOS43" s="242"/>
      <c r="FOT43" s="242"/>
      <c r="FOU43" s="242"/>
      <c r="FOV43" s="242"/>
      <c r="FOW43" s="242"/>
      <c r="FOX43" s="242"/>
      <c r="FOY43" s="242"/>
      <c r="FOZ43" s="242"/>
      <c r="FPA43" s="242"/>
      <c r="FPB43" s="242"/>
      <c r="FPC43" s="242"/>
      <c r="FPD43" s="242"/>
      <c r="FPE43" s="242"/>
      <c r="FPF43" s="242"/>
      <c r="FPG43" s="242"/>
      <c r="FPH43" s="242"/>
      <c r="FPI43" s="242"/>
      <c r="FPJ43" s="242"/>
      <c r="FPK43" s="242"/>
      <c r="FPL43" s="242"/>
      <c r="FPM43" s="242"/>
      <c r="FPN43" s="242"/>
      <c r="FPO43" s="242"/>
      <c r="FPP43" s="242"/>
      <c r="FPQ43" s="242"/>
      <c r="FPR43" s="242"/>
      <c r="FPS43" s="242"/>
      <c r="FPT43" s="242"/>
      <c r="FPU43" s="242"/>
      <c r="FPV43" s="242"/>
      <c r="FPW43" s="242"/>
      <c r="FPX43" s="242"/>
      <c r="FPY43" s="242"/>
      <c r="FPZ43" s="242"/>
      <c r="FQA43" s="242"/>
      <c r="FQB43" s="242"/>
      <c r="FQC43" s="242"/>
      <c r="FQD43" s="242"/>
      <c r="FQE43" s="242"/>
      <c r="FQF43" s="242"/>
      <c r="FQG43" s="242"/>
      <c r="FQH43" s="242"/>
      <c r="FQI43" s="242"/>
      <c r="FQJ43" s="242"/>
      <c r="FQK43" s="242"/>
      <c r="FQL43" s="242"/>
      <c r="FQM43" s="242"/>
      <c r="FQN43" s="242"/>
      <c r="FQO43" s="242"/>
      <c r="FQP43" s="242"/>
      <c r="FQQ43" s="242"/>
      <c r="FQR43" s="242"/>
      <c r="FQS43" s="242"/>
      <c r="FQT43" s="242"/>
      <c r="FQU43" s="242"/>
      <c r="FQV43" s="242"/>
      <c r="FQW43" s="242"/>
      <c r="FQX43" s="242"/>
      <c r="FQY43" s="242"/>
      <c r="FQZ43" s="242"/>
      <c r="FRA43" s="242"/>
      <c r="FRB43" s="242"/>
      <c r="FRC43" s="242"/>
      <c r="FRD43" s="242"/>
      <c r="FRE43" s="242"/>
      <c r="FRF43" s="242"/>
      <c r="FRG43" s="242"/>
      <c r="FRH43" s="242"/>
      <c r="FRI43" s="242"/>
      <c r="FRJ43" s="242"/>
      <c r="FRK43" s="242"/>
      <c r="FRL43" s="242"/>
      <c r="FRM43" s="242"/>
      <c r="FRN43" s="242"/>
      <c r="FRO43" s="242"/>
      <c r="FRP43" s="242"/>
      <c r="FRQ43" s="242"/>
      <c r="FRR43" s="242"/>
      <c r="FRS43" s="242"/>
      <c r="FRT43" s="242"/>
      <c r="FRU43" s="242"/>
      <c r="FRV43" s="242"/>
      <c r="FRW43" s="242"/>
      <c r="FRX43" s="242"/>
      <c r="FRY43" s="242"/>
      <c r="FRZ43" s="242"/>
      <c r="FSA43" s="242"/>
      <c r="FSB43" s="242"/>
      <c r="FSC43" s="242"/>
      <c r="FSD43" s="242"/>
      <c r="FSE43" s="242"/>
      <c r="FSF43" s="242"/>
      <c r="FSG43" s="242"/>
      <c r="FSH43" s="242"/>
      <c r="FSI43" s="242"/>
      <c r="FSJ43" s="242"/>
      <c r="FSK43" s="242"/>
      <c r="FSL43" s="242"/>
      <c r="FSM43" s="242"/>
      <c r="FSN43" s="242"/>
      <c r="FSO43" s="242"/>
      <c r="FSP43" s="242"/>
      <c r="FSQ43" s="242"/>
      <c r="FSR43" s="242"/>
      <c r="FSS43" s="242"/>
      <c r="FST43" s="242"/>
      <c r="FSU43" s="242"/>
      <c r="FSV43" s="242"/>
      <c r="FSW43" s="242"/>
      <c r="FSX43" s="242"/>
      <c r="FSY43" s="242"/>
      <c r="FSZ43" s="242"/>
      <c r="FTA43" s="242"/>
      <c r="FTB43" s="242"/>
      <c r="FTC43" s="242"/>
      <c r="FTD43" s="242"/>
      <c r="FTE43" s="242"/>
      <c r="FTF43" s="242"/>
      <c r="FTG43" s="242"/>
      <c r="FTH43" s="242"/>
      <c r="FTI43" s="242"/>
      <c r="FTJ43" s="242"/>
      <c r="FTK43" s="242"/>
      <c r="FTL43" s="242"/>
      <c r="FTM43" s="242"/>
      <c r="FTN43" s="242"/>
      <c r="FTO43" s="242"/>
      <c r="FTP43" s="242"/>
      <c r="FTQ43" s="242"/>
      <c r="FTR43" s="242"/>
      <c r="FTS43" s="242"/>
      <c r="FTT43" s="242"/>
      <c r="FTU43" s="242"/>
      <c r="FTV43" s="242"/>
      <c r="FTW43" s="242"/>
      <c r="FTX43" s="242"/>
      <c r="FTY43" s="242"/>
      <c r="FTZ43" s="242"/>
      <c r="FUA43" s="242"/>
      <c r="FUB43" s="242"/>
      <c r="FUC43" s="242"/>
      <c r="FUD43" s="242"/>
      <c r="FUE43" s="242"/>
      <c r="FUF43" s="242"/>
      <c r="FUG43" s="242"/>
      <c r="FUH43" s="242"/>
      <c r="FUI43" s="242"/>
      <c r="FUJ43" s="242"/>
      <c r="FUK43" s="242"/>
      <c r="FUL43" s="242"/>
      <c r="FUM43" s="242"/>
      <c r="FUN43" s="242"/>
      <c r="FUO43" s="242"/>
      <c r="FUP43" s="242"/>
      <c r="FUQ43" s="242"/>
      <c r="FUR43" s="242"/>
      <c r="FUS43" s="242"/>
      <c r="FUT43" s="242"/>
      <c r="FUU43" s="242"/>
      <c r="FUV43" s="242"/>
      <c r="FUW43" s="242"/>
      <c r="FUX43" s="242"/>
      <c r="FUY43" s="242"/>
      <c r="FUZ43" s="242"/>
      <c r="FVA43" s="242"/>
      <c r="FVB43" s="242"/>
      <c r="FVC43" s="242"/>
      <c r="FVD43" s="242"/>
      <c r="FVE43" s="242"/>
      <c r="FVF43" s="242"/>
      <c r="FVG43" s="242"/>
      <c r="FVH43" s="242"/>
      <c r="FVI43" s="242"/>
      <c r="FVJ43" s="242"/>
      <c r="FVK43" s="242"/>
      <c r="FVL43" s="242"/>
      <c r="FVM43" s="242"/>
      <c r="FVN43" s="242"/>
      <c r="FVO43" s="242"/>
      <c r="FVP43" s="242"/>
      <c r="FVQ43" s="242"/>
      <c r="FVR43" s="242"/>
      <c r="FVS43" s="242"/>
      <c r="FVT43" s="242"/>
      <c r="FVU43" s="242"/>
      <c r="FVV43" s="242"/>
      <c r="FVW43" s="242"/>
      <c r="FVX43" s="242"/>
      <c r="FVY43" s="242"/>
      <c r="FVZ43" s="242"/>
      <c r="FWA43" s="242"/>
      <c r="FWB43" s="242"/>
      <c r="FWC43" s="242"/>
      <c r="FWD43" s="242"/>
      <c r="FWE43" s="242"/>
      <c r="FWF43" s="242"/>
      <c r="FWG43" s="242"/>
      <c r="FWH43" s="242"/>
      <c r="FWI43" s="242"/>
      <c r="FWJ43" s="242"/>
      <c r="FWK43" s="242"/>
      <c r="FWL43" s="242"/>
      <c r="FWM43" s="242"/>
      <c r="FWN43" s="242"/>
      <c r="FWO43" s="242"/>
      <c r="FWP43" s="242"/>
      <c r="FWQ43" s="242"/>
      <c r="FWR43" s="242"/>
      <c r="FWS43" s="242"/>
      <c r="FWT43" s="242"/>
      <c r="FWU43" s="242"/>
      <c r="FWV43" s="242"/>
      <c r="FWW43" s="242"/>
      <c r="FWX43" s="242"/>
      <c r="FWY43" s="242"/>
      <c r="FWZ43" s="242"/>
      <c r="FXA43" s="242"/>
      <c r="FXB43" s="242"/>
      <c r="FXC43" s="242"/>
      <c r="FXD43" s="242"/>
      <c r="FXE43" s="242"/>
      <c r="FXF43" s="242"/>
      <c r="FXG43" s="242"/>
      <c r="FXH43" s="242"/>
      <c r="FXI43" s="242"/>
      <c r="FXJ43" s="242"/>
      <c r="FXK43" s="242"/>
      <c r="FXL43" s="242"/>
      <c r="FXM43" s="242"/>
      <c r="FXN43" s="242"/>
      <c r="FXO43" s="242"/>
      <c r="FXP43" s="242"/>
      <c r="FXQ43" s="242"/>
      <c r="FXR43" s="242"/>
      <c r="FXS43" s="242"/>
      <c r="FXT43" s="242"/>
      <c r="FXU43" s="242"/>
      <c r="FXV43" s="242"/>
      <c r="FXW43" s="242"/>
      <c r="FXX43" s="242"/>
      <c r="FXY43" s="242"/>
      <c r="FXZ43" s="242"/>
      <c r="FYA43" s="242"/>
      <c r="FYB43" s="242"/>
      <c r="FYC43" s="242"/>
      <c r="FYD43" s="242"/>
      <c r="FYE43" s="242"/>
      <c r="FYF43" s="242"/>
      <c r="FYG43" s="242"/>
      <c r="FYH43" s="242"/>
      <c r="FYI43" s="242"/>
      <c r="FYJ43" s="242"/>
      <c r="FYK43" s="242"/>
      <c r="FYL43" s="242"/>
      <c r="FYM43" s="242"/>
      <c r="FYN43" s="242"/>
      <c r="FYO43" s="242"/>
      <c r="FYP43" s="242"/>
      <c r="FYQ43" s="242"/>
      <c r="FYR43" s="242"/>
      <c r="FYS43" s="242"/>
      <c r="FYT43" s="242"/>
      <c r="FYU43" s="242"/>
      <c r="FYV43" s="242"/>
      <c r="FYW43" s="242"/>
      <c r="FYX43" s="242"/>
      <c r="FYY43" s="242"/>
      <c r="FYZ43" s="242"/>
      <c r="FZA43" s="242"/>
      <c r="FZB43" s="242"/>
      <c r="FZC43" s="242"/>
      <c r="FZD43" s="242"/>
      <c r="FZE43" s="242"/>
      <c r="FZF43" s="242"/>
      <c r="FZG43" s="242"/>
      <c r="FZH43" s="242"/>
      <c r="FZI43" s="242"/>
      <c r="FZJ43" s="242"/>
      <c r="FZK43" s="242"/>
      <c r="FZL43" s="242"/>
      <c r="FZM43" s="242"/>
      <c r="FZN43" s="242"/>
      <c r="FZO43" s="242"/>
      <c r="FZP43" s="242"/>
      <c r="FZQ43" s="242"/>
      <c r="FZR43" s="242"/>
      <c r="FZS43" s="242"/>
      <c r="FZT43" s="242"/>
      <c r="FZU43" s="242"/>
      <c r="FZV43" s="242"/>
      <c r="FZW43" s="242"/>
      <c r="FZX43" s="242"/>
      <c r="FZY43" s="242"/>
      <c r="FZZ43" s="242"/>
      <c r="GAA43" s="242"/>
      <c r="GAB43" s="242"/>
      <c r="GAC43" s="242"/>
      <c r="GAD43" s="242"/>
      <c r="GAE43" s="242"/>
      <c r="GAF43" s="242"/>
      <c r="GAG43" s="242"/>
      <c r="GAH43" s="242"/>
      <c r="GAI43" s="242"/>
      <c r="GAJ43" s="242"/>
      <c r="GAK43" s="242"/>
      <c r="GAL43" s="242"/>
      <c r="GAM43" s="242"/>
      <c r="GAN43" s="242"/>
      <c r="GAO43" s="242"/>
      <c r="GAP43" s="242"/>
      <c r="GAQ43" s="242"/>
      <c r="GAR43" s="242"/>
      <c r="GAS43" s="242"/>
      <c r="GAT43" s="242"/>
      <c r="GAU43" s="242"/>
      <c r="GAV43" s="242"/>
      <c r="GAW43" s="242"/>
      <c r="GAX43" s="242"/>
      <c r="GAY43" s="242"/>
      <c r="GAZ43" s="242"/>
      <c r="GBA43" s="242"/>
      <c r="GBB43" s="242"/>
      <c r="GBC43" s="242"/>
      <c r="GBD43" s="242"/>
      <c r="GBE43" s="242"/>
      <c r="GBF43" s="242"/>
      <c r="GBG43" s="242"/>
      <c r="GBH43" s="242"/>
      <c r="GBI43" s="242"/>
      <c r="GBJ43" s="242"/>
      <c r="GBK43" s="242"/>
      <c r="GBL43" s="242"/>
      <c r="GBM43" s="242"/>
      <c r="GBN43" s="242"/>
      <c r="GBO43" s="242"/>
      <c r="GBP43" s="242"/>
      <c r="GBQ43" s="242"/>
      <c r="GBR43" s="242"/>
      <c r="GBS43" s="242"/>
      <c r="GBT43" s="242"/>
      <c r="GBU43" s="242"/>
      <c r="GBV43" s="242"/>
      <c r="GBW43" s="242"/>
      <c r="GBX43" s="242"/>
      <c r="GBY43" s="242"/>
      <c r="GBZ43" s="242"/>
      <c r="GCA43" s="242"/>
      <c r="GCB43" s="242"/>
      <c r="GCC43" s="242"/>
      <c r="GCD43" s="242"/>
      <c r="GCE43" s="242"/>
      <c r="GCF43" s="242"/>
      <c r="GCG43" s="242"/>
      <c r="GCH43" s="242"/>
      <c r="GCI43" s="242"/>
      <c r="GCJ43" s="242"/>
      <c r="GCK43" s="242"/>
      <c r="GCL43" s="242"/>
      <c r="GCM43" s="242"/>
      <c r="GCN43" s="242"/>
      <c r="GCO43" s="242"/>
      <c r="GCP43" s="242"/>
      <c r="GCQ43" s="242"/>
      <c r="GCR43" s="242"/>
      <c r="GCS43" s="242"/>
      <c r="GCT43" s="242"/>
      <c r="GCU43" s="242"/>
      <c r="GCV43" s="242"/>
      <c r="GCW43" s="242"/>
      <c r="GCX43" s="242"/>
      <c r="GCY43" s="242"/>
      <c r="GCZ43" s="242"/>
      <c r="GDA43" s="242"/>
      <c r="GDB43" s="242"/>
      <c r="GDC43" s="242"/>
      <c r="GDD43" s="242"/>
      <c r="GDE43" s="242"/>
      <c r="GDF43" s="242"/>
      <c r="GDG43" s="242"/>
      <c r="GDH43" s="242"/>
      <c r="GDI43" s="242"/>
      <c r="GDJ43" s="242"/>
      <c r="GDK43" s="242"/>
      <c r="GDL43" s="242"/>
      <c r="GDM43" s="242"/>
      <c r="GDN43" s="242"/>
      <c r="GDO43" s="242"/>
      <c r="GDP43" s="242"/>
      <c r="GDQ43" s="242"/>
      <c r="GDR43" s="242"/>
      <c r="GDS43" s="242"/>
      <c r="GDT43" s="242"/>
      <c r="GDU43" s="242"/>
      <c r="GDV43" s="242"/>
      <c r="GDW43" s="242"/>
      <c r="GDX43" s="242"/>
      <c r="GDY43" s="242"/>
      <c r="GDZ43" s="242"/>
      <c r="GEA43" s="242"/>
      <c r="GEB43" s="242"/>
      <c r="GEC43" s="242"/>
      <c r="GED43" s="242"/>
      <c r="GEE43" s="242"/>
      <c r="GEF43" s="242"/>
      <c r="GEG43" s="242"/>
      <c r="GEH43" s="242"/>
      <c r="GEI43" s="242"/>
      <c r="GEJ43" s="242"/>
      <c r="GEK43" s="242"/>
      <c r="GEL43" s="242"/>
      <c r="GEM43" s="242"/>
      <c r="GEN43" s="242"/>
      <c r="GEO43" s="242"/>
      <c r="GEP43" s="242"/>
      <c r="GEQ43" s="242"/>
      <c r="GER43" s="242"/>
      <c r="GES43" s="242"/>
      <c r="GET43" s="242"/>
      <c r="GEU43" s="242"/>
      <c r="GEV43" s="242"/>
      <c r="GEW43" s="242"/>
      <c r="GEX43" s="242"/>
      <c r="GEY43" s="242"/>
      <c r="GEZ43" s="242"/>
      <c r="GFA43" s="242"/>
      <c r="GFB43" s="242"/>
      <c r="GFC43" s="242"/>
      <c r="GFD43" s="242"/>
      <c r="GFE43" s="242"/>
      <c r="GFF43" s="242"/>
      <c r="GFG43" s="242"/>
      <c r="GFH43" s="242"/>
      <c r="GFI43" s="242"/>
      <c r="GFJ43" s="242"/>
      <c r="GFK43" s="242"/>
      <c r="GFL43" s="242"/>
      <c r="GFM43" s="242"/>
      <c r="GFN43" s="242"/>
      <c r="GFO43" s="242"/>
      <c r="GFP43" s="242"/>
      <c r="GFQ43" s="242"/>
      <c r="GFR43" s="242"/>
      <c r="GFS43" s="242"/>
      <c r="GFT43" s="242"/>
      <c r="GFU43" s="242"/>
      <c r="GFV43" s="242"/>
      <c r="GFW43" s="242"/>
      <c r="GFX43" s="242"/>
      <c r="GFY43" s="242"/>
      <c r="GFZ43" s="242"/>
      <c r="GGA43" s="242"/>
      <c r="GGB43" s="242"/>
      <c r="GGC43" s="242"/>
      <c r="GGD43" s="242"/>
      <c r="GGE43" s="242"/>
      <c r="GGF43" s="242"/>
      <c r="GGG43" s="242"/>
      <c r="GGH43" s="242"/>
      <c r="GGI43" s="242"/>
      <c r="GGJ43" s="242"/>
      <c r="GGK43" s="242"/>
      <c r="GGL43" s="242"/>
      <c r="GGM43" s="242"/>
      <c r="GGN43" s="242"/>
      <c r="GGO43" s="242"/>
      <c r="GGP43" s="242"/>
      <c r="GGQ43" s="242"/>
      <c r="GGR43" s="242"/>
      <c r="GGS43" s="242"/>
      <c r="GGT43" s="242"/>
      <c r="GGU43" s="242"/>
      <c r="GGV43" s="242"/>
      <c r="GGW43" s="242"/>
      <c r="GGX43" s="242"/>
      <c r="GGY43" s="242"/>
      <c r="GGZ43" s="242"/>
      <c r="GHA43" s="242"/>
      <c r="GHB43" s="242"/>
      <c r="GHC43" s="242"/>
      <c r="GHD43" s="242"/>
      <c r="GHE43" s="242"/>
      <c r="GHF43" s="242"/>
      <c r="GHG43" s="242"/>
      <c r="GHH43" s="242"/>
      <c r="GHI43" s="242"/>
      <c r="GHJ43" s="242"/>
      <c r="GHK43" s="242"/>
      <c r="GHL43" s="242"/>
      <c r="GHM43" s="242"/>
      <c r="GHN43" s="242"/>
      <c r="GHO43" s="242"/>
      <c r="GHP43" s="242"/>
      <c r="GHQ43" s="242"/>
      <c r="GHR43" s="242"/>
      <c r="GHS43" s="242"/>
      <c r="GHT43" s="242"/>
      <c r="GHU43" s="242"/>
      <c r="GHV43" s="242"/>
      <c r="GHW43" s="242"/>
      <c r="GHX43" s="242"/>
      <c r="GHY43" s="242"/>
      <c r="GHZ43" s="242"/>
      <c r="GIA43" s="242"/>
      <c r="GIB43" s="242"/>
      <c r="GIC43" s="242"/>
      <c r="GID43" s="242"/>
      <c r="GIE43" s="242"/>
      <c r="GIF43" s="242"/>
      <c r="GIG43" s="242"/>
      <c r="GIH43" s="242"/>
      <c r="GII43" s="242"/>
      <c r="GIJ43" s="242"/>
      <c r="GIK43" s="242"/>
      <c r="GIL43" s="242"/>
      <c r="GIM43" s="242"/>
      <c r="GIN43" s="242"/>
      <c r="GIO43" s="242"/>
      <c r="GIP43" s="242"/>
      <c r="GIQ43" s="242"/>
      <c r="GIR43" s="242"/>
      <c r="GIS43" s="242"/>
      <c r="GIT43" s="242"/>
      <c r="GIU43" s="242"/>
      <c r="GIV43" s="242"/>
      <c r="GIW43" s="242"/>
      <c r="GIX43" s="242"/>
      <c r="GIY43" s="242"/>
      <c r="GIZ43" s="242"/>
      <c r="GJA43" s="242"/>
      <c r="GJB43" s="242"/>
      <c r="GJC43" s="242"/>
      <c r="GJD43" s="242"/>
      <c r="GJE43" s="242"/>
      <c r="GJF43" s="242"/>
      <c r="GJG43" s="242"/>
      <c r="GJH43" s="242"/>
      <c r="GJI43" s="242"/>
      <c r="GJJ43" s="242"/>
      <c r="GJK43" s="242"/>
      <c r="GJL43" s="242"/>
      <c r="GJM43" s="242"/>
      <c r="GJN43" s="242"/>
      <c r="GJO43" s="242"/>
      <c r="GJP43" s="242"/>
      <c r="GJQ43" s="242"/>
      <c r="GJR43" s="242"/>
      <c r="GJS43" s="242"/>
      <c r="GJT43" s="242"/>
      <c r="GJU43" s="242"/>
      <c r="GJV43" s="242"/>
      <c r="GJW43" s="242"/>
      <c r="GJX43" s="242"/>
      <c r="GJY43" s="242"/>
      <c r="GJZ43" s="242"/>
      <c r="GKA43" s="242"/>
      <c r="GKB43" s="242"/>
      <c r="GKC43" s="242"/>
      <c r="GKD43" s="242"/>
      <c r="GKE43" s="242"/>
      <c r="GKF43" s="242"/>
      <c r="GKG43" s="242"/>
      <c r="GKH43" s="242"/>
      <c r="GKI43" s="242"/>
      <c r="GKJ43" s="242"/>
      <c r="GKK43" s="242"/>
      <c r="GKL43" s="242"/>
      <c r="GKM43" s="242"/>
      <c r="GKN43" s="242"/>
      <c r="GKO43" s="242"/>
      <c r="GKP43" s="242"/>
      <c r="GKQ43" s="242"/>
      <c r="GKR43" s="242"/>
      <c r="GKS43" s="242"/>
      <c r="GKT43" s="242"/>
      <c r="GKU43" s="242"/>
      <c r="GKV43" s="242"/>
      <c r="GKW43" s="242"/>
      <c r="GKX43" s="242"/>
      <c r="GKY43" s="242"/>
      <c r="GKZ43" s="242"/>
      <c r="GLA43" s="242"/>
      <c r="GLB43" s="242"/>
      <c r="GLC43" s="242"/>
      <c r="GLD43" s="242"/>
      <c r="GLE43" s="242"/>
      <c r="GLF43" s="242"/>
      <c r="GLG43" s="242"/>
      <c r="GLH43" s="242"/>
      <c r="GLI43" s="242"/>
      <c r="GLJ43" s="242"/>
      <c r="GLK43" s="242"/>
      <c r="GLL43" s="242"/>
      <c r="GLM43" s="242"/>
      <c r="GLN43" s="242"/>
      <c r="GLO43" s="242"/>
      <c r="GLP43" s="242"/>
      <c r="GLQ43" s="242"/>
      <c r="GLR43" s="242"/>
      <c r="GLS43" s="242"/>
      <c r="GLT43" s="242"/>
      <c r="GLU43" s="242"/>
      <c r="GLV43" s="242"/>
      <c r="GLW43" s="242"/>
      <c r="GLX43" s="242"/>
      <c r="GLY43" s="242"/>
      <c r="GLZ43" s="242"/>
      <c r="GMA43" s="242"/>
      <c r="GMB43" s="242"/>
      <c r="GMC43" s="242"/>
      <c r="GMD43" s="242"/>
      <c r="GME43" s="242"/>
      <c r="GMF43" s="242"/>
      <c r="GMG43" s="242"/>
      <c r="GMH43" s="242"/>
      <c r="GMI43" s="242"/>
      <c r="GMJ43" s="242"/>
      <c r="GMK43" s="242"/>
      <c r="GML43" s="242"/>
      <c r="GMM43" s="242"/>
      <c r="GMN43" s="242"/>
      <c r="GMO43" s="242"/>
      <c r="GMP43" s="242"/>
      <c r="GMQ43" s="242"/>
      <c r="GMR43" s="242"/>
      <c r="GMS43" s="242"/>
      <c r="GMT43" s="242"/>
      <c r="GMU43" s="242"/>
      <c r="GMV43" s="242"/>
      <c r="GMW43" s="242"/>
      <c r="GMX43" s="242"/>
      <c r="GMY43" s="242"/>
      <c r="GMZ43" s="242"/>
      <c r="GNA43" s="242"/>
      <c r="GNB43" s="242"/>
      <c r="GNC43" s="242"/>
      <c r="GND43" s="242"/>
      <c r="GNE43" s="242"/>
      <c r="GNF43" s="242"/>
      <c r="GNG43" s="242"/>
      <c r="GNH43" s="242"/>
      <c r="GNI43" s="242"/>
      <c r="GNJ43" s="242"/>
      <c r="GNK43" s="242"/>
      <c r="GNL43" s="242"/>
      <c r="GNM43" s="242"/>
      <c r="GNN43" s="242"/>
      <c r="GNO43" s="242"/>
      <c r="GNP43" s="242"/>
      <c r="GNQ43" s="242"/>
      <c r="GNR43" s="242"/>
      <c r="GNS43" s="242"/>
      <c r="GNT43" s="242"/>
      <c r="GNU43" s="242"/>
      <c r="GNV43" s="242"/>
      <c r="GNW43" s="242"/>
      <c r="GNX43" s="242"/>
      <c r="GNY43" s="242"/>
      <c r="GNZ43" s="242"/>
      <c r="GOA43" s="242"/>
      <c r="GOB43" s="242"/>
      <c r="GOC43" s="242"/>
      <c r="GOD43" s="242"/>
      <c r="GOE43" s="242"/>
      <c r="GOF43" s="242"/>
      <c r="GOG43" s="242"/>
      <c r="GOH43" s="242"/>
      <c r="GOI43" s="242"/>
      <c r="GOJ43" s="242"/>
      <c r="GOK43" s="242"/>
      <c r="GOL43" s="242"/>
      <c r="GOM43" s="242"/>
      <c r="GON43" s="242"/>
      <c r="GOO43" s="242"/>
      <c r="GOP43" s="242"/>
      <c r="GOQ43" s="242"/>
      <c r="GOR43" s="242"/>
      <c r="GOS43" s="242"/>
      <c r="GOT43" s="242"/>
      <c r="GOU43" s="242"/>
      <c r="GOV43" s="242"/>
      <c r="GOW43" s="242"/>
      <c r="GOX43" s="242"/>
      <c r="GOY43" s="242"/>
      <c r="GOZ43" s="242"/>
      <c r="GPA43" s="242"/>
      <c r="GPB43" s="242"/>
      <c r="GPC43" s="242"/>
      <c r="GPD43" s="242"/>
      <c r="GPE43" s="242"/>
      <c r="GPF43" s="242"/>
      <c r="GPG43" s="242"/>
      <c r="GPH43" s="242"/>
      <c r="GPI43" s="242"/>
      <c r="GPJ43" s="242"/>
      <c r="GPK43" s="242"/>
      <c r="GPL43" s="242"/>
      <c r="GPM43" s="242"/>
      <c r="GPN43" s="242"/>
      <c r="GPO43" s="242"/>
      <c r="GPP43" s="242"/>
      <c r="GPQ43" s="242"/>
      <c r="GPR43" s="242"/>
      <c r="GPS43" s="242"/>
      <c r="GPT43" s="242"/>
      <c r="GPU43" s="242"/>
      <c r="GPV43" s="242"/>
      <c r="GPW43" s="242"/>
      <c r="GPX43" s="242"/>
      <c r="GPY43" s="242"/>
      <c r="GPZ43" s="242"/>
      <c r="GQA43" s="242"/>
      <c r="GQB43" s="242"/>
      <c r="GQC43" s="242"/>
      <c r="GQD43" s="242"/>
      <c r="GQE43" s="242"/>
      <c r="GQF43" s="242"/>
      <c r="GQG43" s="242"/>
      <c r="GQH43" s="242"/>
      <c r="GQI43" s="242"/>
      <c r="GQJ43" s="242"/>
      <c r="GQK43" s="242"/>
      <c r="GQL43" s="242"/>
      <c r="GQM43" s="242"/>
      <c r="GQN43" s="242"/>
      <c r="GQO43" s="242"/>
      <c r="GQP43" s="242"/>
      <c r="GQQ43" s="242"/>
      <c r="GQR43" s="242"/>
      <c r="GQS43" s="242"/>
      <c r="GQT43" s="242"/>
      <c r="GQU43" s="242"/>
      <c r="GQV43" s="242"/>
      <c r="GQW43" s="242"/>
      <c r="GQX43" s="242"/>
      <c r="GQY43" s="242"/>
      <c r="GQZ43" s="242"/>
      <c r="GRA43" s="242"/>
      <c r="GRB43" s="242"/>
      <c r="GRC43" s="242"/>
      <c r="GRD43" s="242"/>
      <c r="GRE43" s="242"/>
      <c r="GRF43" s="242"/>
      <c r="GRG43" s="242"/>
      <c r="GRH43" s="242"/>
      <c r="GRI43" s="242"/>
      <c r="GRJ43" s="242"/>
      <c r="GRK43" s="242"/>
      <c r="GRL43" s="242"/>
      <c r="GRM43" s="242"/>
      <c r="GRN43" s="242"/>
      <c r="GRO43" s="242"/>
      <c r="GRP43" s="242"/>
      <c r="GRQ43" s="242"/>
      <c r="GRR43" s="242"/>
      <c r="GRS43" s="242"/>
      <c r="GRT43" s="242"/>
      <c r="GRU43" s="242"/>
      <c r="GRV43" s="242"/>
      <c r="GRW43" s="242"/>
      <c r="GRX43" s="242"/>
      <c r="GRY43" s="242"/>
      <c r="GRZ43" s="242"/>
      <c r="GSA43" s="242"/>
      <c r="GSB43" s="242"/>
      <c r="GSC43" s="242"/>
      <c r="GSD43" s="242"/>
      <c r="GSE43" s="242"/>
      <c r="GSF43" s="242"/>
      <c r="GSG43" s="242"/>
      <c r="GSH43" s="242"/>
      <c r="GSI43" s="242"/>
      <c r="GSJ43" s="242"/>
      <c r="GSK43" s="242"/>
      <c r="GSL43" s="242"/>
      <c r="GSM43" s="242"/>
      <c r="GSN43" s="242"/>
      <c r="GSO43" s="242"/>
      <c r="GSP43" s="242"/>
      <c r="GSQ43" s="242"/>
      <c r="GSR43" s="242"/>
      <c r="GSS43" s="242"/>
      <c r="GST43" s="242"/>
      <c r="GSU43" s="242"/>
      <c r="GSV43" s="242"/>
      <c r="GSW43" s="242"/>
      <c r="GSX43" s="242"/>
      <c r="GSY43" s="242"/>
      <c r="GSZ43" s="242"/>
      <c r="GTA43" s="242"/>
      <c r="GTB43" s="242"/>
      <c r="GTC43" s="242"/>
      <c r="GTD43" s="242"/>
      <c r="GTE43" s="242"/>
      <c r="GTF43" s="242"/>
      <c r="GTG43" s="242"/>
      <c r="GTH43" s="242"/>
      <c r="GTI43" s="242"/>
      <c r="GTJ43" s="242"/>
      <c r="GTK43" s="242"/>
      <c r="GTL43" s="242"/>
      <c r="GTM43" s="242"/>
      <c r="GTN43" s="242"/>
      <c r="GTO43" s="242"/>
      <c r="GTP43" s="242"/>
      <c r="GTQ43" s="242"/>
      <c r="GTR43" s="242"/>
      <c r="GTS43" s="242"/>
      <c r="GTT43" s="242"/>
      <c r="GTU43" s="242"/>
      <c r="GTV43" s="242"/>
      <c r="GTW43" s="242"/>
      <c r="GTX43" s="242"/>
      <c r="GTY43" s="242"/>
      <c r="GTZ43" s="242"/>
      <c r="GUA43" s="242"/>
      <c r="GUB43" s="242"/>
      <c r="GUC43" s="242"/>
      <c r="GUD43" s="242"/>
      <c r="GUE43" s="242"/>
      <c r="GUF43" s="242"/>
      <c r="GUG43" s="242"/>
      <c r="GUH43" s="242"/>
      <c r="GUI43" s="242"/>
      <c r="GUJ43" s="242"/>
      <c r="GUK43" s="242"/>
      <c r="GUL43" s="242"/>
      <c r="GUM43" s="242"/>
      <c r="GUN43" s="242"/>
      <c r="GUO43" s="242"/>
      <c r="GUP43" s="242"/>
      <c r="GUQ43" s="242"/>
      <c r="GUR43" s="242"/>
      <c r="GUS43" s="242"/>
      <c r="GUT43" s="242"/>
      <c r="GUU43" s="242"/>
      <c r="GUV43" s="242"/>
      <c r="GUW43" s="242"/>
      <c r="GUX43" s="242"/>
      <c r="GUY43" s="242"/>
      <c r="GUZ43" s="242"/>
      <c r="GVA43" s="242"/>
      <c r="GVB43" s="242"/>
      <c r="GVC43" s="242"/>
      <c r="GVD43" s="242"/>
      <c r="GVE43" s="242"/>
      <c r="GVF43" s="242"/>
      <c r="GVG43" s="242"/>
      <c r="GVH43" s="242"/>
      <c r="GVI43" s="242"/>
      <c r="GVJ43" s="242"/>
      <c r="GVK43" s="242"/>
      <c r="GVL43" s="242"/>
      <c r="GVM43" s="242"/>
      <c r="GVN43" s="242"/>
      <c r="GVO43" s="242"/>
      <c r="GVP43" s="242"/>
      <c r="GVQ43" s="242"/>
      <c r="GVR43" s="242"/>
      <c r="GVS43" s="242"/>
      <c r="GVT43" s="242"/>
      <c r="GVU43" s="242"/>
      <c r="GVV43" s="242"/>
      <c r="GVW43" s="242"/>
      <c r="GVX43" s="242"/>
      <c r="GVY43" s="242"/>
      <c r="GVZ43" s="242"/>
      <c r="GWA43" s="242"/>
      <c r="GWB43" s="242"/>
      <c r="GWC43" s="242"/>
      <c r="GWD43" s="242"/>
      <c r="GWE43" s="242"/>
      <c r="GWF43" s="242"/>
      <c r="GWG43" s="242"/>
      <c r="GWH43" s="242"/>
      <c r="GWI43" s="242"/>
      <c r="GWJ43" s="242"/>
      <c r="GWK43" s="242"/>
      <c r="GWL43" s="242"/>
      <c r="GWM43" s="242"/>
      <c r="GWN43" s="242"/>
      <c r="GWO43" s="242"/>
      <c r="GWP43" s="242"/>
      <c r="GWQ43" s="242"/>
      <c r="GWR43" s="242"/>
      <c r="GWS43" s="242"/>
      <c r="GWT43" s="242"/>
      <c r="GWU43" s="242"/>
      <c r="GWV43" s="242"/>
      <c r="GWW43" s="242"/>
      <c r="GWX43" s="242"/>
      <c r="GWY43" s="242"/>
      <c r="GWZ43" s="242"/>
      <c r="GXA43" s="242"/>
      <c r="GXB43" s="242"/>
      <c r="GXC43" s="242"/>
      <c r="GXD43" s="242"/>
      <c r="GXE43" s="242"/>
      <c r="GXF43" s="242"/>
      <c r="GXG43" s="242"/>
      <c r="GXH43" s="242"/>
      <c r="GXI43" s="242"/>
      <c r="GXJ43" s="242"/>
      <c r="GXK43" s="242"/>
      <c r="GXL43" s="242"/>
      <c r="GXM43" s="242"/>
      <c r="GXN43" s="242"/>
      <c r="GXO43" s="242"/>
      <c r="GXP43" s="242"/>
      <c r="GXQ43" s="242"/>
      <c r="GXR43" s="242"/>
      <c r="GXS43" s="242"/>
      <c r="GXT43" s="242"/>
      <c r="GXU43" s="242"/>
      <c r="GXV43" s="242"/>
      <c r="GXW43" s="242"/>
      <c r="GXX43" s="242"/>
      <c r="GXY43" s="242"/>
      <c r="GXZ43" s="242"/>
      <c r="GYA43" s="242"/>
      <c r="GYB43" s="242"/>
      <c r="GYC43" s="242"/>
      <c r="GYD43" s="242"/>
      <c r="GYE43" s="242"/>
      <c r="GYF43" s="242"/>
      <c r="GYG43" s="242"/>
      <c r="GYH43" s="242"/>
      <c r="GYI43" s="242"/>
      <c r="GYJ43" s="242"/>
      <c r="GYK43" s="242"/>
      <c r="GYL43" s="242"/>
      <c r="GYM43" s="242"/>
      <c r="GYN43" s="242"/>
      <c r="GYO43" s="242"/>
      <c r="GYP43" s="242"/>
      <c r="GYQ43" s="242"/>
      <c r="GYR43" s="242"/>
      <c r="GYS43" s="242"/>
      <c r="GYT43" s="242"/>
      <c r="GYU43" s="242"/>
      <c r="GYV43" s="242"/>
      <c r="GYW43" s="242"/>
      <c r="GYX43" s="242"/>
      <c r="GYY43" s="242"/>
      <c r="GYZ43" s="242"/>
      <c r="GZA43" s="242"/>
      <c r="GZB43" s="242"/>
      <c r="GZC43" s="242"/>
      <c r="GZD43" s="242"/>
      <c r="GZE43" s="242"/>
      <c r="GZF43" s="242"/>
      <c r="GZG43" s="242"/>
      <c r="GZH43" s="242"/>
      <c r="GZI43" s="242"/>
      <c r="GZJ43" s="242"/>
      <c r="GZK43" s="242"/>
      <c r="GZL43" s="242"/>
      <c r="GZM43" s="242"/>
      <c r="GZN43" s="242"/>
      <c r="GZO43" s="242"/>
      <c r="GZP43" s="242"/>
      <c r="GZQ43" s="242"/>
      <c r="GZR43" s="242"/>
      <c r="GZS43" s="242"/>
      <c r="GZT43" s="242"/>
      <c r="GZU43" s="242"/>
      <c r="GZV43" s="242"/>
      <c r="GZW43" s="242"/>
      <c r="GZX43" s="242"/>
      <c r="GZY43" s="242"/>
      <c r="GZZ43" s="242"/>
      <c r="HAA43" s="242"/>
      <c r="HAB43" s="242"/>
      <c r="HAC43" s="242"/>
      <c r="HAD43" s="242"/>
      <c r="HAE43" s="242"/>
      <c r="HAF43" s="242"/>
      <c r="HAG43" s="242"/>
      <c r="HAH43" s="242"/>
      <c r="HAI43" s="242"/>
      <c r="HAJ43" s="242"/>
      <c r="HAK43" s="242"/>
      <c r="HAL43" s="242"/>
      <c r="HAM43" s="242"/>
      <c r="HAN43" s="242"/>
      <c r="HAO43" s="242"/>
      <c r="HAP43" s="242"/>
      <c r="HAQ43" s="242"/>
      <c r="HAR43" s="242"/>
      <c r="HAS43" s="242"/>
      <c r="HAT43" s="242"/>
      <c r="HAU43" s="242"/>
      <c r="HAV43" s="242"/>
      <c r="HAW43" s="242"/>
      <c r="HAX43" s="242"/>
      <c r="HAY43" s="242"/>
      <c r="HAZ43" s="242"/>
      <c r="HBA43" s="242"/>
      <c r="HBB43" s="242"/>
      <c r="HBC43" s="242"/>
      <c r="HBD43" s="242"/>
      <c r="HBE43" s="242"/>
      <c r="HBF43" s="242"/>
      <c r="HBG43" s="242"/>
      <c r="HBH43" s="242"/>
      <c r="HBI43" s="242"/>
      <c r="HBJ43" s="242"/>
      <c r="HBK43" s="242"/>
      <c r="HBL43" s="242"/>
      <c r="HBM43" s="242"/>
      <c r="HBN43" s="242"/>
      <c r="HBO43" s="242"/>
      <c r="HBP43" s="242"/>
      <c r="HBQ43" s="242"/>
      <c r="HBR43" s="242"/>
      <c r="HBS43" s="242"/>
      <c r="HBT43" s="242"/>
      <c r="HBU43" s="242"/>
      <c r="HBV43" s="242"/>
      <c r="HBW43" s="242"/>
      <c r="HBX43" s="242"/>
      <c r="HBY43" s="242"/>
      <c r="HBZ43" s="242"/>
      <c r="HCA43" s="242"/>
      <c r="HCB43" s="242"/>
      <c r="HCC43" s="242"/>
      <c r="HCD43" s="242"/>
      <c r="HCE43" s="242"/>
      <c r="HCF43" s="242"/>
      <c r="HCG43" s="242"/>
      <c r="HCH43" s="242"/>
      <c r="HCI43" s="242"/>
      <c r="HCJ43" s="242"/>
      <c r="HCK43" s="242"/>
      <c r="HCL43" s="242"/>
      <c r="HCM43" s="242"/>
      <c r="HCN43" s="242"/>
      <c r="HCO43" s="242"/>
      <c r="HCP43" s="242"/>
      <c r="HCQ43" s="242"/>
      <c r="HCR43" s="242"/>
      <c r="HCS43" s="242"/>
      <c r="HCT43" s="242"/>
      <c r="HCU43" s="242"/>
      <c r="HCV43" s="242"/>
      <c r="HCW43" s="242"/>
      <c r="HCX43" s="242"/>
      <c r="HCY43" s="242"/>
      <c r="HCZ43" s="242"/>
      <c r="HDA43" s="242"/>
      <c r="HDB43" s="242"/>
      <c r="HDC43" s="242"/>
      <c r="HDD43" s="242"/>
      <c r="HDE43" s="242"/>
      <c r="HDF43" s="242"/>
      <c r="HDG43" s="242"/>
      <c r="HDH43" s="242"/>
      <c r="HDI43" s="242"/>
      <c r="HDJ43" s="242"/>
      <c r="HDK43" s="242"/>
      <c r="HDL43" s="242"/>
      <c r="HDM43" s="242"/>
      <c r="HDN43" s="242"/>
      <c r="HDO43" s="242"/>
      <c r="HDP43" s="242"/>
      <c r="HDQ43" s="242"/>
      <c r="HDR43" s="242"/>
      <c r="HDS43" s="242"/>
      <c r="HDT43" s="242"/>
      <c r="HDU43" s="242"/>
      <c r="HDV43" s="242"/>
      <c r="HDW43" s="242"/>
      <c r="HDX43" s="242"/>
      <c r="HDY43" s="242"/>
      <c r="HDZ43" s="242"/>
      <c r="HEA43" s="242"/>
      <c r="HEB43" s="242"/>
      <c r="HEC43" s="242"/>
      <c r="HED43" s="242"/>
      <c r="HEE43" s="242"/>
      <c r="HEF43" s="242"/>
      <c r="HEG43" s="242"/>
      <c r="HEH43" s="242"/>
      <c r="HEI43" s="242"/>
      <c r="HEJ43" s="242"/>
      <c r="HEK43" s="242"/>
      <c r="HEL43" s="242"/>
      <c r="HEM43" s="242"/>
      <c r="HEN43" s="242"/>
      <c r="HEO43" s="242"/>
      <c r="HEP43" s="242"/>
      <c r="HEQ43" s="242"/>
      <c r="HER43" s="242"/>
      <c r="HES43" s="242"/>
      <c r="HET43" s="242"/>
      <c r="HEU43" s="242"/>
      <c r="HEV43" s="242"/>
      <c r="HEW43" s="242"/>
      <c r="HEX43" s="242"/>
      <c r="HEY43" s="242"/>
      <c r="HEZ43" s="242"/>
      <c r="HFA43" s="242"/>
      <c r="HFB43" s="242"/>
      <c r="HFC43" s="242"/>
      <c r="HFD43" s="242"/>
      <c r="HFE43" s="242"/>
      <c r="HFF43" s="242"/>
      <c r="HFG43" s="242"/>
      <c r="HFH43" s="242"/>
      <c r="HFI43" s="242"/>
      <c r="HFJ43" s="242"/>
      <c r="HFK43" s="242"/>
      <c r="HFL43" s="242"/>
      <c r="HFM43" s="242"/>
      <c r="HFN43" s="242"/>
      <c r="HFO43" s="242"/>
      <c r="HFP43" s="242"/>
      <c r="HFQ43" s="242"/>
      <c r="HFR43" s="242"/>
      <c r="HFS43" s="242"/>
      <c r="HFT43" s="242"/>
      <c r="HFU43" s="242"/>
      <c r="HFV43" s="242"/>
      <c r="HFW43" s="242"/>
      <c r="HFX43" s="242"/>
      <c r="HFY43" s="242"/>
      <c r="HFZ43" s="242"/>
      <c r="HGA43" s="242"/>
      <c r="HGB43" s="242"/>
      <c r="HGC43" s="242"/>
      <c r="HGD43" s="242"/>
      <c r="HGE43" s="242"/>
      <c r="HGF43" s="242"/>
      <c r="HGG43" s="242"/>
      <c r="HGH43" s="242"/>
      <c r="HGI43" s="242"/>
      <c r="HGJ43" s="242"/>
      <c r="HGK43" s="242"/>
      <c r="HGL43" s="242"/>
      <c r="HGM43" s="242"/>
      <c r="HGN43" s="242"/>
      <c r="HGO43" s="242"/>
      <c r="HGP43" s="242"/>
      <c r="HGQ43" s="242"/>
      <c r="HGR43" s="242"/>
      <c r="HGS43" s="242"/>
      <c r="HGT43" s="242"/>
      <c r="HGU43" s="242"/>
      <c r="HGV43" s="242"/>
      <c r="HGW43" s="242"/>
      <c r="HGX43" s="242"/>
      <c r="HGY43" s="242"/>
      <c r="HGZ43" s="242"/>
      <c r="HHA43" s="242"/>
      <c r="HHB43" s="242"/>
      <c r="HHC43" s="242"/>
      <c r="HHD43" s="242"/>
      <c r="HHE43" s="242"/>
      <c r="HHF43" s="242"/>
      <c r="HHG43" s="242"/>
      <c r="HHH43" s="242"/>
      <c r="HHI43" s="242"/>
      <c r="HHJ43" s="242"/>
      <c r="HHK43" s="242"/>
      <c r="HHL43" s="242"/>
      <c r="HHM43" s="242"/>
      <c r="HHN43" s="242"/>
      <c r="HHO43" s="242"/>
      <c r="HHP43" s="242"/>
      <c r="HHQ43" s="242"/>
      <c r="HHR43" s="242"/>
      <c r="HHS43" s="242"/>
      <c r="HHT43" s="242"/>
      <c r="HHU43" s="242"/>
      <c r="HHV43" s="242"/>
      <c r="HHW43" s="242"/>
      <c r="HHX43" s="242"/>
      <c r="HHY43" s="242"/>
      <c r="HHZ43" s="242"/>
      <c r="HIA43" s="242"/>
      <c r="HIB43" s="242"/>
      <c r="HIC43" s="242"/>
      <c r="HID43" s="242"/>
      <c r="HIE43" s="242"/>
      <c r="HIF43" s="242"/>
      <c r="HIG43" s="242"/>
      <c r="HIH43" s="242"/>
      <c r="HII43" s="242"/>
      <c r="HIJ43" s="242"/>
      <c r="HIK43" s="242"/>
      <c r="HIL43" s="242"/>
      <c r="HIM43" s="242"/>
      <c r="HIN43" s="242"/>
      <c r="HIO43" s="242"/>
      <c r="HIP43" s="242"/>
      <c r="HIQ43" s="242"/>
      <c r="HIR43" s="242"/>
      <c r="HIS43" s="242"/>
      <c r="HIT43" s="242"/>
      <c r="HIU43" s="242"/>
      <c r="HIV43" s="242"/>
      <c r="HIW43" s="242"/>
      <c r="HIX43" s="242"/>
      <c r="HIY43" s="242"/>
      <c r="HIZ43" s="242"/>
      <c r="HJA43" s="242"/>
      <c r="HJB43" s="242"/>
      <c r="HJC43" s="242"/>
      <c r="HJD43" s="242"/>
      <c r="HJE43" s="242"/>
      <c r="HJF43" s="242"/>
      <c r="HJG43" s="242"/>
      <c r="HJH43" s="242"/>
      <c r="HJI43" s="242"/>
      <c r="HJJ43" s="242"/>
      <c r="HJK43" s="242"/>
      <c r="HJL43" s="242"/>
      <c r="HJM43" s="242"/>
      <c r="HJN43" s="242"/>
      <c r="HJO43" s="242"/>
      <c r="HJP43" s="242"/>
      <c r="HJQ43" s="242"/>
      <c r="HJR43" s="242"/>
      <c r="HJS43" s="242"/>
      <c r="HJT43" s="242"/>
      <c r="HJU43" s="242"/>
      <c r="HJV43" s="242"/>
      <c r="HJW43" s="242"/>
      <c r="HJX43" s="242"/>
      <c r="HJY43" s="242"/>
      <c r="HJZ43" s="242"/>
      <c r="HKA43" s="242"/>
      <c r="HKB43" s="242"/>
      <c r="HKC43" s="242"/>
      <c r="HKD43" s="242"/>
      <c r="HKE43" s="242"/>
      <c r="HKF43" s="242"/>
      <c r="HKG43" s="242"/>
      <c r="HKH43" s="242"/>
      <c r="HKI43" s="242"/>
      <c r="HKJ43" s="242"/>
      <c r="HKK43" s="242"/>
      <c r="HKL43" s="242"/>
      <c r="HKM43" s="242"/>
      <c r="HKN43" s="242"/>
      <c r="HKO43" s="242"/>
      <c r="HKP43" s="242"/>
      <c r="HKQ43" s="242"/>
      <c r="HKR43" s="242"/>
      <c r="HKS43" s="242"/>
      <c r="HKT43" s="242"/>
      <c r="HKU43" s="242"/>
      <c r="HKV43" s="242"/>
      <c r="HKW43" s="242"/>
      <c r="HKX43" s="242"/>
      <c r="HKY43" s="242"/>
      <c r="HKZ43" s="242"/>
      <c r="HLA43" s="242"/>
      <c r="HLB43" s="242"/>
      <c r="HLC43" s="242"/>
      <c r="HLD43" s="242"/>
      <c r="HLE43" s="242"/>
      <c r="HLF43" s="242"/>
      <c r="HLG43" s="242"/>
      <c r="HLH43" s="242"/>
      <c r="HLI43" s="242"/>
      <c r="HLJ43" s="242"/>
      <c r="HLK43" s="242"/>
      <c r="HLL43" s="242"/>
      <c r="HLM43" s="242"/>
      <c r="HLN43" s="242"/>
      <c r="HLO43" s="242"/>
      <c r="HLP43" s="242"/>
      <c r="HLQ43" s="242"/>
      <c r="HLR43" s="242"/>
      <c r="HLS43" s="242"/>
      <c r="HLT43" s="242"/>
      <c r="HLU43" s="242"/>
      <c r="HLV43" s="242"/>
      <c r="HLW43" s="242"/>
      <c r="HLX43" s="242"/>
      <c r="HLY43" s="242"/>
      <c r="HLZ43" s="242"/>
      <c r="HMA43" s="242"/>
      <c r="HMB43" s="242"/>
      <c r="HMC43" s="242"/>
      <c r="HMD43" s="242"/>
      <c r="HME43" s="242"/>
      <c r="HMF43" s="242"/>
      <c r="HMG43" s="242"/>
      <c r="HMH43" s="242"/>
      <c r="HMI43" s="242"/>
      <c r="HMJ43" s="242"/>
      <c r="HMK43" s="242"/>
      <c r="HML43" s="242"/>
      <c r="HMM43" s="242"/>
      <c r="HMN43" s="242"/>
      <c r="HMO43" s="242"/>
      <c r="HMP43" s="242"/>
      <c r="HMQ43" s="242"/>
      <c r="HMR43" s="242"/>
      <c r="HMS43" s="242"/>
      <c r="HMT43" s="242"/>
      <c r="HMU43" s="242"/>
      <c r="HMV43" s="242"/>
      <c r="HMW43" s="242"/>
      <c r="HMX43" s="242"/>
      <c r="HMY43" s="242"/>
      <c r="HMZ43" s="242"/>
      <c r="HNA43" s="242"/>
      <c r="HNB43" s="242"/>
      <c r="HNC43" s="242"/>
      <c r="HND43" s="242"/>
      <c r="HNE43" s="242"/>
      <c r="HNF43" s="242"/>
      <c r="HNG43" s="242"/>
      <c r="HNH43" s="242"/>
      <c r="HNI43" s="242"/>
      <c r="HNJ43" s="242"/>
      <c r="HNK43" s="242"/>
      <c r="HNL43" s="242"/>
      <c r="HNM43" s="242"/>
      <c r="HNN43" s="242"/>
      <c r="HNO43" s="242"/>
      <c r="HNP43" s="242"/>
      <c r="HNQ43" s="242"/>
      <c r="HNR43" s="242"/>
      <c r="HNS43" s="242"/>
      <c r="HNT43" s="242"/>
      <c r="HNU43" s="242"/>
      <c r="HNV43" s="242"/>
      <c r="HNW43" s="242"/>
      <c r="HNX43" s="242"/>
      <c r="HNY43" s="242"/>
      <c r="HNZ43" s="242"/>
      <c r="HOA43" s="242"/>
      <c r="HOB43" s="242"/>
      <c r="HOC43" s="242"/>
      <c r="HOD43" s="242"/>
      <c r="HOE43" s="242"/>
      <c r="HOF43" s="242"/>
      <c r="HOG43" s="242"/>
      <c r="HOH43" s="242"/>
      <c r="HOI43" s="242"/>
      <c r="HOJ43" s="242"/>
      <c r="HOK43" s="242"/>
      <c r="HOL43" s="242"/>
      <c r="HOM43" s="242"/>
      <c r="HON43" s="242"/>
      <c r="HOO43" s="242"/>
      <c r="HOP43" s="242"/>
      <c r="HOQ43" s="242"/>
      <c r="HOR43" s="242"/>
      <c r="HOS43" s="242"/>
      <c r="HOT43" s="242"/>
      <c r="HOU43" s="242"/>
      <c r="HOV43" s="242"/>
      <c r="HOW43" s="242"/>
      <c r="HOX43" s="242"/>
      <c r="HOY43" s="242"/>
      <c r="HOZ43" s="242"/>
      <c r="HPA43" s="242"/>
      <c r="HPB43" s="242"/>
      <c r="HPC43" s="242"/>
      <c r="HPD43" s="242"/>
      <c r="HPE43" s="242"/>
      <c r="HPF43" s="242"/>
      <c r="HPG43" s="242"/>
      <c r="HPH43" s="242"/>
      <c r="HPI43" s="242"/>
      <c r="HPJ43" s="242"/>
      <c r="HPK43" s="242"/>
      <c r="HPL43" s="242"/>
      <c r="HPM43" s="242"/>
      <c r="HPN43" s="242"/>
      <c r="HPO43" s="242"/>
      <c r="HPP43" s="242"/>
      <c r="HPQ43" s="242"/>
      <c r="HPR43" s="242"/>
      <c r="HPS43" s="242"/>
      <c r="HPT43" s="242"/>
      <c r="HPU43" s="242"/>
      <c r="HPV43" s="242"/>
      <c r="HPW43" s="242"/>
      <c r="HPX43" s="242"/>
      <c r="HPY43" s="242"/>
      <c r="HPZ43" s="242"/>
      <c r="HQA43" s="242"/>
      <c r="HQB43" s="242"/>
      <c r="HQC43" s="242"/>
      <c r="HQD43" s="242"/>
      <c r="HQE43" s="242"/>
      <c r="HQF43" s="242"/>
      <c r="HQG43" s="242"/>
      <c r="HQH43" s="242"/>
      <c r="HQI43" s="242"/>
      <c r="HQJ43" s="242"/>
      <c r="HQK43" s="242"/>
      <c r="HQL43" s="242"/>
      <c r="HQM43" s="242"/>
      <c r="HQN43" s="242"/>
      <c r="HQO43" s="242"/>
      <c r="HQP43" s="242"/>
      <c r="HQQ43" s="242"/>
      <c r="HQR43" s="242"/>
      <c r="HQS43" s="242"/>
      <c r="HQT43" s="242"/>
      <c r="HQU43" s="242"/>
      <c r="HQV43" s="242"/>
      <c r="HQW43" s="242"/>
      <c r="HQX43" s="242"/>
      <c r="HQY43" s="242"/>
      <c r="HQZ43" s="242"/>
      <c r="HRA43" s="242"/>
      <c r="HRB43" s="242"/>
      <c r="HRC43" s="242"/>
      <c r="HRD43" s="242"/>
      <c r="HRE43" s="242"/>
      <c r="HRF43" s="242"/>
      <c r="HRG43" s="242"/>
      <c r="HRH43" s="242"/>
      <c r="HRI43" s="242"/>
      <c r="HRJ43" s="242"/>
      <c r="HRK43" s="242"/>
      <c r="HRL43" s="242"/>
      <c r="HRM43" s="242"/>
      <c r="HRN43" s="242"/>
      <c r="HRO43" s="242"/>
      <c r="HRP43" s="242"/>
      <c r="HRQ43" s="242"/>
      <c r="HRR43" s="242"/>
      <c r="HRS43" s="242"/>
      <c r="HRT43" s="242"/>
      <c r="HRU43" s="242"/>
      <c r="HRV43" s="242"/>
      <c r="HRW43" s="242"/>
      <c r="HRX43" s="242"/>
      <c r="HRY43" s="242"/>
      <c r="HRZ43" s="242"/>
      <c r="HSA43" s="242"/>
      <c r="HSB43" s="242"/>
      <c r="HSC43" s="242"/>
      <c r="HSD43" s="242"/>
      <c r="HSE43" s="242"/>
      <c r="HSF43" s="242"/>
      <c r="HSG43" s="242"/>
      <c r="HSH43" s="242"/>
      <c r="HSI43" s="242"/>
      <c r="HSJ43" s="242"/>
      <c r="HSK43" s="242"/>
      <c r="HSL43" s="242"/>
      <c r="HSM43" s="242"/>
      <c r="HSN43" s="242"/>
      <c r="HSO43" s="242"/>
      <c r="HSP43" s="242"/>
      <c r="HSQ43" s="242"/>
      <c r="HSR43" s="242"/>
      <c r="HSS43" s="242"/>
      <c r="HST43" s="242"/>
      <c r="HSU43" s="242"/>
      <c r="HSV43" s="242"/>
      <c r="HSW43" s="242"/>
      <c r="HSX43" s="242"/>
      <c r="HSY43" s="242"/>
      <c r="HSZ43" s="242"/>
      <c r="HTA43" s="242"/>
      <c r="HTB43" s="242"/>
      <c r="HTC43" s="242"/>
      <c r="HTD43" s="242"/>
      <c r="HTE43" s="242"/>
      <c r="HTF43" s="242"/>
      <c r="HTG43" s="242"/>
      <c r="HTH43" s="242"/>
      <c r="HTI43" s="242"/>
      <c r="HTJ43" s="242"/>
      <c r="HTK43" s="242"/>
      <c r="HTL43" s="242"/>
      <c r="HTM43" s="242"/>
      <c r="HTN43" s="242"/>
      <c r="HTO43" s="242"/>
      <c r="HTP43" s="242"/>
      <c r="HTQ43" s="242"/>
      <c r="HTR43" s="242"/>
      <c r="HTS43" s="242"/>
      <c r="HTT43" s="242"/>
      <c r="HTU43" s="242"/>
      <c r="HTV43" s="242"/>
      <c r="HTW43" s="242"/>
      <c r="HTX43" s="242"/>
      <c r="HTY43" s="242"/>
      <c r="HTZ43" s="242"/>
      <c r="HUA43" s="242"/>
      <c r="HUB43" s="242"/>
      <c r="HUC43" s="242"/>
      <c r="HUD43" s="242"/>
      <c r="HUE43" s="242"/>
      <c r="HUF43" s="242"/>
      <c r="HUG43" s="242"/>
      <c r="HUH43" s="242"/>
      <c r="HUI43" s="242"/>
      <c r="HUJ43" s="242"/>
      <c r="HUK43" s="242"/>
      <c r="HUL43" s="242"/>
      <c r="HUM43" s="242"/>
      <c r="HUN43" s="242"/>
      <c r="HUO43" s="242"/>
      <c r="HUP43" s="242"/>
      <c r="HUQ43" s="242"/>
      <c r="HUR43" s="242"/>
      <c r="HUS43" s="242"/>
      <c r="HUT43" s="242"/>
      <c r="HUU43" s="242"/>
      <c r="HUV43" s="242"/>
      <c r="HUW43" s="242"/>
      <c r="HUX43" s="242"/>
      <c r="HUY43" s="242"/>
      <c r="HUZ43" s="242"/>
      <c r="HVA43" s="242"/>
      <c r="HVB43" s="242"/>
      <c r="HVC43" s="242"/>
      <c r="HVD43" s="242"/>
      <c r="HVE43" s="242"/>
      <c r="HVF43" s="242"/>
      <c r="HVG43" s="242"/>
      <c r="HVH43" s="242"/>
      <c r="HVI43" s="242"/>
      <c r="HVJ43" s="242"/>
      <c r="HVK43" s="242"/>
      <c r="HVL43" s="242"/>
      <c r="HVM43" s="242"/>
      <c r="HVN43" s="242"/>
      <c r="HVO43" s="242"/>
      <c r="HVP43" s="242"/>
      <c r="HVQ43" s="242"/>
      <c r="HVR43" s="242"/>
      <c r="HVS43" s="242"/>
      <c r="HVT43" s="242"/>
      <c r="HVU43" s="242"/>
      <c r="HVV43" s="242"/>
      <c r="HVW43" s="242"/>
      <c r="HVX43" s="242"/>
      <c r="HVY43" s="242"/>
      <c r="HVZ43" s="242"/>
      <c r="HWA43" s="242"/>
      <c r="HWB43" s="242"/>
      <c r="HWC43" s="242"/>
      <c r="HWD43" s="242"/>
      <c r="HWE43" s="242"/>
      <c r="HWF43" s="242"/>
      <c r="HWG43" s="242"/>
      <c r="HWH43" s="242"/>
      <c r="HWI43" s="242"/>
      <c r="HWJ43" s="242"/>
      <c r="HWK43" s="242"/>
      <c r="HWL43" s="242"/>
      <c r="HWM43" s="242"/>
      <c r="HWN43" s="242"/>
      <c r="HWO43" s="242"/>
      <c r="HWP43" s="242"/>
      <c r="HWQ43" s="242"/>
      <c r="HWR43" s="242"/>
      <c r="HWS43" s="242"/>
      <c r="HWT43" s="242"/>
      <c r="HWU43" s="242"/>
      <c r="HWV43" s="242"/>
      <c r="HWW43" s="242"/>
      <c r="HWX43" s="242"/>
      <c r="HWY43" s="242"/>
      <c r="HWZ43" s="242"/>
      <c r="HXA43" s="242"/>
      <c r="HXB43" s="242"/>
      <c r="HXC43" s="242"/>
      <c r="HXD43" s="242"/>
      <c r="HXE43" s="242"/>
      <c r="HXF43" s="242"/>
      <c r="HXG43" s="242"/>
      <c r="HXH43" s="242"/>
      <c r="HXI43" s="242"/>
      <c r="HXJ43" s="242"/>
      <c r="HXK43" s="242"/>
      <c r="HXL43" s="242"/>
      <c r="HXM43" s="242"/>
      <c r="HXN43" s="242"/>
      <c r="HXO43" s="242"/>
      <c r="HXP43" s="242"/>
      <c r="HXQ43" s="242"/>
      <c r="HXR43" s="242"/>
      <c r="HXS43" s="242"/>
      <c r="HXT43" s="242"/>
      <c r="HXU43" s="242"/>
      <c r="HXV43" s="242"/>
      <c r="HXW43" s="242"/>
      <c r="HXX43" s="242"/>
      <c r="HXY43" s="242"/>
      <c r="HXZ43" s="242"/>
      <c r="HYA43" s="242"/>
      <c r="HYB43" s="242"/>
      <c r="HYC43" s="242"/>
      <c r="HYD43" s="242"/>
      <c r="HYE43" s="242"/>
      <c r="HYF43" s="242"/>
      <c r="HYG43" s="242"/>
      <c r="HYH43" s="242"/>
      <c r="HYI43" s="242"/>
      <c r="HYJ43" s="242"/>
      <c r="HYK43" s="242"/>
      <c r="HYL43" s="242"/>
      <c r="HYM43" s="242"/>
      <c r="HYN43" s="242"/>
      <c r="HYO43" s="242"/>
      <c r="HYP43" s="242"/>
      <c r="HYQ43" s="242"/>
      <c r="HYR43" s="242"/>
      <c r="HYS43" s="242"/>
      <c r="HYT43" s="242"/>
      <c r="HYU43" s="242"/>
      <c r="HYV43" s="242"/>
      <c r="HYW43" s="242"/>
      <c r="HYX43" s="242"/>
      <c r="HYY43" s="242"/>
      <c r="HYZ43" s="242"/>
      <c r="HZA43" s="242"/>
      <c r="HZB43" s="242"/>
      <c r="HZC43" s="242"/>
      <c r="HZD43" s="242"/>
      <c r="HZE43" s="242"/>
      <c r="HZF43" s="242"/>
      <c r="HZG43" s="242"/>
      <c r="HZH43" s="242"/>
      <c r="HZI43" s="242"/>
      <c r="HZJ43" s="242"/>
      <c r="HZK43" s="242"/>
      <c r="HZL43" s="242"/>
      <c r="HZM43" s="242"/>
      <c r="HZN43" s="242"/>
      <c r="HZO43" s="242"/>
      <c r="HZP43" s="242"/>
      <c r="HZQ43" s="242"/>
      <c r="HZR43" s="242"/>
      <c r="HZS43" s="242"/>
      <c r="HZT43" s="242"/>
      <c r="HZU43" s="242"/>
      <c r="HZV43" s="242"/>
      <c r="HZW43" s="242"/>
      <c r="HZX43" s="242"/>
      <c r="HZY43" s="242"/>
      <c r="HZZ43" s="242"/>
      <c r="IAA43" s="242"/>
      <c r="IAB43" s="242"/>
      <c r="IAC43" s="242"/>
      <c r="IAD43" s="242"/>
      <c r="IAE43" s="242"/>
      <c r="IAF43" s="242"/>
      <c r="IAG43" s="242"/>
      <c r="IAH43" s="242"/>
      <c r="IAI43" s="242"/>
      <c r="IAJ43" s="242"/>
      <c r="IAK43" s="242"/>
      <c r="IAL43" s="242"/>
      <c r="IAM43" s="242"/>
      <c r="IAN43" s="242"/>
      <c r="IAO43" s="242"/>
      <c r="IAP43" s="242"/>
      <c r="IAQ43" s="242"/>
      <c r="IAR43" s="242"/>
      <c r="IAS43" s="242"/>
      <c r="IAT43" s="242"/>
      <c r="IAU43" s="242"/>
      <c r="IAV43" s="242"/>
      <c r="IAW43" s="242"/>
      <c r="IAX43" s="242"/>
      <c r="IAY43" s="242"/>
      <c r="IAZ43" s="242"/>
      <c r="IBA43" s="242"/>
      <c r="IBB43" s="242"/>
      <c r="IBC43" s="242"/>
      <c r="IBD43" s="242"/>
      <c r="IBE43" s="242"/>
      <c r="IBF43" s="242"/>
      <c r="IBG43" s="242"/>
      <c r="IBH43" s="242"/>
      <c r="IBI43" s="242"/>
      <c r="IBJ43" s="242"/>
      <c r="IBK43" s="242"/>
      <c r="IBL43" s="242"/>
      <c r="IBM43" s="242"/>
      <c r="IBN43" s="242"/>
      <c r="IBO43" s="242"/>
      <c r="IBP43" s="242"/>
      <c r="IBQ43" s="242"/>
      <c r="IBR43" s="242"/>
      <c r="IBS43" s="242"/>
      <c r="IBT43" s="242"/>
      <c r="IBU43" s="242"/>
      <c r="IBV43" s="242"/>
      <c r="IBW43" s="242"/>
      <c r="IBX43" s="242"/>
      <c r="IBY43" s="242"/>
      <c r="IBZ43" s="242"/>
      <c r="ICA43" s="242"/>
      <c r="ICB43" s="242"/>
      <c r="ICC43" s="242"/>
      <c r="ICD43" s="242"/>
      <c r="ICE43" s="242"/>
      <c r="ICF43" s="242"/>
      <c r="ICG43" s="242"/>
      <c r="ICH43" s="242"/>
      <c r="ICI43" s="242"/>
      <c r="ICJ43" s="242"/>
      <c r="ICK43" s="242"/>
      <c r="ICL43" s="242"/>
      <c r="ICM43" s="242"/>
      <c r="ICN43" s="242"/>
      <c r="ICO43" s="242"/>
      <c r="ICP43" s="242"/>
      <c r="ICQ43" s="242"/>
      <c r="ICR43" s="242"/>
      <c r="ICS43" s="242"/>
      <c r="ICT43" s="242"/>
      <c r="ICU43" s="242"/>
      <c r="ICV43" s="242"/>
      <c r="ICW43" s="242"/>
      <c r="ICX43" s="242"/>
      <c r="ICY43" s="242"/>
      <c r="ICZ43" s="242"/>
      <c r="IDA43" s="242"/>
      <c r="IDB43" s="242"/>
      <c r="IDC43" s="242"/>
      <c r="IDD43" s="242"/>
      <c r="IDE43" s="242"/>
      <c r="IDF43" s="242"/>
      <c r="IDG43" s="242"/>
      <c r="IDH43" s="242"/>
      <c r="IDI43" s="242"/>
      <c r="IDJ43" s="242"/>
      <c r="IDK43" s="242"/>
      <c r="IDL43" s="242"/>
      <c r="IDM43" s="242"/>
      <c r="IDN43" s="242"/>
      <c r="IDO43" s="242"/>
      <c r="IDP43" s="242"/>
      <c r="IDQ43" s="242"/>
      <c r="IDR43" s="242"/>
      <c r="IDS43" s="242"/>
      <c r="IDT43" s="242"/>
      <c r="IDU43" s="242"/>
      <c r="IDV43" s="242"/>
      <c r="IDW43" s="242"/>
      <c r="IDX43" s="242"/>
      <c r="IDY43" s="242"/>
      <c r="IDZ43" s="242"/>
      <c r="IEA43" s="242"/>
      <c r="IEB43" s="242"/>
      <c r="IEC43" s="242"/>
      <c r="IED43" s="242"/>
      <c r="IEE43" s="242"/>
      <c r="IEF43" s="242"/>
      <c r="IEG43" s="242"/>
      <c r="IEH43" s="242"/>
      <c r="IEI43" s="242"/>
      <c r="IEJ43" s="242"/>
      <c r="IEK43" s="242"/>
      <c r="IEL43" s="242"/>
      <c r="IEM43" s="242"/>
      <c r="IEN43" s="242"/>
      <c r="IEO43" s="242"/>
      <c r="IEP43" s="242"/>
      <c r="IEQ43" s="242"/>
      <c r="IER43" s="242"/>
      <c r="IES43" s="242"/>
      <c r="IET43" s="242"/>
      <c r="IEU43" s="242"/>
      <c r="IEV43" s="242"/>
      <c r="IEW43" s="242"/>
      <c r="IEX43" s="242"/>
      <c r="IEY43" s="242"/>
      <c r="IEZ43" s="242"/>
      <c r="IFA43" s="242"/>
      <c r="IFB43" s="242"/>
      <c r="IFC43" s="242"/>
      <c r="IFD43" s="242"/>
      <c r="IFE43" s="242"/>
      <c r="IFF43" s="242"/>
      <c r="IFG43" s="242"/>
      <c r="IFH43" s="242"/>
      <c r="IFI43" s="242"/>
      <c r="IFJ43" s="242"/>
      <c r="IFK43" s="242"/>
      <c r="IFL43" s="242"/>
      <c r="IFM43" s="242"/>
      <c r="IFN43" s="242"/>
      <c r="IFO43" s="242"/>
      <c r="IFP43" s="242"/>
      <c r="IFQ43" s="242"/>
      <c r="IFR43" s="242"/>
      <c r="IFS43" s="242"/>
      <c r="IFT43" s="242"/>
      <c r="IFU43" s="242"/>
      <c r="IFV43" s="242"/>
      <c r="IFW43" s="242"/>
      <c r="IFX43" s="242"/>
      <c r="IFY43" s="242"/>
      <c r="IFZ43" s="242"/>
      <c r="IGA43" s="242"/>
      <c r="IGB43" s="242"/>
      <c r="IGC43" s="242"/>
      <c r="IGD43" s="242"/>
      <c r="IGE43" s="242"/>
      <c r="IGF43" s="242"/>
      <c r="IGG43" s="242"/>
      <c r="IGH43" s="242"/>
      <c r="IGI43" s="242"/>
      <c r="IGJ43" s="242"/>
      <c r="IGK43" s="242"/>
      <c r="IGL43" s="242"/>
      <c r="IGM43" s="242"/>
      <c r="IGN43" s="242"/>
      <c r="IGO43" s="242"/>
      <c r="IGP43" s="242"/>
      <c r="IGQ43" s="242"/>
      <c r="IGR43" s="242"/>
      <c r="IGS43" s="242"/>
      <c r="IGT43" s="242"/>
      <c r="IGU43" s="242"/>
      <c r="IGV43" s="242"/>
      <c r="IGW43" s="242"/>
      <c r="IGX43" s="242"/>
      <c r="IGY43" s="242"/>
      <c r="IGZ43" s="242"/>
      <c r="IHA43" s="242"/>
      <c r="IHB43" s="242"/>
      <c r="IHC43" s="242"/>
      <c r="IHD43" s="242"/>
      <c r="IHE43" s="242"/>
      <c r="IHF43" s="242"/>
      <c r="IHG43" s="242"/>
      <c r="IHH43" s="242"/>
      <c r="IHI43" s="242"/>
      <c r="IHJ43" s="242"/>
      <c r="IHK43" s="242"/>
      <c r="IHL43" s="242"/>
      <c r="IHM43" s="242"/>
      <c r="IHN43" s="242"/>
      <c r="IHO43" s="242"/>
      <c r="IHP43" s="242"/>
      <c r="IHQ43" s="242"/>
      <c r="IHR43" s="242"/>
      <c r="IHS43" s="242"/>
      <c r="IHT43" s="242"/>
      <c r="IHU43" s="242"/>
      <c r="IHV43" s="242"/>
      <c r="IHW43" s="242"/>
      <c r="IHX43" s="242"/>
      <c r="IHY43" s="242"/>
      <c r="IHZ43" s="242"/>
      <c r="IIA43" s="242"/>
      <c r="IIB43" s="242"/>
      <c r="IIC43" s="242"/>
      <c r="IID43" s="242"/>
      <c r="IIE43" s="242"/>
      <c r="IIF43" s="242"/>
      <c r="IIG43" s="242"/>
      <c r="IIH43" s="242"/>
      <c r="III43" s="242"/>
      <c r="IIJ43" s="242"/>
      <c r="IIK43" s="242"/>
      <c r="IIL43" s="242"/>
      <c r="IIM43" s="242"/>
      <c r="IIN43" s="242"/>
      <c r="IIO43" s="242"/>
      <c r="IIP43" s="242"/>
      <c r="IIQ43" s="242"/>
      <c r="IIR43" s="242"/>
      <c r="IIS43" s="242"/>
      <c r="IIT43" s="242"/>
      <c r="IIU43" s="242"/>
      <c r="IIV43" s="242"/>
      <c r="IIW43" s="242"/>
      <c r="IIX43" s="242"/>
      <c r="IIY43" s="242"/>
      <c r="IIZ43" s="242"/>
      <c r="IJA43" s="242"/>
      <c r="IJB43" s="242"/>
      <c r="IJC43" s="242"/>
      <c r="IJD43" s="242"/>
      <c r="IJE43" s="242"/>
      <c r="IJF43" s="242"/>
      <c r="IJG43" s="242"/>
      <c r="IJH43" s="242"/>
      <c r="IJI43" s="242"/>
      <c r="IJJ43" s="242"/>
      <c r="IJK43" s="242"/>
      <c r="IJL43" s="242"/>
      <c r="IJM43" s="242"/>
      <c r="IJN43" s="242"/>
      <c r="IJO43" s="242"/>
      <c r="IJP43" s="242"/>
      <c r="IJQ43" s="242"/>
      <c r="IJR43" s="242"/>
      <c r="IJS43" s="242"/>
      <c r="IJT43" s="242"/>
      <c r="IJU43" s="242"/>
      <c r="IJV43" s="242"/>
      <c r="IJW43" s="242"/>
      <c r="IJX43" s="242"/>
      <c r="IJY43" s="242"/>
      <c r="IJZ43" s="242"/>
      <c r="IKA43" s="242"/>
      <c r="IKB43" s="242"/>
      <c r="IKC43" s="242"/>
      <c r="IKD43" s="242"/>
      <c r="IKE43" s="242"/>
      <c r="IKF43" s="242"/>
      <c r="IKG43" s="242"/>
      <c r="IKH43" s="242"/>
      <c r="IKI43" s="242"/>
      <c r="IKJ43" s="242"/>
      <c r="IKK43" s="242"/>
      <c r="IKL43" s="242"/>
      <c r="IKM43" s="242"/>
      <c r="IKN43" s="242"/>
      <c r="IKO43" s="242"/>
      <c r="IKP43" s="242"/>
      <c r="IKQ43" s="242"/>
      <c r="IKR43" s="242"/>
      <c r="IKS43" s="242"/>
      <c r="IKT43" s="242"/>
      <c r="IKU43" s="242"/>
      <c r="IKV43" s="242"/>
      <c r="IKW43" s="242"/>
      <c r="IKX43" s="242"/>
      <c r="IKY43" s="242"/>
      <c r="IKZ43" s="242"/>
      <c r="ILA43" s="242"/>
      <c r="ILB43" s="242"/>
      <c r="ILC43" s="242"/>
      <c r="ILD43" s="242"/>
      <c r="ILE43" s="242"/>
      <c r="ILF43" s="242"/>
      <c r="ILG43" s="242"/>
      <c r="ILH43" s="242"/>
      <c r="ILI43" s="242"/>
      <c r="ILJ43" s="242"/>
      <c r="ILK43" s="242"/>
      <c r="ILL43" s="242"/>
      <c r="ILM43" s="242"/>
      <c r="ILN43" s="242"/>
      <c r="ILO43" s="242"/>
      <c r="ILP43" s="242"/>
      <c r="ILQ43" s="242"/>
      <c r="ILR43" s="242"/>
      <c r="ILS43" s="242"/>
      <c r="ILT43" s="242"/>
      <c r="ILU43" s="242"/>
      <c r="ILV43" s="242"/>
      <c r="ILW43" s="242"/>
      <c r="ILX43" s="242"/>
      <c r="ILY43" s="242"/>
      <c r="ILZ43" s="242"/>
      <c r="IMA43" s="242"/>
      <c r="IMB43" s="242"/>
      <c r="IMC43" s="242"/>
      <c r="IMD43" s="242"/>
      <c r="IME43" s="242"/>
      <c r="IMF43" s="242"/>
      <c r="IMG43" s="242"/>
      <c r="IMH43" s="242"/>
      <c r="IMI43" s="242"/>
      <c r="IMJ43" s="242"/>
      <c r="IMK43" s="242"/>
      <c r="IML43" s="242"/>
      <c r="IMM43" s="242"/>
      <c r="IMN43" s="242"/>
      <c r="IMO43" s="242"/>
      <c r="IMP43" s="242"/>
      <c r="IMQ43" s="242"/>
      <c r="IMR43" s="242"/>
      <c r="IMS43" s="242"/>
      <c r="IMT43" s="242"/>
      <c r="IMU43" s="242"/>
      <c r="IMV43" s="242"/>
      <c r="IMW43" s="242"/>
      <c r="IMX43" s="242"/>
      <c r="IMY43" s="242"/>
      <c r="IMZ43" s="242"/>
      <c r="INA43" s="242"/>
      <c r="INB43" s="242"/>
      <c r="INC43" s="242"/>
      <c r="IND43" s="242"/>
      <c r="INE43" s="242"/>
      <c r="INF43" s="242"/>
      <c r="ING43" s="242"/>
      <c r="INH43" s="242"/>
      <c r="INI43" s="242"/>
      <c r="INJ43" s="242"/>
      <c r="INK43" s="242"/>
      <c r="INL43" s="242"/>
      <c r="INM43" s="242"/>
      <c r="INN43" s="242"/>
      <c r="INO43" s="242"/>
      <c r="INP43" s="242"/>
      <c r="INQ43" s="242"/>
      <c r="INR43" s="242"/>
      <c r="INS43" s="242"/>
      <c r="INT43" s="242"/>
      <c r="INU43" s="242"/>
      <c r="INV43" s="242"/>
      <c r="INW43" s="242"/>
      <c r="INX43" s="242"/>
      <c r="INY43" s="242"/>
      <c r="INZ43" s="242"/>
      <c r="IOA43" s="242"/>
      <c r="IOB43" s="242"/>
      <c r="IOC43" s="242"/>
      <c r="IOD43" s="242"/>
      <c r="IOE43" s="242"/>
      <c r="IOF43" s="242"/>
      <c r="IOG43" s="242"/>
      <c r="IOH43" s="242"/>
      <c r="IOI43" s="242"/>
      <c r="IOJ43" s="242"/>
      <c r="IOK43" s="242"/>
      <c r="IOL43" s="242"/>
      <c r="IOM43" s="242"/>
      <c r="ION43" s="242"/>
      <c r="IOO43" s="242"/>
      <c r="IOP43" s="242"/>
      <c r="IOQ43" s="242"/>
      <c r="IOR43" s="242"/>
      <c r="IOS43" s="242"/>
      <c r="IOT43" s="242"/>
      <c r="IOU43" s="242"/>
      <c r="IOV43" s="242"/>
      <c r="IOW43" s="242"/>
      <c r="IOX43" s="242"/>
      <c r="IOY43" s="242"/>
      <c r="IOZ43" s="242"/>
      <c r="IPA43" s="242"/>
      <c r="IPB43" s="242"/>
      <c r="IPC43" s="242"/>
      <c r="IPD43" s="242"/>
      <c r="IPE43" s="242"/>
      <c r="IPF43" s="242"/>
      <c r="IPG43" s="242"/>
      <c r="IPH43" s="242"/>
      <c r="IPI43" s="242"/>
      <c r="IPJ43" s="242"/>
      <c r="IPK43" s="242"/>
      <c r="IPL43" s="242"/>
      <c r="IPM43" s="242"/>
      <c r="IPN43" s="242"/>
      <c r="IPO43" s="242"/>
      <c r="IPP43" s="242"/>
      <c r="IPQ43" s="242"/>
      <c r="IPR43" s="242"/>
      <c r="IPS43" s="242"/>
      <c r="IPT43" s="242"/>
      <c r="IPU43" s="242"/>
      <c r="IPV43" s="242"/>
      <c r="IPW43" s="242"/>
      <c r="IPX43" s="242"/>
      <c r="IPY43" s="242"/>
      <c r="IPZ43" s="242"/>
      <c r="IQA43" s="242"/>
      <c r="IQB43" s="242"/>
      <c r="IQC43" s="242"/>
      <c r="IQD43" s="242"/>
      <c r="IQE43" s="242"/>
      <c r="IQF43" s="242"/>
      <c r="IQG43" s="242"/>
      <c r="IQH43" s="242"/>
      <c r="IQI43" s="242"/>
      <c r="IQJ43" s="242"/>
      <c r="IQK43" s="242"/>
      <c r="IQL43" s="242"/>
      <c r="IQM43" s="242"/>
      <c r="IQN43" s="242"/>
      <c r="IQO43" s="242"/>
      <c r="IQP43" s="242"/>
      <c r="IQQ43" s="242"/>
      <c r="IQR43" s="242"/>
      <c r="IQS43" s="242"/>
      <c r="IQT43" s="242"/>
      <c r="IQU43" s="242"/>
      <c r="IQV43" s="242"/>
      <c r="IQW43" s="242"/>
      <c r="IQX43" s="242"/>
      <c r="IQY43" s="242"/>
      <c r="IQZ43" s="242"/>
      <c r="IRA43" s="242"/>
      <c r="IRB43" s="242"/>
      <c r="IRC43" s="242"/>
      <c r="IRD43" s="242"/>
      <c r="IRE43" s="242"/>
      <c r="IRF43" s="242"/>
      <c r="IRG43" s="242"/>
      <c r="IRH43" s="242"/>
      <c r="IRI43" s="242"/>
      <c r="IRJ43" s="242"/>
      <c r="IRK43" s="242"/>
      <c r="IRL43" s="242"/>
      <c r="IRM43" s="242"/>
      <c r="IRN43" s="242"/>
      <c r="IRO43" s="242"/>
      <c r="IRP43" s="242"/>
      <c r="IRQ43" s="242"/>
      <c r="IRR43" s="242"/>
      <c r="IRS43" s="242"/>
      <c r="IRT43" s="242"/>
      <c r="IRU43" s="242"/>
      <c r="IRV43" s="242"/>
      <c r="IRW43" s="242"/>
      <c r="IRX43" s="242"/>
      <c r="IRY43" s="242"/>
      <c r="IRZ43" s="242"/>
      <c r="ISA43" s="242"/>
      <c r="ISB43" s="242"/>
      <c r="ISC43" s="242"/>
      <c r="ISD43" s="242"/>
      <c r="ISE43" s="242"/>
      <c r="ISF43" s="242"/>
      <c r="ISG43" s="242"/>
      <c r="ISH43" s="242"/>
      <c r="ISI43" s="242"/>
      <c r="ISJ43" s="242"/>
      <c r="ISK43" s="242"/>
      <c r="ISL43" s="242"/>
      <c r="ISM43" s="242"/>
      <c r="ISN43" s="242"/>
      <c r="ISO43" s="242"/>
      <c r="ISP43" s="242"/>
      <c r="ISQ43" s="242"/>
      <c r="ISR43" s="242"/>
      <c r="ISS43" s="242"/>
      <c r="IST43" s="242"/>
      <c r="ISU43" s="242"/>
      <c r="ISV43" s="242"/>
      <c r="ISW43" s="242"/>
      <c r="ISX43" s="242"/>
      <c r="ISY43" s="242"/>
      <c r="ISZ43" s="242"/>
      <c r="ITA43" s="242"/>
      <c r="ITB43" s="242"/>
      <c r="ITC43" s="242"/>
      <c r="ITD43" s="242"/>
      <c r="ITE43" s="242"/>
      <c r="ITF43" s="242"/>
      <c r="ITG43" s="242"/>
      <c r="ITH43" s="242"/>
      <c r="ITI43" s="242"/>
      <c r="ITJ43" s="242"/>
      <c r="ITK43" s="242"/>
      <c r="ITL43" s="242"/>
      <c r="ITM43" s="242"/>
      <c r="ITN43" s="242"/>
      <c r="ITO43" s="242"/>
      <c r="ITP43" s="242"/>
      <c r="ITQ43" s="242"/>
      <c r="ITR43" s="242"/>
      <c r="ITS43" s="242"/>
      <c r="ITT43" s="242"/>
      <c r="ITU43" s="242"/>
      <c r="ITV43" s="242"/>
      <c r="ITW43" s="242"/>
      <c r="ITX43" s="242"/>
      <c r="ITY43" s="242"/>
      <c r="ITZ43" s="242"/>
      <c r="IUA43" s="242"/>
      <c r="IUB43" s="242"/>
      <c r="IUC43" s="242"/>
      <c r="IUD43" s="242"/>
      <c r="IUE43" s="242"/>
      <c r="IUF43" s="242"/>
      <c r="IUG43" s="242"/>
      <c r="IUH43" s="242"/>
      <c r="IUI43" s="242"/>
      <c r="IUJ43" s="242"/>
      <c r="IUK43" s="242"/>
      <c r="IUL43" s="242"/>
      <c r="IUM43" s="242"/>
      <c r="IUN43" s="242"/>
      <c r="IUO43" s="242"/>
      <c r="IUP43" s="242"/>
      <c r="IUQ43" s="242"/>
      <c r="IUR43" s="242"/>
      <c r="IUS43" s="242"/>
      <c r="IUT43" s="242"/>
      <c r="IUU43" s="242"/>
      <c r="IUV43" s="242"/>
      <c r="IUW43" s="242"/>
      <c r="IUX43" s="242"/>
      <c r="IUY43" s="242"/>
      <c r="IUZ43" s="242"/>
      <c r="IVA43" s="242"/>
      <c r="IVB43" s="242"/>
      <c r="IVC43" s="242"/>
      <c r="IVD43" s="242"/>
      <c r="IVE43" s="242"/>
      <c r="IVF43" s="242"/>
      <c r="IVG43" s="242"/>
      <c r="IVH43" s="242"/>
      <c r="IVI43" s="242"/>
      <c r="IVJ43" s="242"/>
      <c r="IVK43" s="242"/>
      <c r="IVL43" s="242"/>
      <c r="IVM43" s="242"/>
      <c r="IVN43" s="242"/>
      <c r="IVO43" s="242"/>
      <c r="IVP43" s="242"/>
      <c r="IVQ43" s="242"/>
      <c r="IVR43" s="242"/>
      <c r="IVS43" s="242"/>
      <c r="IVT43" s="242"/>
      <c r="IVU43" s="242"/>
      <c r="IVV43" s="242"/>
      <c r="IVW43" s="242"/>
      <c r="IVX43" s="242"/>
      <c r="IVY43" s="242"/>
      <c r="IVZ43" s="242"/>
      <c r="IWA43" s="242"/>
      <c r="IWB43" s="242"/>
      <c r="IWC43" s="242"/>
      <c r="IWD43" s="242"/>
      <c r="IWE43" s="242"/>
      <c r="IWF43" s="242"/>
      <c r="IWG43" s="242"/>
      <c r="IWH43" s="242"/>
      <c r="IWI43" s="242"/>
      <c r="IWJ43" s="242"/>
      <c r="IWK43" s="242"/>
      <c r="IWL43" s="242"/>
      <c r="IWM43" s="242"/>
      <c r="IWN43" s="242"/>
      <c r="IWO43" s="242"/>
      <c r="IWP43" s="242"/>
      <c r="IWQ43" s="242"/>
      <c r="IWR43" s="242"/>
      <c r="IWS43" s="242"/>
      <c r="IWT43" s="242"/>
      <c r="IWU43" s="242"/>
      <c r="IWV43" s="242"/>
      <c r="IWW43" s="242"/>
      <c r="IWX43" s="242"/>
      <c r="IWY43" s="242"/>
      <c r="IWZ43" s="242"/>
      <c r="IXA43" s="242"/>
      <c r="IXB43" s="242"/>
      <c r="IXC43" s="242"/>
      <c r="IXD43" s="242"/>
      <c r="IXE43" s="242"/>
      <c r="IXF43" s="242"/>
      <c r="IXG43" s="242"/>
      <c r="IXH43" s="242"/>
      <c r="IXI43" s="242"/>
      <c r="IXJ43" s="242"/>
      <c r="IXK43" s="242"/>
      <c r="IXL43" s="242"/>
      <c r="IXM43" s="242"/>
      <c r="IXN43" s="242"/>
      <c r="IXO43" s="242"/>
      <c r="IXP43" s="242"/>
      <c r="IXQ43" s="242"/>
      <c r="IXR43" s="242"/>
      <c r="IXS43" s="242"/>
      <c r="IXT43" s="242"/>
      <c r="IXU43" s="242"/>
      <c r="IXV43" s="242"/>
      <c r="IXW43" s="242"/>
      <c r="IXX43" s="242"/>
      <c r="IXY43" s="242"/>
      <c r="IXZ43" s="242"/>
      <c r="IYA43" s="242"/>
      <c r="IYB43" s="242"/>
      <c r="IYC43" s="242"/>
      <c r="IYD43" s="242"/>
      <c r="IYE43" s="242"/>
      <c r="IYF43" s="242"/>
      <c r="IYG43" s="242"/>
      <c r="IYH43" s="242"/>
      <c r="IYI43" s="242"/>
      <c r="IYJ43" s="242"/>
      <c r="IYK43" s="242"/>
      <c r="IYL43" s="242"/>
      <c r="IYM43" s="242"/>
      <c r="IYN43" s="242"/>
      <c r="IYO43" s="242"/>
      <c r="IYP43" s="242"/>
      <c r="IYQ43" s="242"/>
      <c r="IYR43" s="242"/>
      <c r="IYS43" s="242"/>
      <c r="IYT43" s="242"/>
      <c r="IYU43" s="242"/>
      <c r="IYV43" s="242"/>
      <c r="IYW43" s="242"/>
      <c r="IYX43" s="242"/>
      <c r="IYY43" s="242"/>
      <c r="IYZ43" s="242"/>
      <c r="IZA43" s="242"/>
      <c r="IZB43" s="242"/>
      <c r="IZC43" s="242"/>
      <c r="IZD43" s="242"/>
      <c r="IZE43" s="242"/>
      <c r="IZF43" s="242"/>
      <c r="IZG43" s="242"/>
      <c r="IZH43" s="242"/>
      <c r="IZI43" s="242"/>
      <c r="IZJ43" s="242"/>
      <c r="IZK43" s="242"/>
      <c r="IZL43" s="242"/>
      <c r="IZM43" s="242"/>
      <c r="IZN43" s="242"/>
      <c r="IZO43" s="242"/>
      <c r="IZP43" s="242"/>
      <c r="IZQ43" s="242"/>
      <c r="IZR43" s="242"/>
      <c r="IZS43" s="242"/>
      <c r="IZT43" s="242"/>
      <c r="IZU43" s="242"/>
      <c r="IZV43" s="242"/>
      <c r="IZW43" s="242"/>
      <c r="IZX43" s="242"/>
      <c r="IZY43" s="242"/>
      <c r="IZZ43" s="242"/>
      <c r="JAA43" s="242"/>
      <c r="JAB43" s="242"/>
      <c r="JAC43" s="242"/>
      <c r="JAD43" s="242"/>
      <c r="JAE43" s="242"/>
      <c r="JAF43" s="242"/>
      <c r="JAG43" s="242"/>
      <c r="JAH43" s="242"/>
      <c r="JAI43" s="242"/>
      <c r="JAJ43" s="242"/>
      <c r="JAK43" s="242"/>
      <c r="JAL43" s="242"/>
      <c r="JAM43" s="242"/>
      <c r="JAN43" s="242"/>
      <c r="JAO43" s="242"/>
      <c r="JAP43" s="242"/>
      <c r="JAQ43" s="242"/>
      <c r="JAR43" s="242"/>
      <c r="JAS43" s="242"/>
      <c r="JAT43" s="242"/>
      <c r="JAU43" s="242"/>
      <c r="JAV43" s="242"/>
      <c r="JAW43" s="242"/>
      <c r="JAX43" s="242"/>
      <c r="JAY43" s="242"/>
      <c r="JAZ43" s="242"/>
      <c r="JBA43" s="242"/>
      <c r="JBB43" s="242"/>
      <c r="JBC43" s="242"/>
      <c r="JBD43" s="242"/>
      <c r="JBE43" s="242"/>
      <c r="JBF43" s="242"/>
      <c r="JBG43" s="242"/>
      <c r="JBH43" s="242"/>
      <c r="JBI43" s="242"/>
      <c r="JBJ43" s="242"/>
      <c r="JBK43" s="242"/>
      <c r="JBL43" s="242"/>
      <c r="JBM43" s="242"/>
      <c r="JBN43" s="242"/>
      <c r="JBO43" s="242"/>
      <c r="JBP43" s="242"/>
      <c r="JBQ43" s="242"/>
      <c r="JBR43" s="242"/>
      <c r="JBS43" s="242"/>
      <c r="JBT43" s="242"/>
      <c r="JBU43" s="242"/>
      <c r="JBV43" s="242"/>
      <c r="JBW43" s="242"/>
      <c r="JBX43" s="242"/>
      <c r="JBY43" s="242"/>
      <c r="JBZ43" s="242"/>
      <c r="JCA43" s="242"/>
      <c r="JCB43" s="242"/>
      <c r="JCC43" s="242"/>
      <c r="JCD43" s="242"/>
      <c r="JCE43" s="242"/>
      <c r="JCF43" s="242"/>
      <c r="JCG43" s="242"/>
      <c r="JCH43" s="242"/>
      <c r="JCI43" s="242"/>
      <c r="JCJ43" s="242"/>
      <c r="JCK43" s="242"/>
      <c r="JCL43" s="242"/>
      <c r="JCM43" s="242"/>
      <c r="JCN43" s="242"/>
      <c r="JCO43" s="242"/>
      <c r="JCP43" s="242"/>
      <c r="JCQ43" s="242"/>
      <c r="JCR43" s="242"/>
      <c r="JCS43" s="242"/>
      <c r="JCT43" s="242"/>
      <c r="JCU43" s="242"/>
      <c r="JCV43" s="242"/>
      <c r="JCW43" s="242"/>
      <c r="JCX43" s="242"/>
      <c r="JCY43" s="242"/>
      <c r="JCZ43" s="242"/>
      <c r="JDA43" s="242"/>
      <c r="JDB43" s="242"/>
      <c r="JDC43" s="242"/>
      <c r="JDD43" s="242"/>
      <c r="JDE43" s="242"/>
      <c r="JDF43" s="242"/>
      <c r="JDG43" s="242"/>
      <c r="JDH43" s="242"/>
      <c r="JDI43" s="242"/>
      <c r="JDJ43" s="242"/>
      <c r="JDK43" s="242"/>
      <c r="JDL43" s="242"/>
      <c r="JDM43" s="242"/>
      <c r="JDN43" s="242"/>
      <c r="JDO43" s="242"/>
      <c r="JDP43" s="242"/>
      <c r="JDQ43" s="242"/>
      <c r="JDR43" s="242"/>
      <c r="JDS43" s="242"/>
      <c r="JDT43" s="242"/>
      <c r="JDU43" s="242"/>
      <c r="JDV43" s="242"/>
      <c r="JDW43" s="242"/>
      <c r="JDX43" s="242"/>
      <c r="JDY43" s="242"/>
      <c r="JDZ43" s="242"/>
      <c r="JEA43" s="242"/>
      <c r="JEB43" s="242"/>
      <c r="JEC43" s="242"/>
      <c r="JED43" s="242"/>
      <c r="JEE43" s="242"/>
      <c r="JEF43" s="242"/>
      <c r="JEG43" s="242"/>
      <c r="JEH43" s="242"/>
      <c r="JEI43" s="242"/>
      <c r="JEJ43" s="242"/>
      <c r="JEK43" s="242"/>
      <c r="JEL43" s="242"/>
      <c r="JEM43" s="242"/>
      <c r="JEN43" s="242"/>
      <c r="JEO43" s="242"/>
      <c r="JEP43" s="242"/>
      <c r="JEQ43" s="242"/>
      <c r="JER43" s="242"/>
      <c r="JES43" s="242"/>
      <c r="JET43" s="242"/>
      <c r="JEU43" s="242"/>
      <c r="JEV43" s="242"/>
      <c r="JEW43" s="242"/>
      <c r="JEX43" s="242"/>
      <c r="JEY43" s="242"/>
      <c r="JEZ43" s="242"/>
      <c r="JFA43" s="242"/>
      <c r="JFB43" s="242"/>
      <c r="JFC43" s="242"/>
      <c r="JFD43" s="242"/>
      <c r="JFE43" s="242"/>
      <c r="JFF43" s="242"/>
      <c r="JFG43" s="242"/>
      <c r="JFH43" s="242"/>
      <c r="JFI43" s="242"/>
      <c r="JFJ43" s="242"/>
      <c r="JFK43" s="242"/>
      <c r="JFL43" s="242"/>
      <c r="JFM43" s="242"/>
      <c r="JFN43" s="242"/>
      <c r="JFO43" s="242"/>
      <c r="JFP43" s="242"/>
      <c r="JFQ43" s="242"/>
      <c r="JFR43" s="242"/>
      <c r="JFS43" s="242"/>
      <c r="JFT43" s="242"/>
      <c r="JFU43" s="242"/>
      <c r="JFV43" s="242"/>
      <c r="JFW43" s="242"/>
      <c r="JFX43" s="242"/>
      <c r="JFY43" s="242"/>
      <c r="JFZ43" s="242"/>
      <c r="JGA43" s="242"/>
      <c r="JGB43" s="242"/>
      <c r="JGC43" s="242"/>
      <c r="JGD43" s="242"/>
      <c r="JGE43" s="242"/>
      <c r="JGF43" s="242"/>
      <c r="JGG43" s="242"/>
      <c r="JGH43" s="242"/>
      <c r="JGI43" s="242"/>
      <c r="JGJ43" s="242"/>
      <c r="JGK43" s="242"/>
      <c r="JGL43" s="242"/>
      <c r="JGM43" s="242"/>
      <c r="JGN43" s="242"/>
      <c r="JGO43" s="242"/>
      <c r="JGP43" s="242"/>
      <c r="JGQ43" s="242"/>
      <c r="JGR43" s="242"/>
      <c r="JGS43" s="242"/>
      <c r="JGT43" s="242"/>
      <c r="JGU43" s="242"/>
      <c r="JGV43" s="242"/>
      <c r="JGW43" s="242"/>
      <c r="JGX43" s="242"/>
      <c r="JGY43" s="242"/>
      <c r="JGZ43" s="242"/>
      <c r="JHA43" s="242"/>
      <c r="JHB43" s="242"/>
      <c r="JHC43" s="242"/>
      <c r="JHD43" s="242"/>
      <c r="JHE43" s="242"/>
      <c r="JHF43" s="242"/>
      <c r="JHG43" s="242"/>
      <c r="JHH43" s="242"/>
      <c r="JHI43" s="242"/>
      <c r="JHJ43" s="242"/>
      <c r="JHK43" s="242"/>
      <c r="JHL43" s="242"/>
      <c r="JHM43" s="242"/>
      <c r="JHN43" s="242"/>
      <c r="JHO43" s="242"/>
      <c r="JHP43" s="242"/>
      <c r="JHQ43" s="242"/>
      <c r="JHR43" s="242"/>
      <c r="JHS43" s="242"/>
      <c r="JHT43" s="242"/>
      <c r="JHU43" s="242"/>
      <c r="JHV43" s="242"/>
      <c r="JHW43" s="242"/>
      <c r="JHX43" s="242"/>
      <c r="JHY43" s="242"/>
      <c r="JHZ43" s="242"/>
      <c r="JIA43" s="242"/>
      <c r="JIB43" s="242"/>
      <c r="JIC43" s="242"/>
      <c r="JID43" s="242"/>
      <c r="JIE43" s="242"/>
      <c r="JIF43" s="242"/>
      <c r="JIG43" s="242"/>
      <c r="JIH43" s="242"/>
      <c r="JII43" s="242"/>
      <c r="JIJ43" s="242"/>
      <c r="JIK43" s="242"/>
      <c r="JIL43" s="242"/>
      <c r="JIM43" s="242"/>
      <c r="JIN43" s="242"/>
      <c r="JIO43" s="242"/>
      <c r="JIP43" s="242"/>
      <c r="JIQ43" s="242"/>
      <c r="JIR43" s="242"/>
      <c r="JIS43" s="242"/>
      <c r="JIT43" s="242"/>
      <c r="JIU43" s="242"/>
      <c r="JIV43" s="242"/>
      <c r="JIW43" s="242"/>
      <c r="JIX43" s="242"/>
      <c r="JIY43" s="242"/>
      <c r="JIZ43" s="242"/>
      <c r="JJA43" s="242"/>
      <c r="JJB43" s="242"/>
      <c r="JJC43" s="242"/>
      <c r="JJD43" s="242"/>
      <c r="JJE43" s="242"/>
      <c r="JJF43" s="242"/>
      <c r="JJG43" s="242"/>
      <c r="JJH43" s="242"/>
      <c r="JJI43" s="242"/>
      <c r="JJJ43" s="242"/>
      <c r="JJK43" s="242"/>
      <c r="JJL43" s="242"/>
      <c r="JJM43" s="242"/>
      <c r="JJN43" s="242"/>
      <c r="JJO43" s="242"/>
      <c r="JJP43" s="242"/>
      <c r="JJQ43" s="242"/>
      <c r="JJR43" s="242"/>
      <c r="JJS43" s="242"/>
      <c r="JJT43" s="242"/>
      <c r="JJU43" s="242"/>
      <c r="JJV43" s="242"/>
      <c r="JJW43" s="242"/>
      <c r="JJX43" s="242"/>
      <c r="JJY43" s="242"/>
      <c r="JJZ43" s="242"/>
      <c r="JKA43" s="242"/>
      <c r="JKB43" s="242"/>
      <c r="JKC43" s="242"/>
      <c r="JKD43" s="242"/>
      <c r="JKE43" s="242"/>
      <c r="JKF43" s="242"/>
      <c r="JKG43" s="242"/>
      <c r="JKH43" s="242"/>
      <c r="JKI43" s="242"/>
      <c r="JKJ43" s="242"/>
      <c r="JKK43" s="242"/>
      <c r="JKL43" s="242"/>
      <c r="JKM43" s="242"/>
      <c r="JKN43" s="242"/>
      <c r="JKO43" s="242"/>
      <c r="JKP43" s="242"/>
      <c r="JKQ43" s="242"/>
      <c r="JKR43" s="242"/>
      <c r="JKS43" s="242"/>
      <c r="JKT43" s="242"/>
      <c r="JKU43" s="242"/>
      <c r="JKV43" s="242"/>
      <c r="JKW43" s="242"/>
      <c r="JKX43" s="242"/>
      <c r="JKY43" s="242"/>
      <c r="JKZ43" s="242"/>
      <c r="JLA43" s="242"/>
      <c r="JLB43" s="242"/>
      <c r="JLC43" s="242"/>
      <c r="JLD43" s="242"/>
      <c r="JLE43" s="242"/>
      <c r="JLF43" s="242"/>
      <c r="JLG43" s="242"/>
      <c r="JLH43" s="242"/>
      <c r="JLI43" s="242"/>
      <c r="JLJ43" s="242"/>
      <c r="JLK43" s="242"/>
      <c r="JLL43" s="242"/>
      <c r="JLM43" s="242"/>
      <c r="JLN43" s="242"/>
      <c r="JLO43" s="242"/>
      <c r="JLP43" s="242"/>
      <c r="JLQ43" s="242"/>
      <c r="JLR43" s="242"/>
      <c r="JLS43" s="242"/>
      <c r="JLT43" s="242"/>
      <c r="JLU43" s="242"/>
      <c r="JLV43" s="242"/>
      <c r="JLW43" s="242"/>
      <c r="JLX43" s="242"/>
      <c r="JLY43" s="242"/>
      <c r="JLZ43" s="242"/>
      <c r="JMA43" s="242"/>
      <c r="JMB43" s="242"/>
      <c r="JMC43" s="242"/>
      <c r="JMD43" s="242"/>
      <c r="JME43" s="242"/>
      <c r="JMF43" s="242"/>
      <c r="JMG43" s="242"/>
      <c r="JMH43" s="242"/>
      <c r="JMI43" s="242"/>
      <c r="JMJ43" s="242"/>
      <c r="JMK43" s="242"/>
      <c r="JML43" s="242"/>
      <c r="JMM43" s="242"/>
      <c r="JMN43" s="242"/>
      <c r="JMO43" s="242"/>
      <c r="JMP43" s="242"/>
      <c r="JMQ43" s="242"/>
      <c r="JMR43" s="242"/>
      <c r="JMS43" s="242"/>
      <c r="JMT43" s="242"/>
      <c r="JMU43" s="242"/>
      <c r="JMV43" s="242"/>
      <c r="JMW43" s="242"/>
      <c r="JMX43" s="242"/>
      <c r="JMY43" s="242"/>
      <c r="JMZ43" s="242"/>
      <c r="JNA43" s="242"/>
      <c r="JNB43" s="242"/>
      <c r="JNC43" s="242"/>
      <c r="JND43" s="242"/>
      <c r="JNE43" s="242"/>
      <c r="JNF43" s="242"/>
      <c r="JNG43" s="242"/>
      <c r="JNH43" s="242"/>
      <c r="JNI43" s="242"/>
      <c r="JNJ43" s="242"/>
      <c r="JNK43" s="242"/>
      <c r="JNL43" s="242"/>
      <c r="JNM43" s="242"/>
      <c r="JNN43" s="242"/>
      <c r="JNO43" s="242"/>
      <c r="JNP43" s="242"/>
      <c r="JNQ43" s="242"/>
      <c r="JNR43" s="242"/>
      <c r="JNS43" s="242"/>
      <c r="JNT43" s="242"/>
      <c r="JNU43" s="242"/>
      <c r="JNV43" s="242"/>
      <c r="JNW43" s="242"/>
      <c r="JNX43" s="242"/>
      <c r="JNY43" s="242"/>
      <c r="JNZ43" s="242"/>
      <c r="JOA43" s="242"/>
      <c r="JOB43" s="242"/>
      <c r="JOC43" s="242"/>
      <c r="JOD43" s="242"/>
      <c r="JOE43" s="242"/>
      <c r="JOF43" s="242"/>
      <c r="JOG43" s="242"/>
      <c r="JOH43" s="242"/>
      <c r="JOI43" s="242"/>
      <c r="JOJ43" s="242"/>
      <c r="JOK43" s="242"/>
      <c r="JOL43" s="242"/>
      <c r="JOM43" s="242"/>
      <c r="JON43" s="242"/>
      <c r="JOO43" s="242"/>
      <c r="JOP43" s="242"/>
      <c r="JOQ43" s="242"/>
      <c r="JOR43" s="242"/>
      <c r="JOS43" s="242"/>
      <c r="JOT43" s="242"/>
      <c r="JOU43" s="242"/>
      <c r="JOV43" s="242"/>
      <c r="JOW43" s="242"/>
      <c r="JOX43" s="242"/>
      <c r="JOY43" s="242"/>
      <c r="JOZ43" s="242"/>
      <c r="JPA43" s="242"/>
      <c r="JPB43" s="242"/>
      <c r="JPC43" s="242"/>
      <c r="JPD43" s="242"/>
      <c r="JPE43" s="242"/>
      <c r="JPF43" s="242"/>
      <c r="JPG43" s="242"/>
      <c r="JPH43" s="242"/>
      <c r="JPI43" s="242"/>
      <c r="JPJ43" s="242"/>
      <c r="JPK43" s="242"/>
      <c r="JPL43" s="242"/>
      <c r="JPM43" s="242"/>
      <c r="JPN43" s="242"/>
      <c r="JPO43" s="242"/>
      <c r="JPP43" s="242"/>
      <c r="JPQ43" s="242"/>
      <c r="JPR43" s="242"/>
      <c r="JPS43" s="242"/>
      <c r="JPT43" s="242"/>
      <c r="JPU43" s="242"/>
      <c r="JPV43" s="242"/>
      <c r="JPW43" s="242"/>
      <c r="JPX43" s="242"/>
      <c r="JPY43" s="242"/>
      <c r="JPZ43" s="242"/>
      <c r="JQA43" s="242"/>
      <c r="JQB43" s="242"/>
      <c r="JQC43" s="242"/>
      <c r="JQD43" s="242"/>
      <c r="JQE43" s="242"/>
      <c r="JQF43" s="242"/>
      <c r="JQG43" s="242"/>
      <c r="JQH43" s="242"/>
      <c r="JQI43" s="242"/>
      <c r="JQJ43" s="242"/>
      <c r="JQK43" s="242"/>
      <c r="JQL43" s="242"/>
      <c r="JQM43" s="242"/>
      <c r="JQN43" s="242"/>
      <c r="JQO43" s="242"/>
      <c r="JQP43" s="242"/>
      <c r="JQQ43" s="242"/>
      <c r="JQR43" s="242"/>
      <c r="JQS43" s="242"/>
      <c r="JQT43" s="242"/>
      <c r="JQU43" s="242"/>
      <c r="JQV43" s="242"/>
      <c r="JQW43" s="242"/>
      <c r="JQX43" s="242"/>
      <c r="JQY43" s="242"/>
      <c r="JQZ43" s="242"/>
      <c r="JRA43" s="242"/>
      <c r="JRB43" s="242"/>
      <c r="JRC43" s="242"/>
      <c r="JRD43" s="242"/>
      <c r="JRE43" s="242"/>
      <c r="JRF43" s="242"/>
      <c r="JRG43" s="242"/>
      <c r="JRH43" s="242"/>
      <c r="JRI43" s="242"/>
      <c r="JRJ43" s="242"/>
      <c r="JRK43" s="242"/>
      <c r="JRL43" s="242"/>
      <c r="JRM43" s="242"/>
      <c r="JRN43" s="242"/>
      <c r="JRO43" s="242"/>
      <c r="JRP43" s="242"/>
      <c r="JRQ43" s="242"/>
      <c r="JRR43" s="242"/>
      <c r="JRS43" s="242"/>
      <c r="JRT43" s="242"/>
      <c r="JRU43" s="242"/>
      <c r="JRV43" s="242"/>
      <c r="JRW43" s="242"/>
      <c r="JRX43" s="242"/>
      <c r="JRY43" s="242"/>
      <c r="JRZ43" s="242"/>
      <c r="JSA43" s="242"/>
      <c r="JSB43" s="242"/>
      <c r="JSC43" s="242"/>
      <c r="JSD43" s="242"/>
      <c r="JSE43" s="242"/>
      <c r="JSF43" s="242"/>
      <c r="JSG43" s="242"/>
      <c r="JSH43" s="242"/>
      <c r="JSI43" s="242"/>
      <c r="JSJ43" s="242"/>
      <c r="JSK43" s="242"/>
      <c r="JSL43" s="242"/>
      <c r="JSM43" s="242"/>
      <c r="JSN43" s="242"/>
      <c r="JSO43" s="242"/>
      <c r="JSP43" s="242"/>
      <c r="JSQ43" s="242"/>
      <c r="JSR43" s="242"/>
      <c r="JSS43" s="242"/>
      <c r="JST43" s="242"/>
      <c r="JSU43" s="242"/>
      <c r="JSV43" s="242"/>
      <c r="JSW43" s="242"/>
      <c r="JSX43" s="242"/>
      <c r="JSY43" s="242"/>
      <c r="JSZ43" s="242"/>
      <c r="JTA43" s="242"/>
      <c r="JTB43" s="242"/>
      <c r="JTC43" s="242"/>
      <c r="JTD43" s="242"/>
      <c r="JTE43" s="242"/>
      <c r="JTF43" s="242"/>
      <c r="JTG43" s="242"/>
      <c r="JTH43" s="242"/>
      <c r="JTI43" s="242"/>
      <c r="JTJ43" s="242"/>
      <c r="JTK43" s="242"/>
      <c r="JTL43" s="242"/>
      <c r="JTM43" s="242"/>
      <c r="JTN43" s="242"/>
      <c r="JTO43" s="242"/>
      <c r="JTP43" s="242"/>
      <c r="JTQ43" s="242"/>
      <c r="JTR43" s="242"/>
      <c r="JTS43" s="242"/>
      <c r="JTT43" s="242"/>
      <c r="JTU43" s="242"/>
      <c r="JTV43" s="242"/>
      <c r="JTW43" s="242"/>
      <c r="JTX43" s="242"/>
      <c r="JTY43" s="242"/>
      <c r="JTZ43" s="242"/>
      <c r="JUA43" s="242"/>
      <c r="JUB43" s="242"/>
      <c r="JUC43" s="242"/>
      <c r="JUD43" s="242"/>
      <c r="JUE43" s="242"/>
      <c r="JUF43" s="242"/>
      <c r="JUG43" s="242"/>
      <c r="JUH43" s="242"/>
      <c r="JUI43" s="242"/>
      <c r="JUJ43" s="242"/>
      <c r="JUK43" s="242"/>
      <c r="JUL43" s="242"/>
      <c r="JUM43" s="242"/>
      <c r="JUN43" s="242"/>
      <c r="JUO43" s="242"/>
      <c r="JUP43" s="242"/>
      <c r="JUQ43" s="242"/>
      <c r="JUR43" s="242"/>
      <c r="JUS43" s="242"/>
      <c r="JUT43" s="242"/>
      <c r="JUU43" s="242"/>
      <c r="JUV43" s="242"/>
      <c r="JUW43" s="242"/>
      <c r="JUX43" s="242"/>
      <c r="JUY43" s="242"/>
      <c r="JUZ43" s="242"/>
      <c r="JVA43" s="242"/>
      <c r="JVB43" s="242"/>
      <c r="JVC43" s="242"/>
      <c r="JVD43" s="242"/>
      <c r="JVE43" s="242"/>
      <c r="JVF43" s="242"/>
      <c r="JVG43" s="242"/>
      <c r="JVH43" s="242"/>
      <c r="JVI43" s="242"/>
      <c r="JVJ43" s="242"/>
      <c r="JVK43" s="242"/>
      <c r="JVL43" s="242"/>
      <c r="JVM43" s="242"/>
      <c r="JVN43" s="242"/>
      <c r="JVO43" s="242"/>
      <c r="JVP43" s="242"/>
      <c r="JVQ43" s="242"/>
      <c r="JVR43" s="242"/>
      <c r="JVS43" s="242"/>
      <c r="JVT43" s="242"/>
      <c r="JVU43" s="242"/>
      <c r="JVV43" s="242"/>
      <c r="JVW43" s="242"/>
      <c r="JVX43" s="242"/>
      <c r="JVY43" s="242"/>
      <c r="JVZ43" s="242"/>
      <c r="JWA43" s="242"/>
      <c r="JWB43" s="242"/>
      <c r="JWC43" s="242"/>
      <c r="JWD43" s="242"/>
      <c r="JWE43" s="242"/>
      <c r="JWF43" s="242"/>
      <c r="JWG43" s="242"/>
      <c r="JWH43" s="242"/>
      <c r="JWI43" s="242"/>
      <c r="JWJ43" s="242"/>
      <c r="JWK43" s="242"/>
      <c r="JWL43" s="242"/>
      <c r="JWM43" s="242"/>
      <c r="JWN43" s="242"/>
      <c r="JWO43" s="242"/>
      <c r="JWP43" s="242"/>
      <c r="JWQ43" s="242"/>
      <c r="JWR43" s="242"/>
      <c r="JWS43" s="242"/>
      <c r="JWT43" s="242"/>
      <c r="JWU43" s="242"/>
      <c r="JWV43" s="242"/>
      <c r="JWW43" s="242"/>
      <c r="JWX43" s="242"/>
      <c r="JWY43" s="242"/>
      <c r="JWZ43" s="242"/>
      <c r="JXA43" s="242"/>
      <c r="JXB43" s="242"/>
      <c r="JXC43" s="242"/>
      <c r="JXD43" s="242"/>
      <c r="JXE43" s="242"/>
      <c r="JXF43" s="242"/>
      <c r="JXG43" s="242"/>
      <c r="JXH43" s="242"/>
      <c r="JXI43" s="242"/>
      <c r="JXJ43" s="242"/>
      <c r="JXK43" s="242"/>
      <c r="JXL43" s="242"/>
      <c r="JXM43" s="242"/>
      <c r="JXN43" s="242"/>
      <c r="JXO43" s="242"/>
      <c r="JXP43" s="242"/>
      <c r="JXQ43" s="242"/>
      <c r="JXR43" s="242"/>
      <c r="JXS43" s="242"/>
      <c r="JXT43" s="242"/>
      <c r="JXU43" s="242"/>
      <c r="JXV43" s="242"/>
      <c r="JXW43" s="242"/>
      <c r="JXX43" s="242"/>
      <c r="JXY43" s="242"/>
      <c r="JXZ43" s="242"/>
      <c r="JYA43" s="242"/>
      <c r="JYB43" s="242"/>
      <c r="JYC43" s="242"/>
      <c r="JYD43" s="242"/>
      <c r="JYE43" s="242"/>
      <c r="JYF43" s="242"/>
      <c r="JYG43" s="242"/>
      <c r="JYH43" s="242"/>
      <c r="JYI43" s="242"/>
      <c r="JYJ43" s="242"/>
      <c r="JYK43" s="242"/>
      <c r="JYL43" s="242"/>
      <c r="JYM43" s="242"/>
      <c r="JYN43" s="242"/>
      <c r="JYO43" s="242"/>
      <c r="JYP43" s="242"/>
      <c r="JYQ43" s="242"/>
      <c r="JYR43" s="242"/>
      <c r="JYS43" s="242"/>
      <c r="JYT43" s="242"/>
      <c r="JYU43" s="242"/>
      <c r="JYV43" s="242"/>
      <c r="JYW43" s="242"/>
      <c r="JYX43" s="242"/>
      <c r="JYY43" s="242"/>
      <c r="JYZ43" s="242"/>
      <c r="JZA43" s="242"/>
      <c r="JZB43" s="242"/>
      <c r="JZC43" s="242"/>
      <c r="JZD43" s="242"/>
      <c r="JZE43" s="242"/>
      <c r="JZF43" s="242"/>
      <c r="JZG43" s="242"/>
      <c r="JZH43" s="242"/>
      <c r="JZI43" s="242"/>
      <c r="JZJ43" s="242"/>
      <c r="JZK43" s="242"/>
      <c r="JZL43" s="242"/>
      <c r="JZM43" s="242"/>
      <c r="JZN43" s="242"/>
      <c r="JZO43" s="242"/>
      <c r="JZP43" s="242"/>
      <c r="JZQ43" s="242"/>
      <c r="JZR43" s="242"/>
      <c r="JZS43" s="242"/>
      <c r="JZT43" s="242"/>
      <c r="JZU43" s="242"/>
      <c r="JZV43" s="242"/>
      <c r="JZW43" s="242"/>
      <c r="JZX43" s="242"/>
      <c r="JZY43" s="242"/>
      <c r="JZZ43" s="242"/>
      <c r="KAA43" s="242"/>
      <c r="KAB43" s="242"/>
      <c r="KAC43" s="242"/>
      <c r="KAD43" s="242"/>
      <c r="KAE43" s="242"/>
      <c r="KAF43" s="242"/>
      <c r="KAG43" s="242"/>
      <c r="KAH43" s="242"/>
      <c r="KAI43" s="242"/>
      <c r="KAJ43" s="242"/>
      <c r="KAK43" s="242"/>
      <c r="KAL43" s="242"/>
      <c r="KAM43" s="242"/>
      <c r="KAN43" s="242"/>
      <c r="KAO43" s="242"/>
      <c r="KAP43" s="242"/>
      <c r="KAQ43" s="242"/>
      <c r="KAR43" s="242"/>
      <c r="KAS43" s="242"/>
      <c r="KAT43" s="242"/>
      <c r="KAU43" s="242"/>
      <c r="KAV43" s="242"/>
      <c r="KAW43" s="242"/>
      <c r="KAX43" s="242"/>
      <c r="KAY43" s="242"/>
      <c r="KAZ43" s="242"/>
      <c r="KBA43" s="242"/>
      <c r="KBB43" s="242"/>
      <c r="KBC43" s="242"/>
      <c r="KBD43" s="242"/>
      <c r="KBE43" s="242"/>
      <c r="KBF43" s="242"/>
      <c r="KBG43" s="242"/>
      <c r="KBH43" s="242"/>
      <c r="KBI43" s="242"/>
      <c r="KBJ43" s="242"/>
      <c r="KBK43" s="242"/>
      <c r="KBL43" s="242"/>
      <c r="KBM43" s="242"/>
      <c r="KBN43" s="242"/>
      <c r="KBO43" s="242"/>
      <c r="KBP43" s="242"/>
      <c r="KBQ43" s="242"/>
      <c r="KBR43" s="242"/>
      <c r="KBS43" s="242"/>
      <c r="KBT43" s="242"/>
      <c r="KBU43" s="242"/>
      <c r="KBV43" s="242"/>
      <c r="KBW43" s="242"/>
      <c r="KBX43" s="242"/>
      <c r="KBY43" s="242"/>
      <c r="KBZ43" s="242"/>
      <c r="KCA43" s="242"/>
      <c r="KCB43" s="242"/>
      <c r="KCC43" s="242"/>
      <c r="KCD43" s="242"/>
      <c r="KCE43" s="242"/>
      <c r="KCF43" s="242"/>
      <c r="KCG43" s="242"/>
      <c r="KCH43" s="242"/>
      <c r="KCI43" s="242"/>
      <c r="KCJ43" s="242"/>
      <c r="KCK43" s="242"/>
      <c r="KCL43" s="242"/>
      <c r="KCM43" s="242"/>
      <c r="KCN43" s="242"/>
      <c r="KCO43" s="242"/>
      <c r="KCP43" s="242"/>
      <c r="KCQ43" s="242"/>
      <c r="KCR43" s="242"/>
      <c r="KCS43" s="242"/>
      <c r="KCT43" s="242"/>
      <c r="KCU43" s="242"/>
      <c r="KCV43" s="242"/>
      <c r="KCW43" s="242"/>
      <c r="KCX43" s="242"/>
      <c r="KCY43" s="242"/>
      <c r="KCZ43" s="242"/>
      <c r="KDA43" s="242"/>
      <c r="KDB43" s="242"/>
      <c r="KDC43" s="242"/>
      <c r="KDD43" s="242"/>
      <c r="KDE43" s="242"/>
      <c r="KDF43" s="242"/>
      <c r="KDG43" s="242"/>
      <c r="KDH43" s="242"/>
      <c r="KDI43" s="242"/>
      <c r="KDJ43" s="242"/>
      <c r="KDK43" s="242"/>
      <c r="KDL43" s="242"/>
      <c r="KDM43" s="242"/>
      <c r="KDN43" s="242"/>
      <c r="KDO43" s="242"/>
      <c r="KDP43" s="242"/>
      <c r="KDQ43" s="242"/>
      <c r="KDR43" s="242"/>
      <c r="KDS43" s="242"/>
      <c r="KDT43" s="242"/>
      <c r="KDU43" s="242"/>
      <c r="KDV43" s="242"/>
      <c r="KDW43" s="242"/>
      <c r="KDX43" s="242"/>
      <c r="KDY43" s="242"/>
      <c r="KDZ43" s="242"/>
      <c r="KEA43" s="242"/>
      <c r="KEB43" s="242"/>
      <c r="KEC43" s="242"/>
      <c r="KED43" s="242"/>
      <c r="KEE43" s="242"/>
      <c r="KEF43" s="242"/>
      <c r="KEG43" s="242"/>
      <c r="KEH43" s="242"/>
      <c r="KEI43" s="242"/>
      <c r="KEJ43" s="242"/>
      <c r="KEK43" s="242"/>
      <c r="KEL43" s="242"/>
      <c r="KEM43" s="242"/>
      <c r="KEN43" s="242"/>
      <c r="KEO43" s="242"/>
      <c r="KEP43" s="242"/>
      <c r="KEQ43" s="242"/>
      <c r="KER43" s="242"/>
      <c r="KES43" s="242"/>
      <c r="KET43" s="242"/>
      <c r="KEU43" s="242"/>
      <c r="KEV43" s="242"/>
      <c r="KEW43" s="242"/>
      <c r="KEX43" s="242"/>
      <c r="KEY43" s="242"/>
      <c r="KEZ43" s="242"/>
      <c r="KFA43" s="242"/>
      <c r="KFB43" s="242"/>
      <c r="KFC43" s="242"/>
      <c r="KFD43" s="242"/>
      <c r="KFE43" s="242"/>
      <c r="KFF43" s="242"/>
      <c r="KFG43" s="242"/>
      <c r="KFH43" s="242"/>
      <c r="KFI43" s="242"/>
      <c r="KFJ43" s="242"/>
      <c r="KFK43" s="242"/>
      <c r="KFL43" s="242"/>
      <c r="KFM43" s="242"/>
      <c r="KFN43" s="242"/>
      <c r="KFO43" s="242"/>
      <c r="KFP43" s="242"/>
      <c r="KFQ43" s="242"/>
      <c r="KFR43" s="242"/>
      <c r="KFS43" s="242"/>
      <c r="KFT43" s="242"/>
      <c r="KFU43" s="242"/>
      <c r="KFV43" s="242"/>
      <c r="KFW43" s="242"/>
      <c r="KFX43" s="242"/>
      <c r="KFY43" s="242"/>
      <c r="KFZ43" s="242"/>
      <c r="KGA43" s="242"/>
      <c r="KGB43" s="242"/>
      <c r="KGC43" s="242"/>
      <c r="KGD43" s="242"/>
      <c r="KGE43" s="242"/>
      <c r="KGF43" s="242"/>
      <c r="KGG43" s="242"/>
      <c r="KGH43" s="242"/>
      <c r="KGI43" s="242"/>
      <c r="KGJ43" s="242"/>
      <c r="KGK43" s="242"/>
      <c r="KGL43" s="242"/>
      <c r="KGM43" s="242"/>
      <c r="KGN43" s="242"/>
      <c r="KGO43" s="242"/>
      <c r="KGP43" s="242"/>
      <c r="KGQ43" s="242"/>
      <c r="KGR43" s="242"/>
      <c r="KGS43" s="242"/>
      <c r="KGT43" s="242"/>
      <c r="KGU43" s="242"/>
      <c r="KGV43" s="242"/>
      <c r="KGW43" s="242"/>
      <c r="KGX43" s="242"/>
      <c r="KGY43" s="242"/>
      <c r="KGZ43" s="242"/>
      <c r="KHA43" s="242"/>
      <c r="KHB43" s="242"/>
      <c r="KHC43" s="242"/>
      <c r="KHD43" s="242"/>
      <c r="KHE43" s="242"/>
      <c r="KHF43" s="242"/>
      <c r="KHG43" s="242"/>
      <c r="KHH43" s="242"/>
      <c r="KHI43" s="242"/>
      <c r="KHJ43" s="242"/>
      <c r="KHK43" s="242"/>
      <c r="KHL43" s="242"/>
      <c r="KHM43" s="242"/>
      <c r="KHN43" s="242"/>
      <c r="KHO43" s="242"/>
      <c r="KHP43" s="242"/>
      <c r="KHQ43" s="242"/>
      <c r="KHR43" s="242"/>
      <c r="KHS43" s="242"/>
      <c r="KHT43" s="242"/>
      <c r="KHU43" s="242"/>
      <c r="KHV43" s="242"/>
      <c r="KHW43" s="242"/>
      <c r="KHX43" s="242"/>
      <c r="KHY43" s="242"/>
      <c r="KHZ43" s="242"/>
      <c r="KIA43" s="242"/>
      <c r="KIB43" s="242"/>
      <c r="KIC43" s="242"/>
      <c r="KID43" s="242"/>
      <c r="KIE43" s="242"/>
      <c r="KIF43" s="242"/>
      <c r="KIG43" s="242"/>
      <c r="KIH43" s="242"/>
      <c r="KII43" s="242"/>
      <c r="KIJ43" s="242"/>
      <c r="KIK43" s="242"/>
      <c r="KIL43" s="242"/>
      <c r="KIM43" s="242"/>
      <c r="KIN43" s="242"/>
      <c r="KIO43" s="242"/>
      <c r="KIP43" s="242"/>
      <c r="KIQ43" s="242"/>
      <c r="KIR43" s="242"/>
      <c r="KIS43" s="242"/>
      <c r="KIT43" s="242"/>
      <c r="KIU43" s="242"/>
      <c r="KIV43" s="242"/>
      <c r="KIW43" s="242"/>
      <c r="KIX43" s="242"/>
      <c r="KIY43" s="242"/>
      <c r="KIZ43" s="242"/>
      <c r="KJA43" s="242"/>
      <c r="KJB43" s="242"/>
      <c r="KJC43" s="242"/>
      <c r="KJD43" s="242"/>
      <c r="KJE43" s="242"/>
      <c r="KJF43" s="242"/>
      <c r="KJG43" s="242"/>
      <c r="KJH43" s="242"/>
      <c r="KJI43" s="242"/>
      <c r="KJJ43" s="242"/>
      <c r="KJK43" s="242"/>
      <c r="KJL43" s="242"/>
      <c r="KJM43" s="242"/>
      <c r="KJN43" s="242"/>
      <c r="KJO43" s="242"/>
      <c r="KJP43" s="242"/>
      <c r="KJQ43" s="242"/>
      <c r="KJR43" s="242"/>
      <c r="KJS43" s="242"/>
      <c r="KJT43" s="242"/>
      <c r="KJU43" s="242"/>
      <c r="KJV43" s="242"/>
      <c r="KJW43" s="242"/>
      <c r="KJX43" s="242"/>
      <c r="KJY43" s="242"/>
      <c r="KJZ43" s="242"/>
      <c r="KKA43" s="242"/>
      <c r="KKB43" s="242"/>
      <c r="KKC43" s="242"/>
      <c r="KKD43" s="242"/>
      <c r="KKE43" s="242"/>
      <c r="KKF43" s="242"/>
      <c r="KKG43" s="242"/>
      <c r="KKH43" s="242"/>
      <c r="KKI43" s="242"/>
      <c r="KKJ43" s="242"/>
      <c r="KKK43" s="242"/>
      <c r="KKL43" s="242"/>
      <c r="KKM43" s="242"/>
      <c r="KKN43" s="242"/>
      <c r="KKO43" s="242"/>
      <c r="KKP43" s="242"/>
      <c r="KKQ43" s="242"/>
      <c r="KKR43" s="242"/>
      <c r="KKS43" s="242"/>
      <c r="KKT43" s="242"/>
      <c r="KKU43" s="242"/>
      <c r="KKV43" s="242"/>
      <c r="KKW43" s="242"/>
      <c r="KKX43" s="242"/>
      <c r="KKY43" s="242"/>
      <c r="KKZ43" s="242"/>
      <c r="KLA43" s="242"/>
      <c r="KLB43" s="242"/>
      <c r="KLC43" s="242"/>
      <c r="KLD43" s="242"/>
      <c r="KLE43" s="242"/>
      <c r="KLF43" s="242"/>
      <c r="KLG43" s="242"/>
      <c r="KLH43" s="242"/>
      <c r="KLI43" s="242"/>
      <c r="KLJ43" s="242"/>
      <c r="KLK43" s="242"/>
      <c r="KLL43" s="242"/>
      <c r="KLM43" s="242"/>
      <c r="KLN43" s="242"/>
      <c r="KLO43" s="242"/>
      <c r="KLP43" s="242"/>
      <c r="KLQ43" s="242"/>
      <c r="KLR43" s="242"/>
      <c r="KLS43" s="242"/>
      <c r="KLT43" s="242"/>
      <c r="KLU43" s="242"/>
      <c r="KLV43" s="242"/>
      <c r="KLW43" s="242"/>
      <c r="KLX43" s="242"/>
      <c r="KLY43" s="242"/>
      <c r="KLZ43" s="242"/>
      <c r="KMA43" s="242"/>
      <c r="KMB43" s="242"/>
      <c r="KMC43" s="242"/>
      <c r="KMD43" s="242"/>
      <c r="KME43" s="242"/>
      <c r="KMF43" s="242"/>
      <c r="KMG43" s="242"/>
      <c r="KMH43" s="242"/>
      <c r="KMI43" s="242"/>
      <c r="KMJ43" s="242"/>
      <c r="KMK43" s="242"/>
      <c r="KML43" s="242"/>
      <c r="KMM43" s="242"/>
      <c r="KMN43" s="242"/>
      <c r="KMO43" s="242"/>
      <c r="KMP43" s="242"/>
      <c r="KMQ43" s="242"/>
      <c r="KMR43" s="242"/>
      <c r="KMS43" s="242"/>
      <c r="KMT43" s="242"/>
      <c r="KMU43" s="242"/>
      <c r="KMV43" s="242"/>
      <c r="KMW43" s="242"/>
      <c r="KMX43" s="242"/>
      <c r="KMY43" s="242"/>
      <c r="KMZ43" s="242"/>
      <c r="KNA43" s="242"/>
      <c r="KNB43" s="242"/>
      <c r="KNC43" s="242"/>
      <c r="KND43" s="242"/>
      <c r="KNE43" s="242"/>
      <c r="KNF43" s="242"/>
      <c r="KNG43" s="242"/>
      <c r="KNH43" s="242"/>
      <c r="KNI43" s="242"/>
      <c r="KNJ43" s="242"/>
      <c r="KNK43" s="242"/>
      <c r="KNL43" s="242"/>
      <c r="KNM43" s="242"/>
      <c r="KNN43" s="242"/>
      <c r="KNO43" s="242"/>
      <c r="KNP43" s="242"/>
      <c r="KNQ43" s="242"/>
      <c r="KNR43" s="242"/>
      <c r="KNS43" s="242"/>
      <c r="KNT43" s="242"/>
      <c r="KNU43" s="242"/>
      <c r="KNV43" s="242"/>
      <c r="KNW43" s="242"/>
      <c r="KNX43" s="242"/>
      <c r="KNY43" s="242"/>
      <c r="KNZ43" s="242"/>
      <c r="KOA43" s="242"/>
      <c r="KOB43" s="242"/>
      <c r="KOC43" s="242"/>
      <c r="KOD43" s="242"/>
      <c r="KOE43" s="242"/>
      <c r="KOF43" s="242"/>
      <c r="KOG43" s="242"/>
      <c r="KOH43" s="242"/>
      <c r="KOI43" s="242"/>
      <c r="KOJ43" s="242"/>
      <c r="KOK43" s="242"/>
      <c r="KOL43" s="242"/>
      <c r="KOM43" s="242"/>
      <c r="KON43" s="242"/>
      <c r="KOO43" s="242"/>
      <c r="KOP43" s="242"/>
      <c r="KOQ43" s="242"/>
      <c r="KOR43" s="242"/>
      <c r="KOS43" s="242"/>
      <c r="KOT43" s="242"/>
      <c r="KOU43" s="242"/>
      <c r="KOV43" s="242"/>
      <c r="KOW43" s="242"/>
      <c r="KOX43" s="242"/>
      <c r="KOY43" s="242"/>
      <c r="KOZ43" s="242"/>
      <c r="KPA43" s="242"/>
      <c r="KPB43" s="242"/>
      <c r="KPC43" s="242"/>
      <c r="KPD43" s="242"/>
      <c r="KPE43" s="242"/>
      <c r="KPF43" s="242"/>
      <c r="KPG43" s="242"/>
      <c r="KPH43" s="242"/>
      <c r="KPI43" s="242"/>
      <c r="KPJ43" s="242"/>
      <c r="KPK43" s="242"/>
      <c r="KPL43" s="242"/>
      <c r="KPM43" s="242"/>
      <c r="KPN43" s="242"/>
      <c r="KPO43" s="242"/>
      <c r="KPP43" s="242"/>
      <c r="KPQ43" s="242"/>
      <c r="KPR43" s="242"/>
      <c r="KPS43" s="242"/>
      <c r="KPT43" s="242"/>
      <c r="KPU43" s="242"/>
      <c r="KPV43" s="242"/>
      <c r="KPW43" s="242"/>
      <c r="KPX43" s="242"/>
      <c r="KPY43" s="242"/>
      <c r="KPZ43" s="242"/>
      <c r="KQA43" s="242"/>
      <c r="KQB43" s="242"/>
      <c r="KQC43" s="242"/>
      <c r="KQD43" s="242"/>
      <c r="KQE43" s="242"/>
      <c r="KQF43" s="242"/>
      <c r="KQG43" s="242"/>
      <c r="KQH43" s="242"/>
      <c r="KQI43" s="242"/>
      <c r="KQJ43" s="242"/>
      <c r="KQK43" s="242"/>
      <c r="KQL43" s="242"/>
      <c r="KQM43" s="242"/>
      <c r="KQN43" s="242"/>
      <c r="KQO43" s="242"/>
      <c r="KQP43" s="242"/>
      <c r="KQQ43" s="242"/>
      <c r="KQR43" s="242"/>
      <c r="KQS43" s="242"/>
      <c r="KQT43" s="242"/>
      <c r="KQU43" s="242"/>
      <c r="KQV43" s="242"/>
      <c r="KQW43" s="242"/>
      <c r="KQX43" s="242"/>
      <c r="KQY43" s="242"/>
      <c r="KQZ43" s="242"/>
      <c r="KRA43" s="242"/>
      <c r="KRB43" s="242"/>
      <c r="KRC43" s="242"/>
      <c r="KRD43" s="242"/>
      <c r="KRE43" s="242"/>
      <c r="KRF43" s="242"/>
      <c r="KRG43" s="242"/>
      <c r="KRH43" s="242"/>
      <c r="KRI43" s="242"/>
      <c r="KRJ43" s="242"/>
      <c r="KRK43" s="242"/>
      <c r="KRL43" s="242"/>
      <c r="KRM43" s="242"/>
      <c r="KRN43" s="242"/>
      <c r="KRO43" s="242"/>
      <c r="KRP43" s="242"/>
      <c r="KRQ43" s="242"/>
      <c r="KRR43" s="242"/>
      <c r="KRS43" s="242"/>
      <c r="KRT43" s="242"/>
      <c r="KRU43" s="242"/>
      <c r="KRV43" s="242"/>
      <c r="KRW43" s="242"/>
      <c r="KRX43" s="242"/>
      <c r="KRY43" s="242"/>
      <c r="KRZ43" s="242"/>
      <c r="KSA43" s="242"/>
      <c r="KSB43" s="242"/>
      <c r="KSC43" s="242"/>
      <c r="KSD43" s="242"/>
      <c r="KSE43" s="242"/>
      <c r="KSF43" s="242"/>
      <c r="KSG43" s="242"/>
      <c r="KSH43" s="242"/>
      <c r="KSI43" s="242"/>
      <c r="KSJ43" s="242"/>
      <c r="KSK43" s="242"/>
      <c r="KSL43" s="242"/>
      <c r="KSM43" s="242"/>
      <c r="KSN43" s="242"/>
      <c r="KSO43" s="242"/>
      <c r="KSP43" s="242"/>
      <c r="KSQ43" s="242"/>
      <c r="KSR43" s="242"/>
      <c r="KSS43" s="242"/>
      <c r="KST43" s="242"/>
      <c r="KSU43" s="242"/>
      <c r="KSV43" s="242"/>
      <c r="KSW43" s="242"/>
      <c r="KSX43" s="242"/>
      <c r="KSY43" s="242"/>
      <c r="KSZ43" s="242"/>
      <c r="KTA43" s="242"/>
      <c r="KTB43" s="242"/>
      <c r="KTC43" s="242"/>
      <c r="KTD43" s="242"/>
      <c r="KTE43" s="242"/>
      <c r="KTF43" s="242"/>
      <c r="KTG43" s="242"/>
      <c r="KTH43" s="242"/>
      <c r="KTI43" s="242"/>
      <c r="KTJ43" s="242"/>
      <c r="KTK43" s="242"/>
      <c r="KTL43" s="242"/>
      <c r="KTM43" s="242"/>
      <c r="KTN43" s="242"/>
      <c r="KTO43" s="242"/>
      <c r="KTP43" s="242"/>
      <c r="KTQ43" s="242"/>
      <c r="KTR43" s="242"/>
      <c r="KTS43" s="242"/>
      <c r="KTT43" s="242"/>
      <c r="KTU43" s="242"/>
      <c r="KTV43" s="242"/>
      <c r="KTW43" s="242"/>
      <c r="KTX43" s="242"/>
      <c r="KTY43" s="242"/>
      <c r="KTZ43" s="242"/>
      <c r="KUA43" s="242"/>
      <c r="KUB43" s="242"/>
      <c r="KUC43" s="242"/>
      <c r="KUD43" s="242"/>
      <c r="KUE43" s="242"/>
      <c r="KUF43" s="242"/>
      <c r="KUG43" s="242"/>
      <c r="KUH43" s="242"/>
      <c r="KUI43" s="242"/>
      <c r="KUJ43" s="242"/>
      <c r="KUK43" s="242"/>
      <c r="KUL43" s="242"/>
      <c r="KUM43" s="242"/>
      <c r="KUN43" s="242"/>
      <c r="KUO43" s="242"/>
      <c r="KUP43" s="242"/>
      <c r="KUQ43" s="242"/>
      <c r="KUR43" s="242"/>
      <c r="KUS43" s="242"/>
      <c r="KUT43" s="242"/>
      <c r="KUU43" s="242"/>
      <c r="KUV43" s="242"/>
      <c r="KUW43" s="242"/>
      <c r="KUX43" s="242"/>
      <c r="KUY43" s="242"/>
      <c r="KUZ43" s="242"/>
      <c r="KVA43" s="242"/>
      <c r="KVB43" s="242"/>
      <c r="KVC43" s="242"/>
      <c r="KVD43" s="242"/>
      <c r="KVE43" s="242"/>
      <c r="KVF43" s="242"/>
      <c r="KVG43" s="242"/>
      <c r="KVH43" s="242"/>
      <c r="KVI43" s="242"/>
      <c r="KVJ43" s="242"/>
      <c r="KVK43" s="242"/>
      <c r="KVL43" s="242"/>
      <c r="KVM43" s="242"/>
      <c r="KVN43" s="242"/>
      <c r="KVO43" s="242"/>
      <c r="KVP43" s="242"/>
      <c r="KVQ43" s="242"/>
      <c r="KVR43" s="242"/>
      <c r="KVS43" s="242"/>
      <c r="KVT43" s="242"/>
      <c r="KVU43" s="242"/>
      <c r="KVV43" s="242"/>
      <c r="KVW43" s="242"/>
      <c r="KVX43" s="242"/>
      <c r="KVY43" s="242"/>
      <c r="KVZ43" s="242"/>
      <c r="KWA43" s="242"/>
      <c r="KWB43" s="242"/>
      <c r="KWC43" s="242"/>
      <c r="KWD43" s="242"/>
      <c r="KWE43" s="242"/>
      <c r="KWF43" s="242"/>
      <c r="KWG43" s="242"/>
      <c r="KWH43" s="242"/>
      <c r="KWI43" s="242"/>
      <c r="KWJ43" s="242"/>
      <c r="KWK43" s="242"/>
      <c r="KWL43" s="242"/>
      <c r="KWM43" s="242"/>
      <c r="KWN43" s="242"/>
      <c r="KWO43" s="242"/>
      <c r="KWP43" s="242"/>
      <c r="KWQ43" s="242"/>
      <c r="KWR43" s="242"/>
      <c r="KWS43" s="242"/>
      <c r="KWT43" s="242"/>
      <c r="KWU43" s="242"/>
      <c r="KWV43" s="242"/>
      <c r="KWW43" s="242"/>
      <c r="KWX43" s="242"/>
      <c r="KWY43" s="242"/>
      <c r="KWZ43" s="242"/>
      <c r="KXA43" s="242"/>
      <c r="KXB43" s="242"/>
      <c r="KXC43" s="242"/>
      <c r="KXD43" s="242"/>
      <c r="KXE43" s="242"/>
      <c r="KXF43" s="242"/>
      <c r="KXG43" s="242"/>
      <c r="KXH43" s="242"/>
      <c r="KXI43" s="242"/>
      <c r="KXJ43" s="242"/>
      <c r="KXK43" s="242"/>
      <c r="KXL43" s="242"/>
      <c r="KXM43" s="242"/>
      <c r="KXN43" s="242"/>
      <c r="KXO43" s="242"/>
      <c r="KXP43" s="242"/>
      <c r="KXQ43" s="242"/>
      <c r="KXR43" s="242"/>
      <c r="KXS43" s="242"/>
      <c r="KXT43" s="242"/>
      <c r="KXU43" s="242"/>
      <c r="KXV43" s="242"/>
      <c r="KXW43" s="242"/>
      <c r="KXX43" s="242"/>
      <c r="KXY43" s="242"/>
      <c r="KXZ43" s="242"/>
      <c r="KYA43" s="242"/>
      <c r="KYB43" s="242"/>
      <c r="KYC43" s="242"/>
      <c r="KYD43" s="242"/>
      <c r="KYE43" s="242"/>
      <c r="KYF43" s="242"/>
      <c r="KYG43" s="242"/>
      <c r="KYH43" s="242"/>
      <c r="KYI43" s="242"/>
      <c r="KYJ43" s="242"/>
      <c r="KYK43" s="242"/>
      <c r="KYL43" s="242"/>
      <c r="KYM43" s="242"/>
      <c r="KYN43" s="242"/>
      <c r="KYO43" s="242"/>
      <c r="KYP43" s="242"/>
      <c r="KYQ43" s="242"/>
      <c r="KYR43" s="242"/>
      <c r="KYS43" s="242"/>
      <c r="KYT43" s="242"/>
      <c r="KYU43" s="242"/>
      <c r="KYV43" s="242"/>
      <c r="KYW43" s="242"/>
      <c r="KYX43" s="242"/>
      <c r="KYY43" s="242"/>
      <c r="KYZ43" s="242"/>
      <c r="KZA43" s="242"/>
      <c r="KZB43" s="242"/>
      <c r="KZC43" s="242"/>
      <c r="KZD43" s="242"/>
      <c r="KZE43" s="242"/>
      <c r="KZF43" s="242"/>
      <c r="KZG43" s="242"/>
      <c r="KZH43" s="242"/>
      <c r="KZI43" s="242"/>
      <c r="KZJ43" s="242"/>
      <c r="KZK43" s="242"/>
      <c r="KZL43" s="242"/>
      <c r="KZM43" s="242"/>
      <c r="KZN43" s="242"/>
      <c r="KZO43" s="242"/>
      <c r="KZP43" s="242"/>
      <c r="KZQ43" s="242"/>
      <c r="KZR43" s="242"/>
      <c r="KZS43" s="242"/>
      <c r="KZT43" s="242"/>
      <c r="KZU43" s="242"/>
      <c r="KZV43" s="242"/>
      <c r="KZW43" s="242"/>
      <c r="KZX43" s="242"/>
      <c r="KZY43" s="242"/>
      <c r="KZZ43" s="242"/>
      <c r="LAA43" s="242"/>
      <c r="LAB43" s="242"/>
      <c r="LAC43" s="242"/>
      <c r="LAD43" s="242"/>
      <c r="LAE43" s="242"/>
      <c r="LAF43" s="242"/>
      <c r="LAG43" s="242"/>
      <c r="LAH43" s="242"/>
      <c r="LAI43" s="242"/>
      <c r="LAJ43" s="242"/>
      <c r="LAK43" s="242"/>
      <c r="LAL43" s="242"/>
      <c r="LAM43" s="242"/>
      <c r="LAN43" s="242"/>
      <c r="LAO43" s="242"/>
      <c r="LAP43" s="242"/>
      <c r="LAQ43" s="242"/>
      <c r="LAR43" s="242"/>
      <c r="LAS43" s="242"/>
      <c r="LAT43" s="242"/>
      <c r="LAU43" s="242"/>
      <c r="LAV43" s="242"/>
      <c r="LAW43" s="242"/>
      <c r="LAX43" s="242"/>
      <c r="LAY43" s="242"/>
      <c r="LAZ43" s="242"/>
      <c r="LBA43" s="242"/>
      <c r="LBB43" s="242"/>
      <c r="LBC43" s="242"/>
      <c r="LBD43" s="242"/>
      <c r="LBE43" s="242"/>
      <c r="LBF43" s="242"/>
      <c r="LBG43" s="242"/>
      <c r="LBH43" s="242"/>
      <c r="LBI43" s="242"/>
      <c r="LBJ43" s="242"/>
      <c r="LBK43" s="242"/>
      <c r="LBL43" s="242"/>
      <c r="LBM43" s="242"/>
      <c r="LBN43" s="242"/>
      <c r="LBO43" s="242"/>
      <c r="LBP43" s="242"/>
      <c r="LBQ43" s="242"/>
      <c r="LBR43" s="242"/>
      <c r="LBS43" s="242"/>
      <c r="LBT43" s="242"/>
      <c r="LBU43" s="242"/>
      <c r="LBV43" s="242"/>
      <c r="LBW43" s="242"/>
      <c r="LBX43" s="242"/>
      <c r="LBY43" s="242"/>
      <c r="LBZ43" s="242"/>
      <c r="LCA43" s="242"/>
      <c r="LCB43" s="242"/>
      <c r="LCC43" s="242"/>
      <c r="LCD43" s="242"/>
      <c r="LCE43" s="242"/>
      <c r="LCF43" s="242"/>
      <c r="LCG43" s="242"/>
      <c r="LCH43" s="242"/>
      <c r="LCI43" s="242"/>
      <c r="LCJ43" s="242"/>
      <c r="LCK43" s="242"/>
      <c r="LCL43" s="242"/>
      <c r="LCM43" s="242"/>
      <c r="LCN43" s="242"/>
      <c r="LCO43" s="242"/>
      <c r="LCP43" s="242"/>
      <c r="LCQ43" s="242"/>
      <c r="LCR43" s="242"/>
      <c r="LCS43" s="242"/>
      <c r="LCT43" s="242"/>
      <c r="LCU43" s="242"/>
      <c r="LCV43" s="242"/>
      <c r="LCW43" s="242"/>
      <c r="LCX43" s="242"/>
      <c r="LCY43" s="242"/>
      <c r="LCZ43" s="242"/>
      <c r="LDA43" s="242"/>
      <c r="LDB43" s="242"/>
      <c r="LDC43" s="242"/>
      <c r="LDD43" s="242"/>
      <c r="LDE43" s="242"/>
      <c r="LDF43" s="242"/>
      <c r="LDG43" s="242"/>
      <c r="LDH43" s="242"/>
      <c r="LDI43" s="242"/>
      <c r="LDJ43" s="242"/>
      <c r="LDK43" s="242"/>
      <c r="LDL43" s="242"/>
      <c r="LDM43" s="242"/>
      <c r="LDN43" s="242"/>
      <c r="LDO43" s="242"/>
      <c r="LDP43" s="242"/>
      <c r="LDQ43" s="242"/>
      <c r="LDR43" s="242"/>
      <c r="LDS43" s="242"/>
      <c r="LDT43" s="242"/>
      <c r="LDU43" s="242"/>
      <c r="LDV43" s="242"/>
      <c r="LDW43" s="242"/>
      <c r="LDX43" s="242"/>
      <c r="LDY43" s="242"/>
      <c r="LDZ43" s="242"/>
      <c r="LEA43" s="242"/>
      <c r="LEB43" s="242"/>
      <c r="LEC43" s="242"/>
      <c r="LED43" s="242"/>
      <c r="LEE43" s="242"/>
      <c r="LEF43" s="242"/>
      <c r="LEG43" s="242"/>
      <c r="LEH43" s="242"/>
      <c r="LEI43" s="242"/>
      <c r="LEJ43" s="242"/>
      <c r="LEK43" s="242"/>
      <c r="LEL43" s="242"/>
      <c r="LEM43" s="242"/>
      <c r="LEN43" s="242"/>
      <c r="LEO43" s="242"/>
      <c r="LEP43" s="242"/>
      <c r="LEQ43" s="242"/>
      <c r="LER43" s="242"/>
      <c r="LES43" s="242"/>
      <c r="LET43" s="242"/>
      <c r="LEU43" s="242"/>
      <c r="LEV43" s="242"/>
      <c r="LEW43" s="242"/>
      <c r="LEX43" s="242"/>
      <c r="LEY43" s="242"/>
      <c r="LEZ43" s="242"/>
      <c r="LFA43" s="242"/>
      <c r="LFB43" s="242"/>
      <c r="LFC43" s="242"/>
      <c r="LFD43" s="242"/>
      <c r="LFE43" s="242"/>
      <c r="LFF43" s="242"/>
      <c r="LFG43" s="242"/>
      <c r="LFH43" s="242"/>
      <c r="LFI43" s="242"/>
      <c r="LFJ43" s="242"/>
      <c r="LFK43" s="242"/>
      <c r="LFL43" s="242"/>
      <c r="LFM43" s="242"/>
      <c r="LFN43" s="242"/>
      <c r="LFO43" s="242"/>
      <c r="LFP43" s="242"/>
      <c r="LFQ43" s="242"/>
      <c r="LFR43" s="242"/>
      <c r="LFS43" s="242"/>
      <c r="LFT43" s="242"/>
      <c r="LFU43" s="242"/>
      <c r="LFV43" s="242"/>
      <c r="LFW43" s="242"/>
      <c r="LFX43" s="242"/>
      <c r="LFY43" s="242"/>
      <c r="LFZ43" s="242"/>
      <c r="LGA43" s="242"/>
      <c r="LGB43" s="242"/>
      <c r="LGC43" s="242"/>
      <c r="LGD43" s="242"/>
      <c r="LGE43" s="242"/>
      <c r="LGF43" s="242"/>
      <c r="LGG43" s="242"/>
      <c r="LGH43" s="242"/>
      <c r="LGI43" s="242"/>
      <c r="LGJ43" s="242"/>
      <c r="LGK43" s="242"/>
      <c r="LGL43" s="242"/>
      <c r="LGM43" s="242"/>
      <c r="LGN43" s="242"/>
      <c r="LGO43" s="242"/>
      <c r="LGP43" s="242"/>
      <c r="LGQ43" s="242"/>
      <c r="LGR43" s="242"/>
      <c r="LGS43" s="242"/>
      <c r="LGT43" s="242"/>
      <c r="LGU43" s="242"/>
      <c r="LGV43" s="242"/>
      <c r="LGW43" s="242"/>
      <c r="LGX43" s="242"/>
      <c r="LGY43" s="242"/>
      <c r="LGZ43" s="242"/>
      <c r="LHA43" s="242"/>
      <c r="LHB43" s="242"/>
      <c r="LHC43" s="242"/>
      <c r="LHD43" s="242"/>
      <c r="LHE43" s="242"/>
      <c r="LHF43" s="242"/>
      <c r="LHG43" s="242"/>
      <c r="LHH43" s="242"/>
      <c r="LHI43" s="242"/>
      <c r="LHJ43" s="242"/>
      <c r="LHK43" s="242"/>
      <c r="LHL43" s="242"/>
      <c r="LHM43" s="242"/>
      <c r="LHN43" s="242"/>
      <c r="LHO43" s="242"/>
      <c r="LHP43" s="242"/>
      <c r="LHQ43" s="242"/>
      <c r="LHR43" s="242"/>
      <c r="LHS43" s="242"/>
      <c r="LHT43" s="242"/>
      <c r="LHU43" s="242"/>
      <c r="LHV43" s="242"/>
      <c r="LHW43" s="242"/>
      <c r="LHX43" s="242"/>
      <c r="LHY43" s="242"/>
      <c r="LHZ43" s="242"/>
      <c r="LIA43" s="242"/>
      <c r="LIB43" s="242"/>
      <c r="LIC43" s="242"/>
      <c r="LID43" s="242"/>
      <c r="LIE43" s="242"/>
      <c r="LIF43" s="242"/>
      <c r="LIG43" s="242"/>
      <c r="LIH43" s="242"/>
      <c r="LII43" s="242"/>
      <c r="LIJ43" s="242"/>
      <c r="LIK43" s="242"/>
      <c r="LIL43" s="242"/>
      <c r="LIM43" s="242"/>
      <c r="LIN43" s="242"/>
      <c r="LIO43" s="242"/>
      <c r="LIP43" s="242"/>
      <c r="LIQ43" s="242"/>
      <c r="LIR43" s="242"/>
      <c r="LIS43" s="242"/>
      <c r="LIT43" s="242"/>
      <c r="LIU43" s="242"/>
      <c r="LIV43" s="242"/>
      <c r="LIW43" s="242"/>
      <c r="LIX43" s="242"/>
      <c r="LIY43" s="242"/>
      <c r="LIZ43" s="242"/>
      <c r="LJA43" s="242"/>
      <c r="LJB43" s="242"/>
      <c r="LJC43" s="242"/>
      <c r="LJD43" s="242"/>
      <c r="LJE43" s="242"/>
      <c r="LJF43" s="242"/>
      <c r="LJG43" s="242"/>
      <c r="LJH43" s="242"/>
      <c r="LJI43" s="242"/>
      <c r="LJJ43" s="242"/>
      <c r="LJK43" s="242"/>
      <c r="LJL43" s="242"/>
      <c r="LJM43" s="242"/>
      <c r="LJN43" s="242"/>
      <c r="LJO43" s="242"/>
      <c r="LJP43" s="242"/>
      <c r="LJQ43" s="242"/>
      <c r="LJR43" s="242"/>
      <c r="LJS43" s="242"/>
      <c r="LJT43" s="242"/>
      <c r="LJU43" s="242"/>
      <c r="LJV43" s="242"/>
      <c r="LJW43" s="242"/>
      <c r="LJX43" s="242"/>
      <c r="LJY43" s="242"/>
      <c r="LJZ43" s="242"/>
      <c r="LKA43" s="242"/>
      <c r="LKB43" s="242"/>
      <c r="LKC43" s="242"/>
      <c r="LKD43" s="242"/>
      <c r="LKE43" s="242"/>
      <c r="LKF43" s="242"/>
      <c r="LKG43" s="242"/>
      <c r="LKH43" s="242"/>
      <c r="LKI43" s="242"/>
      <c r="LKJ43" s="242"/>
      <c r="LKK43" s="242"/>
      <c r="LKL43" s="242"/>
      <c r="LKM43" s="242"/>
      <c r="LKN43" s="242"/>
      <c r="LKO43" s="242"/>
      <c r="LKP43" s="242"/>
      <c r="LKQ43" s="242"/>
      <c r="LKR43" s="242"/>
      <c r="LKS43" s="242"/>
      <c r="LKT43" s="242"/>
      <c r="LKU43" s="242"/>
      <c r="LKV43" s="242"/>
      <c r="LKW43" s="242"/>
      <c r="LKX43" s="242"/>
      <c r="LKY43" s="242"/>
      <c r="LKZ43" s="242"/>
      <c r="LLA43" s="242"/>
      <c r="LLB43" s="242"/>
      <c r="LLC43" s="242"/>
      <c r="LLD43" s="242"/>
      <c r="LLE43" s="242"/>
      <c r="LLF43" s="242"/>
      <c r="LLG43" s="242"/>
      <c r="LLH43" s="242"/>
      <c r="LLI43" s="242"/>
      <c r="LLJ43" s="242"/>
      <c r="LLK43" s="242"/>
      <c r="LLL43" s="242"/>
      <c r="LLM43" s="242"/>
      <c r="LLN43" s="242"/>
      <c r="LLO43" s="242"/>
      <c r="LLP43" s="242"/>
      <c r="LLQ43" s="242"/>
      <c r="LLR43" s="242"/>
      <c r="LLS43" s="242"/>
      <c r="LLT43" s="242"/>
      <c r="LLU43" s="242"/>
      <c r="LLV43" s="242"/>
      <c r="LLW43" s="242"/>
      <c r="LLX43" s="242"/>
      <c r="LLY43" s="242"/>
      <c r="LLZ43" s="242"/>
      <c r="LMA43" s="242"/>
      <c r="LMB43" s="242"/>
      <c r="LMC43" s="242"/>
      <c r="LMD43" s="242"/>
      <c r="LME43" s="242"/>
      <c r="LMF43" s="242"/>
      <c r="LMG43" s="242"/>
      <c r="LMH43" s="242"/>
      <c r="LMI43" s="242"/>
      <c r="LMJ43" s="242"/>
      <c r="LMK43" s="242"/>
      <c r="LML43" s="242"/>
      <c r="LMM43" s="242"/>
      <c r="LMN43" s="242"/>
      <c r="LMO43" s="242"/>
      <c r="LMP43" s="242"/>
      <c r="LMQ43" s="242"/>
      <c r="LMR43" s="242"/>
      <c r="LMS43" s="242"/>
      <c r="LMT43" s="242"/>
      <c r="LMU43" s="242"/>
      <c r="LMV43" s="242"/>
      <c r="LMW43" s="242"/>
      <c r="LMX43" s="242"/>
      <c r="LMY43" s="242"/>
      <c r="LMZ43" s="242"/>
      <c r="LNA43" s="242"/>
      <c r="LNB43" s="242"/>
      <c r="LNC43" s="242"/>
      <c r="LND43" s="242"/>
      <c r="LNE43" s="242"/>
      <c r="LNF43" s="242"/>
      <c r="LNG43" s="242"/>
      <c r="LNH43" s="242"/>
      <c r="LNI43" s="242"/>
      <c r="LNJ43" s="242"/>
      <c r="LNK43" s="242"/>
      <c r="LNL43" s="242"/>
      <c r="LNM43" s="242"/>
      <c r="LNN43" s="242"/>
      <c r="LNO43" s="242"/>
      <c r="LNP43" s="242"/>
      <c r="LNQ43" s="242"/>
      <c r="LNR43" s="242"/>
      <c r="LNS43" s="242"/>
      <c r="LNT43" s="242"/>
      <c r="LNU43" s="242"/>
      <c r="LNV43" s="242"/>
      <c r="LNW43" s="242"/>
      <c r="LNX43" s="242"/>
      <c r="LNY43" s="242"/>
      <c r="LNZ43" s="242"/>
      <c r="LOA43" s="242"/>
      <c r="LOB43" s="242"/>
      <c r="LOC43" s="242"/>
      <c r="LOD43" s="242"/>
      <c r="LOE43" s="242"/>
      <c r="LOF43" s="242"/>
      <c r="LOG43" s="242"/>
      <c r="LOH43" s="242"/>
      <c r="LOI43" s="242"/>
      <c r="LOJ43" s="242"/>
      <c r="LOK43" s="242"/>
      <c r="LOL43" s="242"/>
      <c r="LOM43" s="242"/>
      <c r="LON43" s="242"/>
      <c r="LOO43" s="242"/>
      <c r="LOP43" s="242"/>
      <c r="LOQ43" s="242"/>
      <c r="LOR43" s="242"/>
      <c r="LOS43" s="242"/>
      <c r="LOT43" s="242"/>
      <c r="LOU43" s="242"/>
      <c r="LOV43" s="242"/>
      <c r="LOW43" s="242"/>
      <c r="LOX43" s="242"/>
      <c r="LOY43" s="242"/>
      <c r="LOZ43" s="242"/>
      <c r="LPA43" s="242"/>
      <c r="LPB43" s="242"/>
      <c r="LPC43" s="242"/>
      <c r="LPD43" s="242"/>
      <c r="LPE43" s="242"/>
      <c r="LPF43" s="242"/>
      <c r="LPG43" s="242"/>
      <c r="LPH43" s="242"/>
      <c r="LPI43" s="242"/>
      <c r="LPJ43" s="242"/>
      <c r="LPK43" s="242"/>
      <c r="LPL43" s="242"/>
      <c r="LPM43" s="242"/>
      <c r="LPN43" s="242"/>
      <c r="LPO43" s="242"/>
      <c r="LPP43" s="242"/>
      <c r="LPQ43" s="242"/>
      <c r="LPR43" s="242"/>
      <c r="LPS43" s="242"/>
      <c r="LPT43" s="242"/>
      <c r="LPU43" s="242"/>
      <c r="LPV43" s="242"/>
      <c r="LPW43" s="242"/>
      <c r="LPX43" s="242"/>
      <c r="LPY43" s="242"/>
      <c r="LPZ43" s="242"/>
      <c r="LQA43" s="242"/>
      <c r="LQB43" s="242"/>
      <c r="LQC43" s="242"/>
      <c r="LQD43" s="242"/>
      <c r="LQE43" s="242"/>
      <c r="LQF43" s="242"/>
      <c r="LQG43" s="242"/>
      <c r="LQH43" s="242"/>
      <c r="LQI43" s="242"/>
      <c r="LQJ43" s="242"/>
      <c r="LQK43" s="242"/>
      <c r="LQL43" s="242"/>
      <c r="LQM43" s="242"/>
      <c r="LQN43" s="242"/>
      <c r="LQO43" s="242"/>
      <c r="LQP43" s="242"/>
      <c r="LQQ43" s="242"/>
      <c r="LQR43" s="242"/>
      <c r="LQS43" s="242"/>
      <c r="LQT43" s="242"/>
      <c r="LQU43" s="242"/>
      <c r="LQV43" s="242"/>
      <c r="LQW43" s="242"/>
      <c r="LQX43" s="242"/>
      <c r="LQY43" s="242"/>
      <c r="LQZ43" s="242"/>
      <c r="LRA43" s="242"/>
      <c r="LRB43" s="242"/>
      <c r="LRC43" s="242"/>
      <c r="LRD43" s="242"/>
      <c r="LRE43" s="242"/>
      <c r="LRF43" s="242"/>
      <c r="LRG43" s="242"/>
      <c r="LRH43" s="242"/>
      <c r="LRI43" s="242"/>
      <c r="LRJ43" s="242"/>
      <c r="LRK43" s="242"/>
      <c r="LRL43" s="242"/>
      <c r="LRM43" s="242"/>
      <c r="LRN43" s="242"/>
      <c r="LRO43" s="242"/>
      <c r="LRP43" s="242"/>
      <c r="LRQ43" s="242"/>
      <c r="LRR43" s="242"/>
      <c r="LRS43" s="242"/>
      <c r="LRT43" s="242"/>
      <c r="LRU43" s="242"/>
      <c r="LRV43" s="242"/>
      <c r="LRW43" s="242"/>
      <c r="LRX43" s="242"/>
      <c r="LRY43" s="242"/>
      <c r="LRZ43" s="242"/>
      <c r="LSA43" s="242"/>
      <c r="LSB43" s="242"/>
      <c r="LSC43" s="242"/>
      <c r="LSD43" s="242"/>
      <c r="LSE43" s="242"/>
      <c r="LSF43" s="242"/>
      <c r="LSG43" s="242"/>
      <c r="LSH43" s="242"/>
      <c r="LSI43" s="242"/>
      <c r="LSJ43" s="242"/>
      <c r="LSK43" s="242"/>
      <c r="LSL43" s="242"/>
      <c r="LSM43" s="242"/>
      <c r="LSN43" s="242"/>
      <c r="LSO43" s="242"/>
      <c r="LSP43" s="242"/>
      <c r="LSQ43" s="242"/>
      <c r="LSR43" s="242"/>
      <c r="LSS43" s="242"/>
      <c r="LST43" s="242"/>
      <c r="LSU43" s="242"/>
      <c r="LSV43" s="242"/>
      <c r="LSW43" s="242"/>
      <c r="LSX43" s="242"/>
      <c r="LSY43" s="242"/>
      <c r="LSZ43" s="242"/>
      <c r="LTA43" s="242"/>
      <c r="LTB43" s="242"/>
      <c r="LTC43" s="242"/>
      <c r="LTD43" s="242"/>
      <c r="LTE43" s="242"/>
      <c r="LTF43" s="242"/>
      <c r="LTG43" s="242"/>
      <c r="LTH43" s="242"/>
      <c r="LTI43" s="242"/>
      <c r="LTJ43" s="242"/>
      <c r="LTK43" s="242"/>
      <c r="LTL43" s="242"/>
      <c r="LTM43" s="242"/>
      <c r="LTN43" s="242"/>
      <c r="LTO43" s="242"/>
      <c r="LTP43" s="242"/>
      <c r="LTQ43" s="242"/>
      <c r="LTR43" s="242"/>
      <c r="LTS43" s="242"/>
      <c r="LTT43" s="242"/>
      <c r="LTU43" s="242"/>
      <c r="LTV43" s="242"/>
      <c r="LTW43" s="242"/>
      <c r="LTX43" s="242"/>
      <c r="LTY43" s="242"/>
      <c r="LTZ43" s="242"/>
      <c r="LUA43" s="242"/>
      <c r="LUB43" s="242"/>
      <c r="LUC43" s="242"/>
      <c r="LUD43" s="242"/>
      <c r="LUE43" s="242"/>
      <c r="LUF43" s="242"/>
      <c r="LUG43" s="242"/>
      <c r="LUH43" s="242"/>
      <c r="LUI43" s="242"/>
      <c r="LUJ43" s="242"/>
      <c r="LUK43" s="242"/>
      <c r="LUL43" s="242"/>
      <c r="LUM43" s="242"/>
      <c r="LUN43" s="242"/>
      <c r="LUO43" s="242"/>
      <c r="LUP43" s="242"/>
      <c r="LUQ43" s="242"/>
      <c r="LUR43" s="242"/>
      <c r="LUS43" s="242"/>
      <c r="LUT43" s="242"/>
      <c r="LUU43" s="242"/>
      <c r="LUV43" s="242"/>
      <c r="LUW43" s="242"/>
      <c r="LUX43" s="242"/>
      <c r="LUY43" s="242"/>
      <c r="LUZ43" s="242"/>
      <c r="LVA43" s="242"/>
      <c r="LVB43" s="242"/>
      <c r="LVC43" s="242"/>
      <c r="LVD43" s="242"/>
      <c r="LVE43" s="242"/>
      <c r="LVF43" s="242"/>
      <c r="LVG43" s="242"/>
      <c r="LVH43" s="242"/>
      <c r="LVI43" s="242"/>
      <c r="LVJ43" s="242"/>
      <c r="LVK43" s="242"/>
      <c r="LVL43" s="242"/>
      <c r="LVM43" s="242"/>
      <c r="LVN43" s="242"/>
      <c r="LVO43" s="242"/>
      <c r="LVP43" s="242"/>
      <c r="LVQ43" s="242"/>
      <c r="LVR43" s="242"/>
      <c r="LVS43" s="242"/>
      <c r="LVT43" s="242"/>
      <c r="LVU43" s="242"/>
      <c r="LVV43" s="242"/>
      <c r="LVW43" s="242"/>
      <c r="LVX43" s="242"/>
      <c r="LVY43" s="242"/>
      <c r="LVZ43" s="242"/>
      <c r="LWA43" s="242"/>
      <c r="LWB43" s="242"/>
      <c r="LWC43" s="242"/>
      <c r="LWD43" s="242"/>
      <c r="LWE43" s="242"/>
      <c r="LWF43" s="242"/>
      <c r="LWG43" s="242"/>
      <c r="LWH43" s="242"/>
      <c r="LWI43" s="242"/>
      <c r="LWJ43" s="242"/>
      <c r="LWK43" s="242"/>
      <c r="LWL43" s="242"/>
      <c r="LWM43" s="242"/>
      <c r="LWN43" s="242"/>
      <c r="LWO43" s="242"/>
      <c r="LWP43" s="242"/>
      <c r="LWQ43" s="242"/>
      <c r="LWR43" s="242"/>
      <c r="LWS43" s="242"/>
      <c r="LWT43" s="242"/>
      <c r="LWU43" s="242"/>
      <c r="LWV43" s="242"/>
      <c r="LWW43" s="242"/>
      <c r="LWX43" s="242"/>
      <c r="LWY43" s="242"/>
      <c r="LWZ43" s="242"/>
      <c r="LXA43" s="242"/>
      <c r="LXB43" s="242"/>
      <c r="LXC43" s="242"/>
      <c r="LXD43" s="242"/>
      <c r="LXE43" s="242"/>
      <c r="LXF43" s="242"/>
      <c r="LXG43" s="242"/>
      <c r="LXH43" s="242"/>
      <c r="LXI43" s="242"/>
      <c r="LXJ43" s="242"/>
      <c r="LXK43" s="242"/>
      <c r="LXL43" s="242"/>
      <c r="LXM43" s="242"/>
      <c r="LXN43" s="242"/>
      <c r="LXO43" s="242"/>
      <c r="LXP43" s="242"/>
      <c r="LXQ43" s="242"/>
      <c r="LXR43" s="242"/>
      <c r="LXS43" s="242"/>
      <c r="LXT43" s="242"/>
      <c r="LXU43" s="242"/>
      <c r="LXV43" s="242"/>
      <c r="LXW43" s="242"/>
      <c r="LXX43" s="242"/>
      <c r="LXY43" s="242"/>
      <c r="LXZ43" s="242"/>
      <c r="LYA43" s="242"/>
      <c r="LYB43" s="242"/>
      <c r="LYC43" s="242"/>
      <c r="LYD43" s="242"/>
      <c r="LYE43" s="242"/>
      <c r="LYF43" s="242"/>
      <c r="LYG43" s="242"/>
      <c r="LYH43" s="242"/>
      <c r="LYI43" s="242"/>
      <c r="LYJ43" s="242"/>
      <c r="LYK43" s="242"/>
      <c r="LYL43" s="242"/>
      <c r="LYM43" s="242"/>
      <c r="LYN43" s="242"/>
      <c r="LYO43" s="242"/>
      <c r="LYP43" s="242"/>
      <c r="LYQ43" s="242"/>
      <c r="LYR43" s="242"/>
      <c r="LYS43" s="242"/>
      <c r="LYT43" s="242"/>
      <c r="LYU43" s="242"/>
      <c r="LYV43" s="242"/>
      <c r="LYW43" s="242"/>
      <c r="LYX43" s="242"/>
      <c r="LYY43" s="242"/>
      <c r="LYZ43" s="242"/>
      <c r="LZA43" s="242"/>
      <c r="LZB43" s="242"/>
      <c r="LZC43" s="242"/>
      <c r="LZD43" s="242"/>
      <c r="LZE43" s="242"/>
      <c r="LZF43" s="242"/>
      <c r="LZG43" s="242"/>
      <c r="LZH43" s="242"/>
      <c r="LZI43" s="242"/>
      <c r="LZJ43" s="242"/>
      <c r="LZK43" s="242"/>
      <c r="LZL43" s="242"/>
      <c r="LZM43" s="242"/>
      <c r="LZN43" s="242"/>
      <c r="LZO43" s="242"/>
      <c r="LZP43" s="242"/>
      <c r="LZQ43" s="242"/>
      <c r="LZR43" s="242"/>
      <c r="LZS43" s="242"/>
      <c r="LZT43" s="242"/>
      <c r="LZU43" s="242"/>
      <c r="LZV43" s="242"/>
      <c r="LZW43" s="242"/>
      <c r="LZX43" s="242"/>
      <c r="LZY43" s="242"/>
      <c r="LZZ43" s="242"/>
      <c r="MAA43" s="242"/>
      <c r="MAB43" s="242"/>
      <c r="MAC43" s="242"/>
      <c r="MAD43" s="242"/>
      <c r="MAE43" s="242"/>
      <c r="MAF43" s="242"/>
      <c r="MAG43" s="242"/>
      <c r="MAH43" s="242"/>
      <c r="MAI43" s="242"/>
      <c r="MAJ43" s="242"/>
      <c r="MAK43" s="242"/>
      <c r="MAL43" s="242"/>
      <c r="MAM43" s="242"/>
      <c r="MAN43" s="242"/>
      <c r="MAO43" s="242"/>
      <c r="MAP43" s="242"/>
      <c r="MAQ43" s="242"/>
      <c r="MAR43" s="242"/>
      <c r="MAS43" s="242"/>
      <c r="MAT43" s="242"/>
      <c r="MAU43" s="242"/>
      <c r="MAV43" s="242"/>
      <c r="MAW43" s="242"/>
      <c r="MAX43" s="242"/>
      <c r="MAY43" s="242"/>
      <c r="MAZ43" s="242"/>
      <c r="MBA43" s="242"/>
      <c r="MBB43" s="242"/>
      <c r="MBC43" s="242"/>
      <c r="MBD43" s="242"/>
      <c r="MBE43" s="242"/>
      <c r="MBF43" s="242"/>
      <c r="MBG43" s="242"/>
      <c r="MBH43" s="242"/>
      <c r="MBI43" s="242"/>
      <c r="MBJ43" s="242"/>
      <c r="MBK43" s="242"/>
      <c r="MBL43" s="242"/>
      <c r="MBM43" s="242"/>
      <c r="MBN43" s="242"/>
      <c r="MBO43" s="242"/>
      <c r="MBP43" s="242"/>
      <c r="MBQ43" s="242"/>
      <c r="MBR43" s="242"/>
      <c r="MBS43" s="242"/>
      <c r="MBT43" s="242"/>
      <c r="MBU43" s="242"/>
      <c r="MBV43" s="242"/>
      <c r="MBW43" s="242"/>
      <c r="MBX43" s="242"/>
      <c r="MBY43" s="242"/>
      <c r="MBZ43" s="242"/>
      <c r="MCA43" s="242"/>
      <c r="MCB43" s="242"/>
      <c r="MCC43" s="242"/>
      <c r="MCD43" s="242"/>
      <c r="MCE43" s="242"/>
      <c r="MCF43" s="242"/>
      <c r="MCG43" s="242"/>
      <c r="MCH43" s="242"/>
      <c r="MCI43" s="242"/>
      <c r="MCJ43" s="242"/>
      <c r="MCK43" s="242"/>
      <c r="MCL43" s="242"/>
      <c r="MCM43" s="242"/>
      <c r="MCN43" s="242"/>
      <c r="MCO43" s="242"/>
      <c r="MCP43" s="242"/>
      <c r="MCQ43" s="242"/>
      <c r="MCR43" s="242"/>
      <c r="MCS43" s="242"/>
      <c r="MCT43" s="242"/>
      <c r="MCU43" s="242"/>
      <c r="MCV43" s="242"/>
      <c r="MCW43" s="242"/>
      <c r="MCX43" s="242"/>
      <c r="MCY43" s="242"/>
      <c r="MCZ43" s="242"/>
      <c r="MDA43" s="242"/>
      <c r="MDB43" s="242"/>
      <c r="MDC43" s="242"/>
      <c r="MDD43" s="242"/>
      <c r="MDE43" s="242"/>
      <c r="MDF43" s="242"/>
      <c r="MDG43" s="242"/>
      <c r="MDH43" s="242"/>
      <c r="MDI43" s="242"/>
      <c r="MDJ43" s="242"/>
      <c r="MDK43" s="242"/>
      <c r="MDL43" s="242"/>
      <c r="MDM43" s="242"/>
      <c r="MDN43" s="242"/>
      <c r="MDO43" s="242"/>
      <c r="MDP43" s="242"/>
      <c r="MDQ43" s="242"/>
      <c r="MDR43" s="242"/>
      <c r="MDS43" s="242"/>
      <c r="MDT43" s="242"/>
      <c r="MDU43" s="242"/>
      <c r="MDV43" s="242"/>
      <c r="MDW43" s="242"/>
      <c r="MDX43" s="242"/>
      <c r="MDY43" s="242"/>
      <c r="MDZ43" s="242"/>
      <c r="MEA43" s="242"/>
      <c r="MEB43" s="242"/>
      <c r="MEC43" s="242"/>
      <c r="MED43" s="242"/>
      <c r="MEE43" s="242"/>
      <c r="MEF43" s="242"/>
      <c r="MEG43" s="242"/>
      <c r="MEH43" s="242"/>
      <c r="MEI43" s="242"/>
      <c r="MEJ43" s="242"/>
      <c r="MEK43" s="242"/>
      <c r="MEL43" s="242"/>
      <c r="MEM43" s="242"/>
      <c r="MEN43" s="242"/>
      <c r="MEO43" s="242"/>
      <c r="MEP43" s="242"/>
      <c r="MEQ43" s="242"/>
      <c r="MER43" s="242"/>
      <c r="MES43" s="242"/>
      <c r="MET43" s="242"/>
      <c r="MEU43" s="242"/>
      <c r="MEV43" s="242"/>
      <c r="MEW43" s="242"/>
      <c r="MEX43" s="242"/>
      <c r="MEY43" s="242"/>
      <c r="MEZ43" s="242"/>
      <c r="MFA43" s="242"/>
      <c r="MFB43" s="242"/>
      <c r="MFC43" s="242"/>
      <c r="MFD43" s="242"/>
      <c r="MFE43" s="242"/>
      <c r="MFF43" s="242"/>
      <c r="MFG43" s="242"/>
      <c r="MFH43" s="242"/>
      <c r="MFI43" s="242"/>
      <c r="MFJ43" s="242"/>
      <c r="MFK43" s="242"/>
      <c r="MFL43" s="242"/>
      <c r="MFM43" s="242"/>
      <c r="MFN43" s="242"/>
      <c r="MFO43" s="242"/>
      <c r="MFP43" s="242"/>
      <c r="MFQ43" s="242"/>
      <c r="MFR43" s="242"/>
      <c r="MFS43" s="242"/>
      <c r="MFT43" s="242"/>
      <c r="MFU43" s="242"/>
      <c r="MFV43" s="242"/>
      <c r="MFW43" s="242"/>
      <c r="MFX43" s="242"/>
      <c r="MFY43" s="242"/>
      <c r="MFZ43" s="242"/>
      <c r="MGA43" s="242"/>
      <c r="MGB43" s="242"/>
      <c r="MGC43" s="242"/>
      <c r="MGD43" s="242"/>
      <c r="MGE43" s="242"/>
      <c r="MGF43" s="242"/>
      <c r="MGG43" s="242"/>
      <c r="MGH43" s="242"/>
      <c r="MGI43" s="242"/>
      <c r="MGJ43" s="242"/>
      <c r="MGK43" s="242"/>
      <c r="MGL43" s="242"/>
      <c r="MGM43" s="242"/>
      <c r="MGN43" s="242"/>
      <c r="MGO43" s="242"/>
      <c r="MGP43" s="242"/>
      <c r="MGQ43" s="242"/>
      <c r="MGR43" s="242"/>
      <c r="MGS43" s="242"/>
      <c r="MGT43" s="242"/>
      <c r="MGU43" s="242"/>
      <c r="MGV43" s="242"/>
      <c r="MGW43" s="242"/>
      <c r="MGX43" s="242"/>
      <c r="MGY43" s="242"/>
      <c r="MGZ43" s="242"/>
      <c r="MHA43" s="242"/>
      <c r="MHB43" s="242"/>
      <c r="MHC43" s="242"/>
      <c r="MHD43" s="242"/>
      <c r="MHE43" s="242"/>
      <c r="MHF43" s="242"/>
      <c r="MHG43" s="242"/>
      <c r="MHH43" s="242"/>
      <c r="MHI43" s="242"/>
      <c r="MHJ43" s="242"/>
      <c r="MHK43" s="242"/>
      <c r="MHL43" s="242"/>
      <c r="MHM43" s="242"/>
      <c r="MHN43" s="242"/>
      <c r="MHO43" s="242"/>
      <c r="MHP43" s="242"/>
      <c r="MHQ43" s="242"/>
      <c r="MHR43" s="242"/>
      <c r="MHS43" s="242"/>
      <c r="MHT43" s="242"/>
      <c r="MHU43" s="242"/>
      <c r="MHV43" s="242"/>
      <c r="MHW43" s="242"/>
      <c r="MHX43" s="242"/>
      <c r="MHY43" s="242"/>
      <c r="MHZ43" s="242"/>
      <c r="MIA43" s="242"/>
      <c r="MIB43" s="242"/>
      <c r="MIC43" s="242"/>
      <c r="MID43" s="242"/>
      <c r="MIE43" s="242"/>
      <c r="MIF43" s="242"/>
      <c r="MIG43" s="242"/>
      <c r="MIH43" s="242"/>
      <c r="MII43" s="242"/>
      <c r="MIJ43" s="242"/>
      <c r="MIK43" s="242"/>
      <c r="MIL43" s="242"/>
      <c r="MIM43" s="242"/>
      <c r="MIN43" s="242"/>
      <c r="MIO43" s="242"/>
      <c r="MIP43" s="242"/>
      <c r="MIQ43" s="242"/>
      <c r="MIR43" s="242"/>
      <c r="MIS43" s="242"/>
      <c r="MIT43" s="242"/>
      <c r="MIU43" s="242"/>
      <c r="MIV43" s="242"/>
      <c r="MIW43" s="242"/>
      <c r="MIX43" s="242"/>
      <c r="MIY43" s="242"/>
      <c r="MIZ43" s="242"/>
      <c r="MJA43" s="242"/>
      <c r="MJB43" s="242"/>
      <c r="MJC43" s="242"/>
      <c r="MJD43" s="242"/>
      <c r="MJE43" s="242"/>
      <c r="MJF43" s="242"/>
      <c r="MJG43" s="242"/>
      <c r="MJH43" s="242"/>
      <c r="MJI43" s="242"/>
      <c r="MJJ43" s="242"/>
      <c r="MJK43" s="242"/>
      <c r="MJL43" s="242"/>
      <c r="MJM43" s="242"/>
      <c r="MJN43" s="242"/>
      <c r="MJO43" s="242"/>
      <c r="MJP43" s="242"/>
      <c r="MJQ43" s="242"/>
      <c r="MJR43" s="242"/>
      <c r="MJS43" s="242"/>
      <c r="MJT43" s="242"/>
      <c r="MJU43" s="242"/>
      <c r="MJV43" s="242"/>
      <c r="MJW43" s="242"/>
      <c r="MJX43" s="242"/>
      <c r="MJY43" s="242"/>
      <c r="MJZ43" s="242"/>
      <c r="MKA43" s="242"/>
      <c r="MKB43" s="242"/>
      <c r="MKC43" s="242"/>
      <c r="MKD43" s="242"/>
      <c r="MKE43" s="242"/>
      <c r="MKF43" s="242"/>
      <c r="MKG43" s="242"/>
      <c r="MKH43" s="242"/>
      <c r="MKI43" s="242"/>
      <c r="MKJ43" s="242"/>
      <c r="MKK43" s="242"/>
      <c r="MKL43" s="242"/>
      <c r="MKM43" s="242"/>
      <c r="MKN43" s="242"/>
      <c r="MKO43" s="242"/>
      <c r="MKP43" s="242"/>
      <c r="MKQ43" s="242"/>
      <c r="MKR43" s="242"/>
      <c r="MKS43" s="242"/>
      <c r="MKT43" s="242"/>
      <c r="MKU43" s="242"/>
      <c r="MKV43" s="242"/>
      <c r="MKW43" s="242"/>
      <c r="MKX43" s="242"/>
      <c r="MKY43" s="242"/>
      <c r="MKZ43" s="242"/>
      <c r="MLA43" s="242"/>
      <c r="MLB43" s="242"/>
      <c r="MLC43" s="242"/>
      <c r="MLD43" s="242"/>
      <c r="MLE43" s="242"/>
      <c r="MLF43" s="242"/>
      <c r="MLG43" s="242"/>
      <c r="MLH43" s="242"/>
      <c r="MLI43" s="242"/>
      <c r="MLJ43" s="242"/>
      <c r="MLK43" s="242"/>
      <c r="MLL43" s="242"/>
      <c r="MLM43" s="242"/>
      <c r="MLN43" s="242"/>
      <c r="MLO43" s="242"/>
      <c r="MLP43" s="242"/>
      <c r="MLQ43" s="242"/>
      <c r="MLR43" s="242"/>
      <c r="MLS43" s="242"/>
      <c r="MLT43" s="242"/>
      <c r="MLU43" s="242"/>
      <c r="MLV43" s="242"/>
      <c r="MLW43" s="242"/>
      <c r="MLX43" s="242"/>
      <c r="MLY43" s="242"/>
      <c r="MLZ43" s="242"/>
      <c r="MMA43" s="242"/>
      <c r="MMB43" s="242"/>
      <c r="MMC43" s="242"/>
      <c r="MMD43" s="242"/>
      <c r="MME43" s="242"/>
      <c r="MMF43" s="242"/>
      <c r="MMG43" s="242"/>
      <c r="MMH43" s="242"/>
      <c r="MMI43" s="242"/>
      <c r="MMJ43" s="242"/>
      <c r="MMK43" s="242"/>
      <c r="MML43" s="242"/>
      <c r="MMM43" s="242"/>
      <c r="MMN43" s="242"/>
      <c r="MMO43" s="242"/>
      <c r="MMP43" s="242"/>
      <c r="MMQ43" s="242"/>
      <c r="MMR43" s="242"/>
      <c r="MMS43" s="242"/>
      <c r="MMT43" s="242"/>
      <c r="MMU43" s="242"/>
      <c r="MMV43" s="242"/>
      <c r="MMW43" s="242"/>
      <c r="MMX43" s="242"/>
      <c r="MMY43" s="242"/>
      <c r="MMZ43" s="242"/>
      <c r="MNA43" s="242"/>
      <c r="MNB43" s="242"/>
      <c r="MNC43" s="242"/>
      <c r="MND43" s="242"/>
      <c r="MNE43" s="242"/>
      <c r="MNF43" s="242"/>
      <c r="MNG43" s="242"/>
      <c r="MNH43" s="242"/>
      <c r="MNI43" s="242"/>
      <c r="MNJ43" s="242"/>
      <c r="MNK43" s="242"/>
      <c r="MNL43" s="242"/>
      <c r="MNM43" s="242"/>
      <c r="MNN43" s="242"/>
      <c r="MNO43" s="242"/>
      <c r="MNP43" s="242"/>
      <c r="MNQ43" s="242"/>
      <c r="MNR43" s="242"/>
      <c r="MNS43" s="242"/>
      <c r="MNT43" s="242"/>
      <c r="MNU43" s="242"/>
      <c r="MNV43" s="242"/>
      <c r="MNW43" s="242"/>
      <c r="MNX43" s="242"/>
      <c r="MNY43" s="242"/>
      <c r="MNZ43" s="242"/>
      <c r="MOA43" s="242"/>
      <c r="MOB43" s="242"/>
      <c r="MOC43" s="242"/>
      <c r="MOD43" s="242"/>
      <c r="MOE43" s="242"/>
      <c r="MOF43" s="242"/>
      <c r="MOG43" s="242"/>
      <c r="MOH43" s="242"/>
      <c r="MOI43" s="242"/>
      <c r="MOJ43" s="242"/>
      <c r="MOK43" s="242"/>
      <c r="MOL43" s="242"/>
      <c r="MOM43" s="242"/>
      <c r="MON43" s="242"/>
      <c r="MOO43" s="242"/>
      <c r="MOP43" s="242"/>
      <c r="MOQ43" s="242"/>
      <c r="MOR43" s="242"/>
      <c r="MOS43" s="242"/>
      <c r="MOT43" s="242"/>
      <c r="MOU43" s="242"/>
      <c r="MOV43" s="242"/>
      <c r="MOW43" s="242"/>
      <c r="MOX43" s="242"/>
      <c r="MOY43" s="242"/>
      <c r="MOZ43" s="242"/>
      <c r="MPA43" s="242"/>
      <c r="MPB43" s="242"/>
      <c r="MPC43" s="242"/>
      <c r="MPD43" s="242"/>
      <c r="MPE43" s="242"/>
      <c r="MPF43" s="242"/>
      <c r="MPG43" s="242"/>
      <c r="MPH43" s="242"/>
      <c r="MPI43" s="242"/>
      <c r="MPJ43" s="242"/>
      <c r="MPK43" s="242"/>
      <c r="MPL43" s="242"/>
      <c r="MPM43" s="242"/>
      <c r="MPN43" s="242"/>
      <c r="MPO43" s="242"/>
      <c r="MPP43" s="242"/>
      <c r="MPQ43" s="242"/>
      <c r="MPR43" s="242"/>
      <c r="MPS43" s="242"/>
      <c r="MPT43" s="242"/>
      <c r="MPU43" s="242"/>
      <c r="MPV43" s="242"/>
      <c r="MPW43" s="242"/>
      <c r="MPX43" s="242"/>
      <c r="MPY43" s="242"/>
      <c r="MPZ43" s="242"/>
      <c r="MQA43" s="242"/>
      <c r="MQB43" s="242"/>
      <c r="MQC43" s="242"/>
      <c r="MQD43" s="242"/>
      <c r="MQE43" s="242"/>
      <c r="MQF43" s="242"/>
      <c r="MQG43" s="242"/>
      <c r="MQH43" s="242"/>
      <c r="MQI43" s="242"/>
      <c r="MQJ43" s="242"/>
      <c r="MQK43" s="242"/>
      <c r="MQL43" s="242"/>
      <c r="MQM43" s="242"/>
      <c r="MQN43" s="242"/>
      <c r="MQO43" s="242"/>
      <c r="MQP43" s="242"/>
      <c r="MQQ43" s="242"/>
      <c r="MQR43" s="242"/>
      <c r="MQS43" s="242"/>
      <c r="MQT43" s="242"/>
      <c r="MQU43" s="242"/>
      <c r="MQV43" s="242"/>
      <c r="MQW43" s="242"/>
      <c r="MQX43" s="242"/>
      <c r="MQY43" s="242"/>
      <c r="MQZ43" s="242"/>
      <c r="MRA43" s="242"/>
      <c r="MRB43" s="242"/>
      <c r="MRC43" s="242"/>
      <c r="MRD43" s="242"/>
      <c r="MRE43" s="242"/>
      <c r="MRF43" s="242"/>
      <c r="MRG43" s="242"/>
      <c r="MRH43" s="242"/>
      <c r="MRI43" s="242"/>
      <c r="MRJ43" s="242"/>
      <c r="MRK43" s="242"/>
      <c r="MRL43" s="242"/>
      <c r="MRM43" s="242"/>
      <c r="MRN43" s="242"/>
      <c r="MRO43" s="242"/>
      <c r="MRP43" s="242"/>
      <c r="MRQ43" s="242"/>
      <c r="MRR43" s="242"/>
      <c r="MRS43" s="242"/>
      <c r="MRT43" s="242"/>
      <c r="MRU43" s="242"/>
      <c r="MRV43" s="242"/>
      <c r="MRW43" s="242"/>
      <c r="MRX43" s="242"/>
      <c r="MRY43" s="242"/>
      <c r="MRZ43" s="242"/>
      <c r="MSA43" s="242"/>
      <c r="MSB43" s="242"/>
      <c r="MSC43" s="242"/>
      <c r="MSD43" s="242"/>
      <c r="MSE43" s="242"/>
      <c r="MSF43" s="242"/>
      <c r="MSG43" s="242"/>
      <c r="MSH43" s="242"/>
      <c r="MSI43" s="242"/>
      <c r="MSJ43" s="242"/>
      <c r="MSK43" s="242"/>
      <c r="MSL43" s="242"/>
      <c r="MSM43" s="242"/>
      <c r="MSN43" s="242"/>
      <c r="MSO43" s="242"/>
      <c r="MSP43" s="242"/>
      <c r="MSQ43" s="242"/>
      <c r="MSR43" s="242"/>
      <c r="MSS43" s="242"/>
      <c r="MST43" s="242"/>
      <c r="MSU43" s="242"/>
      <c r="MSV43" s="242"/>
      <c r="MSW43" s="242"/>
      <c r="MSX43" s="242"/>
      <c r="MSY43" s="242"/>
      <c r="MSZ43" s="242"/>
      <c r="MTA43" s="242"/>
      <c r="MTB43" s="242"/>
      <c r="MTC43" s="242"/>
      <c r="MTD43" s="242"/>
      <c r="MTE43" s="242"/>
      <c r="MTF43" s="242"/>
      <c r="MTG43" s="242"/>
      <c r="MTH43" s="242"/>
      <c r="MTI43" s="242"/>
      <c r="MTJ43" s="242"/>
      <c r="MTK43" s="242"/>
      <c r="MTL43" s="242"/>
      <c r="MTM43" s="242"/>
      <c r="MTN43" s="242"/>
      <c r="MTO43" s="242"/>
      <c r="MTP43" s="242"/>
      <c r="MTQ43" s="242"/>
      <c r="MTR43" s="242"/>
      <c r="MTS43" s="242"/>
      <c r="MTT43" s="242"/>
      <c r="MTU43" s="242"/>
      <c r="MTV43" s="242"/>
      <c r="MTW43" s="242"/>
      <c r="MTX43" s="242"/>
      <c r="MTY43" s="242"/>
      <c r="MTZ43" s="242"/>
      <c r="MUA43" s="242"/>
      <c r="MUB43" s="242"/>
      <c r="MUC43" s="242"/>
      <c r="MUD43" s="242"/>
      <c r="MUE43" s="242"/>
      <c r="MUF43" s="242"/>
      <c r="MUG43" s="242"/>
      <c r="MUH43" s="242"/>
      <c r="MUI43" s="242"/>
      <c r="MUJ43" s="242"/>
      <c r="MUK43" s="242"/>
      <c r="MUL43" s="242"/>
      <c r="MUM43" s="242"/>
      <c r="MUN43" s="242"/>
      <c r="MUO43" s="242"/>
      <c r="MUP43" s="242"/>
      <c r="MUQ43" s="242"/>
      <c r="MUR43" s="242"/>
      <c r="MUS43" s="242"/>
      <c r="MUT43" s="242"/>
      <c r="MUU43" s="242"/>
      <c r="MUV43" s="242"/>
      <c r="MUW43" s="242"/>
      <c r="MUX43" s="242"/>
      <c r="MUY43" s="242"/>
      <c r="MUZ43" s="242"/>
      <c r="MVA43" s="242"/>
      <c r="MVB43" s="242"/>
      <c r="MVC43" s="242"/>
      <c r="MVD43" s="242"/>
      <c r="MVE43" s="242"/>
      <c r="MVF43" s="242"/>
      <c r="MVG43" s="242"/>
      <c r="MVH43" s="242"/>
      <c r="MVI43" s="242"/>
      <c r="MVJ43" s="242"/>
      <c r="MVK43" s="242"/>
      <c r="MVL43" s="242"/>
      <c r="MVM43" s="242"/>
      <c r="MVN43" s="242"/>
      <c r="MVO43" s="242"/>
      <c r="MVP43" s="242"/>
      <c r="MVQ43" s="242"/>
      <c r="MVR43" s="242"/>
      <c r="MVS43" s="242"/>
      <c r="MVT43" s="242"/>
      <c r="MVU43" s="242"/>
      <c r="MVV43" s="242"/>
      <c r="MVW43" s="242"/>
      <c r="MVX43" s="242"/>
      <c r="MVY43" s="242"/>
      <c r="MVZ43" s="242"/>
      <c r="MWA43" s="242"/>
      <c r="MWB43" s="242"/>
      <c r="MWC43" s="242"/>
      <c r="MWD43" s="242"/>
      <c r="MWE43" s="242"/>
      <c r="MWF43" s="242"/>
      <c r="MWG43" s="242"/>
      <c r="MWH43" s="242"/>
      <c r="MWI43" s="242"/>
      <c r="MWJ43" s="242"/>
      <c r="MWK43" s="242"/>
      <c r="MWL43" s="242"/>
      <c r="MWM43" s="242"/>
      <c r="MWN43" s="242"/>
      <c r="MWO43" s="242"/>
      <c r="MWP43" s="242"/>
      <c r="MWQ43" s="242"/>
      <c r="MWR43" s="242"/>
      <c r="MWS43" s="242"/>
      <c r="MWT43" s="242"/>
      <c r="MWU43" s="242"/>
      <c r="MWV43" s="242"/>
      <c r="MWW43" s="242"/>
      <c r="MWX43" s="242"/>
      <c r="MWY43" s="242"/>
      <c r="MWZ43" s="242"/>
      <c r="MXA43" s="242"/>
      <c r="MXB43" s="242"/>
      <c r="MXC43" s="242"/>
      <c r="MXD43" s="242"/>
      <c r="MXE43" s="242"/>
      <c r="MXF43" s="242"/>
      <c r="MXG43" s="242"/>
      <c r="MXH43" s="242"/>
      <c r="MXI43" s="242"/>
      <c r="MXJ43" s="242"/>
      <c r="MXK43" s="242"/>
      <c r="MXL43" s="242"/>
      <c r="MXM43" s="242"/>
      <c r="MXN43" s="242"/>
      <c r="MXO43" s="242"/>
      <c r="MXP43" s="242"/>
      <c r="MXQ43" s="242"/>
      <c r="MXR43" s="242"/>
      <c r="MXS43" s="242"/>
      <c r="MXT43" s="242"/>
      <c r="MXU43" s="242"/>
      <c r="MXV43" s="242"/>
      <c r="MXW43" s="242"/>
      <c r="MXX43" s="242"/>
      <c r="MXY43" s="242"/>
      <c r="MXZ43" s="242"/>
      <c r="MYA43" s="242"/>
      <c r="MYB43" s="242"/>
      <c r="MYC43" s="242"/>
      <c r="MYD43" s="242"/>
      <c r="MYE43" s="242"/>
      <c r="MYF43" s="242"/>
      <c r="MYG43" s="242"/>
      <c r="MYH43" s="242"/>
      <c r="MYI43" s="242"/>
      <c r="MYJ43" s="242"/>
      <c r="MYK43" s="242"/>
      <c r="MYL43" s="242"/>
      <c r="MYM43" s="242"/>
      <c r="MYN43" s="242"/>
      <c r="MYO43" s="242"/>
      <c r="MYP43" s="242"/>
      <c r="MYQ43" s="242"/>
      <c r="MYR43" s="242"/>
      <c r="MYS43" s="242"/>
      <c r="MYT43" s="242"/>
      <c r="MYU43" s="242"/>
      <c r="MYV43" s="242"/>
      <c r="MYW43" s="242"/>
      <c r="MYX43" s="242"/>
      <c r="MYY43" s="242"/>
      <c r="MYZ43" s="242"/>
      <c r="MZA43" s="242"/>
      <c r="MZB43" s="242"/>
      <c r="MZC43" s="242"/>
      <c r="MZD43" s="242"/>
      <c r="MZE43" s="242"/>
      <c r="MZF43" s="242"/>
      <c r="MZG43" s="242"/>
      <c r="MZH43" s="242"/>
      <c r="MZI43" s="242"/>
      <c r="MZJ43" s="242"/>
      <c r="MZK43" s="242"/>
      <c r="MZL43" s="242"/>
      <c r="MZM43" s="242"/>
      <c r="MZN43" s="242"/>
      <c r="MZO43" s="242"/>
      <c r="MZP43" s="242"/>
      <c r="MZQ43" s="242"/>
      <c r="MZR43" s="242"/>
      <c r="MZS43" s="242"/>
      <c r="MZT43" s="242"/>
      <c r="MZU43" s="242"/>
      <c r="MZV43" s="242"/>
      <c r="MZW43" s="242"/>
      <c r="MZX43" s="242"/>
      <c r="MZY43" s="242"/>
      <c r="MZZ43" s="242"/>
      <c r="NAA43" s="242"/>
      <c r="NAB43" s="242"/>
      <c r="NAC43" s="242"/>
      <c r="NAD43" s="242"/>
      <c r="NAE43" s="242"/>
      <c r="NAF43" s="242"/>
      <c r="NAG43" s="242"/>
      <c r="NAH43" s="242"/>
      <c r="NAI43" s="242"/>
      <c r="NAJ43" s="242"/>
      <c r="NAK43" s="242"/>
      <c r="NAL43" s="242"/>
      <c r="NAM43" s="242"/>
      <c r="NAN43" s="242"/>
      <c r="NAO43" s="242"/>
      <c r="NAP43" s="242"/>
      <c r="NAQ43" s="242"/>
      <c r="NAR43" s="242"/>
      <c r="NAS43" s="242"/>
      <c r="NAT43" s="242"/>
      <c r="NAU43" s="242"/>
      <c r="NAV43" s="242"/>
      <c r="NAW43" s="242"/>
      <c r="NAX43" s="242"/>
      <c r="NAY43" s="242"/>
      <c r="NAZ43" s="242"/>
      <c r="NBA43" s="242"/>
      <c r="NBB43" s="242"/>
      <c r="NBC43" s="242"/>
      <c r="NBD43" s="242"/>
      <c r="NBE43" s="242"/>
      <c r="NBF43" s="242"/>
      <c r="NBG43" s="242"/>
      <c r="NBH43" s="242"/>
      <c r="NBI43" s="242"/>
      <c r="NBJ43" s="242"/>
      <c r="NBK43" s="242"/>
      <c r="NBL43" s="242"/>
      <c r="NBM43" s="242"/>
      <c r="NBN43" s="242"/>
      <c r="NBO43" s="242"/>
      <c r="NBP43" s="242"/>
      <c r="NBQ43" s="242"/>
      <c r="NBR43" s="242"/>
      <c r="NBS43" s="242"/>
      <c r="NBT43" s="242"/>
      <c r="NBU43" s="242"/>
      <c r="NBV43" s="242"/>
      <c r="NBW43" s="242"/>
      <c r="NBX43" s="242"/>
      <c r="NBY43" s="242"/>
      <c r="NBZ43" s="242"/>
      <c r="NCA43" s="242"/>
      <c r="NCB43" s="242"/>
      <c r="NCC43" s="242"/>
      <c r="NCD43" s="242"/>
      <c r="NCE43" s="242"/>
      <c r="NCF43" s="242"/>
      <c r="NCG43" s="242"/>
      <c r="NCH43" s="242"/>
      <c r="NCI43" s="242"/>
      <c r="NCJ43" s="242"/>
      <c r="NCK43" s="242"/>
      <c r="NCL43" s="242"/>
      <c r="NCM43" s="242"/>
      <c r="NCN43" s="242"/>
      <c r="NCO43" s="242"/>
      <c r="NCP43" s="242"/>
      <c r="NCQ43" s="242"/>
      <c r="NCR43" s="242"/>
      <c r="NCS43" s="242"/>
      <c r="NCT43" s="242"/>
      <c r="NCU43" s="242"/>
      <c r="NCV43" s="242"/>
      <c r="NCW43" s="242"/>
      <c r="NCX43" s="242"/>
      <c r="NCY43" s="242"/>
      <c r="NCZ43" s="242"/>
      <c r="NDA43" s="242"/>
      <c r="NDB43" s="242"/>
      <c r="NDC43" s="242"/>
      <c r="NDD43" s="242"/>
      <c r="NDE43" s="242"/>
      <c r="NDF43" s="242"/>
      <c r="NDG43" s="242"/>
      <c r="NDH43" s="242"/>
      <c r="NDI43" s="242"/>
      <c r="NDJ43" s="242"/>
      <c r="NDK43" s="242"/>
      <c r="NDL43" s="242"/>
      <c r="NDM43" s="242"/>
      <c r="NDN43" s="242"/>
      <c r="NDO43" s="242"/>
      <c r="NDP43" s="242"/>
      <c r="NDQ43" s="242"/>
      <c r="NDR43" s="242"/>
      <c r="NDS43" s="242"/>
      <c r="NDT43" s="242"/>
      <c r="NDU43" s="242"/>
      <c r="NDV43" s="242"/>
      <c r="NDW43" s="242"/>
      <c r="NDX43" s="242"/>
      <c r="NDY43" s="242"/>
      <c r="NDZ43" s="242"/>
      <c r="NEA43" s="242"/>
      <c r="NEB43" s="242"/>
      <c r="NEC43" s="242"/>
      <c r="NED43" s="242"/>
      <c r="NEE43" s="242"/>
      <c r="NEF43" s="242"/>
      <c r="NEG43" s="242"/>
      <c r="NEH43" s="242"/>
      <c r="NEI43" s="242"/>
      <c r="NEJ43" s="242"/>
      <c r="NEK43" s="242"/>
      <c r="NEL43" s="242"/>
      <c r="NEM43" s="242"/>
      <c r="NEN43" s="242"/>
      <c r="NEO43" s="242"/>
      <c r="NEP43" s="242"/>
      <c r="NEQ43" s="242"/>
      <c r="NER43" s="242"/>
      <c r="NES43" s="242"/>
      <c r="NET43" s="242"/>
      <c r="NEU43" s="242"/>
      <c r="NEV43" s="242"/>
      <c r="NEW43" s="242"/>
      <c r="NEX43" s="242"/>
      <c r="NEY43" s="242"/>
      <c r="NEZ43" s="242"/>
      <c r="NFA43" s="242"/>
      <c r="NFB43" s="242"/>
      <c r="NFC43" s="242"/>
      <c r="NFD43" s="242"/>
      <c r="NFE43" s="242"/>
      <c r="NFF43" s="242"/>
      <c r="NFG43" s="242"/>
      <c r="NFH43" s="242"/>
      <c r="NFI43" s="242"/>
      <c r="NFJ43" s="242"/>
      <c r="NFK43" s="242"/>
      <c r="NFL43" s="242"/>
      <c r="NFM43" s="242"/>
      <c r="NFN43" s="242"/>
      <c r="NFO43" s="242"/>
      <c r="NFP43" s="242"/>
      <c r="NFQ43" s="242"/>
      <c r="NFR43" s="242"/>
      <c r="NFS43" s="242"/>
      <c r="NFT43" s="242"/>
      <c r="NFU43" s="242"/>
      <c r="NFV43" s="242"/>
      <c r="NFW43" s="242"/>
      <c r="NFX43" s="242"/>
      <c r="NFY43" s="242"/>
      <c r="NFZ43" s="242"/>
      <c r="NGA43" s="242"/>
      <c r="NGB43" s="242"/>
      <c r="NGC43" s="242"/>
      <c r="NGD43" s="242"/>
      <c r="NGE43" s="242"/>
      <c r="NGF43" s="242"/>
      <c r="NGG43" s="242"/>
      <c r="NGH43" s="242"/>
      <c r="NGI43" s="242"/>
      <c r="NGJ43" s="242"/>
      <c r="NGK43" s="242"/>
      <c r="NGL43" s="242"/>
      <c r="NGM43" s="242"/>
      <c r="NGN43" s="242"/>
      <c r="NGO43" s="242"/>
      <c r="NGP43" s="242"/>
      <c r="NGQ43" s="242"/>
      <c r="NGR43" s="242"/>
      <c r="NGS43" s="242"/>
      <c r="NGT43" s="242"/>
      <c r="NGU43" s="242"/>
      <c r="NGV43" s="242"/>
      <c r="NGW43" s="242"/>
      <c r="NGX43" s="242"/>
      <c r="NGY43" s="242"/>
      <c r="NGZ43" s="242"/>
      <c r="NHA43" s="242"/>
      <c r="NHB43" s="242"/>
      <c r="NHC43" s="242"/>
      <c r="NHD43" s="242"/>
      <c r="NHE43" s="242"/>
      <c r="NHF43" s="242"/>
      <c r="NHG43" s="242"/>
      <c r="NHH43" s="242"/>
      <c r="NHI43" s="242"/>
      <c r="NHJ43" s="242"/>
      <c r="NHK43" s="242"/>
      <c r="NHL43" s="242"/>
      <c r="NHM43" s="242"/>
      <c r="NHN43" s="242"/>
      <c r="NHO43" s="242"/>
      <c r="NHP43" s="242"/>
      <c r="NHQ43" s="242"/>
      <c r="NHR43" s="242"/>
      <c r="NHS43" s="242"/>
      <c r="NHT43" s="242"/>
      <c r="NHU43" s="242"/>
      <c r="NHV43" s="242"/>
      <c r="NHW43" s="242"/>
      <c r="NHX43" s="242"/>
      <c r="NHY43" s="242"/>
      <c r="NHZ43" s="242"/>
      <c r="NIA43" s="242"/>
      <c r="NIB43" s="242"/>
      <c r="NIC43" s="242"/>
      <c r="NID43" s="242"/>
      <c r="NIE43" s="242"/>
      <c r="NIF43" s="242"/>
      <c r="NIG43" s="242"/>
      <c r="NIH43" s="242"/>
      <c r="NII43" s="242"/>
      <c r="NIJ43" s="242"/>
      <c r="NIK43" s="242"/>
      <c r="NIL43" s="242"/>
      <c r="NIM43" s="242"/>
      <c r="NIN43" s="242"/>
      <c r="NIO43" s="242"/>
      <c r="NIP43" s="242"/>
      <c r="NIQ43" s="242"/>
      <c r="NIR43" s="242"/>
      <c r="NIS43" s="242"/>
      <c r="NIT43" s="242"/>
      <c r="NIU43" s="242"/>
      <c r="NIV43" s="242"/>
      <c r="NIW43" s="242"/>
      <c r="NIX43" s="242"/>
      <c r="NIY43" s="242"/>
      <c r="NIZ43" s="242"/>
      <c r="NJA43" s="242"/>
      <c r="NJB43" s="242"/>
      <c r="NJC43" s="242"/>
      <c r="NJD43" s="242"/>
      <c r="NJE43" s="242"/>
      <c r="NJF43" s="242"/>
      <c r="NJG43" s="242"/>
      <c r="NJH43" s="242"/>
      <c r="NJI43" s="242"/>
      <c r="NJJ43" s="242"/>
      <c r="NJK43" s="242"/>
      <c r="NJL43" s="242"/>
      <c r="NJM43" s="242"/>
      <c r="NJN43" s="242"/>
      <c r="NJO43" s="242"/>
      <c r="NJP43" s="242"/>
      <c r="NJQ43" s="242"/>
      <c r="NJR43" s="242"/>
      <c r="NJS43" s="242"/>
      <c r="NJT43" s="242"/>
      <c r="NJU43" s="242"/>
      <c r="NJV43" s="242"/>
      <c r="NJW43" s="242"/>
      <c r="NJX43" s="242"/>
      <c r="NJY43" s="242"/>
      <c r="NJZ43" s="242"/>
      <c r="NKA43" s="242"/>
      <c r="NKB43" s="242"/>
      <c r="NKC43" s="242"/>
      <c r="NKD43" s="242"/>
      <c r="NKE43" s="242"/>
      <c r="NKF43" s="242"/>
      <c r="NKG43" s="242"/>
      <c r="NKH43" s="242"/>
      <c r="NKI43" s="242"/>
      <c r="NKJ43" s="242"/>
      <c r="NKK43" s="242"/>
      <c r="NKL43" s="242"/>
      <c r="NKM43" s="242"/>
      <c r="NKN43" s="242"/>
      <c r="NKO43" s="242"/>
      <c r="NKP43" s="242"/>
      <c r="NKQ43" s="242"/>
      <c r="NKR43" s="242"/>
      <c r="NKS43" s="242"/>
      <c r="NKT43" s="242"/>
      <c r="NKU43" s="242"/>
      <c r="NKV43" s="242"/>
      <c r="NKW43" s="242"/>
      <c r="NKX43" s="242"/>
      <c r="NKY43" s="242"/>
      <c r="NKZ43" s="242"/>
      <c r="NLA43" s="242"/>
      <c r="NLB43" s="242"/>
      <c r="NLC43" s="242"/>
      <c r="NLD43" s="242"/>
      <c r="NLE43" s="242"/>
      <c r="NLF43" s="242"/>
      <c r="NLG43" s="242"/>
      <c r="NLH43" s="242"/>
      <c r="NLI43" s="242"/>
      <c r="NLJ43" s="242"/>
      <c r="NLK43" s="242"/>
      <c r="NLL43" s="242"/>
      <c r="NLM43" s="242"/>
      <c r="NLN43" s="242"/>
      <c r="NLO43" s="242"/>
      <c r="NLP43" s="242"/>
      <c r="NLQ43" s="242"/>
      <c r="NLR43" s="242"/>
      <c r="NLS43" s="242"/>
      <c r="NLT43" s="242"/>
      <c r="NLU43" s="242"/>
      <c r="NLV43" s="242"/>
      <c r="NLW43" s="242"/>
      <c r="NLX43" s="242"/>
      <c r="NLY43" s="242"/>
      <c r="NLZ43" s="242"/>
      <c r="NMA43" s="242"/>
      <c r="NMB43" s="242"/>
      <c r="NMC43" s="242"/>
      <c r="NMD43" s="242"/>
      <c r="NME43" s="242"/>
      <c r="NMF43" s="242"/>
      <c r="NMG43" s="242"/>
      <c r="NMH43" s="242"/>
      <c r="NMI43" s="242"/>
      <c r="NMJ43" s="242"/>
      <c r="NMK43" s="242"/>
      <c r="NML43" s="242"/>
      <c r="NMM43" s="242"/>
      <c r="NMN43" s="242"/>
      <c r="NMO43" s="242"/>
      <c r="NMP43" s="242"/>
      <c r="NMQ43" s="242"/>
      <c r="NMR43" s="242"/>
      <c r="NMS43" s="242"/>
      <c r="NMT43" s="242"/>
      <c r="NMU43" s="242"/>
      <c r="NMV43" s="242"/>
      <c r="NMW43" s="242"/>
      <c r="NMX43" s="242"/>
      <c r="NMY43" s="242"/>
      <c r="NMZ43" s="242"/>
      <c r="NNA43" s="242"/>
      <c r="NNB43" s="242"/>
      <c r="NNC43" s="242"/>
      <c r="NND43" s="242"/>
      <c r="NNE43" s="242"/>
      <c r="NNF43" s="242"/>
      <c r="NNG43" s="242"/>
      <c r="NNH43" s="242"/>
      <c r="NNI43" s="242"/>
      <c r="NNJ43" s="242"/>
      <c r="NNK43" s="242"/>
      <c r="NNL43" s="242"/>
      <c r="NNM43" s="242"/>
      <c r="NNN43" s="242"/>
      <c r="NNO43" s="242"/>
      <c r="NNP43" s="242"/>
      <c r="NNQ43" s="242"/>
      <c r="NNR43" s="242"/>
      <c r="NNS43" s="242"/>
      <c r="NNT43" s="242"/>
      <c r="NNU43" s="242"/>
      <c r="NNV43" s="242"/>
      <c r="NNW43" s="242"/>
      <c r="NNX43" s="242"/>
      <c r="NNY43" s="242"/>
      <c r="NNZ43" s="242"/>
      <c r="NOA43" s="242"/>
      <c r="NOB43" s="242"/>
      <c r="NOC43" s="242"/>
      <c r="NOD43" s="242"/>
      <c r="NOE43" s="242"/>
      <c r="NOF43" s="242"/>
      <c r="NOG43" s="242"/>
      <c r="NOH43" s="242"/>
      <c r="NOI43" s="242"/>
      <c r="NOJ43" s="242"/>
      <c r="NOK43" s="242"/>
      <c r="NOL43" s="242"/>
      <c r="NOM43" s="242"/>
      <c r="NON43" s="242"/>
      <c r="NOO43" s="242"/>
      <c r="NOP43" s="242"/>
      <c r="NOQ43" s="242"/>
      <c r="NOR43" s="242"/>
      <c r="NOS43" s="242"/>
      <c r="NOT43" s="242"/>
      <c r="NOU43" s="242"/>
      <c r="NOV43" s="242"/>
      <c r="NOW43" s="242"/>
      <c r="NOX43" s="242"/>
      <c r="NOY43" s="242"/>
      <c r="NOZ43" s="242"/>
      <c r="NPA43" s="242"/>
      <c r="NPB43" s="242"/>
      <c r="NPC43" s="242"/>
      <c r="NPD43" s="242"/>
      <c r="NPE43" s="242"/>
      <c r="NPF43" s="242"/>
      <c r="NPG43" s="242"/>
      <c r="NPH43" s="242"/>
      <c r="NPI43" s="242"/>
      <c r="NPJ43" s="242"/>
      <c r="NPK43" s="242"/>
      <c r="NPL43" s="242"/>
      <c r="NPM43" s="242"/>
      <c r="NPN43" s="242"/>
      <c r="NPO43" s="242"/>
      <c r="NPP43" s="242"/>
      <c r="NPQ43" s="242"/>
      <c r="NPR43" s="242"/>
      <c r="NPS43" s="242"/>
      <c r="NPT43" s="242"/>
      <c r="NPU43" s="242"/>
      <c r="NPV43" s="242"/>
      <c r="NPW43" s="242"/>
      <c r="NPX43" s="242"/>
      <c r="NPY43" s="242"/>
      <c r="NPZ43" s="242"/>
      <c r="NQA43" s="242"/>
      <c r="NQB43" s="242"/>
      <c r="NQC43" s="242"/>
      <c r="NQD43" s="242"/>
      <c r="NQE43" s="242"/>
      <c r="NQF43" s="242"/>
      <c r="NQG43" s="242"/>
      <c r="NQH43" s="242"/>
      <c r="NQI43" s="242"/>
      <c r="NQJ43" s="242"/>
      <c r="NQK43" s="242"/>
      <c r="NQL43" s="242"/>
      <c r="NQM43" s="242"/>
      <c r="NQN43" s="242"/>
      <c r="NQO43" s="242"/>
      <c r="NQP43" s="242"/>
      <c r="NQQ43" s="242"/>
      <c r="NQR43" s="242"/>
      <c r="NQS43" s="242"/>
      <c r="NQT43" s="242"/>
      <c r="NQU43" s="242"/>
      <c r="NQV43" s="242"/>
      <c r="NQW43" s="242"/>
      <c r="NQX43" s="242"/>
      <c r="NQY43" s="242"/>
      <c r="NQZ43" s="242"/>
      <c r="NRA43" s="242"/>
      <c r="NRB43" s="242"/>
      <c r="NRC43" s="242"/>
      <c r="NRD43" s="242"/>
      <c r="NRE43" s="242"/>
      <c r="NRF43" s="242"/>
      <c r="NRG43" s="242"/>
      <c r="NRH43" s="242"/>
      <c r="NRI43" s="242"/>
      <c r="NRJ43" s="242"/>
      <c r="NRK43" s="242"/>
      <c r="NRL43" s="242"/>
      <c r="NRM43" s="242"/>
      <c r="NRN43" s="242"/>
      <c r="NRO43" s="242"/>
      <c r="NRP43" s="242"/>
      <c r="NRQ43" s="242"/>
      <c r="NRR43" s="242"/>
      <c r="NRS43" s="242"/>
      <c r="NRT43" s="242"/>
      <c r="NRU43" s="242"/>
      <c r="NRV43" s="242"/>
      <c r="NRW43" s="242"/>
      <c r="NRX43" s="242"/>
      <c r="NRY43" s="242"/>
      <c r="NRZ43" s="242"/>
      <c r="NSA43" s="242"/>
      <c r="NSB43" s="242"/>
      <c r="NSC43" s="242"/>
      <c r="NSD43" s="242"/>
      <c r="NSE43" s="242"/>
      <c r="NSF43" s="242"/>
      <c r="NSG43" s="242"/>
      <c r="NSH43" s="242"/>
      <c r="NSI43" s="242"/>
      <c r="NSJ43" s="242"/>
      <c r="NSK43" s="242"/>
      <c r="NSL43" s="242"/>
      <c r="NSM43" s="242"/>
      <c r="NSN43" s="242"/>
      <c r="NSO43" s="242"/>
      <c r="NSP43" s="242"/>
      <c r="NSQ43" s="242"/>
      <c r="NSR43" s="242"/>
      <c r="NSS43" s="242"/>
      <c r="NST43" s="242"/>
      <c r="NSU43" s="242"/>
      <c r="NSV43" s="242"/>
      <c r="NSW43" s="242"/>
      <c r="NSX43" s="242"/>
      <c r="NSY43" s="242"/>
      <c r="NSZ43" s="242"/>
      <c r="NTA43" s="242"/>
      <c r="NTB43" s="242"/>
      <c r="NTC43" s="242"/>
      <c r="NTD43" s="242"/>
      <c r="NTE43" s="242"/>
      <c r="NTF43" s="242"/>
      <c r="NTG43" s="242"/>
      <c r="NTH43" s="242"/>
      <c r="NTI43" s="242"/>
      <c r="NTJ43" s="242"/>
      <c r="NTK43" s="242"/>
      <c r="NTL43" s="242"/>
      <c r="NTM43" s="242"/>
      <c r="NTN43" s="242"/>
      <c r="NTO43" s="242"/>
      <c r="NTP43" s="242"/>
      <c r="NTQ43" s="242"/>
      <c r="NTR43" s="242"/>
      <c r="NTS43" s="242"/>
      <c r="NTT43" s="242"/>
      <c r="NTU43" s="242"/>
      <c r="NTV43" s="242"/>
      <c r="NTW43" s="242"/>
      <c r="NTX43" s="242"/>
      <c r="NTY43" s="242"/>
      <c r="NTZ43" s="242"/>
      <c r="NUA43" s="242"/>
      <c r="NUB43" s="242"/>
      <c r="NUC43" s="242"/>
      <c r="NUD43" s="242"/>
      <c r="NUE43" s="242"/>
      <c r="NUF43" s="242"/>
      <c r="NUG43" s="242"/>
      <c r="NUH43" s="242"/>
      <c r="NUI43" s="242"/>
      <c r="NUJ43" s="242"/>
      <c r="NUK43" s="242"/>
      <c r="NUL43" s="242"/>
      <c r="NUM43" s="242"/>
      <c r="NUN43" s="242"/>
      <c r="NUO43" s="242"/>
      <c r="NUP43" s="242"/>
      <c r="NUQ43" s="242"/>
      <c r="NUR43" s="242"/>
      <c r="NUS43" s="242"/>
      <c r="NUT43" s="242"/>
      <c r="NUU43" s="242"/>
      <c r="NUV43" s="242"/>
      <c r="NUW43" s="242"/>
      <c r="NUX43" s="242"/>
      <c r="NUY43" s="242"/>
      <c r="NUZ43" s="242"/>
      <c r="NVA43" s="242"/>
      <c r="NVB43" s="242"/>
      <c r="NVC43" s="242"/>
      <c r="NVD43" s="242"/>
      <c r="NVE43" s="242"/>
      <c r="NVF43" s="242"/>
      <c r="NVG43" s="242"/>
      <c r="NVH43" s="242"/>
      <c r="NVI43" s="242"/>
      <c r="NVJ43" s="242"/>
      <c r="NVK43" s="242"/>
      <c r="NVL43" s="242"/>
      <c r="NVM43" s="242"/>
      <c r="NVN43" s="242"/>
      <c r="NVO43" s="242"/>
      <c r="NVP43" s="242"/>
      <c r="NVQ43" s="242"/>
      <c r="NVR43" s="242"/>
      <c r="NVS43" s="242"/>
      <c r="NVT43" s="242"/>
      <c r="NVU43" s="242"/>
      <c r="NVV43" s="242"/>
      <c r="NVW43" s="242"/>
      <c r="NVX43" s="242"/>
      <c r="NVY43" s="242"/>
      <c r="NVZ43" s="242"/>
      <c r="NWA43" s="242"/>
      <c r="NWB43" s="242"/>
      <c r="NWC43" s="242"/>
      <c r="NWD43" s="242"/>
      <c r="NWE43" s="242"/>
      <c r="NWF43" s="242"/>
      <c r="NWG43" s="242"/>
      <c r="NWH43" s="242"/>
      <c r="NWI43" s="242"/>
      <c r="NWJ43" s="242"/>
      <c r="NWK43" s="242"/>
      <c r="NWL43" s="242"/>
      <c r="NWM43" s="242"/>
      <c r="NWN43" s="242"/>
      <c r="NWO43" s="242"/>
      <c r="NWP43" s="242"/>
      <c r="NWQ43" s="242"/>
      <c r="NWR43" s="242"/>
      <c r="NWS43" s="242"/>
      <c r="NWT43" s="242"/>
      <c r="NWU43" s="242"/>
      <c r="NWV43" s="242"/>
      <c r="NWW43" s="242"/>
      <c r="NWX43" s="242"/>
      <c r="NWY43" s="242"/>
      <c r="NWZ43" s="242"/>
      <c r="NXA43" s="242"/>
      <c r="NXB43" s="242"/>
      <c r="NXC43" s="242"/>
      <c r="NXD43" s="242"/>
      <c r="NXE43" s="242"/>
      <c r="NXF43" s="242"/>
      <c r="NXG43" s="242"/>
      <c r="NXH43" s="242"/>
      <c r="NXI43" s="242"/>
      <c r="NXJ43" s="242"/>
      <c r="NXK43" s="242"/>
      <c r="NXL43" s="242"/>
      <c r="NXM43" s="242"/>
      <c r="NXN43" s="242"/>
      <c r="NXO43" s="242"/>
      <c r="NXP43" s="242"/>
      <c r="NXQ43" s="242"/>
      <c r="NXR43" s="242"/>
      <c r="NXS43" s="242"/>
      <c r="NXT43" s="242"/>
      <c r="NXU43" s="242"/>
      <c r="NXV43" s="242"/>
      <c r="NXW43" s="242"/>
      <c r="NXX43" s="242"/>
      <c r="NXY43" s="242"/>
      <c r="NXZ43" s="242"/>
      <c r="NYA43" s="242"/>
      <c r="NYB43" s="242"/>
      <c r="NYC43" s="242"/>
      <c r="NYD43" s="242"/>
      <c r="NYE43" s="242"/>
      <c r="NYF43" s="242"/>
      <c r="NYG43" s="242"/>
      <c r="NYH43" s="242"/>
      <c r="NYI43" s="242"/>
      <c r="NYJ43" s="242"/>
      <c r="NYK43" s="242"/>
      <c r="NYL43" s="242"/>
      <c r="NYM43" s="242"/>
      <c r="NYN43" s="242"/>
      <c r="NYO43" s="242"/>
      <c r="NYP43" s="242"/>
      <c r="NYQ43" s="242"/>
      <c r="NYR43" s="242"/>
      <c r="NYS43" s="242"/>
      <c r="NYT43" s="242"/>
      <c r="NYU43" s="242"/>
      <c r="NYV43" s="242"/>
      <c r="NYW43" s="242"/>
      <c r="NYX43" s="242"/>
      <c r="NYY43" s="242"/>
      <c r="NYZ43" s="242"/>
      <c r="NZA43" s="242"/>
      <c r="NZB43" s="242"/>
      <c r="NZC43" s="242"/>
      <c r="NZD43" s="242"/>
      <c r="NZE43" s="242"/>
      <c r="NZF43" s="242"/>
      <c r="NZG43" s="242"/>
      <c r="NZH43" s="242"/>
      <c r="NZI43" s="242"/>
      <c r="NZJ43" s="242"/>
      <c r="NZK43" s="242"/>
      <c r="NZL43" s="242"/>
      <c r="NZM43" s="242"/>
      <c r="NZN43" s="242"/>
      <c r="NZO43" s="242"/>
      <c r="NZP43" s="242"/>
      <c r="NZQ43" s="242"/>
      <c r="NZR43" s="242"/>
      <c r="NZS43" s="242"/>
      <c r="NZT43" s="242"/>
      <c r="NZU43" s="242"/>
      <c r="NZV43" s="242"/>
      <c r="NZW43" s="242"/>
      <c r="NZX43" s="242"/>
      <c r="NZY43" s="242"/>
      <c r="NZZ43" s="242"/>
      <c r="OAA43" s="242"/>
      <c r="OAB43" s="242"/>
      <c r="OAC43" s="242"/>
      <c r="OAD43" s="242"/>
      <c r="OAE43" s="242"/>
      <c r="OAF43" s="242"/>
      <c r="OAG43" s="242"/>
      <c r="OAH43" s="242"/>
      <c r="OAI43" s="242"/>
      <c r="OAJ43" s="242"/>
      <c r="OAK43" s="242"/>
      <c r="OAL43" s="242"/>
      <c r="OAM43" s="242"/>
      <c r="OAN43" s="242"/>
      <c r="OAO43" s="242"/>
      <c r="OAP43" s="242"/>
      <c r="OAQ43" s="242"/>
      <c r="OAR43" s="242"/>
      <c r="OAS43" s="242"/>
      <c r="OAT43" s="242"/>
      <c r="OAU43" s="242"/>
      <c r="OAV43" s="242"/>
      <c r="OAW43" s="242"/>
      <c r="OAX43" s="242"/>
      <c r="OAY43" s="242"/>
      <c r="OAZ43" s="242"/>
      <c r="OBA43" s="242"/>
      <c r="OBB43" s="242"/>
      <c r="OBC43" s="242"/>
      <c r="OBD43" s="242"/>
      <c r="OBE43" s="242"/>
      <c r="OBF43" s="242"/>
      <c r="OBG43" s="242"/>
      <c r="OBH43" s="242"/>
      <c r="OBI43" s="242"/>
      <c r="OBJ43" s="242"/>
      <c r="OBK43" s="242"/>
      <c r="OBL43" s="242"/>
      <c r="OBM43" s="242"/>
      <c r="OBN43" s="242"/>
      <c r="OBO43" s="242"/>
      <c r="OBP43" s="242"/>
      <c r="OBQ43" s="242"/>
      <c r="OBR43" s="242"/>
      <c r="OBS43" s="242"/>
      <c r="OBT43" s="242"/>
      <c r="OBU43" s="242"/>
      <c r="OBV43" s="242"/>
      <c r="OBW43" s="242"/>
      <c r="OBX43" s="242"/>
      <c r="OBY43" s="242"/>
      <c r="OBZ43" s="242"/>
      <c r="OCA43" s="242"/>
      <c r="OCB43" s="242"/>
      <c r="OCC43" s="242"/>
      <c r="OCD43" s="242"/>
      <c r="OCE43" s="242"/>
      <c r="OCF43" s="242"/>
      <c r="OCG43" s="242"/>
      <c r="OCH43" s="242"/>
      <c r="OCI43" s="242"/>
      <c r="OCJ43" s="242"/>
      <c r="OCK43" s="242"/>
      <c r="OCL43" s="242"/>
      <c r="OCM43" s="242"/>
      <c r="OCN43" s="242"/>
      <c r="OCO43" s="242"/>
      <c r="OCP43" s="242"/>
      <c r="OCQ43" s="242"/>
      <c r="OCR43" s="242"/>
      <c r="OCS43" s="242"/>
      <c r="OCT43" s="242"/>
      <c r="OCU43" s="242"/>
      <c r="OCV43" s="242"/>
      <c r="OCW43" s="242"/>
      <c r="OCX43" s="242"/>
      <c r="OCY43" s="242"/>
      <c r="OCZ43" s="242"/>
      <c r="ODA43" s="242"/>
      <c r="ODB43" s="242"/>
      <c r="ODC43" s="242"/>
      <c r="ODD43" s="242"/>
      <c r="ODE43" s="242"/>
      <c r="ODF43" s="242"/>
      <c r="ODG43" s="242"/>
      <c r="ODH43" s="242"/>
      <c r="ODI43" s="242"/>
      <c r="ODJ43" s="242"/>
      <c r="ODK43" s="242"/>
      <c r="ODL43" s="242"/>
      <c r="ODM43" s="242"/>
      <c r="ODN43" s="242"/>
      <c r="ODO43" s="242"/>
      <c r="ODP43" s="242"/>
      <c r="ODQ43" s="242"/>
      <c r="ODR43" s="242"/>
      <c r="ODS43" s="242"/>
      <c r="ODT43" s="242"/>
      <c r="ODU43" s="242"/>
      <c r="ODV43" s="242"/>
      <c r="ODW43" s="242"/>
      <c r="ODX43" s="242"/>
      <c r="ODY43" s="242"/>
      <c r="ODZ43" s="242"/>
      <c r="OEA43" s="242"/>
      <c r="OEB43" s="242"/>
      <c r="OEC43" s="242"/>
      <c r="OED43" s="242"/>
      <c r="OEE43" s="242"/>
      <c r="OEF43" s="242"/>
      <c r="OEG43" s="242"/>
      <c r="OEH43" s="242"/>
      <c r="OEI43" s="242"/>
      <c r="OEJ43" s="242"/>
      <c r="OEK43" s="242"/>
      <c r="OEL43" s="242"/>
      <c r="OEM43" s="242"/>
      <c r="OEN43" s="242"/>
      <c r="OEO43" s="242"/>
      <c r="OEP43" s="242"/>
      <c r="OEQ43" s="242"/>
      <c r="OER43" s="242"/>
      <c r="OES43" s="242"/>
      <c r="OET43" s="242"/>
      <c r="OEU43" s="242"/>
      <c r="OEV43" s="242"/>
      <c r="OEW43" s="242"/>
      <c r="OEX43" s="242"/>
      <c r="OEY43" s="242"/>
      <c r="OEZ43" s="242"/>
      <c r="OFA43" s="242"/>
      <c r="OFB43" s="242"/>
      <c r="OFC43" s="242"/>
      <c r="OFD43" s="242"/>
      <c r="OFE43" s="242"/>
      <c r="OFF43" s="242"/>
      <c r="OFG43" s="242"/>
      <c r="OFH43" s="242"/>
      <c r="OFI43" s="242"/>
      <c r="OFJ43" s="242"/>
      <c r="OFK43" s="242"/>
      <c r="OFL43" s="242"/>
      <c r="OFM43" s="242"/>
      <c r="OFN43" s="242"/>
      <c r="OFO43" s="242"/>
      <c r="OFP43" s="242"/>
      <c r="OFQ43" s="242"/>
      <c r="OFR43" s="242"/>
      <c r="OFS43" s="242"/>
      <c r="OFT43" s="242"/>
      <c r="OFU43" s="242"/>
      <c r="OFV43" s="242"/>
      <c r="OFW43" s="242"/>
      <c r="OFX43" s="242"/>
      <c r="OFY43" s="242"/>
      <c r="OFZ43" s="242"/>
      <c r="OGA43" s="242"/>
      <c r="OGB43" s="242"/>
      <c r="OGC43" s="242"/>
      <c r="OGD43" s="242"/>
      <c r="OGE43" s="242"/>
      <c r="OGF43" s="242"/>
      <c r="OGG43" s="242"/>
      <c r="OGH43" s="242"/>
      <c r="OGI43" s="242"/>
      <c r="OGJ43" s="242"/>
      <c r="OGK43" s="242"/>
      <c r="OGL43" s="242"/>
      <c r="OGM43" s="242"/>
      <c r="OGN43" s="242"/>
      <c r="OGO43" s="242"/>
      <c r="OGP43" s="242"/>
      <c r="OGQ43" s="242"/>
      <c r="OGR43" s="242"/>
      <c r="OGS43" s="242"/>
      <c r="OGT43" s="242"/>
      <c r="OGU43" s="242"/>
      <c r="OGV43" s="242"/>
      <c r="OGW43" s="242"/>
      <c r="OGX43" s="242"/>
      <c r="OGY43" s="242"/>
      <c r="OGZ43" s="242"/>
      <c r="OHA43" s="242"/>
      <c r="OHB43" s="242"/>
      <c r="OHC43" s="242"/>
      <c r="OHD43" s="242"/>
      <c r="OHE43" s="242"/>
      <c r="OHF43" s="242"/>
      <c r="OHG43" s="242"/>
      <c r="OHH43" s="242"/>
      <c r="OHI43" s="242"/>
      <c r="OHJ43" s="242"/>
      <c r="OHK43" s="242"/>
      <c r="OHL43" s="242"/>
      <c r="OHM43" s="242"/>
      <c r="OHN43" s="242"/>
      <c r="OHO43" s="242"/>
      <c r="OHP43" s="242"/>
      <c r="OHQ43" s="242"/>
      <c r="OHR43" s="242"/>
      <c r="OHS43" s="242"/>
      <c r="OHT43" s="242"/>
      <c r="OHU43" s="242"/>
      <c r="OHV43" s="242"/>
      <c r="OHW43" s="242"/>
      <c r="OHX43" s="242"/>
      <c r="OHY43" s="242"/>
      <c r="OHZ43" s="242"/>
      <c r="OIA43" s="242"/>
      <c r="OIB43" s="242"/>
      <c r="OIC43" s="242"/>
      <c r="OID43" s="242"/>
      <c r="OIE43" s="242"/>
      <c r="OIF43" s="242"/>
      <c r="OIG43" s="242"/>
      <c r="OIH43" s="242"/>
      <c r="OII43" s="242"/>
      <c r="OIJ43" s="242"/>
      <c r="OIK43" s="242"/>
      <c r="OIL43" s="242"/>
      <c r="OIM43" s="242"/>
      <c r="OIN43" s="242"/>
      <c r="OIO43" s="242"/>
      <c r="OIP43" s="242"/>
      <c r="OIQ43" s="242"/>
      <c r="OIR43" s="242"/>
      <c r="OIS43" s="242"/>
      <c r="OIT43" s="242"/>
      <c r="OIU43" s="242"/>
      <c r="OIV43" s="242"/>
      <c r="OIW43" s="242"/>
      <c r="OIX43" s="242"/>
      <c r="OIY43" s="242"/>
      <c r="OIZ43" s="242"/>
      <c r="OJA43" s="242"/>
      <c r="OJB43" s="242"/>
      <c r="OJC43" s="242"/>
      <c r="OJD43" s="242"/>
      <c r="OJE43" s="242"/>
      <c r="OJF43" s="242"/>
      <c r="OJG43" s="242"/>
      <c r="OJH43" s="242"/>
      <c r="OJI43" s="242"/>
      <c r="OJJ43" s="242"/>
      <c r="OJK43" s="242"/>
      <c r="OJL43" s="242"/>
      <c r="OJM43" s="242"/>
      <c r="OJN43" s="242"/>
      <c r="OJO43" s="242"/>
      <c r="OJP43" s="242"/>
      <c r="OJQ43" s="242"/>
      <c r="OJR43" s="242"/>
      <c r="OJS43" s="242"/>
      <c r="OJT43" s="242"/>
      <c r="OJU43" s="242"/>
      <c r="OJV43" s="242"/>
      <c r="OJW43" s="242"/>
      <c r="OJX43" s="242"/>
      <c r="OJY43" s="242"/>
      <c r="OJZ43" s="242"/>
      <c r="OKA43" s="242"/>
      <c r="OKB43" s="242"/>
      <c r="OKC43" s="242"/>
      <c r="OKD43" s="242"/>
      <c r="OKE43" s="242"/>
      <c r="OKF43" s="242"/>
      <c r="OKG43" s="242"/>
      <c r="OKH43" s="242"/>
      <c r="OKI43" s="242"/>
      <c r="OKJ43" s="242"/>
      <c r="OKK43" s="242"/>
      <c r="OKL43" s="242"/>
      <c r="OKM43" s="242"/>
      <c r="OKN43" s="242"/>
      <c r="OKO43" s="242"/>
      <c r="OKP43" s="242"/>
      <c r="OKQ43" s="242"/>
      <c r="OKR43" s="242"/>
      <c r="OKS43" s="242"/>
      <c r="OKT43" s="242"/>
      <c r="OKU43" s="242"/>
      <c r="OKV43" s="242"/>
      <c r="OKW43" s="242"/>
      <c r="OKX43" s="242"/>
      <c r="OKY43" s="242"/>
      <c r="OKZ43" s="242"/>
      <c r="OLA43" s="242"/>
      <c r="OLB43" s="242"/>
      <c r="OLC43" s="242"/>
      <c r="OLD43" s="242"/>
      <c r="OLE43" s="242"/>
      <c r="OLF43" s="242"/>
      <c r="OLG43" s="242"/>
      <c r="OLH43" s="242"/>
      <c r="OLI43" s="242"/>
      <c r="OLJ43" s="242"/>
      <c r="OLK43" s="242"/>
      <c r="OLL43" s="242"/>
      <c r="OLM43" s="242"/>
      <c r="OLN43" s="242"/>
      <c r="OLO43" s="242"/>
      <c r="OLP43" s="242"/>
      <c r="OLQ43" s="242"/>
      <c r="OLR43" s="242"/>
      <c r="OLS43" s="242"/>
      <c r="OLT43" s="242"/>
      <c r="OLU43" s="242"/>
      <c r="OLV43" s="242"/>
      <c r="OLW43" s="242"/>
      <c r="OLX43" s="242"/>
      <c r="OLY43" s="242"/>
      <c r="OLZ43" s="242"/>
      <c r="OMA43" s="242"/>
      <c r="OMB43" s="242"/>
      <c r="OMC43" s="242"/>
      <c r="OMD43" s="242"/>
      <c r="OME43" s="242"/>
      <c r="OMF43" s="242"/>
      <c r="OMG43" s="242"/>
      <c r="OMH43" s="242"/>
      <c r="OMI43" s="242"/>
      <c r="OMJ43" s="242"/>
      <c r="OMK43" s="242"/>
      <c r="OML43" s="242"/>
      <c r="OMM43" s="242"/>
      <c r="OMN43" s="242"/>
      <c r="OMO43" s="242"/>
      <c r="OMP43" s="242"/>
      <c r="OMQ43" s="242"/>
      <c r="OMR43" s="242"/>
      <c r="OMS43" s="242"/>
      <c r="OMT43" s="242"/>
      <c r="OMU43" s="242"/>
      <c r="OMV43" s="242"/>
      <c r="OMW43" s="242"/>
      <c r="OMX43" s="242"/>
      <c r="OMY43" s="242"/>
      <c r="OMZ43" s="242"/>
      <c r="ONA43" s="242"/>
      <c r="ONB43" s="242"/>
      <c r="ONC43" s="242"/>
      <c r="OND43" s="242"/>
      <c r="ONE43" s="242"/>
      <c r="ONF43" s="242"/>
      <c r="ONG43" s="242"/>
      <c r="ONH43" s="242"/>
      <c r="ONI43" s="242"/>
      <c r="ONJ43" s="242"/>
      <c r="ONK43" s="242"/>
      <c r="ONL43" s="242"/>
      <c r="ONM43" s="242"/>
      <c r="ONN43" s="242"/>
      <c r="ONO43" s="242"/>
      <c r="ONP43" s="242"/>
      <c r="ONQ43" s="242"/>
      <c r="ONR43" s="242"/>
      <c r="ONS43" s="242"/>
      <c r="ONT43" s="242"/>
      <c r="ONU43" s="242"/>
      <c r="ONV43" s="242"/>
      <c r="ONW43" s="242"/>
      <c r="ONX43" s="242"/>
      <c r="ONY43" s="242"/>
      <c r="ONZ43" s="242"/>
      <c r="OOA43" s="242"/>
      <c r="OOB43" s="242"/>
      <c r="OOC43" s="242"/>
      <c r="OOD43" s="242"/>
      <c r="OOE43" s="242"/>
      <c r="OOF43" s="242"/>
      <c r="OOG43" s="242"/>
      <c r="OOH43" s="242"/>
      <c r="OOI43" s="242"/>
      <c r="OOJ43" s="242"/>
      <c r="OOK43" s="242"/>
      <c r="OOL43" s="242"/>
      <c r="OOM43" s="242"/>
      <c r="OON43" s="242"/>
      <c r="OOO43" s="242"/>
      <c r="OOP43" s="242"/>
      <c r="OOQ43" s="242"/>
      <c r="OOR43" s="242"/>
      <c r="OOS43" s="242"/>
      <c r="OOT43" s="242"/>
      <c r="OOU43" s="242"/>
      <c r="OOV43" s="242"/>
      <c r="OOW43" s="242"/>
      <c r="OOX43" s="242"/>
      <c r="OOY43" s="242"/>
      <c r="OOZ43" s="242"/>
      <c r="OPA43" s="242"/>
      <c r="OPB43" s="242"/>
      <c r="OPC43" s="242"/>
      <c r="OPD43" s="242"/>
      <c r="OPE43" s="242"/>
      <c r="OPF43" s="242"/>
      <c r="OPG43" s="242"/>
      <c r="OPH43" s="242"/>
      <c r="OPI43" s="242"/>
      <c r="OPJ43" s="242"/>
      <c r="OPK43" s="242"/>
      <c r="OPL43" s="242"/>
      <c r="OPM43" s="242"/>
      <c r="OPN43" s="242"/>
      <c r="OPO43" s="242"/>
      <c r="OPP43" s="242"/>
      <c r="OPQ43" s="242"/>
      <c r="OPR43" s="242"/>
      <c r="OPS43" s="242"/>
      <c r="OPT43" s="242"/>
      <c r="OPU43" s="242"/>
      <c r="OPV43" s="242"/>
      <c r="OPW43" s="242"/>
      <c r="OPX43" s="242"/>
      <c r="OPY43" s="242"/>
      <c r="OPZ43" s="242"/>
      <c r="OQA43" s="242"/>
      <c r="OQB43" s="242"/>
      <c r="OQC43" s="242"/>
      <c r="OQD43" s="242"/>
      <c r="OQE43" s="242"/>
      <c r="OQF43" s="242"/>
      <c r="OQG43" s="242"/>
      <c r="OQH43" s="242"/>
      <c r="OQI43" s="242"/>
      <c r="OQJ43" s="242"/>
      <c r="OQK43" s="242"/>
      <c r="OQL43" s="242"/>
      <c r="OQM43" s="242"/>
      <c r="OQN43" s="242"/>
      <c r="OQO43" s="242"/>
      <c r="OQP43" s="242"/>
      <c r="OQQ43" s="242"/>
      <c r="OQR43" s="242"/>
      <c r="OQS43" s="242"/>
      <c r="OQT43" s="242"/>
      <c r="OQU43" s="242"/>
      <c r="OQV43" s="242"/>
      <c r="OQW43" s="242"/>
      <c r="OQX43" s="242"/>
      <c r="OQY43" s="242"/>
      <c r="OQZ43" s="242"/>
      <c r="ORA43" s="242"/>
      <c r="ORB43" s="242"/>
      <c r="ORC43" s="242"/>
      <c r="ORD43" s="242"/>
      <c r="ORE43" s="242"/>
      <c r="ORF43" s="242"/>
      <c r="ORG43" s="242"/>
      <c r="ORH43" s="242"/>
      <c r="ORI43" s="242"/>
      <c r="ORJ43" s="242"/>
      <c r="ORK43" s="242"/>
      <c r="ORL43" s="242"/>
      <c r="ORM43" s="242"/>
      <c r="ORN43" s="242"/>
      <c r="ORO43" s="242"/>
      <c r="ORP43" s="242"/>
      <c r="ORQ43" s="242"/>
      <c r="ORR43" s="242"/>
      <c r="ORS43" s="242"/>
      <c r="ORT43" s="242"/>
      <c r="ORU43" s="242"/>
      <c r="ORV43" s="242"/>
      <c r="ORW43" s="242"/>
      <c r="ORX43" s="242"/>
      <c r="ORY43" s="242"/>
      <c r="ORZ43" s="242"/>
      <c r="OSA43" s="242"/>
      <c r="OSB43" s="242"/>
      <c r="OSC43" s="242"/>
      <c r="OSD43" s="242"/>
      <c r="OSE43" s="242"/>
      <c r="OSF43" s="242"/>
      <c r="OSG43" s="242"/>
      <c r="OSH43" s="242"/>
      <c r="OSI43" s="242"/>
      <c r="OSJ43" s="242"/>
      <c r="OSK43" s="242"/>
      <c r="OSL43" s="242"/>
      <c r="OSM43" s="242"/>
      <c r="OSN43" s="242"/>
      <c r="OSO43" s="242"/>
      <c r="OSP43" s="242"/>
      <c r="OSQ43" s="242"/>
      <c r="OSR43" s="242"/>
      <c r="OSS43" s="242"/>
      <c r="OST43" s="242"/>
      <c r="OSU43" s="242"/>
      <c r="OSV43" s="242"/>
      <c r="OSW43" s="242"/>
      <c r="OSX43" s="242"/>
      <c r="OSY43" s="242"/>
      <c r="OSZ43" s="242"/>
      <c r="OTA43" s="242"/>
      <c r="OTB43" s="242"/>
      <c r="OTC43" s="242"/>
      <c r="OTD43" s="242"/>
      <c r="OTE43" s="242"/>
      <c r="OTF43" s="242"/>
      <c r="OTG43" s="242"/>
      <c r="OTH43" s="242"/>
      <c r="OTI43" s="242"/>
      <c r="OTJ43" s="242"/>
      <c r="OTK43" s="242"/>
      <c r="OTL43" s="242"/>
      <c r="OTM43" s="242"/>
      <c r="OTN43" s="242"/>
      <c r="OTO43" s="242"/>
      <c r="OTP43" s="242"/>
      <c r="OTQ43" s="242"/>
      <c r="OTR43" s="242"/>
      <c r="OTS43" s="242"/>
      <c r="OTT43" s="242"/>
      <c r="OTU43" s="242"/>
      <c r="OTV43" s="242"/>
      <c r="OTW43" s="242"/>
      <c r="OTX43" s="242"/>
      <c r="OTY43" s="242"/>
      <c r="OTZ43" s="242"/>
      <c r="OUA43" s="242"/>
      <c r="OUB43" s="242"/>
      <c r="OUC43" s="242"/>
      <c r="OUD43" s="242"/>
      <c r="OUE43" s="242"/>
      <c r="OUF43" s="242"/>
      <c r="OUG43" s="242"/>
      <c r="OUH43" s="242"/>
      <c r="OUI43" s="242"/>
      <c r="OUJ43" s="242"/>
      <c r="OUK43" s="242"/>
      <c r="OUL43" s="242"/>
      <c r="OUM43" s="242"/>
      <c r="OUN43" s="242"/>
      <c r="OUO43" s="242"/>
      <c r="OUP43" s="242"/>
      <c r="OUQ43" s="242"/>
      <c r="OUR43" s="242"/>
      <c r="OUS43" s="242"/>
      <c r="OUT43" s="242"/>
      <c r="OUU43" s="242"/>
      <c r="OUV43" s="242"/>
      <c r="OUW43" s="242"/>
      <c r="OUX43" s="242"/>
      <c r="OUY43" s="242"/>
      <c r="OUZ43" s="242"/>
      <c r="OVA43" s="242"/>
      <c r="OVB43" s="242"/>
      <c r="OVC43" s="242"/>
      <c r="OVD43" s="242"/>
      <c r="OVE43" s="242"/>
      <c r="OVF43" s="242"/>
      <c r="OVG43" s="242"/>
      <c r="OVH43" s="242"/>
      <c r="OVI43" s="242"/>
      <c r="OVJ43" s="242"/>
      <c r="OVK43" s="242"/>
      <c r="OVL43" s="242"/>
      <c r="OVM43" s="242"/>
      <c r="OVN43" s="242"/>
      <c r="OVO43" s="242"/>
      <c r="OVP43" s="242"/>
      <c r="OVQ43" s="242"/>
      <c r="OVR43" s="242"/>
      <c r="OVS43" s="242"/>
      <c r="OVT43" s="242"/>
      <c r="OVU43" s="242"/>
      <c r="OVV43" s="242"/>
      <c r="OVW43" s="242"/>
      <c r="OVX43" s="242"/>
      <c r="OVY43" s="242"/>
      <c r="OVZ43" s="242"/>
      <c r="OWA43" s="242"/>
      <c r="OWB43" s="242"/>
      <c r="OWC43" s="242"/>
      <c r="OWD43" s="242"/>
      <c r="OWE43" s="242"/>
      <c r="OWF43" s="242"/>
      <c r="OWG43" s="242"/>
      <c r="OWH43" s="242"/>
      <c r="OWI43" s="242"/>
      <c r="OWJ43" s="242"/>
      <c r="OWK43" s="242"/>
      <c r="OWL43" s="242"/>
      <c r="OWM43" s="242"/>
      <c r="OWN43" s="242"/>
      <c r="OWO43" s="242"/>
      <c r="OWP43" s="242"/>
      <c r="OWQ43" s="242"/>
      <c r="OWR43" s="242"/>
      <c r="OWS43" s="242"/>
      <c r="OWT43" s="242"/>
      <c r="OWU43" s="242"/>
      <c r="OWV43" s="242"/>
      <c r="OWW43" s="242"/>
      <c r="OWX43" s="242"/>
      <c r="OWY43" s="242"/>
      <c r="OWZ43" s="242"/>
      <c r="OXA43" s="242"/>
      <c r="OXB43" s="242"/>
      <c r="OXC43" s="242"/>
      <c r="OXD43" s="242"/>
      <c r="OXE43" s="242"/>
      <c r="OXF43" s="242"/>
      <c r="OXG43" s="242"/>
      <c r="OXH43" s="242"/>
      <c r="OXI43" s="242"/>
      <c r="OXJ43" s="242"/>
      <c r="OXK43" s="242"/>
      <c r="OXL43" s="242"/>
      <c r="OXM43" s="242"/>
      <c r="OXN43" s="242"/>
      <c r="OXO43" s="242"/>
      <c r="OXP43" s="242"/>
      <c r="OXQ43" s="242"/>
      <c r="OXR43" s="242"/>
      <c r="OXS43" s="242"/>
      <c r="OXT43" s="242"/>
      <c r="OXU43" s="242"/>
      <c r="OXV43" s="242"/>
      <c r="OXW43" s="242"/>
      <c r="OXX43" s="242"/>
      <c r="OXY43" s="242"/>
      <c r="OXZ43" s="242"/>
      <c r="OYA43" s="242"/>
      <c r="OYB43" s="242"/>
      <c r="OYC43" s="242"/>
      <c r="OYD43" s="242"/>
      <c r="OYE43" s="242"/>
      <c r="OYF43" s="242"/>
      <c r="OYG43" s="242"/>
      <c r="OYH43" s="242"/>
      <c r="OYI43" s="242"/>
      <c r="OYJ43" s="242"/>
      <c r="OYK43" s="242"/>
      <c r="OYL43" s="242"/>
      <c r="OYM43" s="242"/>
      <c r="OYN43" s="242"/>
      <c r="OYO43" s="242"/>
      <c r="OYP43" s="242"/>
      <c r="OYQ43" s="242"/>
      <c r="OYR43" s="242"/>
      <c r="OYS43" s="242"/>
      <c r="OYT43" s="242"/>
      <c r="OYU43" s="242"/>
      <c r="OYV43" s="242"/>
      <c r="OYW43" s="242"/>
      <c r="OYX43" s="242"/>
      <c r="OYY43" s="242"/>
      <c r="OYZ43" s="242"/>
      <c r="OZA43" s="242"/>
      <c r="OZB43" s="242"/>
      <c r="OZC43" s="242"/>
      <c r="OZD43" s="242"/>
      <c r="OZE43" s="242"/>
      <c r="OZF43" s="242"/>
      <c r="OZG43" s="242"/>
      <c r="OZH43" s="242"/>
      <c r="OZI43" s="242"/>
      <c r="OZJ43" s="242"/>
      <c r="OZK43" s="242"/>
      <c r="OZL43" s="242"/>
      <c r="OZM43" s="242"/>
      <c r="OZN43" s="242"/>
      <c r="OZO43" s="242"/>
      <c r="OZP43" s="242"/>
      <c r="OZQ43" s="242"/>
      <c r="OZR43" s="242"/>
      <c r="OZS43" s="242"/>
      <c r="OZT43" s="242"/>
      <c r="OZU43" s="242"/>
      <c r="OZV43" s="242"/>
      <c r="OZW43" s="242"/>
      <c r="OZX43" s="242"/>
      <c r="OZY43" s="242"/>
      <c r="OZZ43" s="242"/>
      <c r="PAA43" s="242"/>
      <c r="PAB43" s="242"/>
      <c r="PAC43" s="242"/>
      <c r="PAD43" s="242"/>
      <c r="PAE43" s="242"/>
      <c r="PAF43" s="242"/>
      <c r="PAG43" s="242"/>
      <c r="PAH43" s="242"/>
      <c r="PAI43" s="242"/>
      <c r="PAJ43" s="242"/>
      <c r="PAK43" s="242"/>
      <c r="PAL43" s="242"/>
      <c r="PAM43" s="242"/>
      <c r="PAN43" s="242"/>
      <c r="PAO43" s="242"/>
      <c r="PAP43" s="242"/>
      <c r="PAQ43" s="242"/>
      <c r="PAR43" s="242"/>
      <c r="PAS43" s="242"/>
      <c r="PAT43" s="242"/>
      <c r="PAU43" s="242"/>
      <c r="PAV43" s="242"/>
      <c r="PAW43" s="242"/>
      <c r="PAX43" s="242"/>
      <c r="PAY43" s="242"/>
      <c r="PAZ43" s="242"/>
      <c r="PBA43" s="242"/>
      <c r="PBB43" s="242"/>
      <c r="PBC43" s="242"/>
      <c r="PBD43" s="242"/>
      <c r="PBE43" s="242"/>
      <c r="PBF43" s="242"/>
      <c r="PBG43" s="242"/>
      <c r="PBH43" s="242"/>
      <c r="PBI43" s="242"/>
      <c r="PBJ43" s="242"/>
      <c r="PBK43" s="242"/>
      <c r="PBL43" s="242"/>
      <c r="PBM43" s="242"/>
      <c r="PBN43" s="242"/>
      <c r="PBO43" s="242"/>
      <c r="PBP43" s="242"/>
      <c r="PBQ43" s="242"/>
      <c r="PBR43" s="242"/>
      <c r="PBS43" s="242"/>
      <c r="PBT43" s="242"/>
      <c r="PBU43" s="242"/>
      <c r="PBV43" s="242"/>
      <c r="PBW43" s="242"/>
      <c r="PBX43" s="242"/>
      <c r="PBY43" s="242"/>
      <c r="PBZ43" s="242"/>
      <c r="PCA43" s="242"/>
      <c r="PCB43" s="242"/>
      <c r="PCC43" s="242"/>
      <c r="PCD43" s="242"/>
      <c r="PCE43" s="242"/>
      <c r="PCF43" s="242"/>
      <c r="PCG43" s="242"/>
      <c r="PCH43" s="242"/>
      <c r="PCI43" s="242"/>
      <c r="PCJ43" s="242"/>
      <c r="PCK43" s="242"/>
      <c r="PCL43" s="242"/>
      <c r="PCM43" s="242"/>
      <c r="PCN43" s="242"/>
      <c r="PCO43" s="242"/>
      <c r="PCP43" s="242"/>
      <c r="PCQ43" s="242"/>
      <c r="PCR43" s="242"/>
      <c r="PCS43" s="242"/>
      <c r="PCT43" s="242"/>
      <c r="PCU43" s="242"/>
      <c r="PCV43" s="242"/>
      <c r="PCW43" s="242"/>
      <c r="PCX43" s="242"/>
      <c r="PCY43" s="242"/>
      <c r="PCZ43" s="242"/>
      <c r="PDA43" s="242"/>
      <c r="PDB43" s="242"/>
      <c r="PDC43" s="242"/>
      <c r="PDD43" s="242"/>
      <c r="PDE43" s="242"/>
      <c r="PDF43" s="242"/>
      <c r="PDG43" s="242"/>
      <c r="PDH43" s="242"/>
      <c r="PDI43" s="242"/>
      <c r="PDJ43" s="242"/>
      <c r="PDK43" s="242"/>
      <c r="PDL43" s="242"/>
      <c r="PDM43" s="242"/>
      <c r="PDN43" s="242"/>
      <c r="PDO43" s="242"/>
      <c r="PDP43" s="242"/>
      <c r="PDQ43" s="242"/>
      <c r="PDR43" s="242"/>
      <c r="PDS43" s="242"/>
      <c r="PDT43" s="242"/>
      <c r="PDU43" s="242"/>
      <c r="PDV43" s="242"/>
      <c r="PDW43" s="242"/>
      <c r="PDX43" s="242"/>
      <c r="PDY43" s="242"/>
      <c r="PDZ43" s="242"/>
      <c r="PEA43" s="242"/>
      <c r="PEB43" s="242"/>
      <c r="PEC43" s="242"/>
      <c r="PED43" s="242"/>
      <c r="PEE43" s="242"/>
      <c r="PEF43" s="242"/>
      <c r="PEG43" s="242"/>
      <c r="PEH43" s="242"/>
      <c r="PEI43" s="242"/>
      <c r="PEJ43" s="242"/>
      <c r="PEK43" s="242"/>
      <c r="PEL43" s="242"/>
      <c r="PEM43" s="242"/>
      <c r="PEN43" s="242"/>
      <c r="PEO43" s="242"/>
      <c r="PEP43" s="242"/>
      <c r="PEQ43" s="242"/>
      <c r="PER43" s="242"/>
      <c r="PES43" s="242"/>
      <c r="PET43" s="242"/>
      <c r="PEU43" s="242"/>
      <c r="PEV43" s="242"/>
      <c r="PEW43" s="242"/>
      <c r="PEX43" s="242"/>
      <c r="PEY43" s="242"/>
      <c r="PEZ43" s="242"/>
      <c r="PFA43" s="242"/>
      <c r="PFB43" s="242"/>
      <c r="PFC43" s="242"/>
      <c r="PFD43" s="242"/>
      <c r="PFE43" s="242"/>
      <c r="PFF43" s="242"/>
      <c r="PFG43" s="242"/>
      <c r="PFH43" s="242"/>
      <c r="PFI43" s="242"/>
      <c r="PFJ43" s="242"/>
      <c r="PFK43" s="242"/>
      <c r="PFL43" s="242"/>
      <c r="PFM43" s="242"/>
      <c r="PFN43" s="242"/>
      <c r="PFO43" s="242"/>
      <c r="PFP43" s="242"/>
      <c r="PFQ43" s="242"/>
      <c r="PFR43" s="242"/>
      <c r="PFS43" s="242"/>
      <c r="PFT43" s="242"/>
      <c r="PFU43" s="242"/>
      <c r="PFV43" s="242"/>
      <c r="PFW43" s="242"/>
      <c r="PFX43" s="242"/>
      <c r="PFY43" s="242"/>
      <c r="PFZ43" s="242"/>
      <c r="PGA43" s="242"/>
      <c r="PGB43" s="242"/>
      <c r="PGC43" s="242"/>
      <c r="PGD43" s="242"/>
      <c r="PGE43" s="242"/>
      <c r="PGF43" s="242"/>
      <c r="PGG43" s="242"/>
      <c r="PGH43" s="242"/>
      <c r="PGI43" s="242"/>
      <c r="PGJ43" s="242"/>
      <c r="PGK43" s="242"/>
      <c r="PGL43" s="242"/>
      <c r="PGM43" s="242"/>
      <c r="PGN43" s="242"/>
      <c r="PGO43" s="242"/>
      <c r="PGP43" s="242"/>
      <c r="PGQ43" s="242"/>
      <c r="PGR43" s="242"/>
      <c r="PGS43" s="242"/>
      <c r="PGT43" s="242"/>
      <c r="PGU43" s="242"/>
      <c r="PGV43" s="242"/>
      <c r="PGW43" s="242"/>
      <c r="PGX43" s="242"/>
      <c r="PGY43" s="242"/>
      <c r="PGZ43" s="242"/>
      <c r="PHA43" s="242"/>
      <c r="PHB43" s="242"/>
      <c r="PHC43" s="242"/>
      <c r="PHD43" s="242"/>
      <c r="PHE43" s="242"/>
      <c r="PHF43" s="242"/>
      <c r="PHG43" s="242"/>
      <c r="PHH43" s="242"/>
      <c r="PHI43" s="242"/>
      <c r="PHJ43" s="242"/>
      <c r="PHK43" s="242"/>
      <c r="PHL43" s="242"/>
      <c r="PHM43" s="242"/>
      <c r="PHN43" s="242"/>
      <c r="PHO43" s="242"/>
      <c r="PHP43" s="242"/>
      <c r="PHQ43" s="242"/>
      <c r="PHR43" s="242"/>
      <c r="PHS43" s="242"/>
      <c r="PHT43" s="242"/>
      <c r="PHU43" s="242"/>
      <c r="PHV43" s="242"/>
      <c r="PHW43" s="242"/>
      <c r="PHX43" s="242"/>
      <c r="PHY43" s="242"/>
      <c r="PHZ43" s="242"/>
      <c r="PIA43" s="242"/>
      <c r="PIB43" s="242"/>
      <c r="PIC43" s="242"/>
      <c r="PID43" s="242"/>
      <c r="PIE43" s="242"/>
      <c r="PIF43" s="242"/>
      <c r="PIG43" s="242"/>
      <c r="PIH43" s="242"/>
      <c r="PII43" s="242"/>
      <c r="PIJ43" s="242"/>
      <c r="PIK43" s="242"/>
      <c r="PIL43" s="242"/>
      <c r="PIM43" s="242"/>
      <c r="PIN43" s="242"/>
      <c r="PIO43" s="242"/>
      <c r="PIP43" s="242"/>
      <c r="PIQ43" s="242"/>
      <c r="PIR43" s="242"/>
      <c r="PIS43" s="242"/>
      <c r="PIT43" s="242"/>
      <c r="PIU43" s="242"/>
      <c r="PIV43" s="242"/>
      <c r="PIW43" s="242"/>
      <c r="PIX43" s="242"/>
      <c r="PIY43" s="242"/>
      <c r="PIZ43" s="242"/>
      <c r="PJA43" s="242"/>
      <c r="PJB43" s="242"/>
      <c r="PJC43" s="242"/>
      <c r="PJD43" s="242"/>
      <c r="PJE43" s="242"/>
      <c r="PJF43" s="242"/>
      <c r="PJG43" s="242"/>
      <c r="PJH43" s="242"/>
      <c r="PJI43" s="242"/>
      <c r="PJJ43" s="242"/>
      <c r="PJK43" s="242"/>
      <c r="PJL43" s="242"/>
      <c r="PJM43" s="242"/>
      <c r="PJN43" s="242"/>
      <c r="PJO43" s="242"/>
      <c r="PJP43" s="242"/>
      <c r="PJQ43" s="242"/>
      <c r="PJR43" s="242"/>
      <c r="PJS43" s="242"/>
      <c r="PJT43" s="242"/>
      <c r="PJU43" s="242"/>
      <c r="PJV43" s="242"/>
      <c r="PJW43" s="242"/>
      <c r="PJX43" s="242"/>
      <c r="PJY43" s="242"/>
      <c r="PJZ43" s="242"/>
      <c r="PKA43" s="242"/>
      <c r="PKB43" s="242"/>
      <c r="PKC43" s="242"/>
      <c r="PKD43" s="242"/>
      <c r="PKE43" s="242"/>
      <c r="PKF43" s="242"/>
      <c r="PKG43" s="242"/>
      <c r="PKH43" s="242"/>
      <c r="PKI43" s="242"/>
      <c r="PKJ43" s="242"/>
      <c r="PKK43" s="242"/>
      <c r="PKL43" s="242"/>
      <c r="PKM43" s="242"/>
      <c r="PKN43" s="242"/>
      <c r="PKO43" s="242"/>
      <c r="PKP43" s="242"/>
      <c r="PKQ43" s="242"/>
      <c r="PKR43" s="242"/>
      <c r="PKS43" s="242"/>
      <c r="PKT43" s="242"/>
      <c r="PKU43" s="242"/>
      <c r="PKV43" s="242"/>
      <c r="PKW43" s="242"/>
      <c r="PKX43" s="242"/>
      <c r="PKY43" s="242"/>
      <c r="PKZ43" s="242"/>
      <c r="PLA43" s="242"/>
      <c r="PLB43" s="242"/>
      <c r="PLC43" s="242"/>
      <c r="PLD43" s="242"/>
      <c r="PLE43" s="242"/>
      <c r="PLF43" s="242"/>
      <c r="PLG43" s="242"/>
      <c r="PLH43" s="242"/>
      <c r="PLI43" s="242"/>
      <c r="PLJ43" s="242"/>
      <c r="PLK43" s="242"/>
      <c r="PLL43" s="242"/>
      <c r="PLM43" s="242"/>
      <c r="PLN43" s="242"/>
      <c r="PLO43" s="242"/>
      <c r="PLP43" s="242"/>
      <c r="PLQ43" s="242"/>
      <c r="PLR43" s="242"/>
      <c r="PLS43" s="242"/>
      <c r="PLT43" s="242"/>
      <c r="PLU43" s="242"/>
      <c r="PLV43" s="242"/>
      <c r="PLW43" s="242"/>
      <c r="PLX43" s="242"/>
      <c r="PLY43" s="242"/>
      <c r="PLZ43" s="242"/>
      <c r="PMA43" s="242"/>
      <c r="PMB43" s="242"/>
      <c r="PMC43" s="242"/>
      <c r="PMD43" s="242"/>
      <c r="PME43" s="242"/>
      <c r="PMF43" s="242"/>
      <c r="PMG43" s="242"/>
      <c r="PMH43" s="242"/>
      <c r="PMI43" s="242"/>
      <c r="PMJ43" s="242"/>
      <c r="PMK43" s="242"/>
      <c r="PML43" s="242"/>
      <c r="PMM43" s="242"/>
      <c r="PMN43" s="242"/>
      <c r="PMO43" s="242"/>
      <c r="PMP43" s="242"/>
      <c r="PMQ43" s="242"/>
      <c r="PMR43" s="242"/>
      <c r="PMS43" s="242"/>
      <c r="PMT43" s="242"/>
      <c r="PMU43" s="242"/>
      <c r="PMV43" s="242"/>
      <c r="PMW43" s="242"/>
      <c r="PMX43" s="242"/>
      <c r="PMY43" s="242"/>
      <c r="PMZ43" s="242"/>
      <c r="PNA43" s="242"/>
      <c r="PNB43" s="242"/>
      <c r="PNC43" s="242"/>
      <c r="PND43" s="242"/>
      <c r="PNE43" s="242"/>
      <c r="PNF43" s="242"/>
      <c r="PNG43" s="242"/>
      <c r="PNH43" s="242"/>
      <c r="PNI43" s="242"/>
      <c r="PNJ43" s="242"/>
      <c r="PNK43" s="242"/>
      <c r="PNL43" s="242"/>
      <c r="PNM43" s="242"/>
      <c r="PNN43" s="242"/>
      <c r="PNO43" s="242"/>
      <c r="PNP43" s="242"/>
      <c r="PNQ43" s="242"/>
      <c r="PNR43" s="242"/>
      <c r="PNS43" s="242"/>
      <c r="PNT43" s="242"/>
      <c r="PNU43" s="242"/>
      <c r="PNV43" s="242"/>
      <c r="PNW43" s="242"/>
      <c r="PNX43" s="242"/>
      <c r="PNY43" s="242"/>
      <c r="PNZ43" s="242"/>
      <c r="POA43" s="242"/>
      <c r="POB43" s="242"/>
      <c r="POC43" s="242"/>
      <c r="POD43" s="242"/>
      <c r="POE43" s="242"/>
      <c r="POF43" s="242"/>
      <c r="POG43" s="242"/>
      <c r="POH43" s="242"/>
      <c r="POI43" s="242"/>
      <c r="POJ43" s="242"/>
      <c r="POK43" s="242"/>
      <c r="POL43" s="242"/>
      <c r="POM43" s="242"/>
      <c r="PON43" s="242"/>
      <c r="POO43" s="242"/>
      <c r="POP43" s="242"/>
      <c r="POQ43" s="242"/>
      <c r="POR43" s="242"/>
      <c r="POS43" s="242"/>
      <c r="POT43" s="242"/>
      <c r="POU43" s="242"/>
      <c r="POV43" s="242"/>
      <c r="POW43" s="242"/>
      <c r="POX43" s="242"/>
      <c r="POY43" s="242"/>
      <c r="POZ43" s="242"/>
      <c r="PPA43" s="242"/>
      <c r="PPB43" s="242"/>
      <c r="PPC43" s="242"/>
      <c r="PPD43" s="242"/>
      <c r="PPE43" s="242"/>
      <c r="PPF43" s="242"/>
      <c r="PPG43" s="242"/>
      <c r="PPH43" s="242"/>
      <c r="PPI43" s="242"/>
      <c r="PPJ43" s="242"/>
      <c r="PPK43" s="242"/>
      <c r="PPL43" s="242"/>
      <c r="PPM43" s="242"/>
      <c r="PPN43" s="242"/>
      <c r="PPO43" s="242"/>
      <c r="PPP43" s="242"/>
      <c r="PPQ43" s="242"/>
      <c r="PPR43" s="242"/>
      <c r="PPS43" s="242"/>
      <c r="PPT43" s="242"/>
      <c r="PPU43" s="242"/>
      <c r="PPV43" s="242"/>
      <c r="PPW43" s="242"/>
      <c r="PPX43" s="242"/>
      <c r="PPY43" s="242"/>
      <c r="PPZ43" s="242"/>
      <c r="PQA43" s="242"/>
      <c r="PQB43" s="242"/>
      <c r="PQC43" s="242"/>
      <c r="PQD43" s="242"/>
      <c r="PQE43" s="242"/>
      <c r="PQF43" s="242"/>
      <c r="PQG43" s="242"/>
      <c r="PQH43" s="242"/>
      <c r="PQI43" s="242"/>
      <c r="PQJ43" s="242"/>
      <c r="PQK43" s="242"/>
      <c r="PQL43" s="242"/>
      <c r="PQM43" s="242"/>
      <c r="PQN43" s="242"/>
      <c r="PQO43" s="242"/>
      <c r="PQP43" s="242"/>
      <c r="PQQ43" s="242"/>
      <c r="PQR43" s="242"/>
      <c r="PQS43" s="242"/>
      <c r="PQT43" s="242"/>
      <c r="PQU43" s="242"/>
      <c r="PQV43" s="242"/>
      <c r="PQW43" s="242"/>
      <c r="PQX43" s="242"/>
      <c r="PQY43" s="242"/>
      <c r="PQZ43" s="242"/>
      <c r="PRA43" s="242"/>
      <c r="PRB43" s="242"/>
      <c r="PRC43" s="242"/>
      <c r="PRD43" s="242"/>
      <c r="PRE43" s="242"/>
      <c r="PRF43" s="242"/>
      <c r="PRG43" s="242"/>
      <c r="PRH43" s="242"/>
      <c r="PRI43" s="242"/>
      <c r="PRJ43" s="242"/>
      <c r="PRK43" s="242"/>
      <c r="PRL43" s="242"/>
      <c r="PRM43" s="242"/>
      <c r="PRN43" s="242"/>
      <c r="PRO43" s="242"/>
      <c r="PRP43" s="242"/>
      <c r="PRQ43" s="242"/>
      <c r="PRR43" s="242"/>
      <c r="PRS43" s="242"/>
      <c r="PRT43" s="242"/>
      <c r="PRU43" s="242"/>
      <c r="PRV43" s="242"/>
      <c r="PRW43" s="242"/>
      <c r="PRX43" s="242"/>
      <c r="PRY43" s="242"/>
      <c r="PRZ43" s="242"/>
      <c r="PSA43" s="242"/>
      <c r="PSB43" s="242"/>
      <c r="PSC43" s="242"/>
      <c r="PSD43" s="242"/>
      <c r="PSE43" s="242"/>
      <c r="PSF43" s="242"/>
      <c r="PSG43" s="242"/>
      <c r="PSH43" s="242"/>
      <c r="PSI43" s="242"/>
      <c r="PSJ43" s="242"/>
      <c r="PSK43" s="242"/>
      <c r="PSL43" s="242"/>
      <c r="PSM43" s="242"/>
      <c r="PSN43" s="242"/>
      <c r="PSO43" s="242"/>
      <c r="PSP43" s="242"/>
      <c r="PSQ43" s="242"/>
      <c r="PSR43" s="242"/>
      <c r="PSS43" s="242"/>
      <c r="PST43" s="242"/>
      <c r="PSU43" s="242"/>
      <c r="PSV43" s="242"/>
      <c r="PSW43" s="242"/>
      <c r="PSX43" s="242"/>
      <c r="PSY43" s="242"/>
      <c r="PSZ43" s="242"/>
      <c r="PTA43" s="242"/>
      <c r="PTB43" s="242"/>
      <c r="PTC43" s="242"/>
      <c r="PTD43" s="242"/>
      <c r="PTE43" s="242"/>
      <c r="PTF43" s="242"/>
      <c r="PTG43" s="242"/>
      <c r="PTH43" s="242"/>
      <c r="PTI43" s="242"/>
      <c r="PTJ43" s="242"/>
      <c r="PTK43" s="242"/>
      <c r="PTL43" s="242"/>
      <c r="PTM43" s="242"/>
      <c r="PTN43" s="242"/>
      <c r="PTO43" s="242"/>
      <c r="PTP43" s="242"/>
      <c r="PTQ43" s="242"/>
      <c r="PTR43" s="242"/>
      <c r="PTS43" s="242"/>
      <c r="PTT43" s="242"/>
      <c r="PTU43" s="242"/>
      <c r="PTV43" s="242"/>
      <c r="PTW43" s="242"/>
      <c r="PTX43" s="242"/>
      <c r="PTY43" s="242"/>
      <c r="PTZ43" s="242"/>
      <c r="PUA43" s="242"/>
      <c r="PUB43" s="242"/>
      <c r="PUC43" s="242"/>
      <c r="PUD43" s="242"/>
      <c r="PUE43" s="242"/>
      <c r="PUF43" s="242"/>
      <c r="PUG43" s="242"/>
      <c r="PUH43" s="242"/>
      <c r="PUI43" s="242"/>
      <c r="PUJ43" s="242"/>
      <c r="PUK43" s="242"/>
      <c r="PUL43" s="242"/>
      <c r="PUM43" s="242"/>
      <c r="PUN43" s="242"/>
      <c r="PUO43" s="242"/>
      <c r="PUP43" s="242"/>
      <c r="PUQ43" s="242"/>
      <c r="PUR43" s="242"/>
      <c r="PUS43" s="242"/>
      <c r="PUT43" s="242"/>
      <c r="PUU43" s="242"/>
      <c r="PUV43" s="242"/>
      <c r="PUW43" s="242"/>
      <c r="PUX43" s="242"/>
      <c r="PUY43" s="242"/>
      <c r="PUZ43" s="242"/>
      <c r="PVA43" s="242"/>
      <c r="PVB43" s="242"/>
      <c r="PVC43" s="242"/>
      <c r="PVD43" s="242"/>
      <c r="PVE43" s="242"/>
      <c r="PVF43" s="242"/>
      <c r="PVG43" s="242"/>
      <c r="PVH43" s="242"/>
      <c r="PVI43" s="242"/>
      <c r="PVJ43" s="242"/>
      <c r="PVK43" s="242"/>
      <c r="PVL43" s="242"/>
      <c r="PVM43" s="242"/>
      <c r="PVN43" s="242"/>
      <c r="PVO43" s="242"/>
      <c r="PVP43" s="242"/>
      <c r="PVQ43" s="242"/>
      <c r="PVR43" s="242"/>
      <c r="PVS43" s="242"/>
      <c r="PVT43" s="242"/>
      <c r="PVU43" s="242"/>
      <c r="PVV43" s="242"/>
      <c r="PVW43" s="242"/>
      <c r="PVX43" s="242"/>
      <c r="PVY43" s="242"/>
      <c r="PVZ43" s="242"/>
      <c r="PWA43" s="242"/>
      <c r="PWB43" s="242"/>
      <c r="PWC43" s="242"/>
      <c r="PWD43" s="242"/>
      <c r="PWE43" s="242"/>
      <c r="PWF43" s="242"/>
      <c r="PWG43" s="242"/>
      <c r="PWH43" s="242"/>
      <c r="PWI43" s="242"/>
      <c r="PWJ43" s="242"/>
      <c r="PWK43" s="242"/>
      <c r="PWL43" s="242"/>
      <c r="PWM43" s="242"/>
      <c r="PWN43" s="242"/>
      <c r="PWO43" s="242"/>
      <c r="PWP43" s="242"/>
      <c r="PWQ43" s="242"/>
      <c r="PWR43" s="242"/>
      <c r="PWS43" s="242"/>
      <c r="PWT43" s="242"/>
      <c r="PWU43" s="242"/>
      <c r="PWV43" s="242"/>
      <c r="PWW43" s="242"/>
      <c r="PWX43" s="242"/>
      <c r="PWY43" s="242"/>
      <c r="PWZ43" s="242"/>
      <c r="PXA43" s="242"/>
      <c r="PXB43" s="242"/>
      <c r="PXC43" s="242"/>
      <c r="PXD43" s="242"/>
      <c r="PXE43" s="242"/>
      <c r="PXF43" s="242"/>
      <c r="PXG43" s="242"/>
      <c r="PXH43" s="242"/>
      <c r="PXI43" s="242"/>
      <c r="PXJ43" s="242"/>
      <c r="PXK43" s="242"/>
      <c r="PXL43" s="242"/>
      <c r="PXM43" s="242"/>
      <c r="PXN43" s="242"/>
      <c r="PXO43" s="242"/>
      <c r="PXP43" s="242"/>
      <c r="PXQ43" s="242"/>
      <c r="PXR43" s="242"/>
      <c r="PXS43" s="242"/>
      <c r="PXT43" s="242"/>
      <c r="PXU43" s="242"/>
      <c r="PXV43" s="242"/>
      <c r="PXW43" s="242"/>
      <c r="PXX43" s="242"/>
      <c r="PXY43" s="242"/>
      <c r="PXZ43" s="242"/>
      <c r="PYA43" s="242"/>
      <c r="PYB43" s="242"/>
      <c r="PYC43" s="242"/>
      <c r="PYD43" s="242"/>
      <c r="PYE43" s="242"/>
      <c r="PYF43" s="242"/>
      <c r="PYG43" s="242"/>
      <c r="PYH43" s="242"/>
      <c r="PYI43" s="242"/>
      <c r="PYJ43" s="242"/>
      <c r="PYK43" s="242"/>
      <c r="PYL43" s="242"/>
      <c r="PYM43" s="242"/>
      <c r="PYN43" s="242"/>
      <c r="PYO43" s="242"/>
      <c r="PYP43" s="242"/>
      <c r="PYQ43" s="242"/>
      <c r="PYR43" s="242"/>
      <c r="PYS43" s="242"/>
      <c r="PYT43" s="242"/>
      <c r="PYU43" s="242"/>
      <c r="PYV43" s="242"/>
      <c r="PYW43" s="242"/>
      <c r="PYX43" s="242"/>
      <c r="PYY43" s="242"/>
      <c r="PYZ43" s="242"/>
      <c r="PZA43" s="242"/>
      <c r="PZB43" s="242"/>
      <c r="PZC43" s="242"/>
      <c r="PZD43" s="242"/>
      <c r="PZE43" s="242"/>
      <c r="PZF43" s="242"/>
      <c r="PZG43" s="242"/>
      <c r="PZH43" s="242"/>
      <c r="PZI43" s="242"/>
      <c r="PZJ43" s="242"/>
      <c r="PZK43" s="242"/>
      <c r="PZL43" s="242"/>
      <c r="PZM43" s="242"/>
      <c r="PZN43" s="242"/>
      <c r="PZO43" s="242"/>
      <c r="PZP43" s="242"/>
      <c r="PZQ43" s="242"/>
      <c r="PZR43" s="242"/>
      <c r="PZS43" s="242"/>
      <c r="PZT43" s="242"/>
      <c r="PZU43" s="242"/>
      <c r="PZV43" s="242"/>
      <c r="PZW43" s="242"/>
      <c r="PZX43" s="242"/>
      <c r="PZY43" s="242"/>
      <c r="PZZ43" s="242"/>
      <c r="QAA43" s="242"/>
      <c r="QAB43" s="242"/>
      <c r="QAC43" s="242"/>
      <c r="QAD43" s="242"/>
      <c r="QAE43" s="242"/>
      <c r="QAF43" s="242"/>
      <c r="QAG43" s="242"/>
      <c r="QAH43" s="242"/>
      <c r="QAI43" s="242"/>
      <c r="QAJ43" s="242"/>
      <c r="QAK43" s="242"/>
      <c r="QAL43" s="242"/>
      <c r="QAM43" s="242"/>
      <c r="QAN43" s="242"/>
      <c r="QAO43" s="242"/>
      <c r="QAP43" s="242"/>
      <c r="QAQ43" s="242"/>
      <c r="QAR43" s="242"/>
      <c r="QAS43" s="242"/>
      <c r="QAT43" s="242"/>
      <c r="QAU43" s="242"/>
      <c r="QAV43" s="242"/>
      <c r="QAW43" s="242"/>
      <c r="QAX43" s="242"/>
      <c r="QAY43" s="242"/>
      <c r="QAZ43" s="242"/>
      <c r="QBA43" s="242"/>
      <c r="QBB43" s="242"/>
      <c r="QBC43" s="242"/>
      <c r="QBD43" s="242"/>
      <c r="QBE43" s="242"/>
      <c r="QBF43" s="242"/>
      <c r="QBG43" s="242"/>
      <c r="QBH43" s="242"/>
      <c r="QBI43" s="242"/>
      <c r="QBJ43" s="242"/>
      <c r="QBK43" s="242"/>
      <c r="QBL43" s="242"/>
      <c r="QBM43" s="242"/>
      <c r="QBN43" s="242"/>
      <c r="QBO43" s="242"/>
      <c r="QBP43" s="242"/>
      <c r="QBQ43" s="242"/>
      <c r="QBR43" s="242"/>
      <c r="QBS43" s="242"/>
      <c r="QBT43" s="242"/>
      <c r="QBU43" s="242"/>
      <c r="QBV43" s="242"/>
      <c r="QBW43" s="242"/>
      <c r="QBX43" s="242"/>
      <c r="QBY43" s="242"/>
      <c r="QBZ43" s="242"/>
      <c r="QCA43" s="242"/>
      <c r="QCB43" s="242"/>
      <c r="QCC43" s="242"/>
      <c r="QCD43" s="242"/>
      <c r="QCE43" s="242"/>
      <c r="QCF43" s="242"/>
      <c r="QCG43" s="242"/>
      <c r="QCH43" s="242"/>
      <c r="QCI43" s="242"/>
      <c r="QCJ43" s="242"/>
      <c r="QCK43" s="242"/>
      <c r="QCL43" s="242"/>
      <c r="QCM43" s="242"/>
      <c r="QCN43" s="242"/>
      <c r="QCO43" s="242"/>
      <c r="QCP43" s="242"/>
      <c r="QCQ43" s="242"/>
      <c r="QCR43" s="242"/>
      <c r="QCS43" s="242"/>
      <c r="QCT43" s="242"/>
      <c r="QCU43" s="242"/>
      <c r="QCV43" s="242"/>
      <c r="QCW43" s="242"/>
      <c r="QCX43" s="242"/>
      <c r="QCY43" s="242"/>
      <c r="QCZ43" s="242"/>
      <c r="QDA43" s="242"/>
      <c r="QDB43" s="242"/>
      <c r="QDC43" s="242"/>
      <c r="QDD43" s="242"/>
      <c r="QDE43" s="242"/>
      <c r="QDF43" s="242"/>
      <c r="QDG43" s="242"/>
      <c r="QDH43" s="242"/>
      <c r="QDI43" s="242"/>
      <c r="QDJ43" s="242"/>
      <c r="QDK43" s="242"/>
      <c r="QDL43" s="242"/>
      <c r="QDM43" s="242"/>
      <c r="QDN43" s="242"/>
      <c r="QDO43" s="242"/>
      <c r="QDP43" s="242"/>
      <c r="QDQ43" s="242"/>
      <c r="QDR43" s="242"/>
      <c r="QDS43" s="242"/>
      <c r="QDT43" s="242"/>
      <c r="QDU43" s="242"/>
      <c r="QDV43" s="242"/>
      <c r="QDW43" s="242"/>
      <c r="QDX43" s="242"/>
      <c r="QDY43" s="242"/>
      <c r="QDZ43" s="242"/>
      <c r="QEA43" s="242"/>
      <c r="QEB43" s="242"/>
      <c r="QEC43" s="242"/>
      <c r="QED43" s="242"/>
      <c r="QEE43" s="242"/>
      <c r="QEF43" s="242"/>
      <c r="QEG43" s="242"/>
      <c r="QEH43" s="242"/>
      <c r="QEI43" s="242"/>
      <c r="QEJ43" s="242"/>
      <c r="QEK43" s="242"/>
      <c r="QEL43" s="242"/>
      <c r="QEM43" s="242"/>
      <c r="QEN43" s="242"/>
      <c r="QEO43" s="242"/>
      <c r="QEP43" s="242"/>
      <c r="QEQ43" s="242"/>
      <c r="QER43" s="242"/>
      <c r="QES43" s="242"/>
      <c r="QET43" s="242"/>
      <c r="QEU43" s="242"/>
      <c r="QEV43" s="242"/>
      <c r="QEW43" s="242"/>
      <c r="QEX43" s="242"/>
      <c r="QEY43" s="242"/>
      <c r="QEZ43" s="242"/>
      <c r="QFA43" s="242"/>
      <c r="QFB43" s="242"/>
      <c r="QFC43" s="242"/>
      <c r="QFD43" s="242"/>
      <c r="QFE43" s="242"/>
      <c r="QFF43" s="242"/>
      <c r="QFG43" s="242"/>
      <c r="QFH43" s="242"/>
      <c r="QFI43" s="242"/>
      <c r="QFJ43" s="242"/>
      <c r="QFK43" s="242"/>
      <c r="QFL43" s="242"/>
      <c r="QFM43" s="242"/>
      <c r="QFN43" s="242"/>
      <c r="QFO43" s="242"/>
      <c r="QFP43" s="242"/>
      <c r="QFQ43" s="242"/>
      <c r="QFR43" s="242"/>
      <c r="QFS43" s="242"/>
      <c r="QFT43" s="242"/>
      <c r="QFU43" s="242"/>
      <c r="QFV43" s="242"/>
      <c r="QFW43" s="242"/>
      <c r="QFX43" s="242"/>
      <c r="QFY43" s="242"/>
      <c r="QFZ43" s="242"/>
      <c r="QGA43" s="242"/>
      <c r="QGB43" s="242"/>
      <c r="QGC43" s="242"/>
      <c r="QGD43" s="242"/>
      <c r="QGE43" s="242"/>
      <c r="QGF43" s="242"/>
      <c r="QGG43" s="242"/>
      <c r="QGH43" s="242"/>
      <c r="QGI43" s="242"/>
      <c r="QGJ43" s="242"/>
      <c r="QGK43" s="242"/>
      <c r="QGL43" s="242"/>
      <c r="QGM43" s="242"/>
      <c r="QGN43" s="242"/>
      <c r="QGO43" s="242"/>
      <c r="QGP43" s="242"/>
      <c r="QGQ43" s="242"/>
      <c r="QGR43" s="242"/>
      <c r="QGS43" s="242"/>
      <c r="QGT43" s="242"/>
      <c r="QGU43" s="242"/>
      <c r="QGV43" s="242"/>
      <c r="QGW43" s="242"/>
      <c r="QGX43" s="242"/>
      <c r="QGY43" s="242"/>
      <c r="QGZ43" s="242"/>
      <c r="QHA43" s="242"/>
      <c r="QHB43" s="242"/>
      <c r="QHC43" s="242"/>
      <c r="QHD43" s="242"/>
      <c r="QHE43" s="242"/>
      <c r="QHF43" s="242"/>
      <c r="QHG43" s="242"/>
      <c r="QHH43" s="242"/>
      <c r="QHI43" s="242"/>
      <c r="QHJ43" s="242"/>
      <c r="QHK43" s="242"/>
      <c r="QHL43" s="242"/>
      <c r="QHM43" s="242"/>
      <c r="QHN43" s="242"/>
      <c r="QHO43" s="242"/>
      <c r="QHP43" s="242"/>
      <c r="QHQ43" s="242"/>
      <c r="QHR43" s="242"/>
      <c r="QHS43" s="242"/>
      <c r="QHT43" s="242"/>
      <c r="QHU43" s="242"/>
      <c r="QHV43" s="242"/>
      <c r="QHW43" s="242"/>
      <c r="QHX43" s="242"/>
      <c r="QHY43" s="242"/>
      <c r="QHZ43" s="242"/>
      <c r="QIA43" s="242"/>
      <c r="QIB43" s="242"/>
      <c r="QIC43" s="242"/>
      <c r="QID43" s="242"/>
      <c r="QIE43" s="242"/>
      <c r="QIF43" s="242"/>
      <c r="QIG43" s="242"/>
      <c r="QIH43" s="242"/>
      <c r="QII43" s="242"/>
      <c r="QIJ43" s="242"/>
      <c r="QIK43" s="242"/>
      <c r="QIL43" s="242"/>
      <c r="QIM43" s="242"/>
      <c r="QIN43" s="242"/>
      <c r="QIO43" s="242"/>
      <c r="QIP43" s="242"/>
      <c r="QIQ43" s="242"/>
      <c r="QIR43" s="242"/>
      <c r="QIS43" s="242"/>
      <c r="QIT43" s="242"/>
      <c r="QIU43" s="242"/>
      <c r="QIV43" s="242"/>
      <c r="QIW43" s="242"/>
      <c r="QIX43" s="242"/>
      <c r="QIY43" s="242"/>
      <c r="QIZ43" s="242"/>
      <c r="QJA43" s="242"/>
      <c r="QJB43" s="242"/>
      <c r="QJC43" s="242"/>
      <c r="QJD43" s="242"/>
      <c r="QJE43" s="242"/>
      <c r="QJF43" s="242"/>
      <c r="QJG43" s="242"/>
      <c r="QJH43" s="242"/>
      <c r="QJI43" s="242"/>
      <c r="QJJ43" s="242"/>
      <c r="QJK43" s="242"/>
      <c r="QJL43" s="242"/>
      <c r="QJM43" s="242"/>
      <c r="QJN43" s="242"/>
      <c r="QJO43" s="242"/>
      <c r="QJP43" s="242"/>
      <c r="QJQ43" s="242"/>
      <c r="QJR43" s="242"/>
      <c r="QJS43" s="242"/>
      <c r="QJT43" s="242"/>
      <c r="QJU43" s="242"/>
      <c r="QJV43" s="242"/>
      <c r="QJW43" s="242"/>
      <c r="QJX43" s="242"/>
      <c r="QJY43" s="242"/>
      <c r="QJZ43" s="242"/>
      <c r="QKA43" s="242"/>
      <c r="QKB43" s="242"/>
      <c r="QKC43" s="242"/>
      <c r="QKD43" s="242"/>
      <c r="QKE43" s="242"/>
      <c r="QKF43" s="242"/>
      <c r="QKG43" s="242"/>
      <c r="QKH43" s="242"/>
      <c r="QKI43" s="242"/>
      <c r="QKJ43" s="242"/>
      <c r="QKK43" s="242"/>
      <c r="QKL43" s="242"/>
      <c r="QKM43" s="242"/>
      <c r="QKN43" s="242"/>
      <c r="QKO43" s="242"/>
      <c r="QKP43" s="242"/>
      <c r="QKQ43" s="242"/>
      <c r="QKR43" s="242"/>
      <c r="QKS43" s="242"/>
      <c r="QKT43" s="242"/>
      <c r="QKU43" s="242"/>
      <c r="QKV43" s="242"/>
      <c r="QKW43" s="242"/>
      <c r="QKX43" s="242"/>
      <c r="QKY43" s="242"/>
      <c r="QKZ43" s="242"/>
      <c r="QLA43" s="242"/>
      <c r="QLB43" s="242"/>
      <c r="QLC43" s="242"/>
      <c r="QLD43" s="242"/>
      <c r="QLE43" s="242"/>
      <c r="QLF43" s="242"/>
      <c r="QLG43" s="242"/>
      <c r="QLH43" s="242"/>
      <c r="QLI43" s="242"/>
      <c r="QLJ43" s="242"/>
      <c r="QLK43" s="242"/>
      <c r="QLL43" s="242"/>
      <c r="QLM43" s="242"/>
      <c r="QLN43" s="242"/>
      <c r="QLO43" s="242"/>
      <c r="QLP43" s="242"/>
      <c r="QLQ43" s="242"/>
      <c r="QLR43" s="242"/>
      <c r="QLS43" s="242"/>
      <c r="QLT43" s="242"/>
      <c r="QLU43" s="242"/>
      <c r="QLV43" s="242"/>
      <c r="QLW43" s="242"/>
      <c r="QLX43" s="242"/>
      <c r="QLY43" s="242"/>
      <c r="QLZ43" s="242"/>
      <c r="QMA43" s="242"/>
      <c r="QMB43" s="242"/>
      <c r="QMC43" s="242"/>
      <c r="QMD43" s="242"/>
      <c r="QME43" s="242"/>
      <c r="QMF43" s="242"/>
      <c r="QMG43" s="242"/>
      <c r="QMH43" s="242"/>
      <c r="QMI43" s="242"/>
      <c r="QMJ43" s="242"/>
      <c r="QMK43" s="242"/>
      <c r="QML43" s="242"/>
      <c r="QMM43" s="242"/>
      <c r="QMN43" s="242"/>
      <c r="QMO43" s="242"/>
      <c r="QMP43" s="242"/>
      <c r="QMQ43" s="242"/>
      <c r="QMR43" s="242"/>
      <c r="QMS43" s="242"/>
      <c r="QMT43" s="242"/>
      <c r="QMU43" s="242"/>
      <c r="QMV43" s="242"/>
      <c r="QMW43" s="242"/>
      <c r="QMX43" s="242"/>
      <c r="QMY43" s="242"/>
      <c r="QMZ43" s="242"/>
      <c r="QNA43" s="242"/>
      <c r="QNB43" s="242"/>
      <c r="QNC43" s="242"/>
      <c r="QND43" s="242"/>
      <c r="QNE43" s="242"/>
      <c r="QNF43" s="242"/>
      <c r="QNG43" s="242"/>
      <c r="QNH43" s="242"/>
      <c r="QNI43" s="242"/>
      <c r="QNJ43" s="242"/>
      <c r="QNK43" s="242"/>
      <c r="QNL43" s="242"/>
      <c r="QNM43" s="242"/>
      <c r="QNN43" s="242"/>
      <c r="QNO43" s="242"/>
      <c r="QNP43" s="242"/>
      <c r="QNQ43" s="242"/>
      <c r="QNR43" s="242"/>
      <c r="QNS43" s="242"/>
      <c r="QNT43" s="242"/>
      <c r="QNU43" s="242"/>
      <c r="QNV43" s="242"/>
      <c r="QNW43" s="242"/>
      <c r="QNX43" s="242"/>
      <c r="QNY43" s="242"/>
      <c r="QNZ43" s="242"/>
      <c r="QOA43" s="242"/>
      <c r="QOB43" s="242"/>
      <c r="QOC43" s="242"/>
      <c r="QOD43" s="242"/>
      <c r="QOE43" s="242"/>
      <c r="QOF43" s="242"/>
      <c r="QOG43" s="242"/>
      <c r="QOH43" s="242"/>
      <c r="QOI43" s="242"/>
      <c r="QOJ43" s="242"/>
      <c r="QOK43" s="242"/>
      <c r="QOL43" s="242"/>
      <c r="QOM43" s="242"/>
      <c r="QON43" s="242"/>
      <c r="QOO43" s="242"/>
      <c r="QOP43" s="242"/>
      <c r="QOQ43" s="242"/>
      <c r="QOR43" s="242"/>
      <c r="QOS43" s="242"/>
      <c r="QOT43" s="242"/>
      <c r="QOU43" s="242"/>
      <c r="QOV43" s="242"/>
      <c r="QOW43" s="242"/>
      <c r="QOX43" s="242"/>
      <c r="QOY43" s="242"/>
      <c r="QOZ43" s="242"/>
      <c r="QPA43" s="242"/>
      <c r="QPB43" s="242"/>
      <c r="QPC43" s="242"/>
      <c r="QPD43" s="242"/>
      <c r="QPE43" s="242"/>
      <c r="QPF43" s="242"/>
      <c r="QPG43" s="242"/>
      <c r="QPH43" s="242"/>
      <c r="QPI43" s="242"/>
      <c r="QPJ43" s="242"/>
      <c r="QPK43" s="242"/>
      <c r="QPL43" s="242"/>
      <c r="QPM43" s="242"/>
      <c r="QPN43" s="242"/>
      <c r="QPO43" s="242"/>
      <c r="QPP43" s="242"/>
      <c r="QPQ43" s="242"/>
      <c r="QPR43" s="242"/>
      <c r="QPS43" s="242"/>
      <c r="QPT43" s="242"/>
      <c r="QPU43" s="242"/>
      <c r="QPV43" s="242"/>
      <c r="QPW43" s="242"/>
      <c r="QPX43" s="242"/>
      <c r="QPY43" s="242"/>
      <c r="QPZ43" s="242"/>
      <c r="QQA43" s="242"/>
      <c r="QQB43" s="242"/>
      <c r="QQC43" s="242"/>
      <c r="QQD43" s="242"/>
      <c r="QQE43" s="242"/>
      <c r="QQF43" s="242"/>
      <c r="QQG43" s="242"/>
      <c r="QQH43" s="242"/>
      <c r="QQI43" s="242"/>
      <c r="QQJ43" s="242"/>
      <c r="QQK43" s="242"/>
      <c r="QQL43" s="242"/>
      <c r="QQM43" s="242"/>
      <c r="QQN43" s="242"/>
      <c r="QQO43" s="242"/>
      <c r="QQP43" s="242"/>
      <c r="QQQ43" s="242"/>
      <c r="QQR43" s="242"/>
      <c r="QQS43" s="242"/>
      <c r="QQT43" s="242"/>
      <c r="QQU43" s="242"/>
      <c r="QQV43" s="242"/>
      <c r="QQW43" s="242"/>
      <c r="QQX43" s="242"/>
      <c r="QQY43" s="242"/>
      <c r="QQZ43" s="242"/>
      <c r="QRA43" s="242"/>
      <c r="QRB43" s="242"/>
      <c r="QRC43" s="242"/>
      <c r="QRD43" s="242"/>
      <c r="QRE43" s="242"/>
      <c r="QRF43" s="242"/>
      <c r="QRG43" s="242"/>
      <c r="QRH43" s="242"/>
      <c r="QRI43" s="242"/>
      <c r="QRJ43" s="242"/>
      <c r="QRK43" s="242"/>
      <c r="QRL43" s="242"/>
      <c r="QRM43" s="242"/>
      <c r="QRN43" s="242"/>
      <c r="QRO43" s="242"/>
      <c r="QRP43" s="242"/>
      <c r="QRQ43" s="242"/>
      <c r="QRR43" s="242"/>
      <c r="QRS43" s="242"/>
      <c r="QRT43" s="242"/>
      <c r="QRU43" s="242"/>
      <c r="QRV43" s="242"/>
      <c r="QRW43" s="242"/>
      <c r="QRX43" s="242"/>
      <c r="QRY43" s="242"/>
      <c r="QRZ43" s="242"/>
      <c r="QSA43" s="242"/>
      <c r="QSB43" s="242"/>
      <c r="QSC43" s="242"/>
      <c r="QSD43" s="242"/>
      <c r="QSE43" s="242"/>
      <c r="QSF43" s="242"/>
      <c r="QSG43" s="242"/>
      <c r="QSH43" s="242"/>
      <c r="QSI43" s="242"/>
      <c r="QSJ43" s="242"/>
      <c r="QSK43" s="242"/>
      <c r="QSL43" s="242"/>
      <c r="QSM43" s="242"/>
      <c r="QSN43" s="242"/>
      <c r="QSO43" s="242"/>
      <c r="QSP43" s="242"/>
      <c r="QSQ43" s="242"/>
      <c r="QSR43" s="242"/>
      <c r="QSS43" s="242"/>
      <c r="QST43" s="242"/>
      <c r="QSU43" s="242"/>
      <c r="QSV43" s="242"/>
      <c r="QSW43" s="242"/>
      <c r="QSX43" s="242"/>
      <c r="QSY43" s="242"/>
      <c r="QSZ43" s="242"/>
      <c r="QTA43" s="242"/>
      <c r="QTB43" s="242"/>
      <c r="QTC43" s="242"/>
      <c r="QTD43" s="242"/>
      <c r="QTE43" s="242"/>
      <c r="QTF43" s="242"/>
      <c r="QTG43" s="242"/>
      <c r="QTH43" s="242"/>
      <c r="QTI43" s="242"/>
      <c r="QTJ43" s="242"/>
      <c r="QTK43" s="242"/>
      <c r="QTL43" s="242"/>
      <c r="QTM43" s="242"/>
      <c r="QTN43" s="242"/>
      <c r="QTO43" s="242"/>
      <c r="QTP43" s="242"/>
      <c r="QTQ43" s="242"/>
      <c r="QTR43" s="242"/>
      <c r="QTS43" s="242"/>
      <c r="QTT43" s="242"/>
      <c r="QTU43" s="242"/>
      <c r="QTV43" s="242"/>
      <c r="QTW43" s="242"/>
      <c r="QTX43" s="242"/>
      <c r="QTY43" s="242"/>
      <c r="QTZ43" s="242"/>
      <c r="QUA43" s="242"/>
      <c r="QUB43" s="242"/>
      <c r="QUC43" s="242"/>
      <c r="QUD43" s="242"/>
      <c r="QUE43" s="242"/>
      <c r="QUF43" s="242"/>
      <c r="QUG43" s="242"/>
      <c r="QUH43" s="242"/>
      <c r="QUI43" s="242"/>
      <c r="QUJ43" s="242"/>
      <c r="QUK43" s="242"/>
      <c r="QUL43" s="242"/>
      <c r="QUM43" s="242"/>
      <c r="QUN43" s="242"/>
      <c r="QUO43" s="242"/>
      <c r="QUP43" s="242"/>
      <c r="QUQ43" s="242"/>
      <c r="QUR43" s="242"/>
      <c r="QUS43" s="242"/>
      <c r="QUT43" s="242"/>
      <c r="QUU43" s="242"/>
      <c r="QUV43" s="242"/>
      <c r="QUW43" s="242"/>
      <c r="QUX43" s="242"/>
      <c r="QUY43" s="242"/>
      <c r="QUZ43" s="242"/>
      <c r="QVA43" s="242"/>
      <c r="QVB43" s="242"/>
      <c r="QVC43" s="242"/>
      <c r="QVD43" s="242"/>
      <c r="QVE43" s="242"/>
      <c r="QVF43" s="242"/>
      <c r="QVG43" s="242"/>
      <c r="QVH43" s="242"/>
      <c r="QVI43" s="242"/>
      <c r="QVJ43" s="242"/>
      <c r="QVK43" s="242"/>
      <c r="QVL43" s="242"/>
      <c r="QVM43" s="242"/>
      <c r="QVN43" s="242"/>
      <c r="QVO43" s="242"/>
      <c r="QVP43" s="242"/>
      <c r="QVQ43" s="242"/>
      <c r="QVR43" s="242"/>
      <c r="QVS43" s="242"/>
      <c r="QVT43" s="242"/>
      <c r="QVU43" s="242"/>
      <c r="QVV43" s="242"/>
      <c r="QVW43" s="242"/>
      <c r="QVX43" s="242"/>
      <c r="QVY43" s="242"/>
      <c r="QVZ43" s="242"/>
      <c r="QWA43" s="242"/>
      <c r="QWB43" s="242"/>
      <c r="QWC43" s="242"/>
      <c r="QWD43" s="242"/>
      <c r="QWE43" s="242"/>
      <c r="QWF43" s="242"/>
      <c r="QWG43" s="242"/>
      <c r="QWH43" s="242"/>
      <c r="QWI43" s="242"/>
      <c r="QWJ43" s="242"/>
      <c r="QWK43" s="242"/>
      <c r="QWL43" s="242"/>
      <c r="QWM43" s="242"/>
      <c r="QWN43" s="242"/>
      <c r="QWO43" s="242"/>
      <c r="QWP43" s="242"/>
      <c r="QWQ43" s="242"/>
      <c r="QWR43" s="242"/>
      <c r="QWS43" s="242"/>
      <c r="QWT43" s="242"/>
      <c r="QWU43" s="242"/>
      <c r="QWV43" s="242"/>
      <c r="QWW43" s="242"/>
      <c r="QWX43" s="242"/>
      <c r="QWY43" s="242"/>
      <c r="QWZ43" s="242"/>
      <c r="QXA43" s="242"/>
      <c r="QXB43" s="242"/>
      <c r="QXC43" s="242"/>
      <c r="QXD43" s="242"/>
      <c r="QXE43" s="242"/>
      <c r="QXF43" s="242"/>
      <c r="QXG43" s="242"/>
      <c r="QXH43" s="242"/>
      <c r="QXI43" s="242"/>
      <c r="QXJ43" s="242"/>
      <c r="QXK43" s="242"/>
      <c r="QXL43" s="242"/>
      <c r="QXM43" s="242"/>
      <c r="QXN43" s="242"/>
      <c r="QXO43" s="242"/>
      <c r="QXP43" s="242"/>
      <c r="QXQ43" s="242"/>
      <c r="QXR43" s="242"/>
      <c r="QXS43" s="242"/>
      <c r="QXT43" s="242"/>
      <c r="QXU43" s="242"/>
      <c r="QXV43" s="242"/>
      <c r="QXW43" s="242"/>
      <c r="QXX43" s="242"/>
      <c r="QXY43" s="242"/>
      <c r="QXZ43" s="242"/>
      <c r="QYA43" s="242"/>
      <c r="QYB43" s="242"/>
      <c r="QYC43" s="242"/>
      <c r="QYD43" s="242"/>
      <c r="QYE43" s="242"/>
      <c r="QYF43" s="242"/>
      <c r="QYG43" s="242"/>
      <c r="QYH43" s="242"/>
      <c r="QYI43" s="242"/>
      <c r="QYJ43" s="242"/>
      <c r="QYK43" s="242"/>
      <c r="QYL43" s="242"/>
      <c r="QYM43" s="242"/>
      <c r="QYN43" s="242"/>
      <c r="QYO43" s="242"/>
      <c r="QYP43" s="242"/>
      <c r="QYQ43" s="242"/>
      <c r="QYR43" s="242"/>
      <c r="QYS43" s="242"/>
      <c r="QYT43" s="242"/>
      <c r="QYU43" s="242"/>
      <c r="QYV43" s="242"/>
      <c r="QYW43" s="242"/>
      <c r="QYX43" s="242"/>
      <c r="QYY43" s="242"/>
      <c r="QYZ43" s="242"/>
      <c r="QZA43" s="242"/>
      <c r="QZB43" s="242"/>
      <c r="QZC43" s="242"/>
      <c r="QZD43" s="242"/>
      <c r="QZE43" s="242"/>
      <c r="QZF43" s="242"/>
      <c r="QZG43" s="242"/>
      <c r="QZH43" s="242"/>
      <c r="QZI43" s="242"/>
      <c r="QZJ43" s="242"/>
      <c r="QZK43" s="242"/>
      <c r="QZL43" s="242"/>
      <c r="QZM43" s="242"/>
      <c r="QZN43" s="242"/>
      <c r="QZO43" s="242"/>
      <c r="QZP43" s="242"/>
      <c r="QZQ43" s="242"/>
      <c r="QZR43" s="242"/>
      <c r="QZS43" s="242"/>
      <c r="QZT43" s="242"/>
      <c r="QZU43" s="242"/>
      <c r="QZV43" s="242"/>
      <c r="QZW43" s="242"/>
      <c r="QZX43" s="242"/>
      <c r="QZY43" s="242"/>
      <c r="QZZ43" s="242"/>
      <c r="RAA43" s="242"/>
      <c r="RAB43" s="242"/>
      <c r="RAC43" s="242"/>
      <c r="RAD43" s="242"/>
      <c r="RAE43" s="242"/>
      <c r="RAF43" s="242"/>
      <c r="RAG43" s="242"/>
      <c r="RAH43" s="242"/>
      <c r="RAI43" s="242"/>
      <c r="RAJ43" s="242"/>
      <c r="RAK43" s="242"/>
      <c r="RAL43" s="242"/>
      <c r="RAM43" s="242"/>
      <c r="RAN43" s="242"/>
      <c r="RAO43" s="242"/>
      <c r="RAP43" s="242"/>
      <c r="RAQ43" s="242"/>
      <c r="RAR43" s="242"/>
      <c r="RAS43" s="242"/>
      <c r="RAT43" s="242"/>
      <c r="RAU43" s="242"/>
      <c r="RAV43" s="242"/>
      <c r="RAW43" s="242"/>
      <c r="RAX43" s="242"/>
      <c r="RAY43" s="242"/>
      <c r="RAZ43" s="242"/>
      <c r="RBA43" s="242"/>
      <c r="RBB43" s="242"/>
      <c r="RBC43" s="242"/>
      <c r="RBD43" s="242"/>
      <c r="RBE43" s="242"/>
      <c r="RBF43" s="242"/>
      <c r="RBG43" s="242"/>
      <c r="RBH43" s="242"/>
      <c r="RBI43" s="242"/>
      <c r="RBJ43" s="242"/>
      <c r="RBK43" s="242"/>
      <c r="RBL43" s="242"/>
      <c r="RBM43" s="242"/>
      <c r="RBN43" s="242"/>
      <c r="RBO43" s="242"/>
      <c r="RBP43" s="242"/>
      <c r="RBQ43" s="242"/>
      <c r="RBR43" s="242"/>
      <c r="RBS43" s="242"/>
      <c r="RBT43" s="242"/>
      <c r="RBU43" s="242"/>
      <c r="RBV43" s="242"/>
      <c r="RBW43" s="242"/>
      <c r="RBX43" s="242"/>
      <c r="RBY43" s="242"/>
      <c r="RBZ43" s="242"/>
      <c r="RCA43" s="242"/>
      <c r="RCB43" s="242"/>
      <c r="RCC43" s="242"/>
      <c r="RCD43" s="242"/>
      <c r="RCE43" s="242"/>
      <c r="RCF43" s="242"/>
      <c r="RCG43" s="242"/>
      <c r="RCH43" s="242"/>
      <c r="RCI43" s="242"/>
      <c r="RCJ43" s="242"/>
      <c r="RCK43" s="242"/>
      <c r="RCL43" s="242"/>
      <c r="RCM43" s="242"/>
      <c r="RCN43" s="242"/>
      <c r="RCO43" s="242"/>
      <c r="RCP43" s="242"/>
      <c r="RCQ43" s="242"/>
      <c r="RCR43" s="242"/>
      <c r="RCS43" s="242"/>
      <c r="RCT43" s="242"/>
      <c r="RCU43" s="242"/>
      <c r="RCV43" s="242"/>
      <c r="RCW43" s="242"/>
      <c r="RCX43" s="242"/>
      <c r="RCY43" s="242"/>
      <c r="RCZ43" s="242"/>
      <c r="RDA43" s="242"/>
      <c r="RDB43" s="242"/>
      <c r="RDC43" s="242"/>
      <c r="RDD43" s="242"/>
      <c r="RDE43" s="242"/>
      <c r="RDF43" s="242"/>
      <c r="RDG43" s="242"/>
      <c r="RDH43" s="242"/>
      <c r="RDI43" s="242"/>
      <c r="RDJ43" s="242"/>
      <c r="RDK43" s="242"/>
      <c r="RDL43" s="242"/>
      <c r="RDM43" s="242"/>
      <c r="RDN43" s="242"/>
      <c r="RDO43" s="242"/>
      <c r="RDP43" s="242"/>
      <c r="RDQ43" s="242"/>
      <c r="RDR43" s="242"/>
      <c r="RDS43" s="242"/>
      <c r="RDT43" s="242"/>
      <c r="RDU43" s="242"/>
      <c r="RDV43" s="242"/>
      <c r="RDW43" s="242"/>
      <c r="RDX43" s="242"/>
      <c r="RDY43" s="242"/>
      <c r="RDZ43" s="242"/>
      <c r="REA43" s="242"/>
      <c r="REB43" s="242"/>
      <c r="REC43" s="242"/>
      <c r="RED43" s="242"/>
      <c r="REE43" s="242"/>
      <c r="REF43" s="242"/>
      <c r="REG43" s="242"/>
      <c r="REH43" s="242"/>
      <c r="REI43" s="242"/>
      <c r="REJ43" s="242"/>
      <c r="REK43" s="242"/>
      <c r="REL43" s="242"/>
      <c r="REM43" s="242"/>
      <c r="REN43" s="242"/>
      <c r="REO43" s="242"/>
      <c r="REP43" s="242"/>
      <c r="REQ43" s="242"/>
      <c r="RER43" s="242"/>
      <c r="RES43" s="242"/>
      <c r="RET43" s="242"/>
      <c r="REU43" s="242"/>
      <c r="REV43" s="242"/>
      <c r="REW43" s="242"/>
      <c r="REX43" s="242"/>
      <c r="REY43" s="242"/>
      <c r="REZ43" s="242"/>
      <c r="RFA43" s="242"/>
      <c r="RFB43" s="242"/>
      <c r="RFC43" s="242"/>
      <c r="RFD43" s="242"/>
      <c r="RFE43" s="242"/>
      <c r="RFF43" s="242"/>
      <c r="RFG43" s="242"/>
      <c r="RFH43" s="242"/>
      <c r="RFI43" s="242"/>
      <c r="RFJ43" s="242"/>
      <c r="RFK43" s="242"/>
      <c r="RFL43" s="242"/>
      <c r="RFM43" s="242"/>
      <c r="RFN43" s="242"/>
      <c r="RFO43" s="242"/>
      <c r="RFP43" s="242"/>
      <c r="RFQ43" s="242"/>
      <c r="RFR43" s="242"/>
      <c r="RFS43" s="242"/>
      <c r="RFT43" s="242"/>
      <c r="RFU43" s="242"/>
      <c r="RFV43" s="242"/>
      <c r="RFW43" s="242"/>
      <c r="RFX43" s="242"/>
      <c r="RFY43" s="242"/>
      <c r="RFZ43" s="242"/>
      <c r="RGA43" s="242"/>
      <c r="RGB43" s="242"/>
      <c r="RGC43" s="242"/>
      <c r="RGD43" s="242"/>
      <c r="RGE43" s="242"/>
      <c r="RGF43" s="242"/>
      <c r="RGG43" s="242"/>
      <c r="RGH43" s="242"/>
      <c r="RGI43" s="242"/>
      <c r="RGJ43" s="242"/>
      <c r="RGK43" s="242"/>
      <c r="RGL43" s="242"/>
      <c r="RGM43" s="242"/>
      <c r="RGN43" s="242"/>
      <c r="RGO43" s="242"/>
      <c r="RGP43" s="242"/>
      <c r="RGQ43" s="242"/>
      <c r="RGR43" s="242"/>
      <c r="RGS43" s="242"/>
      <c r="RGT43" s="242"/>
      <c r="RGU43" s="242"/>
      <c r="RGV43" s="242"/>
      <c r="RGW43" s="242"/>
      <c r="RGX43" s="242"/>
      <c r="RGY43" s="242"/>
      <c r="RGZ43" s="242"/>
      <c r="RHA43" s="242"/>
      <c r="RHB43" s="242"/>
      <c r="RHC43" s="242"/>
      <c r="RHD43" s="242"/>
      <c r="RHE43" s="242"/>
      <c r="RHF43" s="242"/>
      <c r="RHG43" s="242"/>
      <c r="RHH43" s="242"/>
      <c r="RHI43" s="242"/>
      <c r="RHJ43" s="242"/>
      <c r="RHK43" s="242"/>
      <c r="RHL43" s="242"/>
      <c r="RHM43" s="242"/>
      <c r="RHN43" s="242"/>
      <c r="RHO43" s="242"/>
      <c r="RHP43" s="242"/>
      <c r="RHQ43" s="242"/>
      <c r="RHR43" s="242"/>
      <c r="RHS43" s="242"/>
      <c r="RHT43" s="242"/>
      <c r="RHU43" s="242"/>
      <c r="RHV43" s="242"/>
      <c r="RHW43" s="242"/>
      <c r="RHX43" s="242"/>
      <c r="RHY43" s="242"/>
      <c r="RHZ43" s="242"/>
      <c r="RIA43" s="242"/>
      <c r="RIB43" s="242"/>
      <c r="RIC43" s="242"/>
      <c r="RID43" s="242"/>
      <c r="RIE43" s="242"/>
      <c r="RIF43" s="242"/>
      <c r="RIG43" s="242"/>
      <c r="RIH43" s="242"/>
      <c r="RII43" s="242"/>
      <c r="RIJ43" s="242"/>
      <c r="RIK43" s="242"/>
      <c r="RIL43" s="242"/>
      <c r="RIM43" s="242"/>
      <c r="RIN43" s="242"/>
      <c r="RIO43" s="242"/>
      <c r="RIP43" s="242"/>
      <c r="RIQ43" s="242"/>
      <c r="RIR43" s="242"/>
      <c r="RIS43" s="242"/>
      <c r="RIT43" s="242"/>
      <c r="RIU43" s="242"/>
      <c r="RIV43" s="242"/>
      <c r="RIW43" s="242"/>
      <c r="RIX43" s="242"/>
      <c r="RIY43" s="242"/>
      <c r="RIZ43" s="242"/>
      <c r="RJA43" s="242"/>
      <c r="RJB43" s="242"/>
      <c r="RJC43" s="242"/>
      <c r="RJD43" s="242"/>
      <c r="RJE43" s="242"/>
      <c r="RJF43" s="242"/>
      <c r="RJG43" s="242"/>
      <c r="RJH43" s="242"/>
      <c r="RJI43" s="242"/>
      <c r="RJJ43" s="242"/>
      <c r="RJK43" s="242"/>
      <c r="RJL43" s="242"/>
      <c r="RJM43" s="242"/>
      <c r="RJN43" s="242"/>
      <c r="RJO43" s="242"/>
      <c r="RJP43" s="242"/>
      <c r="RJQ43" s="242"/>
      <c r="RJR43" s="242"/>
      <c r="RJS43" s="242"/>
      <c r="RJT43" s="242"/>
      <c r="RJU43" s="242"/>
      <c r="RJV43" s="242"/>
      <c r="RJW43" s="242"/>
      <c r="RJX43" s="242"/>
      <c r="RJY43" s="242"/>
      <c r="RJZ43" s="242"/>
      <c r="RKA43" s="242"/>
      <c r="RKB43" s="242"/>
      <c r="RKC43" s="242"/>
      <c r="RKD43" s="242"/>
      <c r="RKE43" s="242"/>
      <c r="RKF43" s="242"/>
      <c r="RKG43" s="242"/>
      <c r="RKH43" s="242"/>
      <c r="RKI43" s="242"/>
      <c r="RKJ43" s="242"/>
      <c r="RKK43" s="242"/>
      <c r="RKL43" s="242"/>
      <c r="RKM43" s="242"/>
      <c r="RKN43" s="242"/>
      <c r="RKO43" s="242"/>
      <c r="RKP43" s="242"/>
      <c r="RKQ43" s="242"/>
      <c r="RKR43" s="242"/>
      <c r="RKS43" s="242"/>
      <c r="RKT43" s="242"/>
      <c r="RKU43" s="242"/>
      <c r="RKV43" s="242"/>
      <c r="RKW43" s="242"/>
      <c r="RKX43" s="242"/>
      <c r="RKY43" s="242"/>
      <c r="RKZ43" s="242"/>
      <c r="RLA43" s="242"/>
      <c r="RLB43" s="242"/>
      <c r="RLC43" s="242"/>
      <c r="RLD43" s="242"/>
      <c r="RLE43" s="242"/>
      <c r="RLF43" s="242"/>
      <c r="RLG43" s="242"/>
      <c r="RLH43" s="242"/>
      <c r="RLI43" s="242"/>
      <c r="RLJ43" s="242"/>
      <c r="RLK43" s="242"/>
      <c r="RLL43" s="242"/>
      <c r="RLM43" s="242"/>
      <c r="RLN43" s="242"/>
      <c r="RLO43" s="242"/>
      <c r="RLP43" s="242"/>
      <c r="RLQ43" s="242"/>
      <c r="RLR43" s="242"/>
      <c r="RLS43" s="242"/>
      <c r="RLT43" s="242"/>
      <c r="RLU43" s="242"/>
      <c r="RLV43" s="242"/>
      <c r="RLW43" s="242"/>
      <c r="RLX43" s="242"/>
      <c r="RLY43" s="242"/>
      <c r="RLZ43" s="242"/>
      <c r="RMA43" s="242"/>
      <c r="RMB43" s="242"/>
      <c r="RMC43" s="242"/>
      <c r="RMD43" s="242"/>
      <c r="RME43" s="242"/>
      <c r="RMF43" s="242"/>
      <c r="RMG43" s="242"/>
      <c r="RMH43" s="242"/>
      <c r="RMI43" s="242"/>
      <c r="RMJ43" s="242"/>
      <c r="RMK43" s="242"/>
      <c r="RML43" s="242"/>
      <c r="RMM43" s="242"/>
      <c r="RMN43" s="242"/>
      <c r="RMO43" s="242"/>
      <c r="RMP43" s="242"/>
      <c r="RMQ43" s="242"/>
      <c r="RMR43" s="242"/>
      <c r="RMS43" s="242"/>
      <c r="RMT43" s="242"/>
      <c r="RMU43" s="242"/>
      <c r="RMV43" s="242"/>
      <c r="RMW43" s="242"/>
      <c r="RMX43" s="242"/>
      <c r="RMY43" s="242"/>
      <c r="RMZ43" s="242"/>
      <c r="RNA43" s="242"/>
      <c r="RNB43" s="242"/>
      <c r="RNC43" s="242"/>
      <c r="RND43" s="242"/>
      <c r="RNE43" s="242"/>
      <c r="RNF43" s="242"/>
      <c r="RNG43" s="242"/>
      <c r="RNH43" s="242"/>
      <c r="RNI43" s="242"/>
      <c r="RNJ43" s="242"/>
      <c r="RNK43" s="242"/>
      <c r="RNL43" s="242"/>
      <c r="RNM43" s="242"/>
      <c r="RNN43" s="242"/>
      <c r="RNO43" s="242"/>
      <c r="RNP43" s="242"/>
      <c r="RNQ43" s="242"/>
      <c r="RNR43" s="242"/>
      <c r="RNS43" s="242"/>
      <c r="RNT43" s="242"/>
      <c r="RNU43" s="242"/>
      <c r="RNV43" s="242"/>
      <c r="RNW43" s="242"/>
      <c r="RNX43" s="242"/>
      <c r="RNY43" s="242"/>
      <c r="RNZ43" s="242"/>
      <c r="ROA43" s="242"/>
      <c r="ROB43" s="242"/>
      <c r="ROC43" s="242"/>
      <c r="ROD43" s="242"/>
      <c r="ROE43" s="242"/>
      <c r="ROF43" s="242"/>
      <c r="ROG43" s="242"/>
      <c r="ROH43" s="242"/>
      <c r="ROI43" s="242"/>
      <c r="ROJ43" s="242"/>
      <c r="ROK43" s="242"/>
      <c r="ROL43" s="242"/>
      <c r="ROM43" s="242"/>
      <c r="RON43" s="242"/>
      <c r="ROO43" s="242"/>
      <c r="ROP43" s="242"/>
      <c r="ROQ43" s="242"/>
      <c r="ROR43" s="242"/>
      <c r="ROS43" s="242"/>
      <c r="ROT43" s="242"/>
      <c r="ROU43" s="242"/>
      <c r="ROV43" s="242"/>
      <c r="ROW43" s="242"/>
      <c r="ROX43" s="242"/>
      <c r="ROY43" s="242"/>
      <c r="ROZ43" s="242"/>
      <c r="RPA43" s="242"/>
      <c r="RPB43" s="242"/>
      <c r="RPC43" s="242"/>
      <c r="RPD43" s="242"/>
      <c r="RPE43" s="242"/>
      <c r="RPF43" s="242"/>
      <c r="RPG43" s="242"/>
      <c r="RPH43" s="242"/>
      <c r="RPI43" s="242"/>
      <c r="RPJ43" s="242"/>
      <c r="RPK43" s="242"/>
      <c r="RPL43" s="242"/>
      <c r="RPM43" s="242"/>
      <c r="RPN43" s="242"/>
      <c r="RPO43" s="242"/>
      <c r="RPP43" s="242"/>
      <c r="RPQ43" s="242"/>
      <c r="RPR43" s="242"/>
      <c r="RPS43" s="242"/>
      <c r="RPT43" s="242"/>
      <c r="RPU43" s="242"/>
      <c r="RPV43" s="242"/>
      <c r="RPW43" s="242"/>
      <c r="RPX43" s="242"/>
      <c r="RPY43" s="242"/>
      <c r="RPZ43" s="242"/>
      <c r="RQA43" s="242"/>
      <c r="RQB43" s="242"/>
      <c r="RQC43" s="242"/>
      <c r="RQD43" s="242"/>
      <c r="RQE43" s="242"/>
      <c r="RQF43" s="242"/>
      <c r="RQG43" s="242"/>
      <c r="RQH43" s="242"/>
      <c r="RQI43" s="242"/>
      <c r="RQJ43" s="242"/>
      <c r="RQK43" s="242"/>
      <c r="RQL43" s="242"/>
      <c r="RQM43" s="242"/>
      <c r="RQN43" s="242"/>
      <c r="RQO43" s="242"/>
      <c r="RQP43" s="242"/>
      <c r="RQQ43" s="242"/>
      <c r="RQR43" s="242"/>
      <c r="RQS43" s="242"/>
      <c r="RQT43" s="242"/>
      <c r="RQU43" s="242"/>
      <c r="RQV43" s="242"/>
      <c r="RQW43" s="242"/>
      <c r="RQX43" s="242"/>
      <c r="RQY43" s="242"/>
      <c r="RQZ43" s="242"/>
      <c r="RRA43" s="242"/>
      <c r="RRB43" s="242"/>
      <c r="RRC43" s="242"/>
      <c r="RRD43" s="242"/>
      <c r="RRE43" s="242"/>
      <c r="RRF43" s="242"/>
      <c r="RRG43" s="242"/>
      <c r="RRH43" s="242"/>
      <c r="RRI43" s="242"/>
      <c r="RRJ43" s="242"/>
      <c r="RRK43" s="242"/>
      <c r="RRL43" s="242"/>
      <c r="RRM43" s="242"/>
      <c r="RRN43" s="242"/>
      <c r="RRO43" s="242"/>
      <c r="RRP43" s="242"/>
      <c r="RRQ43" s="242"/>
      <c r="RRR43" s="242"/>
      <c r="RRS43" s="242"/>
      <c r="RRT43" s="242"/>
      <c r="RRU43" s="242"/>
      <c r="RRV43" s="242"/>
      <c r="RRW43" s="242"/>
      <c r="RRX43" s="242"/>
      <c r="RRY43" s="242"/>
      <c r="RRZ43" s="242"/>
      <c r="RSA43" s="242"/>
      <c r="RSB43" s="242"/>
      <c r="RSC43" s="242"/>
      <c r="RSD43" s="242"/>
      <c r="RSE43" s="242"/>
      <c r="RSF43" s="242"/>
      <c r="RSG43" s="242"/>
      <c r="RSH43" s="242"/>
      <c r="RSI43" s="242"/>
      <c r="RSJ43" s="242"/>
      <c r="RSK43" s="242"/>
      <c r="RSL43" s="242"/>
      <c r="RSM43" s="242"/>
      <c r="RSN43" s="242"/>
      <c r="RSO43" s="242"/>
      <c r="RSP43" s="242"/>
      <c r="RSQ43" s="242"/>
      <c r="RSR43" s="242"/>
      <c r="RSS43" s="242"/>
      <c r="RST43" s="242"/>
      <c r="RSU43" s="242"/>
      <c r="RSV43" s="242"/>
      <c r="RSW43" s="242"/>
      <c r="RSX43" s="242"/>
      <c r="RSY43" s="242"/>
      <c r="RSZ43" s="242"/>
      <c r="RTA43" s="242"/>
      <c r="RTB43" s="242"/>
      <c r="RTC43" s="242"/>
      <c r="RTD43" s="242"/>
      <c r="RTE43" s="242"/>
      <c r="RTF43" s="242"/>
      <c r="RTG43" s="242"/>
      <c r="RTH43" s="242"/>
      <c r="RTI43" s="242"/>
      <c r="RTJ43" s="242"/>
      <c r="RTK43" s="242"/>
      <c r="RTL43" s="242"/>
      <c r="RTM43" s="242"/>
      <c r="RTN43" s="242"/>
      <c r="RTO43" s="242"/>
      <c r="RTP43" s="242"/>
      <c r="RTQ43" s="242"/>
      <c r="RTR43" s="242"/>
      <c r="RTS43" s="242"/>
      <c r="RTT43" s="242"/>
      <c r="RTU43" s="242"/>
      <c r="RTV43" s="242"/>
      <c r="RTW43" s="242"/>
      <c r="RTX43" s="242"/>
      <c r="RTY43" s="242"/>
      <c r="RTZ43" s="242"/>
      <c r="RUA43" s="242"/>
      <c r="RUB43" s="242"/>
      <c r="RUC43" s="242"/>
      <c r="RUD43" s="242"/>
      <c r="RUE43" s="242"/>
      <c r="RUF43" s="242"/>
      <c r="RUG43" s="242"/>
      <c r="RUH43" s="242"/>
      <c r="RUI43" s="242"/>
      <c r="RUJ43" s="242"/>
      <c r="RUK43" s="242"/>
      <c r="RUL43" s="242"/>
      <c r="RUM43" s="242"/>
      <c r="RUN43" s="242"/>
      <c r="RUO43" s="242"/>
      <c r="RUP43" s="242"/>
      <c r="RUQ43" s="242"/>
      <c r="RUR43" s="242"/>
      <c r="RUS43" s="242"/>
      <c r="RUT43" s="242"/>
      <c r="RUU43" s="242"/>
      <c r="RUV43" s="242"/>
      <c r="RUW43" s="242"/>
      <c r="RUX43" s="242"/>
      <c r="RUY43" s="242"/>
      <c r="RUZ43" s="242"/>
      <c r="RVA43" s="242"/>
      <c r="RVB43" s="242"/>
      <c r="RVC43" s="242"/>
      <c r="RVD43" s="242"/>
      <c r="RVE43" s="242"/>
      <c r="RVF43" s="242"/>
      <c r="RVG43" s="242"/>
      <c r="RVH43" s="242"/>
      <c r="RVI43" s="242"/>
      <c r="RVJ43" s="242"/>
      <c r="RVK43" s="242"/>
      <c r="RVL43" s="242"/>
      <c r="RVM43" s="242"/>
      <c r="RVN43" s="242"/>
      <c r="RVO43" s="242"/>
      <c r="RVP43" s="242"/>
      <c r="RVQ43" s="242"/>
      <c r="RVR43" s="242"/>
      <c r="RVS43" s="242"/>
      <c r="RVT43" s="242"/>
      <c r="RVU43" s="242"/>
      <c r="RVV43" s="242"/>
      <c r="RVW43" s="242"/>
      <c r="RVX43" s="242"/>
      <c r="RVY43" s="242"/>
      <c r="RVZ43" s="242"/>
      <c r="RWA43" s="242"/>
      <c r="RWB43" s="242"/>
      <c r="RWC43" s="242"/>
      <c r="RWD43" s="242"/>
      <c r="RWE43" s="242"/>
      <c r="RWF43" s="242"/>
      <c r="RWG43" s="242"/>
      <c r="RWH43" s="242"/>
      <c r="RWI43" s="242"/>
      <c r="RWJ43" s="242"/>
      <c r="RWK43" s="242"/>
      <c r="RWL43" s="242"/>
      <c r="RWM43" s="242"/>
      <c r="RWN43" s="242"/>
      <c r="RWO43" s="242"/>
      <c r="RWP43" s="242"/>
      <c r="RWQ43" s="242"/>
      <c r="RWR43" s="242"/>
      <c r="RWS43" s="242"/>
      <c r="RWT43" s="242"/>
      <c r="RWU43" s="242"/>
      <c r="RWV43" s="242"/>
      <c r="RWW43" s="242"/>
      <c r="RWX43" s="242"/>
      <c r="RWY43" s="242"/>
      <c r="RWZ43" s="242"/>
      <c r="RXA43" s="242"/>
      <c r="RXB43" s="242"/>
      <c r="RXC43" s="242"/>
      <c r="RXD43" s="242"/>
      <c r="RXE43" s="242"/>
      <c r="RXF43" s="242"/>
      <c r="RXG43" s="242"/>
      <c r="RXH43" s="242"/>
      <c r="RXI43" s="242"/>
      <c r="RXJ43" s="242"/>
      <c r="RXK43" s="242"/>
      <c r="RXL43" s="242"/>
      <c r="RXM43" s="242"/>
      <c r="RXN43" s="242"/>
      <c r="RXO43" s="242"/>
      <c r="RXP43" s="242"/>
      <c r="RXQ43" s="242"/>
      <c r="RXR43" s="242"/>
      <c r="RXS43" s="242"/>
      <c r="RXT43" s="242"/>
      <c r="RXU43" s="242"/>
      <c r="RXV43" s="242"/>
      <c r="RXW43" s="242"/>
      <c r="RXX43" s="242"/>
      <c r="RXY43" s="242"/>
      <c r="RXZ43" s="242"/>
      <c r="RYA43" s="242"/>
      <c r="RYB43" s="242"/>
      <c r="RYC43" s="242"/>
      <c r="RYD43" s="242"/>
      <c r="RYE43" s="242"/>
      <c r="RYF43" s="242"/>
      <c r="RYG43" s="242"/>
      <c r="RYH43" s="242"/>
      <c r="RYI43" s="242"/>
      <c r="RYJ43" s="242"/>
      <c r="RYK43" s="242"/>
      <c r="RYL43" s="242"/>
      <c r="RYM43" s="242"/>
      <c r="RYN43" s="242"/>
      <c r="RYO43" s="242"/>
      <c r="RYP43" s="242"/>
      <c r="RYQ43" s="242"/>
      <c r="RYR43" s="242"/>
      <c r="RYS43" s="242"/>
      <c r="RYT43" s="242"/>
      <c r="RYU43" s="242"/>
      <c r="RYV43" s="242"/>
      <c r="RYW43" s="242"/>
      <c r="RYX43" s="242"/>
      <c r="RYY43" s="242"/>
      <c r="RYZ43" s="242"/>
      <c r="RZA43" s="242"/>
      <c r="RZB43" s="242"/>
      <c r="RZC43" s="242"/>
      <c r="RZD43" s="242"/>
      <c r="RZE43" s="242"/>
      <c r="RZF43" s="242"/>
      <c r="RZG43" s="242"/>
      <c r="RZH43" s="242"/>
      <c r="RZI43" s="242"/>
      <c r="RZJ43" s="242"/>
      <c r="RZK43" s="242"/>
      <c r="RZL43" s="242"/>
      <c r="RZM43" s="242"/>
      <c r="RZN43" s="242"/>
      <c r="RZO43" s="242"/>
      <c r="RZP43" s="242"/>
      <c r="RZQ43" s="242"/>
      <c r="RZR43" s="242"/>
      <c r="RZS43" s="242"/>
      <c r="RZT43" s="242"/>
      <c r="RZU43" s="242"/>
      <c r="RZV43" s="242"/>
      <c r="RZW43" s="242"/>
      <c r="RZX43" s="242"/>
      <c r="RZY43" s="242"/>
      <c r="RZZ43" s="242"/>
      <c r="SAA43" s="242"/>
      <c r="SAB43" s="242"/>
      <c r="SAC43" s="242"/>
      <c r="SAD43" s="242"/>
      <c r="SAE43" s="242"/>
      <c r="SAF43" s="242"/>
      <c r="SAG43" s="242"/>
      <c r="SAH43" s="242"/>
      <c r="SAI43" s="242"/>
      <c r="SAJ43" s="242"/>
      <c r="SAK43" s="242"/>
      <c r="SAL43" s="242"/>
      <c r="SAM43" s="242"/>
      <c r="SAN43" s="242"/>
      <c r="SAO43" s="242"/>
      <c r="SAP43" s="242"/>
      <c r="SAQ43" s="242"/>
      <c r="SAR43" s="242"/>
      <c r="SAS43" s="242"/>
      <c r="SAT43" s="242"/>
      <c r="SAU43" s="242"/>
      <c r="SAV43" s="242"/>
      <c r="SAW43" s="242"/>
      <c r="SAX43" s="242"/>
      <c r="SAY43" s="242"/>
      <c r="SAZ43" s="242"/>
      <c r="SBA43" s="242"/>
      <c r="SBB43" s="242"/>
      <c r="SBC43" s="242"/>
      <c r="SBD43" s="242"/>
      <c r="SBE43" s="242"/>
      <c r="SBF43" s="242"/>
      <c r="SBG43" s="242"/>
      <c r="SBH43" s="242"/>
      <c r="SBI43" s="242"/>
      <c r="SBJ43" s="242"/>
      <c r="SBK43" s="242"/>
      <c r="SBL43" s="242"/>
      <c r="SBM43" s="242"/>
      <c r="SBN43" s="242"/>
      <c r="SBO43" s="242"/>
      <c r="SBP43" s="242"/>
      <c r="SBQ43" s="242"/>
      <c r="SBR43" s="242"/>
      <c r="SBS43" s="242"/>
      <c r="SBT43" s="242"/>
      <c r="SBU43" s="242"/>
      <c r="SBV43" s="242"/>
      <c r="SBW43" s="242"/>
      <c r="SBX43" s="242"/>
      <c r="SBY43" s="242"/>
      <c r="SBZ43" s="242"/>
      <c r="SCA43" s="242"/>
      <c r="SCB43" s="242"/>
      <c r="SCC43" s="242"/>
      <c r="SCD43" s="242"/>
      <c r="SCE43" s="242"/>
      <c r="SCF43" s="242"/>
      <c r="SCG43" s="242"/>
      <c r="SCH43" s="242"/>
      <c r="SCI43" s="242"/>
      <c r="SCJ43" s="242"/>
      <c r="SCK43" s="242"/>
      <c r="SCL43" s="242"/>
      <c r="SCM43" s="242"/>
      <c r="SCN43" s="242"/>
      <c r="SCO43" s="242"/>
      <c r="SCP43" s="242"/>
      <c r="SCQ43" s="242"/>
      <c r="SCR43" s="242"/>
      <c r="SCS43" s="242"/>
      <c r="SCT43" s="242"/>
      <c r="SCU43" s="242"/>
      <c r="SCV43" s="242"/>
      <c r="SCW43" s="242"/>
      <c r="SCX43" s="242"/>
      <c r="SCY43" s="242"/>
      <c r="SCZ43" s="242"/>
      <c r="SDA43" s="242"/>
      <c r="SDB43" s="242"/>
      <c r="SDC43" s="242"/>
      <c r="SDD43" s="242"/>
      <c r="SDE43" s="242"/>
      <c r="SDF43" s="242"/>
      <c r="SDG43" s="242"/>
      <c r="SDH43" s="242"/>
      <c r="SDI43" s="242"/>
      <c r="SDJ43" s="242"/>
      <c r="SDK43" s="242"/>
      <c r="SDL43" s="242"/>
      <c r="SDM43" s="242"/>
      <c r="SDN43" s="242"/>
      <c r="SDO43" s="242"/>
      <c r="SDP43" s="242"/>
      <c r="SDQ43" s="242"/>
      <c r="SDR43" s="242"/>
      <c r="SDS43" s="242"/>
      <c r="SDT43" s="242"/>
      <c r="SDU43" s="242"/>
      <c r="SDV43" s="242"/>
      <c r="SDW43" s="242"/>
      <c r="SDX43" s="242"/>
      <c r="SDY43" s="242"/>
      <c r="SDZ43" s="242"/>
      <c r="SEA43" s="242"/>
      <c r="SEB43" s="242"/>
      <c r="SEC43" s="242"/>
      <c r="SED43" s="242"/>
      <c r="SEE43" s="242"/>
      <c r="SEF43" s="242"/>
      <c r="SEG43" s="242"/>
      <c r="SEH43" s="242"/>
      <c r="SEI43" s="242"/>
      <c r="SEJ43" s="242"/>
      <c r="SEK43" s="242"/>
      <c r="SEL43" s="242"/>
      <c r="SEM43" s="242"/>
      <c r="SEN43" s="242"/>
      <c r="SEO43" s="242"/>
      <c r="SEP43" s="242"/>
      <c r="SEQ43" s="242"/>
      <c r="SER43" s="242"/>
      <c r="SES43" s="242"/>
      <c r="SET43" s="242"/>
      <c r="SEU43" s="242"/>
      <c r="SEV43" s="242"/>
      <c r="SEW43" s="242"/>
      <c r="SEX43" s="242"/>
      <c r="SEY43" s="242"/>
      <c r="SEZ43" s="242"/>
      <c r="SFA43" s="242"/>
      <c r="SFB43" s="242"/>
      <c r="SFC43" s="242"/>
      <c r="SFD43" s="242"/>
      <c r="SFE43" s="242"/>
      <c r="SFF43" s="242"/>
      <c r="SFG43" s="242"/>
      <c r="SFH43" s="242"/>
      <c r="SFI43" s="242"/>
      <c r="SFJ43" s="242"/>
      <c r="SFK43" s="242"/>
      <c r="SFL43" s="242"/>
      <c r="SFM43" s="242"/>
      <c r="SFN43" s="242"/>
      <c r="SFO43" s="242"/>
      <c r="SFP43" s="242"/>
      <c r="SFQ43" s="242"/>
      <c r="SFR43" s="242"/>
      <c r="SFS43" s="242"/>
      <c r="SFT43" s="242"/>
      <c r="SFU43" s="242"/>
      <c r="SFV43" s="242"/>
      <c r="SFW43" s="242"/>
      <c r="SFX43" s="242"/>
      <c r="SFY43" s="242"/>
      <c r="SFZ43" s="242"/>
      <c r="SGA43" s="242"/>
      <c r="SGB43" s="242"/>
      <c r="SGC43" s="242"/>
      <c r="SGD43" s="242"/>
      <c r="SGE43" s="242"/>
      <c r="SGF43" s="242"/>
      <c r="SGG43" s="242"/>
      <c r="SGH43" s="242"/>
      <c r="SGI43" s="242"/>
      <c r="SGJ43" s="242"/>
      <c r="SGK43" s="242"/>
      <c r="SGL43" s="242"/>
      <c r="SGM43" s="242"/>
      <c r="SGN43" s="242"/>
      <c r="SGO43" s="242"/>
      <c r="SGP43" s="242"/>
      <c r="SGQ43" s="242"/>
      <c r="SGR43" s="242"/>
      <c r="SGS43" s="242"/>
      <c r="SGT43" s="242"/>
      <c r="SGU43" s="242"/>
      <c r="SGV43" s="242"/>
      <c r="SGW43" s="242"/>
      <c r="SGX43" s="242"/>
      <c r="SGY43" s="242"/>
      <c r="SGZ43" s="242"/>
      <c r="SHA43" s="242"/>
      <c r="SHB43" s="242"/>
      <c r="SHC43" s="242"/>
      <c r="SHD43" s="242"/>
      <c r="SHE43" s="242"/>
      <c r="SHF43" s="242"/>
      <c r="SHG43" s="242"/>
      <c r="SHH43" s="242"/>
      <c r="SHI43" s="242"/>
      <c r="SHJ43" s="242"/>
      <c r="SHK43" s="242"/>
      <c r="SHL43" s="242"/>
      <c r="SHM43" s="242"/>
      <c r="SHN43" s="242"/>
      <c r="SHO43" s="242"/>
      <c r="SHP43" s="242"/>
      <c r="SHQ43" s="242"/>
      <c r="SHR43" s="242"/>
      <c r="SHS43" s="242"/>
      <c r="SHT43" s="242"/>
      <c r="SHU43" s="242"/>
      <c r="SHV43" s="242"/>
      <c r="SHW43" s="242"/>
      <c r="SHX43" s="242"/>
      <c r="SHY43" s="242"/>
      <c r="SHZ43" s="242"/>
      <c r="SIA43" s="242"/>
      <c r="SIB43" s="242"/>
      <c r="SIC43" s="242"/>
      <c r="SID43" s="242"/>
      <c r="SIE43" s="242"/>
      <c r="SIF43" s="242"/>
      <c r="SIG43" s="242"/>
      <c r="SIH43" s="242"/>
      <c r="SII43" s="242"/>
      <c r="SIJ43" s="242"/>
      <c r="SIK43" s="242"/>
      <c r="SIL43" s="242"/>
      <c r="SIM43" s="242"/>
      <c r="SIN43" s="242"/>
      <c r="SIO43" s="242"/>
      <c r="SIP43" s="242"/>
      <c r="SIQ43" s="242"/>
      <c r="SIR43" s="242"/>
      <c r="SIS43" s="242"/>
      <c r="SIT43" s="242"/>
      <c r="SIU43" s="242"/>
      <c r="SIV43" s="242"/>
      <c r="SIW43" s="242"/>
      <c r="SIX43" s="242"/>
      <c r="SIY43" s="242"/>
      <c r="SIZ43" s="242"/>
      <c r="SJA43" s="242"/>
      <c r="SJB43" s="242"/>
      <c r="SJC43" s="242"/>
      <c r="SJD43" s="242"/>
      <c r="SJE43" s="242"/>
      <c r="SJF43" s="242"/>
      <c r="SJG43" s="242"/>
      <c r="SJH43" s="242"/>
      <c r="SJI43" s="242"/>
      <c r="SJJ43" s="242"/>
      <c r="SJK43" s="242"/>
      <c r="SJL43" s="242"/>
      <c r="SJM43" s="242"/>
      <c r="SJN43" s="242"/>
      <c r="SJO43" s="242"/>
      <c r="SJP43" s="242"/>
      <c r="SJQ43" s="242"/>
      <c r="SJR43" s="242"/>
      <c r="SJS43" s="242"/>
      <c r="SJT43" s="242"/>
      <c r="SJU43" s="242"/>
      <c r="SJV43" s="242"/>
      <c r="SJW43" s="242"/>
      <c r="SJX43" s="242"/>
      <c r="SJY43" s="242"/>
      <c r="SJZ43" s="242"/>
      <c r="SKA43" s="242"/>
      <c r="SKB43" s="242"/>
      <c r="SKC43" s="242"/>
      <c r="SKD43" s="242"/>
      <c r="SKE43" s="242"/>
      <c r="SKF43" s="242"/>
      <c r="SKG43" s="242"/>
      <c r="SKH43" s="242"/>
      <c r="SKI43" s="242"/>
      <c r="SKJ43" s="242"/>
      <c r="SKK43" s="242"/>
      <c r="SKL43" s="242"/>
      <c r="SKM43" s="242"/>
      <c r="SKN43" s="242"/>
      <c r="SKO43" s="242"/>
      <c r="SKP43" s="242"/>
      <c r="SKQ43" s="242"/>
      <c r="SKR43" s="242"/>
      <c r="SKS43" s="242"/>
      <c r="SKT43" s="242"/>
      <c r="SKU43" s="242"/>
      <c r="SKV43" s="242"/>
      <c r="SKW43" s="242"/>
      <c r="SKX43" s="242"/>
      <c r="SKY43" s="242"/>
      <c r="SKZ43" s="242"/>
      <c r="SLA43" s="242"/>
      <c r="SLB43" s="242"/>
      <c r="SLC43" s="242"/>
      <c r="SLD43" s="242"/>
      <c r="SLE43" s="242"/>
      <c r="SLF43" s="242"/>
      <c r="SLG43" s="242"/>
      <c r="SLH43" s="242"/>
      <c r="SLI43" s="242"/>
      <c r="SLJ43" s="242"/>
      <c r="SLK43" s="242"/>
      <c r="SLL43" s="242"/>
      <c r="SLM43" s="242"/>
      <c r="SLN43" s="242"/>
      <c r="SLO43" s="242"/>
      <c r="SLP43" s="242"/>
      <c r="SLQ43" s="242"/>
      <c r="SLR43" s="242"/>
      <c r="SLS43" s="242"/>
      <c r="SLT43" s="242"/>
      <c r="SLU43" s="242"/>
      <c r="SLV43" s="242"/>
      <c r="SLW43" s="242"/>
      <c r="SLX43" s="242"/>
      <c r="SLY43" s="242"/>
      <c r="SLZ43" s="242"/>
      <c r="SMA43" s="242"/>
      <c r="SMB43" s="242"/>
      <c r="SMC43" s="242"/>
      <c r="SMD43" s="242"/>
      <c r="SME43" s="242"/>
      <c r="SMF43" s="242"/>
      <c r="SMG43" s="242"/>
      <c r="SMH43" s="242"/>
      <c r="SMI43" s="242"/>
      <c r="SMJ43" s="242"/>
      <c r="SMK43" s="242"/>
      <c r="SML43" s="242"/>
      <c r="SMM43" s="242"/>
      <c r="SMN43" s="242"/>
      <c r="SMO43" s="242"/>
      <c r="SMP43" s="242"/>
      <c r="SMQ43" s="242"/>
      <c r="SMR43" s="242"/>
      <c r="SMS43" s="242"/>
      <c r="SMT43" s="242"/>
      <c r="SMU43" s="242"/>
      <c r="SMV43" s="242"/>
      <c r="SMW43" s="242"/>
      <c r="SMX43" s="242"/>
      <c r="SMY43" s="242"/>
      <c r="SMZ43" s="242"/>
      <c r="SNA43" s="242"/>
      <c r="SNB43" s="242"/>
      <c r="SNC43" s="242"/>
      <c r="SND43" s="242"/>
      <c r="SNE43" s="242"/>
      <c r="SNF43" s="242"/>
      <c r="SNG43" s="242"/>
      <c r="SNH43" s="242"/>
      <c r="SNI43" s="242"/>
      <c r="SNJ43" s="242"/>
      <c r="SNK43" s="242"/>
      <c r="SNL43" s="242"/>
      <c r="SNM43" s="242"/>
      <c r="SNN43" s="242"/>
      <c r="SNO43" s="242"/>
      <c r="SNP43" s="242"/>
      <c r="SNQ43" s="242"/>
      <c r="SNR43" s="242"/>
      <c r="SNS43" s="242"/>
      <c r="SNT43" s="242"/>
      <c r="SNU43" s="242"/>
      <c r="SNV43" s="242"/>
      <c r="SNW43" s="242"/>
      <c r="SNX43" s="242"/>
      <c r="SNY43" s="242"/>
      <c r="SNZ43" s="242"/>
      <c r="SOA43" s="242"/>
      <c r="SOB43" s="242"/>
      <c r="SOC43" s="242"/>
      <c r="SOD43" s="242"/>
      <c r="SOE43" s="242"/>
      <c r="SOF43" s="242"/>
      <c r="SOG43" s="242"/>
      <c r="SOH43" s="242"/>
      <c r="SOI43" s="242"/>
      <c r="SOJ43" s="242"/>
      <c r="SOK43" s="242"/>
      <c r="SOL43" s="242"/>
      <c r="SOM43" s="242"/>
      <c r="SON43" s="242"/>
      <c r="SOO43" s="242"/>
      <c r="SOP43" s="242"/>
      <c r="SOQ43" s="242"/>
      <c r="SOR43" s="242"/>
      <c r="SOS43" s="242"/>
      <c r="SOT43" s="242"/>
      <c r="SOU43" s="242"/>
      <c r="SOV43" s="242"/>
      <c r="SOW43" s="242"/>
      <c r="SOX43" s="242"/>
      <c r="SOY43" s="242"/>
      <c r="SOZ43" s="242"/>
      <c r="SPA43" s="242"/>
      <c r="SPB43" s="242"/>
      <c r="SPC43" s="242"/>
      <c r="SPD43" s="242"/>
      <c r="SPE43" s="242"/>
      <c r="SPF43" s="242"/>
      <c r="SPG43" s="242"/>
      <c r="SPH43" s="242"/>
      <c r="SPI43" s="242"/>
      <c r="SPJ43" s="242"/>
      <c r="SPK43" s="242"/>
      <c r="SPL43" s="242"/>
      <c r="SPM43" s="242"/>
      <c r="SPN43" s="242"/>
      <c r="SPO43" s="242"/>
      <c r="SPP43" s="242"/>
      <c r="SPQ43" s="242"/>
      <c r="SPR43" s="242"/>
      <c r="SPS43" s="242"/>
      <c r="SPT43" s="242"/>
      <c r="SPU43" s="242"/>
      <c r="SPV43" s="242"/>
      <c r="SPW43" s="242"/>
      <c r="SPX43" s="242"/>
      <c r="SPY43" s="242"/>
      <c r="SPZ43" s="242"/>
      <c r="SQA43" s="242"/>
      <c r="SQB43" s="242"/>
      <c r="SQC43" s="242"/>
      <c r="SQD43" s="242"/>
      <c r="SQE43" s="242"/>
      <c r="SQF43" s="242"/>
      <c r="SQG43" s="242"/>
      <c r="SQH43" s="242"/>
      <c r="SQI43" s="242"/>
      <c r="SQJ43" s="242"/>
      <c r="SQK43" s="242"/>
      <c r="SQL43" s="242"/>
      <c r="SQM43" s="242"/>
      <c r="SQN43" s="242"/>
      <c r="SQO43" s="242"/>
      <c r="SQP43" s="242"/>
      <c r="SQQ43" s="242"/>
      <c r="SQR43" s="242"/>
      <c r="SQS43" s="242"/>
      <c r="SQT43" s="242"/>
      <c r="SQU43" s="242"/>
      <c r="SQV43" s="242"/>
      <c r="SQW43" s="242"/>
      <c r="SQX43" s="242"/>
      <c r="SQY43" s="242"/>
      <c r="SQZ43" s="242"/>
      <c r="SRA43" s="242"/>
      <c r="SRB43" s="242"/>
      <c r="SRC43" s="242"/>
      <c r="SRD43" s="242"/>
      <c r="SRE43" s="242"/>
      <c r="SRF43" s="242"/>
      <c r="SRG43" s="242"/>
      <c r="SRH43" s="242"/>
      <c r="SRI43" s="242"/>
      <c r="SRJ43" s="242"/>
      <c r="SRK43" s="242"/>
      <c r="SRL43" s="242"/>
      <c r="SRM43" s="242"/>
      <c r="SRN43" s="242"/>
      <c r="SRO43" s="242"/>
      <c r="SRP43" s="242"/>
      <c r="SRQ43" s="242"/>
      <c r="SRR43" s="242"/>
      <c r="SRS43" s="242"/>
      <c r="SRT43" s="242"/>
      <c r="SRU43" s="242"/>
      <c r="SRV43" s="242"/>
      <c r="SRW43" s="242"/>
      <c r="SRX43" s="242"/>
      <c r="SRY43" s="242"/>
      <c r="SRZ43" s="242"/>
      <c r="SSA43" s="242"/>
      <c r="SSB43" s="242"/>
      <c r="SSC43" s="242"/>
      <c r="SSD43" s="242"/>
      <c r="SSE43" s="242"/>
      <c r="SSF43" s="242"/>
      <c r="SSG43" s="242"/>
      <c r="SSH43" s="242"/>
      <c r="SSI43" s="242"/>
      <c r="SSJ43" s="242"/>
      <c r="SSK43" s="242"/>
      <c r="SSL43" s="242"/>
      <c r="SSM43" s="242"/>
      <c r="SSN43" s="242"/>
      <c r="SSO43" s="242"/>
      <c r="SSP43" s="242"/>
      <c r="SSQ43" s="242"/>
      <c r="SSR43" s="242"/>
      <c r="SSS43" s="242"/>
      <c r="SST43" s="242"/>
      <c r="SSU43" s="242"/>
      <c r="SSV43" s="242"/>
      <c r="SSW43" s="242"/>
      <c r="SSX43" s="242"/>
      <c r="SSY43" s="242"/>
      <c r="SSZ43" s="242"/>
      <c r="STA43" s="242"/>
      <c r="STB43" s="242"/>
      <c r="STC43" s="242"/>
      <c r="STD43" s="242"/>
      <c r="STE43" s="242"/>
      <c r="STF43" s="242"/>
      <c r="STG43" s="242"/>
      <c r="STH43" s="242"/>
      <c r="STI43" s="242"/>
      <c r="STJ43" s="242"/>
      <c r="STK43" s="242"/>
      <c r="STL43" s="242"/>
      <c r="STM43" s="242"/>
      <c r="STN43" s="242"/>
      <c r="STO43" s="242"/>
      <c r="STP43" s="242"/>
      <c r="STQ43" s="242"/>
      <c r="STR43" s="242"/>
      <c r="STS43" s="242"/>
      <c r="STT43" s="242"/>
      <c r="STU43" s="242"/>
      <c r="STV43" s="242"/>
      <c r="STW43" s="242"/>
      <c r="STX43" s="242"/>
      <c r="STY43" s="242"/>
      <c r="STZ43" s="242"/>
      <c r="SUA43" s="242"/>
      <c r="SUB43" s="242"/>
      <c r="SUC43" s="242"/>
      <c r="SUD43" s="242"/>
      <c r="SUE43" s="242"/>
      <c r="SUF43" s="242"/>
      <c r="SUG43" s="242"/>
      <c r="SUH43" s="242"/>
      <c r="SUI43" s="242"/>
      <c r="SUJ43" s="242"/>
      <c r="SUK43" s="242"/>
      <c r="SUL43" s="242"/>
      <c r="SUM43" s="242"/>
      <c r="SUN43" s="242"/>
      <c r="SUO43" s="242"/>
      <c r="SUP43" s="242"/>
      <c r="SUQ43" s="242"/>
      <c r="SUR43" s="242"/>
      <c r="SUS43" s="242"/>
      <c r="SUT43" s="242"/>
      <c r="SUU43" s="242"/>
      <c r="SUV43" s="242"/>
      <c r="SUW43" s="242"/>
      <c r="SUX43" s="242"/>
      <c r="SUY43" s="242"/>
      <c r="SUZ43" s="242"/>
      <c r="SVA43" s="242"/>
      <c r="SVB43" s="242"/>
      <c r="SVC43" s="242"/>
      <c r="SVD43" s="242"/>
      <c r="SVE43" s="242"/>
      <c r="SVF43" s="242"/>
      <c r="SVG43" s="242"/>
      <c r="SVH43" s="242"/>
      <c r="SVI43" s="242"/>
      <c r="SVJ43" s="242"/>
      <c r="SVK43" s="242"/>
      <c r="SVL43" s="242"/>
      <c r="SVM43" s="242"/>
      <c r="SVN43" s="242"/>
      <c r="SVO43" s="242"/>
      <c r="SVP43" s="242"/>
      <c r="SVQ43" s="242"/>
      <c r="SVR43" s="242"/>
      <c r="SVS43" s="242"/>
      <c r="SVT43" s="242"/>
      <c r="SVU43" s="242"/>
      <c r="SVV43" s="242"/>
      <c r="SVW43" s="242"/>
      <c r="SVX43" s="242"/>
      <c r="SVY43" s="242"/>
      <c r="SVZ43" s="242"/>
      <c r="SWA43" s="242"/>
      <c r="SWB43" s="242"/>
      <c r="SWC43" s="242"/>
      <c r="SWD43" s="242"/>
      <c r="SWE43" s="242"/>
      <c r="SWF43" s="242"/>
      <c r="SWG43" s="242"/>
      <c r="SWH43" s="242"/>
      <c r="SWI43" s="242"/>
      <c r="SWJ43" s="242"/>
      <c r="SWK43" s="242"/>
      <c r="SWL43" s="242"/>
      <c r="SWM43" s="242"/>
      <c r="SWN43" s="242"/>
      <c r="SWO43" s="242"/>
      <c r="SWP43" s="242"/>
      <c r="SWQ43" s="242"/>
      <c r="SWR43" s="242"/>
      <c r="SWS43" s="242"/>
      <c r="SWT43" s="242"/>
      <c r="SWU43" s="242"/>
      <c r="SWV43" s="242"/>
      <c r="SWW43" s="242"/>
      <c r="SWX43" s="242"/>
      <c r="SWY43" s="242"/>
      <c r="SWZ43" s="242"/>
      <c r="SXA43" s="242"/>
      <c r="SXB43" s="242"/>
      <c r="SXC43" s="242"/>
      <c r="SXD43" s="242"/>
      <c r="SXE43" s="242"/>
      <c r="SXF43" s="242"/>
      <c r="SXG43" s="242"/>
      <c r="SXH43" s="242"/>
      <c r="SXI43" s="242"/>
      <c r="SXJ43" s="242"/>
      <c r="SXK43" s="242"/>
      <c r="SXL43" s="242"/>
      <c r="SXM43" s="242"/>
      <c r="SXN43" s="242"/>
      <c r="SXO43" s="242"/>
      <c r="SXP43" s="242"/>
      <c r="SXQ43" s="242"/>
      <c r="SXR43" s="242"/>
      <c r="SXS43" s="242"/>
      <c r="SXT43" s="242"/>
      <c r="SXU43" s="242"/>
      <c r="SXV43" s="242"/>
      <c r="SXW43" s="242"/>
      <c r="SXX43" s="242"/>
      <c r="SXY43" s="242"/>
      <c r="SXZ43" s="242"/>
      <c r="SYA43" s="242"/>
      <c r="SYB43" s="242"/>
      <c r="SYC43" s="242"/>
      <c r="SYD43" s="242"/>
      <c r="SYE43" s="242"/>
      <c r="SYF43" s="242"/>
      <c r="SYG43" s="242"/>
      <c r="SYH43" s="242"/>
      <c r="SYI43" s="242"/>
      <c r="SYJ43" s="242"/>
      <c r="SYK43" s="242"/>
      <c r="SYL43" s="242"/>
      <c r="SYM43" s="242"/>
      <c r="SYN43" s="242"/>
      <c r="SYO43" s="242"/>
      <c r="SYP43" s="242"/>
      <c r="SYQ43" s="242"/>
      <c r="SYR43" s="242"/>
      <c r="SYS43" s="242"/>
      <c r="SYT43" s="242"/>
      <c r="SYU43" s="242"/>
      <c r="SYV43" s="242"/>
      <c r="SYW43" s="242"/>
      <c r="SYX43" s="242"/>
      <c r="SYY43" s="242"/>
      <c r="SYZ43" s="242"/>
      <c r="SZA43" s="242"/>
      <c r="SZB43" s="242"/>
      <c r="SZC43" s="242"/>
      <c r="SZD43" s="242"/>
      <c r="SZE43" s="242"/>
      <c r="SZF43" s="242"/>
      <c r="SZG43" s="242"/>
      <c r="SZH43" s="242"/>
      <c r="SZI43" s="242"/>
      <c r="SZJ43" s="242"/>
      <c r="SZK43" s="242"/>
      <c r="SZL43" s="242"/>
      <c r="SZM43" s="242"/>
      <c r="SZN43" s="242"/>
      <c r="SZO43" s="242"/>
      <c r="SZP43" s="242"/>
      <c r="SZQ43" s="242"/>
      <c r="SZR43" s="242"/>
      <c r="SZS43" s="242"/>
      <c r="SZT43" s="242"/>
      <c r="SZU43" s="242"/>
      <c r="SZV43" s="242"/>
      <c r="SZW43" s="242"/>
      <c r="SZX43" s="242"/>
      <c r="SZY43" s="242"/>
      <c r="SZZ43" s="242"/>
      <c r="TAA43" s="242"/>
      <c r="TAB43" s="242"/>
      <c r="TAC43" s="242"/>
      <c r="TAD43" s="242"/>
      <c r="TAE43" s="242"/>
      <c r="TAF43" s="242"/>
      <c r="TAG43" s="242"/>
      <c r="TAH43" s="242"/>
      <c r="TAI43" s="242"/>
      <c r="TAJ43" s="242"/>
      <c r="TAK43" s="242"/>
      <c r="TAL43" s="242"/>
      <c r="TAM43" s="242"/>
      <c r="TAN43" s="242"/>
      <c r="TAO43" s="242"/>
      <c r="TAP43" s="242"/>
      <c r="TAQ43" s="242"/>
      <c r="TAR43" s="242"/>
      <c r="TAS43" s="242"/>
      <c r="TAT43" s="242"/>
      <c r="TAU43" s="242"/>
      <c r="TAV43" s="242"/>
      <c r="TAW43" s="242"/>
      <c r="TAX43" s="242"/>
      <c r="TAY43" s="242"/>
      <c r="TAZ43" s="242"/>
      <c r="TBA43" s="242"/>
      <c r="TBB43" s="242"/>
      <c r="TBC43" s="242"/>
      <c r="TBD43" s="242"/>
      <c r="TBE43" s="242"/>
      <c r="TBF43" s="242"/>
      <c r="TBG43" s="242"/>
      <c r="TBH43" s="242"/>
      <c r="TBI43" s="242"/>
      <c r="TBJ43" s="242"/>
      <c r="TBK43" s="242"/>
      <c r="TBL43" s="242"/>
      <c r="TBM43" s="242"/>
      <c r="TBN43" s="242"/>
      <c r="TBO43" s="242"/>
      <c r="TBP43" s="242"/>
      <c r="TBQ43" s="242"/>
      <c r="TBR43" s="242"/>
      <c r="TBS43" s="242"/>
      <c r="TBT43" s="242"/>
      <c r="TBU43" s="242"/>
      <c r="TBV43" s="242"/>
      <c r="TBW43" s="242"/>
      <c r="TBX43" s="242"/>
      <c r="TBY43" s="242"/>
      <c r="TBZ43" s="242"/>
      <c r="TCA43" s="242"/>
      <c r="TCB43" s="242"/>
      <c r="TCC43" s="242"/>
      <c r="TCD43" s="242"/>
      <c r="TCE43" s="242"/>
      <c r="TCF43" s="242"/>
      <c r="TCG43" s="242"/>
      <c r="TCH43" s="242"/>
      <c r="TCI43" s="242"/>
      <c r="TCJ43" s="242"/>
      <c r="TCK43" s="242"/>
      <c r="TCL43" s="242"/>
      <c r="TCM43" s="242"/>
      <c r="TCN43" s="242"/>
      <c r="TCO43" s="242"/>
      <c r="TCP43" s="242"/>
      <c r="TCQ43" s="242"/>
      <c r="TCR43" s="242"/>
      <c r="TCS43" s="242"/>
      <c r="TCT43" s="242"/>
      <c r="TCU43" s="242"/>
      <c r="TCV43" s="242"/>
      <c r="TCW43" s="242"/>
      <c r="TCX43" s="242"/>
      <c r="TCY43" s="242"/>
      <c r="TCZ43" s="242"/>
      <c r="TDA43" s="242"/>
      <c r="TDB43" s="242"/>
      <c r="TDC43" s="242"/>
      <c r="TDD43" s="242"/>
      <c r="TDE43" s="242"/>
      <c r="TDF43" s="242"/>
      <c r="TDG43" s="242"/>
      <c r="TDH43" s="242"/>
      <c r="TDI43" s="242"/>
      <c r="TDJ43" s="242"/>
      <c r="TDK43" s="242"/>
      <c r="TDL43" s="242"/>
      <c r="TDM43" s="242"/>
      <c r="TDN43" s="242"/>
      <c r="TDO43" s="242"/>
      <c r="TDP43" s="242"/>
      <c r="TDQ43" s="242"/>
      <c r="TDR43" s="242"/>
      <c r="TDS43" s="242"/>
      <c r="TDT43" s="242"/>
      <c r="TDU43" s="242"/>
      <c r="TDV43" s="242"/>
      <c r="TDW43" s="242"/>
      <c r="TDX43" s="242"/>
      <c r="TDY43" s="242"/>
      <c r="TDZ43" s="242"/>
      <c r="TEA43" s="242"/>
      <c r="TEB43" s="242"/>
      <c r="TEC43" s="242"/>
      <c r="TED43" s="242"/>
      <c r="TEE43" s="242"/>
      <c r="TEF43" s="242"/>
      <c r="TEG43" s="242"/>
      <c r="TEH43" s="242"/>
      <c r="TEI43" s="242"/>
      <c r="TEJ43" s="242"/>
      <c r="TEK43" s="242"/>
      <c r="TEL43" s="242"/>
      <c r="TEM43" s="242"/>
      <c r="TEN43" s="242"/>
      <c r="TEO43" s="242"/>
      <c r="TEP43" s="242"/>
      <c r="TEQ43" s="242"/>
      <c r="TER43" s="242"/>
      <c r="TES43" s="242"/>
      <c r="TET43" s="242"/>
      <c r="TEU43" s="242"/>
      <c r="TEV43" s="242"/>
      <c r="TEW43" s="242"/>
      <c r="TEX43" s="242"/>
      <c r="TEY43" s="242"/>
      <c r="TEZ43" s="242"/>
      <c r="TFA43" s="242"/>
      <c r="TFB43" s="242"/>
      <c r="TFC43" s="242"/>
      <c r="TFD43" s="242"/>
      <c r="TFE43" s="242"/>
      <c r="TFF43" s="242"/>
      <c r="TFG43" s="242"/>
      <c r="TFH43" s="242"/>
      <c r="TFI43" s="242"/>
      <c r="TFJ43" s="242"/>
      <c r="TFK43" s="242"/>
      <c r="TFL43" s="242"/>
      <c r="TFM43" s="242"/>
      <c r="TFN43" s="242"/>
      <c r="TFO43" s="242"/>
      <c r="TFP43" s="242"/>
      <c r="TFQ43" s="242"/>
      <c r="TFR43" s="242"/>
      <c r="TFS43" s="242"/>
      <c r="TFT43" s="242"/>
      <c r="TFU43" s="242"/>
      <c r="TFV43" s="242"/>
      <c r="TFW43" s="242"/>
      <c r="TFX43" s="242"/>
      <c r="TFY43" s="242"/>
      <c r="TFZ43" s="242"/>
      <c r="TGA43" s="242"/>
      <c r="TGB43" s="242"/>
      <c r="TGC43" s="242"/>
      <c r="TGD43" s="242"/>
      <c r="TGE43" s="242"/>
      <c r="TGF43" s="242"/>
      <c r="TGG43" s="242"/>
      <c r="TGH43" s="242"/>
      <c r="TGI43" s="242"/>
      <c r="TGJ43" s="242"/>
      <c r="TGK43" s="242"/>
      <c r="TGL43" s="242"/>
      <c r="TGM43" s="242"/>
      <c r="TGN43" s="242"/>
      <c r="TGO43" s="242"/>
      <c r="TGP43" s="242"/>
      <c r="TGQ43" s="242"/>
      <c r="TGR43" s="242"/>
      <c r="TGS43" s="242"/>
      <c r="TGT43" s="242"/>
      <c r="TGU43" s="242"/>
      <c r="TGV43" s="242"/>
      <c r="TGW43" s="242"/>
      <c r="TGX43" s="242"/>
      <c r="TGY43" s="242"/>
      <c r="TGZ43" s="242"/>
      <c r="THA43" s="242"/>
      <c r="THB43" s="242"/>
      <c r="THC43" s="242"/>
      <c r="THD43" s="242"/>
      <c r="THE43" s="242"/>
      <c r="THF43" s="242"/>
      <c r="THG43" s="242"/>
      <c r="THH43" s="242"/>
      <c r="THI43" s="242"/>
      <c r="THJ43" s="242"/>
      <c r="THK43" s="242"/>
      <c r="THL43" s="242"/>
      <c r="THM43" s="242"/>
      <c r="THN43" s="242"/>
      <c r="THO43" s="242"/>
      <c r="THP43" s="242"/>
      <c r="THQ43" s="242"/>
      <c r="THR43" s="242"/>
      <c r="THS43" s="242"/>
      <c r="THT43" s="242"/>
      <c r="THU43" s="242"/>
      <c r="THV43" s="242"/>
      <c r="THW43" s="242"/>
      <c r="THX43" s="242"/>
      <c r="THY43" s="242"/>
      <c r="THZ43" s="242"/>
      <c r="TIA43" s="242"/>
      <c r="TIB43" s="242"/>
      <c r="TIC43" s="242"/>
      <c r="TID43" s="242"/>
      <c r="TIE43" s="242"/>
      <c r="TIF43" s="242"/>
      <c r="TIG43" s="242"/>
      <c r="TIH43" s="242"/>
      <c r="TII43" s="242"/>
      <c r="TIJ43" s="242"/>
      <c r="TIK43" s="242"/>
      <c r="TIL43" s="242"/>
      <c r="TIM43" s="242"/>
      <c r="TIN43" s="242"/>
      <c r="TIO43" s="242"/>
      <c r="TIP43" s="242"/>
      <c r="TIQ43" s="242"/>
      <c r="TIR43" s="242"/>
      <c r="TIS43" s="242"/>
      <c r="TIT43" s="242"/>
      <c r="TIU43" s="242"/>
      <c r="TIV43" s="242"/>
      <c r="TIW43" s="242"/>
      <c r="TIX43" s="242"/>
      <c r="TIY43" s="242"/>
      <c r="TIZ43" s="242"/>
      <c r="TJA43" s="242"/>
      <c r="TJB43" s="242"/>
      <c r="TJC43" s="242"/>
      <c r="TJD43" s="242"/>
      <c r="TJE43" s="242"/>
      <c r="TJF43" s="242"/>
      <c r="TJG43" s="242"/>
      <c r="TJH43" s="242"/>
      <c r="TJI43" s="242"/>
      <c r="TJJ43" s="242"/>
      <c r="TJK43" s="242"/>
      <c r="TJL43" s="242"/>
      <c r="TJM43" s="242"/>
      <c r="TJN43" s="242"/>
      <c r="TJO43" s="242"/>
      <c r="TJP43" s="242"/>
      <c r="TJQ43" s="242"/>
      <c r="TJR43" s="242"/>
      <c r="TJS43" s="242"/>
      <c r="TJT43" s="242"/>
      <c r="TJU43" s="242"/>
      <c r="TJV43" s="242"/>
      <c r="TJW43" s="242"/>
      <c r="TJX43" s="242"/>
      <c r="TJY43" s="242"/>
      <c r="TJZ43" s="242"/>
      <c r="TKA43" s="242"/>
      <c r="TKB43" s="242"/>
      <c r="TKC43" s="242"/>
      <c r="TKD43" s="242"/>
      <c r="TKE43" s="242"/>
      <c r="TKF43" s="242"/>
      <c r="TKG43" s="242"/>
      <c r="TKH43" s="242"/>
      <c r="TKI43" s="242"/>
      <c r="TKJ43" s="242"/>
      <c r="TKK43" s="242"/>
      <c r="TKL43" s="242"/>
      <c r="TKM43" s="242"/>
      <c r="TKN43" s="242"/>
      <c r="TKO43" s="242"/>
      <c r="TKP43" s="242"/>
      <c r="TKQ43" s="242"/>
      <c r="TKR43" s="242"/>
      <c r="TKS43" s="242"/>
      <c r="TKT43" s="242"/>
      <c r="TKU43" s="242"/>
      <c r="TKV43" s="242"/>
      <c r="TKW43" s="242"/>
      <c r="TKX43" s="242"/>
      <c r="TKY43" s="242"/>
      <c r="TKZ43" s="242"/>
      <c r="TLA43" s="242"/>
      <c r="TLB43" s="242"/>
      <c r="TLC43" s="242"/>
      <c r="TLD43" s="242"/>
      <c r="TLE43" s="242"/>
      <c r="TLF43" s="242"/>
      <c r="TLG43" s="242"/>
      <c r="TLH43" s="242"/>
      <c r="TLI43" s="242"/>
      <c r="TLJ43" s="242"/>
      <c r="TLK43" s="242"/>
      <c r="TLL43" s="242"/>
      <c r="TLM43" s="242"/>
      <c r="TLN43" s="242"/>
      <c r="TLO43" s="242"/>
      <c r="TLP43" s="242"/>
      <c r="TLQ43" s="242"/>
      <c r="TLR43" s="242"/>
      <c r="TLS43" s="242"/>
      <c r="TLT43" s="242"/>
      <c r="TLU43" s="242"/>
      <c r="TLV43" s="242"/>
      <c r="TLW43" s="242"/>
      <c r="TLX43" s="242"/>
      <c r="TLY43" s="242"/>
      <c r="TLZ43" s="242"/>
      <c r="TMA43" s="242"/>
      <c r="TMB43" s="242"/>
      <c r="TMC43" s="242"/>
      <c r="TMD43" s="242"/>
      <c r="TME43" s="242"/>
      <c r="TMF43" s="242"/>
      <c r="TMG43" s="242"/>
      <c r="TMH43" s="242"/>
      <c r="TMI43" s="242"/>
      <c r="TMJ43" s="242"/>
      <c r="TMK43" s="242"/>
      <c r="TML43" s="242"/>
      <c r="TMM43" s="242"/>
      <c r="TMN43" s="242"/>
      <c r="TMO43" s="242"/>
      <c r="TMP43" s="242"/>
      <c r="TMQ43" s="242"/>
      <c r="TMR43" s="242"/>
      <c r="TMS43" s="242"/>
      <c r="TMT43" s="242"/>
      <c r="TMU43" s="242"/>
      <c r="TMV43" s="242"/>
      <c r="TMW43" s="242"/>
      <c r="TMX43" s="242"/>
      <c r="TMY43" s="242"/>
      <c r="TMZ43" s="242"/>
      <c r="TNA43" s="242"/>
      <c r="TNB43" s="242"/>
      <c r="TNC43" s="242"/>
      <c r="TND43" s="242"/>
      <c r="TNE43" s="242"/>
      <c r="TNF43" s="242"/>
      <c r="TNG43" s="242"/>
      <c r="TNH43" s="242"/>
      <c r="TNI43" s="242"/>
      <c r="TNJ43" s="242"/>
      <c r="TNK43" s="242"/>
      <c r="TNL43" s="242"/>
      <c r="TNM43" s="242"/>
      <c r="TNN43" s="242"/>
      <c r="TNO43" s="242"/>
      <c r="TNP43" s="242"/>
      <c r="TNQ43" s="242"/>
      <c r="TNR43" s="242"/>
      <c r="TNS43" s="242"/>
      <c r="TNT43" s="242"/>
      <c r="TNU43" s="242"/>
      <c r="TNV43" s="242"/>
      <c r="TNW43" s="242"/>
      <c r="TNX43" s="242"/>
      <c r="TNY43" s="242"/>
      <c r="TNZ43" s="242"/>
      <c r="TOA43" s="242"/>
      <c r="TOB43" s="242"/>
      <c r="TOC43" s="242"/>
      <c r="TOD43" s="242"/>
      <c r="TOE43" s="242"/>
      <c r="TOF43" s="242"/>
      <c r="TOG43" s="242"/>
      <c r="TOH43" s="242"/>
      <c r="TOI43" s="242"/>
      <c r="TOJ43" s="242"/>
      <c r="TOK43" s="242"/>
      <c r="TOL43" s="242"/>
      <c r="TOM43" s="242"/>
      <c r="TON43" s="242"/>
      <c r="TOO43" s="242"/>
      <c r="TOP43" s="242"/>
      <c r="TOQ43" s="242"/>
      <c r="TOR43" s="242"/>
      <c r="TOS43" s="242"/>
      <c r="TOT43" s="242"/>
      <c r="TOU43" s="242"/>
      <c r="TOV43" s="242"/>
      <c r="TOW43" s="242"/>
      <c r="TOX43" s="242"/>
      <c r="TOY43" s="242"/>
      <c r="TOZ43" s="242"/>
      <c r="TPA43" s="242"/>
      <c r="TPB43" s="242"/>
      <c r="TPC43" s="242"/>
      <c r="TPD43" s="242"/>
      <c r="TPE43" s="242"/>
      <c r="TPF43" s="242"/>
      <c r="TPG43" s="242"/>
      <c r="TPH43" s="242"/>
      <c r="TPI43" s="242"/>
      <c r="TPJ43" s="242"/>
      <c r="TPK43" s="242"/>
      <c r="TPL43" s="242"/>
      <c r="TPM43" s="242"/>
      <c r="TPN43" s="242"/>
      <c r="TPO43" s="242"/>
      <c r="TPP43" s="242"/>
      <c r="TPQ43" s="242"/>
      <c r="TPR43" s="242"/>
      <c r="TPS43" s="242"/>
      <c r="TPT43" s="242"/>
      <c r="TPU43" s="242"/>
      <c r="TPV43" s="242"/>
      <c r="TPW43" s="242"/>
      <c r="TPX43" s="242"/>
      <c r="TPY43" s="242"/>
      <c r="TPZ43" s="242"/>
      <c r="TQA43" s="242"/>
      <c r="TQB43" s="242"/>
      <c r="TQC43" s="242"/>
      <c r="TQD43" s="242"/>
      <c r="TQE43" s="242"/>
      <c r="TQF43" s="242"/>
      <c r="TQG43" s="242"/>
      <c r="TQH43" s="242"/>
      <c r="TQI43" s="242"/>
      <c r="TQJ43" s="242"/>
      <c r="TQK43" s="242"/>
      <c r="TQL43" s="242"/>
      <c r="TQM43" s="242"/>
      <c r="TQN43" s="242"/>
      <c r="TQO43" s="242"/>
      <c r="TQP43" s="242"/>
      <c r="TQQ43" s="242"/>
      <c r="TQR43" s="242"/>
      <c r="TQS43" s="242"/>
      <c r="TQT43" s="242"/>
      <c r="TQU43" s="242"/>
      <c r="TQV43" s="242"/>
      <c r="TQW43" s="242"/>
      <c r="TQX43" s="242"/>
      <c r="TQY43" s="242"/>
      <c r="TQZ43" s="242"/>
      <c r="TRA43" s="242"/>
      <c r="TRB43" s="242"/>
      <c r="TRC43" s="242"/>
      <c r="TRD43" s="242"/>
      <c r="TRE43" s="242"/>
      <c r="TRF43" s="242"/>
      <c r="TRG43" s="242"/>
      <c r="TRH43" s="242"/>
      <c r="TRI43" s="242"/>
      <c r="TRJ43" s="242"/>
      <c r="TRK43" s="242"/>
      <c r="TRL43" s="242"/>
      <c r="TRM43" s="242"/>
      <c r="TRN43" s="242"/>
      <c r="TRO43" s="242"/>
      <c r="TRP43" s="242"/>
      <c r="TRQ43" s="242"/>
      <c r="TRR43" s="242"/>
      <c r="TRS43" s="242"/>
      <c r="TRT43" s="242"/>
      <c r="TRU43" s="242"/>
      <c r="TRV43" s="242"/>
      <c r="TRW43" s="242"/>
      <c r="TRX43" s="242"/>
      <c r="TRY43" s="242"/>
      <c r="TRZ43" s="242"/>
      <c r="TSA43" s="242"/>
      <c r="TSB43" s="242"/>
      <c r="TSC43" s="242"/>
      <c r="TSD43" s="242"/>
      <c r="TSE43" s="242"/>
      <c r="TSF43" s="242"/>
      <c r="TSG43" s="242"/>
      <c r="TSH43" s="242"/>
      <c r="TSI43" s="242"/>
      <c r="TSJ43" s="242"/>
      <c r="TSK43" s="242"/>
      <c r="TSL43" s="242"/>
      <c r="TSM43" s="242"/>
      <c r="TSN43" s="242"/>
      <c r="TSO43" s="242"/>
      <c r="TSP43" s="242"/>
      <c r="TSQ43" s="242"/>
      <c r="TSR43" s="242"/>
      <c r="TSS43" s="242"/>
      <c r="TST43" s="242"/>
      <c r="TSU43" s="242"/>
      <c r="TSV43" s="242"/>
      <c r="TSW43" s="242"/>
      <c r="TSX43" s="242"/>
      <c r="TSY43" s="242"/>
      <c r="TSZ43" s="242"/>
      <c r="TTA43" s="242"/>
      <c r="TTB43" s="242"/>
      <c r="TTC43" s="242"/>
      <c r="TTD43" s="242"/>
      <c r="TTE43" s="242"/>
      <c r="TTF43" s="242"/>
      <c r="TTG43" s="242"/>
      <c r="TTH43" s="242"/>
      <c r="TTI43" s="242"/>
      <c r="TTJ43" s="242"/>
      <c r="TTK43" s="242"/>
      <c r="TTL43" s="242"/>
      <c r="TTM43" s="242"/>
      <c r="TTN43" s="242"/>
      <c r="TTO43" s="242"/>
      <c r="TTP43" s="242"/>
      <c r="TTQ43" s="242"/>
      <c r="TTR43" s="242"/>
      <c r="TTS43" s="242"/>
      <c r="TTT43" s="242"/>
      <c r="TTU43" s="242"/>
      <c r="TTV43" s="242"/>
      <c r="TTW43" s="242"/>
      <c r="TTX43" s="242"/>
      <c r="TTY43" s="242"/>
      <c r="TTZ43" s="242"/>
      <c r="TUA43" s="242"/>
      <c r="TUB43" s="242"/>
      <c r="TUC43" s="242"/>
      <c r="TUD43" s="242"/>
      <c r="TUE43" s="242"/>
      <c r="TUF43" s="242"/>
      <c r="TUG43" s="242"/>
      <c r="TUH43" s="242"/>
      <c r="TUI43" s="242"/>
      <c r="TUJ43" s="242"/>
      <c r="TUK43" s="242"/>
      <c r="TUL43" s="242"/>
      <c r="TUM43" s="242"/>
      <c r="TUN43" s="242"/>
      <c r="TUO43" s="242"/>
      <c r="TUP43" s="242"/>
      <c r="TUQ43" s="242"/>
      <c r="TUR43" s="242"/>
      <c r="TUS43" s="242"/>
      <c r="TUT43" s="242"/>
      <c r="TUU43" s="242"/>
      <c r="TUV43" s="242"/>
      <c r="TUW43" s="242"/>
      <c r="TUX43" s="242"/>
      <c r="TUY43" s="242"/>
      <c r="TUZ43" s="242"/>
      <c r="TVA43" s="242"/>
      <c r="TVB43" s="242"/>
      <c r="TVC43" s="242"/>
      <c r="TVD43" s="242"/>
      <c r="TVE43" s="242"/>
      <c r="TVF43" s="242"/>
      <c r="TVG43" s="242"/>
      <c r="TVH43" s="242"/>
      <c r="TVI43" s="242"/>
      <c r="TVJ43" s="242"/>
      <c r="TVK43" s="242"/>
      <c r="TVL43" s="242"/>
      <c r="TVM43" s="242"/>
      <c r="TVN43" s="242"/>
      <c r="TVO43" s="242"/>
      <c r="TVP43" s="242"/>
      <c r="TVQ43" s="242"/>
      <c r="TVR43" s="242"/>
      <c r="TVS43" s="242"/>
      <c r="TVT43" s="242"/>
      <c r="TVU43" s="242"/>
      <c r="TVV43" s="242"/>
      <c r="TVW43" s="242"/>
      <c r="TVX43" s="242"/>
      <c r="TVY43" s="242"/>
      <c r="TVZ43" s="242"/>
      <c r="TWA43" s="242"/>
      <c r="TWB43" s="242"/>
      <c r="TWC43" s="242"/>
      <c r="TWD43" s="242"/>
      <c r="TWE43" s="242"/>
      <c r="TWF43" s="242"/>
      <c r="TWG43" s="242"/>
      <c r="TWH43" s="242"/>
      <c r="TWI43" s="242"/>
      <c r="TWJ43" s="242"/>
      <c r="TWK43" s="242"/>
      <c r="TWL43" s="242"/>
      <c r="TWM43" s="242"/>
      <c r="TWN43" s="242"/>
      <c r="TWO43" s="242"/>
      <c r="TWP43" s="242"/>
      <c r="TWQ43" s="242"/>
      <c r="TWR43" s="242"/>
      <c r="TWS43" s="242"/>
      <c r="TWT43" s="242"/>
      <c r="TWU43" s="242"/>
      <c r="TWV43" s="242"/>
      <c r="TWW43" s="242"/>
      <c r="TWX43" s="242"/>
      <c r="TWY43" s="242"/>
      <c r="TWZ43" s="242"/>
      <c r="TXA43" s="242"/>
      <c r="TXB43" s="242"/>
      <c r="TXC43" s="242"/>
      <c r="TXD43" s="242"/>
      <c r="TXE43" s="242"/>
      <c r="TXF43" s="242"/>
      <c r="TXG43" s="242"/>
      <c r="TXH43" s="242"/>
      <c r="TXI43" s="242"/>
      <c r="TXJ43" s="242"/>
      <c r="TXK43" s="242"/>
      <c r="TXL43" s="242"/>
      <c r="TXM43" s="242"/>
      <c r="TXN43" s="242"/>
      <c r="TXO43" s="242"/>
      <c r="TXP43" s="242"/>
      <c r="TXQ43" s="242"/>
      <c r="TXR43" s="242"/>
      <c r="TXS43" s="242"/>
      <c r="TXT43" s="242"/>
      <c r="TXU43" s="242"/>
      <c r="TXV43" s="242"/>
      <c r="TXW43" s="242"/>
      <c r="TXX43" s="242"/>
      <c r="TXY43" s="242"/>
      <c r="TXZ43" s="242"/>
      <c r="TYA43" s="242"/>
      <c r="TYB43" s="242"/>
      <c r="TYC43" s="242"/>
      <c r="TYD43" s="242"/>
      <c r="TYE43" s="242"/>
      <c r="TYF43" s="242"/>
      <c r="TYG43" s="242"/>
      <c r="TYH43" s="242"/>
      <c r="TYI43" s="242"/>
      <c r="TYJ43" s="242"/>
      <c r="TYK43" s="242"/>
      <c r="TYL43" s="242"/>
      <c r="TYM43" s="242"/>
      <c r="TYN43" s="242"/>
      <c r="TYO43" s="242"/>
      <c r="TYP43" s="242"/>
      <c r="TYQ43" s="242"/>
      <c r="TYR43" s="242"/>
      <c r="TYS43" s="242"/>
      <c r="TYT43" s="242"/>
      <c r="TYU43" s="242"/>
      <c r="TYV43" s="242"/>
      <c r="TYW43" s="242"/>
      <c r="TYX43" s="242"/>
      <c r="TYY43" s="242"/>
      <c r="TYZ43" s="242"/>
      <c r="TZA43" s="242"/>
      <c r="TZB43" s="242"/>
      <c r="TZC43" s="242"/>
      <c r="TZD43" s="242"/>
      <c r="TZE43" s="242"/>
      <c r="TZF43" s="242"/>
      <c r="TZG43" s="242"/>
      <c r="TZH43" s="242"/>
      <c r="TZI43" s="242"/>
      <c r="TZJ43" s="242"/>
      <c r="TZK43" s="242"/>
      <c r="TZL43" s="242"/>
      <c r="TZM43" s="242"/>
      <c r="TZN43" s="242"/>
      <c r="TZO43" s="242"/>
      <c r="TZP43" s="242"/>
      <c r="TZQ43" s="242"/>
      <c r="TZR43" s="242"/>
      <c r="TZS43" s="242"/>
      <c r="TZT43" s="242"/>
      <c r="TZU43" s="242"/>
      <c r="TZV43" s="242"/>
      <c r="TZW43" s="242"/>
      <c r="TZX43" s="242"/>
      <c r="TZY43" s="242"/>
      <c r="TZZ43" s="242"/>
      <c r="UAA43" s="242"/>
      <c r="UAB43" s="242"/>
      <c r="UAC43" s="242"/>
      <c r="UAD43" s="242"/>
      <c r="UAE43" s="242"/>
      <c r="UAF43" s="242"/>
      <c r="UAG43" s="242"/>
      <c r="UAH43" s="242"/>
      <c r="UAI43" s="242"/>
      <c r="UAJ43" s="242"/>
      <c r="UAK43" s="242"/>
      <c r="UAL43" s="242"/>
      <c r="UAM43" s="242"/>
      <c r="UAN43" s="242"/>
      <c r="UAO43" s="242"/>
      <c r="UAP43" s="242"/>
      <c r="UAQ43" s="242"/>
      <c r="UAR43" s="242"/>
      <c r="UAS43" s="242"/>
      <c r="UAT43" s="242"/>
      <c r="UAU43" s="242"/>
      <c r="UAV43" s="242"/>
      <c r="UAW43" s="242"/>
      <c r="UAX43" s="242"/>
      <c r="UAY43" s="242"/>
      <c r="UAZ43" s="242"/>
      <c r="UBA43" s="242"/>
      <c r="UBB43" s="242"/>
      <c r="UBC43" s="242"/>
      <c r="UBD43" s="242"/>
      <c r="UBE43" s="242"/>
      <c r="UBF43" s="242"/>
      <c r="UBG43" s="242"/>
      <c r="UBH43" s="242"/>
      <c r="UBI43" s="242"/>
      <c r="UBJ43" s="242"/>
      <c r="UBK43" s="242"/>
      <c r="UBL43" s="242"/>
      <c r="UBM43" s="242"/>
      <c r="UBN43" s="242"/>
      <c r="UBO43" s="242"/>
      <c r="UBP43" s="242"/>
      <c r="UBQ43" s="242"/>
      <c r="UBR43" s="242"/>
      <c r="UBS43" s="242"/>
      <c r="UBT43" s="242"/>
      <c r="UBU43" s="242"/>
      <c r="UBV43" s="242"/>
      <c r="UBW43" s="242"/>
      <c r="UBX43" s="242"/>
      <c r="UBY43" s="242"/>
      <c r="UBZ43" s="242"/>
      <c r="UCA43" s="242"/>
      <c r="UCB43" s="242"/>
      <c r="UCC43" s="242"/>
      <c r="UCD43" s="242"/>
      <c r="UCE43" s="242"/>
      <c r="UCF43" s="242"/>
      <c r="UCG43" s="242"/>
      <c r="UCH43" s="242"/>
      <c r="UCI43" s="242"/>
      <c r="UCJ43" s="242"/>
      <c r="UCK43" s="242"/>
      <c r="UCL43" s="242"/>
      <c r="UCM43" s="242"/>
      <c r="UCN43" s="242"/>
      <c r="UCO43" s="242"/>
      <c r="UCP43" s="242"/>
      <c r="UCQ43" s="242"/>
      <c r="UCR43" s="242"/>
      <c r="UCS43" s="242"/>
      <c r="UCT43" s="242"/>
      <c r="UCU43" s="242"/>
      <c r="UCV43" s="242"/>
      <c r="UCW43" s="242"/>
      <c r="UCX43" s="242"/>
      <c r="UCY43" s="242"/>
      <c r="UCZ43" s="242"/>
      <c r="UDA43" s="242"/>
      <c r="UDB43" s="242"/>
      <c r="UDC43" s="242"/>
      <c r="UDD43" s="242"/>
      <c r="UDE43" s="242"/>
      <c r="UDF43" s="242"/>
      <c r="UDG43" s="242"/>
      <c r="UDH43" s="242"/>
      <c r="UDI43" s="242"/>
      <c r="UDJ43" s="242"/>
      <c r="UDK43" s="242"/>
      <c r="UDL43" s="242"/>
      <c r="UDM43" s="242"/>
      <c r="UDN43" s="242"/>
      <c r="UDO43" s="242"/>
      <c r="UDP43" s="242"/>
      <c r="UDQ43" s="242"/>
      <c r="UDR43" s="242"/>
      <c r="UDS43" s="242"/>
      <c r="UDT43" s="242"/>
      <c r="UDU43" s="242"/>
      <c r="UDV43" s="242"/>
      <c r="UDW43" s="242"/>
      <c r="UDX43" s="242"/>
      <c r="UDY43" s="242"/>
      <c r="UDZ43" s="242"/>
      <c r="UEA43" s="242"/>
      <c r="UEB43" s="242"/>
      <c r="UEC43" s="242"/>
      <c r="UED43" s="242"/>
      <c r="UEE43" s="242"/>
      <c r="UEF43" s="242"/>
      <c r="UEG43" s="242"/>
      <c r="UEH43" s="242"/>
      <c r="UEI43" s="242"/>
      <c r="UEJ43" s="242"/>
      <c r="UEK43" s="242"/>
      <c r="UEL43" s="242"/>
      <c r="UEM43" s="242"/>
      <c r="UEN43" s="242"/>
      <c r="UEO43" s="242"/>
      <c r="UEP43" s="242"/>
      <c r="UEQ43" s="242"/>
      <c r="UER43" s="242"/>
      <c r="UES43" s="242"/>
      <c r="UET43" s="242"/>
      <c r="UEU43" s="242"/>
      <c r="UEV43" s="242"/>
      <c r="UEW43" s="242"/>
      <c r="UEX43" s="242"/>
      <c r="UEY43" s="242"/>
      <c r="UEZ43" s="242"/>
      <c r="UFA43" s="242"/>
      <c r="UFB43" s="242"/>
      <c r="UFC43" s="242"/>
      <c r="UFD43" s="242"/>
      <c r="UFE43" s="242"/>
      <c r="UFF43" s="242"/>
      <c r="UFG43" s="242"/>
      <c r="UFH43" s="242"/>
      <c r="UFI43" s="242"/>
      <c r="UFJ43" s="242"/>
      <c r="UFK43" s="242"/>
      <c r="UFL43" s="242"/>
      <c r="UFM43" s="242"/>
      <c r="UFN43" s="242"/>
      <c r="UFO43" s="242"/>
      <c r="UFP43" s="242"/>
      <c r="UFQ43" s="242"/>
      <c r="UFR43" s="242"/>
      <c r="UFS43" s="242"/>
      <c r="UFT43" s="242"/>
      <c r="UFU43" s="242"/>
      <c r="UFV43" s="242"/>
      <c r="UFW43" s="242"/>
      <c r="UFX43" s="242"/>
      <c r="UFY43" s="242"/>
      <c r="UFZ43" s="242"/>
      <c r="UGA43" s="242"/>
      <c r="UGB43" s="242"/>
      <c r="UGC43" s="242"/>
      <c r="UGD43" s="242"/>
      <c r="UGE43" s="242"/>
      <c r="UGF43" s="242"/>
      <c r="UGG43" s="242"/>
      <c r="UGH43" s="242"/>
      <c r="UGI43" s="242"/>
      <c r="UGJ43" s="242"/>
      <c r="UGK43" s="242"/>
      <c r="UGL43" s="242"/>
      <c r="UGM43" s="242"/>
      <c r="UGN43" s="242"/>
      <c r="UGO43" s="242"/>
      <c r="UGP43" s="242"/>
      <c r="UGQ43" s="242"/>
      <c r="UGR43" s="242"/>
      <c r="UGS43" s="242"/>
      <c r="UGT43" s="242"/>
      <c r="UGU43" s="242"/>
      <c r="UGV43" s="242"/>
      <c r="UGW43" s="242"/>
      <c r="UGX43" s="242"/>
      <c r="UGY43" s="242"/>
      <c r="UGZ43" s="242"/>
      <c r="UHA43" s="242"/>
      <c r="UHB43" s="242"/>
      <c r="UHC43" s="242"/>
      <c r="UHD43" s="242"/>
      <c r="UHE43" s="242"/>
      <c r="UHF43" s="242"/>
      <c r="UHG43" s="242"/>
      <c r="UHH43" s="242"/>
      <c r="UHI43" s="242"/>
      <c r="UHJ43" s="242"/>
      <c r="UHK43" s="242"/>
      <c r="UHL43" s="242"/>
      <c r="UHM43" s="242"/>
      <c r="UHN43" s="242"/>
      <c r="UHO43" s="242"/>
      <c r="UHP43" s="242"/>
      <c r="UHQ43" s="242"/>
      <c r="UHR43" s="242"/>
      <c r="UHS43" s="242"/>
      <c r="UHT43" s="242"/>
      <c r="UHU43" s="242"/>
      <c r="UHV43" s="242"/>
      <c r="UHW43" s="242"/>
      <c r="UHX43" s="242"/>
      <c r="UHY43" s="242"/>
      <c r="UHZ43" s="242"/>
      <c r="UIA43" s="242"/>
      <c r="UIB43" s="242"/>
      <c r="UIC43" s="242"/>
      <c r="UID43" s="242"/>
      <c r="UIE43" s="242"/>
      <c r="UIF43" s="242"/>
      <c r="UIG43" s="242"/>
      <c r="UIH43" s="242"/>
      <c r="UII43" s="242"/>
      <c r="UIJ43" s="242"/>
      <c r="UIK43" s="242"/>
      <c r="UIL43" s="242"/>
      <c r="UIM43" s="242"/>
      <c r="UIN43" s="242"/>
      <c r="UIO43" s="242"/>
      <c r="UIP43" s="242"/>
      <c r="UIQ43" s="242"/>
      <c r="UIR43" s="242"/>
      <c r="UIS43" s="242"/>
      <c r="UIT43" s="242"/>
      <c r="UIU43" s="242"/>
      <c r="UIV43" s="242"/>
      <c r="UIW43" s="242"/>
      <c r="UIX43" s="242"/>
      <c r="UIY43" s="242"/>
      <c r="UIZ43" s="242"/>
      <c r="UJA43" s="242"/>
      <c r="UJB43" s="242"/>
      <c r="UJC43" s="242"/>
      <c r="UJD43" s="242"/>
      <c r="UJE43" s="242"/>
      <c r="UJF43" s="242"/>
      <c r="UJG43" s="242"/>
      <c r="UJH43" s="242"/>
      <c r="UJI43" s="242"/>
      <c r="UJJ43" s="242"/>
      <c r="UJK43" s="242"/>
      <c r="UJL43" s="242"/>
      <c r="UJM43" s="242"/>
      <c r="UJN43" s="242"/>
      <c r="UJO43" s="242"/>
      <c r="UJP43" s="242"/>
      <c r="UJQ43" s="242"/>
      <c r="UJR43" s="242"/>
      <c r="UJS43" s="242"/>
      <c r="UJT43" s="242"/>
      <c r="UJU43" s="242"/>
      <c r="UJV43" s="242"/>
      <c r="UJW43" s="242"/>
      <c r="UJX43" s="242"/>
      <c r="UJY43" s="242"/>
      <c r="UJZ43" s="242"/>
      <c r="UKA43" s="242"/>
      <c r="UKB43" s="242"/>
      <c r="UKC43" s="242"/>
      <c r="UKD43" s="242"/>
      <c r="UKE43" s="242"/>
      <c r="UKF43" s="242"/>
      <c r="UKG43" s="242"/>
      <c r="UKH43" s="242"/>
      <c r="UKI43" s="242"/>
      <c r="UKJ43" s="242"/>
      <c r="UKK43" s="242"/>
      <c r="UKL43" s="242"/>
      <c r="UKM43" s="242"/>
      <c r="UKN43" s="242"/>
      <c r="UKO43" s="242"/>
      <c r="UKP43" s="242"/>
      <c r="UKQ43" s="242"/>
      <c r="UKR43" s="242"/>
      <c r="UKS43" s="242"/>
      <c r="UKT43" s="242"/>
      <c r="UKU43" s="242"/>
      <c r="UKV43" s="242"/>
      <c r="UKW43" s="242"/>
      <c r="UKX43" s="242"/>
      <c r="UKY43" s="242"/>
      <c r="UKZ43" s="242"/>
      <c r="ULA43" s="242"/>
      <c r="ULB43" s="242"/>
      <c r="ULC43" s="242"/>
      <c r="ULD43" s="242"/>
      <c r="ULE43" s="242"/>
      <c r="ULF43" s="242"/>
      <c r="ULG43" s="242"/>
      <c r="ULH43" s="242"/>
      <c r="ULI43" s="242"/>
      <c r="ULJ43" s="242"/>
      <c r="ULK43" s="242"/>
      <c r="ULL43" s="242"/>
      <c r="ULM43" s="242"/>
      <c r="ULN43" s="242"/>
      <c r="ULO43" s="242"/>
      <c r="ULP43" s="242"/>
      <c r="ULQ43" s="242"/>
      <c r="ULR43" s="242"/>
      <c r="ULS43" s="242"/>
      <c r="ULT43" s="242"/>
      <c r="ULU43" s="242"/>
      <c r="ULV43" s="242"/>
      <c r="ULW43" s="242"/>
      <c r="ULX43" s="242"/>
      <c r="ULY43" s="242"/>
      <c r="ULZ43" s="242"/>
      <c r="UMA43" s="242"/>
      <c r="UMB43" s="242"/>
      <c r="UMC43" s="242"/>
      <c r="UMD43" s="242"/>
      <c r="UME43" s="242"/>
      <c r="UMF43" s="242"/>
      <c r="UMG43" s="242"/>
      <c r="UMH43" s="242"/>
      <c r="UMI43" s="242"/>
      <c r="UMJ43" s="242"/>
      <c r="UMK43" s="242"/>
      <c r="UML43" s="242"/>
      <c r="UMM43" s="242"/>
      <c r="UMN43" s="242"/>
      <c r="UMO43" s="242"/>
      <c r="UMP43" s="242"/>
      <c r="UMQ43" s="242"/>
      <c r="UMR43" s="242"/>
      <c r="UMS43" s="242"/>
      <c r="UMT43" s="242"/>
      <c r="UMU43" s="242"/>
      <c r="UMV43" s="242"/>
      <c r="UMW43" s="242"/>
      <c r="UMX43" s="242"/>
      <c r="UMY43" s="242"/>
      <c r="UMZ43" s="242"/>
      <c r="UNA43" s="242"/>
      <c r="UNB43" s="242"/>
      <c r="UNC43" s="242"/>
      <c r="UND43" s="242"/>
      <c r="UNE43" s="242"/>
      <c r="UNF43" s="242"/>
      <c r="UNG43" s="242"/>
      <c r="UNH43" s="242"/>
      <c r="UNI43" s="242"/>
      <c r="UNJ43" s="242"/>
      <c r="UNK43" s="242"/>
      <c r="UNL43" s="242"/>
      <c r="UNM43" s="242"/>
      <c r="UNN43" s="242"/>
      <c r="UNO43" s="242"/>
      <c r="UNP43" s="242"/>
      <c r="UNQ43" s="242"/>
      <c r="UNR43" s="242"/>
      <c r="UNS43" s="242"/>
      <c r="UNT43" s="242"/>
      <c r="UNU43" s="242"/>
      <c r="UNV43" s="242"/>
      <c r="UNW43" s="242"/>
      <c r="UNX43" s="242"/>
      <c r="UNY43" s="242"/>
      <c r="UNZ43" s="242"/>
      <c r="UOA43" s="242"/>
      <c r="UOB43" s="242"/>
      <c r="UOC43" s="242"/>
      <c r="UOD43" s="242"/>
      <c r="UOE43" s="242"/>
      <c r="UOF43" s="242"/>
      <c r="UOG43" s="242"/>
      <c r="UOH43" s="242"/>
      <c r="UOI43" s="242"/>
      <c r="UOJ43" s="242"/>
      <c r="UOK43" s="242"/>
      <c r="UOL43" s="242"/>
      <c r="UOM43" s="242"/>
      <c r="UON43" s="242"/>
      <c r="UOO43" s="242"/>
      <c r="UOP43" s="242"/>
      <c r="UOQ43" s="242"/>
      <c r="UOR43" s="242"/>
      <c r="UOS43" s="242"/>
      <c r="UOT43" s="242"/>
      <c r="UOU43" s="242"/>
      <c r="UOV43" s="242"/>
      <c r="UOW43" s="242"/>
      <c r="UOX43" s="242"/>
      <c r="UOY43" s="242"/>
      <c r="UOZ43" s="242"/>
      <c r="UPA43" s="242"/>
      <c r="UPB43" s="242"/>
      <c r="UPC43" s="242"/>
      <c r="UPD43" s="242"/>
      <c r="UPE43" s="242"/>
      <c r="UPF43" s="242"/>
      <c r="UPG43" s="242"/>
      <c r="UPH43" s="242"/>
      <c r="UPI43" s="242"/>
      <c r="UPJ43" s="242"/>
      <c r="UPK43" s="242"/>
      <c r="UPL43" s="242"/>
      <c r="UPM43" s="242"/>
      <c r="UPN43" s="242"/>
      <c r="UPO43" s="242"/>
      <c r="UPP43" s="242"/>
      <c r="UPQ43" s="242"/>
      <c r="UPR43" s="242"/>
      <c r="UPS43" s="242"/>
      <c r="UPT43" s="242"/>
      <c r="UPU43" s="242"/>
      <c r="UPV43" s="242"/>
      <c r="UPW43" s="242"/>
      <c r="UPX43" s="242"/>
      <c r="UPY43" s="242"/>
      <c r="UPZ43" s="242"/>
      <c r="UQA43" s="242"/>
      <c r="UQB43" s="242"/>
      <c r="UQC43" s="242"/>
      <c r="UQD43" s="242"/>
      <c r="UQE43" s="242"/>
      <c r="UQF43" s="242"/>
      <c r="UQG43" s="242"/>
      <c r="UQH43" s="242"/>
      <c r="UQI43" s="242"/>
      <c r="UQJ43" s="242"/>
      <c r="UQK43" s="242"/>
      <c r="UQL43" s="242"/>
      <c r="UQM43" s="242"/>
      <c r="UQN43" s="242"/>
      <c r="UQO43" s="242"/>
      <c r="UQP43" s="242"/>
      <c r="UQQ43" s="242"/>
      <c r="UQR43" s="242"/>
      <c r="UQS43" s="242"/>
      <c r="UQT43" s="242"/>
      <c r="UQU43" s="242"/>
      <c r="UQV43" s="242"/>
      <c r="UQW43" s="242"/>
      <c r="UQX43" s="242"/>
      <c r="UQY43" s="242"/>
      <c r="UQZ43" s="242"/>
      <c r="URA43" s="242"/>
      <c r="URB43" s="242"/>
      <c r="URC43" s="242"/>
      <c r="URD43" s="242"/>
      <c r="URE43" s="242"/>
      <c r="URF43" s="242"/>
      <c r="URG43" s="242"/>
      <c r="URH43" s="242"/>
      <c r="URI43" s="242"/>
      <c r="URJ43" s="242"/>
      <c r="URK43" s="242"/>
      <c r="URL43" s="242"/>
      <c r="URM43" s="242"/>
      <c r="URN43" s="242"/>
      <c r="URO43" s="242"/>
      <c r="URP43" s="242"/>
      <c r="URQ43" s="242"/>
      <c r="URR43" s="242"/>
      <c r="URS43" s="242"/>
      <c r="URT43" s="242"/>
      <c r="URU43" s="242"/>
      <c r="URV43" s="242"/>
      <c r="URW43" s="242"/>
      <c r="URX43" s="242"/>
      <c r="URY43" s="242"/>
      <c r="URZ43" s="242"/>
      <c r="USA43" s="242"/>
      <c r="USB43" s="242"/>
      <c r="USC43" s="242"/>
      <c r="USD43" s="242"/>
      <c r="USE43" s="242"/>
      <c r="USF43" s="242"/>
      <c r="USG43" s="242"/>
      <c r="USH43" s="242"/>
      <c r="USI43" s="242"/>
      <c r="USJ43" s="242"/>
      <c r="USK43" s="242"/>
      <c r="USL43" s="242"/>
      <c r="USM43" s="242"/>
      <c r="USN43" s="242"/>
      <c r="USO43" s="242"/>
      <c r="USP43" s="242"/>
      <c r="USQ43" s="242"/>
      <c r="USR43" s="242"/>
      <c r="USS43" s="242"/>
      <c r="UST43" s="242"/>
      <c r="USU43" s="242"/>
      <c r="USV43" s="242"/>
      <c r="USW43" s="242"/>
      <c r="USX43" s="242"/>
      <c r="USY43" s="242"/>
      <c r="USZ43" s="242"/>
      <c r="UTA43" s="242"/>
      <c r="UTB43" s="242"/>
      <c r="UTC43" s="242"/>
      <c r="UTD43" s="242"/>
      <c r="UTE43" s="242"/>
      <c r="UTF43" s="242"/>
      <c r="UTG43" s="242"/>
      <c r="UTH43" s="242"/>
      <c r="UTI43" s="242"/>
      <c r="UTJ43" s="242"/>
      <c r="UTK43" s="242"/>
      <c r="UTL43" s="242"/>
      <c r="UTM43" s="242"/>
      <c r="UTN43" s="242"/>
      <c r="UTO43" s="242"/>
      <c r="UTP43" s="242"/>
      <c r="UTQ43" s="242"/>
      <c r="UTR43" s="242"/>
      <c r="UTS43" s="242"/>
      <c r="UTT43" s="242"/>
      <c r="UTU43" s="242"/>
      <c r="UTV43" s="242"/>
      <c r="UTW43" s="242"/>
      <c r="UTX43" s="242"/>
      <c r="UTY43" s="242"/>
      <c r="UTZ43" s="242"/>
      <c r="UUA43" s="242"/>
      <c r="UUB43" s="242"/>
      <c r="UUC43" s="242"/>
      <c r="UUD43" s="242"/>
      <c r="UUE43" s="242"/>
      <c r="UUF43" s="242"/>
      <c r="UUG43" s="242"/>
      <c r="UUH43" s="242"/>
      <c r="UUI43" s="242"/>
      <c r="UUJ43" s="242"/>
      <c r="UUK43" s="242"/>
      <c r="UUL43" s="242"/>
      <c r="UUM43" s="242"/>
      <c r="UUN43" s="242"/>
      <c r="UUO43" s="242"/>
      <c r="UUP43" s="242"/>
      <c r="UUQ43" s="242"/>
      <c r="UUR43" s="242"/>
      <c r="UUS43" s="242"/>
      <c r="UUT43" s="242"/>
      <c r="UUU43" s="242"/>
      <c r="UUV43" s="242"/>
      <c r="UUW43" s="242"/>
      <c r="UUX43" s="242"/>
      <c r="UUY43" s="242"/>
      <c r="UUZ43" s="242"/>
      <c r="UVA43" s="242"/>
      <c r="UVB43" s="242"/>
      <c r="UVC43" s="242"/>
      <c r="UVD43" s="242"/>
      <c r="UVE43" s="242"/>
      <c r="UVF43" s="242"/>
      <c r="UVG43" s="242"/>
      <c r="UVH43" s="242"/>
      <c r="UVI43" s="242"/>
      <c r="UVJ43" s="242"/>
      <c r="UVK43" s="242"/>
      <c r="UVL43" s="242"/>
      <c r="UVM43" s="242"/>
      <c r="UVN43" s="242"/>
      <c r="UVO43" s="242"/>
      <c r="UVP43" s="242"/>
      <c r="UVQ43" s="242"/>
      <c r="UVR43" s="242"/>
      <c r="UVS43" s="242"/>
      <c r="UVT43" s="242"/>
      <c r="UVU43" s="242"/>
      <c r="UVV43" s="242"/>
      <c r="UVW43" s="242"/>
      <c r="UVX43" s="242"/>
      <c r="UVY43" s="242"/>
      <c r="UVZ43" s="242"/>
      <c r="UWA43" s="242"/>
      <c r="UWB43" s="242"/>
      <c r="UWC43" s="242"/>
      <c r="UWD43" s="242"/>
      <c r="UWE43" s="242"/>
      <c r="UWF43" s="242"/>
      <c r="UWG43" s="242"/>
      <c r="UWH43" s="242"/>
      <c r="UWI43" s="242"/>
      <c r="UWJ43" s="242"/>
      <c r="UWK43" s="242"/>
      <c r="UWL43" s="242"/>
      <c r="UWM43" s="242"/>
      <c r="UWN43" s="242"/>
      <c r="UWO43" s="242"/>
      <c r="UWP43" s="242"/>
      <c r="UWQ43" s="242"/>
      <c r="UWR43" s="242"/>
      <c r="UWS43" s="242"/>
      <c r="UWT43" s="242"/>
      <c r="UWU43" s="242"/>
      <c r="UWV43" s="242"/>
      <c r="UWW43" s="242"/>
      <c r="UWX43" s="242"/>
      <c r="UWY43" s="242"/>
      <c r="UWZ43" s="242"/>
      <c r="UXA43" s="242"/>
      <c r="UXB43" s="242"/>
      <c r="UXC43" s="242"/>
      <c r="UXD43" s="242"/>
      <c r="UXE43" s="242"/>
      <c r="UXF43" s="242"/>
      <c r="UXG43" s="242"/>
      <c r="UXH43" s="242"/>
      <c r="UXI43" s="242"/>
      <c r="UXJ43" s="242"/>
      <c r="UXK43" s="242"/>
      <c r="UXL43" s="242"/>
      <c r="UXM43" s="242"/>
      <c r="UXN43" s="242"/>
      <c r="UXO43" s="242"/>
      <c r="UXP43" s="242"/>
      <c r="UXQ43" s="242"/>
      <c r="UXR43" s="242"/>
      <c r="UXS43" s="242"/>
      <c r="UXT43" s="242"/>
      <c r="UXU43" s="242"/>
      <c r="UXV43" s="242"/>
      <c r="UXW43" s="242"/>
      <c r="UXX43" s="242"/>
      <c r="UXY43" s="242"/>
      <c r="UXZ43" s="242"/>
      <c r="UYA43" s="242"/>
      <c r="UYB43" s="242"/>
      <c r="UYC43" s="242"/>
      <c r="UYD43" s="242"/>
      <c r="UYE43" s="242"/>
      <c r="UYF43" s="242"/>
      <c r="UYG43" s="242"/>
      <c r="UYH43" s="242"/>
      <c r="UYI43" s="242"/>
      <c r="UYJ43" s="242"/>
      <c r="UYK43" s="242"/>
      <c r="UYL43" s="242"/>
      <c r="UYM43" s="242"/>
      <c r="UYN43" s="242"/>
      <c r="UYO43" s="242"/>
      <c r="UYP43" s="242"/>
      <c r="UYQ43" s="242"/>
      <c r="UYR43" s="242"/>
      <c r="UYS43" s="242"/>
      <c r="UYT43" s="242"/>
      <c r="UYU43" s="242"/>
      <c r="UYV43" s="242"/>
      <c r="UYW43" s="242"/>
      <c r="UYX43" s="242"/>
      <c r="UYY43" s="242"/>
      <c r="UYZ43" s="242"/>
      <c r="UZA43" s="242"/>
      <c r="UZB43" s="242"/>
      <c r="UZC43" s="242"/>
      <c r="UZD43" s="242"/>
      <c r="UZE43" s="242"/>
      <c r="UZF43" s="242"/>
      <c r="UZG43" s="242"/>
      <c r="UZH43" s="242"/>
      <c r="UZI43" s="242"/>
      <c r="UZJ43" s="242"/>
      <c r="UZK43" s="242"/>
      <c r="UZL43" s="242"/>
      <c r="UZM43" s="242"/>
      <c r="UZN43" s="242"/>
      <c r="UZO43" s="242"/>
      <c r="UZP43" s="242"/>
      <c r="UZQ43" s="242"/>
      <c r="UZR43" s="242"/>
      <c r="UZS43" s="242"/>
      <c r="UZT43" s="242"/>
      <c r="UZU43" s="242"/>
      <c r="UZV43" s="242"/>
      <c r="UZW43" s="242"/>
      <c r="UZX43" s="242"/>
      <c r="UZY43" s="242"/>
      <c r="UZZ43" s="242"/>
      <c r="VAA43" s="242"/>
      <c r="VAB43" s="242"/>
      <c r="VAC43" s="242"/>
      <c r="VAD43" s="242"/>
      <c r="VAE43" s="242"/>
      <c r="VAF43" s="242"/>
      <c r="VAG43" s="242"/>
      <c r="VAH43" s="242"/>
      <c r="VAI43" s="242"/>
      <c r="VAJ43" s="242"/>
      <c r="VAK43" s="242"/>
      <c r="VAL43" s="242"/>
      <c r="VAM43" s="242"/>
      <c r="VAN43" s="242"/>
      <c r="VAO43" s="242"/>
      <c r="VAP43" s="242"/>
      <c r="VAQ43" s="242"/>
      <c r="VAR43" s="242"/>
      <c r="VAS43" s="242"/>
      <c r="VAT43" s="242"/>
      <c r="VAU43" s="242"/>
      <c r="VAV43" s="242"/>
      <c r="VAW43" s="242"/>
      <c r="VAX43" s="242"/>
      <c r="VAY43" s="242"/>
      <c r="VAZ43" s="242"/>
      <c r="VBA43" s="242"/>
      <c r="VBB43" s="242"/>
      <c r="VBC43" s="242"/>
      <c r="VBD43" s="242"/>
      <c r="VBE43" s="242"/>
      <c r="VBF43" s="242"/>
      <c r="VBG43" s="242"/>
      <c r="VBH43" s="242"/>
      <c r="VBI43" s="242"/>
      <c r="VBJ43" s="242"/>
      <c r="VBK43" s="242"/>
      <c r="VBL43" s="242"/>
      <c r="VBM43" s="242"/>
      <c r="VBN43" s="242"/>
      <c r="VBO43" s="242"/>
      <c r="VBP43" s="242"/>
      <c r="VBQ43" s="242"/>
      <c r="VBR43" s="242"/>
      <c r="VBS43" s="242"/>
      <c r="VBT43" s="242"/>
      <c r="VBU43" s="242"/>
      <c r="VBV43" s="242"/>
      <c r="VBW43" s="242"/>
      <c r="VBX43" s="242"/>
      <c r="VBY43" s="242"/>
      <c r="VBZ43" s="242"/>
      <c r="VCA43" s="242"/>
      <c r="VCB43" s="242"/>
      <c r="VCC43" s="242"/>
      <c r="VCD43" s="242"/>
      <c r="VCE43" s="242"/>
      <c r="VCF43" s="242"/>
      <c r="VCG43" s="242"/>
      <c r="VCH43" s="242"/>
      <c r="VCI43" s="242"/>
      <c r="VCJ43" s="242"/>
      <c r="VCK43" s="242"/>
      <c r="VCL43" s="242"/>
      <c r="VCM43" s="242"/>
      <c r="VCN43" s="242"/>
      <c r="VCO43" s="242"/>
      <c r="VCP43" s="242"/>
      <c r="VCQ43" s="242"/>
      <c r="VCR43" s="242"/>
      <c r="VCS43" s="242"/>
      <c r="VCT43" s="242"/>
      <c r="VCU43" s="242"/>
      <c r="VCV43" s="242"/>
      <c r="VCW43" s="242"/>
      <c r="VCX43" s="242"/>
      <c r="VCY43" s="242"/>
      <c r="VCZ43" s="242"/>
      <c r="VDA43" s="242"/>
      <c r="VDB43" s="242"/>
      <c r="VDC43" s="242"/>
      <c r="VDD43" s="242"/>
      <c r="VDE43" s="242"/>
      <c r="VDF43" s="242"/>
      <c r="VDG43" s="242"/>
      <c r="VDH43" s="242"/>
      <c r="VDI43" s="242"/>
      <c r="VDJ43" s="242"/>
      <c r="VDK43" s="242"/>
      <c r="VDL43" s="242"/>
      <c r="VDM43" s="242"/>
      <c r="VDN43" s="242"/>
      <c r="VDO43" s="242"/>
      <c r="VDP43" s="242"/>
      <c r="VDQ43" s="242"/>
      <c r="VDR43" s="242"/>
      <c r="VDS43" s="242"/>
      <c r="VDT43" s="242"/>
      <c r="VDU43" s="242"/>
      <c r="VDV43" s="242"/>
      <c r="VDW43" s="242"/>
      <c r="VDX43" s="242"/>
      <c r="VDY43" s="242"/>
      <c r="VDZ43" s="242"/>
      <c r="VEA43" s="242"/>
      <c r="VEB43" s="242"/>
      <c r="VEC43" s="242"/>
      <c r="VED43" s="242"/>
      <c r="VEE43" s="242"/>
      <c r="VEF43" s="242"/>
      <c r="VEG43" s="242"/>
      <c r="VEH43" s="242"/>
      <c r="VEI43" s="242"/>
      <c r="VEJ43" s="242"/>
      <c r="VEK43" s="242"/>
      <c r="VEL43" s="242"/>
      <c r="VEM43" s="242"/>
      <c r="VEN43" s="242"/>
      <c r="VEO43" s="242"/>
      <c r="VEP43" s="242"/>
      <c r="VEQ43" s="242"/>
      <c r="VER43" s="242"/>
      <c r="VES43" s="242"/>
      <c r="VET43" s="242"/>
      <c r="VEU43" s="242"/>
      <c r="VEV43" s="242"/>
      <c r="VEW43" s="242"/>
      <c r="VEX43" s="242"/>
      <c r="VEY43" s="242"/>
      <c r="VEZ43" s="242"/>
      <c r="VFA43" s="242"/>
      <c r="VFB43" s="242"/>
      <c r="VFC43" s="242"/>
      <c r="VFD43" s="242"/>
      <c r="VFE43" s="242"/>
      <c r="VFF43" s="242"/>
      <c r="VFG43" s="242"/>
      <c r="VFH43" s="242"/>
      <c r="VFI43" s="242"/>
      <c r="VFJ43" s="242"/>
      <c r="VFK43" s="242"/>
      <c r="VFL43" s="242"/>
      <c r="VFM43" s="242"/>
      <c r="VFN43" s="242"/>
      <c r="VFO43" s="242"/>
      <c r="VFP43" s="242"/>
      <c r="VFQ43" s="242"/>
      <c r="VFR43" s="242"/>
      <c r="VFS43" s="242"/>
      <c r="VFT43" s="242"/>
      <c r="VFU43" s="242"/>
      <c r="VFV43" s="242"/>
      <c r="VFW43" s="242"/>
      <c r="VFX43" s="242"/>
      <c r="VFY43" s="242"/>
      <c r="VFZ43" s="242"/>
      <c r="VGA43" s="242"/>
      <c r="VGB43" s="242"/>
      <c r="VGC43" s="242"/>
      <c r="VGD43" s="242"/>
      <c r="VGE43" s="242"/>
      <c r="VGF43" s="242"/>
      <c r="VGG43" s="242"/>
      <c r="VGH43" s="242"/>
      <c r="VGI43" s="242"/>
      <c r="VGJ43" s="242"/>
      <c r="VGK43" s="242"/>
      <c r="VGL43" s="242"/>
      <c r="VGM43" s="242"/>
      <c r="VGN43" s="242"/>
      <c r="VGO43" s="242"/>
      <c r="VGP43" s="242"/>
      <c r="VGQ43" s="242"/>
      <c r="VGR43" s="242"/>
      <c r="VGS43" s="242"/>
      <c r="VGT43" s="242"/>
      <c r="VGU43" s="242"/>
      <c r="VGV43" s="242"/>
      <c r="VGW43" s="242"/>
      <c r="VGX43" s="242"/>
      <c r="VGY43" s="242"/>
      <c r="VGZ43" s="242"/>
      <c r="VHA43" s="242"/>
      <c r="VHB43" s="242"/>
      <c r="VHC43" s="242"/>
      <c r="VHD43" s="242"/>
      <c r="VHE43" s="242"/>
      <c r="VHF43" s="242"/>
      <c r="VHG43" s="242"/>
      <c r="VHH43" s="242"/>
      <c r="VHI43" s="242"/>
      <c r="VHJ43" s="242"/>
      <c r="VHK43" s="242"/>
      <c r="VHL43" s="242"/>
      <c r="VHM43" s="242"/>
      <c r="VHN43" s="242"/>
      <c r="VHO43" s="242"/>
      <c r="VHP43" s="242"/>
      <c r="VHQ43" s="242"/>
      <c r="VHR43" s="242"/>
      <c r="VHS43" s="242"/>
      <c r="VHT43" s="242"/>
      <c r="VHU43" s="242"/>
      <c r="VHV43" s="242"/>
      <c r="VHW43" s="242"/>
      <c r="VHX43" s="242"/>
      <c r="VHY43" s="242"/>
      <c r="VHZ43" s="242"/>
      <c r="VIA43" s="242"/>
      <c r="VIB43" s="242"/>
      <c r="VIC43" s="242"/>
      <c r="VID43" s="242"/>
      <c r="VIE43" s="242"/>
      <c r="VIF43" s="242"/>
      <c r="VIG43" s="242"/>
      <c r="VIH43" s="242"/>
      <c r="VII43" s="242"/>
      <c r="VIJ43" s="242"/>
      <c r="VIK43" s="242"/>
      <c r="VIL43" s="242"/>
      <c r="VIM43" s="242"/>
      <c r="VIN43" s="242"/>
      <c r="VIO43" s="242"/>
      <c r="VIP43" s="242"/>
      <c r="VIQ43" s="242"/>
      <c r="VIR43" s="242"/>
      <c r="VIS43" s="242"/>
      <c r="VIT43" s="242"/>
      <c r="VIU43" s="242"/>
      <c r="VIV43" s="242"/>
      <c r="VIW43" s="242"/>
      <c r="VIX43" s="242"/>
      <c r="VIY43" s="242"/>
      <c r="VIZ43" s="242"/>
      <c r="VJA43" s="242"/>
      <c r="VJB43" s="242"/>
      <c r="VJC43" s="242"/>
      <c r="VJD43" s="242"/>
      <c r="VJE43" s="242"/>
      <c r="VJF43" s="242"/>
      <c r="VJG43" s="242"/>
      <c r="VJH43" s="242"/>
      <c r="VJI43" s="242"/>
      <c r="VJJ43" s="242"/>
      <c r="VJK43" s="242"/>
      <c r="VJL43" s="242"/>
      <c r="VJM43" s="242"/>
      <c r="VJN43" s="242"/>
      <c r="VJO43" s="242"/>
      <c r="VJP43" s="242"/>
      <c r="VJQ43" s="242"/>
      <c r="VJR43" s="242"/>
      <c r="VJS43" s="242"/>
      <c r="VJT43" s="242"/>
      <c r="VJU43" s="242"/>
      <c r="VJV43" s="242"/>
      <c r="VJW43" s="242"/>
      <c r="VJX43" s="242"/>
      <c r="VJY43" s="242"/>
      <c r="VJZ43" s="242"/>
      <c r="VKA43" s="242"/>
      <c r="VKB43" s="242"/>
      <c r="VKC43" s="242"/>
      <c r="VKD43" s="242"/>
      <c r="VKE43" s="242"/>
      <c r="VKF43" s="242"/>
      <c r="VKG43" s="242"/>
      <c r="VKH43" s="242"/>
      <c r="VKI43" s="242"/>
      <c r="VKJ43" s="242"/>
      <c r="VKK43" s="242"/>
      <c r="VKL43" s="242"/>
      <c r="VKM43" s="242"/>
      <c r="VKN43" s="242"/>
      <c r="VKO43" s="242"/>
      <c r="VKP43" s="242"/>
      <c r="VKQ43" s="242"/>
      <c r="VKR43" s="242"/>
      <c r="VKS43" s="242"/>
      <c r="VKT43" s="242"/>
      <c r="VKU43" s="242"/>
      <c r="VKV43" s="242"/>
      <c r="VKW43" s="242"/>
      <c r="VKX43" s="242"/>
      <c r="VKY43" s="242"/>
      <c r="VKZ43" s="242"/>
      <c r="VLA43" s="242"/>
      <c r="VLB43" s="242"/>
      <c r="VLC43" s="242"/>
      <c r="VLD43" s="242"/>
      <c r="VLE43" s="242"/>
      <c r="VLF43" s="242"/>
      <c r="VLG43" s="242"/>
      <c r="VLH43" s="242"/>
      <c r="VLI43" s="242"/>
      <c r="VLJ43" s="242"/>
      <c r="VLK43" s="242"/>
      <c r="VLL43" s="242"/>
      <c r="VLM43" s="242"/>
      <c r="VLN43" s="242"/>
      <c r="VLO43" s="242"/>
      <c r="VLP43" s="242"/>
      <c r="VLQ43" s="242"/>
      <c r="VLR43" s="242"/>
      <c r="VLS43" s="242"/>
      <c r="VLT43" s="242"/>
      <c r="VLU43" s="242"/>
      <c r="VLV43" s="242"/>
      <c r="VLW43" s="242"/>
      <c r="VLX43" s="242"/>
      <c r="VLY43" s="242"/>
      <c r="VLZ43" s="242"/>
      <c r="VMA43" s="242"/>
      <c r="VMB43" s="242"/>
      <c r="VMC43" s="242"/>
      <c r="VMD43" s="242"/>
      <c r="VME43" s="242"/>
      <c r="VMF43" s="242"/>
      <c r="VMG43" s="242"/>
      <c r="VMH43" s="242"/>
      <c r="VMI43" s="242"/>
      <c r="VMJ43" s="242"/>
      <c r="VMK43" s="242"/>
      <c r="VML43" s="242"/>
      <c r="VMM43" s="242"/>
      <c r="VMN43" s="242"/>
      <c r="VMO43" s="242"/>
      <c r="VMP43" s="242"/>
      <c r="VMQ43" s="242"/>
      <c r="VMR43" s="242"/>
      <c r="VMS43" s="242"/>
      <c r="VMT43" s="242"/>
      <c r="VMU43" s="242"/>
      <c r="VMV43" s="242"/>
      <c r="VMW43" s="242"/>
      <c r="VMX43" s="242"/>
      <c r="VMY43" s="242"/>
      <c r="VMZ43" s="242"/>
      <c r="VNA43" s="242"/>
      <c r="VNB43" s="242"/>
      <c r="VNC43" s="242"/>
      <c r="VND43" s="242"/>
      <c r="VNE43" s="242"/>
      <c r="VNF43" s="242"/>
      <c r="VNG43" s="242"/>
      <c r="VNH43" s="242"/>
      <c r="VNI43" s="242"/>
      <c r="VNJ43" s="242"/>
      <c r="VNK43" s="242"/>
      <c r="VNL43" s="242"/>
      <c r="VNM43" s="242"/>
      <c r="VNN43" s="242"/>
      <c r="VNO43" s="242"/>
      <c r="VNP43" s="242"/>
      <c r="VNQ43" s="242"/>
      <c r="VNR43" s="242"/>
      <c r="VNS43" s="242"/>
      <c r="VNT43" s="242"/>
      <c r="VNU43" s="242"/>
      <c r="VNV43" s="242"/>
      <c r="VNW43" s="242"/>
      <c r="VNX43" s="242"/>
      <c r="VNY43" s="242"/>
      <c r="VNZ43" s="242"/>
      <c r="VOA43" s="242"/>
      <c r="VOB43" s="242"/>
      <c r="VOC43" s="242"/>
      <c r="VOD43" s="242"/>
      <c r="VOE43" s="242"/>
      <c r="VOF43" s="242"/>
      <c r="VOG43" s="242"/>
      <c r="VOH43" s="242"/>
      <c r="VOI43" s="242"/>
      <c r="VOJ43" s="242"/>
      <c r="VOK43" s="242"/>
      <c r="VOL43" s="242"/>
      <c r="VOM43" s="242"/>
      <c r="VON43" s="242"/>
      <c r="VOO43" s="242"/>
      <c r="VOP43" s="242"/>
      <c r="VOQ43" s="242"/>
      <c r="VOR43" s="242"/>
      <c r="VOS43" s="242"/>
      <c r="VOT43" s="242"/>
      <c r="VOU43" s="242"/>
      <c r="VOV43" s="242"/>
      <c r="VOW43" s="242"/>
      <c r="VOX43" s="242"/>
      <c r="VOY43" s="242"/>
      <c r="VOZ43" s="242"/>
      <c r="VPA43" s="242"/>
      <c r="VPB43" s="242"/>
      <c r="VPC43" s="242"/>
      <c r="VPD43" s="242"/>
      <c r="VPE43" s="242"/>
      <c r="VPF43" s="242"/>
      <c r="VPG43" s="242"/>
      <c r="VPH43" s="242"/>
      <c r="VPI43" s="242"/>
      <c r="VPJ43" s="242"/>
      <c r="VPK43" s="242"/>
      <c r="VPL43" s="242"/>
      <c r="VPM43" s="242"/>
      <c r="VPN43" s="242"/>
      <c r="VPO43" s="242"/>
      <c r="VPP43" s="242"/>
      <c r="VPQ43" s="242"/>
      <c r="VPR43" s="242"/>
      <c r="VPS43" s="242"/>
      <c r="VPT43" s="242"/>
      <c r="VPU43" s="242"/>
      <c r="VPV43" s="242"/>
      <c r="VPW43" s="242"/>
      <c r="VPX43" s="242"/>
      <c r="VPY43" s="242"/>
      <c r="VPZ43" s="242"/>
      <c r="VQA43" s="242"/>
      <c r="VQB43" s="242"/>
      <c r="VQC43" s="242"/>
      <c r="VQD43" s="242"/>
      <c r="VQE43" s="242"/>
      <c r="VQF43" s="242"/>
      <c r="VQG43" s="242"/>
      <c r="VQH43" s="242"/>
      <c r="VQI43" s="242"/>
      <c r="VQJ43" s="242"/>
      <c r="VQK43" s="242"/>
      <c r="VQL43" s="242"/>
      <c r="VQM43" s="242"/>
      <c r="VQN43" s="242"/>
      <c r="VQO43" s="242"/>
      <c r="VQP43" s="242"/>
      <c r="VQQ43" s="242"/>
      <c r="VQR43" s="242"/>
      <c r="VQS43" s="242"/>
      <c r="VQT43" s="242"/>
      <c r="VQU43" s="242"/>
      <c r="VQV43" s="242"/>
      <c r="VQW43" s="242"/>
      <c r="VQX43" s="242"/>
      <c r="VQY43" s="242"/>
      <c r="VQZ43" s="242"/>
      <c r="VRA43" s="242"/>
      <c r="VRB43" s="242"/>
      <c r="VRC43" s="242"/>
      <c r="VRD43" s="242"/>
      <c r="VRE43" s="242"/>
      <c r="VRF43" s="242"/>
      <c r="VRG43" s="242"/>
      <c r="VRH43" s="242"/>
      <c r="VRI43" s="242"/>
      <c r="VRJ43" s="242"/>
      <c r="VRK43" s="242"/>
      <c r="VRL43" s="242"/>
      <c r="VRM43" s="242"/>
      <c r="VRN43" s="242"/>
      <c r="VRO43" s="242"/>
      <c r="VRP43" s="242"/>
      <c r="VRQ43" s="242"/>
      <c r="VRR43" s="242"/>
      <c r="VRS43" s="242"/>
      <c r="VRT43" s="242"/>
      <c r="VRU43" s="242"/>
      <c r="VRV43" s="242"/>
      <c r="VRW43" s="242"/>
      <c r="VRX43" s="242"/>
      <c r="VRY43" s="242"/>
      <c r="VRZ43" s="242"/>
      <c r="VSA43" s="242"/>
      <c r="VSB43" s="242"/>
      <c r="VSC43" s="242"/>
      <c r="VSD43" s="242"/>
      <c r="VSE43" s="242"/>
      <c r="VSF43" s="242"/>
      <c r="VSG43" s="242"/>
      <c r="VSH43" s="242"/>
      <c r="VSI43" s="242"/>
      <c r="VSJ43" s="242"/>
      <c r="VSK43" s="242"/>
      <c r="VSL43" s="242"/>
      <c r="VSM43" s="242"/>
      <c r="VSN43" s="242"/>
      <c r="VSO43" s="242"/>
      <c r="VSP43" s="242"/>
      <c r="VSQ43" s="242"/>
      <c r="VSR43" s="242"/>
      <c r="VSS43" s="242"/>
      <c r="VST43" s="242"/>
      <c r="VSU43" s="242"/>
      <c r="VSV43" s="242"/>
      <c r="VSW43" s="242"/>
      <c r="VSX43" s="242"/>
      <c r="VSY43" s="242"/>
      <c r="VSZ43" s="242"/>
      <c r="VTA43" s="242"/>
      <c r="VTB43" s="242"/>
      <c r="VTC43" s="242"/>
      <c r="VTD43" s="242"/>
      <c r="VTE43" s="242"/>
      <c r="VTF43" s="242"/>
      <c r="VTG43" s="242"/>
      <c r="VTH43" s="242"/>
      <c r="VTI43" s="242"/>
      <c r="VTJ43" s="242"/>
      <c r="VTK43" s="242"/>
      <c r="VTL43" s="242"/>
      <c r="VTM43" s="242"/>
      <c r="VTN43" s="242"/>
      <c r="VTO43" s="242"/>
      <c r="VTP43" s="242"/>
      <c r="VTQ43" s="242"/>
      <c r="VTR43" s="242"/>
      <c r="VTS43" s="242"/>
      <c r="VTT43" s="242"/>
      <c r="VTU43" s="242"/>
      <c r="VTV43" s="242"/>
      <c r="VTW43" s="242"/>
      <c r="VTX43" s="242"/>
      <c r="VTY43" s="242"/>
      <c r="VTZ43" s="242"/>
      <c r="VUA43" s="242"/>
      <c r="VUB43" s="242"/>
      <c r="VUC43" s="242"/>
      <c r="VUD43" s="242"/>
      <c r="VUE43" s="242"/>
      <c r="VUF43" s="242"/>
      <c r="VUG43" s="242"/>
      <c r="VUH43" s="242"/>
      <c r="VUI43" s="242"/>
      <c r="VUJ43" s="242"/>
      <c r="VUK43" s="242"/>
      <c r="VUL43" s="242"/>
      <c r="VUM43" s="242"/>
      <c r="VUN43" s="242"/>
      <c r="VUO43" s="242"/>
      <c r="VUP43" s="242"/>
      <c r="VUQ43" s="242"/>
      <c r="VUR43" s="242"/>
      <c r="VUS43" s="242"/>
      <c r="VUT43" s="242"/>
      <c r="VUU43" s="242"/>
      <c r="VUV43" s="242"/>
      <c r="VUW43" s="242"/>
      <c r="VUX43" s="242"/>
      <c r="VUY43" s="242"/>
      <c r="VUZ43" s="242"/>
      <c r="VVA43" s="242"/>
      <c r="VVB43" s="242"/>
      <c r="VVC43" s="242"/>
      <c r="VVD43" s="242"/>
      <c r="VVE43" s="242"/>
      <c r="VVF43" s="242"/>
      <c r="VVG43" s="242"/>
      <c r="VVH43" s="242"/>
      <c r="VVI43" s="242"/>
      <c r="VVJ43" s="242"/>
      <c r="VVK43" s="242"/>
      <c r="VVL43" s="242"/>
      <c r="VVM43" s="242"/>
      <c r="VVN43" s="242"/>
      <c r="VVO43" s="242"/>
      <c r="VVP43" s="242"/>
      <c r="VVQ43" s="242"/>
      <c r="VVR43" s="242"/>
      <c r="VVS43" s="242"/>
      <c r="VVT43" s="242"/>
      <c r="VVU43" s="242"/>
      <c r="VVV43" s="242"/>
      <c r="VVW43" s="242"/>
      <c r="VVX43" s="242"/>
      <c r="VVY43" s="242"/>
      <c r="VVZ43" s="242"/>
      <c r="VWA43" s="242"/>
      <c r="VWB43" s="242"/>
      <c r="VWC43" s="242"/>
      <c r="VWD43" s="242"/>
      <c r="VWE43" s="242"/>
      <c r="VWF43" s="242"/>
      <c r="VWG43" s="242"/>
      <c r="VWH43" s="242"/>
      <c r="VWI43" s="242"/>
      <c r="VWJ43" s="242"/>
      <c r="VWK43" s="242"/>
      <c r="VWL43" s="242"/>
      <c r="VWM43" s="242"/>
      <c r="VWN43" s="242"/>
      <c r="VWO43" s="242"/>
      <c r="VWP43" s="242"/>
      <c r="VWQ43" s="242"/>
      <c r="VWR43" s="242"/>
      <c r="VWS43" s="242"/>
      <c r="VWT43" s="242"/>
      <c r="VWU43" s="242"/>
      <c r="VWV43" s="242"/>
      <c r="VWW43" s="242"/>
      <c r="VWX43" s="242"/>
      <c r="VWY43" s="242"/>
      <c r="VWZ43" s="242"/>
      <c r="VXA43" s="242"/>
      <c r="VXB43" s="242"/>
      <c r="VXC43" s="242"/>
      <c r="VXD43" s="242"/>
      <c r="VXE43" s="242"/>
      <c r="VXF43" s="242"/>
      <c r="VXG43" s="242"/>
      <c r="VXH43" s="242"/>
      <c r="VXI43" s="242"/>
      <c r="VXJ43" s="242"/>
      <c r="VXK43" s="242"/>
      <c r="VXL43" s="242"/>
      <c r="VXM43" s="242"/>
      <c r="VXN43" s="242"/>
      <c r="VXO43" s="242"/>
      <c r="VXP43" s="242"/>
      <c r="VXQ43" s="242"/>
      <c r="VXR43" s="242"/>
      <c r="VXS43" s="242"/>
      <c r="VXT43" s="242"/>
      <c r="VXU43" s="242"/>
      <c r="VXV43" s="242"/>
      <c r="VXW43" s="242"/>
      <c r="VXX43" s="242"/>
      <c r="VXY43" s="242"/>
      <c r="VXZ43" s="242"/>
      <c r="VYA43" s="242"/>
      <c r="VYB43" s="242"/>
      <c r="VYC43" s="242"/>
      <c r="VYD43" s="242"/>
      <c r="VYE43" s="242"/>
      <c r="VYF43" s="242"/>
      <c r="VYG43" s="242"/>
      <c r="VYH43" s="242"/>
      <c r="VYI43" s="242"/>
      <c r="VYJ43" s="242"/>
      <c r="VYK43" s="242"/>
      <c r="VYL43" s="242"/>
      <c r="VYM43" s="242"/>
      <c r="VYN43" s="242"/>
      <c r="VYO43" s="242"/>
      <c r="VYP43" s="242"/>
      <c r="VYQ43" s="242"/>
      <c r="VYR43" s="242"/>
      <c r="VYS43" s="242"/>
      <c r="VYT43" s="242"/>
      <c r="VYU43" s="242"/>
      <c r="VYV43" s="242"/>
      <c r="VYW43" s="242"/>
      <c r="VYX43" s="242"/>
      <c r="VYY43" s="242"/>
      <c r="VYZ43" s="242"/>
      <c r="VZA43" s="242"/>
      <c r="VZB43" s="242"/>
      <c r="VZC43" s="242"/>
      <c r="VZD43" s="242"/>
      <c r="VZE43" s="242"/>
      <c r="VZF43" s="242"/>
      <c r="VZG43" s="242"/>
      <c r="VZH43" s="242"/>
      <c r="VZI43" s="242"/>
      <c r="VZJ43" s="242"/>
      <c r="VZK43" s="242"/>
      <c r="VZL43" s="242"/>
      <c r="VZM43" s="242"/>
      <c r="VZN43" s="242"/>
      <c r="VZO43" s="242"/>
      <c r="VZP43" s="242"/>
      <c r="VZQ43" s="242"/>
      <c r="VZR43" s="242"/>
      <c r="VZS43" s="242"/>
      <c r="VZT43" s="242"/>
      <c r="VZU43" s="242"/>
      <c r="VZV43" s="242"/>
      <c r="VZW43" s="242"/>
      <c r="VZX43" s="242"/>
      <c r="VZY43" s="242"/>
      <c r="VZZ43" s="242"/>
      <c r="WAA43" s="242"/>
      <c r="WAB43" s="242"/>
      <c r="WAC43" s="242"/>
      <c r="WAD43" s="242"/>
      <c r="WAE43" s="242"/>
      <c r="WAF43" s="242"/>
      <c r="WAG43" s="242"/>
      <c r="WAH43" s="242"/>
      <c r="WAI43" s="242"/>
      <c r="WAJ43" s="242"/>
      <c r="WAK43" s="242"/>
      <c r="WAL43" s="242"/>
      <c r="WAM43" s="242"/>
      <c r="WAN43" s="242"/>
      <c r="WAO43" s="242"/>
      <c r="WAP43" s="242"/>
      <c r="WAQ43" s="242"/>
      <c r="WAR43" s="242"/>
      <c r="WAS43" s="242"/>
      <c r="WAT43" s="242"/>
      <c r="WAU43" s="242"/>
      <c r="WAV43" s="242"/>
      <c r="WAW43" s="242"/>
      <c r="WAX43" s="242"/>
      <c r="WAY43" s="242"/>
      <c r="WAZ43" s="242"/>
      <c r="WBA43" s="242"/>
      <c r="WBB43" s="242"/>
      <c r="WBC43" s="242"/>
      <c r="WBD43" s="242"/>
      <c r="WBE43" s="242"/>
      <c r="WBF43" s="242"/>
      <c r="WBG43" s="242"/>
      <c r="WBH43" s="242"/>
      <c r="WBI43" s="242"/>
      <c r="WBJ43" s="242"/>
      <c r="WBK43" s="242"/>
      <c r="WBL43" s="242"/>
      <c r="WBM43" s="242"/>
      <c r="WBN43" s="242"/>
      <c r="WBO43" s="242"/>
      <c r="WBP43" s="242"/>
      <c r="WBQ43" s="242"/>
      <c r="WBR43" s="242"/>
      <c r="WBS43" s="242"/>
      <c r="WBT43" s="242"/>
      <c r="WBU43" s="242"/>
      <c r="WBV43" s="242"/>
      <c r="WBW43" s="242"/>
      <c r="WBX43" s="242"/>
      <c r="WBY43" s="242"/>
      <c r="WBZ43" s="242"/>
      <c r="WCA43" s="242"/>
      <c r="WCB43" s="242"/>
      <c r="WCC43" s="242"/>
      <c r="WCD43" s="242"/>
      <c r="WCE43" s="242"/>
      <c r="WCF43" s="242"/>
      <c r="WCG43" s="242"/>
      <c r="WCH43" s="242"/>
      <c r="WCI43" s="242"/>
      <c r="WCJ43" s="242"/>
      <c r="WCK43" s="242"/>
      <c r="WCL43" s="242"/>
      <c r="WCM43" s="242"/>
      <c r="WCN43" s="242"/>
      <c r="WCO43" s="242"/>
      <c r="WCP43" s="242"/>
      <c r="WCQ43" s="242"/>
      <c r="WCR43" s="242"/>
      <c r="WCS43" s="242"/>
      <c r="WCT43" s="242"/>
      <c r="WCU43" s="242"/>
      <c r="WCV43" s="242"/>
      <c r="WCW43" s="242"/>
      <c r="WCX43" s="242"/>
      <c r="WCY43" s="242"/>
      <c r="WCZ43" s="242"/>
      <c r="WDA43" s="242"/>
      <c r="WDB43" s="242"/>
      <c r="WDC43" s="242"/>
      <c r="WDD43" s="242"/>
      <c r="WDE43" s="242"/>
      <c r="WDF43" s="242"/>
      <c r="WDG43" s="242"/>
      <c r="WDH43" s="242"/>
      <c r="WDI43" s="242"/>
      <c r="WDJ43" s="242"/>
      <c r="WDK43" s="242"/>
      <c r="WDL43" s="242"/>
      <c r="WDM43" s="242"/>
      <c r="WDN43" s="242"/>
      <c r="WDO43" s="242"/>
      <c r="WDP43" s="242"/>
      <c r="WDQ43" s="242"/>
      <c r="WDR43" s="242"/>
      <c r="WDS43" s="242"/>
      <c r="WDT43" s="242"/>
      <c r="WDU43" s="242"/>
      <c r="WDV43" s="242"/>
      <c r="WDW43" s="242"/>
      <c r="WDX43" s="242"/>
      <c r="WDY43" s="242"/>
      <c r="WDZ43" s="242"/>
      <c r="WEA43" s="242"/>
      <c r="WEB43" s="242"/>
      <c r="WEC43" s="242"/>
      <c r="WED43" s="242"/>
      <c r="WEE43" s="242"/>
      <c r="WEF43" s="242"/>
      <c r="WEG43" s="242"/>
      <c r="WEH43" s="242"/>
      <c r="WEI43" s="242"/>
      <c r="WEJ43" s="242"/>
      <c r="WEK43" s="242"/>
      <c r="WEL43" s="242"/>
      <c r="WEM43" s="242"/>
      <c r="WEN43" s="242"/>
      <c r="WEO43" s="242"/>
      <c r="WEP43" s="242"/>
      <c r="WEQ43" s="242"/>
      <c r="WER43" s="242"/>
      <c r="WES43" s="242"/>
      <c r="WET43" s="242"/>
      <c r="WEU43" s="242"/>
      <c r="WEV43" s="242"/>
      <c r="WEW43" s="242"/>
      <c r="WEX43" s="242"/>
      <c r="WEY43" s="242"/>
      <c r="WEZ43" s="242"/>
      <c r="WFA43" s="242"/>
      <c r="WFB43" s="242"/>
      <c r="WFC43" s="242"/>
      <c r="WFD43" s="242"/>
      <c r="WFE43" s="242"/>
      <c r="WFF43" s="242"/>
      <c r="WFG43" s="242"/>
      <c r="WFH43" s="242"/>
      <c r="WFI43" s="242"/>
      <c r="WFJ43" s="242"/>
      <c r="WFK43" s="242"/>
      <c r="WFL43" s="242"/>
      <c r="WFM43" s="242"/>
      <c r="WFN43" s="242"/>
      <c r="WFO43" s="242"/>
      <c r="WFP43" s="242"/>
      <c r="WFQ43" s="242"/>
      <c r="WFR43" s="242"/>
      <c r="WFS43" s="242"/>
      <c r="WFT43" s="242"/>
      <c r="WFU43" s="242"/>
      <c r="WFV43" s="242"/>
      <c r="WFW43" s="242"/>
      <c r="WFX43" s="242"/>
      <c r="WFY43" s="242"/>
      <c r="WFZ43" s="242"/>
      <c r="WGA43" s="242"/>
      <c r="WGB43" s="242"/>
      <c r="WGC43" s="242"/>
      <c r="WGD43" s="242"/>
      <c r="WGE43" s="242"/>
      <c r="WGF43" s="242"/>
      <c r="WGG43" s="242"/>
      <c r="WGH43" s="242"/>
      <c r="WGI43" s="242"/>
      <c r="WGJ43" s="242"/>
      <c r="WGK43" s="242"/>
      <c r="WGL43" s="242"/>
      <c r="WGM43" s="242"/>
      <c r="WGN43" s="242"/>
      <c r="WGO43" s="242"/>
      <c r="WGP43" s="242"/>
      <c r="WGQ43" s="242"/>
      <c r="WGR43" s="242"/>
      <c r="WGS43" s="242"/>
      <c r="WGT43" s="242"/>
      <c r="WGU43" s="242"/>
      <c r="WGV43" s="242"/>
      <c r="WGW43" s="242"/>
      <c r="WGX43" s="242"/>
      <c r="WGY43" s="242"/>
      <c r="WGZ43" s="242"/>
      <c r="WHA43" s="242"/>
      <c r="WHB43" s="242"/>
      <c r="WHC43" s="242"/>
      <c r="WHD43" s="242"/>
      <c r="WHE43" s="242"/>
      <c r="WHF43" s="242"/>
      <c r="WHG43" s="242"/>
      <c r="WHH43" s="242"/>
      <c r="WHI43" s="242"/>
      <c r="WHJ43" s="242"/>
      <c r="WHK43" s="242"/>
      <c r="WHL43" s="242"/>
      <c r="WHM43" s="242"/>
      <c r="WHN43" s="242"/>
      <c r="WHO43" s="242"/>
      <c r="WHP43" s="242"/>
      <c r="WHQ43" s="242"/>
      <c r="WHR43" s="242"/>
      <c r="WHS43" s="242"/>
      <c r="WHT43" s="242"/>
      <c r="WHU43" s="242"/>
      <c r="WHV43" s="242"/>
      <c r="WHW43" s="242"/>
      <c r="WHX43" s="242"/>
      <c r="WHY43" s="242"/>
      <c r="WHZ43" s="242"/>
      <c r="WIA43" s="242"/>
      <c r="WIB43" s="242"/>
      <c r="WIC43" s="242"/>
      <c r="WID43" s="242"/>
      <c r="WIE43" s="242"/>
      <c r="WIF43" s="242"/>
      <c r="WIG43" s="242"/>
      <c r="WIH43" s="242"/>
      <c r="WII43" s="242"/>
      <c r="WIJ43" s="242"/>
      <c r="WIK43" s="242"/>
      <c r="WIL43" s="242"/>
      <c r="WIM43" s="242"/>
      <c r="WIN43" s="242"/>
      <c r="WIO43" s="242"/>
      <c r="WIP43" s="242"/>
      <c r="WIQ43" s="242"/>
      <c r="WIR43" s="242"/>
      <c r="WIS43" s="242"/>
      <c r="WIT43" s="242"/>
      <c r="WIU43" s="242"/>
      <c r="WIV43" s="242"/>
      <c r="WIW43" s="242"/>
      <c r="WIX43" s="242"/>
      <c r="WIY43" s="242"/>
      <c r="WIZ43" s="242"/>
      <c r="WJA43" s="242"/>
      <c r="WJB43" s="242"/>
      <c r="WJC43" s="242"/>
      <c r="WJD43" s="242"/>
      <c r="WJE43" s="242"/>
      <c r="WJF43" s="242"/>
      <c r="WJG43" s="242"/>
      <c r="WJH43" s="242"/>
      <c r="WJI43" s="242"/>
      <c r="WJJ43" s="242"/>
      <c r="WJK43" s="242"/>
      <c r="WJL43" s="242"/>
      <c r="WJM43" s="242"/>
      <c r="WJN43" s="242"/>
      <c r="WJO43" s="242"/>
      <c r="WJP43" s="242"/>
      <c r="WJQ43" s="242"/>
      <c r="WJR43" s="242"/>
      <c r="WJS43" s="242"/>
      <c r="WJT43" s="242"/>
      <c r="WJU43" s="242"/>
      <c r="WJV43" s="242"/>
      <c r="WJW43" s="242"/>
      <c r="WJX43" s="242"/>
      <c r="WJY43" s="242"/>
      <c r="WJZ43" s="242"/>
      <c r="WKA43" s="242"/>
      <c r="WKB43" s="242"/>
      <c r="WKC43" s="242"/>
      <c r="WKD43" s="242"/>
      <c r="WKE43" s="242"/>
      <c r="WKF43" s="242"/>
      <c r="WKG43" s="242"/>
      <c r="WKH43" s="242"/>
      <c r="WKI43" s="242"/>
      <c r="WKJ43" s="242"/>
      <c r="WKK43" s="242"/>
      <c r="WKL43" s="242"/>
      <c r="WKM43" s="242"/>
      <c r="WKN43" s="242"/>
      <c r="WKO43" s="242"/>
      <c r="WKP43" s="242"/>
      <c r="WKQ43" s="242"/>
      <c r="WKR43" s="242"/>
      <c r="WKS43" s="242"/>
      <c r="WKT43" s="242"/>
      <c r="WKU43" s="242"/>
      <c r="WKV43" s="242"/>
      <c r="WKW43" s="242"/>
      <c r="WKX43" s="242"/>
      <c r="WKY43" s="242"/>
      <c r="WKZ43" s="242"/>
      <c r="WLA43" s="242"/>
      <c r="WLB43" s="242"/>
      <c r="WLC43" s="242"/>
      <c r="WLD43" s="242"/>
      <c r="WLE43" s="242"/>
      <c r="WLF43" s="242"/>
      <c r="WLG43" s="242"/>
      <c r="WLH43" s="242"/>
      <c r="WLI43" s="242"/>
      <c r="WLJ43" s="242"/>
      <c r="WLK43" s="242"/>
      <c r="WLL43" s="242"/>
      <c r="WLM43" s="242"/>
      <c r="WLN43" s="242"/>
      <c r="WLO43" s="242"/>
      <c r="WLP43" s="242"/>
      <c r="WLQ43" s="242"/>
      <c r="WLR43" s="242"/>
      <c r="WLS43" s="242"/>
      <c r="WLT43" s="242"/>
      <c r="WLU43" s="242"/>
      <c r="WLV43" s="242"/>
      <c r="WLW43" s="242"/>
      <c r="WLX43" s="242"/>
      <c r="WLY43" s="242"/>
      <c r="WLZ43" s="242"/>
      <c r="WMA43" s="242"/>
      <c r="WMB43" s="242"/>
      <c r="WMC43" s="242"/>
      <c r="WMD43" s="242"/>
      <c r="WME43" s="242"/>
      <c r="WMF43" s="242"/>
      <c r="WMG43" s="242"/>
      <c r="WMH43" s="242"/>
      <c r="WMI43" s="242"/>
      <c r="WMJ43" s="242"/>
      <c r="WMK43" s="242"/>
      <c r="WML43" s="242"/>
      <c r="WMM43" s="242"/>
      <c r="WMN43" s="242"/>
      <c r="WMO43" s="242"/>
      <c r="WMP43" s="242"/>
      <c r="WMQ43" s="242"/>
      <c r="WMR43" s="242"/>
      <c r="WMS43" s="242"/>
      <c r="WMT43" s="242"/>
      <c r="WMU43" s="242"/>
      <c r="WMV43" s="242"/>
      <c r="WMW43" s="242"/>
      <c r="WMX43" s="242"/>
      <c r="WMY43" s="242"/>
      <c r="WMZ43" s="242"/>
      <c r="WNA43" s="242"/>
      <c r="WNB43" s="242"/>
      <c r="WNC43" s="242"/>
      <c r="WND43" s="242"/>
      <c r="WNE43" s="242"/>
      <c r="WNF43" s="242"/>
      <c r="WNG43" s="242"/>
      <c r="WNH43" s="242"/>
      <c r="WNI43" s="242"/>
      <c r="WNJ43" s="242"/>
      <c r="WNK43" s="242"/>
      <c r="WNL43" s="242"/>
      <c r="WNM43" s="242"/>
      <c r="WNN43" s="242"/>
      <c r="WNO43" s="242"/>
      <c r="WNP43" s="242"/>
      <c r="WNQ43" s="242"/>
      <c r="WNR43" s="242"/>
      <c r="WNS43" s="242"/>
      <c r="WNT43" s="242"/>
      <c r="WNU43" s="242"/>
      <c r="WNV43" s="242"/>
      <c r="WNW43" s="242"/>
      <c r="WNX43" s="242"/>
      <c r="WNY43" s="242"/>
      <c r="WNZ43" s="242"/>
      <c r="WOA43" s="242"/>
      <c r="WOB43" s="242"/>
      <c r="WOC43" s="242"/>
      <c r="WOD43" s="242"/>
      <c r="WOE43" s="242"/>
      <c r="WOF43" s="242"/>
      <c r="WOG43" s="242"/>
      <c r="WOH43" s="242"/>
      <c r="WOI43" s="242"/>
      <c r="WOJ43" s="242"/>
      <c r="WOK43" s="242"/>
      <c r="WOL43" s="242"/>
      <c r="WOM43" s="242"/>
      <c r="WON43" s="242"/>
      <c r="WOO43" s="242"/>
      <c r="WOP43" s="242"/>
      <c r="WOQ43" s="242"/>
      <c r="WOR43" s="242"/>
      <c r="WOS43" s="242"/>
      <c r="WOT43" s="242"/>
      <c r="WOU43" s="242"/>
      <c r="WOV43" s="242"/>
      <c r="WOW43" s="242"/>
      <c r="WOX43" s="242"/>
      <c r="WOY43" s="242"/>
      <c r="WOZ43" s="242"/>
      <c r="WPA43" s="242"/>
      <c r="WPB43" s="242"/>
      <c r="WPC43" s="242"/>
      <c r="WPD43" s="242"/>
      <c r="WPE43" s="242"/>
      <c r="WPF43" s="242"/>
      <c r="WPG43" s="242"/>
      <c r="WPH43" s="242"/>
      <c r="WPI43" s="242"/>
      <c r="WPJ43" s="242"/>
      <c r="WPK43" s="242"/>
      <c r="WPL43" s="242"/>
      <c r="WPM43" s="242"/>
      <c r="WPN43" s="242"/>
      <c r="WPO43" s="242"/>
      <c r="WPP43" s="242"/>
      <c r="WPQ43" s="242"/>
      <c r="WPR43" s="242"/>
      <c r="WPS43" s="242"/>
      <c r="WPT43" s="242"/>
      <c r="WPU43" s="242"/>
      <c r="WPV43" s="242"/>
      <c r="WPW43" s="242"/>
      <c r="WPX43" s="242"/>
      <c r="WPY43" s="242"/>
      <c r="WPZ43" s="242"/>
      <c r="WQA43" s="242"/>
      <c r="WQB43" s="242"/>
      <c r="WQC43" s="242"/>
      <c r="WQD43" s="242"/>
      <c r="WQE43" s="242"/>
      <c r="WQF43" s="242"/>
      <c r="WQG43" s="242"/>
      <c r="WQH43" s="242"/>
      <c r="WQI43" s="242"/>
      <c r="WQJ43" s="242"/>
      <c r="WQK43" s="242"/>
      <c r="WQL43" s="242"/>
      <c r="WQM43" s="242"/>
      <c r="WQN43" s="242"/>
      <c r="WQO43" s="242"/>
      <c r="WQP43" s="242"/>
      <c r="WQQ43" s="242"/>
      <c r="WQR43" s="242"/>
      <c r="WQS43" s="242"/>
      <c r="WQT43" s="242"/>
      <c r="WQU43" s="242"/>
      <c r="WQV43" s="242"/>
      <c r="WQW43" s="242"/>
      <c r="WQX43" s="242"/>
      <c r="WQY43" s="242"/>
      <c r="WQZ43" s="242"/>
      <c r="WRA43" s="242"/>
      <c r="WRB43" s="242"/>
      <c r="WRC43" s="242"/>
      <c r="WRD43" s="242"/>
      <c r="WRE43" s="242"/>
      <c r="WRF43" s="242"/>
      <c r="WRG43" s="242"/>
      <c r="WRH43" s="242"/>
      <c r="WRI43" s="242"/>
      <c r="WRJ43" s="242"/>
      <c r="WRK43" s="242"/>
      <c r="WRL43" s="242"/>
      <c r="WRM43" s="242"/>
      <c r="WRN43" s="242"/>
      <c r="WRO43" s="242"/>
      <c r="WRP43" s="242"/>
      <c r="WRQ43" s="242"/>
      <c r="WRR43" s="242"/>
      <c r="WRS43" s="242"/>
      <c r="WRT43" s="242"/>
      <c r="WRU43" s="242"/>
      <c r="WRV43" s="242"/>
      <c r="WRW43" s="242"/>
      <c r="WRX43" s="242"/>
      <c r="WRY43" s="242"/>
      <c r="WRZ43" s="242"/>
      <c r="WSA43" s="242"/>
      <c r="WSB43" s="242"/>
      <c r="WSC43" s="242"/>
      <c r="WSD43" s="242"/>
      <c r="WSE43" s="242"/>
      <c r="WSF43" s="242"/>
      <c r="WSG43" s="242"/>
      <c r="WSH43" s="242"/>
      <c r="WSI43" s="242"/>
      <c r="WSJ43" s="242"/>
      <c r="WSK43" s="242"/>
      <c r="WSL43" s="242"/>
      <c r="WSM43" s="242"/>
      <c r="WSN43" s="242"/>
      <c r="WSO43" s="242"/>
      <c r="WSP43" s="242"/>
      <c r="WSQ43" s="242"/>
      <c r="WSR43" s="242"/>
      <c r="WSS43" s="242"/>
      <c r="WST43" s="242"/>
      <c r="WSU43" s="242"/>
      <c r="WSV43" s="242"/>
      <c r="WSW43" s="242"/>
      <c r="WSX43" s="242"/>
      <c r="WSY43" s="242"/>
      <c r="WSZ43" s="242"/>
      <c r="WTA43" s="242"/>
      <c r="WTB43" s="242"/>
      <c r="WTC43" s="242"/>
      <c r="WTD43" s="242"/>
      <c r="WTE43" s="242"/>
      <c r="WTF43" s="242"/>
      <c r="WTG43" s="242"/>
      <c r="WTH43" s="242"/>
      <c r="WTI43" s="242"/>
      <c r="WTJ43" s="242"/>
      <c r="WTK43" s="242"/>
      <c r="WTL43" s="242"/>
      <c r="WTM43" s="242"/>
      <c r="WTN43" s="242"/>
      <c r="WTO43" s="242"/>
      <c r="WTP43" s="242"/>
      <c r="WTQ43" s="242"/>
      <c r="WTR43" s="242"/>
      <c r="WTS43" s="242"/>
      <c r="WTT43" s="242"/>
      <c r="WTU43" s="242"/>
      <c r="WTV43" s="242"/>
      <c r="WTW43" s="242"/>
      <c r="WTX43" s="242"/>
      <c r="WTY43" s="242"/>
      <c r="WTZ43" s="242"/>
      <c r="WUA43" s="242"/>
      <c r="WUB43" s="242"/>
      <c r="WUC43" s="242"/>
      <c r="WUD43" s="242"/>
      <c r="WUE43" s="242"/>
      <c r="WUF43" s="242"/>
      <c r="WUG43" s="242"/>
      <c r="WUH43" s="242"/>
      <c r="WUI43" s="242"/>
      <c r="WUJ43" s="242"/>
      <c r="WUK43" s="242"/>
      <c r="WUL43" s="242"/>
      <c r="WUM43" s="242"/>
      <c r="WUN43" s="242"/>
      <c r="WUO43" s="242"/>
      <c r="WUP43" s="242"/>
      <c r="WUQ43" s="242"/>
      <c r="WUR43" s="242"/>
      <c r="WUS43" s="242"/>
      <c r="WUT43" s="242"/>
      <c r="WUU43" s="242"/>
      <c r="WUV43" s="242"/>
      <c r="WUW43" s="242"/>
      <c r="WUX43" s="242"/>
      <c r="WUY43" s="242"/>
      <c r="WUZ43" s="242"/>
      <c r="WVA43" s="242"/>
      <c r="WVB43" s="242"/>
      <c r="WVC43" s="242"/>
      <c r="WVD43" s="242"/>
      <c r="WVE43" s="242"/>
      <c r="WVF43" s="242"/>
      <c r="WVG43" s="242"/>
      <c r="WVH43" s="242"/>
      <c r="WVI43" s="242"/>
      <c r="WVJ43" s="242"/>
      <c r="WVK43" s="242"/>
      <c r="WVL43" s="242"/>
      <c r="WVM43" s="242"/>
      <c r="WVN43" s="242"/>
      <c r="WVO43" s="242"/>
      <c r="WVP43" s="242"/>
      <c r="WVQ43" s="242"/>
      <c r="WVR43" s="242"/>
      <c r="WVS43" s="242"/>
      <c r="WVT43" s="242"/>
      <c r="WVU43" s="242"/>
      <c r="WVV43" s="242"/>
      <c r="WVW43" s="242"/>
      <c r="WVX43" s="242"/>
      <c r="WVY43" s="242"/>
      <c r="WVZ43" s="242"/>
      <c r="WWA43" s="242"/>
      <c r="WWB43" s="242"/>
      <c r="WWC43" s="242"/>
      <c r="WWD43" s="242"/>
      <c r="WWE43" s="242"/>
      <c r="WWF43" s="242"/>
      <c r="WWG43" s="242"/>
      <c r="WWH43" s="242"/>
      <c r="WWI43" s="242"/>
      <c r="WWJ43" s="242"/>
      <c r="WWK43" s="242"/>
      <c r="WWL43" s="242"/>
      <c r="WWM43" s="242"/>
      <c r="WWN43" s="242"/>
      <c r="WWO43" s="242"/>
      <c r="WWP43" s="242"/>
      <c r="WWQ43" s="242"/>
      <c r="WWR43" s="242"/>
      <c r="WWS43" s="242"/>
      <c r="WWT43" s="242"/>
      <c r="WWU43" s="242"/>
      <c r="WWV43" s="242"/>
      <c r="WWW43" s="242"/>
      <c r="WWX43" s="242"/>
      <c r="WWY43" s="242"/>
      <c r="WWZ43" s="242"/>
      <c r="WXA43" s="242"/>
      <c r="WXB43" s="242"/>
      <c r="WXC43" s="242"/>
      <c r="WXD43" s="242"/>
      <c r="WXE43" s="242"/>
      <c r="WXF43" s="242"/>
      <c r="WXG43" s="242"/>
      <c r="WXH43" s="242"/>
      <c r="WXI43" s="242"/>
      <c r="WXJ43" s="242"/>
      <c r="WXK43" s="242"/>
      <c r="WXL43" s="242"/>
      <c r="WXM43" s="242"/>
      <c r="WXN43" s="242"/>
      <c r="WXO43" s="242"/>
      <c r="WXP43" s="242"/>
      <c r="WXQ43" s="242"/>
      <c r="WXR43" s="242"/>
      <c r="WXS43" s="242"/>
      <c r="WXT43" s="242"/>
      <c r="WXU43" s="242"/>
      <c r="WXV43" s="242"/>
      <c r="WXW43" s="242"/>
      <c r="WXX43" s="242"/>
      <c r="WXY43" s="242"/>
      <c r="WXZ43" s="242"/>
      <c r="WYA43" s="242"/>
      <c r="WYB43" s="242"/>
      <c r="WYC43" s="242"/>
      <c r="WYD43" s="242"/>
      <c r="WYE43" s="242"/>
      <c r="WYF43" s="242"/>
      <c r="WYG43" s="242"/>
      <c r="WYH43" s="242"/>
      <c r="WYI43" s="242"/>
      <c r="WYJ43" s="242"/>
      <c r="WYK43" s="242"/>
      <c r="WYL43" s="242"/>
      <c r="WYM43" s="242"/>
      <c r="WYN43" s="242"/>
      <c r="WYO43" s="242"/>
      <c r="WYP43" s="242"/>
      <c r="WYQ43" s="242"/>
      <c r="WYR43" s="242"/>
      <c r="WYS43" s="242"/>
      <c r="WYT43" s="242"/>
      <c r="WYU43" s="242"/>
      <c r="WYV43" s="242"/>
      <c r="WYW43" s="242"/>
      <c r="WYX43" s="242"/>
      <c r="WYY43" s="242"/>
      <c r="WYZ43" s="242"/>
      <c r="WZA43" s="242"/>
      <c r="WZB43" s="242"/>
      <c r="WZC43" s="242"/>
      <c r="WZD43" s="242"/>
      <c r="WZE43" s="242"/>
      <c r="WZF43" s="242"/>
      <c r="WZG43" s="242"/>
      <c r="WZH43" s="242"/>
      <c r="WZI43" s="242"/>
      <c r="WZJ43" s="242"/>
      <c r="WZK43" s="242"/>
      <c r="WZL43" s="242"/>
      <c r="WZM43" s="242"/>
      <c r="WZN43" s="242"/>
      <c r="WZO43" s="242"/>
      <c r="WZP43" s="242"/>
      <c r="WZQ43" s="242"/>
      <c r="WZR43" s="242"/>
      <c r="WZS43" s="242"/>
      <c r="WZT43" s="242"/>
      <c r="WZU43" s="242"/>
      <c r="WZV43" s="242"/>
      <c r="WZW43" s="242"/>
      <c r="WZX43" s="242"/>
      <c r="WZY43" s="242"/>
      <c r="WZZ43" s="242"/>
      <c r="XAA43" s="242"/>
      <c r="XAB43" s="242"/>
      <c r="XAC43" s="242"/>
      <c r="XAD43" s="242"/>
      <c r="XAE43" s="242"/>
      <c r="XAF43" s="242"/>
      <c r="XAG43" s="242"/>
      <c r="XAH43" s="242"/>
      <c r="XAI43" s="242"/>
      <c r="XAJ43" s="242"/>
      <c r="XAK43" s="242"/>
      <c r="XAL43" s="242"/>
      <c r="XAM43" s="242"/>
      <c r="XAN43" s="242"/>
      <c r="XAO43" s="242"/>
      <c r="XAP43" s="242"/>
      <c r="XAQ43" s="242"/>
      <c r="XAR43" s="242"/>
      <c r="XAS43" s="242"/>
      <c r="XAT43" s="242"/>
      <c r="XAU43" s="242"/>
      <c r="XAV43" s="242"/>
      <c r="XAW43" s="242"/>
      <c r="XAX43" s="242"/>
      <c r="XAY43" s="242"/>
      <c r="XAZ43" s="242"/>
      <c r="XBA43" s="242"/>
      <c r="XBB43" s="242"/>
      <c r="XBC43" s="242"/>
      <c r="XBD43" s="242"/>
      <c r="XBE43" s="242"/>
      <c r="XBF43" s="242"/>
      <c r="XBG43" s="242"/>
      <c r="XBH43" s="242"/>
      <c r="XBI43" s="242"/>
      <c r="XBJ43" s="242"/>
      <c r="XBK43" s="242"/>
      <c r="XBL43" s="242"/>
      <c r="XBM43" s="242"/>
      <c r="XBN43" s="242"/>
      <c r="XBO43" s="242"/>
      <c r="XBP43" s="242"/>
      <c r="XBQ43" s="242"/>
      <c r="XBR43" s="242"/>
      <c r="XBS43" s="242"/>
      <c r="XBT43" s="242"/>
      <c r="XBU43" s="242"/>
      <c r="XBV43" s="242"/>
      <c r="XBW43" s="242"/>
      <c r="XBX43" s="242"/>
      <c r="XBY43" s="242"/>
      <c r="XBZ43" s="242"/>
      <c r="XCA43" s="242"/>
      <c r="XCB43" s="242"/>
      <c r="XCC43" s="242"/>
      <c r="XCD43" s="242"/>
      <c r="XCE43" s="242"/>
      <c r="XCF43" s="242"/>
      <c r="XCG43" s="242"/>
      <c r="XCH43" s="242"/>
      <c r="XCI43" s="242"/>
      <c r="XCJ43" s="242"/>
      <c r="XCK43" s="242"/>
      <c r="XCL43" s="242"/>
      <c r="XCM43" s="242"/>
      <c r="XCN43" s="242"/>
      <c r="XCO43" s="242"/>
      <c r="XCP43" s="242"/>
      <c r="XCQ43" s="242"/>
      <c r="XCR43" s="242"/>
      <c r="XCS43" s="242"/>
      <c r="XCT43" s="242"/>
      <c r="XCU43" s="242"/>
      <c r="XCV43" s="242"/>
      <c r="XCW43" s="242"/>
      <c r="XCX43" s="242"/>
      <c r="XCY43" s="242"/>
      <c r="XCZ43" s="242"/>
      <c r="XDA43" s="242"/>
      <c r="XDB43" s="242"/>
      <c r="XDC43" s="242"/>
      <c r="XDD43" s="242"/>
      <c r="XDE43" s="242"/>
      <c r="XDF43" s="242"/>
      <c r="XDG43" s="242"/>
      <c r="XDH43" s="242"/>
      <c r="XDI43" s="242"/>
      <c r="XDJ43" s="242"/>
      <c r="XDK43" s="242"/>
      <c r="XDL43" s="242"/>
      <c r="XDM43" s="242"/>
      <c r="XDN43" s="242"/>
      <c r="XDO43" s="242"/>
      <c r="XDP43" s="242"/>
      <c r="XDQ43" s="242"/>
      <c r="XDR43" s="242"/>
      <c r="XDS43" s="242"/>
      <c r="XDT43" s="242"/>
      <c r="XDU43" s="242"/>
      <c r="XDV43" s="242"/>
      <c r="XDW43" s="242"/>
      <c r="XDX43" s="242"/>
      <c r="XDY43" s="242"/>
      <c r="XDZ43" s="242"/>
      <c r="XEA43" s="242"/>
      <c r="XEB43" s="242"/>
      <c r="XEC43" s="242"/>
      <c r="XED43" s="242"/>
      <c r="XEE43" s="242"/>
      <c r="XEF43" s="242"/>
      <c r="XEG43" s="242"/>
      <c r="XEH43" s="242"/>
      <c r="XEI43" s="242"/>
      <c r="XEJ43" s="242"/>
      <c r="XEK43" s="242"/>
      <c r="XEL43" s="242"/>
      <c r="XEM43" s="242"/>
      <c r="XEN43" s="242"/>
      <c r="XEO43" s="242"/>
      <c r="XEP43" s="242"/>
      <c r="XEQ43" s="242"/>
      <c r="XER43" s="242"/>
      <c r="XES43" s="242"/>
      <c r="XET43" s="242"/>
      <c r="XEU43" s="242"/>
      <c r="XEV43" s="242"/>
      <c r="XEW43" s="242"/>
      <c r="XEX43" s="242"/>
      <c r="XEY43" s="242"/>
      <c r="XEZ43" s="242"/>
      <c r="XFA43" s="242"/>
      <c r="XFB43" s="242"/>
      <c r="XFC43" s="242"/>
      <c r="XFD43" s="242"/>
    </row>
    <row r="44" spans="1:16384" ht="20" hidden="1" customHeight="1">
      <c r="A44" s="706"/>
      <c r="B44" s="230"/>
      <c r="C44" s="231"/>
      <c r="D44" s="230"/>
      <c r="E44" s="232"/>
      <c r="F44" s="232"/>
      <c r="G44" s="233"/>
      <c r="H44" s="234"/>
      <c r="I44" s="234"/>
      <c r="K44" s="236"/>
      <c r="L44" s="237"/>
      <c r="M44" s="238"/>
      <c r="N44" s="239"/>
      <c r="Q44" s="240"/>
      <c r="R44" s="241"/>
      <c r="S44" s="241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  <c r="AJ44" s="242"/>
      <c r="AK44" s="242"/>
      <c r="AL44" s="242"/>
      <c r="AM44" s="242"/>
      <c r="AN44" s="242"/>
      <c r="AO44" s="242"/>
      <c r="AP44" s="242"/>
      <c r="AQ44" s="242"/>
      <c r="AR44" s="242"/>
      <c r="AS44" s="242"/>
      <c r="AT44" s="242"/>
      <c r="AU44" s="242"/>
      <c r="AV44" s="242"/>
      <c r="AW44" s="242"/>
      <c r="AX44" s="242"/>
      <c r="AY44" s="242"/>
      <c r="AZ44" s="242"/>
      <c r="BA44" s="242"/>
      <c r="BB44" s="242"/>
      <c r="BC44" s="242"/>
      <c r="BD44" s="242"/>
      <c r="BE44" s="242"/>
      <c r="BF44" s="242"/>
      <c r="BG44" s="242"/>
      <c r="BH44" s="242"/>
      <c r="BI44" s="242"/>
      <c r="BJ44" s="242"/>
      <c r="BK44" s="242"/>
      <c r="BL44" s="242"/>
      <c r="BM44" s="242"/>
      <c r="BN44" s="242"/>
      <c r="BO44" s="242"/>
      <c r="BP44" s="242"/>
      <c r="BQ44" s="242"/>
      <c r="BR44" s="242"/>
      <c r="BS44" s="242"/>
      <c r="BT44" s="242"/>
      <c r="BU44" s="242"/>
      <c r="BV44" s="242"/>
      <c r="BW44" s="242"/>
      <c r="BX44" s="242"/>
      <c r="BY44" s="242"/>
      <c r="BZ44" s="242"/>
      <c r="CA44" s="242"/>
      <c r="CB44" s="242"/>
      <c r="CC44" s="242"/>
      <c r="CD44" s="242"/>
      <c r="CE44" s="242"/>
      <c r="CF44" s="242"/>
      <c r="CG44" s="242"/>
      <c r="CH44" s="242"/>
      <c r="CI44" s="242"/>
      <c r="CJ44" s="242"/>
      <c r="CK44" s="242"/>
      <c r="CL44" s="242"/>
      <c r="CM44" s="242"/>
      <c r="CN44" s="242"/>
      <c r="CO44" s="242"/>
      <c r="CP44" s="242"/>
      <c r="CQ44" s="242"/>
      <c r="CR44" s="242"/>
      <c r="CS44" s="242"/>
      <c r="CT44" s="242"/>
      <c r="CU44" s="242"/>
      <c r="CV44" s="242"/>
      <c r="CW44" s="242"/>
      <c r="CX44" s="242"/>
      <c r="CY44" s="242"/>
      <c r="CZ44" s="242"/>
      <c r="DA44" s="242"/>
      <c r="DB44" s="242"/>
      <c r="DC44" s="242"/>
      <c r="DD44" s="242"/>
      <c r="DE44" s="242"/>
      <c r="DF44" s="242"/>
      <c r="DG44" s="242"/>
      <c r="DH44" s="242"/>
      <c r="DI44" s="242"/>
      <c r="DJ44" s="242"/>
      <c r="DK44" s="242"/>
      <c r="DL44" s="242"/>
      <c r="DM44" s="242"/>
      <c r="DN44" s="242"/>
      <c r="DO44" s="242"/>
      <c r="DP44" s="242"/>
      <c r="DQ44" s="242"/>
      <c r="DR44" s="242"/>
      <c r="DS44" s="242"/>
      <c r="DT44" s="242"/>
      <c r="DU44" s="242"/>
      <c r="DV44" s="242"/>
      <c r="DW44" s="242"/>
      <c r="DX44" s="242"/>
      <c r="DY44" s="242"/>
      <c r="DZ44" s="242"/>
      <c r="EA44" s="242"/>
      <c r="EB44" s="242"/>
      <c r="EC44" s="242"/>
      <c r="ED44" s="242"/>
      <c r="EE44" s="242"/>
      <c r="EF44" s="242"/>
      <c r="EG44" s="242"/>
      <c r="EH44" s="242"/>
      <c r="EI44" s="242"/>
      <c r="EJ44" s="242"/>
      <c r="EK44" s="242"/>
      <c r="EL44" s="242"/>
      <c r="EM44" s="242"/>
      <c r="EN44" s="242"/>
      <c r="EO44" s="242"/>
      <c r="EP44" s="242"/>
      <c r="EQ44" s="242"/>
      <c r="ER44" s="242"/>
      <c r="ES44" s="242"/>
      <c r="ET44" s="242"/>
      <c r="EU44" s="242"/>
      <c r="EV44" s="242"/>
      <c r="EW44" s="242"/>
      <c r="EX44" s="242"/>
      <c r="EY44" s="242"/>
      <c r="EZ44" s="242"/>
      <c r="FA44" s="242"/>
      <c r="FB44" s="242"/>
      <c r="FC44" s="242"/>
      <c r="FD44" s="242"/>
      <c r="FE44" s="242"/>
      <c r="FF44" s="242"/>
      <c r="FG44" s="242"/>
      <c r="FH44" s="242"/>
      <c r="FI44" s="242"/>
      <c r="FJ44" s="242"/>
      <c r="FK44" s="242"/>
      <c r="FL44" s="242"/>
      <c r="FM44" s="242"/>
      <c r="FN44" s="242"/>
      <c r="FO44" s="242"/>
      <c r="FP44" s="242"/>
      <c r="FQ44" s="242"/>
      <c r="FR44" s="242"/>
      <c r="FS44" s="242"/>
      <c r="FT44" s="242"/>
      <c r="FU44" s="242"/>
      <c r="FV44" s="242"/>
      <c r="FW44" s="242"/>
      <c r="FX44" s="242"/>
      <c r="FY44" s="242"/>
      <c r="FZ44" s="242"/>
      <c r="GA44" s="242"/>
      <c r="GB44" s="242"/>
      <c r="GC44" s="242"/>
      <c r="GD44" s="242"/>
      <c r="GE44" s="242"/>
      <c r="GF44" s="242"/>
      <c r="GG44" s="242"/>
      <c r="GH44" s="242"/>
      <c r="GI44" s="242"/>
      <c r="GJ44" s="242"/>
      <c r="GK44" s="242"/>
      <c r="GL44" s="242"/>
      <c r="GM44" s="242"/>
      <c r="GN44" s="242"/>
      <c r="GO44" s="242"/>
      <c r="GP44" s="242"/>
      <c r="GQ44" s="242"/>
      <c r="GR44" s="242"/>
      <c r="GS44" s="242"/>
      <c r="GT44" s="242"/>
      <c r="GU44" s="242"/>
      <c r="GV44" s="242"/>
      <c r="GW44" s="242"/>
      <c r="GX44" s="242"/>
      <c r="GY44" s="242"/>
      <c r="GZ44" s="242"/>
      <c r="HA44" s="242"/>
      <c r="HB44" s="242"/>
      <c r="HC44" s="242"/>
      <c r="HD44" s="242"/>
      <c r="HE44" s="242"/>
      <c r="HF44" s="242"/>
      <c r="HG44" s="242"/>
      <c r="HH44" s="242"/>
      <c r="HI44" s="242"/>
      <c r="HJ44" s="242"/>
      <c r="HK44" s="242"/>
      <c r="HL44" s="242"/>
      <c r="HM44" s="242"/>
      <c r="HN44" s="242"/>
      <c r="HO44" s="242"/>
      <c r="HP44" s="242"/>
      <c r="HQ44" s="242"/>
      <c r="HR44" s="242"/>
      <c r="HS44" s="242"/>
      <c r="HT44" s="242"/>
      <c r="HU44" s="242"/>
      <c r="HV44" s="242"/>
      <c r="HW44" s="242"/>
      <c r="HX44" s="242"/>
      <c r="HY44" s="242"/>
      <c r="HZ44" s="242"/>
      <c r="IA44" s="242"/>
      <c r="IB44" s="242"/>
      <c r="IC44" s="242"/>
      <c r="ID44" s="242"/>
      <c r="IE44" s="242"/>
      <c r="IF44" s="242"/>
      <c r="IG44" s="242"/>
      <c r="IH44" s="242"/>
      <c r="II44" s="242"/>
      <c r="IJ44" s="242"/>
      <c r="IK44" s="242"/>
      <c r="IL44" s="242"/>
      <c r="IM44" s="242"/>
      <c r="IN44" s="242"/>
      <c r="IO44" s="242"/>
      <c r="IP44" s="242"/>
      <c r="IQ44" s="242"/>
      <c r="IR44" s="242"/>
      <c r="IS44" s="242"/>
      <c r="IT44" s="242"/>
      <c r="IU44" s="242"/>
      <c r="IV44" s="242"/>
      <c r="IW44" s="242"/>
      <c r="IX44" s="242"/>
      <c r="IY44" s="242"/>
      <c r="IZ44" s="242"/>
      <c r="JA44" s="242"/>
      <c r="JB44" s="242"/>
      <c r="JC44" s="242"/>
      <c r="JD44" s="242"/>
      <c r="JE44" s="242"/>
      <c r="JF44" s="242"/>
      <c r="JG44" s="242"/>
      <c r="JH44" s="242"/>
      <c r="JI44" s="242"/>
      <c r="JJ44" s="242"/>
      <c r="JK44" s="242"/>
      <c r="JL44" s="242"/>
      <c r="JM44" s="242"/>
      <c r="JN44" s="242"/>
      <c r="JO44" s="242"/>
      <c r="JP44" s="242"/>
      <c r="JQ44" s="242"/>
      <c r="JR44" s="242"/>
      <c r="JS44" s="242"/>
      <c r="JT44" s="242"/>
      <c r="JU44" s="242"/>
      <c r="JV44" s="242"/>
      <c r="JW44" s="242"/>
      <c r="JX44" s="242"/>
      <c r="JY44" s="242"/>
      <c r="JZ44" s="242"/>
      <c r="KA44" s="242"/>
      <c r="KB44" s="242"/>
      <c r="KC44" s="242"/>
      <c r="KD44" s="242"/>
      <c r="KE44" s="242"/>
      <c r="KF44" s="242"/>
      <c r="KG44" s="242"/>
      <c r="KH44" s="242"/>
      <c r="KI44" s="242"/>
      <c r="KJ44" s="242"/>
      <c r="KK44" s="242"/>
      <c r="KL44" s="242"/>
      <c r="KM44" s="242"/>
      <c r="KN44" s="242"/>
      <c r="KO44" s="242"/>
      <c r="KP44" s="242"/>
      <c r="KQ44" s="242"/>
      <c r="KR44" s="242"/>
      <c r="KS44" s="242"/>
      <c r="KT44" s="242"/>
      <c r="KU44" s="242"/>
      <c r="KV44" s="242"/>
      <c r="KW44" s="242"/>
      <c r="KX44" s="242"/>
      <c r="KY44" s="242"/>
      <c r="KZ44" s="242"/>
      <c r="LA44" s="242"/>
      <c r="LB44" s="242"/>
      <c r="LC44" s="242"/>
      <c r="LD44" s="242"/>
      <c r="LE44" s="242"/>
      <c r="LF44" s="242"/>
      <c r="LG44" s="242"/>
      <c r="LH44" s="242"/>
      <c r="LI44" s="242"/>
      <c r="LJ44" s="242"/>
      <c r="LK44" s="242"/>
      <c r="LL44" s="242"/>
      <c r="LM44" s="242"/>
      <c r="LN44" s="242"/>
      <c r="LO44" s="242"/>
      <c r="LP44" s="242"/>
      <c r="LQ44" s="242"/>
      <c r="LR44" s="242"/>
      <c r="LS44" s="242"/>
      <c r="LT44" s="242"/>
      <c r="LU44" s="242"/>
      <c r="LV44" s="242"/>
      <c r="LW44" s="242"/>
      <c r="LX44" s="242"/>
      <c r="LY44" s="242"/>
      <c r="LZ44" s="242"/>
      <c r="MA44" s="242"/>
      <c r="MB44" s="242"/>
      <c r="MC44" s="242"/>
      <c r="MD44" s="242"/>
      <c r="ME44" s="242"/>
      <c r="MF44" s="242"/>
      <c r="MG44" s="242"/>
      <c r="MH44" s="242"/>
      <c r="MI44" s="242"/>
      <c r="MJ44" s="242"/>
      <c r="MK44" s="242"/>
      <c r="ML44" s="242"/>
      <c r="MM44" s="242"/>
      <c r="MN44" s="242"/>
      <c r="MO44" s="242"/>
      <c r="MP44" s="242"/>
      <c r="MQ44" s="242"/>
      <c r="MR44" s="242"/>
      <c r="MS44" s="242"/>
      <c r="MT44" s="242"/>
      <c r="MU44" s="242"/>
      <c r="MV44" s="242"/>
      <c r="MW44" s="242"/>
      <c r="MX44" s="242"/>
      <c r="MY44" s="242"/>
      <c r="MZ44" s="242"/>
      <c r="NA44" s="242"/>
      <c r="NB44" s="242"/>
      <c r="NC44" s="242"/>
      <c r="ND44" s="242"/>
      <c r="NE44" s="242"/>
      <c r="NF44" s="242"/>
      <c r="NG44" s="242"/>
      <c r="NH44" s="242"/>
      <c r="NI44" s="242"/>
      <c r="NJ44" s="242"/>
      <c r="NK44" s="242"/>
      <c r="NL44" s="242"/>
      <c r="NM44" s="242"/>
      <c r="NN44" s="242"/>
      <c r="NO44" s="242"/>
      <c r="NP44" s="242"/>
      <c r="NQ44" s="242"/>
      <c r="NR44" s="242"/>
      <c r="NS44" s="242"/>
      <c r="NT44" s="242"/>
      <c r="NU44" s="242"/>
      <c r="NV44" s="242"/>
      <c r="NW44" s="242"/>
      <c r="NX44" s="242"/>
      <c r="NY44" s="242"/>
      <c r="NZ44" s="242"/>
      <c r="OA44" s="242"/>
      <c r="OB44" s="242"/>
      <c r="OC44" s="242"/>
      <c r="OD44" s="242"/>
      <c r="OE44" s="242"/>
      <c r="OF44" s="242"/>
      <c r="OG44" s="242"/>
      <c r="OH44" s="242"/>
      <c r="OI44" s="242"/>
      <c r="OJ44" s="242"/>
      <c r="OK44" s="242"/>
      <c r="OL44" s="242"/>
      <c r="OM44" s="242"/>
      <c r="ON44" s="242"/>
      <c r="OO44" s="242"/>
      <c r="OP44" s="242"/>
      <c r="OQ44" s="242"/>
      <c r="OR44" s="242"/>
      <c r="OS44" s="242"/>
      <c r="OT44" s="242"/>
      <c r="OU44" s="242"/>
      <c r="OV44" s="242"/>
      <c r="OW44" s="242"/>
      <c r="OX44" s="242"/>
      <c r="OY44" s="242"/>
      <c r="OZ44" s="242"/>
      <c r="PA44" s="242"/>
      <c r="PB44" s="242"/>
      <c r="PC44" s="242"/>
      <c r="PD44" s="242"/>
      <c r="PE44" s="242"/>
      <c r="PF44" s="242"/>
      <c r="PG44" s="242"/>
      <c r="PH44" s="242"/>
      <c r="PI44" s="242"/>
      <c r="PJ44" s="242"/>
      <c r="PK44" s="242"/>
      <c r="PL44" s="242"/>
      <c r="PM44" s="242"/>
      <c r="PN44" s="242"/>
      <c r="PO44" s="242"/>
      <c r="PP44" s="242"/>
      <c r="PQ44" s="242"/>
      <c r="PR44" s="242"/>
      <c r="PS44" s="242"/>
      <c r="PT44" s="242"/>
      <c r="PU44" s="242"/>
      <c r="PV44" s="242"/>
      <c r="PW44" s="242"/>
      <c r="PX44" s="242"/>
      <c r="PY44" s="242"/>
      <c r="PZ44" s="242"/>
      <c r="QA44" s="242"/>
      <c r="QB44" s="242"/>
      <c r="QC44" s="242"/>
      <c r="QD44" s="242"/>
      <c r="QE44" s="242"/>
      <c r="QF44" s="242"/>
      <c r="QG44" s="242"/>
      <c r="QH44" s="242"/>
      <c r="QI44" s="242"/>
      <c r="QJ44" s="242"/>
      <c r="QK44" s="242"/>
      <c r="QL44" s="242"/>
      <c r="QM44" s="242"/>
      <c r="QN44" s="242"/>
      <c r="QO44" s="242"/>
      <c r="QP44" s="242"/>
      <c r="QQ44" s="242"/>
      <c r="QR44" s="242"/>
      <c r="QS44" s="242"/>
      <c r="QT44" s="242"/>
      <c r="QU44" s="242"/>
      <c r="QV44" s="242"/>
      <c r="QW44" s="242"/>
      <c r="QX44" s="242"/>
      <c r="QY44" s="242"/>
      <c r="QZ44" s="242"/>
      <c r="RA44" s="242"/>
      <c r="RB44" s="242"/>
      <c r="RC44" s="242"/>
      <c r="RD44" s="242"/>
      <c r="RE44" s="242"/>
      <c r="RF44" s="242"/>
      <c r="RG44" s="242"/>
      <c r="RH44" s="242"/>
      <c r="RI44" s="242"/>
      <c r="RJ44" s="242"/>
      <c r="RK44" s="242"/>
      <c r="RL44" s="242"/>
      <c r="RM44" s="242"/>
      <c r="RN44" s="242"/>
      <c r="RO44" s="242"/>
      <c r="RP44" s="242"/>
      <c r="RQ44" s="242"/>
      <c r="RR44" s="242"/>
      <c r="RS44" s="242"/>
      <c r="RT44" s="242"/>
      <c r="RU44" s="242"/>
      <c r="RV44" s="242"/>
      <c r="RW44" s="242"/>
      <c r="RX44" s="242"/>
      <c r="RY44" s="242"/>
      <c r="RZ44" s="242"/>
      <c r="SA44" s="242"/>
      <c r="SB44" s="242"/>
      <c r="SC44" s="242"/>
      <c r="SD44" s="242"/>
      <c r="SE44" s="242"/>
      <c r="SF44" s="242"/>
      <c r="SG44" s="242"/>
      <c r="SH44" s="242"/>
      <c r="SI44" s="242"/>
      <c r="SJ44" s="242"/>
      <c r="SK44" s="242"/>
      <c r="SL44" s="242"/>
      <c r="SM44" s="242"/>
      <c r="SN44" s="242"/>
      <c r="SO44" s="242"/>
      <c r="SP44" s="242"/>
      <c r="SQ44" s="242"/>
      <c r="SR44" s="242"/>
      <c r="SS44" s="242"/>
      <c r="ST44" s="242"/>
      <c r="SU44" s="242"/>
      <c r="SV44" s="242"/>
      <c r="SW44" s="242"/>
      <c r="SX44" s="242"/>
      <c r="SY44" s="242"/>
      <c r="SZ44" s="242"/>
      <c r="TA44" s="242"/>
      <c r="TB44" s="242"/>
      <c r="TC44" s="242"/>
      <c r="TD44" s="242"/>
      <c r="TE44" s="242"/>
      <c r="TF44" s="242"/>
      <c r="TG44" s="242"/>
      <c r="TH44" s="242"/>
      <c r="TI44" s="242"/>
      <c r="TJ44" s="242"/>
      <c r="TK44" s="242"/>
      <c r="TL44" s="242"/>
      <c r="TM44" s="242"/>
      <c r="TN44" s="242"/>
      <c r="TO44" s="242"/>
      <c r="TP44" s="242"/>
      <c r="TQ44" s="242"/>
      <c r="TR44" s="242"/>
      <c r="TS44" s="242"/>
      <c r="TT44" s="242"/>
      <c r="TU44" s="242"/>
      <c r="TV44" s="242"/>
      <c r="TW44" s="242"/>
      <c r="TX44" s="242"/>
      <c r="TY44" s="242"/>
      <c r="TZ44" s="242"/>
      <c r="UA44" s="242"/>
      <c r="UB44" s="242"/>
      <c r="UC44" s="242"/>
      <c r="UD44" s="242"/>
      <c r="UE44" s="242"/>
      <c r="UF44" s="242"/>
      <c r="UG44" s="242"/>
      <c r="UH44" s="242"/>
      <c r="UI44" s="242"/>
      <c r="UJ44" s="242"/>
      <c r="UK44" s="242"/>
      <c r="UL44" s="242"/>
      <c r="UM44" s="242"/>
      <c r="UN44" s="242"/>
      <c r="UO44" s="242"/>
      <c r="UP44" s="242"/>
      <c r="UQ44" s="242"/>
      <c r="UR44" s="242"/>
      <c r="US44" s="242"/>
      <c r="UT44" s="242"/>
      <c r="UU44" s="242"/>
      <c r="UV44" s="242"/>
      <c r="UW44" s="242"/>
      <c r="UX44" s="242"/>
      <c r="UY44" s="242"/>
      <c r="UZ44" s="242"/>
      <c r="VA44" s="242"/>
      <c r="VB44" s="242"/>
      <c r="VC44" s="242"/>
      <c r="VD44" s="242"/>
      <c r="VE44" s="242"/>
      <c r="VF44" s="242"/>
      <c r="VG44" s="242"/>
      <c r="VH44" s="242"/>
      <c r="VI44" s="242"/>
      <c r="VJ44" s="242"/>
      <c r="VK44" s="242"/>
      <c r="VL44" s="242"/>
      <c r="VM44" s="242"/>
      <c r="VN44" s="242"/>
      <c r="VO44" s="242"/>
      <c r="VP44" s="242"/>
      <c r="VQ44" s="242"/>
      <c r="VR44" s="242"/>
      <c r="VS44" s="242"/>
      <c r="VT44" s="242"/>
      <c r="VU44" s="242"/>
      <c r="VV44" s="242"/>
      <c r="VW44" s="242"/>
      <c r="VX44" s="242"/>
      <c r="VY44" s="242"/>
      <c r="VZ44" s="242"/>
      <c r="WA44" s="242"/>
      <c r="WB44" s="242"/>
      <c r="WC44" s="242"/>
      <c r="WD44" s="242"/>
      <c r="WE44" s="242"/>
      <c r="WF44" s="242"/>
      <c r="WG44" s="242"/>
      <c r="WH44" s="242"/>
      <c r="WI44" s="242"/>
      <c r="WJ44" s="242"/>
      <c r="WK44" s="242"/>
      <c r="WL44" s="242"/>
      <c r="WM44" s="242"/>
      <c r="WN44" s="242"/>
      <c r="WO44" s="242"/>
      <c r="WP44" s="242"/>
      <c r="WQ44" s="242"/>
      <c r="WR44" s="242"/>
      <c r="WS44" s="242"/>
      <c r="WT44" s="242"/>
      <c r="WU44" s="242"/>
      <c r="WV44" s="242"/>
      <c r="WW44" s="242"/>
      <c r="WX44" s="242"/>
      <c r="WY44" s="242"/>
      <c r="WZ44" s="242"/>
      <c r="XA44" s="242"/>
      <c r="XB44" s="242"/>
      <c r="XC44" s="242"/>
      <c r="XD44" s="242"/>
      <c r="XE44" s="242"/>
      <c r="XF44" s="242"/>
      <c r="XG44" s="242"/>
      <c r="XH44" s="242"/>
      <c r="XI44" s="242"/>
      <c r="XJ44" s="242"/>
      <c r="XK44" s="242"/>
      <c r="XL44" s="242"/>
      <c r="XM44" s="242"/>
      <c r="XN44" s="242"/>
      <c r="XO44" s="242"/>
      <c r="XP44" s="242"/>
      <c r="XQ44" s="242"/>
      <c r="XR44" s="242"/>
      <c r="XS44" s="242"/>
      <c r="XT44" s="242"/>
      <c r="XU44" s="242"/>
      <c r="XV44" s="242"/>
      <c r="XW44" s="242"/>
      <c r="XX44" s="242"/>
      <c r="XY44" s="242"/>
      <c r="XZ44" s="242"/>
      <c r="YA44" s="242"/>
      <c r="YB44" s="242"/>
      <c r="YC44" s="242"/>
      <c r="YD44" s="242"/>
      <c r="YE44" s="242"/>
      <c r="YF44" s="242"/>
      <c r="YG44" s="242"/>
      <c r="YH44" s="242"/>
      <c r="YI44" s="242"/>
      <c r="YJ44" s="242"/>
      <c r="YK44" s="242"/>
      <c r="YL44" s="242"/>
      <c r="YM44" s="242"/>
      <c r="YN44" s="242"/>
      <c r="YO44" s="242"/>
      <c r="YP44" s="242"/>
      <c r="YQ44" s="242"/>
      <c r="YR44" s="242"/>
      <c r="YS44" s="242"/>
      <c r="YT44" s="242"/>
      <c r="YU44" s="242"/>
      <c r="YV44" s="242"/>
      <c r="YW44" s="242"/>
      <c r="YX44" s="242"/>
      <c r="YY44" s="242"/>
      <c r="YZ44" s="242"/>
      <c r="ZA44" s="242"/>
      <c r="ZB44" s="242"/>
      <c r="ZC44" s="242"/>
      <c r="ZD44" s="242"/>
      <c r="ZE44" s="242"/>
      <c r="ZF44" s="242"/>
      <c r="ZG44" s="242"/>
      <c r="ZH44" s="242"/>
      <c r="ZI44" s="242"/>
      <c r="ZJ44" s="242"/>
      <c r="ZK44" s="242"/>
      <c r="ZL44" s="242"/>
      <c r="ZM44" s="242"/>
      <c r="ZN44" s="242"/>
      <c r="ZO44" s="242"/>
      <c r="ZP44" s="242"/>
      <c r="ZQ44" s="242"/>
      <c r="ZR44" s="242"/>
      <c r="ZS44" s="242"/>
      <c r="ZT44" s="242"/>
      <c r="ZU44" s="242"/>
      <c r="ZV44" s="242"/>
      <c r="ZW44" s="242"/>
      <c r="ZX44" s="242"/>
      <c r="ZY44" s="242"/>
      <c r="ZZ44" s="242"/>
      <c r="AAA44" s="242"/>
      <c r="AAB44" s="242"/>
      <c r="AAC44" s="242"/>
      <c r="AAD44" s="242"/>
      <c r="AAE44" s="242"/>
      <c r="AAF44" s="242"/>
      <c r="AAG44" s="242"/>
      <c r="AAH44" s="242"/>
      <c r="AAI44" s="242"/>
      <c r="AAJ44" s="242"/>
      <c r="AAK44" s="242"/>
      <c r="AAL44" s="242"/>
      <c r="AAM44" s="242"/>
      <c r="AAN44" s="242"/>
      <c r="AAO44" s="242"/>
      <c r="AAP44" s="242"/>
      <c r="AAQ44" s="242"/>
      <c r="AAR44" s="242"/>
      <c r="AAS44" s="242"/>
      <c r="AAT44" s="242"/>
      <c r="AAU44" s="242"/>
      <c r="AAV44" s="242"/>
      <c r="AAW44" s="242"/>
      <c r="AAX44" s="242"/>
      <c r="AAY44" s="242"/>
      <c r="AAZ44" s="242"/>
      <c r="ABA44" s="242"/>
      <c r="ABB44" s="242"/>
      <c r="ABC44" s="242"/>
      <c r="ABD44" s="242"/>
      <c r="ABE44" s="242"/>
      <c r="ABF44" s="242"/>
      <c r="ABG44" s="242"/>
      <c r="ABH44" s="242"/>
      <c r="ABI44" s="242"/>
      <c r="ABJ44" s="242"/>
      <c r="ABK44" s="242"/>
      <c r="ABL44" s="242"/>
      <c r="ABM44" s="242"/>
      <c r="ABN44" s="242"/>
      <c r="ABO44" s="242"/>
      <c r="ABP44" s="242"/>
      <c r="ABQ44" s="242"/>
      <c r="ABR44" s="242"/>
      <c r="ABS44" s="242"/>
      <c r="ABT44" s="242"/>
      <c r="ABU44" s="242"/>
      <c r="ABV44" s="242"/>
      <c r="ABW44" s="242"/>
      <c r="ABX44" s="242"/>
      <c r="ABY44" s="242"/>
      <c r="ABZ44" s="242"/>
      <c r="ACA44" s="242"/>
      <c r="ACB44" s="242"/>
      <c r="ACC44" s="242"/>
      <c r="ACD44" s="242"/>
      <c r="ACE44" s="242"/>
      <c r="ACF44" s="242"/>
      <c r="ACG44" s="242"/>
      <c r="ACH44" s="242"/>
      <c r="ACI44" s="242"/>
      <c r="ACJ44" s="242"/>
      <c r="ACK44" s="242"/>
      <c r="ACL44" s="242"/>
      <c r="ACM44" s="242"/>
      <c r="ACN44" s="242"/>
      <c r="ACO44" s="242"/>
      <c r="ACP44" s="242"/>
      <c r="ACQ44" s="242"/>
      <c r="ACR44" s="242"/>
      <c r="ACS44" s="242"/>
      <c r="ACT44" s="242"/>
      <c r="ACU44" s="242"/>
      <c r="ACV44" s="242"/>
      <c r="ACW44" s="242"/>
      <c r="ACX44" s="242"/>
      <c r="ACY44" s="242"/>
      <c r="ACZ44" s="242"/>
      <c r="ADA44" s="242"/>
      <c r="ADB44" s="242"/>
      <c r="ADC44" s="242"/>
      <c r="ADD44" s="242"/>
      <c r="ADE44" s="242"/>
      <c r="ADF44" s="242"/>
      <c r="ADG44" s="242"/>
      <c r="ADH44" s="242"/>
      <c r="ADI44" s="242"/>
      <c r="ADJ44" s="242"/>
      <c r="ADK44" s="242"/>
      <c r="ADL44" s="242"/>
      <c r="ADM44" s="242"/>
      <c r="ADN44" s="242"/>
      <c r="ADO44" s="242"/>
      <c r="ADP44" s="242"/>
      <c r="ADQ44" s="242"/>
      <c r="ADR44" s="242"/>
      <c r="ADS44" s="242"/>
      <c r="ADT44" s="242"/>
      <c r="ADU44" s="242"/>
      <c r="ADV44" s="242"/>
      <c r="ADW44" s="242"/>
      <c r="ADX44" s="242"/>
      <c r="ADY44" s="242"/>
      <c r="ADZ44" s="242"/>
      <c r="AEA44" s="242"/>
      <c r="AEB44" s="242"/>
      <c r="AEC44" s="242"/>
      <c r="AED44" s="242"/>
      <c r="AEE44" s="242"/>
      <c r="AEF44" s="242"/>
      <c r="AEG44" s="242"/>
      <c r="AEH44" s="242"/>
      <c r="AEI44" s="242"/>
      <c r="AEJ44" s="242"/>
      <c r="AEK44" s="242"/>
      <c r="AEL44" s="242"/>
      <c r="AEM44" s="242"/>
      <c r="AEN44" s="242"/>
      <c r="AEO44" s="242"/>
      <c r="AEP44" s="242"/>
      <c r="AEQ44" s="242"/>
      <c r="AER44" s="242"/>
      <c r="AES44" s="242"/>
      <c r="AET44" s="242"/>
      <c r="AEU44" s="242"/>
      <c r="AEV44" s="242"/>
      <c r="AEW44" s="242"/>
      <c r="AEX44" s="242"/>
      <c r="AEY44" s="242"/>
      <c r="AEZ44" s="242"/>
      <c r="AFA44" s="242"/>
      <c r="AFB44" s="242"/>
      <c r="AFC44" s="242"/>
      <c r="AFD44" s="242"/>
      <c r="AFE44" s="242"/>
      <c r="AFF44" s="242"/>
      <c r="AFG44" s="242"/>
      <c r="AFH44" s="242"/>
      <c r="AFI44" s="242"/>
      <c r="AFJ44" s="242"/>
      <c r="AFK44" s="242"/>
      <c r="AFL44" s="242"/>
      <c r="AFM44" s="242"/>
      <c r="AFN44" s="242"/>
      <c r="AFO44" s="242"/>
      <c r="AFP44" s="242"/>
      <c r="AFQ44" s="242"/>
      <c r="AFR44" s="242"/>
      <c r="AFS44" s="242"/>
      <c r="AFT44" s="242"/>
      <c r="AFU44" s="242"/>
      <c r="AFV44" s="242"/>
      <c r="AFW44" s="242"/>
      <c r="AFX44" s="242"/>
      <c r="AFY44" s="242"/>
      <c r="AFZ44" s="242"/>
      <c r="AGA44" s="242"/>
      <c r="AGB44" s="242"/>
      <c r="AGC44" s="242"/>
      <c r="AGD44" s="242"/>
      <c r="AGE44" s="242"/>
      <c r="AGF44" s="242"/>
      <c r="AGG44" s="242"/>
      <c r="AGH44" s="242"/>
      <c r="AGI44" s="242"/>
      <c r="AGJ44" s="242"/>
      <c r="AGK44" s="242"/>
      <c r="AGL44" s="242"/>
      <c r="AGM44" s="242"/>
      <c r="AGN44" s="242"/>
      <c r="AGO44" s="242"/>
      <c r="AGP44" s="242"/>
      <c r="AGQ44" s="242"/>
      <c r="AGR44" s="242"/>
      <c r="AGS44" s="242"/>
      <c r="AGT44" s="242"/>
      <c r="AGU44" s="242"/>
      <c r="AGV44" s="242"/>
      <c r="AGW44" s="242"/>
      <c r="AGX44" s="242"/>
      <c r="AGY44" s="242"/>
      <c r="AGZ44" s="242"/>
      <c r="AHA44" s="242"/>
      <c r="AHB44" s="242"/>
      <c r="AHC44" s="242"/>
      <c r="AHD44" s="242"/>
      <c r="AHE44" s="242"/>
      <c r="AHF44" s="242"/>
      <c r="AHG44" s="242"/>
      <c r="AHH44" s="242"/>
      <c r="AHI44" s="242"/>
      <c r="AHJ44" s="242"/>
      <c r="AHK44" s="242"/>
      <c r="AHL44" s="242"/>
      <c r="AHM44" s="242"/>
      <c r="AHN44" s="242"/>
      <c r="AHO44" s="242"/>
      <c r="AHP44" s="242"/>
      <c r="AHQ44" s="242"/>
      <c r="AHR44" s="242"/>
      <c r="AHS44" s="242"/>
      <c r="AHT44" s="242"/>
      <c r="AHU44" s="242"/>
      <c r="AHV44" s="242"/>
      <c r="AHW44" s="242"/>
      <c r="AHX44" s="242"/>
      <c r="AHY44" s="242"/>
      <c r="AHZ44" s="242"/>
      <c r="AIA44" s="242"/>
      <c r="AIB44" s="242"/>
      <c r="AIC44" s="242"/>
      <c r="AID44" s="242"/>
      <c r="AIE44" s="242"/>
      <c r="AIF44" s="242"/>
      <c r="AIG44" s="242"/>
      <c r="AIH44" s="242"/>
      <c r="AII44" s="242"/>
      <c r="AIJ44" s="242"/>
      <c r="AIK44" s="242"/>
      <c r="AIL44" s="242"/>
      <c r="AIM44" s="242"/>
      <c r="AIN44" s="242"/>
      <c r="AIO44" s="242"/>
      <c r="AIP44" s="242"/>
      <c r="AIQ44" s="242"/>
      <c r="AIR44" s="242"/>
      <c r="AIS44" s="242"/>
      <c r="AIT44" s="242"/>
      <c r="AIU44" s="242"/>
      <c r="AIV44" s="242"/>
      <c r="AIW44" s="242"/>
      <c r="AIX44" s="242"/>
      <c r="AIY44" s="242"/>
      <c r="AIZ44" s="242"/>
      <c r="AJA44" s="242"/>
      <c r="AJB44" s="242"/>
      <c r="AJC44" s="242"/>
      <c r="AJD44" s="242"/>
      <c r="AJE44" s="242"/>
      <c r="AJF44" s="242"/>
      <c r="AJG44" s="242"/>
      <c r="AJH44" s="242"/>
      <c r="AJI44" s="242"/>
      <c r="AJJ44" s="242"/>
      <c r="AJK44" s="242"/>
      <c r="AJL44" s="242"/>
      <c r="AJM44" s="242"/>
      <c r="AJN44" s="242"/>
      <c r="AJO44" s="242"/>
      <c r="AJP44" s="242"/>
      <c r="AJQ44" s="242"/>
      <c r="AJR44" s="242"/>
      <c r="AJS44" s="242"/>
      <c r="AJT44" s="242"/>
      <c r="AJU44" s="242"/>
      <c r="AJV44" s="242"/>
      <c r="AJW44" s="242"/>
      <c r="AJX44" s="242"/>
      <c r="AJY44" s="242"/>
      <c r="AJZ44" s="242"/>
      <c r="AKA44" s="242"/>
      <c r="AKB44" s="242"/>
      <c r="AKC44" s="242"/>
      <c r="AKD44" s="242"/>
      <c r="AKE44" s="242"/>
      <c r="AKF44" s="242"/>
      <c r="AKG44" s="242"/>
      <c r="AKH44" s="242"/>
      <c r="AKI44" s="242"/>
      <c r="AKJ44" s="242"/>
      <c r="AKK44" s="242"/>
      <c r="AKL44" s="242"/>
      <c r="AKM44" s="242"/>
      <c r="AKN44" s="242"/>
      <c r="AKO44" s="242"/>
      <c r="AKP44" s="242"/>
      <c r="AKQ44" s="242"/>
      <c r="AKR44" s="242"/>
      <c r="AKS44" s="242"/>
      <c r="AKT44" s="242"/>
      <c r="AKU44" s="242"/>
      <c r="AKV44" s="242"/>
      <c r="AKW44" s="242"/>
      <c r="AKX44" s="242"/>
      <c r="AKY44" s="242"/>
      <c r="AKZ44" s="242"/>
      <c r="ALA44" s="242"/>
      <c r="ALB44" s="242"/>
      <c r="ALC44" s="242"/>
      <c r="ALD44" s="242"/>
      <c r="ALE44" s="242"/>
      <c r="ALF44" s="242"/>
      <c r="ALG44" s="242"/>
      <c r="ALH44" s="242"/>
      <c r="ALI44" s="242"/>
      <c r="ALJ44" s="242"/>
      <c r="ALK44" s="242"/>
      <c r="ALL44" s="242"/>
      <c r="ALM44" s="242"/>
      <c r="ALN44" s="242"/>
      <c r="ALO44" s="242"/>
      <c r="ALP44" s="242"/>
      <c r="ALQ44" s="242"/>
      <c r="ALR44" s="242"/>
      <c r="ALS44" s="242"/>
      <c r="ALT44" s="242"/>
      <c r="ALU44" s="242"/>
      <c r="ALV44" s="242"/>
      <c r="ALW44" s="242"/>
      <c r="ALX44" s="242"/>
      <c r="ALY44" s="242"/>
      <c r="ALZ44" s="242"/>
      <c r="AMA44" s="242"/>
      <c r="AMB44" s="242"/>
      <c r="AMC44" s="242"/>
      <c r="AMD44" s="242"/>
      <c r="AME44" s="242"/>
      <c r="AMF44" s="242"/>
      <c r="AMG44" s="242"/>
      <c r="AMH44" s="242"/>
      <c r="AMI44" s="242"/>
      <c r="AMJ44" s="242"/>
      <c r="AMK44" s="242"/>
      <c r="AML44" s="242"/>
      <c r="AMM44" s="242"/>
      <c r="AMN44" s="242"/>
      <c r="AMO44" s="242"/>
      <c r="AMP44" s="242"/>
      <c r="AMQ44" s="242"/>
      <c r="AMR44" s="242"/>
      <c r="AMS44" s="242"/>
      <c r="AMT44" s="242"/>
      <c r="AMU44" s="242"/>
      <c r="AMV44" s="242"/>
      <c r="AMW44" s="242"/>
      <c r="AMX44" s="242"/>
      <c r="AMY44" s="242"/>
      <c r="AMZ44" s="242"/>
      <c r="ANA44" s="242"/>
      <c r="ANB44" s="242"/>
      <c r="ANC44" s="242"/>
      <c r="AND44" s="242"/>
      <c r="ANE44" s="242"/>
      <c r="ANF44" s="242"/>
      <c r="ANG44" s="242"/>
      <c r="ANH44" s="242"/>
      <c r="ANI44" s="242"/>
      <c r="ANJ44" s="242"/>
      <c r="ANK44" s="242"/>
      <c r="ANL44" s="242"/>
      <c r="ANM44" s="242"/>
      <c r="ANN44" s="242"/>
      <c r="ANO44" s="242"/>
      <c r="ANP44" s="242"/>
      <c r="ANQ44" s="242"/>
      <c r="ANR44" s="242"/>
      <c r="ANS44" s="242"/>
      <c r="ANT44" s="242"/>
      <c r="ANU44" s="242"/>
      <c r="ANV44" s="242"/>
      <c r="ANW44" s="242"/>
      <c r="ANX44" s="242"/>
      <c r="ANY44" s="242"/>
      <c r="ANZ44" s="242"/>
      <c r="AOA44" s="242"/>
      <c r="AOB44" s="242"/>
      <c r="AOC44" s="242"/>
      <c r="AOD44" s="242"/>
      <c r="AOE44" s="242"/>
      <c r="AOF44" s="242"/>
      <c r="AOG44" s="242"/>
      <c r="AOH44" s="242"/>
      <c r="AOI44" s="242"/>
      <c r="AOJ44" s="242"/>
      <c r="AOK44" s="242"/>
      <c r="AOL44" s="242"/>
      <c r="AOM44" s="242"/>
      <c r="AON44" s="242"/>
      <c r="AOO44" s="242"/>
      <c r="AOP44" s="242"/>
      <c r="AOQ44" s="242"/>
      <c r="AOR44" s="242"/>
      <c r="AOS44" s="242"/>
      <c r="AOT44" s="242"/>
      <c r="AOU44" s="242"/>
      <c r="AOV44" s="242"/>
      <c r="AOW44" s="242"/>
      <c r="AOX44" s="242"/>
      <c r="AOY44" s="242"/>
      <c r="AOZ44" s="242"/>
      <c r="APA44" s="242"/>
      <c r="APB44" s="242"/>
      <c r="APC44" s="242"/>
      <c r="APD44" s="242"/>
      <c r="APE44" s="242"/>
      <c r="APF44" s="242"/>
      <c r="APG44" s="242"/>
      <c r="APH44" s="242"/>
      <c r="API44" s="242"/>
      <c r="APJ44" s="242"/>
      <c r="APK44" s="242"/>
      <c r="APL44" s="242"/>
      <c r="APM44" s="242"/>
      <c r="APN44" s="242"/>
      <c r="APO44" s="242"/>
      <c r="APP44" s="242"/>
      <c r="APQ44" s="242"/>
      <c r="APR44" s="242"/>
      <c r="APS44" s="242"/>
      <c r="APT44" s="242"/>
      <c r="APU44" s="242"/>
      <c r="APV44" s="242"/>
      <c r="APW44" s="242"/>
      <c r="APX44" s="242"/>
      <c r="APY44" s="242"/>
      <c r="APZ44" s="242"/>
      <c r="AQA44" s="242"/>
      <c r="AQB44" s="242"/>
      <c r="AQC44" s="242"/>
      <c r="AQD44" s="242"/>
      <c r="AQE44" s="242"/>
      <c r="AQF44" s="242"/>
      <c r="AQG44" s="242"/>
      <c r="AQH44" s="242"/>
      <c r="AQI44" s="242"/>
      <c r="AQJ44" s="242"/>
      <c r="AQK44" s="242"/>
      <c r="AQL44" s="242"/>
      <c r="AQM44" s="242"/>
      <c r="AQN44" s="242"/>
      <c r="AQO44" s="242"/>
      <c r="AQP44" s="242"/>
      <c r="AQQ44" s="242"/>
      <c r="AQR44" s="242"/>
      <c r="AQS44" s="242"/>
      <c r="AQT44" s="242"/>
      <c r="AQU44" s="242"/>
      <c r="AQV44" s="242"/>
      <c r="AQW44" s="242"/>
      <c r="AQX44" s="242"/>
      <c r="AQY44" s="242"/>
      <c r="AQZ44" s="242"/>
      <c r="ARA44" s="242"/>
      <c r="ARB44" s="242"/>
      <c r="ARC44" s="242"/>
      <c r="ARD44" s="242"/>
      <c r="ARE44" s="242"/>
      <c r="ARF44" s="242"/>
      <c r="ARG44" s="242"/>
      <c r="ARH44" s="242"/>
      <c r="ARI44" s="242"/>
      <c r="ARJ44" s="242"/>
      <c r="ARK44" s="242"/>
      <c r="ARL44" s="242"/>
      <c r="ARM44" s="242"/>
      <c r="ARN44" s="242"/>
      <c r="ARO44" s="242"/>
      <c r="ARP44" s="242"/>
      <c r="ARQ44" s="242"/>
      <c r="ARR44" s="242"/>
      <c r="ARS44" s="242"/>
      <c r="ART44" s="242"/>
      <c r="ARU44" s="242"/>
      <c r="ARV44" s="242"/>
      <c r="ARW44" s="242"/>
      <c r="ARX44" s="242"/>
      <c r="ARY44" s="242"/>
      <c r="ARZ44" s="242"/>
      <c r="ASA44" s="242"/>
      <c r="ASB44" s="242"/>
      <c r="ASC44" s="242"/>
      <c r="ASD44" s="242"/>
      <c r="ASE44" s="242"/>
      <c r="ASF44" s="242"/>
      <c r="ASG44" s="242"/>
      <c r="ASH44" s="242"/>
      <c r="ASI44" s="242"/>
      <c r="ASJ44" s="242"/>
      <c r="ASK44" s="242"/>
      <c r="ASL44" s="242"/>
      <c r="ASM44" s="242"/>
      <c r="ASN44" s="242"/>
      <c r="ASO44" s="242"/>
      <c r="ASP44" s="242"/>
      <c r="ASQ44" s="242"/>
      <c r="ASR44" s="242"/>
      <c r="ASS44" s="242"/>
      <c r="AST44" s="242"/>
      <c r="ASU44" s="242"/>
      <c r="ASV44" s="242"/>
      <c r="ASW44" s="242"/>
      <c r="ASX44" s="242"/>
      <c r="ASY44" s="242"/>
      <c r="ASZ44" s="242"/>
      <c r="ATA44" s="242"/>
      <c r="ATB44" s="242"/>
      <c r="ATC44" s="242"/>
      <c r="ATD44" s="242"/>
      <c r="ATE44" s="242"/>
      <c r="ATF44" s="242"/>
      <c r="ATG44" s="242"/>
      <c r="ATH44" s="242"/>
      <c r="ATI44" s="242"/>
      <c r="ATJ44" s="242"/>
      <c r="ATK44" s="242"/>
      <c r="ATL44" s="242"/>
      <c r="ATM44" s="242"/>
      <c r="ATN44" s="242"/>
      <c r="ATO44" s="242"/>
      <c r="ATP44" s="242"/>
      <c r="ATQ44" s="242"/>
      <c r="ATR44" s="242"/>
      <c r="ATS44" s="242"/>
      <c r="ATT44" s="242"/>
      <c r="ATU44" s="242"/>
      <c r="ATV44" s="242"/>
      <c r="ATW44" s="242"/>
      <c r="ATX44" s="242"/>
      <c r="ATY44" s="242"/>
      <c r="ATZ44" s="242"/>
      <c r="AUA44" s="242"/>
      <c r="AUB44" s="242"/>
      <c r="AUC44" s="242"/>
      <c r="AUD44" s="242"/>
      <c r="AUE44" s="242"/>
      <c r="AUF44" s="242"/>
      <c r="AUG44" s="242"/>
      <c r="AUH44" s="242"/>
      <c r="AUI44" s="242"/>
      <c r="AUJ44" s="242"/>
      <c r="AUK44" s="242"/>
      <c r="AUL44" s="242"/>
      <c r="AUM44" s="242"/>
      <c r="AUN44" s="242"/>
      <c r="AUO44" s="242"/>
      <c r="AUP44" s="242"/>
      <c r="AUQ44" s="242"/>
      <c r="AUR44" s="242"/>
      <c r="AUS44" s="242"/>
      <c r="AUT44" s="242"/>
      <c r="AUU44" s="242"/>
      <c r="AUV44" s="242"/>
      <c r="AUW44" s="242"/>
      <c r="AUX44" s="242"/>
      <c r="AUY44" s="242"/>
      <c r="AUZ44" s="242"/>
      <c r="AVA44" s="242"/>
      <c r="AVB44" s="242"/>
      <c r="AVC44" s="242"/>
      <c r="AVD44" s="242"/>
      <c r="AVE44" s="242"/>
      <c r="AVF44" s="242"/>
      <c r="AVG44" s="242"/>
      <c r="AVH44" s="242"/>
      <c r="AVI44" s="242"/>
      <c r="AVJ44" s="242"/>
      <c r="AVK44" s="242"/>
      <c r="AVL44" s="242"/>
      <c r="AVM44" s="242"/>
      <c r="AVN44" s="242"/>
      <c r="AVO44" s="242"/>
      <c r="AVP44" s="242"/>
      <c r="AVQ44" s="242"/>
      <c r="AVR44" s="242"/>
      <c r="AVS44" s="242"/>
      <c r="AVT44" s="242"/>
      <c r="AVU44" s="242"/>
      <c r="AVV44" s="242"/>
      <c r="AVW44" s="242"/>
      <c r="AVX44" s="242"/>
      <c r="AVY44" s="242"/>
      <c r="AVZ44" s="242"/>
      <c r="AWA44" s="242"/>
      <c r="AWB44" s="242"/>
      <c r="AWC44" s="242"/>
      <c r="AWD44" s="242"/>
      <c r="AWE44" s="242"/>
      <c r="AWF44" s="242"/>
      <c r="AWG44" s="242"/>
      <c r="AWH44" s="242"/>
      <c r="AWI44" s="242"/>
      <c r="AWJ44" s="242"/>
      <c r="AWK44" s="242"/>
      <c r="AWL44" s="242"/>
      <c r="AWM44" s="242"/>
      <c r="AWN44" s="242"/>
      <c r="AWO44" s="242"/>
      <c r="AWP44" s="242"/>
      <c r="AWQ44" s="242"/>
      <c r="AWR44" s="242"/>
      <c r="AWS44" s="242"/>
      <c r="AWT44" s="242"/>
      <c r="AWU44" s="242"/>
      <c r="AWV44" s="242"/>
      <c r="AWW44" s="242"/>
      <c r="AWX44" s="242"/>
      <c r="AWY44" s="242"/>
      <c r="AWZ44" s="242"/>
      <c r="AXA44" s="242"/>
      <c r="AXB44" s="242"/>
      <c r="AXC44" s="242"/>
      <c r="AXD44" s="242"/>
      <c r="AXE44" s="242"/>
      <c r="AXF44" s="242"/>
      <c r="AXG44" s="242"/>
      <c r="AXH44" s="242"/>
      <c r="AXI44" s="242"/>
      <c r="AXJ44" s="242"/>
      <c r="AXK44" s="242"/>
      <c r="AXL44" s="242"/>
      <c r="AXM44" s="242"/>
      <c r="AXN44" s="242"/>
      <c r="AXO44" s="242"/>
      <c r="AXP44" s="242"/>
      <c r="AXQ44" s="242"/>
      <c r="AXR44" s="242"/>
      <c r="AXS44" s="242"/>
      <c r="AXT44" s="242"/>
      <c r="AXU44" s="242"/>
      <c r="AXV44" s="242"/>
      <c r="AXW44" s="242"/>
      <c r="AXX44" s="242"/>
      <c r="AXY44" s="242"/>
      <c r="AXZ44" s="242"/>
      <c r="AYA44" s="242"/>
      <c r="AYB44" s="242"/>
      <c r="AYC44" s="242"/>
      <c r="AYD44" s="242"/>
      <c r="AYE44" s="242"/>
      <c r="AYF44" s="242"/>
      <c r="AYG44" s="242"/>
      <c r="AYH44" s="242"/>
      <c r="AYI44" s="242"/>
      <c r="AYJ44" s="242"/>
      <c r="AYK44" s="242"/>
      <c r="AYL44" s="242"/>
      <c r="AYM44" s="242"/>
      <c r="AYN44" s="242"/>
      <c r="AYO44" s="242"/>
      <c r="AYP44" s="242"/>
      <c r="AYQ44" s="242"/>
      <c r="AYR44" s="242"/>
      <c r="AYS44" s="242"/>
      <c r="AYT44" s="242"/>
      <c r="AYU44" s="242"/>
      <c r="AYV44" s="242"/>
      <c r="AYW44" s="242"/>
      <c r="AYX44" s="242"/>
      <c r="AYY44" s="242"/>
      <c r="AYZ44" s="242"/>
      <c r="AZA44" s="242"/>
      <c r="AZB44" s="242"/>
      <c r="AZC44" s="242"/>
      <c r="AZD44" s="242"/>
      <c r="AZE44" s="242"/>
      <c r="AZF44" s="242"/>
      <c r="AZG44" s="242"/>
      <c r="AZH44" s="242"/>
      <c r="AZI44" s="242"/>
      <c r="AZJ44" s="242"/>
      <c r="AZK44" s="242"/>
      <c r="AZL44" s="242"/>
      <c r="AZM44" s="242"/>
      <c r="AZN44" s="242"/>
      <c r="AZO44" s="242"/>
      <c r="AZP44" s="242"/>
      <c r="AZQ44" s="242"/>
      <c r="AZR44" s="242"/>
      <c r="AZS44" s="242"/>
      <c r="AZT44" s="242"/>
      <c r="AZU44" s="242"/>
      <c r="AZV44" s="242"/>
      <c r="AZW44" s="242"/>
      <c r="AZX44" s="242"/>
      <c r="AZY44" s="242"/>
      <c r="AZZ44" s="242"/>
      <c r="BAA44" s="242"/>
      <c r="BAB44" s="242"/>
      <c r="BAC44" s="242"/>
      <c r="BAD44" s="242"/>
      <c r="BAE44" s="242"/>
      <c r="BAF44" s="242"/>
      <c r="BAG44" s="242"/>
      <c r="BAH44" s="242"/>
      <c r="BAI44" s="242"/>
      <c r="BAJ44" s="242"/>
      <c r="BAK44" s="242"/>
      <c r="BAL44" s="242"/>
      <c r="BAM44" s="242"/>
      <c r="BAN44" s="242"/>
      <c r="BAO44" s="242"/>
      <c r="BAP44" s="242"/>
      <c r="BAQ44" s="242"/>
      <c r="BAR44" s="242"/>
      <c r="BAS44" s="242"/>
      <c r="BAT44" s="242"/>
      <c r="BAU44" s="242"/>
      <c r="BAV44" s="242"/>
      <c r="BAW44" s="242"/>
      <c r="BAX44" s="242"/>
      <c r="BAY44" s="242"/>
      <c r="BAZ44" s="242"/>
      <c r="BBA44" s="242"/>
      <c r="BBB44" s="242"/>
      <c r="BBC44" s="242"/>
      <c r="BBD44" s="242"/>
      <c r="BBE44" s="242"/>
      <c r="BBF44" s="242"/>
      <c r="BBG44" s="242"/>
      <c r="BBH44" s="242"/>
      <c r="BBI44" s="242"/>
      <c r="BBJ44" s="242"/>
      <c r="BBK44" s="242"/>
      <c r="BBL44" s="242"/>
      <c r="BBM44" s="242"/>
      <c r="BBN44" s="242"/>
      <c r="BBO44" s="242"/>
      <c r="BBP44" s="242"/>
      <c r="BBQ44" s="242"/>
      <c r="BBR44" s="242"/>
      <c r="BBS44" s="242"/>
      <c r="BBT44" s="242"/>
      <c r="BBU44" s="242"/>
      <c r="BBV44" s="242"/>
      <c r="BBW44" s="242"/>
      <c r="BBX44" s="242"/>
      <c r="BBY44" s="242"/>
      <c r="BBZ44" s="242"/>
      <c r="BCA44" s="242"/>
      <c r="BCB44" s="242"/>
      <c r="BCC44" s="242"/>
      <c r="BCD44" s="242"/>
      <c r="BCE44" s="242"/>
      <c r="BCF44" s="242"/>
      <c r="BCG44" s="242"/>
      <c r="BCH44" s="242"/>
      <c r="BCI44" s="242"/>
      <c r="BCJ44" s="242"/>
      <c r="BCK44" s="242"/>
      <c r="BCL44" s="242"/>
      <c r="BCM44" s="242"/>
      <c r="BCN44" s="242"/>
      <c r="BCO44" s="242"/>
      <c r="BCP44" s="242"/>
      <c r="BCQ44" s="242"/>
      <c r="BCR44" s="242"/>
      <c r="BCS44" s="242"/>
      <c r="BCT44" s="242"/>
      <c r="BCU44" s="242"/>
      <c r="BCV44" s="242"/>
      <c r="BCW44" s="242"/>
      <c r="BCX44" s="242"/>
      <c r="BCY44" s="242"/>
      <c r="BCZ44" s="242"/>
      <c r="BDA44" s="242"/>
      <c r="BDB44" s="242"/>
      <c r="BDC44" s="242"/>
      <c r="BDD44" s="242"/>
      <c r="BDE44" s="242"/>
      <c r="BDF44" s="242"/>
      <c r="BDG44" s="242"/>
      <c r="BDH44" s="242"/>
      <c r="BDI44" s="242"/>
      <c r="BDJ44" s="242"/>
      <c r="BDK44" s="242"/>
      <c r="BDL44" s="242"/>
      <c r="BDM44" s="242"/>
      <c r="BDN44" s="242"/>
      <c r="BDO44" s="242"/>
      <c r="BDP44" s="242"/>
      <c r="BDQ44" s="242"/>
      <c r="BDR44" s="242"/>
      <c r="BDS44" s="242"/>
      <c r="BDT44" s="242"/>
      <c r="BDU44" s="242"/>
      <c r="BDV44" s="242"/>
      <c r="BDW44" s="242"/>
      <c r="BDX44" s="242"/>
      <c r="BDY44" s="242"/>
      <c r="BDZ44" s="242"/>
      <c r="BEA44" s="242"/>
      <c r="BEB44" s="242"/>
      <c r="BEC44" s="242"/>
      <c r="BED44" s="242"/>
      <c r="BEE44" s="242"/>
      <c r="BEF44" s="242"/>
      <c r="BEG44" s="242"/>
      <c r="BEH44" s="242"/>
      <c r="BEI44" s="242"/>
      <c r="BEJ44" s="242"/>
      <c r="BEK44" s="242"/>
      <c r="BEL44" s="242"/>
      <c r="BEM44" s="242"/>
      <c r="BEN44" s="242"/>
      <c r="BEO44" s="242"/>
      <c r="BEP44" s="242"/>
      <c r="BEQ44" s="242"/>
      <c r="BER44" s="242"/>
      <c r="BES44" s="242"/>
      <c r="BET44" s="242"/>
      <c r="BEU44" s="242"/>
      <c r="BEV44" s="242"/>
      <c r="BEW44" s="242"/>
      <c r="BEX44" s="242"/>
      <c r="BEY44" s="242"/>
      <c r="BEZ44" s="242"/>
      <c r="BFA44" s="242"/>
      <c r="BFB44" s="242"/>
      <c r="BFC44" s="242"/>
      <c r="BFD44" s="242"/>
      <c r="BFE44" s="242"/>
      <c r="BFF44" s="242"/>
      <c r="BFG44" s="242"/>
      <c r="BFH44" s="242"/>
      <c r="BFI44" s="242"/>
      <c r="BFJ44" s="242"/>
      <c r="BFK44" s="242"/>
      <c r="BFL44" s="242"/>
      <c r="BFM44" s="242"/>
      <c r="BFN44" s="242"/>
      <c r="BFO44" s="242"/>
      <c r="BFP44" s="242"/>
      <c r="BFQ44" s="242"/>
      <c r="BFR44" s="242"/>
      <c r="BFS44" s="242"/>
      <c r="BFT44" s="242"/>
      <c r="BFU44" s="242"/>
      <c r="BFV44" s="242"/>
      <c r="BFW44" s="242"/>
      <c r="BFX44" s="242"/>
      <c r="BFY44" s="242"/>
      <c r="BFZ44" s="242"/>
      <c r="BGA44" s="242"/>
      <c r="BGB44" s="242"/>
      <c r="BGC44" s="242"/>
      <c r="BGD44" s="242"/>
      <c r="BGE44" s="242"/>
      <c r="BGF44" s="242"/>
      <c r="BGG44" s="242"/>
      <c r="BGH44" s="242"/>
      <c r="BGI44" s="242"/>
      <c r="BGJ44" s="242"/>
      <c r="BGK44" s="242"/>
      <c r="BGL44" s="242"/>
      <c r="BGM44" s="242"/>
      <c r="BGN44" s="242"/>
      <c r="BGO44" s="242"/>
      <c r="BGP44" s="242"/>
      <c r="BGQ44" s="242"/>
      <c r="BGR44" s="242"/>
      <c r="BGS44" s="242"/>
      <c r="BGT44" s="242"/>
      <c r="BGU44" s="242"/>
      <c r="BGV44" s="242"/>
      <c r="BGW44" s="242"/>
      <c r="BGX44" s="242"/>
      <c r="BGY44" s="242"/>
      <c r="BGZ44" s="242"/>
      <c r="BHA44" s="242"/>
      <c r="BHB44" s="242"/>
      <c r="BHC44" s="242"/>
      <c r="BHD44" s="242"/>
      <c r="BHE44" s="242"/>
      <c r="BHF44" s="242"/>
      <c r="BHG44" s="242"/>
      <c r="BHH44" s="242"/>
      <c r="BHI44" s="242"/>
      <c r="BHJ44" s="242"/>
      <c r="BHK44" s="242"/>
      <c r="BHL44" s="242"/>
      <c r="BHM44" s="242"/>
      <c r="BHN44" s="242"/>
      <c r="BHO44" s="242"/>
      <c r="BHP44" s="242"/>
      <c r="BHQ44" s="242"/>
      <c r="BHR44" s="242"/>
      <c r="BHS44" s="242"/>
      <c r="BHT44" s="242"/>
      <c r="BHU44" s="242"/>
      <c r="BHV44" s="242"/>
      <c r="BHW44" s="242"/>
      <c r="BHX44" s="242"/>
      <c r="BHY44" s="242"/>
      <c r="BHZ44" s="242"/>
      <c r="BIA44" s="242"/>
      <c r="BIB44" s="242"/>
      <c r="BIC44" s="242"/>
      <c r="BID44" s="242"/>
      <c r="BIE44" s="242"/>
      <c r="BIF44" s="242"/>
      <c r="BIG44" s="242"/>
      <c r="BIH44" s="242"/>
      <c r="BII44" s="242"/>
      <c r="BIJ44" s="242"/>
      <c r="BIK44" s="242"/>
      <c r="BIL44" s="242"/>
      <c r="BIM44" s="242"/>
      <c r="BIN44" s="242"/>
      <c r="BIO44" s="242"/>
      <c r="BIP44" s="242"/>
      <c r="BIQ44" s="242"/>
      <c r="BIR44" s="242"/>
      <c r="BIS44" s="242"/>
      <c r="BIT44" s="242"/>
      <c r="BIU44" s="242"/>
      <c r="BIV44" s="242"/>
      <c r="BIW44" s="242"/>
      <c r="BIX44" s="242"/>
      <c r="BIY44" s="242"/>
      <c r="BIZ44" s="242"/>
      <c r="BJA44" s="242"/>
      <c r="BJB44" s="242"/>
      <c r="BJC44" s="242"/>
      <c r="BJD44" s="242"/>
      <c r="BJE44" s="242"/>
      <c r="BJF44" s="242"/>
      <c r="BJG44" s="242"/>
      <c r="BJH44" s="242"/>
      <c r="BJI44" s="242"/>
      <c r="BJJ44" s="242"/>
      <c r="BJK44" s="242"/>
      <c r="BJL44" s="242"/>
      <c r="BJM44" s="242"/>
      <c r="BJN44" s="242"/>
      <c r="BJO44" s="242"/>
      <c r="BJP44" s="242"/>
      <c r="BJQ44" s="242"/>
      <c r="BJR44" s="242"/>
      <c r="BJS44" s="242"/>
      <c r="BJT44" s="242"/>
      <c r="BJU44" s="242"/>
      <c r="BJV44" s="242"/>
      <c r="BJW44" s="242"/>
      <c r="BJX44" s="242"/>
      <c r="BJY44" s="242"/>
      <c r="BJZ44" s="242"/>
      <c r="BKA44" s="242"/>
      <c r="BKB44" s="242"/>
      <c r="BKC44" s="242"/>
      <c r="BKD44" s="242"/>
      <c r="BKE44" s="242"/>
      <c r="BKF44" s="242"/>
      <c r="BKG44" s="242"/>
      <c r="BKH44" s="242"/>
      <c r="BKI44" s="242"/>
      <c r="BKJ44" s="242"/>
      <c r="BKK44" s="242"/>
      <c r="BKL44" s="242"/>
      <c r="BKM44" s="242"/>
      <c r="BKN44" s="242"/>
      <c r="BKO44" s="242"/>
      <c r="BKP44" s="242"/>
      <c r="BKQ44" s="242"/>
      <c r="BKR44" s="242"/>
      <c r="BKS44" s="242"/>
      <c r="BKT44" s="242"/>
      <c r="BKU44" s="242"/>
      <c r="BKV44" s="242"/>
      <c r="BKW44" s="242"/>
      <c r="BKX44" s="242"/>
      <c r="BKY44" s="242"/>
      <c r="BKZ44" s="242"/>
      <c r="BLA44" s="242"/>
      <c r="BLB44" s="242"/>
      <c r="BLC44" s="242"/>
      <c r="BLD44" s="242"/>
      <c r="BLE44" s="242"/>
      <c r="BLF44" s="242"/>
      <c r="BLG44" s="242"/>
      <c r="BLH44" s="242"/>
      <c r="BLI44" s="242"/>
      <c r="BLJ44" s="242"/>
      <c r="BLK44" s="242"/>
      <c r="BLL44" s="242"/>
      <c r="BLM44" s="242"/>
      <c r="BLN44" s="242"/>
      <c r="BLO44" s="242"/>
      <c r="BLP44" s="242"/>
      <c r="BLQ44" s="242"/>
      <c r="BLR44" s="242"/>
      <c r="BLS44" s="242"/>
      <c r="BLT44" s="242"/>
      <c r="BLU44" s="242"/>
      <c r="BLV44" s="242"/>
      <c r="BLW44" s="242"/>
      <c r="BLX44" s="242"/>
      <c r="BLY44" s="242"/>
      <c r="BLZ44" s="242"/>
      <c r="BMA44" s="242"/>
      <c r="BMB44" s="242"/>
      <c r="BMC44" s="242"/>
      <c r="BMD44" s="242"/>
      <c r="BME44" s="242"/>
      <c r="BMF44" s="242"/>
      <c r="BMG44" s="242"/>
      <c r="BMH44" s="242"/>
      <c r="BMI44" s="242"/>
      <c r="BMJ44" s="242"/>
      <c r="BMK44" s="242"/>
      <c r="BML44" s="242"/>
      <c r="BMM44" s="242"/>
      <c r="BMN44" s="242"/>
      <c r="BMO44" s="242"/>
      <c r="BMP44" s="242"/>
      <c r="BMQ44" s="242"/>
      <c r="BMR44" s="242"/>
      <c r="BMS44" s="242"/>
      <c r="BMT44" s="242"/>
      <c r="BMU44" s="242"/>
      <c r="BMV44" s="242"/>
      <c r="BMW44" s="242"/>
      <c r="BMX44" s="242"/>
      <c r="BMY44" s="242"/>
      <c r="BMZ44" s="242"/>
      <c r="BNA44" s="242"/>
      <c r="BNB44" s="242"/>
      <c r="BNC44" s="242"/>
      <c r="BND44" s="242"/>
      <c r="BNE44" s="242"/>
      <c r="BNF44" s="242"/>
      <c r="BNG44" s="242"/>
      <c r="BNH44" s="242"/>
      <c r="BNI44" s="242"/>
      <c r="BNJ44" s="242"/>
      <c r="BNK44" s="242"/>
      <c r="BNL44" s="242"/>
      <c r="BNM44" s="242"/>
      <c r="BNN44" s="242"/>
      <c r="BNO44" s="242"/>
      <c r="BNP44" s="242"/>
      <c r="BNQ44" s="242"/>
      <c r="BNR44" s="242"/>
      <c r="BNS44" s="242"/>
      <c r="BNT44" s="242"/>
      <c r="BNU44" s="242"/>
      <c r="BNV44" s="242"/>
      <c r="BNW44" s="242"/>
      <c r="BNX44" s="242"/>
      <c r="BNY44" s="242"/>
      <c r="BNZ44" s="242"/>
      <c r="BOA44" s="242"/>
      <c r="BOB44" s="242"/>
      <c r="BOC44" s="242"/>
      <c r="BOD44" s="242"/>
      <c r="BOE44" s="242"/>
      <c r="BOF44" s="242"/>
      <c r="BOG44" s="242"/>
      <c r="BOH44" s="242"/>
      <c r="BOI44" s="242"/>
      <c r="BOJ44" s="242"/>
      <c r="BOK44" s="242"/>
      <c r="BOL44" s="242"/>
      <c r="BOM44" s="242"/>
      <c r="BON44" s="242"/>
      <c r="BOO44" s="242"/>
      <c r="BOP44" s="242"/>
      <c r="BOQ44" s="242"/>
      <c r="BOR44" s="242"/>
      <c r="BOS44" s="242"/>
      <c r="BOT44" s="242"/>
      <c r="BOU44" s="242"/>
      <c r="BOV44" s="242"/>
      <c r="BOW44" s="242"/>
      <c r="BOX44" s="242"/>
      <c r="BOY44" s="242"/>
      <c r="BOZ44" s="242"/>
      <c r="BPA44" s="242"/>
      <c r="BPB44" s="242"/>
      <c r="BPC44" s="242"/>
      <c r="BPD44" s="242"/>
      <c r="BPE44" s="242"/>
      <c r="BPF44" s="242"/>
      <c r="BPG44" s="242"/>
      <c r="BPH44" s="242"/>
      <c r="BPI44" s="242"/>
      <c r="BPJ44" s="242"/>
      <c r="BPK44" s="242"/>
      <c r="BPL44" s="242"/>
      <c r="BPM44" s="242"/>
      <c r="BPN44" s="242"/>
      <c r="BPO44" s="242"/>
      <c r="BPP44" s="242"/>
      <c r="BPQ44" s="242"/>
      <c r="BPR44" s="242"/>
      <c r="BPS44" s="242"/>
      <c r="BPT44" s="242"/>
      <c r="BPU44" s="242"/>
      <c r="BPV44" s="242"/>
      <c r="BPW44" s="242"/>
      <c r="BPX44" s="242"/>
      <c r="BPY44" s="242"/>
      <c r="BPZ44" s="242"/>
      <c r="BQA44" s="242"/>
      <c r="BQB44" s="242"/>
      <c r="BQC44" s="242"/>
      <c r="BQD44" s="242"/>
      <c r="BQE44" s="242"/>
      <c r="BQF44" s="242"/>
      <c r="BQG44" s="242"/>
      <c r="BQH44" s="242"/>
      <c r="BQI44" s="242"/>
      <c r="BQJ44" s="242"/>
      <c r="BQK44" s="242"/>
      <c r="BQL44" s="242"/>
      <c r="BQM44" s="242"/>
      <c r="BQN44" s="242"/>
      <c r="BQO44" s="242"/>
      <c r="BQP44" s="242"/>
      <c r="BQQ44" s="242"/>
      <c r="BQR44" s="242"/>
      <c r="BQS44" s="242"/>
      <c r="BQT44" s="242"/>
      <c r="BQU44" s="242"/>
      <c r="BQV44" s="242"/>
      <c r="BQW44" s="242"/>
      <c r="BQX44" s="242"/>
      <c r="BQY44" s="242"/>
      <c r="BQZ44" s="242"/>
      <c r="BRA44" s="242"/>
      <c r="BRB44" s="242"/>
      <c r="BRC44" s="242"/>
      <c r="BRD44" s="242"/>
      <c r="BRE44" s="242"/>
      <c r="BRF44" s="242"/>
      <c r="BRG44" s="242"/>
      <c r="BRH44" s="242"/>
      <c r="BRI44" s="242"/>
      <c r="BRJ44" s="242"/>
      <c r="BRK44" s="242"/>
      <c r="BRL44" s="242"/>
      <c r="BRM44" s="242"/>
      <c r="BRN44" s="242"/>
      <c r="BRO44" s="242"/>
      <c r="BRP44" s="242"/>
      <c r="BRQ44" s="242"/>
      <c r="BRR44" s="242"/>
      <c r="BRS44" s="242"/>
      <c r="BRT44" s="242"/>
      <c r="BRU44" s="242"/>
      <c r="BRV44" s="242"/>
      <c r="BRW44" s="242"/>
      <c r="BRX44" s="242"/>
      <c r="BRY44" s="242"/>
      <c r="BRZ44" s="242"/>
      <c r="BSA44" s="242"/>
      <c r="BSB44" s="242"/>
      <c r="BSC44" s="242"/>
      <c r="BSD44" s="242"/>
      <c r="BSE44" s="242"/>
      <c r="BSF44" s="242"/>
      <c r="BSG44" s="242"/>
      <c r="BSH44" s="242"/>
      <c r="BSI44" s="242"/>
      <c r="BSJ44" s="242"/>
      <c r="BSK44" s="242"/>
      <c r="BSL44" s="242"/>
      <c r="BSM44" s="242"/>
      <c r="BSN44" s="242"/>
      <c r="BSO44" s="242"/>
      <c r="BSP44" s="242"/>
      <c r="BSQ44" s="242"/>
      <c r="BSR44" s="242"/>
      <c r="BSS44" s="242"/>
      <c r="BST44" s="242"/>
      <c r="BSU44" s="242"/>
      <c r="BSV44" s="242"/>
      <c r="BSW44" s="242"/>
      <c r="BSX44" s="242"/>
      <c r="BSY44" s="242"/>
      <c r="BSZ44" s="242"/>
      <c r="BTA44" s="242"/>
      <c r="BTB44" s="242"/>
      <c r="BTC44" s="242"/>
      <c r="BTD44" s="242"/>
      <c r="BTE44" s="242"/>
      <c r="BTF44" s="242"/>
      <c r="BTG44" s="242"/>
      <c r="BTH44" s="242"/>
      <c r="BTI44" s="242"/>
      <c r="BTJ44" s="242"/>
      <c r="BTK44" s="242"/>
      <c r="BTL44" s="242"/>
      <c r="BTM44" s="242"/>
      <c r="BTN44" s="242"/>
      <c r="BTO44" s="242"/>
      <c r="BTP44" s="242"/>
      <c r="BTQ44" s="242"/>
      <c r="BTR44" s="242"/>
      <c r="BTS44" s="242"/>
      <c r="BTT44" s="242"/>
      <c r="BTU44" s="242"/>
      <c r="BTV44" s="242"/>
      <c r="BTW44" s="242"/>
      <c r="BTX44" s="242"/>
      <c r="BTY44" s="242"/>
      <c r="BTZ44" s="242"/>
      <c r="BUA44" s="242"/>
      <c r="BUB44" s="242"/>
      <c r="BUC44" s="242"/>
      <c r="BUD44" s="242"/>
      <c r="BUE44" s="242"/>
      <c r="BUF44" s="242"/>
      <c r="BUG44" s="242"/>
      <c r="BUH44" s="242"/>
      <c r="BUI44" s="242"/>
      <c r="BUJ44" s="242"/>
      <c r="BUK44" s="242"/>
      <c r="BUL44" s="242"/>
      <c r="BUM44" s="242"/>
      <c r="BUN44" s="242"/>
      <c r="BUO44" s="242"/>
      <c r="BUP44" s="242"/>
      <c r="BUQ44" s="242"/>
      <c r="BUR44" s="242"/>
      <c r="BUS44" s="242"/>
      <c r="BUT44" s="242"/>
      <c r="BUU44" s="242"/>
      <c r="BUV44" s="242"/>
      <c r="BUW44" s="242"/>
      <c r="BUX44" s="242"/>
      <c r="BUY44" s="242"/>
      <c r="BUZ44" s="242"/>
      <c r="BVA44" s="242"/>
      <c r="BVB44" s="242"/>
      <c r="BVC44" s="242"/>
      <c r="BVD44" s="242"/>
      <c r="BVE44" s="242"/>
      <c r="BVF44" s="242"/>
      <c r="BVG44" s="242"/>
      <c r="BVH44" s="242"/>
      <c r="BVI44" s="242"/>
      <c r="BVJ44" s="242"/>
      <c r="BVK44" s="242"/>
      <c r="BVL44" s="242"/>
      <c r="BVM44" s="242"/>
      <c r="BVN44" s="242"/>
      <c r="BVO44" s="242"/>
      <c r="BVP44" s="242"/>
      <c r="BVQ44" s="242"/>
      <c r="BVR44" s="242"/>
      <c r="BVS44" s="242"/>
      <c r="BVT44" s="242"/>
      <c r="BVU44" s="242"/>
      <c r="BVV44" s="242"/>
      <c r="BVW44" s="242"/>
      <c r="BVX44" s="242"/>
      <c r="BVY44" s="242"/>
      <c r="BVZ44" s="242"/>
      <c r="BWA44" s="242"/>
      <c r="BWB44" s="242"/>
      <c r="BWC44" s="242"/>
      <c r="BWD44" s="242"/>
      <c r="BWE44" s="242"/>
      <c r="BWF44" s="242"/>
      <c r="BWG44" s="242"/>
      <c r="BWH44" s="242"/>
      <c r="BWI44" s="242"/>
      <c r="BWJ44" s="242"/>
      <c r="BWK44" s="242"/>
      <c r="BWL44" s="242"/>
      <c r="BWM44" s="242"/>
      <c r="BWN44" s="242"/>
      <c r="BWO44" s="242"/>
      <c r="BWP44" s="242"/>
      <c r="BWQ44" s="242"/>
      <c r="BWR44" s="242"/>
      <c r="BWS44" s="242"/>
      <c r="BWT44" s="242"/>
      <c r="BWU44" s="242"/>
      <c r="BWV44" s="242"/>
      <c r="BWW44" s="242"/>
      <c r="BWX44" s="242"/>
      <c r="BWY44" s="242"/>
      <c r="BWZ44" s="242"/>
      <c r="BXA44" s="242"/>
      <c r="BXB44" s="242"/>
      <c r="BXC44" s="242"/>
      <c r="BXD44" s="242"/>
      <c r="BXE44" s="242"/>
      <c r="BXF44" s="242"/>
      <c r="BXG44" s="242"/>
      <c r="BXH44" s="242"/>
      <c r="BXI44" s="242"/>
      <c r="BXJ44" s="242"/>
      <c r="BXK44" s="242"/>
      <c r="BXL44" s="242"/>
      <c r="BXM44" s="242"/>
      <c r="BXN44" s="242"/>
      <c r="BXO44" s="242"/>
      <c r="BXP44" s="242"/>
      <c r="BXQ44" s="242"/>
      <c r="BXR44" s="242"/>
      <c r="BXS44" s="242"/>
      <c r="BXT44" s="242"/>
      <c r="BXU44" s="242"/>
      <c r="BXV44" s="242"/>
      <c r="BXW44" s="242"/>
      <c r="BXX44" s="242"/>
      <c r="BXY44" s="242"/>
      <c r="BXZ44" s="242"/>
      <c r="BYA44" s="242"/>
      <c r="BYB44" s="242"/>
      <c r="BYC44" s="242"/>
      <c r="BYD44" s="242"/>
      <c r="BYE44" s="242"/>
      <c r="BYF44" s="242"/>
      <c r="BYG44" s="242"/>
      <c r="BYH44" s="242"/>
      <c r="BYI44" s="242"/>
      <c r="BYJ44" s="242"/>
      <c r="BYK44" s="242"/>
      <c r="BYL44" s="242"/>
      <c r="BYM44" s="242"/>
      <c r="BYN44" s="242"/>
      <c r="BYO44" s="242"/>
      <c r="BYP44" s="242"/>
      <c r="BYQ44" s="242"/>
      <c r="BYR44" s="242"/>
      <c r="BYS44" s="242"/>
      <c r="BYT44" s="242"/>
      <c r="BYU44" s="242"/>
      <c r="BYV44" s="242"/>
      <c r="BYW44" s="242"/>
      <c r="BYX44" s="242"/>
      <c r="BYY44" s="242"/>
      <c r="BYZ44" s="242"/>
      <c r="BZA44" s="242"/>
      <c r="BZB44" s="242"/>
      <c r="BZC44" s="242"/>
      <c r="BZD44" s="242"/>
      <c r="BZE44" s="242"/>
      <c r="BZF44" s="242"/>
      <c r="BZG44" s="242"/>
      <c r="BZH44" s="242"/>
      <c r="BZI44" s="242"/>
      <c r="BZJ44" s="242"/>
      <c r="BZK44" s="242"/>
      <c r="BZL44" s="242"/>
      <c r="BZM44" s="242"/>
      <c r="BZN44" s="242"/>
      <c r="BZO44" s="242"/>
      <c r="BZP44" s="242"/>
      <c r="BZQ44" s="242"/>
      <c r="BZR44" s="242"/>
      <c r="BZS44" s="242"/>
      <c r="BZT44" s="242"/>
      <c r="BZU44" s="242"/>
      <c r="BZV44" s="242"/>
      <c r="BZW44" s="242"/>
      <c r="BZX44" s="242"/>
      <c r="BZY44" s="242"/>
      <c r="BZZ44" s="242"/>
      <c r="CAA44" s="242"/>
      <c r="CAB44" s="242"/>
      <c r="CAC44" s="242"/>
      <c r="CAD44" s="242"/>
      <c r="CAE44" s="242"/>
      <c r="CAF44" s="242"/>
      <c r="CAG44" s="242"/>
      <c r="CAH44" s="242"/>
      <c r="CAI44" s="242"/>
      <c r="CAJ44" s="242"/>
      <c r="CAK44" s="242"/>
      <c r="CAL44" s="242"/>
      <c r="CAM44" s="242"/>
      <c r="CAN44" s="242"/>
      <c r="CAO44" s="242"/>
      <c r="CAP44" s="242"/>
      <c r="CAQ44" s="242"/>
      <c r="CAR44" s="242"/>
      <c r="CAS44" s="242"/>
      <c r="CAT44" s="242"/>
      <c r="CAU44" s="242"/>
      <c r="CAV44" s="242"/>
      <c r="CAW44" s="242"/>
      <c r="CAX44" s="242"/>
      <c r="CAY44" s="242"/>
      <c r="CAZ44" s="242"/>
      <c r="CBA44" s="242"/>
      <c r="CBB44" s="242"/>
      <c r="CBC44" s="242"/>
      <c r="CBD44" s="242"/>
      <c r="CBE44" s="242"/>
      <c r="CBF44" s="242"/>
      <c r="CBG44" s="242"/>
      <c r="CBH44" s="242"/>
      <c r="CBI44" s="242"/>
      <c r="CBJ44" s="242"/>
      <c r="CBK44" s="242"/>
      <c r="CBL44" s="242"/>
      <c r="CBM44" s="242"/>
      <c r="CBN44" s="242"/>
      <c r="CBO44" s="242"/>
      <c r="CBP44" s="242"/>
      <c r="CBQ44" s="242"/>
      <c r="CBR44" s="242"/>
      <c r="CBS44" s="242"/>
      <c r="CBT44" s="242"/>
      <c r="CBU44" s="242"/>
      <c r="CBV44" s="242"/>
      <c r="CBW44" s="242"/>
      <c r="CBX44" s="242"/>
      <c r="CBY44" s="242"/>
      <c r="CBZ44" s="242"/>
      <c r="CCA44" s="242"/>
      <c r="CCB44" s="242"/>
      <c r="CCC44" s="242"/>
      <c r="CCD44" s="242"/>
      <c r="CCE44" s="242"/>
      <c r="CCF44" s="242"/>
      <c r="CCG44" s="242"/>
      <c r="CCH44" s="242"/>
      <c r="CCI44" s="242"/>
      <c r="CCJ44" s="242"/>
      <c r="CCK44" s="242"/>
      <c r="CCL44" s="242"/>
      <c r="CCM44" s="242"/>
      <c r="CCN44" s="242"/>
      <c r="CCO44" s="242"/>
      <c r="CCP44" s="242"/>
      <c r="CCQ44" s="242"/>
      <c r="CCR44" s="242"/>
      <c r="CCS44" s="242"/>
      <c r="CCT44" s="242"/>
      <c r="CCU44" s="242"/>
      <c r="CCV44" s="242"/>
      <c r="CCW44" s="242"/>
      <c r="CCX44" s="242"/>
      <c r="CCY44" s="242"/>
      <c r="CCZ44" s="242"/>
      <c r="CDA44" s="242"/>
      <c r="CDB44" s="242"/>
      <c r="CDC44" s="242"/>
      <c r="CDD44" s="242"/>
      <c r="CDE44" s="242"/>
      <c r="CDF44" s="242"/>
      <c r="CDG44" s="242"/>
      <c r="CDH44" s="242"/>
      <c r="CDI44" s="242"/>
      <c r="CDJ44" s="242"/>
      <c r="CDK44" s="242"/>
      <c r="CDL44" s="242"/>
      <c r="CDM44" s="242"/>
      <c r="CDN44" s="242"/>
      <c r="CDO44" s="242"/>
      <c r="CDP44" s="242"/>
      <c r="CDQ44" s="242"/>
      <c r="CDR44" s="242"/>
      <c r="CDS44" s="242"/>
      <c r="CDT44" s="242"/>
      <c r="CDU44" s="242"/>
      <c r="CDV44" s="242"/>
      <c r="CDW44" s="242"/>
      <c r="CDX44" s="242"/>
      <c r="CDY44" s="242"/>
      <c r="CDZ44" s="242"/>
      <c r="CEA44" s="242"/>
      <c r="CEB44" s="242"/>
      <c r="CEC44" s="242"/>
      <c r="CED44" s="242"/>
      <c r="CEE44" s="242"/>
      <c r="CEF44" s="242"/>
      <c r="CEG44" s="242"/>
      <c r="CEH44" s="242"/>
      <c r="CEI44" s="242"/>
      <c r="CEJ44" s="242"/>
      <c r="CEK44" s="242"/>
      <c r="CEL44" s="242"/>
      <c r="CEM44" s="242"/>
      <c r="CEN44" s="242"/>
      <c r="CEO44" s="242"/>
      <c r="CEP44" s="242"/>
      <c r="CEQ44" s="242"/>
      <c r="CER44" s="242"/>
      <c r="CES44" s="242"/>
      <c r="CET44" s="242"/>
      <c r="CEU44" s="242"/>
      <c r="CEV44" s="242"/>
      <c r="CEW44" s="242"/>
      <c r="CEX44" s="242"/>
      <c r="CEY44" s="242"/>
      <c r="CEZ44" s="242"/>
      <c r="CFA44" s="242"/>
      <c r="CFB44" s="242"/>
      <c r="CFC44" s="242"/>
      <c r="CFD44" s="242"/>
      <c r="CFE44" s="242"/>
      <c r="CFF44" s="242"/>
      <c r="CFG44" s="242"/>
      <c r="CFH44" s="242"/>
      <c r="CFI44" s="242"/>
      <c r="CFJ44" s="242"/>
      <c r="CFK44" s="242"/>
      <c r="CFL44" s="242"/>
      <c r="CFM44" s="242"/>
      <c r="CFN44" s="242"/>
      <c r="CFO44" s="242"/>
      <c r="CFP44" s="242"/>
      <c r="CFQ44" s="242"/>
      <c r="CFR44" s="242"/>
      <c r="CFS44" s="242"/>
      <c r="CFT44" s="242"/>
      <c r="CFU44" s="242"/>
      <c r="CFV44" s="242"/>
      <c r="CFW44" s="242"/>
      <c r="CFX44" s="242"/>
      <c r="CFY44" s="242"/>
      <c r="CFZ44" s="242"/>
      <c r="CGA44" s="242"/>
      <c r="CGB44" s="242"/>
      <c r="CGC44" s="242"/>
      <c r="CGD44" s="242"/>
      <c r="CGE44" s="242"/>
      <c r="CGF44" s="242"/>
      <c r="CGG44" s="242"/>
      <c r="CGH44" s="242"/>
      <c r="CGI44" s="242"/>
      <c r="CGJ44" s="242"/>
      <c r="CGK44" s="242"/>
      <c r="CGL44" s="242"/>
      <c r="CGM44" s="242"/>
      <c r="CGN44" s="242"/>
      <c r="CGO44" s="242"/>
      <c r="CGP44" s="242"/>
      <c r="CGQ44" s="242"/>
      <c r="CGR44" s="242"/>
      <c r="CGS44" s="242"/>
      <c r="CGT44" s="242"/>
      <c r="CGU44" s="242"/>
      <c r="CGV44" s="242"/>
      <c r="CGW44" s="242"/>
      <c r="CGX44" s="242"/>
      <c r="CGY44" s="242"/>
      <c r="CGZ44" s="242"/>
      <c r="CHA44" s="242"/>
      <c r="CHB44" s="242"/>
      <c r="CHC44" s="242"/>
      <c r="CHD44" s="242"/>
      <c r="CHE44" s="242"/>
      <c r="CHF44" s="242"/>
      <c r="CHG44" s="242"/>
      <c r="CHH44" s="242"/>
      <c r="CHI44" s="242"/>
      <c r="CHJ44" s="242"/>
      <c r="CHK44" s="242"/>
      <c r="CHL44" s="242"/>
      <c r="CHM44" s="242"/>
      <c r="CHN44" s="242"/>
      <c r="CHO44" s="242"/>
      <c r="CHP44" s="242"/>
      <c r="CHQ44" s="242"/>
      <c r="CHR44" s="242"/>
      <c r="CHS44" s="242"/>
      <c r="CHT44" s="242"/>
      <c r="CHU44" s="242"/>
      <c r="CHV44" s="242"/>
      <c r="CHW44" s="242"/>
      <c r="CHX44" s="242"/>
      <c r="CHY44" s="242"/>
      <c r="CHZ44" s="242"/>
      <c r="CIA44" s="242"/>
      <c r="CIB44" s="242"/>
      <c r="CIC44" s="242"/>
      <c r="CID44" s="242"/>
      <c r="CIE44" s="242"/>
      <c r="CIF44" s="242"/>
      <c r="CIG44" s="242"/>
      <c r="CIH44" s="242"/>
      <c r="CII44" s="242"/>
      <c r="CIJ44" s="242"/>
      <c r="CIK44" s="242"/>
      <c r="CIL44" s="242"/>
      <c r="CIM44" s="242"/>
      <c r="CIN44" s="242"/>
      <c r="CIO44" s="242"/>
      <c r="CIP44" s="242"/>
      <c r="CIQ44" s="242"/>
      <c r="CIR44" s="242"/>
      <c r="CIS44" s="242"/>
      <c r="CIT44" s="242"/>
      <c r="CIU44" s="242"/>
      <c r="CIV44" s="242"/>
      <c r="CIW44" s="242"/>
      <c r="CIX44" s="242"/>
      <c r="CIY44" s="242"/>
      <c r="CIZ44" s="242"/>
      <c r="CJA44" s="242"/>
      <c r="CJB44" s="242"/>
      <c r="CJC44" s="242"/>
      <c r="CJD44" s="242"/>
      <c r="CJE44" s="242"/>
      <c r="CJF44" s="242"/>
      <c r="CJG44" s="242"/>
      <c r="CJH44" s="242"/>
      <c r="CJI44" s="242"/>
      <c r="CJJ44" s="242"/>
      <c r="CJK44" s="242"/>
      <c r="CJL44" s="242"/>
      <c r="CJM44" s="242"/>
      <c r="CJN44" s="242"/>
      <c r="CJO44" s="242"/>
      <c r="CJP44" s="242"/>
      <c r="CJQ44" s="242"/>
      <c r="CJR44" s="242"/>
      <c r="CJS44" s="242"/>
      <c r="CJT44" s="242"/>
      <c r="CJU44" s="242"/>
      <c r="CJV44" s="242"/>
      <c r="CJW44" s="242"/>
      <c r="CJX44" s="242"/>
      <c r="CJY44" s="242"/>
      <c r="CJZ44" s="242"/>
      <c r="CKA44" s="242"/>
      <c r="CKB44" s="242"/>
      <c r="CKC44" s="242"/>
      <c r="CKD44" s="242"/>
      <c r="CKE44" s="242"/>
      <c r="CKF44" s="242"/>
      <c r="CKG44" s="242"/>
      <c r="CKH44" s="242"/>
      <c r="CKI44" s="242"/>
      <c r="CKJ44" s="242"/>
      <c r="CKK44" s="242"/>
      <c r="CKL44" s="242"/>
      <c r="CKM44" s="242"/>
      <c r="CKN44" s="242"/>
      <c r="CKO44" s="242"/>
      <c r="CKP44" s="242"/>
      <c r="CKQ44" s="242"/>
      <c r="CKR44" s="242"/>
      <c r="CKS44" s="242"/>
      <c r="CKT44" s="242"/>
      <c r="CKU44" s="242"/>
      <c r="CKV44" s="242"/>
      <c r="CKW44" s="242"/>
      <c r="CKX44" s="242"/>
      <c r="CKY44" s="242"/>
      <c r="CKZ44" s="242"/>
      <c r="CLA44" s="242"/>
      <c r="CLB44" s="242"/>
      <c r="CLC44" s="242"/>
      <c r="CLD44" s="242"/>
      <c r="CLE44" s="242"/>
      <c r="CLF44" s="242"/>
      <c r="CLG44" s="242"/>
      <c r="CLH44" s="242"/>
      <c r="CLI44" s="242"/>
      <c r="CLJ44" s="242"/>
      <c r="CLK44" s="242"/>
      <c r="CLL44" s="242"/>
      <c r="CLM44" s="242"/>
      <c r="CLN44" s="242"/>
      <c r="CLO44" s="242"/>
      <c r="CLP44" s="242"/>
      <c r="CLQ44" s="242"/>
      <c r="CLR44" s="242"/>
      <c r="CLS44" s="242"/>
      <c r="CLT44" s="242"/>
      <c r="CLU44" s="242"/>
      <c r="CLV44" s="242"/>
      <c r="CLW44" s="242"/>
      <c r="CLX44" s="242"/>
      <c r="CLY44" s="242"/>
      <c r="CLZ44" s="242"/>
      <c r="CMA44" s="242"/>
      <c r="CMB44" s="242"/>
      <c r="CMC44" s="242"/>
      <c r="CMD44" s="242"/>
      <c r="CME44" s="242"/>
      <c r="CMF44" s="242"/>
      <c r="CMG44" s="242"/>
      <c r="CMH44" s="242"/>
      <c r="CMI44" s="242"/>
      <c r="CMJ44" s="242"/>
      <c r="CMK44" s="242"/>
      <c r="CML44" s="242"/>
      <c r="CMM44" s="242"/>
      <c r="CMN44" s="242"/>
      <c r="CMO44" s="242"/>
      <c r="CMP44" s="242"/>
      <c r="CMQ44" s="242"/>
      <c r="CMR44" s="242"/>
      <c r="CMS44" s="242"/>
      <c r="CMT44" s="242"/>
      <c r="CMU44" s="242"/>
      <c r="CMV44" s="242"/>
      <c r="CMW44" s="242"/>
      <c r="CMX44" s="242"/>
      <c r="CMY44" s="242"/>
      <c r="CMZ44" s="242"/>
      <c r="CNA44" s="242"/>
      <c r="CNB44" s="242"/>
      <c r="CNC44" s="242"/>
      <c r="CND44" s="242"/>
      <c r="CNE44" s="242"/>
      <c r="CNF44" s="242"/>
      <c r="CNG44" s="242"/>
      <c r="CNH44" s="242"/>
      <c r="CNI44" s="242"/>
      <c r="CNJ44" s="242"/>
      <c r="CNK44" s="242"/>
      <c r="CNL44" s="242"/>
      <c r="CNM44" s="242"/>
      <c r="CNN44" s="242"/>
      <c r="CNO44" s="242"/>
      <c r="CNP44" s="242"/>
      <c r="CNQ44" s="242"/>
      <c r="CNR44" s="242"/>
      <c r="CNS44" s="242"/>
      <c r="CNT44" s="242"/>
      <c r="CNU44" s="242"/>
      <c r="CNV44" s="242"/>
      <c r="CNW44" s="242"/>
      <c r="CNX44" s="242"/>
      <c r="CNY44" s="242"/>
      <c r="CNZ44" s="242"/>
      <c r="COA44" s="242"/>
      <c r="COB44" s="242"/>
      <c r="COC44" s="242"/>
      <c r="COD44" s="242"/>
      <c r="COE44" s="242"/>
      <c r="COF44" s="242"/>
      <c r="COG44" s="242"/>
      <c r="COH44" s="242"/>
      <c r="COI44" s="242"/>
      <c r="COJ44" s="242"/>
      <c r="COK44" s="242"/>
      <c r="COL44" s="242"/>
      <c r="COM44" s="242"/>
      <c r="CON44" s="242"/>
      <c r="COO44" s="242"/>
      <c r="COP44" s="242"/>
      <c r="COQ44" s="242"/>
      <c r="COR44" s="242"/>
      <c r="COS44" s="242"/>
      <c r="COT44" s="242"/>
      <c r="COU44" s="242"/>
      <c r="COV44" s="242"/>
      <c r="COW44" s="242"/>
      <c r="COX44" s="242"/>
      <c r="COY44" s="242"/>
      <c r="COZ44" s="242"/>
      <c r="CPA44" s="242"/>
      <c r="CPB44" s="242"/>
      <c r="CPC44" s="242"/>
      <c r="CPD44" s="242"/>
      <c r="CPE44" s="242"/>
      <c r="CPF44" s="242"/>
      <c r="CPG44" s="242"/>
      <c r="CPH44" s="242"/>
      <c r="CPI44" s="242"/>
      <c r="CPJ44" s="242"/>
      <c r="CPK44" s="242"/>
      <c r="CPL44" s="242"/>
      <c r="CPM44" s="242"/>
      <c r="CPN44" s="242"/>
      <c r="CPO44" s="242"/>
      <c r="CPP44" s="242"/>
      <c r="CPQ44" s="242"/>
      <c r="CPR44" s="242"/>
      <c r="CPS44" s="242"/>
      <c r="CPT44" s="242"/>
      <c r="CPU44" s="242"/>
      <c r="CPV44" s="242"/>
      <c r="CPW44" s="242"/>
      <c r="CPX44" s="242"/>
      <c r="CPY44" s="242"/>
      <c r="CPZ44" s="242"/>
      <c r="CQA44" s="242"/>
      <c r="CQB44" s="242"/>
      <c r="CQC44" s="242"/>
      <c r="CQD44" s="242"/>
      <c r="CQE44" s="242"/>
      <c r="CQF44" s="242"/>
      <c r="CQG44" s="242"/>
      <c r="CQH44" s="242"/>
      <c r="CQI44" s="242"/>
      <c r="CQJ44" s="242"/>
      <c r="CQK44" s="242"/>
      <c r="CQL44" s="242"/>
      <c r="CQM44" s="242"/>
      <c r="CQN44" s="242"/>
      <c r="CQO44" s="242"/>
      <c r="CQP44" s="242"/>
      <c r="CQQ44" s="242"/>
      <c r="CQR44" s="242"/>
      <c r="CQS44" s="242"/>
      <c r="CQT44" s="242"/>
      <c r="CQU44" s="242"/>
      <c r="CQV44" s="242"/>
      <c r="CQW44" s="242"/>
      <c r="CQX44" s="242"/>
      <c r="CQY44" s="242"/>
      <c r="CQZ44" s="242"/>
      <c r="CRA44" s="242"/>
      <c r="CRB44" s="242"/>
      <c r="CRC44" s="242"/>
      <c r="CRD44" s="242"/>
      <c r="CRE44" s="242"/>
      <c r="CRF44" s="242"/>
      <c r="CRG44" s="242"/>
      <c r="CRH44" s="242"/>
      <c r="CRI44" s="242"/>
      <c r="CRJ44" s="242"/>
      <c r="CRK44" s="242"/>
      <c r="CRL44" s="242"/>
      <c r="CRM44" s="242"/>
      <c r="CRN44" s="242"/>
      <c r="CRO44" s="242"/>
      <c r="CRP44" s="242"/>
      <c r="CRQ44" s="242"/>
      <c r="CRR44" s="242"/>
      <c r="CRS44" s="242"/>
      <c r="CRT44" s="242"/>
      <c r="CRU44" s="242"/>
      <c r="CRV44" s="242"/>
      <c r="CRW44" s="242"/>
      <c r="CRX44" s="242"/>
      <c r="CRY44" s="242"/>
      <c r="CRZ44" s="242"/>
      <c r="CSA44" s="242"/>
      <c r="CSB44" s="242"/>
      <c r="CSC44" s="242"/>
      <c r="CSD44" s="242"/>
      <c r="CSE44" s="242"/>
      <c r="CSF44" s="242"/>
      <c r="CSG44" s="242"/>
      <c r="CSH44" s="242"/>
      <c r="CSI44" s="242"/>
      <c r="CSJ44" s="242"/>
      <c r="CSK44" s="242"/>
      <c r="CSL44" s="242"/>
      <c r="CSM44" s="242"/>
      <c r="CSN44" s="242"/>
      <c r="CSO44" s="242"/>
      <c r="CSP44" s="242"/>
      <c r="CSQ44" s="242"/>
      <c r="CSR44" s="242"/>
      <c r="CSS44" s="242"/>
      <c r="CST44" s="242"/>
      <c r="CSU44" s="242"/>
      <c r="CSV44" s="242"/>
      <c r="CSW44" s="242"/>
      <c r="CSX44" s="242"/>
      <c r="CSY44" s="242"/>
      <c r="CSZ44" s="242"/>
      <c r="CTA44" s="242"/>
      <c r="CTB44" s="242"/>
      <c r="CTC44" s="242"/>
      <c r="CTD44" s="242"/>
      <c r="CTE44" s="242"/>
      <c r="CTF44" s="242"/>
      <c r="CTG44" s="242"/>
      <c r="CTH44" s="242"/>
      <c r="CTI44" s="242"/>
      <c r="CTJ44" s="242"/>
      <c r="CTK44" s="242"/>
      <c r="CTL44" s="242"/>
      <c r="CTM44" s="242"/>
      <c r="CTN44" s="242"/>
      <c r="CTO44" s="242"/>
      <c r="CTP44" s="242"/>
      <c r="CTQ44" s="242"/>
      <c r="CTR44" s="242"/>
      <c r="CTS44" s="242"/>
      <c r="CTT44" s="242"/>
      <c r="CTU44" s="242"/>
      <c r="CTV44" s="242"/>
      <c r="CTW44" s="242"/>
      <c r="CTX44" s="242"/>
      <c r="CTY44" s="242"/>
      <c r="CTZ44" s="242"/>
      <c r="CUA44" s="242"/>
      <c r="CUB44" s="242"/>
      <c r="CUC44" s="242"/>
      <c r="CUD44" s="242"/>
      <c r="CUE44" s="242"/>
      <c r="CUF44" s="242"/>
      <c r="CUG44" s="242"/>
      <c r="CUH44" s="242"/>
      <c r="CUI44" s="242"/>
      <c r="CUJ44" s="242"/>
      <c r="CUK44" s="242"/>
      <c r="CUL44" s="242"/>
      <c r="CUM44" s="242"/>
      <c r="CUN44" s="242"/>
      <c r="CUO44" s="242"/>
      <c r="CUP44" s="242"/>
      <c r="CUQ44" s="242"/>
      <c r="CUR44" s="242"/>
      <c r="CUS44" s="242"/>
      <c r="CUT44" s="242"/>
      <c r="CUU44" s="242"/>
      <c r="CUV44" s="242"/>
      <c r="CUW44" s="242"/>
      <c r="CUX44" s="242"/>
      <c r="CUY44" s="242"/>
      <c r="CUZ44" s="242"/>
      <c r="CVA44" s="242"/>
      <c r="CVB44" s="242"/>
      <c r="CVC44" s="242"/>
      <c r="CVD44" s="242"/>
      <c r="CVE44" s="242"/>
      <c r="CVF44" s="242"/>
      <c r="CVG44" s="242"/>
      <c r="CVH44" s="242"/>
      <c r="CVI44" s="242"/>
      <c r="CVJ44" s="242"/>
      <c r="CVK44" s="242"/>
      <c r="CVL44" s="242"/>
      <c r="CVM44" s="242"/>
      <c r="CVN44" s="242"/>
      <c r="CVO44" s="242"/>
      <c r="CVP44" s="242"/>
      <c r="CVQ44" s="242"/>
      <c r="CVR44" s="242"/>
      <c r="CVS44" s="242"/>
      <c r="CVT44" s="242"/>
      <c r="CVU44" s="242"/>
      <c r="CVV44" s="242"/>
      <c r="CVW44" s="242"/>
      <c r="CVX44" s="242"/>
      <c r="CVY44" s="242"/>
      <c r="CVZ44" s="242"/>
      <c r="CWA44" s="242"/>
      <c r="CWB44" s="242"/>
      <c r="CWC44" s="242"/>
      <c r="CWD44" s="242"/>
      <c r="CWE44" s="242"/>
      <c r="CWF44" s="242"/>
      <c r="CWG44" s="242"/>
      <c r="CWH44" s="242"/>
      <c r="CWI44" s="242"/>
      <c r="CWJ44" s="242"/>
      <c r="CWK44" s="242"/>
      <c r="CWL44" s="242"/>
      <c r="CWM44" s="242"/>
      <c r="CWN44" s="242"/>
      <c r="CWO44" s="242"/>
      <c r="CWP44" s="242"/>
      <c r="CWQ44" s="242"/>
      <c r="CWR44" s="242"/>
      <c r="CWS44" s="242"/>
      <c r="CWT44" s="242"/>
      <c r="CWU44" s="242"/>
      <c r="CWV44" s="242"/>
      <c r="CWW44" s="242"/>
      <c r="CWX44" s="242"/>
      <c r="CWY44" s="242"/>
      <c r="CWZ44" s="242"/>
      <c r="CXA44" s="242"/>
      <c r="CXB44" s="242"/>
      <c r="CXC44" s="242"/>
      <c r="CXD44" s="242"/>
      <c r="CXE44" s="242"/>
      <c r="CXF44" s="242"/>
      <c r="CXG44" s="242"/>
      <c r="CXH44" s="242"/>
      <c r="CXI44" s="242"/>
      <c r="CXJ44" s="242"/>
      <c r="CXK44" s="242"/>
      <c r="CXL44" s="242"/>
      <c r="CXM44" s="242"/>
      <c r="CXN44" s="242"/>
      <c r="CXO44" s="242"/>
      <c r="CXP44" s="242"/>
      <c r="CXQ44" s="242"/>
      <c r="CXR44" s="242"/>
      <c r="CXS44" s="242"/>
      <c r="CXT44" s="242"/>
      <c r="CXU44" s="242"/>
      <c r="CXV44" s="242"/>
      <c r="CXW44" s="242"/>
      <c r="CXX44" s="242"/>
      <c r="CXY44" s="242"/>
      <c r="CXZ44" s="242"/>
      <c r="CYA44" s="242"/>
      <c r="CYB44" s="242"/>
      <c r="CYC44" s="242"/>
      <c r="CYD44" s="242"/>
      <c r="CYE44" s="242"/>
      <c r="CYF44" s="242"/>
      <c r="CYG44" s="242"/>
      <c r="CYH44" s="242"/>
      <c r="CYI44" s="242"/>
      <c r="CYJ44" s="242"/>
      <c r="CYK44" s="242"/>
      <c r="CYL44" s="242"/>
      <c r="CYM44" s="242"/>
      <c r="CYN44" s="242"/>
      <c r="CYO44" s="242"/>
      <c r="CYP44" s="242"/>
      <c r="CYQ44" s="242"/>
      <c r="CYR44" s="242"/>
      <c r="CYS44" s="242"/>
      <c r="CYT44" s="242"/>
      <c r="CYU44" s="242"/>
      <c r="CYV44" s="242"/>
      <c r="CYW44" s="242"/>
      <c r="CYX44" s="242"/>
      <c r="CYY44" s="242"/>
      <c r="CYZ44" s="242"/>
      <c r="CZA44" s="242"/>
      <c r="CZB44" s="242"/>
      <c r="CZC44" s="242"/>
      <c r="CZD44" s="242"/>
      <c r="CZE44" s="242"/>
      <c r="CZF44" s="242"/>
      <c r="CZG44" s="242"/>
      <c r="CZH44" s="242"/>
      <c r="CZI44" s="242"/>
      <c r="CZJ44" s="242"/>
      <c r="CZK44" s="242"/>
      <c r="CZL44" s="242"/>
      <c r="CZM44" s="242"/>
      <c r="CZN44" s="242"/>
      <c r="CZO44" s="242"/>
      <c r="CZP44" s="242"/>
      <c r="CZQ44" s="242"/>
      <c r="CZR44" s="242"/>
      <c r="CZS44" s="242"/>
      <c r="CZT44" s="242"/>
      <c r="CZU44" s="242"/>
      <c r="CZV44" s="242"/>
      <c r="CZW44" s="242"/>
      <c r="CZX44" s="242"/>
      <c r="CZY44" s="242"/>
      <c r="CZZ44" s="242"/>
      <c r="DAA44" s="242"/>
      <c r="DAB44" s="242"/>
      <c r="DAC44" s="242"/>
      <c r="DAD44" s="242"/>
      <c r="DAE44" s="242"/>
      <c r="DAF44" s="242"/>
      <c r="DAG44" s="242"/>
      <c r="DAH44" s="242"/>
      <c r="DAI44" s="242"/>
      <c r="DAJ44" s="242"/>
      <c r="DAK44" s="242"/>
      <c r="DAL44" s="242"/>
      <c r="DAM44" s="242"/>
      <c r="DAN44" s="242"/>
      <c r="DAO44" s="242"/>
      <c r="DAP44" s="242"/>
      <c r="DAQ44" s="242"/>
      <c r="DAR44" s="242"/>
      <c r="DAS44" s="242"/>
      <c r="DAT44" s="242"/>
      <c r="DAU44" s="242"/>
      <c r="DAV44" s="242"/>
      <c r="DAW44" s="242"/>
      <c r="DAX44" s="242"/>
      <c r="DAY44" s="242"/>
      <c r="DAZ44" s="242"/>
      <c r="DBA44" s="242"/>
      <c r="DBB44" s="242"/>
      <c r="DBC44" s="242"/>
      <c r="DBD44" s="242"/>
      <c r="DBE44" s="242"/>
      <c r="DBF44" s="242"/>
      <c r="DBG44" s="242"/>
      <c r="DBH44" s="242"/>
      <c r="DBI44" s="242"/>
      <c r="DBJ44" s="242"/>
      <c r="DBK44" s="242"/>
      <c r="DBL44" s="242"/>
      <c r="DBM44" s="242"/>
      <c r="DBN44" s="242"/>
      <c r="DBO44" s="242"/>
      <c r="DBP44" s="242"/>
      <c r="DBQ44" s="242"/>
      <c r="DBR44" s="242"/>
      <c r="DBS44" s="242"/>
      <c r="DBT44" s="242"/>
      <c r="DBU44" s="242"/>
      <c r="DBV44" s="242"/>
      <c r="DBW44" s="242"/>
      <c r="DBX44" s="242"/>
      <c r="DBY44" s="242"/>
      <c r="DBZ44" s="242"/>
      <c r="DCA44" s="242"/>
      <c r="DCB44" s="242"/>
      <c r="DCC44" s="242"/>
      <c r="DCD44" s="242"/>
      <c r="DCE44" s="242"/>
      <c r="DCF44" s="242"/>
      <c r="DCG44" s="242"/>
      <c r="DCH44" s="242"/>
      <c r="DCI44" s="242"/>
      <c r="DCJ44" s="242"/>
      <c r="DCK44" s="242"/>
      <c r="DCL44" s="242"/>
      <c r="DCM44" s="242"/>
      <c r="DCN44" s="242"/>
      <c r="DCO44" s="242"/>
      <c r="DCP44" s="242"/>
      <c r="DCQ44" s="242"/>
      <c r="DCR44" s="242"/>
      <c r="DCS44" s="242"/>
      <c r="DCT44" s="242"/>
      <c r="DCU44" s="242"/>
      <c r="DCV44" s="242"/>
      <c r="DCW44" s="242"/>
      <c r="DCX44" s="242"/>
      <c r="DCY44" s="242"/>
      <c r="DCZ44" s="242"/>
      <c r="DDA44" s="242"/>
      <c r="DDB44" s="242"/>
      <c r="DDC44" s="242"/>
      <c r="DDD44" s="242"/>
      <c r="DDE44" s="242"/>
      <c r="DDF44" s="242"/>
      <c r="DDG44" s="242"/>
      <c r="DDH44" s="242"/>
      <c r="DDI44" s="242"/>
      <c r="DDJ44" s="242"/>
      <c r="DDK44" s="242"/>
      <c r="DDL44" s="242"/>
      <c r="DDM44" s="242"/>
      <c r="DDN44" s="242"/>
      <c r="DDO44" s="242"/>
      <c r="DDP44" s="242"/>
      <c r="DDQ44" s="242"/>
      <c r="DDR44" s="242"/>
      <c r="DDS44" s="242"/>
      <c r="DDT44" s="242"/>
      <c r="DDU44" s="242"/>
      <c r="DDV44" s="242"/>
      <c r="DDW44" s="242"/>
      <c r="DDX44" s="242"/>
      <c r="DDY44" s="242"/>
      <c r="DDZ44" s="242"/>
      <c r="DEA44" s="242"/>
      <c r="DEB44" s="242"/>
      <c r="DEC44" s="242"/>
      <c r="DED44" s="242"/>
      <c r="DEE44" s="242"/>
      <c r="DEF44" s="242"/>
      <c r="DEG44" s="242"/>
      <c r="DEH44" s="242"/>
      <c r="DEI44" s="242"/>
      <c r="DEJ44" s="242"/>
      <c r="DEK44" s="242"/>
      <c r="DEL44" s="242"/>
      <c r="DEM44" s="242"/>
      <c r="DEN44" s="242"/>
      <c r="DEO44" s="242"/>
      <c r="DEP44" s="242"/>
      <c r="DEQ44" s="242"/>
      <c r="DER44" s="242"/>
      <c r="DES44" s="242"/>
      <c r="DET44" s="242"/>
      <c r="DEU44" s="242"/>
      <c r="DEV44" s="242"/>
      <c r="DEW44" s="242"/>
      <c r="DEX44" s="242"/>
      <c r="DEY44" s="242"/>
      <c r="DEZ44" s="242"/>
      <c r="DFA44" s="242"/>
      <c r="DFB44" s="242"/>
      <c r="DFC44" s="242"/>
      <c r="DFD44" s="242"/>
      <c r="DFE44" s="242"/>
      <c r="DFF44" s="242"/>
      <c r="DFG44" s="242"/>
      <c r="DFH44" s="242"/>
      <c r="DFI44" s="242"/>
      <c r="DFJ44" s="242"/>
      <c r="DFK44" s="242"/>
      <c r="DFL44" s="242"/>
      <c r="DFM44" s="242"/>
      <c r="DFN44" s="242"/>
      <c r="DFO44" s="242"/>
      <c r="DFP44" s="242"/>
      <c r="DFQ44" s="242"/>
      <c r="DFR44" s="242"/>
      <c r="DFS44" s="242"/>
      <c r="DFT44" s="242"/>
      <c r="DFU44" s="242"/>
      <c r="DFV44" s="242"/>
      <c r="DFW44" s="242"/>
      <c r="DFX44" s="242"/>
      <c r="DFY44" s="242"/>
      <c r="DFZ44" s="242"/>
      <c r="DGA44" s="242"/>
      <c r="DGB44" s="242"/>
      <c r="DGC44" s="242"/>
      <c r="DGD44" s="242"/>
      <c r="DGE44" s="242"/>
      <c r="DGF44" s="242"/>
      <c r="DGG44" s="242"/>
      <c r="DGH44" s="242"/>
      <c r="DGI44" s="242"/>
      <c r="DGJ44" s="242"/>
      <c r="DGK44" s="242"/>
      <c r="DGL44" s="242"/>
      <c r="DGM44" s="242"/>
      <c r="DGN44" s="242"/>
      <c r="DGO44" s="242"/>
      <c r="DGP44" s="242"/>
      <c r="DGQ44" s="242"/>
      <c r="DGR44" s="242"/>
      <c r="DGS44" s="242"/>
      <c r="DGT44" s="242"/>
      <c r="DGU44" s="242"/>
      <c r="DGV44" s="242"/>
      <c r="DGW44" s="242"/>
      <c r="DGX44" s="242"/>
      <c r="DGY44" s="242"/>
      <c r="DGZ44" s="242"/>
      <c r="DHA44" s="242"/>
      <c r="DHB44" s="242"/>
      <c r="DHC44" s="242"/>
      <c r="DHD44" s="242"/>
      <c r="DHE44" s="242"/>
      <c r="DHF44" s="242"/>
      <c r="DHG44" s="242"/>
      <c r="DHH44" s="242"/>
      <c r="DHI44" s="242"/>
      <c r="DHJ44" s="242"/>
      <c r="DHK44" s="242"/>
      <c r="DHL44" s="242"/>
      <c r="DHM44" s="242"/>
      <c r="DHN44" s="242"/>
      <c r="DHO44" s="242"/>
      <c r="DHP44" s="242"/>
      <c r="DHQ44" s="242"/>
      <c r="DHR44" s="242"/>
      <c r="DHS44" s="242"/>
      <c r="DHT44" s="242"/>
      <c r="DHU44" s="242"/>
      <c r="DHV44" s="242"/>
      <c r="DHW44" s="242"/>
      <c r="DHX44" s="242"/>
      <c r="DHY44" s="242"/>
      <c r="DHZ44" s="242"/>
      <c r="DIA44" s="242"/>
      <c r="DIB44" s="242"/>
      <c r="DIC44" s="242"/>
      <c r="DID44" s="242"/>
      <c r="DIE44" s="242"/>
      <c r="DIF44" s="242"/>
      <c r="DIG44" s="242"/>
      <c r="DIH44" s="242"/>
      <c r="DII44" s="242"/>
      <c r="DIJ44" s="242"/>
      <c r="DIK44" s="242"/>
      <c r="DIL44" s="242"/>
      <c r="DIM44" s="242"/>
      <c r="DIN44" s="242"/>
      <c r="DIO44" s="242"/>
      <c r="DIP44" s="242"/>
      <c r="DIQ44" s="242"/>
      <c r="DIR44" s="242"/>
      <c r="DIS44" s="242"/>
      <c r="DIT44" s="242"/>
      <c r="DIU44" s="242"/>
      <c r="DIV44" s="242"/>
      <c r="DIW44" s="242"/>
      <c r="DIX44" s="242"/>
      <c r="DIY44" s="242"/>
      <c r="DIZ44" s="242"/>
      <c r="DJA44" s="242"/>
      <c r="DJB44" s="242"/>
      <c r="DJC44" s="242"/>
      <c r="DJD44" s="242"/>
      <c r="DJE44" s="242"/>
      <c r="DJF44" s="242"/>
      <c r="DJG44" s="242"/>
      <c r="DJH44" s="242"/>
      <c r="DJI44" s="242"/>
      <c r="DJJ44" s="242"/>
      <c r="DJK44" s="242"/>
      <c r="DJL44" s="242"/>
      <c r="DJM44" s="242"/>
      <c r="DJN44" s="242"/>
      <c r="DJO44" s="242"/>
      <c r="DJP44" s="242"/>
      <c r="DJQ44" s="242"/>
      <c r="DJR44" s="242"/>
      <c r="DJS44" s="242"/>
      <c r="DJT44" s="242"/>
      <c r="DJU44" s="242"/>
      <c r="DJV44" s="242"/>
      <c r="DJW44" s="242"/>
      <c r="DJX44" s="242"/>
      <c r="DJY44" s="242"/>
      <c r="DJZ44" s="242"/>
      <c r="DKA44" s="242"/>
      <c r="DKB44" s="242"/>
      <c r="DKC44" s="242"/>
      <c r="DKD44" s="242"/>
      <c r="DKE44" s="242"/>
      <c r="DKF44" s="242"/>
      <c r="DKG44" s="242"/>
      <c r="DKH44" s="242"/>
      <c r="DKI44" s="242"/>
      <c r="DKJ44" s="242"/>
      <c r="DKK44" s="242"/>
      <c r="DKL44" s="242"/>
      <c r="DKM44" s="242"/>
      <c r="DKN44" s="242"/>
      <c r="DKO44" s="242"/>
      <c r="DKP44" s="242"/>
      <c r="DKQ44" s="242"/>
      <c r="DKR44" s="242"/>
      <c r="DKS44" s="242"/>
      <c r="DKT44" s="242"/>
      <c r="DKU44" s="242"/>
      <c r="DKV44" s="242"/>
      <c r="DKW44" s="242"/>
      <c r="DKX44" s="242"/>
      <c r="DKY44" s="242"/>
      <c r="DKZ44" s="242"/>
      <c r="DLA44" s="242"/>
      <c r="DLB44" s="242"/>
      <c r="DLC44" s="242"/>
      <c r="DLD44" s="242"/>
      <c r="DLE44" s="242"/>
      <c r="DLF44" s="242"/>
      <c r="DLG44" s="242"/>
      <c r="DLH44" s="242"/>
      <c r="DLI44" s="242"/>
      <c r="DLJ44" s="242"/>
      <c r="DLK44" s="242"/>
      <c r="DLL44" s="242"/>
      <c r="DLM44" s="242"/>
      <c r="DLN44" s="242"/>
      <c r="DLO44" s="242"/>
      <c r="DLP44" s="242"/>
      <c r="DLQ44" s="242"/>
      <c r="DLR44" s="242"/>
      <c r="DLS44" s="242"/>
      <c r="DLT44" s="242"/>
      <c r="DLU44" s="242"/>
      <c r="DLV44" s="242"/>
      <c r="DLW44" s="242"/>
      <c r="DLX44" s="242"/>
      <c r="DLY44" s="242"/>
      <c r="DLZ44" s="242"/>
      <c r="DMA44" s="242"/>
      <c r="DMB44" s="242"/>
      <c r="DMC44" s="242"/>
      <c r="DMD44" s="242"/>
      <c r="DME44" s="242"/>
      <c r="DMF44" s="242"/>
      <c r="DMG44" s="242"/>
      <c r="DMH44" s="242"/>
      <c r="DMI44" s="242"/>
      <c r="DMJ44" s="242"/>
      <c r="DMK44" s="242"/>
      <c r="DML44" s="242"/>
      <c r="DMM44" s="242"/>
      <c r="DMN44" s="242"/>
      <c r="DMO44" s="242"/>
      <c r="DMP44" s="242"/>
      <c r="DMQ44" s="242"/>
      <c r="DMR44" s="242"/>
      <c r="DMS44" s="242"/>
      <c r="DMT44" s="242"/>
      <c r="DMU44" s="242"/>
      <c r="DMV44" s="242"/>
      <c r="DMW44" s="242"/>
      <c r="DMX44" s="242"/>
      <c r="DMY44" s="242"/>
      <c r="DMZ44" s="242"/>
      <c r="DNA44" s="242"/>
      <c r="DNB44" s="242"/>
      <c r="DNC44" s="242"/>
      <c r="DND44" s="242"/>
      <c r="DNE44" s="242"/>
      <c r="DNF44" s="242"/>
      <c r="DNG44" s="242"/>
      <c r="DNH44" s="242"/>
      <c r="DNI44" s="242"/>
      <c r="DNJ44" s="242"/>
      <c r="DNK44" s="242"/>
      <c r="DNL44" s="242"/>
      <c r="DNM44" s="242"/>
      <c r="DNN44" s="242"/>
      <c r="DNO44" s="242"/>
      <c r="DNP44" s="242"/>
      <c r="DNQ44" s="242"/>
      <c r="DNR44" s="242"/>
      <c r="DNS44" s="242"/>
      <c r="DNT44" s="242"/>
      <c r="DNU44" s="242"/>
      <c r="DNV44" s="242"/>
      <c r="DNW44" s="242"/>
      <c r="DNX44" s="242"/>
      <c r="DNY44" s="242"/>
      <c r="DNZ44" s="242"/>
      <c r="DOA44" s="242"/>
      <c r="DOB44" s="242"/>
      <c r="DOC44" s="242"/>
      <c r="DOD44" s="242"/>
      <c r="DOE44" s="242"/>
      <c r="DOF44" s="242"/>
      <c r="DOG44" s="242"/>
      <c r="DOH44" s="242"/>
      <c r="DOI44" s="242"/>
      <c r="DOJ44" s="242"/>
      <c r="DOK44" s="242"/>
      <c r="DOL44" s="242"/>
      <c r="DOM44" s="242"/>
      <c r="DON44" s="242"/>
      <c r="DOO44" s="242"/>
      <c r="DOP44" s="242"/>
      <c r="DOQ44" s="242"/>
      <c r="DOR44" s="242"/>
      <c r="DOS44" s="242"/>
      <c r="DOT44" s="242"/>
      <c r="DOU44" s="242"/>
      <c r="DOV44" s="242"/>
      <c r="DOW44" s="242"/>
      <c r="DOX44" s="242"/>
      <c r="DOY44" s="242"/>
      <c r="DOZ44" s="242"/>
      <c r="DPA44" s="242"/>
      <c r="DPB44" s="242"/>
      <c r="DPC44" s="242"/>
      <c r="DPD44" s="242"/>
      <c r="DPE44" s="242"/>
      <c r="DPF44" s="242"/>
      <c r="DPG44" s="242"/>
      <c r="DPH44" s="242"/>
      <c r="DPI44" s="242"/>
      <c r="DPJ44" s="242"/>
      <c r="DPK44" s="242"/>
      <c r="DPL44" s="242"/>
      <c r="DPM44" s="242"/>
      <c r="DPN44" s="242"/>
      <c r="DPO44" s="242"/>
      <c r="DPP44" s="242"/>
      <c r="DPQ44" s="242"/>
      <c r="DPR44" s="242"/>
      <c r="DPS44" s="242"/>
      <c r="DPT44" s="242"/>
      <c r="DPU44" s="242"/>
      <c r="DPV44" s="242"/>
      <c r="DPW44" s="242"/>
      <c r="DPX44" s="242"/>
      <c r="DPY44" s="242"/>
      <c r="DPZ44" s="242"/>
      <c r="DQA44" s="242"/>
      <c r="DQB44" s="242"/>
      <c r="DQC44" s="242"/>
      <c r="DQD44" s="242"/>
      <c r="DQE44" s="242"/>
      <c r="DQF44" s="242"/>
      <c r="DQG44" s="242"/>
      <c r="DQH44" s="242"/>
      <c r="DQI44" s="242"/>
      <c r="DQJ44" s="242"/>
      <c r="DQK44" s="242"/>
      <c r="DQL44" s="242"/>
      <c r="DQM44" s="242"/>
      <c r="DQN44" s="242"/>
      <c r="DQO44" s="242"/>
      <c r="DQP44" s="242"/>
      <c r="DQQ44" s="242"/>
      <c r="DQR44" s="242"/>
      <c r="DQS44" s="242"/>
      <c r="DQT44" s="242"/>
      <c r="DQU44" s="242"/>
      <c r="DQV44" s="242"/>
      <c r="DQW44" s="242"/>
      <c r="DQX44" s="242"/>
      <c r="DQY44" s="242"/>
      <c r="DQZ44" s="242"/>
      <c r="DRA44" s="242"/>
      <c r="DRB44" s="242"/>
      <c r="DRC44" s="242"/>
      <c r="DRD44" s="242"/>
      <c r="DRE44" s="242"/>
      <c r="DRF44" s="242"/>
      <c r="DRG44" s="242"/>
      <c r="DRH44" s="242"/>
      <c r="DRI44" s="242"/>
      <c r="DRJ44" s="242"/>
      <c r="DRK44" s="242"/>
      <c r="DRL44" s="242"/>
      <c r="DRM44" s="242"/>
      <c r="DRN44" s="242"/>
      <c r="DRO44" s="242"/>
      <c r="DRP44" s="242"/>
      <c r="DRQ44" s="242"/>
      <c r="DRR44" s="242"/>
      <c r="DRS44" s="242"/>
      <c r="DRT44" s="242"/>
      <c r="DRU44" s="242"/>
      <c r="DRV44" s="242"/>
      <c r="DRW44" s="242"/>
      <c r="DRX44" s="242"/>
      <c r="DRY44" s="242"/>
      <c r="DRZ44" s="242"/>
      <c r="DSA44" s="242"/>
      <c r="DSB44" s="242"/>
      <c r="DSC44" s="242"/>
      <c r="DSD44" s="242"/>
      <c r="DSE44" s="242"/>
      <c r="DSF44" s="242"/>
      <c r="DSG44" s="242"/>
      <c r="DSH44" s="242"/>
      <c r="DSI44" s="242"/>
      <c r="DSJ44" s="242"/>
      <c r="DSK44" s="242"/>
      <c r="DSL44" s="242"/>
      <c r="DSM44" s="242"/>
      <c r="DSN44" s="242"/>
      <c r="DSO44" s="242"/>
      <c r="DSP44" s="242"/>
      <c r="DSQ44" s="242"/>
      <c r="DSR44" s="242"/>
      <c r="DSS44" s="242"/>
      <c r="DST44" s="242"/>
      <c r="DSU44" s="242"/>
      <c r="DSV44" s="242"/>
      <c r="DSW44" s="242"/>
      <c r="DSX44" s="242"/>
      <c r="DSY44" s="242"/>
      <c r="DSZ44" s="242"/>
      <c r="DTA44" s="242"/>
      <c r="DTB44" s="242"/>
      <c r="DTC44" s="242"/>
      <c r="DTD44" s="242"/>
      <c r="DTE44" s="242"/>
      <c r="DTF44" s="242"/>
      <c r="DTG44" s="242"/>
      <c r="DTH44" s="242"/>
      <c r="DTI44" s="242"/>
      <c r="DTJ44" s="242"/>
      <c r="DTK44" s="242"/>
      <c r="DTL44" s="242"/>
      <c r="DTM44" s="242"/>
      <c r="DTN44" s="242"/>
      <c r="DTO44" s="242"/>
      <c r="DTP44" s="242"/>
      <c r="DTQ44" s="242"/>
      <c r="DTR44" s="242"/>
      <c r="DTS44" s="242"/>
      <c r="DTT44" s="242"/>
      <c r="DTU44" s="242"/>
      <c r="DTV44" s="242"/>
      <c r="DTW44" s="242"/>
      <c r="DTX44" s="242"/>
      <c r="DTY44" s="242"/>
      <c r="DTZ44" s="242"/>
      <c r="DUA44" s="242"/>
      <c r="DUB44" s="242"/>
      <c r="DUC44" s="242"/>
      <c r="DUD44" s="242"/>
      <c r="DUE44" s="242"/>
      <c r="DUF44" s="242"/>
      <c r="DUG44" s="242"/>
      <c r="DUH44" s="242"/>
      <c r="DUI44" s="242"/>
      <c r="DUJ44" s="242"/>
      <c r="DUK44" s="242"/>
      <c r="DUL44" s="242"/>
      <c r="DUM44" s="242"/>
      <c r="DUN44" s="242"/>
      <c r="DUO44" s="242"/>
      <c r="DUP44" s="242"/>
      <c r="DUQ44" s="242"/>
      <c r="DUR44" s="242"/>
      <c r="DUS44" s="242"/>
      <c r="DUT44" s="242"/>
      <c r="DUU44" s="242"/>
      <c r="DUV44" s="242"/>
      <c r="DUW44" s="242"/>
      <c r="DUX44" s="242"/>
      <c r="DUY44" s="242"/>
      <c r="DUZ44" s="242"/>
      <c r="DVA44" s="242"/>
      <c r="DVB44" s="242"/>
      <c r="DVC44" s="242"/>
      <c r="DVD44" s="242"/>
      <c r="DVE44" s="242"/>
      <c r="DVF44" s="242"/>
      <c r="DVG44" s="242"/>
      <c r="DVH44" s="242"/>
      <c r="DVI44" s="242"/>
      <c r="DVJ44" s="242"/>
      <c r="DVK44" s="242"/>
      <c r="DVL44" s="242"/>
      <c r="DVM44" s="242"/>
      <c r="DVN44" s="242"/>
      <c r="DVO44" s="242"/>
      <c r="DVP44" s="242"/>
      <c r="DVQ44" s="242"/>
      <c r="DVR44" s="242"/>
      <c r="DVS44" s="242"/>
      <c r="DVT44" s="242"/>
      <c r="DVU44" s="242"/>
      <c r="DVV44" s="242"/>
      <c r="DVW44" s="242"/>
      <c r="DVX44" s="242"/>
      <c r="DVY44" s="242"/>
      <c r="DVZ44" s="242"/>
      <c r="DWA44" s="242"/>
      <c r="DWB44" s="242"/>
      <c r="DWC44" s="242"/>
      <c r="DWD44" s="242"/>
      <c r="DWE44" s="242"/>
      <c r="DWF44" s="242"/>
      <c r="DWG44" s="242"/>
      <c r="DWH44" s="242"/>
      <c r="DWI44" s="242"/>
      <c r="DWJ44" s="242"/>
      <c r="DWK44" s="242"/>
      <c r="DWL44" s="242"/>
      <c r="DWM44" s="242"/>
      <c r="DWN44" s="242"/>
      <c r="DWO44" s="242"/>
      <c r="DWP44" s="242"/>
      <c r="DWQ44" s="242"/>
      <c r="DWR44" s="242"/>
      <c r="DWS44" s="242"/>
      <c r="DWT44" s="242"/>
      <c r="DWU44" s="242"/>
      <c r="DWV44" s="242"/>
      <c r="DWW44" s="242"/>
      <c r="DWX44" s="242"/>
      <c r="DWY44" s="242"/>
      <c r="DWZ44" s="242"/>
      <c r="DXA44" s="242"/>
      <c r="DXB44" s="242"/>
      <c r="DXC44" s="242"/>
      <c r="DXD44" s="242"/>
      <c r="DXE44" s="242"/>
      <c r="DXF44" s="242"/>
      <c r="DXG44" s="242"/>
      <c r="DXH44" s="242"/>
      <c r="DXI44" s="242"/>
      <c r="DXJ44" s="242"/>
      <c r="DXK44" s="242"/>
      <c r="DXL44" s="242"/>
      <c r="DXM44" s="242"/>
      <c r="DXN44" s="242"/>
      <c r="DXO44" s="242"/>
      <c r="DXP44" s="242"/>
      <c r="DXQ44" s="242"/>
      <c r="DXR44" s="242"/>
      <c r="DXS44" s="242"/>
      <c r="DXT44" s="242"/>
      <c r="DXU44" s="242"/>
      <c r="DXV44" s="242"/>
      <c r="DXW44" s="242"/>
      <c r="DXX44" s="242"/>
      <c r="DXY44" s="242"/>
      <c r="DXZ44" s="242"/>
      <c r="DYA44" s="242"/>
      <c r="DYB44" s="242"/>
      <c r="DYC44" s="242"/>
      <c r="DYD44" s="242"/>
      <c r="DYE44" s="242"/>
      <c r="DYF44" s="242"/>
      <c r="DYG44" s="242"/>
      <c r="DYH44" s="242"/>
      <c r="DYI44" s="242"/>
      <c r="DYJ44" s="242"/>
      <c r="DYK44" s="242"/>
      <c r="DYL44" s="242"/>
      <c r="DYM44" s="242"/>
      <c r="DYN44" s="242"/>
      <c r="DYO44" s="242"/>
      <c r="DYP44" s="242"/>
      <c r="DYQ44" s="242"/>
      <c r="DYR44" s="242"/>
      <c r="DYS44" s="242"/>
      <c r="DYT44" s="242"/>
      <c r="DYU44" s="242"/>
      <c r="DYV44" s="242"/>
      <c r="DYW44" s="242"/>
      <c r="DYX44" s="242"/>
      <c r="DYY44" s="242"/>
      <c r="DYZ44" s="242"/>
      <c r="DZA44" s="242"/>
      <c r="DZB44" s="242"/>
      <c r="DZC44" s="242"/>
      <c r="DZD44" s="242"/>
      <c r="DZE44" s="242"/>
      <c r="DZF44" s="242"/>
      <c r="DZG44" s="242"/>
      <c r="DZH44" s="242"/>
      <c r="DZI44" s="242"/>
      <c r="DZJ44" s="242"/>
      <c r="DZK44" s="242"/>
      <c r="DZL44" s="242"/>
      <c r="DZM44" s="242"/>
      <c r="DZN44" s="242"/>
      <c r="DZO44" s="242"/>
      <c r="DZP44" s="242"/>
      <c r="DZQ44" s="242"/>
      <c r="DZR44" s="242"/>
      <c r="DZS44" s="242"/>
      <c r="DZT44" s="242"/>
      <c r="DZU44" s="242"/>
      <c r="DZV44" s="242"/>
      <c r="DZW44" s="242"/>
      <c r="DZX44" s="242"/>
      <c r="DZY44" s="242"/>
      <c r="DZZ44" s="242"/>
      <c r="EAA44" s="242"/>
      <c r="EAB44" s="242"/>
      <c r="EAC44" s="242"/>
      <c r="EAD44" s="242"/>
      <c r="EAE44" s="242"/>
      <c r="EAF44" s="242"/>
      <c r="EAG44" s="242"/>
      <c r="EAH44" s="242"/>
      <c r="EAI44" s="242"/>
      <c r="EAJ44" s="242"/>
      <c r="EAK44" s="242"/>
      <c r="EAL44" s="242"/>
      <c r="EAM44" s="242"/>
      <c r="EAN44" s="242"/>
      <c r="EAO44" s="242"/>
      <c r="EAP44" s="242"/>
      <c r="EAQ44" s="242"/>
      <c r="EAR44" s="242"/>
      <c r="EAS44" s="242"/>
      <c r="EAT44" s="242"/>
      <c r="EAU44" s="242"/>
      <c r="EAV44" s="242"/>
      <c r="EAW44" s="242"/>
      <c r="EAX44" s="242"/>
      <c r="EAY44" s="242"/>
      <c r="EAZ44" s="242"/>
      <c r="EBA44" s="242"/>
      <c r="EBB44" s="242"/>
      <c r="EBC44" s="242"/>
      <c r="EBD44" s="242"/>
      <c r="EBE44" s="242"/>
      <c r="EBF44" s="242"/>
      <c r="EBG44" s="242"/>
      <c r="EBH44" s="242"/>
      <c r="EBI44" s="242"/>
      <c r="EBJ44" s="242"/>
      <c r="EBK44" s="242"/>
      <c r="EBL44" s="242"/>
      <c r="EBM44" s="242"/>
      <c r="EBN44" s="242"/>
      <c r="EBO44" s="242"/>
      <c r="EBP44" s="242"/>
      <c r="EBQ44" s="242"/>
      <c r="EBR44" s="242"/>
      <c r="EBS44" s="242"/>
      <c r="EBT44" s="242"/>
      <c r="EBU44" s="242"/>
      <c r="EBV44" s="242"/>
      <c r="EBW44" s="242"/>
      <c r="EBX44" s="242"/>
      <c r="EBY44" s="242"/>
      <c r="EBZ44" s="242"/>
      <c r="ECA44" s="242"/>
      <c r="ECB44" s="242"/>
      <c r="ECC44" s="242"/>
      <c r="ECD44" s="242"/>
      <c r="ECE44" s="242"/>
      <c r="ECF44" s="242"/>
      <c r="ECG44" s="242"/>
      <c r="ECH44" s="242"/>
      <c r="ECI44" s="242"/>
      <c r="ECJ44" s="242"/>
      <c r="ECK44" s="242"/>
      <c r="ECL44" s="242"/>
      <c r="ECM44" s="242"/>
      <c r="ECN44" s="242"/>
      <c r="ECO44" s="242"/>
      <c r="ECP44" s="242"/>
      <c r="ECQ44" s="242"/>
      <c r="ECR44" s="242"/>
      <c r="ECS44" s="242"/>
      <c r="ECT44" s="242"/>
      <c r="ECU44" s="242"/>
      <c r="ECV44" s="242"/>
      <c r="ECW44" s="242"/>
      <c r="ECX44" s="242"/>
      <c r="ECY44" s="242"/>
      <c r="ECZ44" s="242"/>
      <c r="EDA44" s="242"/>
      <c r="EDB44" s="242"/>
      <c r="EDC44" s="242"/>
      <c r="EDD44" s="242"/>
      <c r="EDE44" s="242"/>
      <c r="EDF44" s="242"/>
      <c r="EDG44" s="242"/>
      <c r="EDH44" s="242"/>
      <c r="EDI44" s="242"/>
      <c r="EDJ44" s="242"/>
      <c r="EDK44" s="242"/>
      <c r="EDL44" s="242"/>
      <c r="EDM44" s="242"/>
      <c r="EDN44" s="242"/>
      <c r="EDO44" s="242"/>
      <c r="EDP44" s="242"/>
      <c r="EDQ44" s="242"/>
      <c r="EDR44" s="242"/>
      <c r="EDS44" s="242"/>
      <c r="EDT44" s="242"/>
      <c r="EDU44" s="242"/>
      <c r="EDV44" s="242"/>
      <c r="EDW44" s="242"/>
      <c r="EDX44" s="242"/>
      <c r="EDY44" s="242"/>
      <c r="EDZ44" s="242"/>
      <c r="EEA44" s="242"/>
      <c r="EEB44" s="242"/>
      <c r="EEC44" s="242"/>
      <c r="EED44" s="242"/>
      <c r="EEE44" s="242"/>
      <c r="EEF44" s="242"/>
      <c r="EEG44" s="242"/>
      <c r="EEH44" s="242"/>
      <c r="EEI44" s="242"/>
      <c r="EEJ44" s="242"/>
      <c r="EEK44" s="242"/>
      <c r="EEL44" s="242"/>
      <c r="EEM44" s="242"/>
      <c r="EEN44" s="242"/>
      <c r="EEO44" s="242"/>
      <c r="EEP44" s="242"/>
      <c r="EEQ44" s="242"/>
      <c r="EER44" s="242"/>
      <c r="EES44" s="242"/>
      <c r="EET44" s="242"/>
      <c r="EEU44" s="242"/>
      <c r="EEV44" s="242"/>
      <c r="EEW44" s="242"/>
      <c r="EEX44" s="242"/>
      <c r="EEY44" s="242"/>
      <c r="EEZ44" s="242"/>
      <c r="EFA44" s="242"/>
      <c r="EFB44" s="242"/>
      <c r="EFC44" s="242"/>
      <c r="EFD44" s="242"/>
      <c r="EFE44" s="242"/>
      <c r="EFF44" s="242"/>
      <c r="EFG44" s="242"/>
      <c r="EFH44" s="242"/>
      <c r="EFI44" s="242"/>
      <c r="EFJ44" s="242"/>
      <c r="EFK44" s="242"/>
      <c r="EFL44" s="242"/>
      <c r="EFM44" s="242"/>
      <c r="EFN44" s="242"/>
      <c r="EFO44" s="242"/>
      <c r="EFP44" s="242"/>
      <c r="EFQ44" s="242"/>
      <c r="EFR44" s="242"/>
      <c r="EFS44" s="242"/>
      <c r="EFT44" s="242"/>
      <c r="EFU44" s="242"/>
      <c r="EFV44" s="242"/>
      <c r="EFW44" s="242"/>
      <c r="EFX44" s="242"/>
      <c r="EFY44" s="242"/>
      <c r="EFZ44" s="242"/>
      <c r="EGA44" s="242"/>
      <c r="EGB44" s="242"/>
      <c r="EGC44" s="242"/>
      <c r="EGD44" s="242"/>
      <c r="EGE44" s="242"/>
      <c r="EGF44" s="242"/>
      <c r="EGG44" s="242"/>
      <c r="EGH44" s="242"/>
      <c r="EGI44" s="242"/>
      <c r="EGJ44" s="242"/>
      <c r="EGK44" s="242"/>
      <c r="EGL44" s="242"/>
      <c r="EGM44" s="242"/>
      <c r="EGN44" s="242"/>
      <c r="EGO44" s="242"/>
      <c r="EGP44" s="242"/>
      <c r="EGQ44" s="242"/>
      <c r="EGR44" s="242"/>
      <c r="EGS44" s="242"/>
      <c r="EGT44" s="242"/>
      <c r="EGU44" s="242"/>
      <c r="EGV44" s="242"/>
      <c r="EGW44" s="242"/>
      <c r="EGX44" s="242"/>
      <c r="EGY44" s="242"/>
      <c r="EGZ44" s="242"/>
      <c r="EHA44" s="242"/>
      <c r="EHB44" s="242"/>
      <c r="EHC44" s="242"/>
      <c r="EHD44" s="242"/>
      <c r="EHE44" s="242"/>
      <c r="EHF44" s="242"/>
      <c r="EHG44" s="242"/>
      <c r="EHH44" s="242"/>
      <c r="EHI44" s="242"/>
      <c r="EHJ44" s="242"/>
      <c r="EHK44" s="242"/>
      <c r="EHL44" s="242"/>
      <c r="EHM44" s="242"/>
      <c r="EHN44" s="242"/>
      <c r="EHO44" s="242"/>
      <c r="EHP44" s="242"/>
      <c r="EHQ44" s="242"/>
      <c r="EHR44" s="242"/>
      <c r="EHS44" s="242"/>
      <c r="EHT44" s="242"/>
      <c r="EHU44" s="242"/>
      <c r="EHV44" s="242"/>
      <c r="EHW44" s="242"/>
      <c r="EHX44" s="242"/>
      <c r="EHY44" s="242"/>
      <c r="EHZ44" s="242"/>
      <c r="EIA44" s="242"/>
      <c r="EIB44" s="242"/>
      <c r="EIC44" s="242"/>
      <c r="EID44" s="242"/>
      <c r="EIE44" s="242"/>
      <c r="EIF44" s="242"/>
      <c r="EIG44" s="242"/>
      <c r="EIH44" s="242"/>
      <c r="EII44" s="242"/>
      <c r="EIJ44" s="242"/>
      <c r="EIK44" s="242"/>
      <c r="EIL44" s="242"/>
      <c r="EIM44" s="242"/>
      <c r="EIN44" s="242"/>
      <c r="EIO44" s="242"/>
      <c r="EIP44" s="242"/>
      <c r="EIQ44" s="242"/>
      <c r="EIR44" s="242"/>
      <c r="EIS44" s="242"/>
      <c r="EIT44" s="242"/>
      <c r="EIU44" s="242"/>
      <c r="EIV44" s="242"/>
      <c r="EIW44" s="242"/>
      <c r="EIX44" s="242"/>
      <c r="EIY44" s="242"/>
      <c r="EIZ44" s="242"/>
      <c r="EJA44" s="242"/>
      <c r="EJB44" s="242"/>
      <c r="EJC44" s="242"/>
      <c r="EJD44" s="242"/>
      <c r="EJE44" s="242"/>
      <c r="EJF44" s="242"/>
      <c r="EJG44" s="242"/>
      <c r="EJH44" s="242"/>
      <c r="EJI44" s="242"/>
      <c r="EJJ44" s="242"/>
      <c r="EJK44" s="242"/>
      <c r="EJL44" s="242"/>
      <c r="EJM44" s="242"/>
      <c r="EJN44" s="242"/>
      <c r="EJO44" s="242"/>
      <c r="EJP44" s="242"/>
      <c r="EJQ44" s="242"/>
      <c r="EJR44" s="242"/>
      <c r="EJS44" s="242"/>
      <c r="EJT44" s="242"/>
      <c r="EJU44" s="242"/>
      <c r="EJV44" s="242"/>
      <c r="EJW44" s="242"/>
      <c r="EJX44" s="242"/>
      <c r="EJY44" s="242"/>
      <c r="EJZ44" s="242"/>
      <c r="EKA44" s="242"/>
      <c r="EKB44" s="242"/>
      <c r="EKC44" s="242"/>
      <c r="EKD44" s="242"/>
      <c r="EKE44" s="242"/>
      <c r="EKF44" s="242"/>
      <c r="EKG44" s="242"/>
      <c r="EKH44" s="242"/>
      <c r="EKI44" s="242"/>
      <c r="EKJ44" s="242"/>
      <c r="EKK44" s="242"/>
      <c r="EKL44" s="242"/>
      <c r="EKM44" s="242"/>
      <c r="EKN44" s="242"/>
      <c r="EKO44" s="242"/>
      <c r="EKP44" s="242"/>
      <c r="EKQ44" s="242"/>
      <c r="EKR44" s="242"/>
      <c r="EKS44" s="242"/>
      <c r="EKT44" s="242"/>
      <c r="EKU44" s="242"/>
      <c r="EKV44" s="242"/>
      <c r="EKW44" s="242"/>
      <c r="EKX44" s="242"/>
      <c r="EKY44" s="242"/>
      <c r="EKZ44" s="242"/>
      <c r="ELA44" s="242"/>
      <c r="ELB44" s="242"/>
      <c r="ELC44" s="242"/>
      <c r="ELD44" s="242"/>
      <c r="ELE44" s="242"/>
      <c r="ELF44" s="242"/>
      <c r="ELG44" s="242"/>
      <c r="ELH44" s="242"/>
      <c r="ELI44" s="242"/>
      <c r="ELJ44" s="242"/>
      <c r="ELK44" s="242"/>
      <c r="ELL44" s="242"/>
      <c r="ELM44" s="242"/>
      <c r="ELN44" s="242"/>
      <c r="ELO44" s="242"/>
      <c r="ELP44" s="242"/>
      <c r="ELQ44" s="242"/>
      <c r="ELR44" s="242"/>
      <c r="ELS44" s="242"/>
      <c r="ELT44" s="242"/>
      <c r="ELU44" s="242"/>
      <c r="ELV44" s="242"/>
      <c r="ELW44" s="242"/>
      <c r="ELX44" s="242"/>
      <c r="ELY44" s="242"/>
      <c r="ELZ44" s="242"/>
      <c r="EMA44" s="242"/>
      <c r="EMB44" s="242"/>
      <c r="EMC44" s="242"/>
      <c r="EMD44" s="242"/>
      <c r="EME44" s="242"/>
      <c r="EMF44" s="242"/>
      <c r="EMG44" s="242"/>
      <c r="EMH44" s="242"/>
      <c r="EMI44" s="242"/>
      <c r="EMJ44" s="242"/>
      <c r="EMK44" s="242"/>
      <c r="EML44" s="242"/>
      <c r="EMM44" s="242"/>
      <c r="EMN44" s="242"/>
      <c r="EMO44" s="242"/>
      <c r="EMP44" s="242"/>
      <c r="EMQ44" s="242"/>
      <c r="EMR44" s="242"/>
      <c r="EMS44" s="242"/>
      <c r="EMT44" s="242"/>
      <c r="EMU44" s="242"/>
      <c r="EMV44" s="242"/>
      <c r="EMW44" s="242"/>
      <c r="EMX44" s="242"/>
      <c r="EMY44" s="242"/>
      <c r="EMZ44" s="242"/>
      <c r="ENA44" s="242"/>
      <c r="ENB44" s="242"/>
      <c r="ENC44" s="242"/>
      <c r="END44" s="242"/>
      <c r="ENE44" s="242"/>
      <c r="ENF44" s="242"/>
      <c r="ENG44" s="242"/>
      <c r="ENH44" s="242"/>
      <c r="ENI44" s="242"/>
      <c r="ENJ44" s="242"/>
      <c r="ENK44" s="242"/>
      <c r="ENL44" s="242"/>
      <c r="ENM44" s="242"/>
      <c r="ENN44" s="242"/>
      <c r="ENO44" s="242"/>
      <c r="ENP44" s="242"/>
      <c r="ENQ44" s="242"/>
      <c r="ENR44" s="242"/>
      <c r="ENS44" s="242"/>
      <c r="ENT44" s="242"/>
      <c r="ENU44" s="242"/>
      <c r="ENV44" s="242"/>
      <c r="ENW44" s="242"/>
      <c r="ENX44" s="242"/>
      <c r="ENY44" s="242"/>
      <c r="ENZ44" s="242"/>
      <c r="EOA44" s="242"/>
      <c r="EOB44" s="242"/>
      <c r="EOC44" s="242"/>
      <c r="EOD44" s="242"/>
      <c r="EOE44" s="242"/>
      <c r="EOF44" s="242"/>
      <c r="EOG44" s="242"/>
      <c r="EOH44" s="242"/>
      <c r="EOI44" s="242"/>
      <c r="EOJ44" s="242"/>
      <c r="EOK44" s="242"/>
      <c r="EOL44" s="242"/>
      <c r="EOM44" s="242"/>
      <c r="EON44" s="242"/>
      <c r="EOO44" s="242"/>
      <c r="EOP44" s="242"/>
      <c r="EOQ44" s="242"/>
      <c r="EOR44" s="242"/>
      <c r="EOS44" s="242"/>
      <c r="EOT44" s="242"/>
      <c r="EOU44" s="242"/>
      <c r="EOV44" s="242"/>
      <c r="EOW44" s="242"/>
      <c r="EOX44" s="242"/>
      <c r="EOY44" s="242"/>
      <c r="EOZ44" s="242"/>
      <c r="EPA44" s="242"/>
      <c r="EPB44" s="242"/>
      <c r="EPC44" s="242"/>
      <c r="EPD44" s="242"/>
      <c r="EPE44" s="242"/>
      <c r="EPF44" s="242"/>
      <c r="EPG44" s="242"/>
      <c r="EPH44" s="242"/>
      <c r="EPI44" s="242"/>
      <c r="EPJ44" s="242"/>
      <c r="EPK44" s="242"/>
      <c r="EPL44" s="242"/>
      <c r="EPM44" s="242"/>
      <c r="EPN44" s="242"/>
      <c r="EPO44" s="242"/>
      <c r="EPP44" s="242"/>
      <c r="EPQ44" s="242"/>
      <c r="EPR44" s="242"/>
      <c r="EPS44" s="242"/>
      <c r="EPT44" s="242"/>
      <c r="EPU44" s="242"/>
      <c r="EPV44" s="242"/>
      <c r="EPW44" s="242"/>
      <c r="EPX44" s="242"/>
      <c r="EPY44" s="242"/>
      <c r="EPZ44" s="242"/>
      <c r="EQA44" s="242"/>
      <c r="EQB44" s="242"/>
      <c r="EQC44" s="242"/>
      <c r="EQD44" s="242"/>
      <c r="EQE44" s="242"/>
      <c r="EQF44" s="242"/>
      <c r="EQG44" s="242"/>
      <c r="EQH44" s="242"/>
      <c r="EQI44" s="242"/>
      <c r="EQJ44" s="242"/>
      <c r="EQK44" s="242"/>
      <c r="EQL44" s="242"/>
      <c r="EQM44" s="242"/>
      <c r="EQN44" s="242"/>
      <c r="EQO44" s="242"/>
      <c r="EQP44" s="242"/>
      <c r="EQQ44" s="242"/>
      <c r="EQR44" s="242"/>
      <c r="EQS44" s="242"/>
      <c r="EQT44" s="242"/>
      <c r="EQU44" s="242"/>
      <c r="EQV44" s="242"/>
      <c r="EQW44" s="242"/>
      <c r="EQX44" s="242"/>
      <c r="EQY44" s="242"/>
      <c r="EQZ44" s="242"/>
      <c r="ERA44" s="242"/>
      <c r="ERB44" s="242"/>
      <c r="ERC44" s="242"/>
      <c r="ERD44" s="242"/>
      <c r="ERE44" s="242"/>
      <c r="ERF44" s="242"/>
      <c r="ERG44" s="242"/>
      <c r="ERH44" s="242"/>
      <c r="ERI44" s="242"/>
      <c r="ERJ44" s="242"/>
      <c r="ERK44" s="242"/>
      <c r="ERL44" s="242"/>
      <c r="ERM44" s="242"/>
      <c r="ERN44" s="242"/>
      <c r="ERO44" s="242"/>
      <c r="ERP44" s="242"/>
      <c r="ERQ44" s="242"/>
      <c r="ERR44" s="242"/>
      <c r="ERS44" s="242"/>
      <c r="ERT44" s="242"/>
      <c r="ERU44" s="242"/>
      <c r="ERV44" s="242"/>
      <c r="ERW44" s="242"/>
      <c r="ERX44" s="242"/>
      <c r="ERY44" s="242"/>
      <c r="ERZ44" s="242"/>
      <c r="ESA44" s="242"/>
      <c r="ESB44" s="242"/>
      <c r="ESC44" s="242"/>
      <c r="ESD44" s="242"/>
      <c r="ESE44" s="242"/>
      <c r="ESF44" s="242"/>
      <c r="ESG44" s="242"/>
      <c r="ESH44" s="242"/>
      <c r="ESI44" s="242"/>
      <c r="ESJ44" s="242"/>
      <c r="ESK44" s="242"/>
      <c r="ESL44" s="242"/>
      <c r="ESM44" s="242"/>
      <c r="ESN44" s="242"/>
      <c r="ESO44" s="242"/>
      <c r="ESP44" s="242"/>
      <c r="ESQ44" s="242"/>
      <c r="ESR44" s="242"/>
      <c r="ESS44" s="242"/>
      <c r="EST44" s="242"/>
      <c r="ESU44" s="242"/>
      <c r="ESV44" s="242"/>
      <c r="ESW44" s="242"/>
      <c r="ESX44" s="242"/>
      <c r="ESY44" s="242"/>
      <c r="ESZ44" s="242"/>
      <c r="ETA44" s="242"/>
      <c r="ETB44" s="242"/>
      <c r="ETC44" s="242"/>
      <c r="ETD44" s="242"/>
      <c r="ETE44" s="242"/>
      <c r="ETF44" s="242"/>
      <c r="ETG44" s="242"/>
      <c r="ETH44" s="242"/>
      <c r="ETI44" s="242"/>
      <c r="ETJ44" s="242"/>
      <c r="ETK44" s="242"/>
      <c r="ETL44" s="242"/>
      <c r="ETM44" s="242"/>
      <c r="ETN44" s="242"/>
      <c r="ETO44" s="242"/>
      <c r="ETP44" s="242"/>
      <c r="ETQ44" s="242"/>
      <c r="ETR44" s="242"/>
      <c r="ETS44" s="242"/>
      <c r="ETT44" s="242"/>
      <c r="ETU44" s="242"/>
      <c r="ETV44" s="242"/>
      <c r="ETW44" s="242"/>
      <c r="ETX44" s="242"/>
      <c r="ETY44" s="242"/>
      <c r="ETZ44" s="242"/>
      <c r="EUA44" s="242"/>
      <c r="EUB44" s="242"/>
      <c r="EUC44" s="242"/>
      <c r="EUD44" s="242"/>
      <c r="EUE44" s="242"/>
      <c r="EUF44" s="242"/>
      <c r="EUG44" s="242"/>
      <c r="EUH44" s="242"/>
      <c r="EUI44" s="242"/>
      <c r="EUJ44" s="242"/>
      <c r="EUK44" s="242"/>
      <c r="EUL44" s="242"/>
      <c r="EUM44" s="242"/>
      <c r="EUN44" s="242"/>
      <c r="EUO44" s="242"/>
      <c r="EUP44" s="242"/>
      <c r="EUQ44" s="242"/>
      <c r="EUR44" s="242"/>
      <c r="EUS44" s="242"/>
      <c r="EUT44" s="242"/>
      <c r="EUU44" s="242"/>
      <c r="EUV44" s="242"/>
      <c r="EUW44" s="242"/>
      <c r="EUX44" s="242"/>
      <c r="EUY44" s="242"/>
      <c r="EUZ44" s="242"/>
      <c r="EVA44" s="242"/>
      <c r="EVB44" s="242"/>
      <c r="EVC44" s="242"/>
      <c r="EVD44" s="242"/>
      <c r="EVE44" s="242"/>
      <c r="EVF44" s="242"/>
      <c r="EVG44" s="242"/>
      <c r="EVH44" s="242"/>
      <c r="EVI44" s="242"/>
      <c r="EVJ44" s="242"/>
      <c r="EVK44" s="242"/>
      <c r="EVL44" s="242"/>
      <c r="EVM44" s="242"/>
      <c r="EVN44" s="242"/>
      <c r="EVO44" s="242"/>
      <c r="EVP44" s="242"/>
      <c r="EVQ44" s="242"/>
      <c r="EVR44" s="242"/>
      <c r="EVS44" s="242"/>
      <c r="EVT44" s="242"/>
      <c r="EVU44" s="242"/>
      <c r="EVV44" s="242"/>
      <c r="EVW44" s="242"/>
      <c r="EVX44" s="242"/>
      <c r="EVY44" s="242"/>
      <c r="EVZ44" s="242"/>
      <c r="EWA44" s="242"/>
      <c r="EWB44" s="242"/>
      <c r="EWC44" s="242"/>
      <c r="EWD44" s="242"/>
      <c r="EWE44" s="242"/>
      <c r="EWF44" s="242"/>
      <c r="EWG44" s="242"/>
      <c r="EWH44" s="242"/>
      <c r="EWI44" s="242"/>
      <c r="EWJ44" s="242"/>
      <c r="EWK44" s="242"/>
      <c r="EWL44" s="242"/>
      <c r="EWM44" s="242"/>
      <c r="EWN44" s="242"/>
      <c r="EWO44" s="242"/>
      <c r="EWP44" s="242"/>
      <c r="EWQ44" s="242"/>
      <c r="EWR44" s="242"/>
      <c r="EWS44" s="242"/>
      <c r="EWT44" s="242"/>
      <c r="EWU44" s="242"/>
      <c r="EWV44" s="242"/>
      <c r="EWW44" s="242"/>
      <c r="EWX44" s="242"/>
      <c r="EWY44" s="242"/>
      <c r="EWZ44" s="242"/>
      <c r="EXA44" s="242"/>
      <c r="EXB44" s="242"/>
      <c r="EXC44" s="242"/>
      <c r="EXD44" s="242"/>
      <c r="EXE44" s="242"/>
      <c r="EXF44" s="242"/>
      <c r="EXG44" s="242"/>
      <c r="EXH44" s="242"/>
      <c r="EXI44" s="242"/>
      <c r="EXJ44" s="242"/>
      <c r="EXK44" s="242"/>
      <c r="EXL44" s="242"/>
      <c r="EXM44" s="242"/>
      <c r="EXN44" s="242"/>
      <c r="EXO44" s="242"/>
      <c r="EXP44" s="242"/>
      <c r="EXQ44" s="242"/>
      <c r="EXR44" s="242"/>
      <c r="EXS44" s="242"/>
      <c r="EXT44" s="242"/>
      <c r="EXU44" s="242"/>
      <c r="EXV44" s="242"/>
      <c r="EXW44" s="242"/>
      <c r="EXX44" s="242"/>
      <c r="EXY44" s="242"/>
      <c r="EXZ44" s="242"/>
      <c r="EYA44" s="242"/>
      <c r="EYB44" s="242"/>
      <c r="EYC44" s="242"/>
      <c r="EYD44" s="242"/>
      <c r="EYE44" s="242"/>
      <c r="EYF44" s="242"/>
      <c r="EYG44" s="242"/>
      <c r="EYH44" s="242"/>
      <c r="EYI44" s="242"/>
      <c r="EYJ44" s="242"/>
      <c r="EYK44" s="242"/>
      <c r="EYL44" s="242"/>
      <c r="EYM44" s="242"/>
      <c r="EYN44" s="242"/>
      <c r="EYO44" s="242"/>
      <c r="EYP44" s="242"/>
      <c r="EYQ44" s="242"/>
      <c r="EYR44" s="242"/>
      <c r="EYS44" s="242"/>
      <c r="EYT44" s="242"/>
      <c r="EYU44" s="242"/>
      <c r="EYV44" s="242"/>
      <c r="EYW44" s="242"/>
      <c r="EYX44" s="242"/>
      <c r="EYY44" s="242"/>
      <c r="EYZ44" s="242"/>
      <c r="EZA44" s="242"/>
      <c r="EZB44" s="242"/>
      <c r="EZC44" s="242"/>
      <c r="EZD44" s="242"/>
      <c r="EZE44" s="242"/>
      <c r="EZF44" s="242"/>
      <c r="EZG44" s="242"/>
      <c r="EZH44" s="242"/>
      <c r="EZI44" s="242"/>
      <c r="EZJ44" s="242"/>
      <c r="EZK44" s="242"/>
      <c r="EZL44" s="242"/>
      <c r="EZM44" s="242"/>
      <c r="EZN44" s="242"/>
      <c r="EZO44" s="242"/>
      <c r="EZP44" s="242"/>
      <c r="EZQ44" s="242"/>
      <c r="EZR44" s="242"/>
      <c r="EZS44" s="242"/>
      <c r="EZT44" s="242"/>
      <c r="EZU44" s="242"/>
      <c r="EZV44" s="242"/>
      <c r="EZW44" s="242"/>
      <c r="EZX44" s="242"/>
      <c r="EZY44" s="242"/>
      <c r="EZZ44" s="242"/>
      <c r="FAA44" s="242"/>
      <c r="FAB44" s="242"/>
      <c r="FAC44" s="242"/>
      <c r="FAD44" s="242"/>
      <c r="FAE44" s="242"/>
      <c r="FAF44" s="242"/>
      <c r="FAG44" s="242"/>
      <c r="FAH44" s="242"/>
      <c r="FAI44" s="242"/>
      <c r="FAJ44" s="242"/>
      <c r="FAK44" s="242"/>
      <c r="FAL44" s="242"/>
      <c r="FAM44" s="242"/>
      <c r="FAN44" s="242"/>
      <c r="FAO44" s="242"/>
      <c r="FAP44" s="242"/>
      <c r="FAQ44" s="242"/>
      <c r="FAR44" s="242"/>
      <c r="FAS44" s="242"/>
      <c r="FAT44" s="242"/>
      <c r="FAU44" s="242"/>
      <c r="FAV44" s="242"/>
      <c r="FAW44" s="242"/>
      <c r="FAX44" s="242"/>
      <c r="FAY44" s="242"/>
      <c r="FAZ44" s="242"/>
      <c r="FBA44" s="242"/>
      <c r="FBB44" s="242"/>
      <c r="FBC44" s="242"/>
      <c r="FBD44" s="242"/>
      <c r="FBE44" s="242"/>
      <c r="FBF44" s="242"/>
      <c r="FBG44" s="242"/>
      <c r="FBH44" s="242"/>
      <c r="FBI44" s="242"/>
      <c r="FBJ44" s="242"/>
      <c r="FBK44" s="242"/>
      <c r="FBL44" s="242"/>
      <c r="FBM44" s="242"/>
      <c r="FBN44" s="242"/>
      <c r="FBO44" s="242"/>
      <c r="FBP44" s="242"/>
      <c r="FBQ44" s="242"/>
      <c r="FBR44" s="242"/>
      <c r="FBS44" s="242"/>
      <c r="FBT44" s="242"/>
      <c r="FBU44" s="242"/>
      <c r="FBV44" s="242"/>
      <c r="FBW44" s="242"/>
      <c r="FBX44" s="242"/>
      <c r="FBY44" s="242"/>
      <c r="FBZ44" s="242"/>
      <c r="FCA44" s="242"/>
      <c r="FCB44" s="242"/>
      <c r="FCC44" s="242"/>
      <c r="FCD44" s="242"/>
      <c r="FCE44" s="242"/>
      <c r="FCF44" s="242"/>
      <c r="FCG44" s="242"/>
      <c r="FCH44" s="242"/>
      <c r="FCI44" s="242"/>
      <c r="FCJ44" s="242"/>
      <c r="FCK44" s="242"/>
      <c r="FCL44" s="242"/>
      <c r="FCM44" s="242"/>
      <c r="FCN44" s="242"/>
      <c r="FCO44" s="242"/>
      <c r="FCP44" s="242"/>
      <c r="FCQ44" s="242"/>
      <c r="FCR44" s="242"/>
      <c r="FCS44" s="242"/>
      <c r="FCT44" s="242"/>
      <c r="FCU44" s="242"/>
      <c r="FCV44" s="242"/>
      <c r="FCW44" s="242"/>
      <c r="FCX44" s="242"/>
      <c r="FCY44" s="242"/>
      <c r="FCZ44" s="242"/>
      <c r="FDA44" s="242"/>
      <c r="FDB44" s="242"/>
      <c r="FDC44" s="242"/>
      <c r="FDD44" s="242"/>
      <c r="FDE44" s="242"/>
      <c r="FDF44" s="242"/>
      <c r="FDG44" s="242"/>
      <c r="FDH44" s="242"/>
      <c r="FDI44" s="242"/>
      <c r="FDJ44" s="242"/>
      <c r="FDK44" s="242"/>
      <c r="FDL44" s="242"/>
      <c r="FDM44" s="242"/>
      <c r="FDN44" s="242"/>
      <c r="FDO44" s="242"/>
      <c r="FDP44" s="242"/>
      <c r="FDQ44" s="242"/>
      <c r="FDR44" s="242"/>
      <c r="FDS44" s="242"/>
      <c r="FDT44" s="242"/>
      <c r="FDU44" s="242"/>
      <c r="FDV44" s="242"/>
      <c r="FDW44" s="242"/>
      <c r="FDX44" s="242"/>
      <c r="FDY44" s="242"/>
      <c r="FDZ44" s="242"/>
      <c r="FEA44" s="242"/>
      <c r="FEB44" s="242"/>
      <c r="FEC44" s="242"/>
      <c r="FED44" s="242"/>
      <c r="FEE44" s="242"/>
      <c r="FEF44" s="242"/>
      <c r="FEG44" s="242"/>
      <c r="FEH44" s="242"/>
      <c r="FEI44" s="242"/>
      <c r="FEJ44" s="242"/>
      <c r="FEK44" s="242"/>
      <c r="FEL44" s="242"/>
      <c r="FEM44" s="242"/>
      <c r="FEN44" s="242"/>
      <c r="FEO44" s="242"/>
      <c r="FEP44" s="242"/>
      <c r="FEQ44" s="242"/>
      <c r="FER44" s="242"/>
      <c r="FES44" s="242"/>
      <c r="FET44" s="242"/>
      <c r="FEU44" s="242"/>
      <c r="FEV44" s="242"/>
      <c r="FEW44" s="242"/>
      <c r="FEX44" s="242"/>
      <c r="FEY44" s="242"/>
      <c r="FEZ44" s="242"/>
      <c r="FFA44" s="242"/>
      <c r="FFB44" s="242"/>
      <c r="FFC44" s="242"/>
      <c r="FFD44" s="242"/>
      <c r="FFE44" s="242"/>
      <c r="FFF44" s="242"/>
      <c r="FFG44" s="242"/>
      <c r="FFH44" s="242"/>
      <c r="FFI44" s="242"/>
      <c r="FFJ44" s="242"/>
      <c r="FFK44" s="242"/>
      <c r="FFL44" s="242"/>
      <c r="FFM44" s="242"/>
      <c r="FFN44" s="242"/>
      <c r="FFO44" s="242"/>
      <c r="FFP44" s="242"/>
      <c r="FFQ44" s="242"/>
      <c r="FFR44" s="242"/>
      <c r="FFS44" s="242"/>
      <c r="FFT44" s="242"/>
      <c r="FFU44" s="242"/>
      <c r="FFV44" s="242"/>
      <c r="FFW44" s="242"/>
      <c r="FFX44" s="242"/>
      <c r="FFY44" s="242"/>
      <c r="FFZ44" s="242"/>
      <c r="FGA44" s="242"/>
      <c r="FGB44" s="242"/>
      <c r="FGC44" s="242"/>
      <c r="FGD44" s="242"/>
      <c r="FGE44" s="242"/>
      <c r="FGF44" s="242"/>
      <c r="FGG44" s="242"/>
      <c r="FGH44" s="242"/>
      <c r="FGI44" s="242"/>
      <c r="FGJ44" s="242"/>
      <c r="FGK44" s="242"/>
      <c r="FGL44" s="242"/>
      <c r="FGM44" s="242"/>
      <c r="FGN44" s="242"/>
      <c r="FGO44" s="242"/>
      <c r="FGP44" s="242"/>
      <c r="FGQ44" s="242"/>
      <c r="FGR44" s="242"/>
      <c r="FGS44" s="242"/>
      <c r="FGT44" s="242"/>
      <c r="FGU44" s="242"/>
      <c r="FGV44" s="242"/>
      <c r="FGW44" s="242"/>
      <c r="FGX44" s="242"/>
      <c r="FGY44" s="242"/>
      <c r="FGZ44" s="242"/>
      <c r="FHA44" s="242"/>
      <c r="FHB44" s="242"/>
      <c r="FHC44" s="242"/>
      <c r="FHD44" s="242"/>
      <c r="FHE44" s="242"/>
      <c r="FHF44" s="242"/>
      <c r="FHG44" s="242"/>
      <c r="FHH44" s="242"/>
      <c r="FHI44" s="242"/>
      <c r="FHJ44" s="242"/>
      <c r="FHK44" s="242"/>
      <c r="FHL44" s="242"/>
      <c r="FHM44" s="242"/>
      <c r="FHN44" s="242"/>
      <c r="FHO44" s="242"/>
      <c r="FHP44" s="242"/>
      <c r="FHQ44" s="242"/>
      <c r="FHR44" s="242"/>
      <c r="FHS44" s="242"/>
      <c r="FHT44" s="242"/>
      <c r="FHU44" s="242"/>
      <c r="FHV44" s="242"/>
      <c r="FHW44" s="242"/>
      <c r="FHX44" s="242"/>
      <c r="FHY44" s="242"/>
      <c r="FHZ44" s="242"/>
      <c r="FIA44" s="242"/>
      <c r="FIB44" s="242"/>
      <c r="FIC44" s="242"/>
      <c r="FID44" s="242"/>
      <c r="FIE44" s="242"/>
      <c r="FIF44" s="242"/>
      <c r="FIG44" s="242"/>
      <c r="FIH44" s="242"/>
      <c r="FII44" s="242"/>
      <c r="FIJ44" s="242"/>
      <c r="FIK44" s="242"/>
      <c r="FIL44" s="242"/>
      <c r="FIM44" s="242"/>
      <c r="FIN44" s="242"/>
      <c r="FIO44" s="242"/>
      <c r="FIP44" s="242"/>
      <c r="FIQ44" s="242"/>
      <c r="FIR44" s="242"/>
      <c r="FIS44" s="242"/>
      <c r="FIT44" s="242"/>
      <c r="FIU44" s="242"/>
      <c r="FIV44" s="242"/>
      <c r="FIW44" s="242"/>
      <c r="FIX44" s="242"/>
      <c r="FIY44" s="242"/>
      <c r="FIZ44" s="242"/>
      <c r="FJA44" s="242"/>
      <c r="FJB44" s="242"/>
      <c r="FJC44" s="242"/>
      <c r="FJD44" s="242"/>
      <c r="FJE44" s="242"/>
      <c r="FJF44" s="242"/>
      <c r="FJG44" s="242"/>
      <c r="FJH44" s="242"/>
      <c r="FJI44" s="242"/>
      <c r="FJJ44" s="242"/>
      <c r="FJK44" s="242"/>
      <c r="FJL44" s="242"/>
      <c r="FJM44" s="242"/>
      <c r="FJN44" s="242"/>
      <c r="FJO44" s="242"/>
      <c r="FJP44" s="242"/>
      <c r="FJQ44" s="242"/>
      <c r="FJR44" s="242"/>
      <c r="FJS44" s="242"/>
      <c r="FJT44" s="242"/>
      <c r="FJU44" s="242"/>
      <c r="FJV44" s="242"/>
      <c r="FJW44" s="242"/>
      <c r="FJX44" s="242"/>
      <c r="FJY44" s="242"/>
      <c r="FJZ44" s="242"/>
      <c r="FKA44" s="242"/>
      <c r="FKB44" s="242"/>
      <c r="FKC44" s="242"/>
      <c r="FKD44" s="242"/>
      <c r="FKE44" s="242"/>
      <c r="FKF44" s="242"/>
      <c r="FKG44" s="242"/>
      <c r="FKH44" s="242"/>
      <c r="FKI44" s="242"/>
      <c r="FKJ44" s="242"/>
      <c r="FKK44" s="242"/>
      <c r="FKL44" s="242"/>
      <c r="FKM44" s="242"/>
      <c r="FKN44" s="242"/>
      <c r="FKO44" s="242"/>
      <c r="FKP44" s="242"/>
      <c r="FKQ44" s="242"/>
      <c r="FKR44" s="242"/>
      <c r="FKS44" s="242"/>
      <c r="FKT44" s="242"/>
      <c r="FKU44" s="242"/>
      <c r="FKV44" s="242"/>
      <c r="FKW44" s="242"/>
      <c r="FKX44" s="242"/>
      <c r="FKY44" s="242"/>
      <c r="FKZ44" s="242"/>
      <c r="FLA44" s="242"/>
      <c r="FLB44" s="242"/>
      <c r="FLC44" s="242"/>
      <c r="FLD44" s="242"/>
      <c r="FLE44" s="242"/>
      <c r="FLF44" s="242"/>
      <c r="FLG44" s="242"/>
      <c r="FLH44" s="242"/>
      <c r="FLI44" s="242"/>
      <c r="FLJ44" s="242"/>
      <c r="FLK44" s="242"/>
      <c r="FLL44" s="242"/>
      <c r="FLM44" s="242"/>
      <c r="FLN44" s="242"/>
      <c r="FLO44" s="242"/>
      <c r="FLP44" s="242"/>
      <c r="FLQ44" s="242"/>
      <c r="FLR44" s="242"/>
      <c r="FLS44" s="242"/>
      <c r="FLT44" s="242"/>
      <c r="FLU44" s="242"/>
      <c r="FLV44" s="242"/>
      <c r="FLW44" s="242"/>
      <c r="FLX44" s="242"/>
      <c r="FLY44" s="242"/>
      <c r="FLZ44" s="242"/>
      <c r="FMA44" s="242"/>
      <c r="FMB44" s="242"/>
      <c r="FMC44" s="242"/>
      <c r="FMD44" s="242"/>
      <c r="FME44" s="242"/>
      <c r="FMF44" s="242"/>
      <c r="FMG44" s="242"/>
      <c r="FMH44" s="242"/>
      <c r="FMI44" s="242"/>
      <c r="FMJ44" s="242"/>
      <c r="FMK44" s="242"/>
      <c r="FML44" s="242"/>
      <c r="FMM44" s="242"/>
      <c r="FMN44" s="242"/>
      <c r="FMO44" s="242"/>
      <c r="FMP44" s="242"/>
      <c r="FMQ44" s="242"/>
      <c r="FMR44" s="242"/>
      <c r="FMS44" s="242"/>
      <c r="FMT44" s="242"/>
      <c r="FMU44" s="242"/>
      <c r="FMV44" s="242"/>
      <c r="FMW44" s="242"/>
      <c r="FMX44" s="242"/>
      <c r="FMY44" s="242"/>
      <c r="FMZ44" s="242"/>
      <c r="FNA44" s="242"/>
      <c r="FNB44" s="242"/>
      <c r="FNC44" s="242"/>
      <c r="FND44" s="242"/>
      <c r="FNE44" s="242"/>
      <c r="FNF44" s="242"/>
      <c r="FNG44" s="242"/>
      <c r="FNH44" s="242"/>
      <c r="FNI44" s="242"/>
      <c r="FNJ44" s="242"/>
      <c r="FNK44" s="242"/>
      <c r="FNL44" s="242"/>
      <c r="FNM44" s="242"/>
      <c r="FNN44" s="242"/>
      <c r="FNO44" s="242"/>
      <c r="FNP44" s="242"/>
      <c r="FNQ44" s="242"/>
      <c r="FNR44" s="242"/>
      <c r="FNS44" s="242"/>
      <c r="FNT44" s="242"/>
      <c r="FNU44" s="242"/>
      <c r="FNV44" s="242"/>
      <c r="FNW44" s="242"/>
      <c r="FNX44" s="242"/>
      <c r="FNY44" s="242"/>
      <c r="FNZ44" s="242"/>
      <c r="FOA44" s="242"/>
      <c r="FOB44" s="242"/>
      <c r="FOC44" s="242"/>
      <c r="FOD44" s="242"/>
      <c r="FOE44" s="242"/>
      <c r="FOF44" s="242"/>
      <c r="FOG44" s="242"/>
      <c r="FOH44" s="242"/>
      <c r="FOI44" s="242"/>
      <c r="FOJ44" s="242"/>
      <c r="FOK44" s="242"/>
      <c r="FOL44" s="242"/>
      <c r="FOM44" s="242"/>
      <c r="FON44" s="242"/>
      <c r="FOO44" s="242"/>
      <c r="FOP44" s="242"/>
      <c r="FOQ44" s="242"/>
      <c r="FOR44" s="242"/>
      <c r="FOS44" s="242"/>
      <c r="FOT44" s="242"/>
      <c r="FOU44" s="242"/>
      <c r="FOV44" s="242"/>
      <c r="FOW44" s="242"/>
      <c r="FOX44" s="242"/>
      <c r="FOY44" s="242"/>
      <c r="FOZ44" s="242"/>
      <c r="FPA44" s="242"/>
      <c r="FPB44" s="242"/>
      <c r="FPC44" s="242"/>
      <c r="FPD44" s="242"/>
      <c r="FPE44" s="242"/>
      <c r="FPF44" s="242"/>
      <c r="FPG44" s="242"/>
      <c r="FPH44" s="242"/>
      <c r="FPI44" s="242"/>
      <c r="FPJ44" s="242"/>
      <c r="FPK44" s="242"/>
      <c r="FPL44" s="242"/>
      <c r="FPM44" s="242"/>
      <c r="FPN44" s="242"/>
      <c r="FPO44" s="242"/>
      <c r="FPP44" s="242"/>
      <c r="FPQ44" s="242"/>
      <c r="FPR44" s="242"/>
      <c r="FPS44" s="242"/>
      <c r="FPT44" s="242"/>
      <c r="FPU44" s="242"/>
      <c r="FPV44" s="242"/>
      <c r="FPW44" s="242"/>
      <c r="FPX44" s="242"/>
      <c r="FPY44" s="242"/>
      <c r="FPZ44" s="242"/>
      <c r="FQA44" s="242"/>
      <c r="FQB44" s="242"/>
      <c r="FQC44" s="242"/>
      <c r="FQD44" s="242"/>
      <c r="FQE44" s="242"/>
      <c r="FQF44" s="242"/>
      <c r="FQG44" s="242"/>
      <c r="FQH44" s="242"/>
      <c r="FQI44" s="242"/>
      <c r="FQJ44" s="242"/>
      <c r="FQK44" s="242"/>
      <c r="FQL44" s="242"/>
      <c r="FQM44" s="242"/>
      <c r="FQN44" s="242"/>
      <c r="FQO44" s="242"/>
      <c r="FQP44" s="242"/>
      <c r="FQQ44" s="242"/>
      <c r="FQR44" s="242"/>
      <c r="FQS44" s="242"/>
      <c r="FQT44" s="242"/>
      <c r="FQU44" s="242"/>
      <c r="FQV44" s="242"/>
      <c r="FQW44" s="242"/>
      <c r="FQX44" s="242"/>
      <c r="FQY44" s="242"/>
      <c r="FQZ44" s="242"/>
      <c r="FRA44" s="242"/>
      <c r="FRB44" s="242"/>
      <c r="FRC44" s="242"/>
      <c r="FRD44" s="242"/>
      <c r="FRE44" s="242"/>
      <c r="FRF44" s="242"/>
      <c r="FRG44" s="242"/>
      <c r="FRH44" s="242"/>
      <c r="FRI44" s="242"/>
      <c r="FRJ44" s="242"/>
      <c r="FRK44" s="242"/>
      <c r="FRL44" s="242"/>
      <c r="FRM44" s="242"/>
      <c r="FRN44" s="242"/>
      <c r="FRO44" s="242"/>
      <c r="FRP44" s="242"/>
      <c r="FRQ44" s="242"/>
      <c r="FRR44" s="242"/>
      <c r="FRS44" s="242"/>
      <c r="FRT44" s="242"/>
      <c r="FRU44" s="242"/>
      <c r="FRV44" s="242"/>
      <c r="FRW44" s="242"/>
      <c r="FRX44" s="242"/>
      <c r="FRY44" s="242"/>
      <c r="FRZ44" s="242"/>
      <c r="FSA44" s="242"/>
      <c r="FSB44" s="242"/>
      <c r="FSC44" s="242"/>
      <c r="FSD44" s="242"/>
      <c r="FSE44" s="242"/>
      <c r="FSF44" s="242"/>
      <c r="FSG44" s="242"/>
      <c r="FSH44" s="242"/>
      <c r="FSI44" s="242"/>
      <c r="FSJ44" s="242"/>
      <c r="FSK44" s="242"/>
      <c r="FSL44" s="242"/>
      <c r="FSM44" s="242"/>
      <c r="FSN44" s="242"/>
      <c r="FSO44" s="242"/>
      <c r="FSP44" s="242"/>
      <c r="FSQ44" s="242"/>
      <c r="FSR44" s="242"/>
      <c r="FSS44" s="242"/>
      <c r="FST44" s="242"/>
      <c r="FSU44" s="242"/>
      <c r="FSV44" s="242"/>
      <c r="FSW44" s="242"/>
      <c r="FSX44" s="242"/>
      <c r="FSY44" s="242"/>
      <c r="FSZ44" s="242"/>
      <c r="FTA44" s="242"/>
      <c r="FTB44" s="242"/>
      <c r="FTC44" s="242"/>
      <c r="FTD44" s="242"/>
      <c r="FTE44" s="242"/>
      <c r="FTF44" s="242"/>
      <c r="FTG44" s="242"/>
      <c r="FTH44" s="242"/>
      <c r="FTI44" s="242"/>
      <c r="FTJ44" s="242"/>
      <c r="FTK44" s="242"/>
      <c r="FTL44" s="242"/>
      <c r="FTM44" s="242"/>
      <c r="FTN44" s="242"/>
      <c r="FTO44" s="242"/>
      <c r="FTP44" s="242"/>
      <c r="FTQ44" s="242"/>
      <c r="FTR44" s="242"/>
      <c r="FTS44" s="242"/>
      <c r="FTT44" s="242"/>
      <c r="FTU44" s="242"/>
      <c r="FTV44" s="242"/>
      <c r="FTW44" s="242"/>
      <c r="FTX44" s="242"/>
      <c r="FTY44" s="242"/>
      <c r="FTZ44" s="242"/>
      <c r="FUA44" s="242"/>
      <c r="FUB44" s="242"/>
      <c r="FUC44" s="242"/>
      <c r="FUD44" s="242"/>
      <c r="FUE44" s="242"/>
      <c r="FUF44" s="242"/>
      <c r="FUG44" s="242"/>
      <c r="FUH44" s="242"/>
      <c r="FUI44" s="242"/>
      <c r="FUJ44" s="242"/>
      <c r="FUK44" s="242"/>
      <c r="FUL44" s="242"/>
      <c r="FUM44" s="242"/>
      <c r="FUN44" s="242"/>
      <c r="FUO44" s="242"/>
      <c r="FUP44" s="242"/>
      <c r="FUQ44" s="242"/>
      <c r="FUR44" s="242"/>
      <c r="FUS44" s="242"/>
      <c r="FUT44" s="242"/>
      <c r="FUU44" s="242"/>
      <c r="FUV44" s="242"/>
      <c r="FUW44" s="242"/>
      <c r="FUX44" s="242"/>
      <c r="FUY44" s="242"/>
      <c r="FUZ44" s="242"/>
      <c r="FVA44" s="242"/>
      <c r="FVB44" s="242"/>
      <c r="FVC44" s="242"/>
      <c r="FVD44" s="242"/>
      <c r="FVE44" s="242"/>
      <c r="FVF44" s="242"/>
      <c r="FVG44" s="242"/>
      <c r="FVH44" s="242"/>
      <c r="FVI44" s="242"/>
      <c r="FVJ44" s="242"/>
      <c r="FVK44" s="242"/>
      <c r="FVL44" s="242"/>
      <c r="FVM44" s="242"/>
      <c r="FVN44" s="242"/>
      <c r="FVO44" s="242"/>
      <c r="FVP44" s="242"/>
      <c r="FVQ44" s="242"/>
      <c r="FVR44" s="242"/>
      <c r="FVS44" s="242"/>
      <c r="FVT44" s="242"/>
      <c r="FVU44" s="242"/>
      <c r="FVV44" s="242"/>
      <c r="FVW44" s="242"/>
      <c r="FVX44" s="242"/>
      <c r="FVY44" s="242"/>
      <c r="FVZ44" s="242"/>
      <c r="FWA44" s="242"/>
      <c r="FWB44" s="242"/>
      <c r="FWC44" s="242"/>
      <c r="FWD44" s="242"/>
      <c r="FWE44" s="242"/>
      <c r="FWF44" s="242"/>
      <c r="FWG44" s="242"/>
      <c r="FWH44" s="242"/>
      <c r="FWI44" s="242"/>
      <c r="FWJ44" s="242"/>
      <c r="FWK44" s="242"/>
      <c r="FWL44" s="242"/>
      <c r="FWM44" s="242"/>
      <c r="FWN44" s="242"/>
      <c r="FWO44" s="242"/>
      <c r="FWP44" s="242"/>
      <c r="FWQ44" s="242"/>
      <c r="FWR44" s="242"/>
      <c r="FWS44" s="242"/>
      <c r="FWT44" s="242"/>
      <c r="FWU44" s="242"/>
      <c r="FWV44" s="242"/>
      <c r="FWW44" s="242"/>
      <c r="FWX44" s="242"/>
      <c r="FWY44" s="242"/>
      <c r="FWZ44" s="242"/>
      <c r="FXA44" s="242"/>
      <c r="FXB44" s="242"/>
      <c r="FXC44" s="242"/>
      <c r="FXD44" s="242"/>
      <c r="FXE44" s="242"/>
      <c r="FXF44" s="242"/>
      <c r="FXG44" s="242"/>
      <c r="FXH44" s="242"/>
      <c r="FXI44" s="242"/>
      <c r="FXJ44" s="242"/>
      <c r="FXK44" s="242"/>
      <c r="FXL44" s="242"/>
      <c r="FXM44" s="242"/>
      <c r="FXN44" s="242"/>
      <c r="FXO44" s="242"/>
      <c r="FXP44" s="242"/>
      <c r="FXQ44" s="242"/>
      <c r="FXR44" s="242"/>
      <c r="FXS44" s="242"/>
      <c r="FXT44" s="242"/>
      <c r="FXU44" s="242"/>
      <c r="FXV44" s="242"/>
      <c r="FXW44" s="242"/>
      <c r="FXX44" s="242"/>
      <c r="FXY44" s="242"/>
      <c r="FXZ44" s="242"/>
      <c r="FYA44" s="242"/>
      <c r="FYB44" s="242"/>
      <c r="FYC44" s="242"/>
      <c r="FYD44" s="242"/>
      <c r="FYE44" s="242"/>
      <c r="FYF44" s="242"/>
      <c r="FYG44" s="242"/>
      <c r="FYH44" s="242"/>
      <c r="FYI44" s="242"/>
      <c r="FYJ44" s="242"/>
      <c r="FYK44" s="242"/>
      <c r="FYL44" s="242"/>
      <c r="FYM44" s="242"/>
      <c r="FYN44" s="242"/>
      <c r="FYO44" s="242"/>
      <c r="FYP44" s="242"/>
      <c r="FYQ44" s="242"/>
      <c r="FYR44" s="242"/>
      <c r="FYS44" s="242"/>
      <c r="FYT44" s="242"/>
      <c r="FYU44" s="242"/>
      <c r="FYV44" s="242"/>
      <c r="FYW44" s="242"/>
      <c r="FYX44" s="242"/>
      <c r="FYY44" s="242"/>
      <c r="FYZ44" s="242"/>
      <c r="FZA44" s="242"/>
      <c r="FZB44" s="242"/>
      <c r="FZC44" s="242"/>
      <c r="FZD44" s="242"/>
      <c r="FZE44" s="242"/>
      <c r="FZF44" s="242"/>
      <c r="FZG44" s="242"/>
      <c r="FZH44" s="242"/>
      <c r="FZI44" s="242"/>
      <c r="FZJ44" s="242"/>
      <c r="FZK44" s="242"/>
      <c r="FZL44" s="242"/>
      <c r="FZM44" s="242"/>
      <c r="FZN44" s="242"/>
      <c r="FZO44" s="242"/>
      <c r="FZP44" s="242"/>
      <c r="FZQ44" s="242"/>
      <c r="FZR44" s="242"/>
      <c r="FZS44" s="242"/>
      <c r="FZT44" s="242"/>
      <c r="FZU44" s="242"/>
      <c r="FZV44" s="242"/>
      <c r="FZW44" s="242"/>
      <c r="FZX44" s="242"/>
      <c r="FZY44" s="242"/>
      <c r="FZZ44" s="242"/>
      <c r="GAA44" s="242"/>
      <c r="GAB44" s="242"/>
      <c r="GAC44" s="242"/>
      <c r="GAD44" s="242"/>
      <c r="GAE44" s="242"/>
      <c r="GAF44" s="242"/>
      <c r="GAG44" s="242"/>
      <c r="GAH44" s="242"/>
      <c r="GAI44" s="242"/>
      <c r="GAJ44" s="242"/>
      <c r="GAK44" s="242"/>
      <c r="GAL44" s="242"/>
      <c r="GAM44" s="242"/>
      <c r="GAN44" s="242"/>
      <c r="GAO44" s="242"/>
      <c r="GAP44" s="242"/>
      <c r="GAQ44" s="242"/>
      <c r="GAR44" s="242"/>
      <c r="GAS44" s="242"/>
      <c r="GAT44" s="242"/>
      <c r="GAU44" s="242"/>
      <c r="GAV44" s="242"/>
      <c r="GAW44" s="242"/>
      <c r="GAX44" s="242"/>
      <c r="GAY44" s="242"/>
      <c r="GAZ44" s="242"/>
      <c r="GBA44" s="242"/>
      <c r="GBB44" s="242"/>
      <c r="GBC44" s="242"/>
      <c r="GBD44" s="242"/>
      <c r="GBE44" s="242"/>
      <c r="GBF44" s="242"/>
      <c r="GBG44" s="242"/>
      <c r="GBH44" s="242"/>
      <c r="GBI44" s="242"/>
      <c r="GBJ44" s="242"/>
      <c r="GBK44" s="242"/>
      <c r="GBL44" s="242"/>
      <c r="GBM44" s="242"/>
      <c r="GBN44" s="242"/>
      <c r="GBO44" s="242"/>
      <c r="GBP44" s="242"/>
      <c r="GBQ44" s="242"/>
      <c r="GBR44" s="242"/>
      <c r="GBS44" s="242"/>
      <c r="GBT44" s="242"/>
      <c r="GBU44" s="242"/>
      <c r="GBV44" s="242"/>
      <c r="GBW44" s="242"/>
      <c r="GBX44" s="242"/>
      <c r="GBY44" s="242"/>
      <c r="GBZ44" s="242"/>
      <c r="GCA44" s="242"/>
      <c r="GCB44" s="242"/>
      <c r="GCC44" s="242"/>
      <c r="GCD44" s="242"/>
      <c r="GCE44" s="242"/>
      <c r="GCF44" s="242"/>
      <c r="GCG44" s="242"/>
      <c r="GCH44" s="242"/>
      <c r="GCI44" s="242"/>
      <c r="GCJ44" s="242"/>
      <c r="GCK44" s="242"/>
      <c r="GCL44" s="242"/>
      <c r="GCM44" s="242"/>
      <c r="GCN44" s="242"/>
      <c r="GCO44" s="242"/>
      <c r="GCP44" s="242"/>
      <c r="GCQ44" s="242"/>
      <c r="GCR44" s="242"/>
      <c r="GCS44" s="242"/>
      <c r="GCT44" s="242"/>
      <c r="GCU44" s="242"/>
      <c r="GCV44" s="242"/>
      <c r="GCW44" s="242"/>
      <c r="GCX44" s="242"/>
      <c r="GCY44" s="242"/>
      <c r="GCZ44" s="242"/>
      <c r="GDA44" s="242"/>
      <c r="GDB44" s="242"/>
      <c r="GDC44" s="242"/>
      <c r="GDD44" s="242"/>
      <c r="GDE44" s="242"/>
      <c r="GDF44" s="242"/>
      <c r="GDG44" s="242"/>
      <c r="GDH44" s="242"/>
      <c r="GDI44" s="242"/>
      <c r="GDJ44" s="242"/>
      <c r="GDK44" s="242"/>
      <c r="GDL44" s="242"/>
      <c r="GDM44" s="242"/>
      <c r="GDN44" s="242"/>
      <c r="GDO44" s="242"/>
      <c r="GDP44" s="242"/>
      <c r="GDQ44" s="242"/>
      <c r="GDR44" s="242"/>
      <c r="GDS44" s="242"/>
      <c r="GDT44" s="242"/>
      <c r="GDU44" s="242"/>
      <c r="GDV44" s="242"/>
      <c r="GDW44" s="242"/>
      <c r="GDX44" s="242"/>
      <c r="GDY44" s="242"/>
      <c r="GDZ44" s="242"/>
      <c r="GEA44" s="242"/>
      <c r="GEB44" s="242"/>
      <c r="GEC44" s="242"/>
      <c r="GED44" s="242"/>
      <c r="GEE44" s="242"/>
      <c r="GEF44" s="242"/>
      <c r="GEG44" s="242"/>
      <c r="GEH44" s="242"/>
      <c r="GEI44" s="242"/>
      <c r="GEJ44" s="242"/>
      <c r="GEK44" s="242"/>
      <c r="GEL44" s="242"/>
      <c r="GEM44" s="242"/>
      <c r="GEN44" s="242"/>
      <c r="GEO44" s="242"/>
      <c r="GEP44" s="242"/>
      <c r="GEQ44" s="242"/>
      <c r="GER44" s="242"/>
      <c r="GES44" s="242"/>
      <c r="GET44" s="242"/>
      <c r="GEU44" s="242"/>
      <c r="GEV44" s="242"/>
      <c r="GEW44" s="242"/>
      <c r="GEX44" s="242"/>
      <c r="GEY44" s="242"/>
      <c r="GEZ44" s="242"/>
      <c r="GFA44" s="242"/>
      <c r="GFB44" s="242"/>
      <c r="GFC44" s="242"/>
      <c r="GFD44" s="242"/>
      <c r="GFE44" s="242"/>
      <c r="GFF44" s="242"/>
      <c r="GFG44" s="242"/>
      <c r="GFH44" s="242"/>
      <c r="GFI44" s="242"/>
      <c r="GFJ44" s="242"/>
      <c r="GFK44" s="242"/>
      <c r="GFL44" s="242"/>
      <c r="GFM44" s="242"/>
      <c r="GFN44" s="242"/>
      <c r="GFO44" s="242"/>
      <c r="GFP44" s="242"/>
      <c r="GFQ44" s="242"/>
      <c r="GFR44" s="242"/>
      <c r="GFS44" s="242"/>
      <c r="GFT44" s="242"/>
      <c r="GFU44" s="242"/>
      <c r="GFV44" s="242"/>
      <c r="GFW44" s="242"/>
      <c r="GFX44" s="242"/>
      <c r="GFY44" s="242"/>
      <c r="GFZ44" s="242"/>
      <c r="GGA44" s="242"/>
      <c r="GGB44" s="242"/>
      <c r="GGC44" s="242"/>
      <c r="GGD44" s="242"/>
      <c r="GGE44" s="242"/>
      <c r="GGF44" s="242"/>
      <c r="GGG44" s="242"/>
      <c r="GGH44" s="242"/>
      <c r="GGI44" s="242"/>
      <c r="GGJ44" s="242"/>
      <c r="GGK44" s="242"/>
      <c r="GGL44" s="242"/>
      <c r="GGM44" s="242"/>
      <c r="GGN44" s="242"/>
      <c r="GGO44" s="242"/>
      <c r="GGP44" s="242"/>
      <c r="GGQ44" s="242"/>
      <c r="GGR44" s="242"/>
      <c r="GGS44" s="242"/>
      <c r="GGT44" s="242"/>
      <c r="GGU44" s="242"/>
      <c r="GGV44" s="242"/>
      <c r="GGW44" s="242"/>
      <c r="GGX44" s="242"/>
      <c r="GGY44" s="242"/>
      <c r="GGZ44" s="242"/>
      <c r="GHA44" s="242"/>
      <c r="GHB44" s="242"/>
      <c r="GHC44" s="242"/>
      <c r="GHD44" s="242"/>
      <c r="GHE44" s="242"/>
      <c r="GHF44" s="242"/>
      <c r="GHG44" s="242"/>
      <c r="GHH44" s="242"/>
      <c r="GHI44" s="242"/>
      <c r="GHJ44" s="242"/>
      <c r="GHK44" s="242"/>
      <c r="GHL44" s="242"/>
      <c r="GHM44" s="242"/>
      <c r="GHN44" s="242"/>
      <c r="GHO44" s="242"/>
      <c r="GHP44" s="242"/>
      <c r="GHQ44" s="242"/>
      <c r="GHR44" s="242"/>
      <c r="GHS44" s="242"/>
      <c r="GHT44" s="242"/>
      <c r="GHU44" s="242"/>
      <c r="GHV44" s="242"/>
      <c r="GHW44" s="242"/>
      <c r="GHX44" s="242"/>
      <c r="GHY44" s="242"/>
      <c r="GHZ44" s="242"/>
      <c r="GIA44" s="242"/>
      <c r="GIB44" s="242"/>
      <c r="GIC44" s="242"/>
      <c r="GID44" s="242"/>
      <c r="GIE44" s="242"/>
      <c r="GIF44" s="242"/>
      <c r="GIG44" s="242"/>
      <c r="GIH44" s="242"/>
      <c r="GII44" s="242"/>
      <c r="GIJ44" s="242"/>
      <c r="GIK44" s="242"/>
      <c r="GIL44" s="242"/>
      <c r="GIM44" s="242"/>
      <c r="GIN44" s="242"/>
      <c r="GIO44" s="242"/>
      <c r="GIP44" s="242"/>
      <c r="GIQ44" s="242"/>
      <c r="GIR44" s="242"/>
      <c r="GIS44" s="242"/>
      <c r="GIT44" s="242"/>
      <c r="GIU44" s="242"/>
      <c r="GIV44" s="242"/>
      <c r="GIW44" s="242"/>
      <c r="GIX44" s="242"/>
      <c r="GIY44" s="242"/>
      <c r="GIZ44" s="242"/>
      <c r="GJA44" s="242"/>
      <c r="GJB44" s="242"/>
      <c r="GJC44" s="242"/>
      <c r="GJD44" s="242"/>
      <c r="GJE44" s="242"/>
      <c r="GJF44" s="242"/>
      <c r="GJG44" s="242"/>
      <c r="GJH44" s="242"/>
      <c r="GJI44" s="242"/>
      <c r="GJJ44" s="242"/>
      <c r="GJK44" s="242"/>
      <c r="GJL44" s="242"/>
      <c r="GJM44" s="242"/>
      <c r="GJN44" s="242"/>
      <c r="GJO44" s="242"/>
      <c r="GJP44" s="242"/>
      <c r="GJQ44" s="242"/>
      <c r="GJR44" s="242"/>
      <c r="GJS44" s="242"/>
      <c r="GJT44" s="242"/>
      <c r="GJU44" s="242"/>
      <c r="GJV44" s="242"/>
      <c r="GJW44" s="242"/>
      <c r="GJX44" s="242"/>
      <c r="GJY44" s="242"/>
      <c r="GJZ44" s="242"/>
      <c r="GKA44" s="242"/>
      <c r="GKB44" s="242"/>
      <c r="GKC44" s="242"/>
      <c r="GKD44" s="242"/>
      <c r="GKE44" s="242"/>
      <c r="GKF44" s="242"/>
      <c r="GKG44" s="242"/>
      <c r="GKH44" s="242"/>
      <c r="GKI44" s="242"/>
      <c r="GKJ44" s="242"/>
      <c r="GKK44" s="242"/>
      <c r="GKL44" s="242"/>
      <c r="GKM44" s="242"/>
      <c r="GKN44" s="242"/>
      <c r="GKO44" s="242"/>
      <c r="GKP44" s="242"/>
      <c r="GKQ44" s="242"/>
      <c r="GKR44" s="242"/>
      <c r="GKS44" s="242"/>
      <c r="GKT44" s="242"/>
      <c r="GKU44" s="242"/>
      <c r="GKV44" s="242"/>
      <c r="GKW44" s="242"/>
      <c r="GKX44" s="242"/>
      <c r="GKY44" s="242"/>
      <c r="GKZ44" s="242"/>
      <c r="GLA44" s="242"/>
      <c r="GLB44" s="242"/>
      <c r="GLC44" s="242"/>
      <c r="GLD44" s="242"/>
      <c r="GLE44" s="242"/>
      <c r="GLF44" s="242"/>
      <c r="GLG44" s="242"/>
      <c r="GLH44" s="242"/>
      <c r="GLI44" s="242"/>
      <c r="GLJ44" s="242"/>
      <c r="GLK44" s="242"/>
      <c r="GLL44" s="242"/>
      <c r="GLM44" s="242"/>
      <c r="GLN44" s="242"/>
      <c r="GLO44" s="242"/>
      <c r="GLP44" s="242"/>
      <c r="GLQ44" s="242"/>
      <c r="GLR44" s="242"/>
      <c r="GLS44" s="242"/>
      <c r="GLT44" s="242"/>
      <c r="GLU44" s="242"/>
      <c r="GLV44" s="242"/>
      <c r="GLW44" s="242"/>
      <c r="GLX44" s="242"/>
      <c r="GLY44" s="242"/>
      <c r="GLZ44" s="242"/>
      <c r="GMA44" s="242"/>
      <c r="GMB44" s="242"/>
      <c r="GMC44" s="242"/>
      <c r="GMD44" s="242"/>
      <c r="GME44" s="242"/>
      <c r="GMF44" s="242"/>
      <c r="GMG44" s="242"/>
      <c r="GMH44" s="242"/>
      <c r="GMI44" s="242"/>
      <c r="GMJ44" s="242"/>
      <c r="GMK44" s="242"/>
      <c r="GML44" s="242"/>
      <c r="GMM44" s="242"/>
      <c r="GMN44" s="242"/>
      <c r="GMO44" s="242"/>
      <c r="GMP44" s="242"/>
      <c r="GMQ44" s="242"/>
      <c r="GMR44" s="242"/>
      <c r="GMS44" s="242"/>
      <c r="GMT44" s="242"/>
      <c r="GMU44" s="242"/>
      <c r="GMV44" s="242"/>
      <c r="GMW44" s="242"/>
      <c r="GMX44" s="242"/>
      <c r="GMY44" s="242"/>
      <c r="GMZ44" s="242"/>
      <c r="GNA44" s="242"/>
      <c r="GNB44" s="242"/>
      <c r="GNC44" s="242"/>
      <c r="GND44" s="242"/>
      <c r="GNE44" s="242"/>
      <c r="GNF44" s="242"/>
      <c r="GNG44" s="242"/>
      <c r="GNH44" s="242"/>
      <c r="GNI44" s="242"/>
      <c r="GNJ44" s="242"/>
      <c r="GNK44" s="242"/>
      <c r="GNL44" s="242"/>
      <c r="GNM44" s="242"/>
      <c r="GNN44" s="242"/>
      <c r="GNO44" s="242"/>
      <c r="GNP44" s="242"/>
      <c r="GNQ44" s="242"/>
      <c r="GNR44" s="242"/>
      <c r="GNS44" s="242"/>
      <c r="GNT44" s="242"/>
      <c r="GNU44" s="242"/>
      <c r="GNV44" s="242"/>
      <c r="GNW44" s="242"/>
      <c r="GNX44" s="242"/>
      <c r="GNY44" s="242"/>
      <c r="GNZ44" s="242"/>
      <c r="GOA44" s="242"/>
      <c r="GOB44" s="242"/>
      <c r="GOC44" s="242"/>
      <c r="GOD44" s="242"/>
      <c r="GOE44" s="242"/>
      <c r="GOF44" s="242"/>
      <c r="GOG44" s="242"/>
      <c r="GOH44" s="242"/>
      <c r="GOI44" s="242"/>
      <c r="GOJ44" s="242"/>
      <c r="GOK44" s="242"/>
      <c r="GOL44" s="242"/>
      <c r="GOM44" s="242"/>
      <c r="GON44" s="242"/>
      <c r="GOO44" s="242"/>
      <c r="GOP44" s="242"/>
      <c r="GOQ44" s="242"/>
      <c r="GOR44" s="242"/>
      <c r="GOS44" s="242"/>
      <c r="GOT44" s="242"/>
      <c r="GOU44" s="242"/>
      <c r="GOV44" s="242"/>
      <c r="GOW44" s="242"/>
      <c r="GOX44" s="242"/>
      <c r="GOY44" s="242"/>
      <c r="GOZ44" s="242"/>
      <c r="GPA44" s="242"/>
      <c r="GPB44" s="242"/>
      <c r="GPC44" s="242"/>
      <c r="GPD44" s="242"/>
      <c r="GPE44" s="242"/>
      <c r="GPF44" s="242"/>
      <c r="GPG44" s="242"/>
      <c r="GPH44" s="242"/>
      <c r="GPI44" s="242"/>
      <c r="GPJ44" s="242"/>
      <c r="GPK44" s="242"/>
      <c r="GPL44" s="242"/>
      <c r="GPM44" s="242"/>
      <c r="GPN44" s="242"/>
      <c r="GPO44" s="242"/>
      <c r="GPP44" s="242"/>
      <c r="GPQ44" s="242"/>
      <c r="GPR44" s="242"/>
      <c r="GPS44" s="242"/>
      <c r="GPT44" s="242"/>
      <c r="GPU44" s="242"/>
      <c r="GPV44" s="242"/>
      <c r="GPW44" s="242"/>
      <c r="GPX44" s="242"/>
      <c r="GPY44" s="242"/>
      <c r="GPZ44" s="242"/>
      <c r="GQA44" s="242"/>
      <c r="GQB44" s="242"/>
      <c r="GQC44" s="242"/>
      <c r="GQD44" s="242"/>
      <c r="GQE44" s="242"/>
      <c r="GQF44" s="242"/>
      <c r="GQG44" s="242"/>
      <c r="GQH44" s="242"/>
      <c r="GQI44" s="242"/>
      <c r="GQJ44" s="242"/>
      <c r="GQK44" s="242"/>
      <c r="GQL44" s="242"/>
      <c r="GQM44" s="242"/>
      <c r="GQN44" s="242"/>
      <c r="GQO44" s="242"/>
      <c r="GQP44" s="242"/>
      <c r="GQQ44" s="242"/>
      <c r="GQR44" s="242"/>
      <c r="GQS44" s="242"/>
      <c r="GQT44" s="242"/>
      <c r="GQU44" s="242"/>
      <c r="GQV44" s="242"/>
      <c r="GQW44" s="242"/>
      <c r="GQX44" s="242"/>
      <c r="GQY44" s="242"/>
      <c r="GQZ44" s="242"/>
      <c r="GRA44" s="242"/>
      <c r="GRB44" s="242"/>
      <c r="GRC44" s="242"/>
      <c r="GRD44" s="242"/>
      <c r="GRE44" s="242"/>
      <c r="GRF44" s="242"/>
      <c r="GRG44" s="242"/>
      <c r="GRH44" s="242"/>
      <c r="GRI44" s="242"/>
      <c r="GRJ44" s="242"/>
      <c r="GRK44" s="242"/>
      <c r="GRL44" s="242"/>
      <c r="GRM44" s="242"/>
      <c r="GRN44" s="242"/>
      <c r="GRO44" s="242"/>
      <c r="GRP44" s="242"/>
      <c r="GRQ44" s="242"/>
      <c r="GRR44" s="242"/>
      <c r="GRS44" s="242"/>
      <c r="GRT44" s="242"/>
      <c r="GRU44" s="242"/>
      <c r="GRV44" s="242"/>
      <c r="GRW44" s="242"/>
      <c r="GRX44" s="242"/>
      <c r="GRY44" s="242"/>
      <c r="GRZ44" s="242"/>
      <c r="GSA44" s="242"/>
      <c r="GSB44" s="242"/>
      <c r="GSC44" s="242"/>
      <c r="GSD44" s="242"/>
      <c r="GSE44" s="242"/>
      <c r="GSF44" s="242"/>
      <c r="GSG44" s="242"/>
      <c r="GSH44" s="242"/>
      <c r="GSI44" s="242"/>
      <c r="GSJ44" s="242"/>
      <c r="GSK44" s="242"/>
      <c r="GSL44" s="242"/>
      <c r="GSM44" s="242"/>
      <c r="GSN44" s="242"/>
      <c r="GSO44" s="242"/>
      <c r="GSP44" s="242"/>
      <c r="GSQ44" s="242"/>
      <c r="GSR44" s="242"/>
      <c r="GSS44" s="242"/>
      <c r="GST44" s="242"/>
      <c r="GSU44" s="242"/>
      <c r="GSV44" s="242"/>
      <c r="GSW44" s="242"/>
      <c r="GSX44" s="242"/>
      <c r="GSY44" s="242"/>
      <c r="GSZ44" s="242"/>
      <c r="GTA44" s="242"/>
      <c r="GTB44" s="242"/>
      <c r="GTC44" s="242"/>
      <c r="GTD44" s="242"/>
      <c r="GTE44" s="242"/>
      <c r="GTF44" s="242"/>
      <c r="GTG44" s="242"/>
      <c r="GTH44" s="242"/>
      <c r="GTI44" s="242"/>
      <c r="GTJ44" s="242"/>
      <c r="GTK44" s="242"/>
      <c r="GTL44" s="242"/>
      <c r="GTM44" s="242"/>
      <c r="GTN44" s="242"/>
      <c r="GTO44" s="242"/>
      <c r="GTP44" s="242"/>
      <c r="GTQ44" s="242"/>
      <c r="GTR44" s="242"/>
      <c r="GTS44" s="242"/>
      <c r="GTT44" s="242"/>
      <c r="GTU44" s="242"/>
      <c r="GTV44" s="242"/>
      <c r="GTW44" s="242"/>
      <c r="GTX44" s="242"/>
      <c r="GTY44" s="242"/>
      <c r="GTZ44" s="242"/>
      <c r="GUA44" s="242"/>
      <c r="GUB44" s="242"/>
      <c r="GUC44" s="242"/>
      <c r="GUD44" s="242"/>
      <c r="GUE44" s="242"/>
      <c r="GUF44" s="242"/>
      <c r="GUG44" s="242"/>
      <c r="GUH44" s="242"/>
      <c r="GUI44" s="242"/>
      <c r="GUJ44" s="242"/>
      <c r="GUK44" s="242"/>
      <c r="GUL44" s="242"/>
      <c r="GUM44" s="242"/>
      <c r="GUN44" s="242"/>
      <c r="GUO44" s="242"/>
      <c r="GUP44" s="242"/>
      <c r="GUQ44" s="242"/>
      <c r="GUR44" s="242"/>
      <c r="GUS44" s="242"/>
      <c r="GUT44" s="242"/>
      <c r="GUU44" s="242"/>
      <c r="GUV44" s="242"/>
      <c r="GUW44" s="242"/>
      <c r="GUX44" s="242"/>
      <c r="GUY44" s="242"/>
      <c r="GUZ44" s="242"/>
      <c r="GVA44" s="242"/>
      <c r="GVB44" s="242"/>
      <c r="GVC44" s="242"/>
      <c r="GVD44" s="242"/>
      <c r="GVE44" s="242"/>
      <c r="GVF44" s="242"/>
      <c r="GVG44" s="242"/>
      <c r="GVH44" s="242"/>
      <c r="GVI44" s="242"/>
      <c r="GVJ44" s="242"/>
      <c r="GVK44" s="242"/>
      <c r="GVL44" s="242"/>
      <c r="GVM44" s="242"/>
      <c r="GVN44" s="242"/>
      <c r="GVO44" s="242"/>
      <c r="GVP44" s="242"/>
      <c r="GVQ44" s="242"/>
      <c r="GVR44" s="242"/>
      <c r="GVS44" s="242"/>
      <c r="GVT44" s="242"/>
      <c r="GVU44" s="242"/>
      <c r="GVV44" s="242"/>
      <c r="GVW44" s="242"/>
      <c r="GVX44" s="242"/>
      <c r="GVY44" s="242"/>
      <c r="GVZ44" s="242"/>
      <c r="GWA44" s="242"/>
      <c r="GWB44" s="242"/>
      <c r="GWC44" s="242"/>
      <c r="GWD44" s="242"/>
      <c r="GWE44" s="242"/>
      <c r="GWF44" s="242"/>
      <c r="GWG44" s="242"/>
      <c r="GWH44" s="242"/>
      <c r="GWI44" s="242"/>
      <c r="GWJ44" s="242"/>
      <c r="GWK44" s="242"/>
      <c r="GWL44" s="242"/>
      <c r="GWM44" s="242"/>
      <c r="GWN44" s="242"/>
      <c r="GWO44" s="242"/>
      <c r="GWP44" s="242"/>
      <c r="GWQ44" s="242"/>
      <c r="GWR44" s="242"/>
      <c r="GWS44" s="242"/>
      <c r="GWT44" s="242"/>
      <c r="GWU44" s="242"/>
      <c r="GWV44" s="242"/>
      <c r="GWW44" s="242"/>
      <c r="GWX44" s="242"/>
      <c r="GWY44" s="242"/>
      <c r="GWZ44" s="242"/>
      <c r="GXA44" s="242"/>
      <c r="GXB44" s="242"/>
      <c r="GXC44" s="242"/>
      <c r="GXD44" s="242"/>
      <c r="GXE44" s="242"/>
      <c r="GXF44" s="242"/>
      <c r="GXG44" s="242"/>
      <c r="GXH44" s="242"/>
      <c r="GXI44" s="242"/>
      <c r="GXJ44" s="242"/>
      <c r="GXK44" s="242"/>
      <c r="GXL44" s="242"/>
      <c r="GXM44" s="242"/>
      <c r="GXN44" s="242"/>
      <c r="GXO44" s="242"/>
      <c r="GXP44" s="242"/>
      <c r="GXQ44" s="242"/>
      <c r="GXR44" s="242"/>
      <c r="GXS44" s="242"/>
      <c r="GXT44" s="242"/>
      <c r="GXU44" s="242"/>
      <c r="GXV44" s="242"/>
      <c r="GXW44" s="242"/>
      <c r="GXX44" s="242"/>
      <c r="GXY44" s="242"/>
      <c r="GXZ44" s="242"/>
      <c r="GYA44" s="242"/>
      <c r="GYB44" s="242"/>
      <c r="GYC44" s="242"/>
      <c r="GYD44" s="242"/>
      <c r="GYE44" s="242"/>
      <c r="GYF44" s="242"/>
      <c r="GYG44" s="242"/>
      <c r="GYH44" s="242"/>
      <c r="GYI44" s="242"/>
      <c r="GYJ44" s="242"/>
      <c r="GYK44" s="242"/>
      <c r="GYL44" s="242"/>
      <c r="GYM44" s="242"/>
      <c r="GYN44" s="242"/>
      <c r="GYO44" s="242"/>
      <c r="GYP44" s="242"/>
      <c r="GYQ44" s="242"/>
      <c r="GYR44" s="242"/>
      <c r="GYS44" s="242"/>
      <c r="GYT44" s="242"/>
      <c r="GYU44" s="242"/>
      <c r="GYV44" s="242"/>
      <c r="GYW44" s="242"/>
      <c r="GYX44" s="242"/>
      <c r="GYY44" s="242"/>
      <c r="GYZ44" s="242"/>
      <c r="GZA44" s="242"/>
      <c r="GZB44" s="242"/>
      <c r="GZC44" s="242"/>
      <c r="GZD44" s="242"/>
      <c r="GZE44" s="242"/>
      <c r="GZF44" s="242"/>
      <c r="GZG44" s="242"/>
      <c r="GZH44" s="242"/>
      <c r="GZI44" s="242"/>
      <c r="GZJ44" s="242"/>
      <c r="GZK44" s="242"/>
      <c r="GZL44" s="242"/>
      <c r="GZM44" s="242"/>
      <c r="GZN44" s="242"/>
      <c r="GZO44" s="242"/>
      <c r="GZP44" s="242"/>
      <c r="GZQ44" s="242"/>
      <c r="GZR44" s="242"/>
      <c r="GZS44" s="242"/>
      <c r="GZT44" s="242"/>
      <c r="GZU44" s="242"/>
      <c r="GZV44" s="242"/>
      <c r="GZW44" s="242"/>
      <c r="GZX44" s="242"/>
      <c r="GZY44" s="242"/>
      <c r="GZZ44" s="242"/>
      <c r="HAA44" s="242"/>
      <c r="HAB44" s="242"/>
      <c r="HAC44" s="242"/>
      <c r="HAD44" s="242"/>
      <c r="HAE44" s="242"/>
      <c r="HAF44" s="242"/>
      <c r="HAG44" s="242"/>
      <c r="HAH44" s="242"/>
      <c r="HAI44" s="242"/>
      <c r="HAJ44" s="242"/>
      <c r="HAK44" s="242"/>
      <c r="HAL44" s="242"/>
      <c r="HAM44" s="242"/>
      <c r="HAN44" s="242"/>
      <c r="HAO44" s="242"/>
      <c r="HAP44" s="242"/>
      <c r="HAQ44" s="242"/>
      <c r="HAR44" s="242"/>
      <c r="HAS44" s="242"/>
      <c r="HAT44" s="242"/>
      <c r="HAU44" s="242"/>
      <c r="HAV44" s="242"/>
      <c r="HAW44" s="242"/>
      <c r="HAX44" s="242"/>
      <c r="HAY44" s="242"/>
      <c r="HAZ44" s="242"/>
      <c r="HBA44" s="242"/>
      <c r="HBB44" s="242"/>
      <c r="HBC44" s="242"/>
      <c r="HBD44" s="242"/>
      <c r="HBE44" s="242"/>
      <c r="HBF44" s="242"/>
      <c r="HBG44" s="242"/>
      <c r="HBH44" s="242"/>
      <c r="HBI44" s="242"/>
      <c r="HBJ44" s="242"/>
      <c r="HBK44" s="242"/>
      <c r="HBL44" s="242"/>
      <c r="HBM44" s="242"/>
      <c r="HBN44" s="242"/>
      <c r="HBO44" s="242"/>
      <c r="HBP44" s="242"/>
      <c r="HBQ44" s="242"/>
      <c r="HBR44" s="242"/>
      <c r="HBS44" s="242"/>
      <c r="HBT44" s="242"/>
      <c r="HBU44" s="242"/>
      <c r="HBV44" s="242"/>
      <c r="HBW44" s="242"/>
      <c r="HBX44" s="242"/>
      <c r="HBY44" s="242"/>
      <c r="HBZ44" s="242"/>
      <c r="HCA44" s="242"/>
      <c r="HCB44" s="242"/>
      <c r="HCC44" s="242"/>
      <c r="HCD44" s="242"/>
      <c r="HCE44" s="242"/>
      <c r="HCF44" s="242"/>
      <c r="HCG44" s="242"/>
      <c r="HCH44" s="242"/>
      <c r="HCI44" s="242"/>
      <c r="HCJ44" s="242"/>
      <c r="HCK44" s="242"/>
      <c r="HCL44" s="242"/>
      <c r="HCM44" s="242"/>
      <c r="HCN44" s="242"/>
      <c r="HCO44" s="242"/>
      <c r="HCP44" s="242"/>
      <c r="HCQ44" s="242"/>
      <c r="HCR44" s="242"/>
      <c r="HCS44" s="242"/>
      <c r="HCT44" s="242"/>
      <c r="HCU44" s="242"/>
      <c r="HCV44" s="242"/>
      <c r="HCW44" s="242"/>
      <c r="HCX44" s="242"/>
      <c r="HCY44" s="242"/>
      <c r="HCZ44" s="242"/>
      <c r="HDA44" s="242"/>
      <c r="HDB44" s="242"/>
      <c r="HDC44" s="242"/>
      <c r="HDD44" s="242"/>
      <c r="HDE44" s="242"/>
      <c r="HDF44" s="242"/>
      <c r="HDG44" s="242"/>
      <c r="HDH44" s="242"/>
      <c r="HDI44" s="242"/>
      <c r="HDJ44" s="242"/>
      <c r="HDK44" s="242"/>
      <c r="HDL44" s="242"/>
      <c r="HDM44" s="242"/>
      <c r="HDN44" s="242"/>
      <c r="HDO44" s="242"/>
      <c r="HDP44" s="242"/>
      <c r="HDQ44" s="242"/>
      <c r="HDR44" s="242"/>
      <c r="HDS44" s="242"/>
      <c r="HDT44" s="242"/>
      <c r="HDU44" s="242"/>
      <c r="HDV44" s="242"/>
      <c r="HDW44" s="242"/>
      <c r="HDX44" s="242"/>
      <c r="HDY44" s="242"/>
      <c r="HDZ44" s="242"/>
      <c r="HEA44" s="242"/>
      <c r="HEB44" s="242"/>
      <c r="HEC44" s="242"/>
      <c r="HED44" s="242"/>
      <c r="HEE44" s="242"/>
      <c r="HEF44" s="242"/>
      <c r="HEG44" s="242"/>
      <c r="HEH44" s="242"/>
      <c r="HEI44" s="242"/>
      <c r="HEJ44" s="242"/>
      <c r="HEK44" s="242"/>
      <c r="HEL44" s="242"/>
      <c r="HEM44" s="242"/>
      <c r="HEN44" s="242"/>
      <c r="HEO44" s="242"/>
      <c r="HEP44" s="242"/>
      <c r="HEQ44" s="242"/>
      <c r="HER44" s="242"/>
      <c r="HES44" s="242"/>
      <c r="HET44" s="242"/>
      <c r="HEU44" s="242"/>
      <c r="HEV44" s="242"/>
      <c r="HEW44" s="242"/>
      <c r="HEX44" s="242"/>
      <c r="HEY44" s="242"/>
      <c r="HEZ44" s="242"/>
      <c r="HFA44" s="242"/>
      <c r="HFB44" s="242"/>
      <c r="HFC44" s="242"/>
      <c r="HFD44" s="242"/>
      <c r="HFE44" s="242"/>
      <c r="HFF44" s="242"/>
      <c r="HFG44" s="242"/>
      <c r="HFH44" s="242"/>
      <c r="HFI44" s="242"/>
      <c r="HFJ44" s="242"/>
      <c r="HFK44" s="242"/>
      <c r="HFL44" s="242"/>
      <c r="HFM44" s="242"/>
      <c r="HFN44" s="242"/>
      <c r="HFO44" s="242"/>
      <c r="HFP44" s="242"/>
      <c r="HFQ44" s="242"/>
      <c r="HFR44" s="242"/>
      <c r="HFS44" s="242"/>
      <c r="HFT44" s="242"/>
      <c r="HFU44" s="242"/>
      <c r="HFV44" s="242"/>
      <c r="HFW44" s="242"/>
      <c r="HFX44" s="242"/>
      <c r="HFY44" s="242"/>
      <c r="HFZ44" s="242"/>
      <c r="HGA44" s="242"/>
      <c r="HGB44" s="242"/>
      <c r="HGC44" s="242"/>
      <c r="HGD44" s="242"/>
      <c r="HGE44" s="242"/>
      <c r="HGF44" s="242"/>
      <c r="HGG44" s="242"/>
      <c r="HGH44" s="242"/>
      <c r="HGI44" s="242"/>
      <c r="HGJ44" s="242"/>
      <c r="HGK44" s="242"/>
      <c r="HGL44" s="242"/>
      <c r="HGM44" s="242"/>
      <c r="HGN44" s="242"/>
      <c r="HGO44" s="242"/>
      <c r="HGP44" s="242"/>
      <c r="HGQ44" s="242"/>
      <c r="HGR44" s="242"/>
      <c r="HGS44" s="242"/>
      <c r="HGT44" s="242"/>
      <c r="HGU44" s="242"/>
      <c r="HGV44" s="242"/>
      <c r="HGW44" s="242"/>
      <c r="HGX44" s="242"/>
      <c r="HGY44" s="242"/>
      <c r="HGZ44" s="242"/>
      <c r="HHA44" s="242"/>
      <c r="HHB44" s="242"/>
      <c r="HHC44" s="242"/>
      <c r="HHD44" s="242"/>
      <c r="HHE44" s="242"/>
      <c r="HHF44" s="242"/>
      <c r="HHG44" s="242"/>
      <c r="HHH44" s="242"/>
      <c r="HHI44" s="242"/>
      <c r="HHJ44" s="242"/>
      <c r="HHK44" s="242"/>
      <c r="HHL44" s="242"/>
      <c r="HHM44" s="242"/>
      <c r="HHN44" s="242"/>
      <c r="HHO44" s="242"/>
      <c r="HHP44" s="242"/>
      <c r="HHQ44" s="242"/>
      <c r="HHR44" s="242"/>
      <c r="HHS44" s="242"/>
      <c r="HHT44" s="242"/>
      <c r="HHU44" s="242"/>
      <c r="HHV44" s="242"/>
      <c r="HHW44" s="242"/>
      <c r="HHX44" s="242"/>
      <c r="HHY44" s="242"/>
      <c r="HHZ44" s="242"/>
      <c r="HIA44" s="242"/>
      <c r="HIB44" s="242"/>
      <c r="HIC44" s="242"/>
      <c r="HID44" s="242"/>
      <c r="HIE44" s="242"/>
      <c r="HIF44" s="242"/>
      <c r="HIG44" s="242"/>
      <c r="HIH44" s="242"/>
      <c r="HII44" s="242"/>
      <c r="HIJ44" s="242"/>
      <c r="HIK44" s="242"/>
      <c r="HIL44" s="242"/>
      <c r="HIM44" s="242"/>
      <c r="HIN44" s="242"/>
      <c r="HIO44" s="242"/>
      <c r="HIP44" s="242"/>
      <c r="HIQ44" s="242"/>
      <c r="HIR44" s="242"/>
      <c r="HIS44" s="242"/>
      <c r="HIT44" s="242"/>
      <c r="HIU44" s="242"/>
      <c r="HIV44" s="242"/>
      <c r="HIW44" s="242"/>
      <c r="HIX44" s="242"/>
      <c r="HIY44" s="242"/>
      <c r="HIZ44" s="242"/>
      <c r="HJA44" s="242"/>
      <c r="HJB44" s="242"/>
      <c r="HJC44" s="242"/>
      <c r="HJD44" s="242"/>
      <c r="HJE44" s="242"/>
      <c r="HJF44" s="242"/>
      <c r="HJG44" s="242"/>
      <c r="HJH44" s="242"/>
      <c r="HJI44" s="242"/>
      <c r="HJJ44" s="242"/>
      <c r="HJK44" s="242"/>
      <c r="HJL44" s="242"/>
      <c r="HJM44" s="242"/>
      <c r="HJN44" s="242"/>
      <c r="HJO44" s="242"/>
      <c r="HJP44" s="242"/>
      <c r="HJQ44" s="242"/>
      <c r="HJR44" s="242"/>
      <c r="HJS44" s="242"/>
      <c r="HJT44" s="242"/>
      <c r="HJU44" s="242"/>
      <c r="HJV44" s="242"/>
      <c r="HJW44" s="242"/>
      <c r="HJX44" s="242"/>
      <c r="HJY44" s="242"/>
      <c r="HJZ44" s="242"/>
      <c r="HKA44" s="242"/>
      <c r="HKB44" s="242"/>
      <c r="HKC44" s="242"/>
      <c r="HKD44" s="242"/>
      <c r="HKE44" s="242"/>
      <c r="HKF44" s="242"/>
      <c r="HKG44" s="242"/>
      <c r="HKH44" s="242"/>
      <c r="HKI44" s="242"/>
      <c r="HKJ44" s="242"/>
      <c r="HKK44" s="242"/>
      <c r="HKL44" s="242"/>
      <c r="HKM44" s="242"/>
      <c r="HKN44" s="242"/>
      <c r="HKO44" s="242"/>
      <c r="HKP44" s="242"/>
      <c r="HKQ44" s="242"/>
      <c r="HKR44" s="242"/>
      <c r="HKS44" s="242"/>
      <c r="HKT44" s="242"/>
      <c r="HKU44" s="242"/>
      <c r="HKV44" s="242"/>
      <c r="HKW44" s="242"/>
      <c r="HKX44" s="242"/>
      <c r="HKY44" s="242"/>
      <c r="HKZ44" s="242"/>
      <c r="HLA44" s="242"/>
      <c r="HLB44" s="242"/>
      <c r="HLC44" s="242"/>
      <c r="HLD44" s="242"/>
      <c r="HLE44" s="242"/>
      <c r="HLF44" s="242"/>
      <c r="HLG44" s="242"/>
      <c r="HLH44" s="242"/>
      <c r="HLI44" s="242"/>
      <c r="HLJ44" s="242"/>
      <c r="HLK44" s="242"/>
      <c r="HLL44" s="242"/>
      <c r="HLM44" s="242"/>
      <c r="HLN44" s="242"/>
      <c r="HLO44" s="242"/>
      <c r="HLP44" s="242"/>
      <c r="HLQ44" s="242"/>
      <c r="HLR44" s="242"/>
      <c r="HLS44" s="242"/>
      <c r="HLT44" s="242"/>
      <c r="HLU44" s="242"/>
      <c r="HLV44" s="242"/>
      <c r="HLW44" s="242"/>
      <c r="HLX44" s="242"/>
      <c r="HLY44" s="242"/>
      <c r="HLZ44" s="242"/>
      <c r="HMA44" s="242"/>
      <c r="HMB44" s="242"/>
      <c r="HMC44" s="242"/>
      <c r="HMD44" s="242"/>
      <c r="HME44" s="242"/>
      <c r="HMF44" s="242"/>
      <c r="HMG44" s="242"/>
      <c r="HMH44" s="242"/>
      <c r="HMI44" s="242"/>
      <c r="HMJ44" s="242"/>
      <c r="HMK44" s="242"/>
      <c r="HML44" s="242"/>
      <c r="HMM44" s="242"/>
      <c r="HMN44" s="242"/>
      <c r="HMO44" s="242"/>
      <c r="HMP44" s="242"/>
      <c r="HMQ44" s="242"/>
      <c r="HMR44" s="242"/>
      <c r="HMS44" s="242"/>
      <c r="HMT44" s="242"/>
      <c r="HMU44" s="242"/>
      <c r="HMV44" s="242"/>
      <c r="HMW44" s="242"/>
      <c r="HMX44" s="242"/>
      <c r="HMY44" s="242"/>
      <c r="HMZ44" s="242"/>
      <c r="HNA44" s="242"/>
      <c r="HNB44" s="242"/>
      <c r="HNC44" s="242"/>
      <c r="HND44" s="242"/>
      <c r="HNE44" s="242"/>
      <c r="HNF44" s="242"/>
      <c r="HNG44" s="242"/>
      <c r="HNH44" s="242"/>
      <c r="HNI44" s="242"/>
      <c r="HNJ44" s="242"/>
      <c r="HNK44" s="242"/>
      <c r="HNL44" s="242"/>
      <c r="HNM44" s="242"/>
      <c r="HNN44" s="242"/>
      <c r="HNO44" s="242"/>
      <c r="HNP44" s="242"/>
      <c r="HNQ44" s="242"/>
      <c r="HNR44" s="242"/>
      <c r="HNS44" s="242"/>
      <c r="HNT44" s="242"/>
      <c r="HNU44" s="242"/>
      <c r="HNV44" s="242"/>
      <c r="HNW44" s="242"/>
      <c r="HNX44" s="242"/>
      <c r="HNY44" s="242"/>
      <c r="HNZ44" s="242"/>
      <c r="HOA44" s="242"/>
      <c r="HOB44" s="242"/>
      <c r="HOC44" s="242"/>
      <c r="HOD44" s="242"/>
      <c r="HOE44" s="242"/>
      <c r="HOF44" s="242"/>
      <c r="HOG44" s="242"/>
      <c r="HOH44" s="242"/>
      <c r="HOI44" s="242"/>
      <c r="HOJ44" s="242"/>
      <c r="HOK44" s="242"/>
      <c r="HOL44" s="242"/>
      <c r="HOM44" s="242"/>
      <c r="HON44" s="242"/>
      <c r="HOO44" s="242"/>
      <c r="HOP44" s="242"/>
      <c r="HOQ44" s="242"/>
      <c r="HOR44" s="242"/>
      <c r="HOS44" s="242"/>
      <c r="HOT44" s="242"/>
      <c r="HOU44" s="242"/>
      <c r="HOV44" s="242"/>
      <c r="HOW44" s="242"/>
      <c r="HOX44" s="242"/>
      <c r="HOY44" s="242"/>
      <c r="HOZ44" s="242"/>
      <c r="HPA44" s="242"/>
      <c r="HPB44" s="242"/>
      <c r="HPC44" s="242"/>
      <c r="HPD44" s="242"/>
      <c r="HPE44" s="242"/>
      <c r="HPF44" s="242"/>
      <c r="HPG44" s="242"/>
      <c r="HPH44" s="242"/>
      <c r="HPI44" s="242"/>
      <c r="HPJ44" s="242"/>
      <c r="HPK44" s="242"/>
      <c r="HPL44" s="242"/>
      <c r="HPM44" s="242"/>
      <c r="HPN44" s="242"/>
      <c r="HPO44" s="242"/>
      <c r="HPP44" s="242"/>
      <c r="HPQ44" s="242"/>
      <c r="HPR44" s="242"/>
      <c r="HPS44" s="242"/>
      <c r="HPT44" s="242"/>
      <c r="HPU44" s="242"/>
      <c r="HPV44" s="242"/>
      <c r="HPW44" s="242"/>
      <c r="HPX44" s="242"/>
      <c r="HPY44" s="242"/>
      <c r="HPZ44" s="242"/>
      <c r="HQA44" s="242"/>
      <c r="HQB44" s="242"/>
      <c r="HQC44" s="242"/>
      <c r="HQD44" s="242"/>
      <c r="HQE44" s="242"/>
      <c r="HQF44" s="242"/>
      <c r="HQG44" s="242"/>
      <c r="HQH44" s="242"/>
      <c r="HQI44" s="242"/>
      <c r="HQJ44" s="242"/>
      <c r="HQK44" s="242"/>
      <c r="HQL44" s="242"/>
      <c r="HQM44" s="242"/>
      <c r="HQN44" s="242"/>
      <c r="HQO44" s="242"/>
      <c r="HQP44" s="242"/>
      <c r="HQQ44" s="242"/>
      <c r="HQR44" s="242"/>
      <c r="HQS44" s="242"/>
      <c r="HQT44" s="242"/>
      <c r="HQU44" s="242"/>
      <c r="HQV44" s="242"/>
      <c r="HQW44" s="242"/>
      <c r="HQX44" s="242"/>
      <c r="HQY44" s="242"/>
      <c r="HQZ44" s="242"/>
      <c r="HRA44" s="242"/>
      <c r="HRB44" s="242"/>
      <c r="HRC44" s="242"/>
      <c r="HRD44" s="242"/>
      <c r="HRE44" s="242"/>
      <c r="HRF44" s="242"/>
      <c r="HRG44" s="242"/>
      <c r="HRH44" s="242"/>
      <c r="HRI44" s="242"/>
      <c r="HRJ44" s="242"/>
      <c r="HRK44" s="242"/>
      <c r="HRL44" s="242"/>
      <c r="HRM44" s="242"/>
      <c r="HRN44" s="242"/>
      <c r="HRO44" s="242"/>
      <c r="HRP44" s="242"/>
      <c r="HRQ44" s="242"/>
      <c r="HRR44" s="242"/>
      <c r="HRS44" s="242"/>
      <c r="HRT44" s="242"/>
      <c r="HRU44" s="242"/>
      <c r="HRV44" s="242"/>
      <c r="HRW44" s="242"/>
      <c r="HRX44" s="242"/>
      <c r="HRY44" s="242"/>
      <c r="HRZ44" s="242"/>
      <c r="HSA44" s="242"/>
      <c r="HSB44" s="242"/>
      <c r="HSC44" s="242"/>
      <c r="HSD44" s="242"/>
      <c r="HSE44" s="242"/>
      <c r="HSF44" s="242"/>
      <c r="HSG44" s="242"/>
      <c r="HSH44" s="242"/>
      <c r="HSI44" s="242"/>
      <c r="HSJ44" s="242"/>
      <c r="HSK44" s="242"/>
      <c r="HSL44" s="242"/>
      <c r="HSM44" s="242"/>
      <c r="HSN44" s="242"/>
      <c r="HSO44" s="242"/>
      <c r="HSP44" s="242"/>
      <c r="HSQ44" s="242"/>
      <c r="HSR44" s="242"/>
      <c r="HSS44" s="242"/>
      <c r="HST44" s="242"/>
      <c r="HSU44" s="242"/>
      <c r="HSV44" s="242"/>
      <c r="HSW44" s="242"/>
      <c r="HSX44" s="242"/>
      <c r="HSY44" s="242"/>
      <c r="HSZ44" s="242"/>
      <c r="HTA44" s="242"/>
      <c r="HTB44" s="242"/>
      <c r="HTC44" s="242"/>
      <c r="HTD44" s="242"/>
      <c r="HTE44" s="242"/>
      <c r="HTF44" s="242"/>
      <c r="HTG44" s="242"/>
      <c r="HTH44" s="242"/>
      <c r="HTI44" s="242"/>
      <c r="HTJ44" s="242"/>
      <c r="HTK44" s="242"/>
      <c r="HTL44" s="242"/>
      <c r="HTM44" s="242"/>
      <c r="HTN44" s="242"/>
      <c r="HTO44" s="242"/>
      <c r="HTP44" s="242"/>
      <c r="HTQ44" s="242"/>
      <c r="HTR44" s="242"/>
      <c r="HTS44" s="242"/>
      <c r="HTT44" s="242"/>
      <c r="HTU44" s="242"/>
      <c r="HTV44" s="242"/>
      <c r="HTW44" s="242"/>
      <c r="HTX44" s="242"/>
      <c r="HTY44" s="242"/>
      <c r="HTZ44" s="242"/>
      <c r="HUA44" s="242"/>
      <c r="HUB44" s="242"/>
      <c r="HUC44" s="242"/>
      <c r="HUD44" s="242"/>
      <c r="HUE44" s="242"/>
      <c r="HUF44" s="242"/>
      <c r="HUG44" s="242"/>
      <c r="HUH44" s="242"/>
      <c r="HUI44" s="242"/>
      <c r="HUJ44" s="242"/>
      <c r="HUK44" s="242"/>
      <c r="HUL44" s="242"/>
      <c r="HUM44" s="242"/>
      <c r="HUN44" s="242"/>
      <c r="HUO44" s="242"/>
      <c r="HUP44" s="242"/>
      <c r="HUQ44" s="242"/>
      <c r="HUR44" s="242"/>
      <c r="HUS44" s="242"/>
      <c r="HUT44" s="242"/>
      <c r="HUU44" s="242"/>
      <c r="HUV44" s="242"/>
      <c r="HUW44" s="242"/>
      <c r="HUX44" s="242"/>
      <c r="HUY44" s="242"/>
      <c r="HUZ44" s="242"/>
      <c r="HVA44" s="242"/>
      <c r="HVB44" s="242"/>
      <c r="HVC44" s="242"/>
      <c r="HVD44" s="242"/>
      <c r="HVE44" s="242"/>
      <c r="HVF44" s="242"/>
      <c r="HVG44" s="242"/>
      <c r="HVH44" s="242"/>
      <c r="HVI44" s="242"/>
      <c r="HVJ44" s="242"/>
      <c r="HVK44" s="242"/>
      <c r="HVL44" s="242"/>
      <c r="HVM44" s="242"/>
      <c r="HVN44" s="242"/>
      <c r="HVO44" s="242"/>
      <c r="HVP44" s="242"/>
      <c r="HVQ44" s="242"/>
      <c r="HVR44" s="242"/>
      <c r="HVS44" s="242"/>
      <c r="HVT44" s="242"/>
      <c r="HVU44" s="242"/>
      <c r="HVV44" s="242"/>
      <c r="HVW44" s="242"/>
      <c r="HVX44" s="242"/>
      <c r="HVY44" s="242"/>
      <c r="HVZ44" s="242"/>
      <c r="HWA44" s="242"/>
      <c r="HWB44" s="242"/>
      <c r="HWC44" s="242"/>
      <c r="HWD44" s="242"/>
      <c r="HWE44" s="242"/>
      <c r="HWF44" s="242"/>
      <c r="HWG44" s="242"/>
      <c r="HWH44" s="242"/>
      <c r="HWI44" s="242"/>
      <c r="HWJ44" s="242"/>
      <c r="HWK44" s="242"/>
      <c r="HWL44" s="242"/>
      <c r="HWM44" s="242"/>
      <c r="HWN44" s="242"/>
      <c r="HWO44" s="242"/>
      <c r="HWP44" s="242"/>
      <c r="HWQ44" s="242"/>
      <c r="HWR44" s="242"/>
      <c r="HWS44" s="242"/>
      <c r="HWT44" s="242"/>
      <c r="HWU44" s="242"/>
      <c r="HWV44" s="242"/>
      <c r="HWW44" s="242"/>
      <c r="HWX44" s="242"/>
      <c r="HWY44" s="242"/>
      <c r="HWZ44" s="242"/>
      <c r="HXA44" s="242"/>
      <c r="HXB44" s="242"/>
      <c r="HXC44" s="242"/>
      <c r="HXD44" s="242"/>
      <c r="HXE44" s="242"/>
      <c r="HXF44" s="242"/>
      <c r="HXG44" s="242"/>
      <c r="HXH44" s="242"/>
      <c r="HXI44" s="242"/>
      <c r="HXJ44" s="242"/>
      <c r="HXK44" s="242"/>
      <c r="HXL44" s="242"/>
      <c r="HXM44" s="242"/>
      <c r="HXN44" s="242"/>
      <c r="HXO44" s="242"/>
      <c r="HXP44" s="242"/>
      <c r="HXQ44" s="242"/>
      <c r="HXR44" s="242"/>
      <c r="HXS44" s="242"/>
      <c r="HXT44" s="242"/>
      <c r="HXU44" s="242"/>
      <c r="HXV44" s="242"/>
      <c r="HXW44" s="242"/>
      <c r="HXX44" s="242"/>
      <c r="HXY44" s="242"/>
      <c r="HXZ44" s="242"/>
      <c r="HYA44" s="242"/>
      <c r="HYB44" s="242"/>
      <c r="HYC44" s="242"/>
      <c r="HYD44" s="242"/>
      <c r="HYE44" s="242"/>
      <c r="HYF44" s="242"/>
      <c r="HYG44" s="242"/>
      <c r="HYH44" s="242"/>
      <c r="HYI44" s="242"/>
      <c r="HYJ44" s="242"/>
      <c r="HYK44" s="242"/>
      <c r="HYL44" s="242"/>
      <c r="HYM44" s="242"/>
      <c r="HYN44" s="242"/>
      <c r="HYO44" s="242"/>
      <c r="HYP44" s="242"/>
      <c r="HYQ44" s="242"/>
      <c r="HYR44" s="242"/>
      <c r="HYS44" s="242"/>
      <c r="HYT44" s="242"/>
      <c r="HYU44" s="242"/>
      <c r="HYV44" s="242"/>
      <c r="HYW44" s="242"/>
      <c r="HYX44" s="242"/>
      <c r="HYY44" s="242"/>
      <c r="HYZ44" s="242"/>
      <c r="HZA44" s="242"/>
      <c r="HZB44" s="242"/>
      <c r="HZC44" s="242"/>
      <c r="HZD44" s="242"/>
      <c r="HZE44" s="242"/>
      <c r="HZF44" s="242"/>
      <c r="HZG44" s="242"/>
      <c r="HZH44" s="242"/>
      <c r="HZI44" s="242"/>
      <c r="HZJ44" s="242"/>
      <c r="HZK44" s="242"/>
      <c r="HZL44" s="242"/>
      <c r="HZM44" s="242"/>
      <c r="HZN44" s="242"/>
      <c r="HZO44" s="242"/>
      <c r="HZP44" s="242"/>
      <c r="HZQ44" s="242"/>
      <c r="HZR44" s="242"/>
      <c r="HZS44" s="242"/>
      <c r="HZT44" s="242"/>
      <c r="HZU44" s="242"/>
      <c r="HZV44" s="242"/>
      <c r="HZW44" s="242"/>
      <c r="HZX44" s="242"/>
      <c r="HZY44" s="242"/>
      <c r="HZZ44" s="242"/>
      <c r="IAA44" s="242"/>
      <c r="IAB44" s="242"/>
      <c r="IAC44" s="242"/>
      <c r="IAD44" s="242"/>
      <c r="IAE44" s="242"/>
      <c r="IAF44" s="242"/>
      <c r="IAG44" s="242"/>
      <c r="IAH44" s="242"/>
      <c r="IAI44" s="242"/>
      <c r="IAJ44" s="242"/>
      <c r="IAK44" s="242"/>
      <c r="IAL44" s="242"/>
      <c r="IAM44" s="242"/>
      <c r="IAN44" s="242"/>
      <c r="IAO44" s="242"/>
      <c r="IAP44" s="242"/>
      <c r="IAQ44" s="242"/>
      <c r="IAR44" s="242"/>
      <c r="IAS44" s="242"/>
      <c r="IAT44" s="242"/>
      <c r="IAU44" s="242"/>
      <c r="IAV44" s="242"/>
      <c r="IAW44" s="242"/>
      <c r="IAX44" s="242"/>
      <c r="IAY44" s="242"/>
      <c r="IAZ44" s="242"/>
      <c r="IBA44" s="242"/>
      <c r="IBB44" s="242"/>
      <c r="IBC44" s="242"/>
      <c r="IBD44" s="242"/>
      <c r="IBE44" s="242"/>
      <c r="IBF44" s="242"/>
      <c r="IBG44" s="242"/>
      <c r="IBH44" s="242"/>
      <c r="IBI44" s="242"/>
      <c r="IBJ44" s="242"/>
      <c r="IBK44" s="242"/>
      <c r="IBL44" s="242"/>
      <c r="IBM44" s="242"/>
      <c r="IBN44" s="242"/>
      <c r="IBO44" s="242"/>
      <c r="IBP44" s="242"/>
      <c r="IBQ44" s="242"/>
      <c r="IBR44" s="242"/>
      <c r="IBS44" s="242"/>
      <c r="IBT44" s="242"/>
      <c r="IBU44" s="242"/>
      <c r="IBV44" s="242"/>
      <c r="IBW44" s="242"/>
      <c r="IBX44" s="242"/>
      <c r="IBY44" s="242"/>
      <c r="IBZ44" s="242"/>
      <c r="ICA44" s="242"/>
      <c r="ICB44" s="242"/>
      <c r="ICC44" s="242"/>
      <c r="ICD44" s="242"/>
      <c r="ICE44" s="242"/>
      <c r="ICF44" s="242"/>
      <c r="ICG44" s="242"/>
      <c r="ICH44" s="242"/>
      <c r="ICI44" s="242"/>
      <c r="ICJ44" s="242"/>
      <c r="ICK44" s="242"/>
      <c r="ICL44" s="242"/>
      <c r="ICM44" s="242"/>
      <c r="ICN44" s="242"/>
      <c r="ICO44" s="242"/>
      <c r="ICP44" s="242"/>
      <c r="ICQ44" s="242"/>
      <c r="ICR44" s="242"/>
      <c r="ICS44" s="242"/>
      <c r="ICT44" s="242"/>
      <c r="ICU44" s="242"/>
      <c r="ICV44" s="242"/>
      <c r="ICW44" s="242"/>
      <c r="ICX44" s="242"/>
      <c r="ICY44" s="242"/>
      <c r="ICZ44" s="242"/>
      <c r="IDA44" s="242"/>
      <c r="IDB44" s="242"/>
      <c r="IDC44" s="242"/>
      <c r="IDD44" s="242"/>
      <c r="IDE44" s="242"/>
      <c r="IDF44" s="242"/>
      <c r="IDG44" s="242"/>
      <c r="IDH44" s="242"/>
      <c r="IDI44" s="242"/>
      <c r="IDJ44" s="242"/>
      <c r="IDK44" s="242"/>
      <c r="IDL44" s="242"/>
      <c r="IDM44" s="242"/>
      <c r="IDN44" s="242"/>
      <c r="IDO44" s="242"/>
      <c r="IDP44" s="242"/>
      <c r="IDQ44" s="242"/>
      <c r="IDR44" s="242"/>
      <c r="IDS44" s="242"/>
      <c r="IDT44" s="242"/>
      <c r="IDU44" s="242"/>
      <c r="IDV44" s="242"/>
      <c r="IDW44" s="242"/>
      <c r="IDX44" s="242"/>
      <c r="IDY44" s="242"/>
      <c r="IDZ44" s="242"/>
      <c r="IEA44" s="242"/>
      <c r="IEB44" s="242"/>
      <c r="IEC44" s="242"/>
      <c r="IED44" s="242"/>
      <c r="IEE44" s="242"/>
      <c r="IEF44" s="242"/>
      <c r="IEG44" s="242"/>
      <c r="IEH44" s="242"/>
      <c r="IEI44" s="242"/>
      <c r="IEJ44" s="242"/>
      <c r="IEK44" s="242"/>
      <c r="IEL44" s="242"/>
      <c r="IEM44" s="242"/>
      <c r="IEN44" s="242"/>
      <c r="IEO44" s="242"/>
      <c r="IEP44" s="242"/>
      <c r="IEQ44" s="242"/>
      <c r="IER44" s="242"/>
      <c r="IES44" s="242"/>
      <c r="IET44" s="242"/>
      <c r="IEU44" s="242"/>
      <c r="IEV44" s="242"/>
      <c r="IEW44" s="242"/>
      <c r="IEX44" s="242"/>
      <c r="IEY44" s="242"/>
      <c r="IEZ44" s="242"/>
      <c r="IFA44" s="242"/>
      <c r="IFB44" s="242"/>
      <c r="IFC44" s="242"/>
      <c r="IFD44" s="242"/>
      <c r="IFE44" s="242"/>
      <c r="IFF44" s="242"/>
      <c r="IFG44" s="242"/>
      <c r="IFH44" s="242"/>
      <c r="IFI44" s="242"/>
      <c r="IFJ44" s="242"/>
      <c r="IFK44" s="242"/>
      <c r="IFL44" s="242"/>
      <c r="IFM44" s="242"/>
      <c r="IFN44" s="242"/>
      <c r="IFO44" s="242"/>
      <c r="IFP44" s="242"/>
      <c r="IFQ44" s="242"/>
      <c r="IFR44" s="242"/>
      <c r="IFS44" s="242"/>
      <c r="IFT44" s="242"/>
      <c r="IFU44" s="242"/>
      <c r="IFV44" s="242"/>
      <c r="IFW44" s="242"/>
      <c r="IFX44" s="242"/>
      <c r="IFY44" s="242"/>
      <c r="IFZ44" s="242"/>
      <c r="IGA44" s="242"/>
      <c r="IGB44" s="242"/>
      <c r="IGC44" s="242"/>
      <c r="IGD44" s="242"/>
      <c r="IGE44" s="242"/>
      <c r="IGF44" s="242"/>
      <c r="IGG44" s="242"/>
      <c r="IGH44" s="242"/>
      <c r="IGI44" s="242"/>
      <c r="IGJ44" s="242"/>
      <c r="IGK44" s="242"/>
      <c r="IGL44" s="242"/>
      <c r="IGM44" s="242"/>
      <c r="IGN44" s="242"/>
      <c r="IGO44" s="242"/>
      <c r="IGP44" s="242"/>
      <c r="IGQ44" s="242"/>
      <c r="IGR44" s="242"/>
      <c r="IGS44" s="242"/>
      <c r="IGT44" s="242"/>
      <c r="IGU44" s="242"/>
      <c r="IGV44" s="242"/>
      <c r="IGW44" s="242"/>
      <c r="IGX44" s="242"/>
      <c r="IGY44" s="242"/>
      <c r="IGZ44" s="242"/>
      <c r="IHA44" s="242"/>
      <c r="IHB44" s="242"/>
      <c r="IHC44" s="242"/>
      <c r="IHD44" s="242"/>
      <c r="IHE44" s="242"/>
      <c r="IHF44" s="242"/>
      <c r="IHG44" s="242"/>
      <c r="IHH44" s="242"/>
      <c r="IHI44" s="242"/>
      <c r="IHJ44" s="242"/>
      <c r="IHK44" s="242"/>
      <c r="IHL44" s="242"/>
      <c r="IHM44" s="242"/>
      <c r="IHN44" s="242"/>
      <c r="IHO44" s="242"/>
      <c r="IHP44" s="242"/>
      <c r="IHQ44" s="242"/>
      <c r="IHR44" s="242"/>
      <c r="IHS44" s="242"/>
      <c r="IHT44" s="242"/>
      <c r="IHU44" s="242"/>
      <c r="IHV44" s="242"/>
      <c r="IHW44" s="242"/>
      <c r="IHX44" s="242"/>
      <c r="IHY44" s="242"/>
      <c r="IHZ44" s="242"/>
      <c r="IIA44" s="242"/>
      <c r="IIB44" s="242"/>
      <c r="IIC44" s="242"/>
      <c r="IID44" s="242"/>
      <c r="IIE44" s="242"/>
      <c r="IIF44" s="242"/>
      <c r="IIG44" s="242"/>
      <c r="IIH44" s="242"/>
      <c r="III44" s="242"/>
      <c r="IIJ44" s="242"/>
      <c r="IIK44" s="242"/>
      <c r="IIL44" s="242"/>
      <c r="IIM44" s="242"/>
      <c r="IIN44" s="242"/>
      <c r="IIO44" s="242"/>
      <c r="IIP44" s="242"/>
      <c r="IIQ44" s="242"/>
      <c r="IIR44" s="242"/>
      <c r="IIS44" s="242"/>
      <c r="IIT44" s="242"/>
      <c r="IIU44" s="242"/>
      <c r="IIV44" s="242"/>
      <c r="IIW44" s="242"/>
      <c r="IIX44" s="242"/>
      <c r="IIY44" s="242"/>
      <c r="IIZ44" s="242"/>
      <c r="IJA44" s="242"/>
      <c r="IJB44" s="242"/>
      <c r="IJC44" s="242"/>
      <c r="IJD44" s="242"/>
      <c r="IJE44" s="242"/>
      <c r="IJF44" s="242"/>
      <c r="IJG44" s="242"/>
      <c r="IJH44" s="242"/>
      <c r="IJI44" s="242"/>
      <c r="IJJ44" s="242"/>
      <c r="IJK44" s="242"/>
      <c r="IJL44" s="242"/>
      <c r="IJM44" s="242"/>
      <c r="IJN44" s="242"/>
      <c r="IJO44" s="242"/>
      <c r="IJP44" s="242"/>
      <c r="IJQ44" s="242"/>
      <c r="IJR44" s="242"/>
      <c r="IJS44" s="242"/>
      <c r="IJT44" s="242"/>
      <c r="IJU44" s="242"/>
      <c r="IJV44" s="242"/>
      <c r="IJW44" s="242"/>
      <c r="IJX44" s="242"/>
      <c r="IJY44" s="242"/>
      <c r="IJZ44" s="242"/>
      <c r="IKA44" s="242"/>
      <c r="IKB44" s="242"/>
      <c r="IKC44" s="242"/>
      <c r="IKD44" s="242"/>
      <c r="IKE44" s="242"/>
      <c r="IKF44" s="242"/>
      <c r="IKG44" s="242"/>
      <c r="IKH44" s="242"/>
      <c r="IKI44" s="242"/>
      <c r="IKJ44" s="242"/>
      <c r="IKK44" s="242"/>
      <c r="IKL44" s="242"/>
      <c r="IKM44" s="242"/>
      <c r="IKN44" s="242"/>
      <c r="IKO44" s="242"/>
      <c r="IKP44" s="242"/>
      <c r="IKQ44" s="242"/>
      <c r="IKR44" s="242"/>
      <c r="IKS44" s="242"/>
      <c r="IKT44" s="242"/>
      <c r="IKU44" s="242"/>
      <c r="IKV44" s="242"/>
      <c r="IKW44" s="242"/>
      <c r="IKX44" s="242"/>
      <c r="IKY44" s="242"/>
      <c r="IKZ44" s="242"/>
      <c r="ILA44" s="242"/>
      <c r="ILB44" s="242"/>
      <c r="ILC44" s="242"/>
      <c r="ILD44" s="242"/>
      <c r="ILE44" s="242"/>
      <c r="ILF44" s="242"/>
      <c r="ILG44" s="242"/>
      <c r="ILH44" s="242"/>
      <c r="ILI44" s="242"/>
      <c r="ILJ44" s="242"/>
      <c r="ILK44" s="242"/>
      <c r="ILL44" s="242"/>
      <c r="ILM44" s="242"/>
      <c r="ILN44" s="242"/>
      <c r="ILO44" s="242"/>
      <c r="ILP44" s="242"/>
      <c r="ILQ44" s="242"/>
      <c r="ILR44" s="242"/>
      <c r="ILS44" s="242"/>
      <c r="ILT44" s="242"/>
      <c r="ILU44" s="242"/>
      <c r="ILV44" s="242"/>
      <c r="ILW44" s="242"/>
      <c r="ILX44" s="242"/>
      <c r="ILY44" s="242"/>
      <c r="ILZ44" s="242"/>
      <c r="IMA44" s="242"/>
      <c r="IMB44" s="242"/>
      <c r="IMC44" s="242"/>
      <c r="IMD44" s="242"/>
      <c r="IME44" s="242"/>
      <c r="IMF44" s="242"/>
      <c r="IMG44" s="242"/>
      <c r="IMH44" s="242"/>
      <c r="IMI44" s="242"/>
      <c r="IMJ44" s="242"/>
      <c r="IMK44" s="242"/>
      <c r="IML44" s="242"/>
      <c r="IMM44" s="242"/>
      <c r="IMN44" s="242"/>
      <c r="IMO44" s="242"/>
      <c r="IMP44" s="242"/>
      <c r="IMQ44" s="242"/>
      <c r="IMR44" s="242"/>
      <c r="IMS44" s="242"/>
      <c r="IMT44" s="242"/>
      <c r="IMU44" s="242"/>
      <c r="IMV44" s="242"/>
      <c r="IMW44" s="242"/>
      <c r="IMX44" s="242"/>
      <c r="IMY44" s="242"/>
      <c r="IMZ44" s="242"/>
      <c r="INA44" s="242"/>
      <c r="INB44" s="242"/>
      <c r="INC44" s="242"/>
      <c r="IND44" s="242"/>
      <c r="INE44" s="242"/>
      <c r="INF44" s="242"/>
      <c r="ING44" s="242"/>
      <c r="INH44" s="242"/>
      <c r="INI44" s="242"/>
      <c r="INJ44" s="242"/>
      <c r="INK44" s="242"/>
      <c r="INL44" s="242"/>
      <c r="INM44" s="242"/>
      <c r="INN44" s="242"/>
      <c r="INO44" s="242"/>
      <c r="INP44" s="242"/>
      <c r="INQ44" s="242"/>
      <c r="INR44" s="242"/>
      <c r="INS44" s="242"/>
      <c r="INT44" s="242"/>
      <c r="INU44" s="242"/>
      <c r="INV44" s="242"/>
      <c r="INW44" s="242"/>
      <c r="INX44" s="242"/>
      <c r="INY44" s="242"/>
      <c r="INZ44" s="242"/>
      <c r="IOA44" s="242"/>
      <c r="IOB44" s="242"/>
      <c r="IOC44" s="242"/>
      <c r="IOD44" s="242"/>
      <c r="IOE44" s="242"/>
      <c r="IOF44" s="242"/>
      <c r="IOG44" s="242"/>
      <c r="IOH44" s="242"/>
      <c r="IOI44" s="242"/>
      <c r="IOJ44" s="242"/>
      <c r="IOK44" s="242"/>
      <c r="IOL44" s="242"/>
      <c r="IOM44" s="242"/>
      <c r="ION44" s="242"/>
      <c r="IOO44" s="242"/>
      <c r="IOP44" s="242"/>
      <c r="IOQ44" s="242"/>
      <c r="IOR44" s="242"/>
      <c r="IOS44" s="242"/>
      <c r="IOT44" s="242"/>
      <c r="IOU44" s="242"/>
      <c r="IOV44" s="242"/>
      <c r="IOW44" s="242"/>
      <c r="IOX44" s="242"/>
      <c r="IOY44" s="242"/>
      <c r="IOZ44" s="242"/>
      <c r="IPA44" s="242"/>
      <c r="IPB44" s="242"/>
      <c r="IPC44" s="242"/>
      <c r="IPD44" s="242"/>
      <c r="IPE44" s="242"/>
      <c r="IPF44" s="242"/>
      <c r="IPG44" s="242"/>
      <c r="IPH44" s="242"/>
      <c r="IPI44" s="242"/>
      <c r="IPJ44" s="242"/>
      <c r="IPK44" s="242"/>
      <c r="IPL44" s="242"/>
      <c r="IPM44" s="242"/>
      <c r="IPN44" s="242"/>
      <c r="IPO44" s="242"/>
      <c r="IPP44" s="242"/>
      <c r="IPQ44" s="242"/>
      <c r="IPR44" s="242"/>
      <c r="IPS44" s="242"/>
      <c r="IPT44" s="242"/>
      <c r="IPU44" s="242"/>
      <c r="IPV44" s="242"/>
      <c r="IPW44" s="242"/>
      <c r="IPX44" s="242"/>
      <c r="IPY44" s="242"/>
      <c r="IPZ44" s="242"/>
      <c r="IQA44" s="242"/>
      <c r="IQB44" s="242"/>
      <c r="IQC44" s="242"/>
      <c r="IQD44" s="242"/>
      <c r="IQE44" s="242"/>
      <c r="IQF44" s="242"/>
      <c r="IQG44" s="242"/>
      <c r="IQH44" s="242"/>
      <c r="IQI44" s="242"/>
      <c r="IQJ44" s="242"/>
      <c r="IQK44" s="242"/>
      <c r="IQL44" s="242"/>
      <c r="IQM44" s="242"/>
      <c r="IQN44" s="242"/>
      <c r="IQO44" s="242"/>
      <c r="IQP44" s="242"/>
      <c r="IQQ44" s="242"/>
      <c r="IQR44" s="242"/>
      <c r="IQS44" s="242"/>
      <c r="IQT44" s="242"/>
      <c r="IQU44" s="242"/>
      <c r="IQV44" s="242"/>
      <c r="IQW44" s="242"/>
      <c r="IQX44" s="242"/>
      <c r="IQY44" s="242"/>
      <c r="IQZ44" s="242"/>
      <c r="IRA44" s="242"/>
      <c r="IRB44" s="242"/>
      <c r="IRC44" s="242"/>
      <c r="IRD44" s="242"/>
      <c r="IRE44" s="242"/>
      <c r="IRF44" s="242"/>
      <c r="IRG44" s="242"/>
      <c r="IRH44" s="242"/>
      <c r="IRI44" s="242"/>
      <c r="IRJ44" s="242"/>
      <c r="IRK44" s="242"/>
      <c r="IRL44" s="242"/>
      <c r="IRM44" s="242"/>
      <c r="IRN44" s="242"/>
      <c r="IRO44" s="242"/>
      <c r="IRP44" s="242"/>
      <c r="IRQ44" s="242"/>
      <c r="IRR44" s="242"/>
      <c r="IRS44" s="242"/>
      <c r="IRT44" s="242"/>
      <c r="IRU44" s="242"/>
      <c r="IRV44" s="242"/>
      <c r="IRW44" s="242"/>
      <c r="IRX44" s="242"/>
      <c r="IRY44" s="242"/>
      <c r="IRZ44" s="242"/>
      <c r="ISA44" s="242"/>
      <c r="ISB44" s="242"/>
      <c r="ISC44" s="242"/>
      <c r="ISD44" s="242"/>
      <c r="ISE44" s="242"/>
      <c r="ISF44" s="242"/>
      <c r="ISG44" s="242"/>
      <c r="ISH44" s="242"/>
      <c r="ISI44" s="242"/>
      <c r="ISJ44" s="242"/>
      <c r="ISK44" s="242"/>
      <c r="ISL44" s="242"/>
      <c r="ISM44" s="242"/>
      <c r="ISN44" s="242"/>
      <c r="ISO44" s="242"/>
      <c r="ISP44" s="242"/>
      <c r="ISQ44" s="242"/>
      <c r="ISR44" s="242"/>
      <c r="ISS44" s="242"/>
      <c r="IST44" s="242"/>
      <c r="ISU44" s="242"/>
      <c r="ISV44" s="242"/>
      <c r="ISW44" s="242"/>
      <c r="ISX44" s="242"/>
      <c r="ISY44" s="242"/>
      <c r="ISZ44" s="242"/>
      <c r="ITA44" s="242"/>
      <c r="ITB44" s="242"/>
      <c r="ITC44" s="242"/>
      <c r="ITD44" s="242"/>
      <c r="ITE44" s="242"/>
      <c r="ITF44" s="242"/>
      <c r="ITG44" s="242"/>
      <c r="ITH44" s="242"/>
      <c r="ITI44" s="242"/>
      <c r="ITJ44" s="242"/>
      <c r="ITK44" s="242"/>
      <c r="ITL44" s="242"/>
      <c r="ITM44" s="242"/>
      <c r="ITN44" s="242"/>
      <c r="ITO44" s="242"/>
      <c r="ITP44" s="242"/>
      <c r="ITQ44" s="242"/>
      <c r="ITR44" s="242"/>
      <c r="ITS44" s="242"/>
      <c r="ITT44" s="242"/>
      <c r="ITU44" s="242"/>
      <c r="ITV44" s="242"/>
      <c r="ITW44" s="242"/>
      <c r="ITX44" s="242"/>
      <c r="ITY44" s="242"/>
      <c r="ITZ44" s="242"/>
      <c r="IUA44" s="242"/>
      <c r="IUB44" s="242"/>
      <c r="IUC44" s="242"/>
      <c r="IUD44" s="242"/>
      <c r="IUE44" s="242"/>
      <c r="IUF44" s="242"/>
      <c r="IUG44" s="242"/>
      <c r="IUH44" s="242"/>
      <c r="IUI44" s="242"/>
      <c r="IUJ44" s="242"/>
      <c r="IUK44" s="242"/>
      <c r="IUL44" s="242"/>
      <c r="IUM44" s="242"/>
      <c r="IUN44" s="242"/>
      <c r="IUO44" s="242"/>
      <c r="IUP44" s="242"/>
      <c r="IUQ44" s="242"/>
      <c r="IUR44" s="242"/>
      <c r="IUS44" s="242"/>
      <c r="IUT44" s="242"/>
      <c r="IUU44" s="242"/>
      <c r="IUV44" s="242"/>
      <c r="IUW44" s="242"/>
      <c r="IUX44" s="242"/>
      <c r="IUY44" s="242"/>
      <c r="IUZ44" s="242"/>
      <c r="IVA44" s="242"/>
      <c r="IVB44" s="242"/>
      <c r="IVC44" s="242"/>
      <c r="IVD44" s="242"/>
      <c r="IVE44" s="242"/>
      <c r="IVF44" s="242"/>
      <c r="IVG44" s="242"/>
      <c r="IVH44" s="242"/>
      <c r="IVI44" s="242"/>
      <c r="IVJ44" s="242"/>
      <c r="IVK44" s="242"/>
      <c r="IVL44" s="242"/>
      <c r="IVM44" s="242"/>
      <c r="IVN44" s="242"/>
      <c r="IVO44" s="242"/>
      <c r="IVP44" s="242"/>
      <c r="IVQ44" s="242"/>
      <c r="IVR44" s="242"/>
      <c r="IVS44" s="242"/>
      <c r="IVT44" s="242"/>
      <c r="IVU44" s="242"/>
      <c r="IVV44" s="242"/>
      <c r="IVW44" s="242"/>
      <c r="IVX44" s="242"/>
      <c r="IVY44" s="242"/>
      <c r="IVZ44" s="242"/>
      <c r="IWA44" s="242"/>
      <c r="IWB44" s="242"/>
      <c r="IWC44" s="242"/>
      <c r="IWD44" s="242"/>
      <c r="IWE44" s="242"/>
      <c r="IWF44" s="242"/>
      <c r="IWG44" s="242"/>
      <c r="IWH44" s="242"/>
      <c r="IWI44" s="242"/>
      <c r="IWJ44" s="242"/>
      <c r="IWK44" s="242"/>
      <c r="IWL44" s="242"/>
      <c r="IWM44" s="242"/>
      <c r="IWN44" s="242"/>
      <c r="IWO44" s="242"/>
      <c r="IWP44" s="242"/>
      <c r="IWQ44" s="242"/>
      <c r="IWR44" s="242"/>
      <c r="IWS44" s="242"/>
      <c r="IWT44" s="242"/>
      <c r="IWU44" s="242"/>
      <c r="IWV44" s="242"/>
      <c r="IWW44" s="242"/>
      <c r="IWX44" s="242"/>
      <c r="IWY44" s="242"/>
      <c r="IWZ44" s="242"/>
      <c r="IXA44" s="242"/>
      <c r="IXB44" s="242"/>
      <c r="IXC44" s="242"/>
      <c r="IXD44" s="242"/>
      <c r="IXE44" s="242"/>
      <c r="IXF44" s="242"/>
      <c r="IXG44" s="242"/>
      <c r="IXH44" s="242"/>
      <c r="IXI44" s="242"/>
      <c r="IXJ44" s="242"/>
      <c r="IXK44" s="242"/>
      <c r="IXL44" s="242"/>
      <c r="IXM44" s="242"/>
      <c r="IXN44" s="242"/>
      <c r="IXO44" s="242"/>
      <c r="IXP44" s="242"/>
      <c r="IXQ44" s="242"/>
      <c r="IXR44" s="242"/>
      <c r="IXS44" s="242"/>
      <c r="IXT44" s="242"/>
      <c r="IXU44" s="242"/>
      <c r="IXV44" s="242"/>
      <c r="IXW44" s="242"/>
      <c r="IXX44" s="242"/>
      <c r="IXY44" s="242"/>
      <c r="IXZ44" s="242"/>
      <c r="IYA44" s="242"/>
      <c r="IYB44" s="242"/>
      <c r="IYC44" s="242"/>
      <c r="IYD44" s="242"/>
      <c r="IYE44" s="242"/>
      <c r="IYF44" s="242"/>
      <c r="IYG44" s="242"/>
      <c r="IYH44" s="242"/>
      <c r="IYI44" s="242"/>
      <c r="IYJ44" s="242"/>
      <c r="IYK44" s="242"/>
      <c r="IYL44" s="242"/>
      <c r="IYM44" s="242"/>
      <c r="IYN44" s="242"/>
      <c r="IYO44" s="242"/>
      <c r="IYP44" s="242"/>
      <c r="IYQ44" s="242"/>
      <c r="IYR44" s="242"/>
      <c r="IYS44" s="242"/>
      <c r="IYT44" s="242"/>
      <c r="IYU44" s="242"/>
      <c r="IYV44" s="242"/>
      <c r="IYW44" s="242"/>
      <c r="IYX44" s="242"/>
      <c r="IYY44" s="242"/>
      <c r="IYZ44" s="242"/>
      <c r="IZA44" s="242"/>
      <c r="IZB44" s="242"/>
      <c r="IZC44" s="242"/>
      <c r="IZD44" s="242"/>
      <c r="IZE44" s="242"/>
      <c r="IZF44" s="242"/>
      <c r="IZG44" s="242"/>
      <c r="IZH44" s="242"/>
      <c r="IZI44" s="242"/>
      <c r="IZJ44" s="242"/>
      <c r="IZK44" s="242"/>
      <c r="IZL44" s="242"/>
      <c r="IZM44" s="242"/>
      <c r="IZN44" s="242"/>
      <c r="IZO44" s="242"/>
      <c r="IZP44" s="242"/>
      <c r="IZQ44" s="242"/>
      <c r="IZR44" s="242"/>
      <c r="IZS44" s="242"/>
      <c r="IZT44" s="242"/>
      <c r="IZU44" s="242"/>
      <c r="IZV44" s="242"/>
      <c r="IZW44" s="242"/>
      <c r="IZX44" s="242"/>
      <c r="IZY44" s="242"/>
      <c r="IZZ44" s="242"/>
      <c r="JAA44" s="242"/>
      <c r="JAB44" s="242"/>
      <c r="JAC44" s="242"/>
      <c r="JAD44" s="242"/>
      <c r="JAE44" s="242"/>
      <c r="JAF44" s="242"/>
      <c r="JAG44" s="242"/>
      <c r="JAH44" s="242"/>
      <c r="JAI44" s="242"/>
      <c r="JAJ44" s="242"/>
      <c r="JAK44" s="242"/>
      <c r="JAL44" s="242"/>
      <c r="JAM44" s="242"/>
      <c r="JAN44" s="242"/>
      <c r="JAO44" s="242"/>
      <c r="JAP44" s="242"/>
      <c r="JAQ44" s="242"/>
      <c r="JAR44" s="242"/>
      <c r="JAS44" s="242"/>
      <c r="JAT44" s="242"/>
      <c r="JAU44" s="242"/>
      <c r="JAV44" s="242"/>
      <c r="JAW44" s="242"/>
      <c r="JAX44" s="242"/>
      <c r="JAY44" s="242"/>
      <c r="JAZ44" s="242"/>
      <c r="JBA44" s="242"/>
      <c r="JBB44" s="242"/>
      <c r="JBC44" s="242"/>
      <c r="JBD44" s="242"/>
      <c r="JBE44" s="242"/>
      <c r="JBF44" s="242"/>
      <c r="JBG44" s="242"/>
      <c r="JBH44" s="242"/>
      <c r="JBI44" s="242"/>
      <c r="JBJ44" s="242"/>
      <c r="JBK44" s="242"/>
      <c r="JBL44" s="242"/>
      <c r="JBM44" s="242"/>
      <c r="JBN44" s="242"/>
      <c r="JBO44" s="242"/>
      <c r="JBP44" s="242"/>
      <c r="JBQ44" s="242"/>
      <c r="JBR44" s="242"/>
      <c r="JBS44" s="242"/>
      <c r="JBT44" s="242"/>
      <c r="JBU44" s="242"/>
      <c r="JBV44" s="242"/>
      <c r="JBW44" s="242"/>
      <c r="JBX44" s="242"/>
      <c r="JBY44" s="242"/>
      <c r="JBZ44" s="242"/>
      <c r="JCA44" s="242"/>
      <c r="JCB44" s="242"/>
      <c r="JCC44" s="242"/>
      <c r="JCD44" s="242"/>
      <c r="JCE44" s="242"/>
      <c r="JCF44" s="242"/>
      <c r="JCG44" s="242"/>
      <c r="JCH44" s="242"/>
      <c r="JCI44" s="242"/>
      <c r="JCJ44" s="242"/>
      <c r="JCK44" s="242"/>
      <c r="JCL44" s="242"/>
      <c r="JCM44" s="242"/>
      <c r="JCN44" s="242"/>
      <c r="JCO44" s="242"/>
      <c r="JCP44" s="242"/>
      <c r="JCQ44" s="242"/>
      <c r="JCR44" s="242"/>
      <c r="JCS44" s="242"/>
      <c r="JCT44" s="242"/>
      <c r="JCU44" s="242"/>
      <c r="JCV44" s="242"/>
      <c r="JCW44" s="242"/>
      <c r="JCX44" s="242"/>
      <c r="JCY44" s="242"/>
      <c r="JCZ44" s="242"/>
      <c r="JDA44" s="242"/>
      <c r="JDB44" s="242"/>
      <c r="JDC44" s="242"/>
      <c r="JDD44" s="242"/>
      <c r="JDE44" s="242"/>
      <c r="JDF44" s="242"/>
      <c r="JDG44" s="242"/>
      <c r="JDH44" s="242"/>
      <c r="JDI44" s="242"/>
      <c r="JDJ44" s="242"/>
      <c r="JDK44" s="242"/>
      <c r="JDL44" s="242"/>
      <c r="JDM44" s="242"/>
      <c r="JDN44" s="242"/>
      <c r="JDO44" s="242"/>
      <c r="JDP44" s="242"/>
      <c r="JDQ44" s="242"/>
      <c r="JDR44" s="242"/>
      <c r="JDS44" s="242"/>
      <c r="JDT44" s="242"/>
      <c r="JDU44" s="242"/>
      <c r="JDV44" s="242"/>
      <c r="JDW44" s="242"/>
      <c r="JDX44" s="242"/>
      <c r="JDY44" s="242"/>
      <c r="JDZ44" s="242"/>
      <c r="JEA44" s="242"/>
      <c r="JEB44" s="242"/>
      <c r="JEC44" s="242"/>
      <c r="JED44" s="242"/>
      <c r="JEE44" s="242"/>
      <c r="JEF44" s="242"/>
      <c r="JEG44" s="242"/>
      <c r="JEH44" s="242"/>
      <c r="JEI44" s="242"/>
      <c r="JEJ44" s="242"/>
      <c r="JEK44" s="242"/>
      <c r="JEL44" s="242"/>
      <c r="JEM44" s="242"/>
      <c r="JEN44" s="242"/>
      <c r="JEO44" s="242"/>
      <c r="JEP44" s="242"/>
      <c r="JEQ44" s="242"/>
      <c r="JER44" s="242"/>
      <c r="JES44" s="242"/>
      <c r="JET44" s="242"/>
      <c r="JEU44" s="242"/>
      <c r="JEV44" s="242"/>
      <c r="JEW44" s="242"/>
      <c r="JEX44" s="242"/>
      <c r="JEY44" s="242"/>
      <c r="JEZ44" s="242"/>
      <c r="JFA44" s="242"/>
      <c r="JFB44" s="242"/>
      <c r="JFC44" s="242"/>
      <c r="JFD44" s="242"/>
      <c r="JFE44" s="242"/>
      <c r="JFF44" s="242"/>
      <c r="JFG44" s="242"/>
      <c r="JFH44" s="242"/>
      <c r="JFI44" s="242"/>
      <c r="JFJ44" s="242"/>
      <c r="JFK44" s="242"/>
      <c r="JFL44" s="242"/>
      <c r="JFM44" s="242"/>
      <c r="JFN44" s="242"/>
      <c r="JFO44" s="242"/>
      <c r="JFP44" s="242"/>
      <c r="JFQ44" s="242"/>
      <c r="JFR44" s="242"/>
      <c r="JFS44" s="242"/>
      <c r="JFT44" s="242"/>
      <c r="JFU44" s="242"/>
      <c r="JFV44" s="242"/>
      <c r="JFW44" s="242"/>
      <c r="JFX44" s="242"/>
      <c r="JFY44" s="242"/>
      <c r="JFZ44" s="242"/>
      <c r="JGA44" s="242"/>
      <c r="JGB44" s="242"/>
      <c r="JGC44" s="242"/>
      <c r="JGD44" s="242"/>
      <c r="JGE44" s="242"/>
      <c r="JGF44" s="242"/>
      <c r="JGG44" s="242"/>
      <c r="JGH44" s="242"/>
      <c r="JGI44" s="242"/>
      <c r="JGJ44" s="242"/>
      <c r="JGK44" s="242"/>
      <c r="JGL44" s="242"/>
      <c r="JGM44" s="242"/>
      <c r="JGN44" s="242"/>
      <c r="JGO44" s="242"/>
      <c r="JGP44" s="242"/>
      <c r="JGQ44" s="242"/>
      <c r="JGR44" s="242"/>
      <c r="JGS44" s="242"/>
      <c r="JGT44" s="242"/>
      <c r="JGU44" s="242"/>
      <c r="JGV44" s="242"/>
      <c r="JGW44" s="242"/>
      <c r="JGX44" s="242"/>
      <c r="JGY44" s="242"/>
      <c r="JGZ44" s="242"/>
      <c r="JHA44" s="242"/>
      <c r="JHB44" s="242"/>
      <c r="JHC44" s="242"/>
      <c r="JHD44" s="242"/>
      <c r="JHE44" s="242"/>
      <c r="JHF44" s="242"/>
      <c r="JHG44" s="242"/>
      <c r="JHH44" s="242"/>
      <c r="JHI44" s="242"/>
      <c r="JHJ44" s="242"/>
      <c r="JHK44" s="242"/>
      <c r="JHL44" s="242"/>
      <c r="JHM44" s="242"/>
      <c r="JHN44" s="242"/>
      <c r="JHO44" s="242"/>
      <c r="JHP44" s="242"/>
      <c r="JHQ44" s="242"/>
      <c r="JHR44" s="242"/>
      <c r="JHS44" s="242"/>
      <c r="JHT44" s="242"/>
      <c r="JHU44" s="242"/>
      <c r="JHV44" s="242"/>
      <c r="JHW44" s="242"/>
      <c r="JHX44" s="242"/>
      <c r="JHY44" s="242"/>
      <c r="JHZ44" s="242"/>
      <c r="JIA44" s="242"/>
      <c r="JIB44" s="242"/>
      <c r="JIC44" s="242"/>
      <c r="JID44" s="242"/>
      <c r="JIE44" s="242"/>
      <c r="JIF44" s="242"/>
      <c r="JIG44" s="242"/>
      <c r="JIH44" s="242"/>
      <c r="JII44" s="242"/>
      <c r="JIJ44" s="242"/>
      <c r="JIK44" s="242"/>
      <c r="JIL44" s="242"/>
      <c r="JIM44" s="242"/>
      <c r="JIN44" s="242"/>
      <c r="JIO44" s="242"/>
      <c r="JIP44" s="242"/>
      <c r="JIQ44" s="242"/>
      <c r="JIR44" s="242"/>
      <c r="JIS44" s="242"/>
      <c r="JIT44" s="242"/>
      <c r="JIU44" s="242"/>
      <c r="JIV44" s="242"/>
      <c r="JIW44" s="242"/>
      <c r="JIX44" s="242"/>
      <c r="JIY44" s="242"/>
      <c r="JIZ44" s="242"/>
      <c r="JJA44" s="242"/>
      <c r="JJB44" s="242"/>
      <c r="JJC44" s="242"/>
      <c r="JJD44" s="242"/>
      <c r="JJE44" s="242"/>
      <c r="JJF44" s="242"/>
      <c r="JJG44" s="242"/>
      <c r="JJH44" s="242"/>
      <c r="JJI44" s="242"/>
      <c r="JJJ44" s="242"/>
      <c r="JJK44" s="242"/>
      <c r="JJL44" s="242"/>
      <c r="JJM44" s="242"/>
      <c r="JJN44" s="242"/>
      <c r="JJO44" s="242"/>
      <c r="JJP44" s="242"/>
      <c r="JJQ44" s="242"/>
      <c r="JJR44" s="242"/>
      <c r="JJS44" s="242"/>
      <c r="JJT44" s="242"/>
      <c r="JJU44" s="242"/>
      <c r="JJV44" s="242"/>
      <c r="JJW44" s="242"/>
      <c r="JJX44" s="242"/>
      <c r="JJY44" s="242"/>
      <c r="JJZ44" s="242"/>
      <c r="JKA44" s="242"/>
      <c r="JKB44" s="242"/>
      <c r="JKC44" s="242"/>
      <c r="JKD44" s="242"/>
      <c r="JKE44" s="242"/>
      <c r="JKF44" s="242"/>
      <c r="JKG44" s="242"/>
      <c r="JKH44" s="242"/>
      <c r="JKI44" s="242"/>
      <c r="JKJ44" s="242"/>
      <c r="JKK44" s="242"/>
      <c r="JKL44" s="242"/>
      <c r="JKM44" s="242"/>
      <c r="JKN44" s="242"/>
      <c r="JKO44" s="242"/>
      <c r="JKP44" s="242"/>
      <c r="JKQ44" s="242"/>
      <c r="JKR44" s="242"/>
      <c r="JKS44" s="242"/>
      <c r="JKT44" s="242"/>
      <c r="JKU44" s="242"/>
      <c r="JKV44" s="242"/>
      <c r="JKW44" s="242"/>
      <c r="JKX44" s="242"/>
      <c r="JKY44" s="242"/>
      <c r="JKZ44" s="242"/>
      <c r="JLA44" s="242"/>
      <c r="JLB44" s="242"/>
      <c r="JLC44" s="242"/>
      <c r="JLD44" s="242"/>
      <c r="JLE44" s="242"/>
      <c r="JLF44" s="242"/>
      <c r="JLG44" s="242"/>
      <c r="JLH44" s="242"/>
      <c r="JLI44" s="242"/>
      <c r="JLJ44" s="242"/>
      <c r="JLK44" s="242"/>
      <c r="JLL44" s="242"/>
      <c r="JLM44" s="242"/>
      <c r="JLN44" s="242"/>
      <c r="JLO44" s="242"/>
      <c r="JLP44" s="242"/>
      <c r="JLQ44" s="242"/>
      <c r="JLR44" s="242"/>
      <c r="JLS44" s="242"/>
      <c r="JLT44" s="242"/>
      <c r="JLU44" s="242"/>
      <c r="JLV44" s="242"/>
      <c r="JLW44" s="242"/>
      <c r="JLX44" s="242"/>
      <c r="JLY44" s="242"/>
      <c r="JLZ44" s="242"/>
      <c r="JMA44" s="242"/>
      <c r="JMB44" s="242"/>
      <c r="JMC44" s="242"/>
      <c r="JMD44" s="242"/>
      <c r="JME44" s="242"/>
      <c r="JMF44" s="242"/>
      <c r="JMG44" s="242"/>
      <c r="JMH44" s="242"/>
      <c r="JMI44" s="242"/>
      <c r="JMJ44" s="242"/>
      <c r="JMK44" s="242"/>
      <c r="JML44" s="242"/>
      <c r="JMM44" s="242"/>
      <c r="JMN44" s="242"/>
      <c r="JMO44" s="242"/>
      <c r="JMP44" s="242"/>
      <c r="JMQ44" s="242"/>
      <c r="JMR44" s="242"/>
      <c r="JMS44" s="242"/>
      <c r="JMT44" s="242"/>
      <c r="JMU44" s="242"/>
      <c r="JMV44" s="242"/>
      <c r="JMW44" s="242"/>
      <c r="JMX44" s="242"/>
      <c r="JMY44" s="242"/>
      <c r="JMZ44" s="242"/>
      <c r="JNA44" s="242"/>
      <c r="JNB44" s="242"/>
      <c r="JNC44" s="242"/>
      <c r="JND44" s="242"/>
      <c r="JNE44" s="242"/>
      <c r="JNF44" s="242"/>
      <c r="JNG44" s="242"/>
      <c r="JNH44" s="242"/>
      <c r="JNI44" s="242"/>
      <c r="JNJ44" s="242"/>
      <c r="JNK44" s="242"/>
      <c r="JNL44" s="242"/>
      <c r="JNM44" s="242"/>
      <c r="JNN44" s="242"/>
      <c r="JNO44" s="242"/>
      <c r="JNP44" s="242"/>
      <c r="JNQ44" s="242"/>
      <c r="JNR44" s="242"/>
      <c r="JNS44" s="242"/>
      <c r="JNT44" s="242"/>
      <c r="JNU44" s="242"/>
      <c r="JNV44" s="242"/>
      <c r="JNW44" s="242"/>
      <c r="JNX44" s="242"/>
      <c r="JNY44" s="242"/>
      <c r="JNZ44" s="242"/>
      <c r="JOA44" s="242"/>
      <c r="JOB44" s="242"/>
      <c r="JOC44" s="242"/>
      <c r="JOD44" s="242"/>
      <c r="JOE44" s="242"/>
      <c r="JOF44" s="242"/>
      <c r="JOG44" s="242"/>
      <c r="JOH44" s="242"/>
      <c r="JOI44" s="242"/>
      <c r="JOJ44" s="242"/>
      <c r="JOK44" s="242"/>
      <c r="JOL44" s="242"/>
      <c r="JOM44" s="242"/>
      <c r="JON44" s="242"/>
      <c r="JOO44" s="242"/>
      <c r="JOP44" s="242"/>
      <c r="JOQ44" s="242"/>
      <c r="JOR44" s="242"/>
      <c r="JOS44" s="242"/>
      <c r="JOT44" s="242"/>
      <c r="JOU44" s="242"/>
      <c r="JOV44" s="242"/>
      <c r="JOW44" s="242"/>
      <c r="JOX44" s="242"/>
      <c r="JOY44" s="242"/>
      <c r="JOZ44" s="242"/>
      <c r="JPA44" s="242"/>
      <c r="JPB44" s="242"/>
      <c r="JPC44" s="242"/>
      <c r="JPD44" s="242"/>
      <c r="JPE44" s="242"/>
      <c r="JPF44" s="242"/>
      <c r="JPG44" s="242"/>
      <c r="JPH44" s="242"/>
      <c r="JPI44" s="242"/>
      <c r="JPJ44" s="242"/>
      <c r="JPK44" s="242"/>
      <c r="JPL44" s="242"/>
      <c r="JPM44" s="242"/>
      <c r="JPN44" s="242"/>
      <c r="JPO44" s="242"/>
      <c r="JPP44" s="242"/>
      <c r="JPQ44" s="242"/>
      <c r="JPR44" s="242"/>
      <c r="JPS44" s="242"/>
      <c r="JPT44" s="242"/>
      <c r="JPU44" s="242"/>
      <c r="JPV44" s="242"/>
      <c r="JPW44" s="242"/>
      <c r="JPX44" s="242"/>
      <c r="JPY44" s="242"/>
      <c r="JPZ44" s="242"/>
      <c r="JQA44" s="242"/>
      <c r="JQB44" s="242"/>
      <c r="JQC44" s="242"/>
      <c r="JQD44" s="242"/>
      <c r="JQE44" s="242"/>
      <c r="JQF44" s="242"/>
      <c r="JQG44" s="242"/>
      <c r="JQH44" s="242"/>
      <c r="JQI44" s="242"/>
      <c r="JQJ44" s="242"/>
      <c r="JQK44" s="242"/>
      <c r="JQL44" s="242"/>
      <c r="JQM44" s="242"/>
      <c r="JQN44" s="242"/>
      <c r="JQO44" s="242"/>
      <c r="JQP44" s="242"/>
      <c r="JQQ44" s="242"/>
      <c r="JQR44" s="242"/>
      <c r="JQS44" s="242"/>
      <c r="JQT44" s="242"/>
      <c r="JQU44" s="242"/>
      <c r="JQV44" s="242"/>
      <c r="JQW44" s="242"/>
      <c r="JQX44" s="242"/>
      <c r="JQY44" s="242"/>
      <c r="JQZ44" s="242"/>
      <c r="JRA44" s="242"/>
      <c r="JRB44" s="242"/>
      <c r="JRC44" s="242"/>
      <c r="JRD44" s="242"/>
      <c r="JRE44" s="242"/>
      <c r="JRF44" s="242"/>
      <c r="JRG44" s="242"/>
      <c r="JRH44" s="242"/>
      <c r="JRI44" s="242"/>
      <c r="JRJ44" s="242"/>
      <c r="JRK44" s="242"/>
      <c r="JRL44" s="242"/>
      <c r="JRM44" s="242"/>
      <c r="JRN44" s="242"/>
      <c r="JRO44" s="242"/>
      <c r="JRP44" s="242"/>
      <c r="JRQ44" s="242"/>
      <c r="JRR44" s="242"/>
      <c r="JRS44" s="242"/>
      <c r="JRT44" s="242"/>
      <c r="JRU44" s="242"/>
      <c r="JRV44" s="242"/>
      <c r="JRW44" s="242"/>
      <c r="JRX44" s="242"/>
      <c r="JRY44" s="242"/>
      <c r="JRZ44" s="242"/>
      <c r="JSA44" s="242"/>
      <c r="JSB44" s="242"/>
      <c r="JSC44" s="242"/>
      <c r="JSD44" s="242"/>
      <c r="JSE44" s="242"/>
      <c r="JSF44" s="242"/>
      <c r="JSG44" s="242"/>
      <c r="JSH44" s="242"/>
      <c r="JSI44" s="242"/>
      <c r="JSJ44" s="242"/>
      <c r="JSK44" s="242"/>
      <c r="JSL44" s="242"/>
      <c r="JSM44" s="242"/>
      <c r="JSN44" s="242"/>
      <c r="JSO44" s="242"/>
      <c r="JSP44" s="242"/>
      <c r="JSQ44" s="242"/>
      <c r="JSR44" s="242"/>
      <c r="JSS44" s="242"/>
      <c r="JST44" s="242"/>
      <c r="JSU44" s="242"/>
      <c r="JSV44" s="242"/>
      <c r="JSW44" s="242"/>
      <c r="JSX44" s="242"/>
      <c r="JSY44" s="242"/>
      <c r="JSZ44" s="242"/>
      <c r="JTA44" s="242"/>
      <c r="JTB44" s="242"/>
      <c r="JTC44" s="242"/>
      <c r="JTD44" s="242"/>
      <c r="JTE44" s="242"/>
      <c r="JTF44" s="242"/>
      <c r="JTG44" s="242"/>
      <c r="JTH44" s="242"/>
      <c r="JTI44" s="242"/>
      <c r="JTJ44" s="242"/>
      <c r="JTK44" s="242"/>
      <c r="JTL44" s="242"/>
      <c r="JTM44" s="242"/>
      <c r="JTN44" s="242"/>
      <c r="JTO44" s="242"/>
      <c r="JTP44" s="242"/>
      <c r="JTQ44" s="242"/>
      <c r="JTR44" s="242"/>
      <c r="JTS44" s="242"/>
      <c r="JTT44" s="242"/>
      <c r="JTU44" s="242"/>
      <c r="JTV44" s="242"/>
      <c r="JTW44" s="242"/>
      <c r="JTX44" s="242"/>
      <c r="JTY44" s="242"/>
      <c r="JTZ44" s="242"/>
      <c r="JUA44" s="242"/>
      <c r="JUB44" s="242"/>
      <c r="JUC44" s="242"/>
      <c r="JUD44" s="242"/>
      <c r="JUE44" s="242"/>
      <c r="JUF44" s="242"/>
      <c r="JUG44" s="242"/>
      <c r="JUH44" s="242"/>
      <c r="JUI44" s="242"/>
      <c r="JUJ44" s="242"/>
      <c r="JUK44" s="242"/>
      <c r="JUL44" s="242"/>
      <c r="JUM44" s="242"/>
      <c r="JUN44" s="242"/>
      <c r="JUO44" s="242"/>
      <c r="JUP44" s="242"/>
      <c r="JUQ44" s="242"/>
      <c r="JUR44" s="242"/>
      <c r="JUS44" s="242"/>
      <c r="JUT44" s="242"/>
      <c r="JUU44" s="242"/>
      <c r="JUV44" s="242"/>
      <c r="JUW44" s="242"/>
      <c r="JUX44" s="242"/>
      <c r="JUY44" s="242"/>
      <c r="JUZ44" s="242"/>
      <c r="JVA44" s="242"/>
      <c r="JVB44" s="242"/>
      <c r="JVC44" s="242"/>
      <c r="JVD44" s="242"/>
      <c r="JVE44" s="242"/>
      <c r="JVF44" s="242"/>
      <c r="JVG44" s="242"/>
      <c r="JVH44" s="242"/>
      <c r="JVI44" s="242"/>
      <c r="JVJ44" s="242"/>
      <c r="JVK44" s="242"/>
      <c r="JVL44" s="242"/>
      <c r="JVM44" s="242"/>
      <c r="JVN44" s="242"/>
      <c r="JVO44" s="242"/>
      <c r="JVP44" s="242"/>
      <c r="JVQ44" s="242"/>
      <c r="JVR44" s="242"/>
      <c r="JVS44" s="242"/>
      <c r="JVT44" s="242"/>
      <c r="JVU44" s="242"/>
      <c r="JVV44" s="242"/>
      <c r="JVW44" s="242"/>
      <c r="JVX44" s="242"/>
      <c r="JVY44" s="242"/>
      <c r="JVZ44" s="242"/>
      <c r="JWA44" s="242"/>
      <c r="JWB44" s="242"/>
      <c r="JWC44" s="242"/>
      <c r="JWD44" s="242"/>
      <c r="JWE44" s="242"/>
      <c r="JWF44" s="242"/>
      <c r="JWG44" s="242"/>
      <c r="JWH44" s="242"/>
      <c r="JWI44" s="242"/>
      <c r="JWJ44" s="242"/>
      <c r="JWK44" s="242"/>
      <c r="JWL44" s="242"/>
      <c r="JWM44" s="242"/>
      <c r="JWN44" s="242"/>
      <c r="JWO44" s="242"/>
      <c r="JWP44" s="242"/>
      <c r="JWQ44" s="242"/>
      <c r="JWR44" s="242"/>
      <c r="JWS44" s="242"/>
      <c r="JWT44" s="242"/>
      <c r="JWU44" s="242"/>
      <c r="JWV44" s="242"/>
      <c r="JWW44" s="242"/>
      <c r="JWX44" s="242"/>
      <c r="JWY44" s="242"/>
      <c r="JWZ44" s="242"/>
      <c r="JXA44" s="242"/>
      <c r="JXB44" s="242"/>
      <c r="JXC44" s="242"/>
      <c r="JXD44" s="242"/>
      <c r="JXE44" s="242"/>
      <c r="JXF44" s="242"/>
      <c r="JXG44" s="242"/>
      <c r="JXH44" s="242"/>
      <c r="JXI44" s="242"/>
      <c r="JXJ44" s="242"/>
      <c r="JXK44" s="242"/>
      <c r="JXL44" s="242"/>
      <c r="JXM44" s="242"/>
      <c r="JXN44" s="242"/>
      <c r="JXO44" s="242"/>
      <c r="JXP44" s="242"/>
      <c r="JXQ44" s="242"/>
      <c r="JXR44" s="242"/>
      <c r="JXS44" s="242"/>
      <c r="JXT44" s="242"/>
      <c r="JXU44" s="242"/>
      <c r="JXV44" s="242"/>
      <c r="JXW44" s="242"/>
      <c r="JXX44" s="242"/>
      <c r="JXY44" s="242"/>
      <c r="JXZ44" s="242"/>
      <c r="JYA44" s="242"/>
      <c r="JYB44" s="242"/>
      <c r="JYC44" s="242"/>
      <c r="JYD44" s="242"/>
      <c r="JYE44" s="242"/>
      <c r="JYF44" s="242"/>
      <c r="JYG44" s="242"/>
      <c r="JYH44" s="242"/>
      <c r="JYI44" s="242"/>
      <c r="JYJ44" s="242"/>
      <c r="JYK44" s="242"/>
      <c r="JYL44" s="242"/>
      <c r="JYM44" s="242"/>
      <c r="JYN44" s="242"/>
      <c r="JYO44" s="242"/>
      <c r="JYP44" s="242"/>
      <c r="JYQ44" s="242"/>
      <c r="JYR44" s="242"/>
      <c r="JYS44" s="242"/>
      <c r="JYT44" s="242"/>
      <c r="JYU44" s="242"/>
      <c r="JYV44" s="242"/>
      <c r="JYW44" s="242"/>
      <c r="JYX44" s="242"/>
      <c r="JYY44" s="242"/>
      <c r="JYZ44" s="242"/>
      <c r="JZA44" s="242"/>
      <c r="JZB44" s="242"/>
      <c r="JZC44" s="242"/>
      <c r="JZD44" s="242"/>
      <c r="JZE44" s="242"/>
      <c r="JZF44" s="242"/>
      <c r="JZG44" s="242"/>
      <c r="JZH44" s="242"/>
      <c r="JZI44" s="242"/>
      <c r="JZJ44" s="242"/>
      <c r="JZK44" s="242"/>
      <c r="JZL44" s="242"/>
      <c r="JZM44" s="242"/>
      <c r="JZN44" s="242"/>
      <c r="JZO44" s="242"/>
      <c r="JZP44" s="242"/>
      <c r="JZQ44" s="242"/>
      <c r="JZR44" s="242"/>
      <c r="JZS44" s="242"/>
      <c r="JZT44" s="242"/>
      <c r="JZU44" s="242"/>
      <c r="JZV44" s="242"/>
      <c r="JZW44" s="242"/>
      <c r="JZX44" s="242"/>
      <c r="JZY44" s="242"/>
      <c r="JZZ44" s="242"/>
      <c r="KAA44" s="242"/>
      <c r="KAB44" s="242"/>
      <c r="KAC44" s="242"/>
      <c r="KAD44" s="242"/>
      <c r="KAE44" s="242"/>
      <c r="KAF44" s="242"/>
      <c r="KAG44" s="242"/>
      <c r="KAH44" s="242"/>
      <c r="KAI44" s="242"/>
      <c r="KAJ44" s="242"/>
      <c r="KAK44" s="242"/>
      <c r="KAL44" s="242"/>
      <c r="KAM44" s="242"/>
      <c r="KAN44" s="242"/>
      <c r="KAO44" s="242"/>
      <c r="KAP44" s="242"/>
      <c r="KAQ44" s="242"/>
      <c r="KAR44" s="242"/>
      <c r="KAS44" s="242"/>
      <c r="KAT44" s="242"/>
      <c r="KAU44" s="242"/>
      <c r="KAV44" s="242"/>
      <c r="KAW44" s="242"/>
      <c r="KAX44" s="242"/>
      <c r="KAY44" s="242"/>
      <c r="KAZ44" s="242"/>
      <c r="KBA44" s="242"/>
      <c r="KBB44" s="242"/>
      <c r="KBC44" s="242"/>
      <c r="KBD44" s="242"/>
      <c r="KBE44" s="242"/>
      <c r="KBF44" s="242"/>
      <c r="KBG44" s="242"/>
      <c r="KBH44" s="242"/>
      <c r="KBI44" s="242"/>
      <c r="KBJ44" s="242"/>
      <c r="KBK44" s="242"/>
      <c r="KBL44" s="242"/>
      <c r="KBM44" s="242"/>
      <c r="KBN44" s="242"/>
      <c r="KBO44" s="242"/>
      <c r="KBP44" s="242"/>
      <c r="KBQ44" s="242"/>
      <c r="KBR44" s="242"/>
      <c r="KBS44" s="242"/>
      <c r="KBT44" s="242"/>
      <c r="KBU44" s="242"/>
      <c r="KBV44" s="242"/>
      <c r="KBW44" s="242"/>
      <c r="KBX44" s="242"/>
      <c r="KBY44" s="242"/>
      <c r="KBZ44" s="242"/>
      <c r="KCA44" s="242"/>
      <c r="KCB44" s="242"/>
      <c r="KCC44" s="242"/>
      <c r="KCD44" s="242"/>
      <c r="KCE44" s="242"/>
      <c r="KCF44" s="242"/>
      <c r="KCG44" s="242"/>
      <c r="KCH44" s="242"/>
      <c r="KCI44" s="242"/>
      <c r="KCJ44" s="242"/>
      <c r="KCK44" s="242"/>
      <c r="KCL44" s="242"/>
      <c r="KCM44" s="242"/>
      <c r="KCN44" s="242"/>
      <c r="KCO44" s="242"/>
      <c r="KCP44" s="242"/>
      <c r="KCQ44" s="242"/>
      <c r="KCR44" s="242"/>
      <c r="KCS44" s="242"/>
      <c r="KCT44" s="242"/>
      <c r="KCU44" s="242"/>
      <c r="KCV44" s="242"/>
      <c r="KCW44" s="242"/>
      <c r="KCX44" s="242"/>
      <c r="KCY44" s="242"/>
      <c r="KCZ44" s="242"/>
      <c r="KDA44" s="242"/>
      <c r="KDB44" s="242"/>
      <c r="KDC44" s="242"/>
      <c r="KDD44" s="242"/>
      <c r="KDE44" s="242"/>
      <c r="KDF44" s="242"/>
      <c r="KDG44" s="242"/>
      <c r="KDH44" s="242"/>
      <c r="KDI44" s="242"/>
      <c r="KDJ44" s="242"/>
      <c r="KDK44" s="242"/>
      <c r="KDL44" s="242"/>
      <c r="KDM44" s="242"/>
      <c r="KDN44" s="242"/>
      <c r="KDO44" s="242"/>
      <c r="KDP44" s="242"/>
      <c r="KDQ44" s="242"/>
      <c r="KDR44" s="242"/>
      <c r="KDS44" s="242"/>
      <c r="KDT44" s="242"/>
      <c r="KDU44" s="242"/>
      <c r="KDV44" s="242"/>
      <c r="KDW44" s="242"/>
      <c r="KDX44" s="242"/>
      <c r="KDY44" s="242"/>
      <c r="KDZ44" s="242"/>
      <c r="KEA44" s="242"/>
      <c r="KEB44" s="242"/>
      <c r="KEC44" s="242"/>
      <c r="KED44" s="242"/>
      <c r="KEE44" s="242"/>
      <c r="KEF44" s="242"/>
      <c r="KEG44" s="242"/>
      <c r="KEH44" s="242"/>
      <c r="KEI44" s="242"/>
      <c r="KEJ44" s="242"/>
      <c r="KEK44" s="242"/>
      <c r="KEL44" s="242"/>
      <c r="KEM44" s="242"/>
      <c r="KEN44" s="242"/>
      <c r="KEO44" s="242"/>
      <c r="KEP44" s="242"/>
      <c r="KEQ44" s="242"/>
      <c r="KER44" s="242"/>
      <c r="KES44" s="242"/>
      <c r="KET44" s="242"/>
      <c r="KEU44" s="242"/>
      <c r="KEV44" s="242"/>
      <c r="KEW44" s="242"/>
      <c r="KEX44" s="242"/>
      <c r="KEY44" s="242"/>
      <c r="KEZ44" s="242"/>
      <c r="KFA44" s="242"/>
      <c r="KFB44" s="242"/>
      <c r="KFC44" s="242"/>
      <c r="KFD44" s="242"/>
      <c r="KFE44" s="242"/>
      <c r="KFF44" s="242"/>
      <c r="KFG44" s="242"/>
      <c r="KFH44" s="242"/>
      <c r="KFI44" s="242"/>
      <c r="KFJ44" s="242"/>
      <c r="KFK44" s="242"/>
      <c r="KFL44" s="242"/>
      <c r="KFM44" s="242"/>
      <c r="KFN44" s="242"/>
      <c r="KFO44" s="242"/>
      <c r="KFP44" s="242"/>
      <c r="KFQ44" s="242"/>
      <c r="KFR44" s="242"/>
      <c r="KFS44" s="242"/>
      <c r="KFT44" s="242"/>
      <c r="KFU44" s="242"/>
      <c r="KFV44" s="242"/>
      <c r="KFW44" s="242"/>
      <c r="KFX44" s="242"/>
      <c r="KFY44" s="242"/>
      <c r="KFZ44" s="242"/>
      <c r="KGA44" s="242"/>
      <c r="KGB44" s="242"/>
      <c r="KGC44" s="242"/>
      <c r="KGD44" s="242"/>
      <c r="KGE44" s="242"/>
      <c r="KGF44" s="242"/>
      <c r="KGG44" s="242"/>
      <c r="KGH44" s="242"/>
      <c r="KGI44" s="242"/>
      <c r="KGJ44" s="242"/>
      <c r="KGK44" s="242"/>
      <c r="KGL44" s="242"/>
      <c r="KGM44" s="242"/>
      <c r="KGN44" s="242"/>
      <c r="KGO44" s="242"/>
      <c r="KGP44" s="242"/>
      <c r="KGQ44" s="242"/>
      <c r="KGR44" s="242"/>
      <c r="KGS44" s="242"/>
      <c r="KGT44" s="242"/>
      <c r="KGU44" s="242"/>
      <c r="KGV44" s="242"/>
      <c r="KGW44" s="242"/>
      <c r="KGX44" s="242"/>
      <c r="KGY44" s="242"/>
      <c r="KGZ44" s="242"/>
      <c r="KHA44" s="242"/>
      <c r="KHB44" s="242"/>
      <c r="KHC44" s="242"/>
      <c r="KHD44" s="242"/>
      <c r="KHE44" s="242"/>
      <c r="KHF44" s="242"/>
      <c r="KHG44" s="242"/>
      <c r="KHH44" s="242"/>
      <c r="KHI44" s="242"/>
      <c r="KHJ44" s="242"/>
      <c r="KHK44" s="242"/>
      <c r="KHL44" s="242"/>
      <c r="KHM44" s="242"/>
      <c r="KHN44" s="242"/>
      <c r="KHO44" s="242"/>
      <c r="KHP44" s="242"/>
      <c r="KHQ44" s="242"/>
      <c r="KHR44" s="242"/>
      <c r="KHS44" s="242"/>
      <c r="KHT44" s="242"/>
      <c r="KHU44" s="242"/>
      <c r="KHV44" s="242"/>
      <c r="KHW44" s="242"/>
      <c r="KHX44" s="242"/>
      <c r="KHY44" s="242"/>
      <c r="KHZ44" s="242"/>
      <c r="KIA44" s="242"/>
      <c r="KIB44" s="242"/>
      <c r="KIC44" s="242"/>
      <c r="KID44" s="242"/>
      <c r="KIE44" s="242"/>
      <c r="KIF44" s="242"/>
      <c r="KIG44" s="242"/>
      <c r="KIH44" s="242"/>
      <c r="KII44" s="242"/>
      <c r="KIJ44" s="242"/>
      <c r="KIK44" s="242"/>
      <c r="KIL44" s="242"/>
      <c r="KIM44" s="242"/>
      <c r="KIN44" s="242"/>
      <c r="KIO44" s="242"/>
      <c r="KIP44" s="242"/>
      <c r="KIQ44" s="242"/>
      <c r="KIR44" s="242"/>
      <c r="KIS44" s="242"/>
      <c r="KIT44" s="242"/>
      <c r="KIU44" s="242"/>
      <c r="KIV44" s="242"/>
      <c r="KIW44" s="242"/>
      <c r="KIX44" s="242"/>
      <c r="KIY44" s="242"/>
      <c r="KIZ44" s="242"/>
      <c r="KJA44" s="242"/>
      <c r="KJB44" s="242"/>
      <c r="KJC44" s="242"/>
      <c r="KJD44" s="242"/>
      <c r="KJE44" s="242"/>
      <c r="KJF44" s="242"/>
      <c r="KJG44" s="242"/>
      <c r="KJH44" s="242"/>
      <c r="KJI44" s="242"/>
      <c r="KJJ44" s="242"/>
      <c r="KJK44" s="242"/>
      <c r="KJL44" s="242"/>
      <c r="KJM44" s="242"/>
      <c r="KJN44" s="242"/>
      <c r="KJO44" s="242"/>
      <c r="KJP44" s="242"/>
      <c r="KJQ44" s="242"/>
      <c r="KJR44" s="242"/>
      <c r="KJS44" s="242"/>
      <c r="KJT44" s="242"/>
      <c r="KJU44" s="242"/>
      <c r="KJV44" s="242"/>
      <c r="KJW44" s="242"/>
      <c r="KJX44" s="242"/>
      <c r="KJY44" s="242"/>
      <c r="KJZ44" s="242"/>
      <c r="KKA44" s="242"/>
      <c r="KKB44" s="242"/>
      <c r="KKC44" s="242"/>
      <c r="KKD44" s="242"/>
      <c r="KKE44" s="242"/>
      <c r="KKF44" s="242"/>
      <c r="KKG44" s="242"/>
      <c r="KKH44" s="242"/>
      <c r="KKI44" s="242"/>
      <c r="KKJ44" s="242"/>
      <c r="KKK44" s="242"/>
      <c r="KKL44" s="242"/>
      <c r="KKM44" s="242"/>
      <c r="KKN44" s="242"/>
      <c r="KKO44" s="242"/>
      <c r="KKP44" s="242"/>
      <c r="KKQ44" s="242"/>
      <c r="KKR44" s="242"/>
      <c r="KKS44" s="242"/>
      <c r="KKT44" s="242"/>
      <c r="KKU44" s="242"/>
      <c r="KKV44" s="242"/>
      <c r="KKW44" s="242"/>
      <c r="KKX44" s="242"/>
      <c r="KKY44" s="242"/>
      <c r="KKZ44" s="242"/>
      <c r="KLA44" s="242"/>
      <c r="KLB44" s="242"/>
      <c r="KLC44" s="242"/>
      <c r="KLD44" s="242"/>
      <c r="KLE44" s="242"/>
      <c r="KLF44" s="242"/>
      <c r="KLG44" s="242"/>
      <c r="KLH44" s="242"/>
      <c r="KLI44" s="242"/>
      <c r="KLJ44" s="242"/>
      <c r="KLK44" s="242"/>
      <c r="KLL44" s="242"/>
      <c r="KLM44" s="242"/>
      <c r="KLN44" s="242"/>
      <c r="KLO44" s="242"/>
      <c r="KLP44" s="242"/>
      <c r="KLQ44" s="242"/>
      <c r="KLR44" s="242"/>
      <c r="KLS44" s="242"/>
      <c r="KLT44" s="242"/>
      <c r="KLU44" s="242"/>
      <c r="KLV44" s="242"/>
      <c r="KLW44" s="242"/>
      <c r="KLX44" s="242"/>
      <c r="KLY44" s="242"/>
      <c r="KLZ44" s="242"/>
      <c r="KMA44" s="242"/>
      <c r="KMB44" s="242"/>
      <c r="KMC44" s="242"/>
      <c r="KMD44" s="242"/>
      <c r="KME44" s="242"/>
      <c r="KMF44" s="242"/>
      <c r="KMG44" s="242"/>
      <c r="KMH44" s="242"/>
      <c r="KMI44" s="242"/>
      <c r="KMJ44" s="242"/>
      <c r="KMK44" s="242"/>
      <c r="KML44" s="242"/>
      <c r="KMM44" s="242"/>
      <c r="KMN44" s="242"/>
      <c r="KMO44" s="242"/>
      <c r="KMP44" s="242"/>
      <c r="KMQ44" s="242"/>
      <c r="KMR44" s="242"/>
      <c r="KMS44" s="242"/>
      <c r="KMT44" s="242"/>
      <c r="KMU44" s="242"/>
      <c r="KMV44" s="242"/>
      <c r="KMW44" s="242"/>
      <c r="KMX44" s="242"/>
      <c r="KMY44" s="242"/>
      <c r="KMZ44" s="242"/>
      <c r="KNA44" s="242"/>
      <c r="KNB44" s="242"/>
      <c r="KNC44" s="242"/>
      <c r="KND44" s="242"/>
      <c r="KNE44" s="242"/>
      <c r="KNF44" s="242"/>
      <c r="KNG44" s="242"/>
      <c r="KNH44" s="242"/>
      <c r="KNI44" s="242"/>
      <c r="KNJ44" s="242"/>
      <c r="KNK44" s="242"/>
      <c r="KNL44" s="242"/>
      <c r="KNM44" s="242"/>
      <c r="KNN44" s="242"/>
      <c r="KNO44" s="242"/>
      <c r="KNP44" s="242"/>
      <c r="KNQ44" s="242"/>
      <c r="KNR44" s="242"/>
      <c r="KNS44" s="242"/>
      <c r="KNT44" s="242"/>
      <c r="KNU44" s="242"/>
      <c r="KNV44" s="242"/>
      <c r="KNW44" s="242"/>
      <c r="KNX44" s="242"/>
      <c r="KNY44" s="242"/>
      <c r="KNZ44" s="242"/>
      <c r="KOA44" s="242"/>
      <c r="KOB44" s="242"/>
      <c r="KOC44" s="242"/>
      <c r="KOD44" s="242"/>
      <c r="KOE44" s="242"/>
      <c r="KOF44" s="242"/>
      <c r="KOG44" s="242"/>
      <c r="KOH44" s="242"/>
      <c r="KOI44" s="242"/>
      <c r="KOJ44" s="242"/>
      <c r="KOK44" s="242"/>
      <c r="KOL44" s="242"/>
      <c r="KOM44" s="242"/>
      <c r="KON44" s="242"/>
      <c r="KOO44" s="242"/>
      <c r="KOP44" s="242"/>
      <c r="KOQ44" s="242"/>
      <c r="KOR44" s="242"/>
      <c r="KOS44" s="242"/>
      <c r="KOT44" s="242"/>
      <c r="KOU44" s="242"/>
      <c r="KOV44" s="242"/>
      <c r="KOW44" s="242"/>
      <c r="KOX44" s="242"/>
      <c r="KOY44" s="242"/>
      <c r="KOZ44" s="242"/>
      <c r="KPA44" s="242"/>
      <c r="KPB44" s="242"/>
      <c r="KPC44" s="242"/>
      <c r="KPD44" s="242"/>
      <c r="KPE44" s="242"/>
      <c r="KPF44" s="242"/>
      <c r="KPG44" s="242"/>
      <c r="KPH44" s="242"/>
      <c r="KPI44" s="242"/>
      <c r="KPJ44" s="242"/>
      <c r="KPK44" s="242"/>
      <c r="KPL44" s="242"/>
      <c r="KPM44" s="242"/>
      <c r="KPN44" s="242"/>
      <c r="KPO44" s="242"/>
      <c r="KPP44" s="242"/>
      <c r="KPQ44" s="242"/>
      <c r="KPR44" s="242"/>
      <c r="KPS44" s="242"/>
      <c r="KPT44" s="242"/>
      <c r="KPU44" s="242"/>
      <c r="KPV44" s="242"/>
      <c r="KPW44" s="242"/>
      <c r="KPX44" s="242"/>
      <c r="KPY44" s="242"/>
      <c r="KPZ44" s="242"/>
      <c r="KQA44" s="242"/>
      <c r="KQB44" s="242"/>
      <c r="KQC44" s="242"/>
      <c r="KQD44" s="242"/>
      <c r="KQE44" s="242"/>
      <c r="KQF44" s="242"/>
      <c r="KQG44" s="242"/>
      <c r="KQH44" s="242"/>
      <c r="KQI44" s="242"/>
      <c r="KQJ44" s="242"/>
      <c r="KQK44" s="242"/>
      <c r="KQL44" s="242"/>
      <c r="KQM44" s="242"/>
      <c r="KQN44" s="242"/>
      <c r="KQO44" s="242"/>
      <c r="KQP44" s="242"/>
      <c r="KQQ44" s="242"/>
      <c r="KQR44" s="242"/>
      <c r="KQS44" s="242"/>
      <c r="KQT44" s="242"/>
      <c r="KQU44" s="242"/>
      <c r="KQV44" s="242"/>
      <c r="KQW44" s="242"/>
      <c r="KQX44" s="242"/>
      <c r="KQY44" s="242"/>
      <c r="KQZ44" s="242"/>
      <c r="KRA44" s="242"/>
      <c r="KRB44" s="242"/>
      <c r="KRC44" s="242"/>
      <c r="KRD44" s="242"/>
      <c r="KRE44" s="242"/>
      <c r="KRF44" s="242"/>
      <c r="KRG44" s="242"/>
      <c r="KRH44" s="242"/>
      <c r="KRI44" s="242"/>
      <c r="KRJ44" s="242"/>
      <c r="KRK44" s="242"/>
      <c r="KRL44" s="242"/>
      <c r="KRM44" s="242"/>
      <c r="KRN44" s="242"/>
      <c r="KRO44" s="242"/>
      <c r="KRP44" s="242"/>
      <c r="KRQ44" s="242"/>
      <c r="KRR44" s="242"/>
      <c r="KRS44" s="242"/>
      <c r="KRT44" s="242"/>
      <c r="KRU44" s="242"/>
      <c r="KRV44" s="242"/>
      <c r="KRW44" s="242"/>
      <c r="KRX44" s="242"/>
      <c r="KRY44" s="242"/>
      <c r="KRZ44" s="242"/>
      <c r="KSA44" s="242"/>
      <c r="KSB44" s="242"/>
      <c r="KSC44" s="242"/>
      <c r="KSD44" s="242"/>
      <c r="KSE44" s="242"/>
      <c r="KSF44" s="242"/>
      <c r="KSG44" s="242"/>
      <c r="KSH44" s="242"/>
      <c r="KSI44" s="242"/>
      <c r="KSJ44" s="242"/>
      <c r="KSK44" s="242"/>
      <c r="KSL44" s="242"/>
      <c r="KSM44" s="242"/>
      <c r="KSN44" s="242"/>
      <c r="KSO44" s="242"/>
      <c r="KSP44" s="242"/>
      <c r="KSQ44" s="242"/>
      <c r="KSR44" s="242"/>
      <c r="KSS44" s="242"/>
      <c r="KST44" s="242"/>
      <c r="KSU44" s="242"/>
      <c r="KSV44" s="242"/>
      <c r="KSW44" s="242"/>
      <c r="KSX44" s="242"/>
      <c r="KSY44" s="242"/>
      <c r="KSZ44" s="242"/>
      <c r="KTA44" s="242"/>
      <c r="KTB44" s="242"/>
      <c r="KTC44" s="242"/>
      <c r="KTD44" s="242"/>
      <c r="KTE44" s="242"/>
      <c r="KTF44" s="242"/>
      <c r="KTG44" s="242"/>
      <c r="KTH44" s="242"/>
      <c r="KTI44" s="242"/>
      <c r="KTJ44" s="242"/>
      <c r="KTK44" s="242"/>
      <c r="KTL44" s="242"/>
      <c r="KTM44" s="242"/>
      <c r="KTN44" s="242"/>
      <c r="KTO44" s="242"/>
      <c r="KTP44" s="242"/>
      <c r="KTQ44" s="242"/>
      <c r="KTR44" s="242"/>
      <c r="KTS44" s="242"/>
      <c r="KTT44" s="242"/>
      <c r="KTU44" s="242"/>
      <c r="KTV44" s="242"/>
      <c r="KTW44" s="242"/>
      <c r="KTX44" s="242"/>
      <c r="KTY44" s="242"/>
      <c r="KTZ44" s="242"/>
      <c r="KUA44" s="242"/>
      <c r="KUB44" s="242"/>
      <c r="KUC44" s="242"/>
      <c r="KUD44" s="242"/>
      <c r="KUE44" s="242"/>
      <c r="KUF44" s="242"/>
      <c r="KUG44" s="242"/>
      <c r="KUH44" s="242"/>
      <c r="KUI44" s="242"/>
      <c r="KUJ44" s="242"/>
      <c r="KUK44" s="242"/>
      <c r="KUL44" s="242"/>
      <c r="KUM44" s="242"/>
      <c r="KUN44" s="242"/>
      <c r="KUO44" s="242"/>
      <c r="KUP44" s="242"/>
      <c r="KUQ44" s="242"/>
      <c r="KUR44" s="242"/>
      <c r="KUS44" s="242"/>
      <c r="KUT44" s="242"/>
      <c r="KUU44" s="242"/>
      <c r="KUV44" s="242"/>
      <c r="KUW44" s="242"/>
      <c r="KUX44" s="242"/>
      <c r="KUY44" s="242"/>
      <c r="KUZ44" s="242"/>
      <c r="KVA44" s="242"/>
      <c r="KVB44" s="242"/>
      <c r="KVC44" s="242"/>
      <c r="KVD44" s="242"/>
      <c r="KVE44" s="242"/>
      <c r="KVF44" s="242"/>
      <c r="KVG44" s="242"/>
      <c r="KVH44" s="242"/>
      <c r="KVI44" s="242"/>
      <c r="KVJ44" s="242"/>
      <c r="KVK44" s="242"/>
      <c r="KVL44" s="242"/>
      <c r="KVM44" s="242"/>
      <c r="KVN44" s="242"/>
      <c r="KVO44" s="242"/>
      <c r="KVP44" s="242"/>
      <c r="KVQ44" s="242"/>
      <c r="KVR44" s="242"/>
      <c r="KVS44" s="242"/>
      <c r="KVT44" s="242"/>
      <c r="KVU44" s="242"/>
      <c r="KVV44" s="242"/>
      <c r="KVW44" s="242"/>
      <c r="KVX44" s="242"/>
      <c r="KVY44" s="242"/>
      <c r="KVZ44" s="242"/>
      <c r="KWA44" s="242"/>
      <c r="KWB44" s="242"/>
      <c r="KWC44" s="242"/>
      <c r="KWD44" s="242"/>
      <c r="KWE44" s="242"/>
      <c r="KWF44" s="242"/>
      <c r="KWG44" s="242"/>
      <c r="KWH44" s="242"/>
      <c r="KWI44" s="242"/>
      <c r="KWJ44" s="242"/>
      <c r="KWK44" s="242"/>
      <c r="KWL44" s="242"/>
      <c r="KWM44" s="242"/>
      <c r="KWN44" s="242"/>
      <c r="KWO44" s="242"/>
      <c r="KWP44" s="242"/>
      <c r="KWQ44" s="242"/>
      <c r="KWR44" s="242"/>
      <c r="KWS44" s="242"/>
      <c r="KWT44" s="242"/>
      <c r="KWU44" s="242"/>
      <c r="KWV44" s="242"/>
      <c r="KWW44" s="242"/>
      <c r="KWX44" s="242"/>
      <c r="KWY44" s="242"/>
      <c r="KWZ44" s="242"/>
      <c r="KXA44" s="242"/>
      <c r="KXB44" s="242"/>
      <c r="KXC44" s="242"/>
      <c r="KXD44" s="242"/>
      <c r="KXE44" s="242"/>
      <c r="KXF44" s="242"/>
      <c r="KXG44" s="242"/>
      <c r="KXH44" s="242"/>
      <c r="KXI44" s="242"/>
      <c r="KXJ44" s="242"/>
      <c r="KXK44" s="242"/>
      <c r="KXL44" s="242"/>
      <c r="KXM44" s="242"/>
      <c r="KXN44" s="242"/>
      <c r="KXO44" s="242"/>
      <c r="KXP44" s="242"/>
      <c r="KXQ44" s="242"/>
      <c r="KXR44" s="242"/>
      <c r="KXS44" s="242"/>
      <c r="KXT44" s="242"/>
      <c r="KXU44" s="242"/>
      <c r="KXV44" s="242"/>
      <c r="KXW44" s="242"/>
      <c r="KXX44" s="242"/>
      <c r="KXY44" s="242"/>
      <c r="KXZ44" s="242"/>
      <c r="KYA44" s="242"/>
      <c r="KYB44" s="242"/>
      <c r="KYC44" s="242"/>
      <c r="KYD44" s="242"/>
      <c r="KYE44" s="242"/>
      <c r="KYF44" s="242"/>
      <c r="KYG44" s="242"/>
      <c r="KYH44" s="242"/>
      <c r="KYI44" s="242"/>
      <c r="KYJ44" s="242"/>
      <c r="KYK44" s="242"/>
      <c r="KYL44" s="242"/>
      <c r="KYM44" s="242"/>
      <c r="KYN44" s="242"/>
      <c r="KYO44" s="242"/>
      <c r="KYP44" s="242"/>
      <c r="KYQ44" s="242"/>
      <c r="KYR44" s="242"/>
      <c r="KYS44" s="242"/>
      <c r="KYT44" s="242"/>
      <c r="KYU44" s="242"/>
      <c r="KYV44" s="242"/>
      <c r="KYW44" s="242"/>
      <c r="KYX44" s="242"/>
      <c r="KYY44" s="242"/>
      <c r="KYZ44" s="242"/>
      <c r="KZA44" s="242"/>
      <c r="KZB44" s="242"/>
      <c r="KZC44" s="242"/>
      <c r="KZD44" s="242"/>
      <c r="KZE44" s="242"/>
      <c r="KZF44" s="242"/>
      <c r="KZG44" s="242"/>
      <c r="KZH44" s="242"/>
      <c r="KZI44" s="242"/>
      <c r="KZJ44" s="242"/>
      <c r="KZK44" s="242"/>
      <c r="KZL44" s="242"/>
      <c r="KZM44" s="242"/>
      <c r="KZN44" s="242"/>
      <c r="KZO44" s="242"/>
      <c r="KZP44" s="242"/>
      <c r="KZQ44" s="242"/>
      <c r="KZR44" s="242"/>
      <c r="KZS44" s="242"/>
      <c r="KZT44" s="242"/>
      <c r="KZU44" s="242"/>
      <c r="KZV44" s="242"/>
      <c r="KZW44" s="242"/>
      <c r="KZX44" s="242"/>
      <c r="KZY44" s="242"/>
      <c r="KZZ44" s="242"/>
      <c r="LAA44" s="242"/>
      <c r="LAB44" s="242"/>
      <c r="LAC44" s="242"/>
      <c r="LAD44" s="242"/>
      <c r="LAE44" s="242"/>
      <c r="LAF44" s="242"/>
      <c r="LAG44" s="242"/>
      <c r="LAH44" s="242"/>
      <c r="LAI44" s="242"/>
      <c r="LAJ44" s="242"/>
      <c r="LAK44" s="242"/>
      <c r="LAL44" s="242"/>
      <c r="LAM44" s="242"/>
      <c r="LAN44" s="242"/>
      <c r="LAO44" s="242"/>
      <c r="LAP44" s="242"/>
      <c r="LAQ44" s="242"/>
      <c r="LAR44" s="242"/>
      <c r="LAS44" s="242"/>
      <c r="LAT44" s="242"/>
      <c r="LAU44" s="242"/>
      <c r="LAV44" s="242"/>
      <c r="LAW44" s="242"/>
      <c r="LAX44" s="242"/>
      <c r="LAY44" s="242"/>
      <c r="LAZ44" s="242"/>
      <c r="LBA44" s="242"/>
      <c r="LBB44" s="242"/>
      <c r="LBC44" s="242"/>
      <c r="LBD44" s="242"/>
      <c r="LBE44" s="242"/>
      <c r="LBF44" s="242"/>
      <c r="LBG44" s="242"/>
      <c r="LBH44" s="242"/>
      <c r="LBI44" s="242"/>
      <c r="LBJ44" s="242"/>
      <c r="LBK44" s="242"/>
      <c r="LBL44" s="242"/>
      <c r="LBM44" s="242"/>
      <c r="LBN44" s="242"/>
      <c r="LBO44" s="242"/>
      <c r="LBP44" s="242"/>
      <c r="LBQ44" s="242"/>
      <c r="LBR44" s="242"/>
      <c r="LBS44" s="242"/>
      <c r="LBT44" s="242"/>
      <c r="LBU44" s="242"/>
      <c r="LBV44" s="242"/>
      <c r="LBW44" s="242"/>
      <c r="LBX44" s="242"/>
      <c r="LBY44" s="242"/>
      <c r="LBZ44" s="242"/>
      <c r="LCA44" s="242"/>
      <c r="LCB44" s="242"/>
      <c r="LCC44" s="242"/>
      <c r="LCD44" s="242"/>
      <c r="LCE44" s="242"/>
      <c r="LCF44" s="242"/>
      <c r="LCG44" s="242"/>
      <c r="LCH44" s="242"/>
      <c r="LCI44" s="242"/>
      <c r="LCJ44" s="242"/>
      <c r="LCK44" s="242"/>
      <c r="LCL44" s="242"/>
      <c r="LCM44" s="242"/>
      <c r="LCN44" s="242"/>
      <c r="LCO44" s="242"/>
      <c r="LCP44" s="242"/>
      <c r="LCQ44" s="242"/>
      <c r="LCR44" s="242"/>
      <c r="LCS44" s="242"/>
      <c r="LCT44" s="242"/>
      <c r="LCU44" s="242"/>
      <c r="LCV44" s="242"/>
      <c r="LCW44" s="242"/>
      <c r="LCX44" s="242"/>
      <c r="LCY44" s="242"/>
      <c r="LCZ44" s="242"/>
      <c r="LDA44" s="242"/>
      <c r="LDB44" s="242"/>
      <c r="LDC44" s="242"/>
      <c r="LDD44" s="242"/>
      <c r="LDE44" s="242"/>
      <c r="LDF44" s="242"/>
      <c r="LDG44" s="242"/>
      <c r="LDH44" s="242"/>
      <c r="LDI44" s="242"/>
      <c r="LDJ44" s="242"/>
      <c r="LDK44" s="242"/>
      <c r="LDL44" s="242"/>
      <c r="LDM44" s="242"/>
      <c r="LDN44" s="242"/>
      <c r="LDO44" s="242"/>
      <c r="LDP44" s="242"/>
      <c r="LDQ44" s="242"/>
      <c r="LDR44" s="242"/>
      <c r="LDS44" s="242"/>
      <c r="LDT44" s="242"/>
      <c r="LDU44" s="242"/>
      <c r="LDV44" s="242"/>
      <c r="LDW44" s="242"/>
      <c r="LDX44" s="242"/>
      <c r="LDY44" s="242"/>
      <c r="LDZ44" s="242"/>
      <c r="LEA44" s="242"/>
      <c r="LEB44" s="242"/>
      <c r="LEC44" s="242"/>
      <c r="LED44" s="242"/>
      <c r="LEE44" s="242"/>
      <c r="LEF44" s="242"/>
      <c r="LEG44" s="242"/>
      <c r="LEH44" s="242"/>
      <c r="LEI44" s="242"/>
      <c r="LEJ44" s="242"/>
      <c r="LEK44" s="242"/>
      <c r="LEL44" s="242"/>
      <c r="LEM44" s="242"/>
      <c r="LEN44" s="242"/>
      <c r="LEO44" s="242"/>
      <c r="LEP44" s="242"/>
      <c r="LEQ44" s="242"/>
      <c r="LER44" s="242"/>
      <c r="LES44" s="242"/>
      <c r="LET44" s="242"/>
      <c r="LEU44" s="242"/>
      <c r="LEV44" s="242"/>
      <c r="LEW44" s="242"/>
      <c r="LEX44" s="242"/>
      <c r="LEY44" s="242"/>
      <c r="LEZ44" s="242"/>
      <c r="LFA44" s="242"/>
      <c r="LFB44" s="242"/>
      <c r="LFC44" s="242"/>
      <c r="LFD44" s="242"/>
      <c r="LFE44" s="242"/>
      <c r="LFF44" s="242"/>
      <c r="LFG44" s="242"/>
      <c r="LFH44" s="242"/>
      <c r="LFI44" s="242"/>
      <c r="LFJ44" s="242"/>
      <c r="LFK44" s="242"/>
      <c r="LFL44" s="242"/>
      <c r="LFM44" s="242"/>
      <c r="LFN44" s="242"/>
      <c r="LFO44" s="242"/>
      <c r="LFP44" s="242"/>
      <c r="LFQ44" s="242"/>
      <c r="LFR44" s="242"/>
      <c r="LFS44" s="242"/>
      <c r="LFT44" s="242"/>
      <c r="LFU44" s="242"/>
      <c r="LFV44" s="242"/>
      <c r="LFW44" s="242"/>
      <c r="LFX44" s="242"/>
      <c r="LFY44" s="242"/>
      <c r="LFZ44" s="242"/>
      <c r="LGA44" s="242"/>
      <c r="LGB44" s="242"/>
      <c r="LGC44" s="242"/>
      <c r="LGD44" s="242"/>
      <c r="LGE44" s="242"/>
      <c r="LGF44" s="242"/>
      <c r="LGG44" s="242"/>
      <c r="LGH44" s="242"/>
      <c r="LGI44" s="242"/>
      <c r="LGJ44" s="242"/>
      <c r="LGK44" s="242"/>
      <c r="LGL44" s="242"/>
      <c r="LGM44" s="242"/>
      <c r="LGN44" s="242"/>
      <c r="LGO44" s="242"/>
      <c r="LGP44" s="242"/>
      <c r="LGQ44" s="242"/>
      <c r="LGR44" s="242"/>
      <c r="LGS44" s="242"/>
      <c r="LGT44" s="242"/>
      <c r="LGU44" s="242"/>
      <c r="LGV44" s="242"/>
      <c r="LGW44" s="242"/>
      <c r="LGX44" s="242"/>
      <c r="LGY44" s="242"/>
      <c r="LGZ44" s="242"/>
      <c r="LHA44" s="242"/>
      <c r="LHB44" s="242"/>
      <c r="LHC44" s="242"/>
      <c r="LHD44" s="242"/>
      <c r="LHE44" s="242"/>
      <c r="LHF44" s="242"/>
      <c r="LHG44" s="242"/>
      <c r="LHH44" s="242"/>
      <c r="LHI44" s="242"/>
      <c r="LHJ44" s="242"/>
      <c r="LHK44" s="242"/>
      <c r="LHL44" s="242"/>
      <c r="LHM44" s="242"/>
      <c r="LHN44" s="242"/>
      <c r="LHO44" s="242"/>
      <c r="LHP44" s="242"/>
      <c r="LHQ44" s="242"/>
      <c r="LHR44" s="242"/>
      <c r="LHS44" s="242"/>
      <c r="LHT44" s="242"/>
      <c r="LHU44" s="242"/>
      <c r="LHV44" s="242"/>
      <c r="LHW44" s="242"/>
      <c r="LHX44" s="242"/>
      <c r="LHY44" s="242"/>
      <c r="LHZ44" s="242"/>
      <c r="LIA44" s="242"/>
      <c r="LIB44" s="242"/>
      <c r="LIC44" s="242"/>
      <c r="LID44" s="242"/>
      <c r="LIE44" s="242"/>
      <c r="LIF44" s="242"/>
      <c r="LIG44" s="242"/>
      <c r="LIH44" s="242"/>
      <c r="LII44" s="242"/>
      <c r="LIJ44" s="242"/>
      <c r="LIK44" s="242"/>
      <c r="LIL44" s="242"/>
      <c r="LIM44" s="242"/>
      <c r="LIN44" s="242"/>
      <c r="LIO44" s="242"/>
      <c r="LIP44" s="242"/>
      <c r="LIQ44" s="242"/>
      <c r="LIR44" s="242"/>
      <c r="LIS44" s="242"/>
      <c r="LIT44" s="242"/>
      <c r="LIU44" s="242"/>
      <c r="LIV44" s="242"/>
      <c r="LIW44" s="242"/>
      <c r="LIX44" s="242"/>
      <c r="LIY44" s="242"/>
      <c r="LIZ44" s="242"/>
      <c r="LJA44" s="242"/>
      <c r="LJB44" s="242"/>
      <c r="LJC44" s="242"/>
      <c r="LJD44" s="242"/>
      <c r="LJE44" s="242"/>
      <c r="LJF44" s="242"/>
      <c r="LJG44" s="242"/>
      <c r="LJH44" s="242"/>
      <c r="LJI44" s="242"/>
      <c r="LJJ44" s="242"/>
      <c r="LJK44" s="242"/>
      <c r="LJL44" s="242"/>
      <c r="LJM44" s="242"/>
      <c r="LJN44" s="242"/>
      <c r="LJO44" s="242"/>
      <c r="LJP44" s="242"/>
      <c r="LJQ44" s="242"/>
      <c r="LJR44" s="242"/>
      <c r="LJS44" s="242"/>
      <c r="LJT44" s="242"/>
      <c r="LJU44" s="242"/>
      <c r="LJV44" s="242"/>
      <c r="LJW44" s="242"/>
      <c r="LJX44" s="242"/>
      <c r="LJY44" s="242"/>
      <c r="LJZ44" s="242"/>
      <c r="LKA44" s="242"/>
      <c r="LKB44" s="242"/>
      <c r="LKC44" s="242"/>
      <c r="LKD44" s="242"/>
      <c r="LKE44" s="242"/>
      <c r="LKF44" s="242"/>
      <c r="LKG44" s="242"/>
      <c r="LKH44" s="242"/>
      <c r="LKI44" s="242"/>
      <c r="LKJ44" s="242"/>
      <c r="LKK44" s="242"/>
      <c r="LKL44" s="242"/>
      <c r="LKM44" s="242"/>
      <c r="LKN44" s="242"/>
      <c r="LKO44" s="242"/>
      <c r="LKP44" s="242"/>
      <c r="LKQ44" s="242"/>
      <c r="LKR44" s="242"/>
      <c r="LKS44" s="242"/>
      <c r="LKT44" s="242"/>
      <c r="LKU44" s="242"/>
      <c r="LKV44" s="242"/>
      <c r="LKW44" s="242"/>
      <c r="LKX44" s="242"/>
      <c r="LKY44" s="242"/>
      <c r="LKZ44" s="242"/>
      <c r="LLA44" s="242"/>
      <c r="LLB44" s="242"/>
      <c r="LLC44" s="242"/>
      <c r="LLD44" s="242"/>
      <c r="LLE44" s="242"/>
      <c r="LLF44" s="242"/>
      <c r="LLG44" s="242"/>
      <c r="LLH44" s="242"/>
      <c r="LLI44" s="242"/>
      <c r="LLJ44" s="242"/>
      <c r="LLK44" s="242"/>
      <c r="LLL44" s="242"/>
      <c r="LLM44" s="242"/>
      <c r="LLN44" s="242"/>
      <c r="LLO44" s="242"/>
      <c r="LLP44" s="242"/>
      <c r="LLQ44" s="242"/>
      <c r="LLR44" s="242"/>
      <c r="LLS44" s="242"/>
      <c r="LLT44" s="242"/>
      <c r="LLU44" s="242"/>
      <c r="LLV44" s="242"/>
      <c r="LLW44" s="242"/>
      <c r="LLX44" s="242"/>
      <c r="LLY44" s="242"/>
      <c r="LLZ44" s="242"/>
      <c r="LMA44" s="242"/>
      <c r="LMB44" s="242"/>
      <c r="LMC44" s="242"/>
      <c r="LMD44" s="242"/>
      <c r="LME44" s="242"/>
      <c r="LMF44" s="242"/>
      <c r="LMG44" s="242"/>
      <c r="LMH44" s="242"/>
      <c r="LMI44" s="242"/>
      <c r="LMJ44" s="242"/>
      <c r="LMK44" s="242"/>
      <c r="LML44" s="242"/>
      <c r="LMM44" s="242"/>
      <c r="LMN44" s="242"/>
      <c r="LMO44" s="242"/>
      <c r="LMP44" s="242"/>
      <c r="LMQ44" s="242"/>
      <c r="LMR44" s="242"/>
      <c r="LMS44" s="242"/>
      <c r="LMT44" s="242"/>
      <c r="LMU44" s="242"/>
      <c r="LMV44" s="242"/>
      <c r="LMW44" s="242"/>
      <c r="LMX44" s="242"/>
      <c r="LMY44" s="242"/>
      <c r="LMZ44" s="242"/>
      <c r="LNA44" s="242"/>
      <c r="LNB44" s="242"/>
      <c r="LNC44" s="242"/>
      <c r="LND44" s="242"/>
      <c r="LNE44" s="242"/>
      <c r="LNF44" s="242"/>
      <c r="LNG44" s="242"/>
      <c r="LNH44" s="242"/>
      <c r="LNI44" s="242"/>
      <c r="LNJ44" s="242"/>
      <c r="LNK44" s="242"/>
      <c r="LNL44" s="242"/>
      <c r="LNM44" s="242"/>
      <c r="LNN44" s="242"/>
      <c r="LNO44" s="242"/>
      <c r="LNP44" s="242"/>
      <c r="LNQ44" s="242"/>
      <c r="LNR44" s="242"/>
      <c r="LNS44" s="242"/>
      <c r="LNT44" s="242"/>
      <c r="LNU44" s="242"/>
      <c r="LNV44" s="242"/>
      <c r="LNW44" s="242"/>
      <c r="LNX44" s="242"/>
      <c r="LNY44" s="242"/>
      <c r="LNZ44" s="242"/>
      <c r="LOA44" s="242"/>
      <c r="LOB44" s="242"/>
      <c r="LOC44" s="242"/>
      <c r="LOD44" s="242"/>
      <c r="LOE44" s="242"/>
      <c r="LOF44" s="242"/>
      <c r="LOG44" s="242"/>
      <c r="LOH44" s="242"/>
      <c r="LOI44" s="242"/>
      <c r="LOJ44" s="242"/>
      <c r="LOK44" s="242"/>
      <c r="LOL44" s="242"/>
      <c r="LOM44" s="242"/>
      <c r="LON44" s="242"/>
      <c r="LOO44" s="242"/>
      <c r="LOP44" s="242"/>
      <c r="LOQ44" s="242"/>
      <c r="LOR44" s="242"/>
      <c r="LOS44" s="242"/>
      <c r="LOT44" s="242"/>
      <c r="LOU44" s="242"/>
      <c r="LOV44" s="242"/>
      <c r="LOW44" s="242"/>
      <c r="LOX44" s="242"/>
      <c r="LOY44" s="242"/>
      <c r="LOZ44" s="242"/>
      <c r="LPA44" s="242"/>
      <c r="LPB44" s="242"/>
      <c r="LPC44" s="242"/>
      <c r="LPD44" s="242"/>
      <c r="LPE44" s="242"/>
      <c r="LPF44" s="242"/>
      <c r="LPG44" s="242"/>
      <c r="LPH44" s="242"/>
      <c r="LPI44" s="242"/>
      <c r="LPJ44" s="242"/>
      <c r="LPK44" s="242"/>
      <c r="LPL44" s="242"/>
      <c r="LPM44" s="242"/>
      <c r="LPN44" s="242"/>
      <c r="LPO44" s="242"/>
      <c r="LPP44" s="242"/>
      <c r="LPQ44" s="242"/>
      <c r="LPR44" s="242"/>
      <c r="LPS44" s="242"/>
      <c r="LPT44" s="242"/>
      <c r="LPU44" s="242"/>
      <c r="LPV44" s="242"/>
      <c r="LPW44" s="242"/>
      <c r="LPX44" s="242"/>
      <c r="LPY44" s="242"/>
      <c r="LPZ44" s="242"/>
      <c r="LQA44" s="242"/>
      <c r="LQB44" s="242"/>
      <c r="LQC44" s="242"/>
      <c r="LQD44" s="242"/>
      <c r="LQE44" s="242"/>
      <c r="LQF44" s="242"/>
      <c r="LQG44" s="242"/>
      <c r="LQH44" s="242"/>
      <c r="LQI44" s="242"/>
      <c r="LQJ44" s="242"/>
      <c r="LQK44" s="242"/>
      <c r="LQL44" s="242"/>
      <c r="LQM44" s="242"/>
      <c r="LQN44" s="242"/>
      <c r="LQO44" s="242"/>
      <c r="LQP44" s="242"/>
      <c r="LQQ44" s="242"/>
      <c r="LQR44" s="242"/>
      <c r="LQS44" s="242"/>
      <c r="LQT44" s="242"/>
      <c r="LQU44" s="242"/>
      <c r="LQV44" s="242"/>
      <c r="LQW44" s="242"/>
      <c r="LQX44" s="242"/>
      <c r="LQY44" s="242"/>
      <c r="LQZ44" s="242"/>
      <c r="LRA44" s="242"/>
      <c r="LRB44" s="242"/>
      <c r="LRC44" s="242"/>
      <c r="LRD44" s="242"/>
      <c r="LRE44" s="242"/>
      <c r="LRF44" s="242"/>
      <c r="LRG44" s="242"/>
      <c r="LRH44" s="242"/>
      <c r="LRI44" s="242"/>
      <c r="LRJ44" s="242"/>
      <c r="LRK44" s="242"/>
      <c r="LRL44" s="242"/>
      <c r="LRM44" s="242"/>
      <c r="LRN44" s="242"/>
      <c r="LRO44" s="242"/>
      <c r="LRP44" s="242"/>
      <c r="LRQ44" s="242"/>
      <c r="LRR44" s="242"/>
      <c r="LRS44" s="242"/>
      <c r="LRT44" s="242"/>
      <c r="LRU44" s="242"/>
      <c r="LRV44" s="242"/>
      <c r="LRW44" s="242"/>
      <c r="LRX44" s="242"/>
      <c r="LRY44" s="242"/>
      <c r="LRZ44" s="242"/>
      <c r="LSA44" s="242"/>
      <c r="LSB44" s="242"/>
      <c r="LSC44" s="242"/>
      <c r="LSD44" s="242"/>
      <c r="LSE44" s="242"/>
      <c r="LSF44" s="242"/>
      <c r="LSG44" s="242"/>
      <c r="LSH44" s="242"/>
      <c r="LSI44" s="242"/>
      <c r="LSJ44" s="242"/>
      <c r="LSK44" s="242"/>
      <c r="LSL44" s="242"/>
      <c r="LSM44" s="242"/>
      <c r="LSN44" s="242"/>
      <c r="LSO44" s="242"/>
      <c r="LSP44" s="242"/>
      <c r="LSQ44" s="242"/>
      <c r="LSR44" s="242"/>
      <c r="LSS44" s="242"/>
      <c r="LST44" s="242"/>
      <c r="LSU44" s="242"/>
      <c r="LSV44" s="242"/>
      <c r="LSW44" s="242"/>
      <c r="LSX44" s="242"/>
      <c r="LSY44" s="242"/>
      <c r="LSZ44" s="242"/>
      <c r="LTA44" s="242"/>
      <c r="LTB44" s="242"/>
      <c r="LTC44" s="242"/>
      <c r="LTD44" s="242"/>
      <c r="LTE44" s="242"/>
      <c r="LTF44" s="242"/>
      <c r="LTG44" s="242"/>
      <c r="LTH44" s="242"/>
      <c r="LTI44" s="242"/>
      <c r="LTJ44" s="242"/>
      <c r="LTK44" s="242"/>
      <c r="LTL44" s="242"/>
      <c r="LTM44" s="242"/>
      <c r="LTN44" s="242"/>
      <c r="LTO44" s="242"/>
      <c r="LTP44" s="242"/>
      <c r="LTQ44" s="242"/>
      <c r="LTR44" s="242"/>
      <c r="LTS44" s="242"/>
      <c r="LTT44" s="242"/>
      <c r="LTU44" s="242"/>
      <c r="LTV44" s="242"/>
      <c r="LTW44" s="242"/>
      <c r="LTX44" s="242"/>
      <c r="LTY44" s="242"/>
      <c r="LTZ44" s="242"/>
      <c r="LUA44" s="242"/>
      <c r="LUB44" s="242"/>
      <c r="LUC44" s="242"/>
      <c r="LUD44" s="242"/>
      <c r="LUE44" s="242"/>
      <c r="LUF44" s="242"/>
      <c r="LUG44" s="242"/>
      <c r="LUH44" s="242"/>
      <c r="LUI44" s="242"/>
      <c r="LUJ44" s="242"/>
      <c r="LUK44" s="242"/>
      <c r="LUL44" s="242"/>
      <c r="LUM44" s="242"/>
      <c r="LUN44" s="242"/>
      <c r="LUO44" s="242"/>
      <c r="LUP44" s="242"/>
      <c r="LUQ44" s="242"/>
      <c r="LUR44" s="242"/>
      <c r="LUS44" s="242"/>
      <c r="LUT44" s="242"/>
      <c r="LUU44" s="242"/>
      <c r="LUV44" s="242"/>
      <c r="LUW44" s="242"/>
      <c r="LUX44" s="242"/>
      <c r="LUY44" s="242"/>
      <c r="LUZ44" s="242"/>
      <c r="LVA44" s="242"/>
      <c r="LVB44" s="242"/>
      <c r="LVC44" s="242"/>
      <c r="LVD44" s="242"/>
      <c r="LVE44" s="242"/>
      <c r="LVF44" s="242"/>
      <c r="LVG44" s="242"/>
      <c r="LVH44" s="242"/>
      <c r="LVI44" s="242"/>
      <c r="LVJ44" s="242"/>
      <c r="LVK44" s="242"/>
      <c r="LVL44" s="242"/>
      <c r="LVM44" s="242"/>
      <c r="LVN44" s="242"/>
      <c r="LVO44" s="242"/>
      <c r="LVP44" s="242"/>
      <c r="LVQ44" s="242"/>
      <c r="LVR44" s="242"/>
      <c r="LVS44" s="242"/>
      <c r="LVT44" s="242"/>
      <c r="LVU44" s="242"/>
      <c r="LVV44" s="242"/>
      <c r="LVW44" s="242"/>
      <c r="LVX44" s="242"/>
      <c r="LVY44" s="242"/>
      <c r="LVZ44" s="242"/>
      <c r="LWA44" s="242"/>
      <c r="LWB44" s="242"/>
      <c r="LWC44" s="242"/>
      <c r="LWD44" s="242"/>
      <c r="LWE44" s="242"/>
      <c r="LWF44" s="242"/>
      <c r="LWG44" s="242"/>
      <c r="LWH44" s="242"/>
      <c r="LWI44" s="242"/>
      <c r="LWJ44" s="242"/>
      <c r="LWK44" s="242"/>
      <c r="LWL44" s="242"/>
      <c r="LWM44" s="242"/>
      <c r="LWN44" s="242"/>
      <c r="LWO44" s="242"/>
      <c r="LWP44" s="242"/>
      <c r="LWQ44" s="242"/>
      <c r="LWR44" s="242"/>
      <c r="LWS44" s="242"/>
      <c r="LWT44" s="242"/>
      <c r="LWU44" s="242"/>
      <c r="LWV44" s="242"/>
      <c r="LWW44" s="242"/>
      <c r="LWX44" s="242"/>
      <c r="LWY44" s="242"/>
      <c r="LWZ44" s="242"/>
      <c r="LXA44" s="242"/>
      <c r="LXB44" s="242"/>
      <c r="LXC44" s="242"/>
      <c r="LXD44" s="242"/>
      <c r="LXE44" s="242"/>
      <c r="LXF44" s="242"/>
      <c r="LXG44" s="242"/>
      <c r="LXH44" s="242"/>
      <c r="LXI44" s="242"/>
      <c r="LXJ44" s="242"/>
      <c r="LXK44" s="242"/>
      <c r="LXL44" s="242"/>
      <c r="LXM44" s="242"/>
      <c r="LXN44" s="242"/>
      <c r="LXO44" s="242"/>
      <c r="LXP44" s="242"/>
      <c r="LXQ44" s="242"/>
      <c r="LXR44" s="242"/>
      <c r="LXS44" s="242"/>
      <c r="LXT44" s="242"/>
      <c r="LXU44" s="242"/>
      <c r="LXV44" s="242"/>
      <c r="LXW44" s="242"/>
      <c r="LXX44" s="242"/>
      <c r="LXY44" s="242"/>
      <c r="LXZ44" s="242"/>
      <c r="LYA44" s="242"/>
      <c r="LYB44" s="242"/>
      <c r="LYC44" s="242"/>
      <c r="LYD44" s="242"/>
      <c r="LYE44" s="242"/>
      <c r="LYF44" s="242"/>
      <c r="LYG44" s="242"/>
      <c r="LYH44" s="242"/>
      <c r="LYI44" s="242"/>
      <c r="LYJ44" s="242"/>
      <c r="LYK44" s="242"/>
      <c r="LYL44" s="242"/>
      <c r="LYM44" s="242"/>
      <c r="LYN44" s="242"/>
      <c r="LYO44" s="242"/>
      <c r="LYP44" s="242"/>
      <c r="LYQ44" s="242"/>
      <c r="LYR44" s="242"/>
      <c r="LYS44" s="242"/>
      <c r="LYT44" s="242"/>
      <c r="LYU44" s="242"/>
      <c r="LYV44" s="242"/>
      <c r="LYW44" s="242"/>
      <c r="LYX44" s="242"/>
      <c r="LYY44" s="242"/>
      <c r="LYZ44" s="242"/>
      <c r="LZA44" s="242"/>
      <c r="LZB44" s="242"/>
      <c r="LZC44" s="242"/>
      <c r="LZD44" s="242"/>
      <c r="LZE44" s="242"/>
      <c r="LZF44" s="242"/>
      <c r="LZG44" s="242"/>
      <c r="LZH44" s="242"/>
      <c r="LZI44" s="242"/>
      <c r="LZJ44" s="242"/>
      <c r="LZK44" s="242"/>
      <c r="LZL44" s="242"/>
      <c r="LZM44" s="242"/>
      <c r="LZN44" s="242"/>
      <c r="LZO44" s="242"/>
      <c r="LZP44" s="242"/>
      <c r="LZQ44" s="242"/>
      <c r="LZR44" s="242"/>
      <c r="LZS44" s="242"/>
      <c r="LZT44" s="242"/>
      <c r="LZU44" s="242"/>
      <c r="LZV44" s="242"/>
      <c r="LZW44" s="242"/>
      <c r="LZX44" s="242"/>
      <c r="LZY44" s="242"/>
      <c r="LZZ44" s="242"/>
      <c r="MAA44" s="242"/>
      <c r="MAB44" s="242"/>
      <c r="MAC44" s="242"/>
      <c r="MAD44" s="242"/>
      <c r="MAE44" s="242"/>
      <c r="MAF44" s="242"/>
      <c r="MAG44" s="242"/>
      <c r="MAH44" s="242"/>
      <c r="MAI44" s="242"/>
      <c r="MAJ44" s="242"/>
      <c r="MAK44" s="242"/>
      <c r="MAL44" s="242"/>
      <c r="MAM44" s="242"/>
      <c r="MAN44" s="242"/>
      <c r="MAO44" s="242"/>
      <c r="MAP44" s="242"/>
      <c r="MAQ44" s="242"/>
      <c r="MAR44" s="242"/>
      <c r="MAS44" s="242"/>
      <c r="MAT44" s="242"/>
      <c r="MAU44" s="242"/>
      <c r="MAV44" s="242"/>
      <c r="MAW44" s="242"/>
      <c r="MAX44" s="242"/>
      <c r="MAY44" s="242"/>
      <c r="MAZ44" s="242"/>
      <c r="MBA44" s="242"/>
      <c r="MBB44" s="242"/>
      <c r="MBC44" s="242"/>
      <c r="MBD44" s="242"/>
      <c r="MBE44" s="242"/>
      <c r="MBF44" s="242"/>
      <c r="MBG44" s="242"/>
      <c r="MBH44" s="242"/>
      <c r="MBI44" s="242"/>
      <c r="MBJ44" s="242"/>
      <c r="MBK44" s="242"/>
      <c r="MBL44" s="242"/>
      <c r="MBM44" s="242"/>
      <c r="MBN44" s="242"/>
      <c r="MBO44" s="242"/>
      <c r="MBP44" s="242"/>
      <c r="MBQ44" s="242"/>
      <c r="MBR44" s="242"/>
      <c r="MBS44" s="242"/>
      <c r="MBT44" s="242"/>
      <c r="MBU44" s="242"/>
      <c r="MBV44" s="242"/>
      <c r="MBW44" s="242"/>
      <c r="MBX44" s="242"/>
      <c r="MBY44" s="242"/>
      <c r="MBZ44" s="242"/>
      <c r="MCA44" s="242"/>
      <c r="MCB44" s="242"/>
      <c r="MCC44" s="242"/>
      <c r="MCD44" s="242"/>
      <c r="MCE44" s="242"/>
      <c r="MCF44" s="242"/>
      <c r="MCG44" s="242"/>
      <c r="MCH44" s="242"/>
      <c r="MCI44" s="242"/>
      <c r="MCJ44" s="242"/>
      <c r="MCK44" s="242"/>
      <c r="MCL44" s="242"/>
      <c r="MCM44" s="242"/>
      <c r="MCN44" s="242"/>
      <c r="MCO44" s="242"/>
      <c r="MCP44" s="242"/>
      <c r="MCQ44" s="242"/>
      <c r="MCR44" s="242"/>
      <c r="MCS44" s="242"/>
      <c r="MCT44" s="242"/>
      <c r="MCU44" s="242"/>
      <c r="MCV44" s="242"/>
      <c r="MCW44" s="242"/>
      <c r="MCX44" s="242"/>
      <c r="MCY44" s="242"/>
      <c r="MCZ44" s="242"/>
      <c r="MDA44" s="242"/>
      <c r="MDB44" s="242"/>
      <c r="MDC44" s="242"/>
      <c r="MDD44" s="242"/>
      <c r="MDE44" s="242"/>
      <c r="MDF44" s="242"/>
      <c r="MDG44" s="242"/>
      <c r="MDH44" s="242"/>
      <c r="MDI44" s="242"/>
      <c r="MDJ44" s="242"/>
      <c r="MDK44" s="242"/>
      <c r="MDL44" s="242"/>
      <c r="MDM44" s="242"/>
      <c r="MDN44" s="242"/>
      <c r="MDO44" s="242"/>
      <c r="MDP44" s="242"/>
      <c r="MDQ44" s="242"/>
      <c r="MDR44" s="242"/>
      <c r="MDS44" s="242"/>
      <c r="MDT44" s="242"/>
      <c r="MDU44" s="242"/>
      <c r="MDV44" s="242"/>
      <c r="MDW44" s="242"/>
      <c r="MDX44" s="242"/>
      <c r="MDY44" s="242"/>
      <c r="MDZ44" s="242"/>
      <c r="MEA44" s="242"/>
      <c r="MEB44" s="242"/>
      <c r="MEC44" s="242"/>
      <c r="MED44" s="242"/>
      <c r="MEE44" s="242"/>
      <c r="MEF44" s="242"/>
      <c r="MEG44" s="242"/>
      <c r="MEH44" s="242"/>
      <c r="MEI44" s="242"/>
      <c r="MEJ44" s="242"/>
      <c r="MEK44" s="242"/>
      <c r="MEL44" s="242"/>
      <c r="MEM44" s="242"/>
      <c r="MEN44" s="242"/>
      <c r="MEO44" s="242"/>
      <c r="MEP44" s="242"/>
      <c r="MEQ44" s="242"/>
      <c r="MER44" s="242"/>
      <c r="MES44" s="242"/>
      <c r="MET44" s="242"/>
      <c r="MEU44" s="242"/>
      <c r="MEV44" s="242"/>
      <c r="MEW44" s="242"/>
      <c r="MEX44" s="242"/>
      <c r="MEY44" s="242"/>
      <c r="MEZ44" s="242"/>
      <c r="MFA44" s="242"/>
      <c r="MFB44" s="242"/>
      <c r="MFC44" s="242"/>
      <c r="MFD44" s="242"/>
      <c r="MFE44" s="242"/>
      <c r="MFF44" s="242"/>
      <c r="MFG44" s="242"/>
      <c r="MFH44" s="242"/>
      <c r="MFI44" s="242"/>
      <c r="MFJ44" s="242"/>
      <c r="MFK44" s="242"/>
      <c r="MFL44" s="242"/>
      <c r="MFM44" s="242"/>
      <c r="MFN44" s="242"/>
      <c r="MFO44" s="242"/>
      <c r="MFP44" s="242"/>
      <c r="MFQ44" s="242"/>
      <c r="MFR44" s="242"/>
      <c r="MFS44" s="242"/>
      <c r="MFT44" s="242"/>
      <c r="MFU44" s="242"/>
      <c r="MFV44" s="242"/>
      <c r="MFW44" s="242"/>
      <c r="MFX44" s="242"/>
      <c r="MFY44" s="242"/>
      <c r="MFZ44" s="242"/>
      <c r="MGA44" s="242"/>
      <c r="MGB44" s="242"/>
      <c r="MGC44" s="242"/>
      <c r="MGD44" s="242"/>
      <c r="MGE44" s="242"/>
      <c r="MGF44" s="242"/>
      <c r="MGG44" s="242"/>
      <c r="MGH44" s="242"/>
      <c r="MGI44" s="242"/>
      <c r="MGJ44" s="242"/>
      <c r="MGK44" s="242"/>
      <c r="MGL44" s="242"/>
      <c r="MGM44" s="242"/>
      <c r="MGN44" s="242"/>
      <c r="MGO44" s="242"/>
      <c r="MGP44" s="242"/>
      <c r="MGQ44" s="242"/>
      <c r="MGR44" s="242"/>
      <c r="MGS44" s="242"/>
      <c r="MGT44" s="242"/>
      <c r="MGU44" s="242"/>
      <c r="MGV44" s="242"/>
      <c r="MGW44" s="242"/>
      <c r="MGX44" s="242"/>
      <c r="MGY44" s="242"/>
      <c r="MGZ44" s="242"/>
      <c r="MHA44" s="242"/>
      <c r="MHB44" s="242"/>
      <c r="MHC44" s="242"/>
      <c r="MHD44" s="242"/>
      <c r="MHE44" s="242"/>
      <c r="MHF44" s="242"/>
      <c r="MHG44" s="242"/>
      <c r="MHH44" s="242"/>
      <c r="MHI44" s="242"/>
      <c r="MHJ44" s="242"/>
      <c r="MHK44" s="242"/>
      <c r="MHL44" s="242"/>
      <c r="MHM44" s="242"/>
      <c r="MHN44" s="242"/>
      <c r="MHO44" s="242"/>
      <c r="MHP44" s="242"/>
      <c r="MHQ44" s="242"/>
      <c r="MHR44" s="242"/>
      <c r="MHS44" s="242"/>
      <c r="MHT44" s="242"/>
      <c r="MHU44" s="242"/>
      <c r="MHV44" s="242"/>
      <c r="MHW44" s="242"/>
      <c r="MHX44" s="242"/>
      <c r="MHY44" s="242"/>
      <c r="MHZ44" s="242"/>
      <c r="MIA44" s="242"/>
      <c r="MIB44" s="242"/>
      <c r="MIC44" s="242"/>
      <c r="MID44" s="242"/>
      <c r="MIE44" s="242"/>
      <c r="MIF44" s="242"/>
      <c r="MIG44" s="242"/>
      <c r="MIH44" s="242"/>
      <c r="MII44" s="242"/>
      <c r="MIJ44" s="242"/>
      <c r="MIK44" s="242"/>
      <c r="MIL44" s="242"/>
      <c r="MIM44" s="242"/>
      <c r="MIN44" s="242"/>
      <c r="MIO44" s="242"/>
      <c r="MIP44" s="242"/>
      <c r="MIQ44" s="242"/>
      <c r="MIR44" s="242"/>
      <c r="MIS44" s="242"/>
      <c r="MIT44" s="242"/>
      <c r="MIU44" s="242"/>
      <c r="MIV44" s="242"/>
      <c r="MIW44" s="242"/>
      <c r="MIX44" s="242"/>
      <c r="MIY44" s="242"/>
      <c r="MIZ44" s="242"/>
      <c r="MJA44" s="242"/>
      <c r="MJB44" s="242"/>
      <c r="MJC44" s="242"/>
      <c r="MJD44" s="242"/>
      <c r="MJE44" s="242"/>
      <c r="MJF44" s="242"/>
      <c r="MJG44" s="242"/>
      <c r="MJH44" s="242"/>
      <c r="MJI44" s="242"/>
      <c r="MJJ44" s="242"/>
      <c r="MJK44" s="242"/>
      <c r="MJL44" s="242"/>
      <c r="MJM44" s="242"/>
      <c r="MJN44" s="242"/>
      <c r="MJO44" s="242"/>
      <c r="MJP44" s="242"/>
      <c r="MJQ44" s="242"/>
      <c r="MJR44" s="242"/>
      <c r="MJS44" s="242"/>
      <c r="MJT44" s="242"/>
      <c r="MJU44" s="242"/>
      <c r="MJV44" s="242"/>
      <c r="MJW44" s="242"/>
      <c r="MJX44" s="242"/>
      <c r="MJY44" s="242"/>
      <c r="MJZ44" s="242"/>
      <c r="MKA44" s="242"/>
      <c r="MKB44" s="242"/>
      <c r="MKC44" s="242"/>
      <c r="MKD44" s="242"/>
      <c r="MKE44" s="242"/>
      <c r="MKF44" s="242"/>
      <c r="MKG44" s="242"/>
      <c r="MKH44" s="242"/>
      <c r="MKI44" s="242"/>
      <c r="MKJ44" s="242"/>
      <c r="MKK44" s="242"/>
      <c r="MKL44" s="242"/>
      <c r="MKM44" s="242"/>
      <c r="MKN44" s="242"/>
      <c r="MKO44" s="242"/>
      <c r="MKP44" s="242"/>
      <c r="MKQ44" s="242"/>
      <c r="MKR44" s="242"/>
      <c r="MKS44" s="242"/>
      <c r="MKT44" s="242"/>
      <c r="MKU44" s="242"/>
      <c r="MKV44" s="242"/>
      <c r="MKW44" s="242"/>
      <c r="MKX44" s="242"/>
      <c r="MKY44" s="242"/>
      <c r="MKZ44" s="242"/>
      <c r="MLA44" s="242"/>
      <c r="MLB44" s="242"/>
      <c r="MLC44" s="242"/>
      <c r="MLD44" s="242"/>
      <c r="MLE44" s="242"/>
      <c r="MLF44" s="242"/>
      <c r="MLG44" s="242"/>
      <c r="MLH44" s="242"/>
      <c r="MLI44" s="242"/>
      <c r="MLJ44" s="242"/>
      <c r="MLK44" s="242"/>
      <c r="MLL44" s="242"/>
      <c r="MLM44" s="242"/>
      <c r="MLN44" s="242"/>
      <c r="MLO44" s="242"/>
      <c r="MLP44" s="242"/>
      <c r="MLQ44" s="242"/>
      <c r="MLR44" s="242"/>
      <c r="MLS44" s="242"/>
      <c r="MLT44" s="242"/>
      <c r="MLU44" s="242"/>
      <c r="MLV44" s="242"/>
      <c r="MLW44" s="242"/>
      <c r="MLX44" s="242"/>
      <c r="MLY44" s="242"/>
      <c r="MLZ44" s="242"/>
      <c r="MMA44" s="242"/>
      <c r="MMB44" s="242"/>
      <c r="MMC44" s="242"/>
      <c r="MMD44" s="242"/>
      <c r="MME44" s="242"/>
      <c r="MMF44" s="242"/>
      <c r="MMG44" s="242"/>
      <c r="MMH44" s="242"/>
      <c r="MMI44" s="242"/>
      <c r="MMJ44" s="242"/>
      <c r="MMK44" s="242"/>
      <c r="MML44" s="242"/>
      <c r="MMM44" s="242"/>
      <c r="MMN44" s="242"/>
      <c r="MMO44" s="242"/>
      <c r="MMP44" s="242"/>
      <c r="MMQ44" s="242"/>
      <c r="MMR44" s="242"/>
      <c r="MMS44" s="242"/>
      <c r="MMT44" s="242"/>
      <c r="MMU44" s="242"/>
      <c r="MMV44" s="242"/>
      <c r="MMW44" s="242"/>
      <c r="MMX44" s="242"/>
      <c r="MMY44" s="242"/>
      <c r="MMZ44" s="242"/>
      <c r="MNA44" s="242"/>
      <c r="MNB44" s="242"/>
      <c r="MNC44" s="242"/>
      <c r="MND44" s="242"/>
      <c r="MNE44" s="242"/>
      <c r="MNF44" s="242"/>
      <c r="MNG44" s="242"/>
      <c r="MNH44" s="242"/>
      <c r="MNI44" s="242"/>
      <c r="MNJ44" s="242"/>
      <c r="MNK44" s="242"/>
      <c r="MNL44" s="242"/>
      <c r="MNM44" s="242"/>
      <c r="MNN44" s="242"/>
      <c r="MNO44" s="242"/>
      <c r="MNP44" s="242"/>
      <c r="MNQ44" s="242"/>
      <c r="MNR44" s="242"/>
      <c r="MNS44" s="242"/>
      <c r="MNT44" s="242"/>
      <c r="MNU44" s="242"/>
      <c r="MNV44" s="242"/>
      <c r="MNW44" s="242"/>
      <c r="MNX44" s="242"/>
      <c r="MNY44" s="242"/>
      <c r="MNZ44" s="242"/>
      <c r="MOA44" s="242"/>
      <c r="MOB44" s="242"/>
      <c r="MOC44" s="242"/>
      <c r="MOD44" s="242"/>
      <c r="MOE44" s="242"/>
      <c r="MOF44" s="242"/>
      <c r="MOG44" s="242"/>
      <c r="MOH44" s="242"/>
      <c r="MOI44" s="242"/>
      <c r="MOJ44" s="242"/>
      <c r="MOK44" s="242"/>
      <c r="MOL44" s="242"/>
      <c r="MOM44" s="242"/>
      <c r="MON44" s="242"/>
      <c r="MOO44" s="242"/>
      <c r="MOP44" s="242"/>
      <c r="MOQ44" s="242"/>
      <c r="MOR44" s="242"/>
      <c r="MOS44" s="242"/>
      <c r="MOT44" s="242"/>
      <c r="MOU44" s="242"/>
      <c r="MOV44" s="242"/>
      <c r="MOW44" s="242"/>
      <c r="MOX44" s="242"/>
      <c r="MOY44" s="242"/>
      <c r="MOZ44" s="242"/>
      <c r="MPA44" s="242"/>
      <c r="MPB44" s="242"/>
      <c r="MPC44" s="242"/>
      <c r="MPD44" s="242"/>
      <c r="MPE44" s="242"/>
      <c r="MPF44" s="242"/>
      <c r="MPG44" s="242"/>
      <c r="MPH44" s="242"/>
      <c r="MPI44" s="242"/>
      <c r="MPJ44" s="242"/>
      <c r="MPK44" s="242"/>
      <c r="MPL44" s="242"/>
      <c r="MPM44" s="242"/>
      <c r="MPN44" s="242"/>
      <c r="MPO44" s="242"/>
      <c r="MPP44" s="242"/>
      <c r="MPQ44" s="242"/>
      <c r="MPR44" s="242"/>
      <c r="MPS44" s="242"/>
      <c r="MPT44" s="242"/>
      <c r="MPU44" s="242"/>
      <c r="MPV44" s="242"/>
      <c r="MPW44" s="242"/>
      <c r="MPX44" s="242"/>
      <c r="MPY44" s="242"/>
      <c r="MPZ44" s="242"/>
      <c r="MQA44" s="242"/>
      <c r="MQB44" s="242"/>
      <c r="MQC44" s="242"/>
      <c r="MQD44" s="242"/>
      <c r="MQE44" s="242"/>
      <c r="MQF44" s="242"/>
      <c r="MQG44" s="242"/>
      <c r="MQH44" s="242"/>
      <c r="MQI44" s="242"/>
      <c r="MQJ44" s="242"/>
      <c r="MQK44" s="242"/>
      <c r="MQL44" s="242"/>
      <c r="MQM44" s="242"/>
      <c r="MQN44" s="242"/>
      <c r="MQO44" s="242"/>
      <c r="MQP44" s="242"/>
      <c r="MQQ44" s="242"/>
      <c r="MQR44" s="242"/>
      <c r="MQS44" s="242"/>
      <c r="MQT44" s="242"/>
      <c r="MQU44" s="242"/>
      <c r="MQV44" s="242"/>
      <c r="MQW44" s="242"/>
      <c r="MQX44" s="242"/>
      <c r="MQY44" s="242"/>
      <c r="MQZ44" s="242"/>
      <c r="MRA44" s="242"/>
      <c r="MRB44" s="242"/>
      <c r="MRC44" s="242"/>
      <c r="MRD44" s="242"/>
      <c r="MRE44" s="242"/>
      <c r="MRF44" s="242"/>
      <c r="MRG44" s="242"/>
      <c r="MRH44" s="242"/>
      <c r="MRI44" s="242"/>
      <c r="MRJ44" s="242"/>
      <c r="MRK44" s="242"/>
      <c r="MRL44" s="242"/>
      <c r="MRM44" s="242"/>
      <c r="MRN44" s="242"/>
      <c r="MRO44" s="242"/>
      <c r="MRP44" s="242"/>
      <c r="MRQ44" s="242"/>
      <c r="MRR44" s="242"/>
      <c r="MRS44" s="242"/>
      <c r="MRT44" s="242"/>
      <c r="MRU44" s="242"/>
      <c r="MRV44" s="242"/>
      <c r="MRW44" s="242"/>
      <c r="MRX44" s="242"/>
      <c r="MRY44" s="242"/>
      <c r="MRZ44" s="242"/>
      <c r="MSA44" s="242"/>
      <c r="MSB44" s="242"/>
      <c r="MSC44" s="242"/>
      <c r="MSD44" s="242"/>
      <c r="MSE44" s="242"/>
      <c r="MSF44" s="242"/>
      <c r="MSG44" s="242"/>
      <c r="MSH44" s="242"/>
      <c r="MSI44" s="242"/>
      <c r="MSJ44" s="242"/>
      <c r="MSK44" s="242"/>
      <c r="MSL44" s="242"/>
      <c r="MSM44" s="242"/>
      <c r="MSN44" s="242"/>
      <c r="MSO44" s="242"/>
      <c r="MSP44" s="242"/>
      <c r="MSQ44" s="242"/>
      <c r="MSR44" s="242"/>
      <c r="MSS44" s="242"/>
      <c r="MST44" s="242"/>
      <c r="MSU44" s="242"/>
      <c r="MSV44" s="242"/>
      <c r="MSW44" s="242"/>
      <c r="MSX44" s="242"/>
      <c r="MSY44" s="242"/>
      <c r="MSZ44" s="242"/>
      <c r="MTA44" s="242"/>
      <c r="MTB44" s="242"/>
      <c r="MTC44" s="242"/>
      <c r="MTD44" s="242"/>
      <c r="MTE44" s="242"/>
      <c r="MTF44" s="242"/>
      <c r="MTG44" s="242"/>
      <c r="MTH44" s="242"/>
      <c r="MTI44" s="242"/>
      <c r="MTJ44" s="242"/>
      <c r="MTK44" s="242"/>
      <c r="MTL44" s="242"/>
      <c r="MTM44" s="242"/>
      <c r="MTN44" s="242"/>
      <c r="MTO44" s="242"/>
      <c r="MTP44" s="242"/>
      <c r="MTQ44" s="242"/>
      <c r="MTR44" s="242"/>
      <c r="MTS44" s="242"/>
      <c r="MTT44" s="242"/>
      <c r="MTU44" s="242"/>
      <c r="MTV44" s="242"/>
      <c r="MTW44" s="242"/>
      <c r="MTX44" s="242"/>
      <c r="MTY44" s="242"/>
      <c r="MTZ44" s="242"/>
      <c r="MUA44" s="242"/>
      <c r="MUB44" s="242"/>
      <c r="MUC44" s="242"/>
      <c r="MUD44" s="242"/>
      <c r="MUE44" s="242"/>
      <c r="MUF44" s="242"/>
      <c r="MUG44" s="242"/>
      <c r="MUH44" s="242"/>
      <c r="MUI44" s="242"/>
      <c r="MUJ44" s="242"/>
      <c r="MUK44" s="242"/>
      <c r="MUL44" s="242"/>
      <c r="MUM44" s="242"/>
      <c r="MUN44" s="242"/>
      <c r="MUO44" s="242"/>
      <c r="MUP44" s="242"/>
      <c r="MUQ44" s="242"/>
      <c r="MUR44" s="242"/>
      <c r="MUS44" s="242"/>
      <c r="MUT44" s="242"/>
      <c r="MUU44" s="242"/>
      <c r="MUV44" s="242"/>
      <c r="MUW44" s="242"/>
      <c r="MUX44" s="242"/>
      <c r="MUY44" s="242"/>
      <c r="MUZ44" s="242"/>
      <c r="MVA44" s="242"/>
      <c r="MVB44" s="242"/>
      <c r="MVC44" s="242"/>
      <c r="MVD44" s="242"/>
      <c r="MVE44" s="242"/>
      <c r="MVF44" s="242"/>
      <c r="MVG44" s="242"/>
      <c r="MVH44" s="242"/>
      <c r="MVI44" s="242"/>
      <c r="MVJ44" s="242"/>
      <c r="MVK44" s="242"/>
      <c r="MVL44" s="242"/>
      <c r="MVM44" s="242"/>
      <c r="MVN44" s="242"/>
      <c r="MVO44" s="242"/>
      <c r="MVP44" s="242"/>
      <c r="MVQ44" s="242"/>
      <c r="MVR44" s="242"/>
      <c r="MVS44" s="242"/>
      <c r="MVT44" s="242"/>
      <c r="MVU44" s="242"/>
      <c r="MVV44" s="242"/>
      <c r="MVW44" s="242"/>
      <c r="MVX44" s="242"/>
      <c r="MVY44" s="242"/>
      <c r="MVZ44" s="242"/>
      <c r="MWA44" s="242"/>
      <c r="MWB44" s="242"/>
      <c r="MWC44" s="242"/>
      <c r="MWD44" s="242"/>
      <c r="MWE44" s="242"/>
      <c r="MWF44" s="242"/>
      <c r="MWG44" s="242"/>
      <c r="MWH44" s="242"/>
      <c r="MWI44" s="242"/>
      <c r="MWJ44" s="242"/>
      <c r="MWK44" s="242"/>
      <c r="MWL44" s="242"/>
      <c r="MWM44" s="242"/>
      <c r="MWN44" s="242"/>
      <c r="MWO44" s="242"/>
      <c r="MWP44" s="242"/>
      <c r="MWQ44" s="242"/>
      <c r="MWR44" s="242"/>
      <c r="MWS44" s="242"/>
      <c r="MWT44" s="242"/>
      <c r="MWU44" s="242"/>
      <c r="MWV44" s="242"/>
      <c r="MWW44" s="242"/>
      <c r="MWX44" s="242"/>
      <c r="MWY44" s="242"/>
      <c r="MWZ44" s="242"/>
      <c r="MXA44" s="242"/>
      <c r="MXB44" s="242"/>
      <c r="MXC44" s="242"/>
      <c r="MXD44" s="242"/>
      <c r="MXE44" s="242"/>
      <c r="MXF44" s="242"/>
      <c r="MXG44" s="242"/>
      <c r="MXH44" s="242"/>
      <c r="MXI44" s="242"/>
      <c r="MXJ44" s="242"/>
      <c r="MXK44" s="242"/>
      <c r="MXL44" s="242"/>
      <c r="MXM44" s="242"/>
      <c r="MXN44" s="242"/>
      <c r="MXO44" s="242"/>
      <c r="MXP44" s="242"/>
      <c r="MXQ44" s="242"/>
      <c r="MXR44" s="242"/>
      <c r="MXS44" s="242"/>
      <c r="MXT44" s="242"/>
      <c r="MXU44" s="242"/>
      <c r="MXV44" s="242"/>
      <c r="MXW44" s="242"/>
      <c r="MXX44" s="242"/>
      <c r="MXY44" s="242"/>
      <c r="MXZ44" s="242"/>
      <c r="MYA44" s="242"/>
      <c r="MYB44" s="242"/>
      <c r="MYC44" s="242"/>
      <c r="MYD44" s="242"/>
      <c r="MYE44" s="242"/>
      <c r="MYF44" s="242"/>
      <c r="MYG44" s="242"/>
      <c r="MYH44" s="242"/>
      <c r="MYI44" s="242"/>
      <c r="MYJ44" s="242"/>
      <c r="MYK44" s="242"/>
      <c r="MYL44" s="242"/>
      <c r="MYM44" s="242"/>
      <c r="MYN44" s="242"/>
      <c r="MYO44" s="242"/>
      <c r="MYP44" s="242"/>
      <c r="MYQ44" s="242"/>
      <c r="MYR44" s="242"/>
      <c r="MYS44" s="242"/>
      <c r="MYT44" s="242"/>
      <c r="MYU44" s="242"/>
      <c r="MYV44" s="242"/>
      <c r="MYW44" s="242"/>
      <c r="MYX44" s="242"/>
      <c r="MYY44" s="242"/>
      <c r="MYZ44" s="242"/>
      <c r="MZA44" s="242"/>
      <c r="MZB44" s="242"/>
      <c r="MZC44" s="242"/>
      <c r="MZD44" s="242"/>
      <c r="MZE44" s="242"/>
      <c r="MZF44" s="242"/>
      <c r="MZG44" s="242"/>
      <c r="MZH44" s="242"/>
      <c r="MZI44" s="242"/>
      <c r="MZJ44" s="242"/>
      <c r="MZK44" s="242"/>
      <c r="MZL44" s="242"/>
      <c r="MZM44" s="242"/>
      <c r="MZN44" s="242"/>
      <c r="MZO44" s="242"/>
      <c r="MZP44" s="242"/>
      <c r="MZQ44" s="242"/>
      <c r="MZR44" s="242"/>
      <c r="MZS44" s="242"/>
      <c r="MZT44" s="242"/>
      <c r="MZU44" s="242"/>
      <c r="MZV44" s="242"/>
      <c r="MZW44" s="242"/>
      <c r="MZX44" s="242"/>
      <c r="MZY44" s="242"/>
      <c r="MZZ44" s="242"/>
      <c r="NAA44" s="242"/>
      <c r="NAB44" s="242"/>
      <c r="NAC44" s="242"/>
      <c r="NAD44" s="242"/>
      <c r="NAE44" s="242"/>
      <c r="NAF44" s="242"/>
      <c r="NAG44" s="242"/>
      <c r="NAH44" s="242"/>
      <c r="NAI44" s="242"/>
      <c r="NAJ44" s="242"/>
      <c r="NAK44" s="242"/>
      <c r="NAL44" s="242"/>
      <c r="NAM44" s="242"/>
      <c r="NAN44" s="242"/>
      <c r="NAO44" s="242"/>
      <c r="NAP44" s="242"/>
      <c r="NAQ44" s="242"/>
      <c r="NAR44" s="242"/>
      <c r="NAS44" s="242"/>
      <c r="NAT44" s="242"/>
      <c r="NAU44" s="242"/>
      <c r="NAV44" s="242"/>
      <c r="NAW44" s="242"/>
      <c r="NAX44" s="242"/>
      <c r="NAY44" s="242"/>
      <c r="NAZ44" s="242"/>
      <c r="NBA44" s="242"/>
      <c r="NBB44" s="242"/>
      <c r="NBC44" s="242"/>
      <c r="NBD44" s="242"/>
      <c r="NBE44" s="242"/>
      <c r="NBF44" s="242"/>
      <c r="NBG44" s="242"/>
      <c r="NBH44" s="242"/>
      <c r="NBI44" s="242"/>
      <c r="NBJ44" s="242"/>
      <c r="NBK44" s="242"/>
      <c r="NBL44" s="242"/>
      <c r="NBM44" s="242"/>
      <c r="NBN44" s="242"/>
      <c r="NBO44" s="242"/>
      <c r="NBP44" s="242"/>
      <c r="NBQ44" s="242"/>
      <c r="NBR44" s="242"/>
      <c r="NBS44" s="242"/>
      <c r="NBT44" s="242"/>
      <c r="NBU44" s="242"/>
      <c r="NBV44" s="242"/>
      <c r="NBW44" s="242"/>
      <c r="NBX44" s="242"/>
      <c r="NBY44" s="242"/>
      <c r="NBZ44" s="242"/>
      <c r="NCA44" s="242"/>
      <c r="NCB44" s="242"/>
      <c r="NCC44" s="242"/>
      <c r="NCD44" s="242"/>
      <c r="NCE44" s="242"/>
      <c r="NCF44" s="242"/>
      <c r="NCG44" s="242"/>
      <c r="NCH44" s="242"/>
      <c r="NCI44" s="242"/>
      <c r="NCJ44" s="242"/>
      <c r="NCK44" s="242"/>
      <c r="NCL44" s="242"/>
      <c r="NCM44" s="242"/>
      <c r="NCN44" s="242"/>
      <c r="NCO44" s="242"/>
      <c r="NCP44" s="242"/>
      <c r="NCQ44" s="242"/>
      <c r="NCR44" s="242"/>
      <c r="NCS44" s="242"/>
      <c r="NCT44" s="242"/>
      <c r="NCU44" s="242"/>
      <c r="NCV44" s="242"/>
      <c r="NCW44" s="242"/>
      <c r="NCX44" s="242"/>
      <c r="NCY44" s="242"/>
      <c r="NCZ44" s="242"/>
      <c r="NDA44" s="242"/>
      <c r="NDB44" s="242"/>
      <c r="NDC44" s="242"/>
      <c r="NDD44" s="242"/>
      <c r="NDE44" s="242"/>
      <c r="NDF44" s="242"/>
      <c r="NDG44" s="242"/>
      <c r="NDH44" s="242"/>
      <c r="NDI44" s="242"/>
      <c r="NDJ44" s="242"/>
      <c r="NDK44" s="242"/>
      <c r="NDL44" s="242"/>
      <c r="NDM44" s="242"/>
      <c r="NDN44" s="242"/>
      <c r="NDO44" s="242"/>
      <c r="NDP44" s="242"/>
      <c r="NDQ44" s="242"/>
      <c r="NDR44" s="242"/>
      <c r="NDS44" s="242"/>
      <c r="NDT44" s="242"/>
      <c r="NDU44" s="242"/>
      <c r="NDV44" s="242"/>
      <c r="NDW44" s="242"/>
      <c r="NDX44" s="242"/>
      <c r="NDY44" s="242"/>
      <c r="NDZ44" s="242"/>
      <c r="NEA44" s="242"/>
      <c r="NEB44" s="242"/>
      <c r="NEC44" s="242"/>
      <c r="NED44" s="242"/>
      <c r="NEE44" s="242"/>
      <c r="NEF44" s="242"/>
      <c r="NEG44" s="242"/>
      <c r="NEH44" s="242"/>
      <c r="NEI44" s="242"/>
      <c r="NEJ44" s="242"/>
      <c r="NEK44" s="242"/>
      <c r="NEL44" s="242"/>
      <c r="NEM44" s="242"/>
      <c r="NEN44" s="242"/>
      <c r="NEO44" s="242"/>
      <c r="NEP44" s="242"/>
      <c r="NEQ44" s="242"/>
      <c r="NER44" s="242"/>
      <c r="NES44" s="242"/>
      <c r="NET44" s="242"/>
      <c r="NEU44" s="242"/>
      <c r="NEV44" s="242"/>
      <c r="NEW44" s="242"/>
      <c r="NEX44" s="242"/>
      <c r="NEY44" s="242"/>
      <c r="NEZ44" s="242"/>
      <c r="NFA44" s="242"/>
      <c r="NFB44" s="242"/>
      <c r="NFC44" s="242"/>
      <c r="NFD44" s="242"/>
      <c r="NFE44" s="242"/>
      <c r="NFF44" s="242"/>
      <c r="NFG44" s="242"/>
      <c r="NFH44" s="242"/>
      <c r="NFI44" s="242"/>
      <c r="NFJ44" s="242"/>
      <c r="NFK44" s="242"/>
      <c r="NFL44" s="242"/>
      <c r="NFM44" s="242"/>
      <c r="NFN44" s="242"/>
      <c r="NFO44" s="242"/>
      <c r="NFP44" s="242"/>
      <c r="NFQ44" s="242"/>
      <c r="NFR44" s="242"/>
      <c r="NFS44" s="242"/>
      <c r="NFT44" s="242"/>
      <c r="NFU44" s="242"/>
      <c r="NFV44" s="242"/>
      <c r="NFW44" s="242"/>
      <c r="NFX44" s="242"/>
      <c r="NFY44" s="242"/>
      <c r="NFZ44" s="242"/>
      <c r="NGA44" s="242"/>
      <c r="NGB44" s="242"/>
      <c r="NGC44" s="242"/>
      <c r="NGD44" s="242"/>
      <c r="NGE44" s="242"/>
      <c r="NGF44" s="242"/>
      <c r="NGG44" s="242"/>
      <c r="NGH44" s="242"/>
      <c r="NGI44" s="242"/>
      <c r="NGJ44" s="242"/>
      <c r="NGK44" s="242"/>
      <c r="NGL44" s="242"/>
      <c r="NGM44" s="242"/>
      <c r="NGN44" s="242"/>
      <c r="NGO44" s="242"/>
      <c r="NGP44" s="242"/>
      <c r="NGQ44" s="242"/>
      <c r="NGR44" s="242"/>
      <c r="NGS44" s="242"/>
      <c r="NGT44" s="242"/>
      <c r="NGU44" s="242"/>
      <c r="NGV44" s="242"/>
      <c r="NGW44" s="242"/>
      <c r="NGX44" s="242"/>
      <c r="NGY44" s="242"/>
      <c r="NGZ44" s="242"/>
      <c r="NHA44" s="242"/>
      <c r="NHB44" s="242"/>
      <c r="NHC44" s="242"/>
      <c r="NHD44" s="242"/>
      <c r="NHE44" s="242"/>
      <c r="NHF44" s="242"/>
      <c r="NHG44" s="242"/>
      <c r="NHH44" s="242"/>
      <c r="NHI44" s="242"/>
      <c r="NHJ44" s="242"/>
      <c r="NHK44" s="242"/>
      <c r="NHL44" s="242"/>
      <c r="NHM44" s="242"/>
      <c r="NHN44" s="242"/>
      <c r="NHO44" s="242"/>
      <c r="NHP44" s="242"/>
      <c r="NHQ44" s="242"/>
      <c r="NHR44" s="242"/>
      <c r="NHS44" s="242"/>
      <c r="NHT44" s="242"/>
      <c r="NHU44" s="242"/>
      <c r="NHV44" s="242"/>
      <c r="NHW44" s="242"/>
      <c r="NHX44" s="242"/>
      <c r="NHY44" s="242"/>
      <c r="NHZ44" s="242"/>
      <c r="NIA44" s="242"/>
      <c r="NIB44" s="242"/>
      <c r="NIC44" s="242"/>
      <c r="NID44" s="242"/>
      <c r="NIE44" s="242"/>
      <c r="NIF44" s="242"/>
      <c r="NIG44" s="242"/>
      <c r="NIH44" s="242"/>
      <c r="NII44" s="242"/>
      <c r="NIJ44" s="242"/>
      <c r="NIK44" s="242"/>
      <c r="NIL44" s="242"/>
      <c r="NIM44" s="242"/>
      <c r="NIN44" s="242"/>
      <c r="NIO44" s="242"/>
      <c r="NIP44" s="242"/>
      <c r="NIQ44" s="242"/>
      <c r="NIR44" s="242"/>
      <c r="NIS44" s="242"/>
      <c r="NIT44" s="242"/>
      <c r="NIU44" s="242"/>
      <c r="NIV44" s="242"/>
      <c r="NIW44" s="242"/>
      <c r="NIX44" s="242"/>
      <c r="NIY44" s="242"/>
      <c r="NIZ44" s="242"/>
      <c r="NJA44" s="242"/>
      <c r="NJB44" s="242"/>
      <c r="NJC44" s="242"/>
      <c r="NJD44" s="242"/>
      <c r="NJE44" s="242"/>
      <c r="NJF44" s="242"/>
      <c r="NJG44" s="242"/>
      <c r="NJH44" s="242"/>
      <c r="NJI44" s="242"/>
      <c r="NJJ44" s="242"/>
      <c r="NJK44" s="242"/>
      <c r="NJL44" s="242"/>
      <c r="NJM44" s="242"/>
      <c r="NJN44" s="242"/>
      <c r="NJO44" s="242"/>
      <c r="NJP44" s="242"/>
      <c r="NJQ44" s="242"/>
      <c r="NJR44" s="242"/>
      <c r="NJS44" s="242"/>
      <c r="NJT44" s="242"/>
      <c r="NJU44" s="242"/>
      <c r="NJV44" s="242"/>
      <c r="NJW44" s="242"/>
      <c r="NJX44" s="242"/>
      <c r="NJY44" s="242"/>
      <c r="NJZ44" s="242"/>
      <c r="NKA44" s="242"/>
      <c r="NKB44" s="242"/>
      <c r="NKC44" s="242"/>
      <c r="NKD44" s="242"/>
      <c r="NKE44" s="242"/>
      <c r="NKF44" s="242"/>
      <c r="NKG44" s="242"/>
      <c r="NKH44" s="242"/>
      <c r="NKI44" s="242"/>
      <c r="NKJ44" s="242"/>
      <c r="NKK44" s="242"/>
      <c r="NKL44" s="242"/>
      <c r="NKM44" s="242"/>
      <c r="NKN44" s="242"/>
      <c r="NKO44" s="242"/>
      <c r="NKP44" s="242"/>
      <c r="NKQ44" s="242"/>
      <c r="NKR44" s="242"/>
      <c r="NKS44" s="242"/>
      <c r="NKT44" s="242"/>
      <c r="NKU44" s="242"/>
      <c r="NKV44" s="242"/>
      <c r="NKW44" s="242"/>
      <c r="NKX44" s="242"/>
      <c r="NKY44" s="242"/>
      <c r="NKZ44" s="242"/>
      <c r="NLA44" s="242"/>
      <c r="NLB44" s="242"/>
      <c r="NLC44" s="242"/>
      <c r="NLD44" s="242"/>
      <c r="NLE44" s="242"/>
      <c r="NLF44" s="242"/>
      <c r="NLG44" s="242"/>
      <c r="NLH44" s="242"/>
      <c r="NLI44" s="242"/>
      <c r="NLJ44" s="242"/>
      <c r="NLK44" s="242"/>
      <c r="NLL44" s="242"/>
      <c r="NLM44" s="242"/>
      <c r="NLN44" s="242"/>
      <c r="NLO44" s="242"/>
      <c r="NLP44" s="242"/>
      <c r="NLQ44" s="242"/>
      <c r="NLR44" s="242"/>
      <c r="NLS44" s="242"/>
      <c r="NLT44" s="242"/>
      <c r="NLU44" s="242"/>
      <c r="NLV44" s="242"/>
      <c r="NLW44" s="242"/>
      <c r="NLX44" s="242"/>
      <c r="NLY44" s="242"/>
      <c r="NLZ44" s="242"/>
      <c r="NMA44" s="242"/>
      <c r="NMB44" s="242"/>
      <c r="NMC44" s="242"/>
      <c r="NMD44" s="242"/>
      <c r="NME44" s="242"/>
      <c r="NMF44" s="242"/>
      <c r="NMG44" s="242"/>
      <c r="NMH44" s="242"/>
      <c r="NMI44" s="242"/>
      <c r="NMJ44" s="242"/>
      <c r="NMK44" s="242"/>
      <c r="NML44" s="242"/>
      <c r="NMM44" s="242"/>
      <c r="NMN44" s="242"/>
      <c r="NMO44" s="242"/>
      <c r="NMP44" s="242"/>
      <c r="NMQ44" s="242"/>
      <c r="NMR44" s="242"/>
      <c r="NMS44" s="242"/>
      <c r="NMT44" s="242"/>
      <c r="NMU44" s="242"/>
      <c r="NMV44" s="242"/>
      <c r="NMW44" s="242"/>
      <c r="NMX44" s="242"/>
      <c r="NMY44" s="242"/>
      <c r="NMZ44" s="242"/>
      <c r="NNA44" s="242"/>
      <c r="NNB44" s="242"/>
      <c r="NNC44" s="242"/>
      <c r="NND44" s="242"/>
      <c r="NNE44" s="242"/>
      <c r="NNF44" s="242"/>
      <c r="NNG44" s="242"/>
      <c r="NNH44" s="242"/>
      <c r="NNI44" s="242"/>
      <c r="NNJ44" s="242"/>
      <c r="NNK44" s="242"/>
      <c r="NNL44" s="242"/>
      <c r="NNM44" s="242"/>
      <c r="NNN44" s="242"/>
      <c r="NNO44" s="242"/>
      <c r="NNP44" s="242"/>
      <c r="NNQ44" s="242"/>
      <c r="NNR44" s="242"/>
      <c r="NNS44" s="242"/>
      <c r="NNT44" s="242"/>
      <c r="NNU44" s="242"/>
      <c r="NNV44" s="242"/>
      <c r="NNW44" s="242"/>
      <c r="NNX44" s="242"/>
      <c r="NNY44" s="242"/>
      <c r="NNZ44" s="242"/>
      <c r="NOA44" s="242"/>
      <c r="NOB44" s="242"/>
      <c r="NOC44" s="242"/>
      <c r="NOD44" s="242"/>
      <c r="NOE44" s="242"/>
      <c r="NOF44" s="242"/>
      <c r="NOG44" s="242"/>
      <c r="NOH44" s="242"/>
      <c r="NOI44" s="242"/>
      <c r="NOJ44" s="242"/>
      <c r="NOK44" s="242"/>
      <c r="NOL44" s="242"/>
      <c r="NOM44" s="242"/>
      <c r="NON44" s="242"/>
      <c r="NOO44" s="242"/>
      <c r="NOP44" s="242"/>
      <c r="NOQ44" s="242"/>
      <c r="NOR44" s="242"/>
      <c r="NOS44" s="242"/>
      <c r="NOT44" s="242"/>
      <c r="NOU44" s="242"/>
      <c r="NOV44" s="242"/>
      <c r="NOW44" s="242"/>
      <c r="NOX44" s="242"/>
      <c r="NOY44" s="242"/>
      <c r="NOZ44" s="242"/>
      <c r="NPA44" s="242"/>
      <c r="NPB44" s="242"/>
      <c r="NPC44" s="242"/>
      <c r="NPD44" s="242"/>
      <c r="NPE44" s="242"/>
      <c r="NPF44" s="242"/>
      <c r="NPG44" s="242"/>
      <c r="NPH44" s="242"/>
      <c r="NPI44" s="242"/>
      <c r="NPJ44" s="242"/>
      <c r="NPK44" s="242"/>
      <c r="NPL44" s="242"/>
      <c r="NPM44" s="242"/>
      <c r="NPN44" s="242"/>
      <c r="NPO44" s="242"/>
      <c r="NPP44" s="242"/>
      <c r="NPQ44" s="242"/>
      <c r="NPR44" s="242"/>
      <c r="NPS44" s="242"/>
      <c r="NPT44" s="242"/>
      <c r="NPU44" s="242"/>
      <c r="NPV44" s="242"/>
      <c r="NPW44" s="242"/>
      <c r="NPX44" s="242"/>
      <c r="NPY44" s="242"/>
      <c r="NPZ44" s="242"/>
      <c r="NQA44" s="242"/>
      <c r="NQB44" s="242"/>
      <c r="NQC44" s="242"/>
      <c r="NQD44" s="242"/>
      <c r="NQE44" s="242"/>
      <c r="NQF44" s="242"/>
      <c r="NQG44" s="242"/>
      <c r="NQH44" s="242"/>
      <c r="NQI44" s="242"/>
      <c r="NQJ44" s="242"/>
      <c r="NQK44" s="242"/>
      <c r="NQL44" s="242"/>
      <c r="NQM44" s="242"/>
      <c r="NQN44" s="242"/>
      <c r="NQO44" s="242"/>
      <c r="NQP44" s="242"/>
      <c r="NQQ44" s="242"/>
      <c r="NQR44" s="242"/>
      <c r="NQS44" s="242"/>
      <c r="NQT44" s="242"/>
      <c r="NQU44" s="242"/>
      <c r="NQV44" s="242"/>
      <c r="NQW44" s="242"/>
      <c r="NQX44" s="242"/>
      <c r="NQY44" s="242"/>
      <c r="NQZ44" s="242"/>
      <c r="NRA44" s="242"/>
      <c r="NRB44" s="242"/>
      <c r="NRC44" s="242"/>
      <c r="NRD44" s="242"/>
      <c r="NRE44" s="242"/>
      <c r="NRF44" s="242"/>
      <c r="NRG44" s="242"/>
      <c r="NRH44" s="242"/>
      <c r="NRI44" s="242"/>
      <c r="NRJ44" s="242"/>
      <c r="NRK44" s="242"/>
      <c r="NRL44" s="242"/>
      <c r="NRM44" s="242"/>
      <c r="NRN44" s="242"/>
      <c r="NRO44" s="242"/>
      <c r="NRP44" s="242"/>
      <c r="NRQ44" s="242"/>
      <c r="NRR44" s="242"/>
      <c r="NRS44" s="242"/>
      <c r="NRT44" s="242"/>
      <c r="NRU44" s="242"/>
      <c r="NRV44" s="242"/>
      <c r="NRW44" s="242"/>
      <c r="NRX44" s="242"/>
      <c r="NRY44" s="242"/>
      <c r="NRZ44" s="242"/>
      <c r="NSA44" s="242"/>
      <c r="NSB44" s="242"/>
      <c r="NSC44" s="242"/>
      <c r="NSD44" s="242"/>
      <c r="NSE44" s="242"/>
      <c r="NSF44" s="242"/>
      <c r="NSG44" s="242"/>
      <c r="NSH44" s="242"/>
      <c r="NSI44" s="242"/>
      <c r="NSJ44" s="242"/>
      <c r="NSK44" s="242"/>
      <c r="NSL44" s="242"/>
      <c r="NSM44" s="242"/>
      <c r="NSN44" s="242"/>
      <c r="NSO44" s="242"/>
      <c r="NSP44" s="242"/>
      <c r="NSQ44" s="242"/>
      <c r="NSR44" s="242"/>
      <c r="NSS44" s="242"/>
      <c r="NST44" s="242"/>
      <c r="NSU44" s="242"/>
      <c r="NSV44" s="242"/>
      <c r="NSW44" s="242"/>
      <c r="NSX44" s="242"/>
      <c r="NSY44" s="242"/>
      <c r="NSZ44" s="242"/>
      <c r="NTA44" s="242"/>
      <c r="NTB44" s="242"/>
      <c r="NTC44" s="242"/>
      <c r="NTD44" s="242"/>
      <c r="NTE44" s="242"/>
      <c r="NTF44" s="242"/>
      <c r="NTG44" s="242"/>
      <c r="NTH44" s="242"/>
      <c r="NTI44" s="242"/>
      <c r="NTJ44" s="242"/>
      <c r="NTK44" s="242"/>
      <c r="NTL44" s="242"/>
      <c r="NTM44" s="242"/>
      <c r="NTN44" s="242"/>
      <c r="NTO44" s="242"/>
      <c r="NTP44" s="242"/>
      <c r="NTQ44" s="242"/>
      <c r="NTR44" s="242"/>
      <c r="NTS44" s="242"/>
      <c r="NTT44" s="242"/>
      <c r="NTU44" s="242"/>
      <c r="NTV44" s="242"/>
      <c r="NTW44" s="242"/>
      <c r="NTX44" s="242"/>
      <c r="NTY44" s="242"/>
      <c r="NTZ44" s="242"/>
      <c r="NUA44" s="242"/>
      <c r="NUB44" s="242"/>
      <c r="NUC44" s="242"/>
      <c r="NUD44" s="242"/>
      <c r="NUE44" s="242"/>
      <c r="NUF44" s="242"/>
      <c r="NUG44" s="242"/>
      <c r="NUH44" s="242"/>
      <c r="NUI44" s="242"/>
      <c r="NUJ44" s="242"/>
      <c r="NUK44" s="242"/>
      <c r="NUL44" s="242"/>
      <c r="NUM44" s="242"/>
      <c r="NUN44" s="242"/>
      <c r="NUO44" s="242"/>
      <c r="NUP44" s="242"/>
      <c r="NUQ44" s="242"/>
      <c r="NUR44" s="242"/>
      <c r="NUS44" s="242"/>
      <c r="NUT44" s="242"/>
      <c r="NUU44" s="242"/>
      <c r="NUV44" s="242"/>
      <c r="NUW44" s="242"/>
      <c r="NUX44" s="242"/>
      <c r="NUY44" s="242"/>
      <c r="NUZ44" s="242"/>
      <c r="NVA44" s="242"/>
      <c r="NVB44" s="242"/>
      <c r="NVC44" s="242"/>
      <c r="NVD44" s="242"/>
      <c r="NVE44" s="242"/>
      <c r="NVF44" s="242"/>
      <c r="NVG44" s="242"/>
      <c r="NVH44" s="242"/>
      <c r="NVI44" s="242"/>
      <c r="NVJ44" s="242"/>
      <c r="NVK44" s="242"/>
      <c r="NVL44" s="242"/>
      <c r="NVM44" s="242"/>
      <c r="NVN44" s="242"/>
      <c r="NVO44" s="242"/>
      <c r="NVP44" s="242"/>
      <c r="NVQ44" s="242"/>
      <c r="NVR44" s="242"/>
      <c r="NVS44" s="242"/>
      <c r="NVT44" s="242"/>
      <c r="NVU44" s="242"/>
      <c r="NVV44" s="242"/>
      <c r="NVW44" s="242"/>
      <c r="NVX44" s="242"/>
      <c r="NVY44" s="242"/>
      <c r="NVZ44" s="242"/>
      <c r="NWA44" s="242"/>
      <c r="NWB44" s="242"/>
      <c r="NWC44" s="242"/>
      <c r="NWD44" s="242"/>
      <c r="NWE44" s="242"/>
      <c r="NWF44" s="242"/>
      <c r="NWG44" s="242"/>
      <c r="NWH44" s="242"/>
      <c r="NWI44" s="242"/>
      <c r="NWJ44" s="242"/>
      <c r="NWK44" s="242"/>
      <c r="NWL44" s="242"/>
      <c r="NWM44" s="242"/>
      <c r="NWN44" s="242"/>
      <c r="NWO44" s="242"/>
      <c r="NWP44" s="242"/>
      <c r="NWQ44" s="242"/>
      <c r="NWR44" s="242"/>
      <c r="NWS44" s="242"/>
      <c r="NWT44" s="242"/>
      <c r="NWU44" s="242"/>
      <c r="NWV44" s="242"/>
      <c r="NWW44" s="242"/>
      <c r="NWX44" s="242"/>
      <c r="NWY44" s="242"/>
      <c r="NWZ44" s="242"/>
      <c r="NXA44" s="242"/>
      <c r="NXB44" s="242"/>
      <c r="NXC44" s="242"/>
      <c r="NXD44" s="242"/>
      <c r="NXE44" s="242"/>
      <c r="NXF44" s="242"/>
      <c r="NXG44" s="242"/>
      <c r="NXH44" s="242"/>
      <c r="NXI44" s="242"/>
      <c r="NXJ44" s="242"/>
      <c r="NXK44" s="242"/>
      <c r="NXL44" s="242"/>
      <c r="NXM44" s="242"/>
      <c r="NXN44" s="242"/>
      <c r="NXO44" s="242"/>
      <c r="NXP44" s="242"/>
      <c r="NXQ44" s="242"/>
      <c r="NXR44" s="242"/>
      <c r="NXS44" s="242"/>
      <c r="NXT44" s="242"/>
      <c r="NXU44" s="242"/>
      <c r="NXV44" s="242"/>
      <c r="NXW44" s="242"/>
      <c r="NXX44" s="242"/>
      <c r="NXY44" s="242"/>
      <c r="NXZ44" s="242"/>
      <c r="NYA44" s="242"/>
      <c r="NYB44" s="242"/>
      <c r="NYC44" s="242"/>
      <c r="NYD44" s="242"/>
      <c r="NYE44" s="242"/>
      <c r="NYF44" s="242"/>
      <c r="NYG44" s="242"/>
      <c r="NYH44" s="242"/>
      <c r="NYI44" s="242"/>
      <c r="NYJ44" s="242"/>
      <c r="NYK44" s="242"/>
      <c r="NYL44" s="242"/>
      <c r="NYM44" s="242"/>
      <c r="NYN44" s="242"/>
      <c r="NYO44" s="242"/>
      <c r="NYP44" s="242"/>
      <c r="NYQ44" s="242"/>
      <c r="NYR44" s="242"/>
      <c r="NYS44" s="242"/>
      <c r="NYT44" s="242"/>
      <c r="NYU44" s="242"/>
      <c r="NYV44" s="242"/>
      <c r="NYW44" s="242"/>
      <c r="NYX44" s="242"/>
      <c r="NYY44" s="242"/>
      <c r="NYZ44" s="242"/>
      <c r="NZA44" s="242"/>
      <c r="NZB44" s="242"/>
      <c r="NZC44" s="242"/>
      <c r="NZD44" s="242"/>
      <c r="NZE44" s="242"/>
      <c r="NZF44" s="242"/>
      <c r="NZG44" s="242"/>
      <c r="NZH44" s="242"/>
      <c r="NZI44" s="242"/>
      <c r="NZJ44" s="242"/>
      <c r="NZK44" s="242"/>
      <c r="NZL44" s="242"/>
      <c r="NZM44" s="242"/>
      <c r="NZN44" s="242"/>
      <c r="NZO44" s="242"/>
      <c r="NZP44" s="242"/>
      <c r="NZQ44" s="242"/>
      <c r="NZR44" s="242"/>
      <c r="NZS44" s="242"/>
      <c r="NZT44" s="242"/>
      <c r="NZU44" s="242"/>
      <c r="NZV44" s="242"/>
      <c r="NZW44" s="242"/>
      <c r="NZX44" s="242"/>
      <c r="NZY44" s="242"/>
      <c r="NZZ44" s="242"/>
      <c r="OAA44" s="242"/>
      <c r="OAB44" s="242"/>
      <c r="OAC44" s="242"/>
      <c r="OAD44" s="242"/>
      <c r="OAE44" s="242"/>
      <c r="OAF44" s="242"/>
      <c r="OAG44" s="242"/>
      <c r="OAH44" s="242"/>
      <c r="OAI44" s="242"/>
      <c r="OAJ44" s="242"/>
      <c r="OAK44" s="242"/>
      <c r="OAL44" s="242"/>
      <c r="OAM44" s="242"/>
      <c r="OAN44" s="242"/>
      <c r="OAO44" s="242"/>
      <c r="OAP44" s="242"/>
      <c r="OAQ44" s="242"/>
      <c r="OAR44" s="242"/>
      <c r="OAS44" s="242"/>
      <c r="OAT44" s="242"/>
      <c r="OAU44" s="242"/>
      <c r="OAV44" s="242"/>
      <c r="OAW44" s="242"/>
      <c r="OAX44" s="242"/>
      <c r="OAY44" s="242"/>
      <c r="OAZ44" s="242"/>
      <c r="OBA44" s="242"/>
      <c r="OBB44" s="242"/>
      <c r="OBC44" s="242"/>
      <c r="OBD44" s="242"/>
      <c r="OBE44" s="242"/>
      <c r="OBF44" s="242"/>
      <c r="OBG44" s="242"/>
      <c r="OBH44" s="242"/>
      <c r="OBI44" s="242"/>
      <c r="OBJ44" s="242"/>
      <c r="OBK44" s="242"/>
      <c r="OBL44" s="242"/>
      <c r="OBM44" s="242"/>
      <c r="OBN44" s="242"/>
      <c r="OBO44" s="242"/>
      <c r="OBP44" s="242"/>
      <c r="OBQ44" s="242"/>
      <c r="OBR44" s="242"/>
      <c r="OBS44" s="242"/>
      <c r="OBT44" s="242"/>
      <c r="OBU44" s="242"/>
      <c r="OBV44" s="242"/>
      <c r="OBW44" s="242"/>
      <c r="OBX44" s="242"/>
      <c r="OBY44" s="242"/>
      <c r="OBZ44" s="242"/>
      <c r="OCA44" s="242"/>
      <c r="OCB44" s="242"/>
      <c r="OCC44" s="242"/>
      <c r="OCD44" s="242"/>
      <c r="OCE44" s="242"/>
      <c r="OCF44" s="242"/>
      <c r="OCG44" s="242"/>
      <c r="OCH44" s="242"/>
      <c r="OCI44" s="242"/>
      <c r="OCJ44" s="242"/>
      <c r="OCK44" s="242"/>
      <c r="OCL44" s="242"/>
      <c r="OCM44" s="242"/>
      <c r="OCN44" s="242"/>
      <c r="OCO44" s="242"/>
      <c r="OCP44" s="242"/>
      <c r="OCQ44" s="242"/>
      <c r="OCR44" s="242"/>
      <c r="OCS44" s="242"/>
      <c r="OCT44" s="242"/>
      <c r="OCU44" s="242"/>
      <c r="OCV44" s="242"/>
      <c r="OCW44" s="242"/>
      <c r="OCX44" s="242"/>
      <c r="OCY44" s="242"/>
      <c r="OCZ44" s="242"/>
      <c r="ODA44" s="242"/>
      <c r="ODB44" s="242"/>
      <c r="ODC44" s="242"/>
      <c r="ODD44" s="242"/>
      <c r="ODE44" s="242"/>
      <c r="ODF44" s="242"/>
      <c r="ODG44" s="242"/>
      <c r="ODH44" s="242"/>
      <c r="ODI44" s="242"/>
      <c r="ODJ44" s="242"/>
      <c r="ODK44" s="242"/>
      <c r="ODL44" s="242"/>
      <c r="ODM44" s="242"/>
      <c r="ODN44" s="242"/>
      <c r="ODO44" s="242"/>
      <c r="ODP44" s="242"/>
      <c r="ODQ44" s="242"/>
      <c r="ODR44" s="242"/>
      <c r="ODS44" s="242"/>
      <c r="ODT44" s="242"/>
      <c r="ODU44" s="242"/>
      <c r="ODV44" s="242"/>
      <c r="ODW44" s="242"/>
      <c r="ODX44" s="242"/>
      <c r="ODY44" s="242"/>
      <c r="ODZ44" s="242"/>
      <c r="OEA44" s="242"/>
      <c r="OEB44" s="242"/>
      <c r="OEC44" s="242"/>
      <c r="OED44" s="242"/>
      <c r="OEE44" s="242"/>
      <c r="OEF44" s="242"/>
      <c r="OEG44" s="242"/>
      <c r="OEH44" s="242"/>
      <c r="OEI44" s="242"/>
      <c r="OEJ44" s="242"/>
      <c r="OEK44" s="242"/>
      <c r="OEL44" s="242"/>
      <c r="OEM44" s="242"/>
      <c r="OEN44" s="242"/>
      <c r="OEO44" s="242"/>
      <c r="OEP44" s="242"/>
      <c r="OEQ44" s="242"/>
      <c r="OER44" s="242"/>
      <c r="OES44" s="242"/>
      <c r="OET44" s="242"/>
      <c r="OEU44" s="242"/>
      <c r="OEV44" s="242"/>
      <c r="OEW44" s="242"/>
      <c r="OEX44" s="242"/>
      <c r="OEY44" s="242"/>
      <c r="OEZ44" s="242"/>
      <c r="OFA44" s="242"/>
      <c r="OFB44" s="242"/>
      <c r="OFC44" s="242"/>
      <c r="OFD44" s="242"/>
      <c r="OFE44" s="242"/>
      <c r="OFF44" s="242"/>
      <c r="OFG44" s="242"/>
      <c r="OFH44" s="242"/>
      <c r="OFI44" s="242"/>
      <c r="OFJ44" s="242"/>
      <c r="OFK44" s="242"/>
      <c r="OFL44" s="242"/>
      <c r="OFM44" s="242"/>
      <c r="OFN44" s="242"/>
      <c r="OFO44" s="242"/>
      <c r="OFP44" s="242"/>
      <c r="OFQ44" s="242"/>
      <c r="OFR44" s="242"/>
      <c r="OFS44" s="242"/>
      <c r="OFT44" s="242"/>
      <c r="OFU44" s="242"/>
      <c r="OFV44" s="242"/>
      <c r="OFW44" s="242"/>
      <c r="OFX44" s="242"/>
      <c r="OFY44" s="242"/>
      <c r="OFZ44" s="242"/>
      <c r="OGA44" s="242"/>
      <c r="OGB44" s="242"/>
      <c r="OGC44" s="242"/>
      <c r="OGD44" s="242"/>
      <c r="OGE44" s="242"/>
      <c r="OGF44" s="242"/>
      <c r="OGG44" s="242"/>
      <c r="OGH44" s="242"/>
      <c r="OGI44" s="242"/>
      <c r="OGJ44" s="242"/>
      <c r="OGK44" s="242"/>
      <c r="OGL44" s="242"/>
      <c r="OGM44" s="242"/>
      <c r="OGN44" s="242"/>
      <c r="OGO44" s="242"/>
      <c r="OGP44" s="242"/>
      <c r="OGQ44" s="242"/>
      <c r="OGR44" s="242"/>
      <c r="OGS44" s="242"/>
      <c r="OGT44" s="242"/>
      <c r="OGU44" s="242"/>
      <c r="OGV44" s="242"/>
      <c r="OGW44" s="242"/>
      <c r="OGX44" s="242"/>
      <c r="OGY44" s="242"/>
      <c r="OGZ44" s="242"/>
      <c r="OHA44" s="242"/>
      <c r="OHB44" s="242"/>
      <c r="OHC44" s="242"/>
      <c r="OHD44" s="242"/>
      <c r="OHE44" s="242"/>
      <c r="OHF44" s="242"/>
      <c r="OHG44" s="242"/>
      <c r="OHH44" s="242"/>
      <c r="OHI44" s="242"/>
      <c r="OHJ44" s="242"/>
      <c r="OHK44" s="242"/>
      <c r="OHL44" s="242"/>
      <c r="OHM44" s="242"/>
      <c r="OHN44" s="242"/>
      <c r="OHO44" s="242"/>
      <c r="OHP44" s="242"/>
      <c r="OHQ44" s="242"/>
      <c r="OHR44" s="242"/>
      <c r="OHS44" s="242"/>
      <c r="OHT44" s="242"/>
      <c r="OHU44" s="242"/>
      <c r="OHV44" s="242"/>
      <c r="OHW44" s="242"/>
      <c r="OHX44" s="242"/>
      <c r="OHY44" s="242"/>
      <c r="OHZ44" s="242"/>
      <c r="OIA44" s="242"/>
      <c r="OIB44" s="242"/>
      <c r="OIC44" s="242"/>
      <c r="OID44" s="242"/>
      <c r="OIE44" s="242"/>
      <c r="OIF44" s="242"/>
      <c r="OIG44" s="242"/>
      <c r="OIH44" s="242"/>
      <c r="OII44" s="242"/>
      <c r="OIJ44" s="242"/>
      <c r="OIK44" s="242"/>
      <c r="OIL44" s="242"/>
      <c r="OIM44" s="242"/>
      <c r="OIN44" s="242"/>
      <c r="OIO44" s="242"/>
      <c r="OIP44" s="242"/>
      <c r="OIQ44" s="242"/>
      <c r="OIR44" s="242"/>
      <c r="OIS44" s="242"/>
      <c r="OIT44" s="242"/>
      <c r="OIU44" s="242"/>
      <c r="OIV44" s="242"/>
      <c r="OIW44" s="242"/>
      <c r="OIX44" s="242"/>
      <c r="OIY44" s="242"/>
      <c r="OIZ44" s="242"/>
      <c r="OJA44" s="242"/>
      <c r="OJB44" s="242"/>
      <c r="OJC44" s="242"/>
      <c r="OJD44" s="242"/>
      <c r="OJE44" s="242"/>
      <c r="OJF44" s="242"/>
      <c r="OJG44" s="242"/>
      <c r="OJH44" s="242"/>
      <c r="OJI44" s="242"/>
      <c r="OJJ44" s="242"/>
      <c r="OJK44" s="242"/>
      <c r="OJL44" s="242"/>
      <c r="OJM44" s="242"/>
      <c r="OJN44" s="242"/>
      <c r="OJO44" s="242"/>
      <c r="OJP44" s="242"/>
      <c r="OJQ44" s="242"/>
      <c r="OJR44" s="242"/>
      <c r="OJS44" s="242"/>
      <c r="OJT44" s="242"/>
      <c r="OJU44" s="242"/>
      <c r="OJV44" s="242"/>
      <c r="OJW44" s="242"/>
      <c r="OJX44" s="242"/>
      <c r="OJY44" s="242"/>
      <c r="OJZ44" s="242"/>
      <c r="OKA44" s="242"/>
      <c r="OKB44" s="242"/>
      <c r="OKC44" s="242"/>
      <c r="OKD44" s="242"/>
      <c r="OKE44" s="242"/>
      <c r="OKF44" s="242"/>
      <c r="OKG44" s="242"/>
      <c r="OKH44" s="242"/>
      <c r="OKI44" s="242"/>
      <c r="OKJ44" s="242"/>
      <c r="OKK44" s="242"/>
      <c r="OKL44" s="242"/>
      <c r="OKM44" s="242"/>
      <c r="OKN44" s="242"/>
      <c r="OKO44" s="242"/>
      <c r="OKP44" s="242"/>
      <c r="OKQ44" s="242"/>
      <c r="OKR44" s="242"/>
      <c r="OKS44" s="242"/>
      <c r="OKT44" s="242"/>
      <c r="OKU44" s="242"/>
      <c r="OKV44" s="242"/>
      <c r="OKW44" s="242"/>
      <c r="OKX44" s="242"/>
      <c r="OKY44" s="242"/>
      <c r="OKZ44" s="242"/>
      <c r="OLA44" s="242"/>
      <c r="OLB44" s="242"/>
      <c r="OLC44" s="242"/>
      <c r="OLD44" s="242"/>
      <c r="OLE44" s="242"/>
      <c r="OLF44" s="242"/>
      <c r="OLG44" s="242"/>
      <c r="OLH44" s="242"/>
      <c r="OLI44" s="242"/>
      <c r="OLJ44" s="242"/>
      <c r="OLK44" s="242"/>
      <c r="OLL44" s="242"/>
      <c r="OLM44" s="242"/>
      <c r="OLN44" s="242"/>
      <c r="OLO44" s="242"/>
      <c r="OLP44" s="242"/>
      <c r="OLQ44" s="242"/>
      <c r="OLR44" s="242"/>
      <c r="OLS44" s="242"/>
      <c r="OLT44" s="242"/>
      <c r="OLU44" s="242"/>
      <c r="OLV44" s="242"/>
      <c r="OLW44" s="242"/>
      <c r="OLX44" s="242"/>
      <c r="OLY44" s="242"/>
      <c r="OLZ44" s="242"/>
      <c r="OMA44" s="242"/>
      <c r="OMB44" s="242"/>
      <c r="OMC44" s="242"/>
      <c r="OMD44" s="242"/>
      <c r="OME44" s="242"/>
      <c r="OMF44" s="242"/>
      <c r="OMG44" s="242"/>
      <c r="OMH44" s="242"/>
      <c r="OMI44" s="242"/>
      <c r="OMJ44" s="242"/>
      <c r="OMK44" s="242"/>
      <c r="OML44" s="242"/>
      <c r="OMM44" s="242"/>
      <c r="OMN44" s="242"/>
      <c r="OMO44" s="242"/>
      <c r="OMP44" s="242"/>
      <c r="OMQ44" s="242"/>
      <c r="OMR44" s="242"/>
      <c r="OMS44" s="242"/>
      <c r="OMT44" s="242"/>
      <c r="OMU44" s="242"/>
      <c r="OMV44" s="242"/>
      <c r="OMW44" s="242"/>
      <c r="OMX44" s="242"/>
      <c r="OMY44" s="242"/>
      <c r="OMZ44" s="242"/>
      <c r="ONA44" s="242"/>
      <c r="ONB44" s="242"/>
      <c r="ONC44" s="242"/>
      <c r="OND44" s="242"/>
      <c r="ONE44" s="242"/>
      <c r="ONF44" s="242"/>
      <c r="ONG44" s="242"/>
      <c r="ONH44" s="242"/>
      <c r="ONI44" s="242"/>
      <c r="ONJ44" s="242"/>
      <c r="ONK44" s="242"/>
      <c r="ONL44" s="242"/>
      <c r="ONM44" s="242"/>
      <c r="ONN44" s="242"/>
      <c r="ONO44" s="242"/>
      <c r="ONP44" s="242"/>
      <c r="ONQ44" s="242"/>
      <c r="ONR44" s="242"/>
      <c r="ONS44" s="242"/>
      <c r="ONT44" s="242"/>
      <c r="ONU44" s="242"/>
      <c r="ONV44" s="242"/>
      <c r="ONW44" s="242"/>
      <c r="ONX44" s="242"/>
      <c r="ONY44" s="242"/>
      <c r="ONZ44" s="242"/>
      <c r="OOA44" s="242"/>
      <c r="OOB44" s="242"/>
      <c r="OOC44" s="242"/>
      <c r="OOD44" s="242"/>
      <c r="OOE44" s="242"/>
      <c r="OOF44" s="242"/>
      <c r="OOG44" s="242"/>
      <c r="OOH44" s="242"/>
      <c r="OOI44" s="242"/>
      <c r="OOJ44" s="242"/>
      <c r="OOK44" s="242"/>
      <c r="OOL44" s="242"/>
      <c r="OOM44" s="242"/>
      <c r="OON44" s="242"/>
      <c r="OOO44" s="242"/>
      <c r="OOP44" s="242"/>
      <c r="OOQ44" s="242"/>
      <c r="OOR44" s="242"/>
      <c r="OOS44" s="242"/>
      <c r="OOT44" s="242"/>
      <c r="OOU44" s="242"/>
      <c r="OOV44" s="242"/>
      <c r="OOW44" s="242"/>
      <c r="OOX44" s="242"/>
      <c r="OOY44" s="242"/>
      <c r="OOZ44" s="242"/>
      <c r="OPA44" s="242"/>
      <c r="OPB44" s="242"/>
      <c r="OPC44" s="242"/>
      <c r="OPD44" s="242"/>
      <c r="OPE44" s="242"/>
      <c r="OPF44" s="242"/>
      <c r="OPG44" s="242"/>
      <c r="OPH44" s="242"/>
      <c r="OPI44" s="242"/>
      <c r="OPJ44" s="242"/>
      <c r="OPK44" s="242"/>
      <c r="OPL44" s="242"/>
      <c r="OPM44" s="242"/>
      <c r="OPN44" s="242"/>
      <c r="OPO44" s="242"/>
      <c r="OPP44" s="242"/>
      <c r="OPQ44" s="242"/>
      <c r="OPR44" s="242"/>
      <c r="OPS44" s="242"/>
      <c r="OPT44" s="242"/>
      <c r="OPU44" s="242"/>
      <c r="OPV44" s="242"/>
      <c r="OPW44" s="242"/>
      <c r="OPX44" s="242"/>
      <c r="OPY44" s="242"/>
      <c r="OPZ44" s="242"/>
      <c r="OQA44" s="242"/>
      <c r="OQB44" s="242"/>
      <c r="OQC44" s="242"/>
      <c r="OQD44" s="242"/>
      <c r="OQE44" s="242"/>
      <c r="OQF44" s="242"/>
      <c r="OQG44" s="242"/>
      <c r="OQH44" s="242"/>
      <c r="OQI44" s="242"/>
      <c r="OQJ44" s="242"/>
      <c r="OQK44" s="242"/>
      <c r="OQL44" s="242"/>
      <c r="OQM44" s="242"/>
      <c r="OQN44" s="242"/>
      <c r="OQO44" s="242"/>
      <c r="OQP44" s="242"/>
      <c r="OQQ44" s="242"/>
      <c r="OQR44" s="242"/>
      <c r="OQS44" s="242"/>
      <c r="OQT44" s="242"/>
      <c r="OQU44" s="242"/>
      <c r="OQV44" s="242"/>
      <c r="OQW44" s="242"/>
      <c r="OQX44" s="242"/>
      <c r="OQY44" s="242"/>
      <c r="OQZ44" s="242"/>
      <c r="ORA44" s="242"/>
      <c r="ORB44" s="242"/>
      <c r="ORC44" s="242"/>
      <c r="ORD44" s="242"/>
      <c r="ORE44" s="242"/>
      <c r="ORF44" s="242"/>
      <c r="ORG44" s="242"/>
      <c r="ORH44" s="242"/>
      <c r="ORI44" s="242"/>
      <c r="ORJ44" s="242"/>
      <c r="ORK44" s="242"/>
      <c r="ORL44" s="242"/>
      <c r="ORM44" s="242"/>
      <c r="ORN44" s="242"/>
      <c r="ORO44" s="242"/>
      <c r="ORP44" s="242"/>
      <c r="ORQ44" s="242"/>
      <c r="ORR44" s="242"/>
      <c r="ORS44" s="242"/>
      <c r="ORT44" s="242"/>
      <c r="ORU44" s="242"/>
      <c r="ORV44" s="242"/>
      <c r="ORW44" s="242"/>
      <c r="ORX44" s="242"/>
      <c r="ORY44" s="242"/>
      <c r="ORZ44" s="242"/>
      <c r="OSA44" s="242"/>
      <c r="OSB44" s="242"/>
      <c r="OSC44" s="242"/>
      <c r="OSD44" s="242"/>
      <c r="OSE44" s="242"/>
      <c r="OSF44" s="242"/>
      <c r="OSG44" s="242"/>
      <c r="OSH44" s="242"/>
      <c r="OSI44" s="242"/>
      <c r="OSJ44" s="242"/>
      <c r="OSK44" s="242"/>
      <c r="OSL44" s="242"/>
      <c r="OSM44" s="242"/>
      <c r="OSN44" s="242"/>
      <c r="OSO44" s="242"/>
      <c r="OSP44" s="242"/>
      <c r="OSQ44" s="242"/>
      <c r="OSR44" s="242"/>
      <c r="OSS44" s="242"/>
      <c r="OST44" s="242"/>
      <c r="OSU44" s="242"/>
      <c r="OSV44" s="242"/>
      <c r="OSW44" s="242"/>
      <c r="OSX44" s="242"/>
      <c r="OSY44" s="242"/>
      <c r="OSZ44" s="242"/>
      <c r="OTA44" s="242"/>
      <c r="OTB44" s="242"/>
      <c r="OTC44" s="242"/>
      <c r="OTD44" s="242"/>
      <c r="OTE44" s="242"/>
      <c r="OTF44" s="242"/>
      <c r="OTG44" s="242"/>
      <c r="OTH44" s="242"/>
      <c r="OTI44" s="242"/>
      <c r="OTJ44" s="242"/>
      <c r="OTK44" s="242"/>
      <c r="OTL44" s="242"/>
      <c r="OTM44" s="242"/>
      <c r="OTN44" s="242"/>
      <c r="OTO44" s="242"/>
      <c r="OTP44" s="242"/>
      <c r="OTQ44" s="242"/>
      <c r="OTR44" s="242"/>
      <c r="OTS44" s="242"/>
      <c r="OTT44" s="242"/>
      <c r="OTU44" s="242"/>
      <c r="OTV44" s="242"/>
      <c r="OTW44" s="242"/>
      <c r="OTX44" s="242"/>
      <c r="OTY44" s="242"/>
      <c r="OTZ44" s="242"/>
      <c r="OUA44" s="242"/>
      <c r="OUB44" s="242"/>
      <c r="OUC44" s="242"/>
      <c r="OUD44" s="242"/>
      <c r="OUE44" s="242"/>
      <c r="OUF44" s="242"/>
      <c r="OUG44" s="242"/>
      <c r="OUH44" s="242"/>
      <c r="OUI44" s="242"/>
      <c r="OUJ44" s="242"/>
      <c r="OUK44" s="242"/>
      <c r="OUL44" s="242"/>
      <c r="OUM44" s="242"/>
      <c r="OUN44" s="242"/>
      <c r="OUO44" s="242"/>
      <c r="OUP44" s="242"/>
      <c r="OUQ44" s="242"/>
      <c r="OUR44" s="242"/>
      <c r="OUS44" s="242"/>
      <c r="OUT44" s="242"/>
      <c r="OUU44" s="242"/>
      <c r="OUV44" s="242"/>
      <c r="OUW44" s="242"/>
      <c r="OUX44" s="242"/>
      <c r="OUY44" s="242"/>
      <c r="OUZ44" s="242"/>
      <c r="OVA44" s="242"/>
      <c r="OVB44" s="242"/>
      <c r="OVC44" s="242"/>
      <c r="OVD44" s="242"/>
      <c r="OVE44" s="242"/>
      <c r="OVF44" s="242"/>
      <c r="OVG44" s="242"/>
      <c r="OVH44" s="242"/>
      <c r="OVI44" s="242"/>
      <c r="OVJ44" s="242"/>
      <c r="OVK44" s="242"/>
      <c r="OVL44" s="242"/>
      <c r="OVM44" s="242"/>
      <c r="OVN44" s="242"/>
      <c r="OVO44" s="242"/>
      <c r="OVP44" s="242"/>
      <c r="OVQ44" s="242"/>
      <c r="OVR44" s="242"/>
      <c r="OVS44" s="242"/>
      <c r="OVT44" s="242"/>
      <c r="OVU44" s="242"/>
      <c r="OVV44" s="242"/>
      <c r="OVW44" s="242"/>
      <c r="OVX44" s="242"/>
      <c r="OVY44" s="242"/>
      <c r="OVZ44" s="242"/>
      <c r="OWA44" s="242"/>
      <c r="OWB44" s="242"/>
      <c r="OWC44" s="242"/>
      <c r="OWD44" s="242"/>
      <c r="OWE44" s="242"/>
      <c r="OWF44" s="242"/>
      <c r="OWG44" s="242"/>
      <c r="OWH44" s="242"/>
      <c r="OWI44" s="242"/>
      <c r="OWJ44" s="242"/>
      <c r="OWK44" s="242"/>
      <c r="OWL44" s="242"/>
      <c r="OWM44" s="242"/>
      <c r="OWN44" s="242"/>
      <c r="OWO44" s="242"/>
      <c r="OWP44" s="242"/>
      <c r="OWQ44" s="242"/>
      <c r="OWR44" s="242"/>
      <c r="OWS44" s="242"/>
      <c r="OWT44" s="242"/>
      <c r="OWU44" s="242"/>
      <c r="OWV44" s="242"/>
      <c r="OWW44" s="242"/>
      <c r="OWX44" s="242"/>
      <c r="OWY44" s="242"/>
      <c r="OWZ44" s="242"/>
      <c r="OXA44" s="242"/>
      <c r="OXB44" s="242"/>
      <c r="OXC44" s="242"/>
      <c r="OXD44" s="242"/>
      <c r="OXE44" s="242"/>
      <c r="OXF44" s="242"/>
      <c r="OXG44" s="242"/>
      <c r="OXH44" s="242"/>
      <c r="OXI44" s="242"/>
      <c r="OXJ44" s="242"/>
      <c r="OXK44" s="242"/>
      <c r="OXL44" s="242"/>
      <c r="OXM44" s="242"/>
      <c r="OXN44" s="242"/>
      <c r="OXO44" s="242"/>
      <c r="OXP44" s="242"/>
      <c r="OXQ44" s="242"/>
      <c r="OXR44" s="242"/>
      <c r="OXS44" s="242"/>
      <c r="OXT44" s="242"/>
      <c r="OXU44" s="242"/>
      <c r="OXV44" s="242"/>
      <c r="OXW44" s="242"/>
      <c r="OXX44" s="242"/>
      <c r="OXY44" s="242"/>
      <c r="OXZ44" s="242"/>
      <c r="OYA44" s="242"/>
      <c r="OYB44" s="242"/>
      <c r="OYC44" s="242"/>
      <c r="OYD44" s="242"/>
      <c r="OYE44" s="242"/>
      <c r="OYF44" s="242"/>
      <c r="OYG44" s="242"/>
      <c r="OYH44" s="242"/>
      <c r="OYI44" s="242"/>
      <c r="OYJ44" s="242"/>
      <c r="OYK44" s="242"/>
      <c r="OYL44" s="242"/>
      <c r="OYM44" s="242"/>
      <c r="OYN44" s="242"/>
      <c r="OYO44" s="242"/>
      <c r="OYP44" s="242"/>
      <c r="OYQ44" s="242"/>
      <c r="OYR44" s="242"/>
      <c r="OYS44" s="242"/>
      <c r="OYT44" s="242"/>
      <c r="OYU44" s="242"/>
      <c r="OYV44" s="242"/>
      <c r="OYW44" s="242"/>
      <c r="OYX44" s="242"/>
      <c r="OYY44" s="242"/>
      <c r="OYZ44" s="242"/>
      <c r="OZA44" s="242"/>
      <c r="OZB44" s="242"/>
      <c r="OZC44" s="242"/>
      <c r="OZD44" s="242"/>
      <c r="OZE44" s="242"/>
      <c r="OZF44" s="242"/>
      <c r="OZG44" s="242"/>
      <c r="OZH44" s="242"/>
      <c r="OZI44" s="242"/>
      <c r="OZJ44" s="242"/>
      <c r="OZK44" s="242"/>
      <c r="OZL44" s="242"/>
      <c r="OZM44" s="242"/>
      <c r="OZN44" s="242"/>
      <c r="OZO44" s="242"/>
      <c r="OZP44" s="242"/>
      <c r="OZQ44" s="242"/>
      <c r="OZR44" s="242"/>
      <c r="OZS44" s="242"/>
      <c r="OZT44" s="242"/>
      <c r="OZU44" s="242"/>
      <c r="OZV44" s="242"/>
      <c r="OZW44" s="242"/>
      <c r="OZX44" s="242"/>
      <c r="OZY44" s="242"/>
      <c r="OZZ44" s="242"/>
      <c r="PAA44" s="242"/>
      <c r="PAB44" s="242"/>
      <c r="PAC44" s="242"/>
      <c r="PAD44" s="242"/>
      <c r="PAE44" s="242"/>
      <c r="PAF44" s="242"/>
      <c r="PAG44" s="242"/>
      <c r="PAH44" s="242"/>
      <c r="PAI44" s="242"/>
      <c r="PAJ44" s="242"/>
      <c r="PAK44" s="242"/>
      <c r="PAL44" s="242"/>
      <c r="PAM44" s="242"/>
      <c r="PAN44" s="242"/>
      <c r="PAO44" s="242"/>
      <c r="PAP44" s="242"/>
      <c r="PAQ44" s="242"/>
      <c r="PAR44" s="242"/>
      <c r="PAS44" s="242"/>
      <c r="PAT44" s="242"/>
      <c r="PAU44" s="242"/>
      <c r="PAV44" s="242"/>
      <c r="PAW44" s="242"/>
      <c r="PAX44" s="242"/>
      <c r="PAY44" s="242"/>
      <c r="PAZ44" s="242"/>
      <c r="PBA44" s="242"/>
      <c r="PBB44" s="242"/>
      <c r="PBC44" s="242"/>
      <c r="PBD44" s="242"/>
      <c r="PBE44" s="242"/>
      <c r="PBF44" s="242"/>
      <c r="PBG44" s="242"/>
      <c r="PBH44" s="242"/>
      <c r="PBI44" s="242"/>
      <c r="PBJ44" s="242"/>
      <c r="PBK44" s="242"/>
      <c r="PBL44" s="242"/>
      <c r="PBM44" s="242"/>
      <c r="PBN44" s="242"/>
      <c r="PBO44" s="242"/>
      <c r="PBP44" s="242"/>
      <c r="PBQ44" s="242"/>
      <c r="PBR44" s="242"/>
      <c r="PBS44" s="242"/>
      <c r="PBT44" s="242"/>
      <c r="PBU44" s="242"/>
      <c r="PBV44" s="242"/>
      <c r="PBW44" s="242"/>
      <c r="PBX44" s="242"/>
      <c r="PBY44" s="242"/>
      <c r="PBZ44" s="242"/>
      <c r="PCA44" s="242"/>
      <c r="PCB44" s="242"/>
      <c r="PCC44" s="242"/>
      <c r="PCD44" s="242"/>
      <c r="PCE44" s="242"/>
      <c r="PCF44" s="242"/>
      <c r="PCG44" s="242"/>
      <c r="PCH44" s="242"/>
      <c r="PCI44" s="242"/>
      <c r="PCJ44" s="242"/>
      <c r="PCK44" s="242"/>
      <c r="PCL44" s="242"/>
      <c r="PCM44" s="242"/>
      <c r="PCN44" s="242"/>
      <c r="PCO44" s="242"/>
      <c r="PCP44" s="242"/>
      <c r="PCQ44" s="242"/>
      <c r="PCR44" s="242"/>
      <c r="PCS44" s="242"/>
      <c r="PCT44" s="242"/>
      <c r="PCU44" s="242"/>
      <c r="PCV44" s="242"/>
      <c r="PCW44" s="242"/>
      <c r="PCX44" s="242"/>
      <c r="PCY44" s="242"/>
      <c r="PCZ44" s="242"/>
      <c r="PDA44" s="242"/>
      <c r="PDB44" s="242"/>
      <c r="PDC44" s="242"/>
      <c r="PDD44" s="242"/>
      <c r="PDE44" s="242"/>
      <c r="PDF44" s="242"/>
      <c r="PDG44" s="242"/>
      <c r="PDH44" s="242"/>
      <c r="PDI44" s="242"/>
      <c r="PDJ44" s="242"/>
      <c r="PDK44" s="242"/>
      <c r="PDL44" s="242"/>
      <c r="PDM44" s="242"/>
      <c r="PDN44" s="242"/>
      <c r="PDO44" s="242"/>
      <c r="PDP44" s="242"/>
      <c r="PDQ44" s="242"/>
      <c r="PDR44" s="242"/>
      <c r="PDS44" s="242"/>
      <c r="PDT44" s="242"/>
      <c r="PDU44" s="242"/>
      <c r="PDV44" s="242"/>
      <c r="PDW44" s="242"/>
      <c r="PDX44" s="242"/>
      <c r="PDY44" s="242"/>
      <c r="PDZ44" s="242"/>
      <c r="PEA44" s="242"/>
      <c r="PEB44" s="242"/>
      <c r="PEC44" s="242"/>
      <c r="PED44" s="242"/>
      <c r="PEE44" s="242"/>
      <c r="PEF44" s="242"/>
      <c r="PEG44" s="242"/>
      <c r="PEH44" s="242"/>
      <c r="PEI44" s="242"/>
      <c r="PEJ44" s="242"/>
      <c r="PEK44" s="242"/>
      <c r="PEL44" s="242"/>
      <c r="PEM44" s="242"/>
      <c r="PEN44" s="242"/>
      <c r="PEO44" s="242"/>
      <c r="PEP44" s="242"/>
      <c r="PEQ44" s="242"/>
      <c r="PER44" s="242"/>
      <c r="PES44" s="242"/>
      <c r="PET44" s="242"/>
      <c r="PEU44" s="242"/>
      <c r="PEV44" s="242"/>
      <c r="PEW44" s="242"/>
      <c r="PEX44" s="242"/>
      <c r="PEY44" s="242"/>
      <c r="PEZ44" s="242"/>
      <c r="PFA44" s="242"/>
      <c r="PFB44" s="242"/>
      <c r="PFC44" s="242"/>
      <c r="PFD44" s="242"/>
      <c r="PFE44" s="242"/>
      <c r="PFF44" s="242"/>
      <c r="PFG44" s="242"/>
      <c r="PFH44" s="242"/>
      <c r="PFI44" s="242"/>
      <c r="PFJ44" s="242"/>
      <c r="PFK44" s="242"/>
      <c r="PFL44" s="242"/>
      <c r="PFM44" s="242"/>
      <c r="PFN44" s="242"/>
      <c r="PFO44" s="242"/>
      <c r="PFP44" s="242"/>
      <c r="PFQ44" s="242"/>
      <c r="PFR44" s="242"/>
      <c r="PFS44" s="242"/>
      <c r="PFT44" s="242"/>
      <c r="PFU44" s="242"/>
      <c r="PFV44" s="242"/>
      <c r="PFW44" s="242"/>
      <c r="PFX44" s="242"/>
      <c r="PFY44" s="242"/>
      <c r="PFZ44" s="242"/>
      <c r="PGA44" s="242"/>
      <c r="PGB44" s="242"/>
      <c r="PGC44" s="242"/>
      <c r="PGD44" s="242"/>
      <c r="PGE44" s="242"/>
      <c r="PGF44" s="242"/>
      <c r="PGG44" s="242"/>
      <c r="PGH44" s="242"/>
      <c r="PGI44" s="242"/>
      <c r="PGJ44" s="242"/>
      <c r="PGK44" s="242"/>
      <c r="PGL44" s="242"/>
      <c r="PGM44" s="242"/>
      <c r="PGN44" s="242"/>
      <c r="PGO44" s="242"/>
      <c r="PGP44" s="242"/>
      <c r="PGQ44" s="242"/>
      <c r="PGR44" s="242"/>
      <c r="PGS44" s="242"/>
      <c r="PGT44" s="242"/>
      <c r="PGU44" s="242"/>
      <c r="PGV44" s="242"/>
      <c r="PGW44" s="242"/>
      <c r="PGX44" s="242"/>
      <c r="PGY44" s="242"/>
      <c r="PGZ44" s="242"/>
      <c r="PHA44" s="242"/>
      <c r="PHB44" s="242"/>
      <c r="PHC44" s="242"/>
      <c r="PHD44" s="242"/>
      <c r="PHE44" s="242"/>
      <c r="PHF44" s="242"/>
      <c r="PHG44" s="242"/>
      <c r="PHH44" s="242"/>
      <c r="PHI44" s="242"/>
      <c r="PHJ44" s="242"/>
      <c r="PHK44" s="242"/>
      <c r="PHL44" s="242"/>
      <c r="PHM44" s="242"/>
      <c r="PHN44" s="242"/>
      <c r="PHO44" s="242"/>
      <c r="PHP44" s="242"/>
      <c r="PHQ44" s="242"/>
      <c r="PHR44" s="242"/>
      <c r="PHS44" s="242"/>
      <c r="PHT44" s="242"/>
      <c r="PHU44" s="242"/>
      <c r="PHV44" s="242"/>
      <c r="PHW44" s="242"/>
      <c r="PHX44" s="242"/>
      <c r="PHY44" s="242"/>
      <c r="PHZ44" s="242"/>
      <c r="PIA44" s="242"/>
      <c r="PIB44" s="242"/>
      <c r="PIC44" s="242"/>
      <c r="PID44" s="242"/>
      <c r="PIE44" s="242"/>
      <c r="PIF44" s="242"/>
      <c r="PIG44" s="242"/>
      <c r="PIH44" s="242"/>
      <c r="PII44" s="242"/>
      <c r="PIJ44" s="242"/>
      <c r="PIK44" s="242"/>
      <c r="PIL44" s="242"/>
      <c r="PIM44" s="242"/>
      <c r="PIN44" s="242"/>
      <c r="PIO44" s="242"/>
      <c r="PIP44" s="242"/>
      <c r="PIQ44" s="242"/>
      <c r="PIR44" s="242"/>
      <c r="PIS44" s="242"/>
      <c r="PIT44" s="242"/>
      <c r="PIU44" s="242"/>
      <c r="PIV44" s="242"/>
      <c r="PIW44" s="242"/>
      <c r="PIX44" s="242"/>
      <c r="PIY44" s="242"/>
      <c r="PIZ44" s="242"/>
      <c r="PJA44" s="242"/>
      <c r="PJB44" s="242"/>
      <c r="PJC44" s="242"/>
      <c r="PJD44" s="242"/>
      <c r="PJE44" s="242"/>
      <c r="PJF44" s="242"/>
      <c r="PJG44" s="242"/>
      <c r="PJH44" s="242"/>
      <c r="PJI44" s="242"/>
      <c r="PJJ44" s="242"/>
      <c r="PJK44" s="242"/>
      <c r="PJL44" s="242"/>
      <c r="PJM44" s="242"/>
      <c r="PJN44" s="242"/>
      <c r="PJO44" s="242"/>
      <c r="PJP44" s="242"/>
      <c r="PJQ44" s="242"/>
      <c r="PJR44" s="242"/>
      <c r="PJS44" s="242"/>
      <c r="PJT44" s="242"/>
      <c r="PJU44" s="242"/>
      <c r="PJV44" s="242"/>
      <c r="PJW44" s="242"/>
      <c r="PJX44" s="242"/>
      <c r="PJY44" s="242"/>
      <c r="PJZ44" s="242"/>
      <c r="PKA44" s="242"/>
      <c r="PKB44" s="242"/>
      <c r="PKC44" s="242"/>
      <c r="PKD44" s="242"/>
      <c r="PKE44" s="242"/>
      <c r="PKF44" s="242"/>
      <c r="PKG44" s="242"/>
      <c r="PKH44" s="242"/>
      <c r="PKI44" s="242"/>
      <c r="PKJ44" s="242"/>
      <c r="PKK44" s="242"/>
      <c r="PKL44" s="242"/>
      <c r="PKM44" s="242"/>
      <c r="PKN44" s="242"/>
      <c r="PKO44" s="242"/>
      <c r="PKP44" s="242"/>
      <c r="PKQ44" s="242"/>
      <c r="PKR44" s="242"/>
      <c r="PKS44" s="242"/>
      <c r="PKT44" s="242"/>
      <c r="PKU44" s="242"/>
      <c r="PKV44" s="242"/>
      <c r="PKW44" s="242"/>
      <c r="PKX44" s="242"/>
      <c r="PKY44" s="242"/>
      <c r="PKZ44" s="242"/>
      <c r="PLA44" s="242"/>
      <c r="PLB44" s="242"/>
      <c r="PLC44" s="242"/>
      <c r="PLD44" s="242"/>
      <c r="PLE44" s="242"/>
      <c r="PLF44" s="242"/>
      <c r="PLG44" s="242"/>
      <c r="PLH44" s="242"/>
      <c r="PLI44" s="242"/>
      <c r="PLJ44" s="242"/>
      <c r="PLK44" s="242"/>
      <c r="PLL44" s="242"/>
      <c r="PLM44" s="242"/>
      <c r="PLN44" s="242"/>
      <c r="PLO44" s="242"/>
      <c r="PLP44" s="242"/>
      <c r="PLQ44" s="242"/>
      <c r="PLR44" s="242"/>
      <c r="PLS44" s="242"/>
      <c r="PLT44" s="242"/>
      <c r="PLU44" s="242"/>
      <c r="PLV44" s="242"/>
      <c r="PLW44" s="242"/>
      <c r="PLX44" s="242"/>
      <c r="PLY44" s="242"/>
      <c r="PLZ44" s="242"/>
      <c r="PMA44" s="242"/>
      <c r="PMB44" s="242"/>
      <c r="PMC44" s="242"/>
      <c r="PMD44" s="242"/>
      <c r="PME44" s="242"/>
      <c r="PMF44" s="242"/>
      <c r="PMG44" s="242"/>
      <c r="PMH44" s="242"/>
      <c r="PMI44" s="242"/>
      <c r="PMJ44" s="242"/>
      <c r="PMK44" s="242"/>
      <c r="PML44" s="242"/>
      <c r="PMM44" s="242"/>
      <c r="PMN44" s="242"/>
      <c r="PMO44" s="242"/>
      <c r="PMP44" s="242"/>
      <c r="PMQ44" s="242"/>
      <c r="PMR44" s="242"/>
      <c r="PMS44" s="242"/>
      <c r="PMT44" s="242"/>
      <c r="PMU44" s="242"/>
      <c r="PMV44" s="242"/>
      <c r="PMW44" s="242"/>
      <c r="PMX44" s="242"/>
      <c r="PMY44" s="242"/>
      <c r="PMZ44" s="242"/>
      <c r="PNA44" s="242"/>
      <c r="PNB44" s="242"/>
      <c r="PNC44" s="242"/>
      <c r="PND44" s="242"/>
      <c r="PNE44" s="242"/>
      <c r="PNF44" s="242"/>
      <c r="PNG44" s="242"/>
      <c r="PNH44" s="242"/>
      <c r="PNI44" s="242"/>
      <c r="PNJ44" s="242"/>
      <c r="PNK44" s="242"/>
      <c r="PNL44" s="242"/>
      <c r="PNM44" s="242"/>
      <c r="PNN44" s="242"/>
      <c r="PNO44" s="242"/>
      <c r="PNP44" s="242"/>
      <c r="PNQ44" s="242"/>
      <c r="PNR44" s="242"/>
      <c r="PNS44" s="242"/>
      <c r="PNT44" s="242"/>
      <c r="PNU44" s="242"/>
      <c r="PNV44" s="242"/>
      <c r="PNW44" s="242"/>
      <c r="PNX44" s="242"/>
      <c r="PNY44" s="242"/>
      <c r="PNZ44" s="242"/>
      <c r="POA44" s="242"/>
      <c r="POB44" s="242"/>
      <c r="POC44" s="242"/>
      <c r="POD44" s="242"/>
      <c r="POE44" s="242"/>
      <c r="POF44" s="242"/>
      <c r="POG44" s="242"/>
      <c r="POH44" s="242"/>
      <c r="POI44" s="242"/>
      <c r="POJ44" s="242"/>
      <c r="POK44" s="242"/>
      <c r="POL44" s="242"/>
      <c r="POM44" s="242"/>
      <c r="PON44" s="242"/>
      <c r="POO44" s="242"/>
      <c r="POP44" s="242"/>
      <c r="POQ44" s="242"/>
      <c r="POR44" s="242"/>
      <c r="POS44" s="242"/>
      <c r="POT44" s="242"/>
      <c r="POU44" s="242"/>
      <c r="POV44" s="242"/>
      <c r="POW44" s="242"/>
      <c r="POX44" s="242"/>
      <c r="POY44" s="242"/>
      <c r="POZ44" s="242"/>
      <c r="PPA44" s="242"/>
      <c r="PPB44" s="242"/>
      <c r="PPC44" s="242"/>
      <c r="PPD44" s="242"/>
      <c r="PPE44" s="242"/>
      <c r="PPF44" s="242"/>
      <c r="PPG44" s="242"/>
      <c r="PPH44" s="242"/>
      <c r="PPI44" s="242"/>
      <c r="PPJ44" s="242"/>
      <c r="PPK44" s="242"/>
      <c r="PPL44" s="242"/>
      <c r="PPM44" s="242"/>
      <c r="PPN44" s="242"/>
      <c r="PPO44" s="242"/>
      <c r="PPP44" s="242"/>
      <c r="PPQ44" s="242"/>
      <c r="PPR44" s="242"/>
      <c r="PPS44" s="242"/>
      <c r="PPT44" s="242"/>
      <c r="PPU44" s="242"/>
      <c r="PPV44" s="242"/>
      <c r="PPW44" s="242"/>
      <c r="PPX44" s="242"/>
      <c r="PPY44" s="242"/>
      <c r="PPZ44" s="242"/>
      <c r="PQA44" s="242"/>
      <c r="PQB44" s="242"/>
      <c r="PQC44" s="242"/>
      <c r="PQD44" s="242"/>
      <c r="PQE44" s="242"/>
      <c r="PQF44" s="242"/>
      <c r="PQG44" s="242"/>
      <c r="PQH44" s="242"/>
      <c r="PQI44" s="242"/>
      <c r="PQJ44" s="242"/>
      <c r="PQK44" s="242"/>
      <c r="PQL44" s="242"/>
      <c r="PQM44" s="242"/>
      <c r="PQN44" s="242"/>
      <c r="PQO44" s="242"/>
      <c r="PQP44" s="242"/>
      <c r="PQQ44" s="242"/>
      <c r="PQR44" s="242"/>
      <c r="PQS44" s="242"/>
      <c r="PQT44" s="242"/>
      <c r="PQU44" s="242"/>
      <c r="PQV44" s="242"/>
      <c r="PQW44" s="242"/>
      <c r="PQX44" s="242"/>
      <c r="PQY44" s="242"/>
      <c r="PQZ44" s="242"/>
      <c r="PRA44" s="242"/>
      <c r="PRB44" s="242"/>
      <c r="PRC44" s="242"/>
      <c r="PRD44" s="242"/>
      <c r="PRE44" s="242"/>
      <c r="PRF44" s="242"/>
      <c r="PRG44" s="242"/>
      <c r="PRH44" s="242"/>
      <c r="PRI44" s="242"/>
      <c r="PRJ44" s="242"/>
      <c r="PRK44" s="242"/>
      <c r="PRL44" s="242"/>
      <c r="PRM44" s="242"/>
      <c r="PRN44" s="242"/>
      <c r="PRO44" s="242"/>
      <c r="PRP44" s="242"/>
      <c r="PRQ44" s="242"/>
      <c r="PRR44" s="242"/>
      <c r="PRS44" s="242"/>
      <c r="PRT44" s="242"/>
      <c r="PRU44" s="242"/>
      <c r="PRV44" s="242"/>
      <c r="PRW44" s="242"/>
      <c r="PRX44" s="242"/>
      <c r="PRY44" s="242"/>
      <c r="PRZ44" s="242"/>
      <c r="PSA44" s="242"/>
      <c r="PSB44" s="242"/>
      <c r="PSC44" s="242"/>
      <c r="PSD44" s="242"/>
      <c r="PSE44" s="242"/>
      <c r="PSF44" s="242"/>
      <c r="PSG44" s="242"/>
      <c r="PSH44" s="242"/>
      <c r="PSI44" s="242"/>
      <c r="PSJ44" s="242"/>
      <c r="PSK44" s="242"/>
      <c r="PSL44" s="242"/>
      <c r="PSM44" s="242"/>
      <c r="PSN44" s="242"/>
      <c r="PSO44" s="242"/>
      <c r="PSP44" s="242"/>
      <c r="PSQ44" s="242"/>
      <c r="PSR44" s="242"/>
      <c r="PSS44" s="242"/>
      <c r="PST44" s="242"/>
      <c r="PSU44" s="242"/>
      <c r="PSV44" s="242"/>
      <c r="PSW44" s="242"/>
      <c r="PSX44" s="242"/>
      <c r="PSY44" s="242"/>
      <c r="PSZ44" s="242"/>
      <c r="PTA44" s="242"/>
      <c r="PTB44" s="242"/>
      <c r="PTC44" s="242"/>
      <c r="PTD44" s="242"/>
      <c r="PTE44" s="242"/>
      <c r="PTF44" s="242"/>
      <c r="PTG44" s="242"/>
      <c r="PTH44" s="242"/>
      <c r="PTI44" s="242"/>
      <c r="PTJ44" s="242"/>
      <c r="PTK44" s="242"/>
      <c r="PTL44" s="242"/>
      <c r="PTM44" s="242"/>
      <c r="PTN44" s="242"/>
      <c r="PTO44" s="242"/>
      <c r="PTP44" s="242"/>
      <c r="PTQ44" s="242"/>
      <c r="PTR44" s="242"/>
      <c r="PTS44" s="242"/>
      <c r="PTT44" s="242"/>
      <c r="PTU44" s="242"/>
      <c r="PTV44" s="242"/>
      <c r="PTW44" s="242"/>
      <c r="PTX44" s="242"/>
      <c r="PTY44" s="242"/>
      <c r="PTZ44" s="242"/>
      <c r="PUA44" s="242"/>
      <c r="PUB44" s="242"/>
      <c r="PUC44" s="242"/>
      <c r="PUD44" s="242"/>
      <c r="PUE44" s="242"/>
      <c r="PUF44" s="242"/>
      <c r="PUG44" s="242"/>
      <c r="PUH44" s="242"/>
      <c r="PUI44" s="242"/>
      <c r="PUJ44" s="242"/>
      <c r="PUK44" s="242"/>
      <c r="PUL44" s="242"/>
      <c r="PUM44" s="242"/>
      <c r="PUN44" s="242"/>
      <c r="PUO44" s="242"/>
      <c r="PUP44" s="242"/>
      <c r="PUQ44" s="242"/>
      <c r="PUR44" s="242"/>
      <c r="PUS44" s="242"/>
      <c r="PUT44" s="242"/>
      <c r="PUU44" s="242"/>
      <c r="PUV44" s="242"/>
      <c r="PUW44" s="242"/>
      <c r="PUX44" s="242"/>
      <c r="PUY44" s="242"/>
      <c r="PUZ44" s="242"/>
      <c r="PVA44" s="242"/>
      <c r="PVB44" s="242"/>
      <c r="PVC44" s="242"/>
      <c r="PVD44" s="242"/>
      <c r="PVE44" s="242"/>
      <c r="PVF44" s="242"/>
      <c r="PVG44" s="242"/>
      <c r="PVH44" s="242"/>
      <c r="PVI44" s="242"/>
      <c r="PVJ44" s="242"/>
      <c r="PVK44" s="242"/>
      <c r="PVL44" s="242"/>
      <c r="PVM44" s="242"/>
      <c r="PVN44" s="242"/>
      <c r="PVO44" s="242"/>
      <c r="PVP44" s="242"/>
      <c r="PVQ44" s="242"/>
      <c r="PVR44" s="242"/>
      <c r="PVS44" s="242"/>
      <c r="PVT44" s="242"/>
      <c r="PVU44" s="242"/>
      <c r="PVV44" s="242"/>
      <c r="PVW44" s="242"/>
      <c r="PVX44" s="242"/>
      <c r="PVY44" s="242"/>
      <c r="PVZ44" s="242"/>
      <c r="PWA44" s="242"/>
      <c r="PWB44" s="242"/>
      <c r="PWC44" s="242"/>
      <c r="PWD44" s="242"/>
      <c r="PWE44" s="242"/>
      <c r="PWF44" s="242"/>
      <c r="PWG44" s="242"/>
      <c r="PWH44" s="242"/>
      <c r="PWI44" s="242"/>
      <c r="PWJ44" s="242"/>
      <c r="PWK44" s="242"/>
      <c r="PWL44" s="242"/>
      <c r="PWM44" s="242"/>
      <c r="PWN44" s="242"/>
      <c r="PWO44" s="242"/>
      <c r="PWP44" s="242"/>
      <c r="PWQ44" s="242"/>
      <c r="PWR44" s="242"/>
      <c r="PWS44" s="242"/>
      <c r="PWT44" s="242"/>
      <c r="PWU44" s="242"/>
      <c r="PWV44" s="242"/>
      <c r="PWW44" s="242"/>
      <c r="PWX44" s="242"/>
      <c r="PWY44" s="242"/>
      <c r="PWZ44" s="242"/>
      <c r="PXA44" s="242"/>
      <c r="PXB44" s="242"/>
      <c r="PXC44" s="242"/>
      <c r="PXD44" s="242"/>
      <c r="PXE44" s="242"/>
      <c r="PXF44" s="242"/>
      <c r="PXG44" s="242"/>
      <c r="PXH44" s="242"/>
      <c r="PXI44" s="242"/>
      <c r="PXJ44" s="242"/>
      <c r="PXK44" s="242"/>
      <c r="PXL44" s="242"/>
      <c r="PXM44" s="242"/>
      <c r="PXN44" s="242"/>
      <c r="PXO44" s="242"/>
      <c r="PXP44" s="242"/>
      <c r="PXQ44" s="242"/>
      <c r="PXR44" s="242"/>
      <c r="PXS44" s="242"/>
      <c r="PXT44" s="242"/>
      <c r="PXU44" s="242"/>
      <c r="PXV44" s="242"/>
      <c r="PXW44" s="242"/>
      <c r="PXX44" s="242"/>
      <c r="PXY44" s="242"/>
      <c r="PXZ44" s="242"/>
      <c r="PYA44" s="242"/>
      <c r="PYB44" s="242"/>
      <c r="PYC44" s="242"/>
      <c r="PYD44" s="242"/>
      <c r="PYE44" s="242"/>
      <c r="PYF44" s="242"/>
      <c r="PYG44" s="242"/>
      <c r="PYH44" s="242"/>
      <c r="PYI44" s="242"/>
      <c r="PYJ44" s="242"/>
      <c r="PYK44" s="242"/>
      <c r="PYL44" s="242"/>
      <c r="PYM44" s="242"/>
      <c r="PYN44" s="242"/>
      <c r="PYO44" s="242"/>
      <c r="PYP44" s="242"/>
      <c r="PYQ44" s="242"/>
      <c r="PYR44" s="242"/>
      <c r="PYS44" s="242"/>
      <c r="PYT44" s="242"/>
      <c r="PYU44" s="242"/>
      <c r="PYV44" s="242"/>
      <c r="PYW44" s="242"/>
      <c r="PYX44" s="242"/>
      <c r="PYY44" s="242"/>
      <c r="PYZ44" s="242"/>
      <c r="PZA44" s="242"/>
      <c r="PZB44" s="242"/>
      <c r="PZC44" s="242"/>
      <c r="PZD44" s="242"/>
      <c r="PZE44" s="242"/>
      <c r="PZF44" s="242"/>
      <c r="PZG44" s="242"/>
      <c r="PZH44" s="242"/>
      <c r="PZI44" s="242"/>
      <c r="PZJ44" s="242"/>
      <c r="PZK44" s="242"/>
      <c r="PZL44" s="242"/>
      <c r="PZM44" s="242"/>
      <c r="PZN44" s="242"/>
      <c r="PZO44" s="242"/>
      <c r="PZP44" s="242"/>
      <c r="PZQ44" s="242"/>
      <c r="PZR44" s="242"/>
      <c r="PZS44" s="242"/>
      <c r="PZT44" s="242"/>
      <c r="PZU44" s="242"/>
      <c r="PZV44" s="242"/>
      <c r="PZW44" s="242"/>
      <c r="PZX44" s="242"/>
      <c r="PZY44" s="242"/>
      <c r="PZZ44" s="242"/>
      <c r="QAA44" s="242"/>
      <c r="QAB44" s="242"/>
      <c r="QAC44" s="242"/>
      <c r="QAD44" s="242"/>
      <c r="QAE44" s="242"/>
      <c r="QAF44" s="242"/>
      <c r="QAG44" s="242"/>
      <c r="QAH44" s="242"/>
      <c r="QAI44" s="242"/>
      <c r="QAJ44" s="242"/>
      <c r="QAK44" s="242"/>
      <c r="QAL44" s="242"/>
      <c r="QAM44" s="242"/>
      <c r="QAN44" s="242"/>
      <c r="QAO44" s="242"/>
      <c r="QAP44" s="242"/>
      <c r="QAQ44" s="242"/>
      <c r="QAR44" s="242"/>
      <c r="QAS44" s="242"/>
      <c r="QAT44" s="242"/>
      <c r="QAU44" s="242"/>
      <c r="QAV44" s="242"/>
      <c r="QAW44" s="242"/>
      <c r="QAX44" s="242"/>
      <c r="QAY44" s="242"/>
      <c r="QAZ44" s="242"/>
      <c r="QBA44" s="242"/>
      <c r="QBB44" s="242"/>
      <c r="QBC44" s="242"/>
      <c r="QBD44" s="242"/>
      <c r="QBE44" s="242"/>
      <c r="QBF44" s="242"/>
      <c r="QBG44" s="242"/>
      <c r="QBH44" s="242"/>
      <c r="QBI44" s="242"/>
      <c r="QBJ44" s="242"/>
      <c r="QBK44" s="242"/>
      <c r="QBL44" s="242"/>
      <c r="QBM44" s="242"/>
      <c r="QBN44" s="242"/>
      <c r="QBO44" s="242"/>
      <c r="QBP44" s="242"/>
      <c r="QBQ44" s="242"/>
      <c r="QBR44" s="242"/>
      <c r="QBS44" s="242"/>
      <c r="QBT44" s="242"/>
      <c r="QBU44" s="242"/>
      <c r="QBV44" s="242"/>
      <c r="QBW44" s="242"/>
      <c r="QBX44" s="242"/>
      <c r="QBY44" s="242"/>
      <c r="QBZ44" s="242"/>
      <c r="QCA44" s="242"/>
      <c r="QCB44" s="242"/>
      <c r="QCC44" s="242"/>
      <c r="QCD44" s="242"/>
      <c r="QCE44" s="242"/>
      <c r="QCF44" s="242"/>
      <c r="QCG44" s="242"/>
      <c r="QCH44" s="242"/>
      <c r="QCI44" s="242"/>
      <c r="QCJ44" s="242"/>
      <c r="QCK44" s="242"/>
      <c r="QCL44" s="242"/>
      <c r="QCM44" s="242"/>
      <c r="QCN44" s="242"/>
      <c r="QCO44" s="242"/>
      <c r="QCP44" s="242"/>
      <c r="QCQ44" s="242"/>
      <c r="QCR44" s="242"/>
      <c r="QCS44" s="242"/>
      <c r="QCT44" s="242"/>
      <c r="QCU44" s="242"/>
      <c r="QCV44" s="242"/>
      <c r="QCW44" s="242"/>
      <c r="QCX44" s="242"/>
      <c r="QCY44" s="242"/>
      <c r="QCZ44" s="242"/>
      <c r="QDA44" s="242"/>
      <c r="QDB44" s="242"/>
      <c r="QDC44" s="242"/>
      <c r="QDD44" s="242"/>
      <c r="QDE44" s="242"/>
      <c r="QDF44" s="242"/>
      <c r="QDG44" s="242"/>
      <c r="QDH44" s="242"/>
      <c r="QDI44" s="242"/>
      <c r="QDJ44" s="242"/>
      <c r="QDK44" s="242"/>
      <c r="QDL44" s="242"/>
      <c r="QDM44" s="242"/>
      <c r="QDN44" s="242"/>
      <c r="QDO44" s="242"/>
      <c r="QDP44" s="242"/>
      <c r="QDQ44" s="242"/>
      <c r="QDR44" s="242"/>
      <c r="QDS44" s="242"/>
      <c r="QDT44" s="242"/>
      <c r="QDU44" s="242"/>
      <c r="QDV44" s="242"/>
      <c r="QDW44" s="242"/>
      <c r="QDX44" s="242"/>
      <c r="QDY44" s="242"/>
      <c r="QDZ44" s="242"/>
      <c r="QEA44" s="242"/>
      <c r="QEB44" s="242"/>
      <c r="QEC44" s="242"/>
      <c r="QED44" s="242"/>
      <c r="QEE44" s="242"/>
      <c r="QEF44" s="242"/>
      <c r="QEG44" s="242"/>
      <c r="QEH44" s="242"/>
      <c r="QEI44" s="242"/>
      <c r="QEJ44" s="242"/>
      <c r="QEK44" s="242"/>
      <c r="QEL44" s="242"/>
      <c r="QEM44" s="242"/>
      <c r="QEN44" s="242"/>
      <c r="QEO44" s="242"/>
      <c r="QEP44" s="242"/>
      <c r="QEQ44" s="242"/>
      <c r="QER44" s="242"/>
      <c r="QES44" s="242"/>
      <c r="QET44" s="242"/>
      <c r="QEU44" s="242"/>
      <c r="QEV44" s="242"/>
      <c r="QEW44" s="242"/>
      <c r="QEX44" s="242"/>
      <c r="QEY44" s="242"/>
      <c r="QEZ44" s="242"/>
      <c r="QFA44" s="242"/>
      <c r="QFB44" s="242"/>
      <c r="QFC44" s="242"/>
      <c r="QFD44" s="242"/>
      <c r="QFE44" s="242"/>
      <c r="QFF44" s="242"/>
      <c r="QFG44" s="242"/>
      <c r="QFH44" s="242"/>
      <c r="QFI44" s="242"/>
      <c r="QFJ44" s="242"/>
      <c r="QFK44" s="242"/>
      <c r="QFL44" s="242"/>
      <c r="QFM44" s="242"/>
      <c r="QFN44" s="242"/>
      <c r="QFO44" s="242"/>
      <c r="QFP44" s="242"/>
      <c r="QFQ44" s="242"/>
      <c r="QFR44" s="242"/>
      <c r="QFS44" s="242"/>
      <c r="QFT44" s="242"/>
      <c r="QFU44" s="242"/>
      <c r="QFV44" s="242"/>
      <c r="QFW44" s="242"/>
      <c r="QFX44" s="242"/>
      <c r="QFY44" s="242"/>
      <c r="QFZ44" s="242"/>
      <c r="QGA44" s="242"/>
      <c r="QGB44" s="242"/>
      <c r="QGC44" s="242"/>
      <c r="QGD44" s="242"/>
      <c r="QGE44" s="242"/>
      <c r="QGF44" s="242"/>
      <c r="QGG44" s="242"/>
      <c r="QGH44" s="242"/>
      <c r="QGI44" s="242"/>
      <c r="QGJ44" s="242"/>
      <c r="QGK44" s="242"/>
      <c r="QGL44" s="242"/>
      <c r="QGM44" s="242"/>
      <c r="QGN44" s="242"/>
      <c r="QGO44" s="242"/>
      <c r="QGP44" s="242"/>
      <c r="QGQ44" s="242"/>
      <c r="QGR44" s="242"/>
      <c r="QGS44" s="242"/>
      <c r="QGT44" s="242"/>
      <c r="QGU44" s="242"/>
      <c r="QGV44" s="242"/>
      <c r="QGW44" s="242"/>
      <c r="QGX44" s="242"/>
      <c r="QGY44" s="242"/>
      <c r="QGZ44" s="242"/>
      <c r="QHA44" s="242"/>
      <c r="QHB44" s="242"/>
      <c r="QHC44" s="242"/>
      <c r="QHD44" s="242"/>
      <c r="QHE44" s="242"/>
      <c r="QHF44" s="242"/>
      <c r="QHG44" s="242"/>
      <c r="QHH44" s="242"/>
      <c r="QHI44" s="242"/>
      <c r="QHJ44" s="242"/>
      <c r="QHK44" s="242"/>
      <c r="QHL44" s="242"/>
      <c r="QHM44" s="242"/>
      <c r="QHN44" s="242"/>
      <c r="QHO44" s="242"/>
      <c r="QHP44" s="242"/>
      <c r="QHQ44" s="242"/>
      <c r="QHR44" s="242"/>
      <c r="QHS44" s="242"/>
      <c r="QHT44" s="242"/>
      <c r="QHU44" s="242"/>
      <c r="QHV44" s="242"/>
      <c r="QHW44" s="242"/>
      <c r="QHX44" s="242"/>
      <c r="QHY44" s="242"/>
      <c r="QHZ44" s="242"/>
      <c r="QIA44" s="242"/>
      <c r="QIB44" s="242"/>
      <c r="QIC44" s="242"/>
      <c r="QID44" s="242"/>
      <c r="QIE44" s="242"/>
      <c r="QIF44" s="242"/>
      <c r="QIG44" s="242"/>
      <c r="QIH44" s="242"/>
      <c r="QII44" s="242"/>
      <c r="QIJ44" s="242"/>
      <c r="QIK44" s="242"/>
      <c r="QIL44" s="242"/>
      <c r="QIM44" s="242"/>
      <c r="QIN44" s="242"/>
      <c r="QIO44" s="242"/>
      <c r="QIP44" s="242"/>
      <c r="QIQ44" s="242"/>
      <c r="QIR44" s="242"/>
      <c r="QIS44" s="242"/>
      <c r="QIT44" s="242"/>
      <c r="QIU44" s="242"/>
      <c r="QIV44" s="242"/>
      <c r="QIW44" s="242"/>
      <c r="QIX44" s="242"/>
      <c r="QIY44" s="242"/>
      <c r="QIZ44" s="242"/>
      <c r="QJA44" s="242"/>
      <c r="QJB44" s="242"/>
      <c r="QJC44" s="242"/>
      <c r="QJD44" s="242"/>
      <c r="QJE44" s="242"/>
      <c r="QJF44" s="242"/>
      <c r="QJG44" s="242"/>
      <c r="QJH44" s="242"/>
      <c r="QJI44" s="242"/>
      <c r="QJJ44" s="242"/>
      <c r="QJK44" s="242"/>
      <c r="QJL44" s="242"/>
      <c r="QJM44" s="242"/>
      <c r="QJN44" s="242"/>
      <c r="QJO44" s="242"/>
      <c r="QJP44" s="242"/>
      <c r="QJQ44" s="242"/>
      <c r="QJR44" s="242"/>
      <c r="QJS44" s="242"/>
      <c r="QJT44" s="242"/>
      <c r="QJU44" s="242"/>
      <c r="QJV44" s="242"/>
      <c r="QJW44" s="242"/>
      <c r="QJX44" s="242"/>
      <c r="QJY44" s="242"/>
      <c r="QJZ44" s="242"/>
      <c r="QKA44" s="242"/>
      <c r="QKB44" s="242"/>
      <c r="QKC44" s="242"/>
      <c r="QKD44" s="242"/>
      <c r="QKE44" s="242"/>
      <c r="QKF44" s="242"/>
      <c r="QKG44" s="242"/>
      <c r="QKH44" s="242"/>
      <c r="QKI44" s="242"/>
      <c r="QKJ44" s="242"/>
      <c r="QKK44" s="242"/>
      <c r="QKL44" s="242"/>
      <c r="QKM44" s="242"/>
      <c r="QKN44" s="242"/>
      <c r="QKO44" s="242"/>
      <c r="QKP44" s="242"/>
      <c r="QKQ44" s="242"/>
      <c r="QKR44" s="242"/>
      <c r="QKS44" s="242"/>
      <c r="QKT44" s="242"/>
      <c r="QKU44" s="242"/>
      <c r="QKV44" s="242"/>
      <c r="QKW44" s="242"/>
      <c r="QKX44" s="242"/>
      <c r="QKY44" s="242"/>
      <c r="QKZ44" s="242"/>
      <c r="QLA44" s="242"/>
      <c r="QLB44" s="242"/>
      <c r="QLC44" s="242"/>
      <c r="QLD44" s="242"/>
      <c r="QLE44" s="242"/>
      <c r="QLF44" s="242"/>
      <c r="QLG44" s="242"/>
      <c r="QLH44" s="242"/>
      <c r="QLI44" s="242"/>
      <c r="QLJ44" s="242"/>
      <c r="QLK44" s="242"/>
      <c r="QLL44" s="242"/>
      <c r="QLM44" s="242"/>
      <c r="QLN44" s="242"/>
      <c r="QLO44" s="242"/>
      <c r="QLP44" s="242"/>
      <c r="QLQ44" s="242"/>
      <c r="QLR44" s="242"/>
      <c r="QLS44" s="242"/>
      <c r="QLT44" s="242"/>
      <c r="QLU44" s="242"/>
      <c r="QLV44" s="242"/>
      <c r="QLW44" s="242"/>
      <c r="QLX44" s="242"/>
      <c r="QLY44" s="242"/>
      <c r="QLZ44" s="242"/>
      <c r="QMA44" s="242"/>
      <c r="QMB44" s="242"/>
      <c r="QMC44" s="242"/>
      <c r="QMD44" s="242"/>
      <c r="QME44" s="242"/>
      <c r="QMF44" s="242"/>
      <c r="QMG44" s="242"/>
      <c r="QMH44" s="242"/>
      <c r="QMI44" s="242"/>
      <c r="QMJ44" s="242"/>
      <c r="QMK44" s="242"/>
      <c r="QML44" s="242"/>
      <c r="QMM44" s="242"/>
      <c r="QMN44" s="242"/>
      <c r="QMO44" s="242"/>
      <c r="QMP44" s="242"/>
      <c r="QMQ44" s="242"/>
      <c r="QMR44" s="242"/>
      <c r="QMS44" s="242"/>
      <c r="QMT44" s="242"/>
      <c r="QMU44" s="242"/>
      <c r="QMV44" s="242"/>
      <c r="QMW44" s="242"/>
      <c r="QMX44" s="242"/>
      <c r="QMY44" s="242"/>
      <c r="QMZ44" s="242"/>
      <c r="QNA44" s="242"/>
      <c r="QNB44" s="242"/>
      <c r="QNC44" s="242"/>
      <c r="QND44" s="242"/>
      <c r="QNE44" s="242"/>
      <c r="QNF44" s="242"/>
      <c r="QNG44" s="242"/>
      <c r="QNH44" s="242"/>
      <c r="QNI44" s="242"/>
      <c r="QNJ44" s="242"/>
      <c r="QNK44" s="242"/>
      <c r="QNL44" s="242"/>
      <c r="QNM44" s="242"/>
      <c r="QNN44" s="242"/>
      <c r="QNO44" s="242"/>
      <c r="QNP44" s="242"/>
      <c r="QNQ44" s="242"/>
      <c r="QNR44" s="242"/>
      <c r="QNS44" s="242"/>
      <c r="QNT44" s="242"/>
      <c r="QNU44" s="242"/>
      <c r="QNV44" s="242"/>
      <c r="QNW44" s="242"/>
      <c r="QNX44" s="242"/>
      <c r="QNY44" s="242"/>
      <c r="QNZ44" s="242"/>
      <c r="QOA44" s="242"/>
      <c r="QOB44" s="242"/>
      <c r="QOC44" s="242"/>
      <c r="QOD44" s="242"/>
      <c r="QOE44" s="242"/>
      <c r="QOF44" s="242"/>
      <c r="QOG44" s="242"/>
      <c r="QOH44" s="242"/>
      <c r="QOI44" s="242"/>
      <c r="QOJ44" s="242"/>
      <c r="QOK44" s="242"/>
      <c r="QOL44" s="242"/>
      <c r="QOM44" s="242"/>
      <c r="QON44" s="242"/>
      <c r="QOO44" s="242"/>
      <c r="QOP44" s="242"/>
      <c r="QOQ44" s="242"/>
      <c r="QOR44" s="242"/>
      <c r="QOS44" s="242"/>
      <c r="QOT44" s="242"/>
      <c r="QOU44" s="242"/>
      <c r="QOV44" s="242"/>
      <c r="QOW44" s="242"/>
      <c r="QOX44" s="242"/>
      <c r="QOY44" s="242"/>
      <c r="QOZ44" s="242"/>
      <c r="QPA44" s="242"/>
      <c r="QPB44" s="242"/>
      <c r="QPC44" s="242"/>
      <c r="QPD44" s="242"/>
      <c r="QPE44" s="242"/>
      <c r="QPF44" s="242"/>
      <c r="QPG44" s="242"/>
      <c r="QPH44" s="242"/>
      <c r="QPI44" s="242"/>
      <c r="QPJ44" s="242"/>
      <c r="QPK44" s="242"/>
      <c r="QPL44" s="242"/>
      <c r="QPM44" s="242"/>
      <c r="QPN44" s="242"/>
      <c r="QPO44" s="242"/>
      <c r="QPP44" s="242"/>
      <c r="QPQ44" s="242"/>
      <c r="QPR44" s="242"/>
      <c r="QPS44" s="242"/>
      <c r="QPT44" s="242"/>
      <c r="QPU44" s="242"/>
      <c r="QPV44" s="242"/>
      <c r="QPW44" s="242"/>
      <c r="QPX44" s="242"/>
      <c r="QPY44" s="242"/>
      <c r="QPZ44" s="242"/>
      <c r="QQA44" s="242"/>
      <c r="QQB44" s="242"/>
      <c r="QQC44" s="242"/>
      <c r="QQD44" s="242"/>
      <c r="QQE44" s="242"/>
      <c r="QQF44" s="242"/>
      <c r="QQG44" s="242"/>
      <c r="QQH44" s="242"/>
      <c r="QQI44" s="242"/>
      <c r="QQJ44" s="242"/>
      <c r="QQK44" s="242"/>
      <c r="QQL44" s="242"/>
      <c r="QQM44" s="242"/>
      <c r="QQN44" s="242"/>
      <c r="QQO44" s="242"/>
      <c r="QQP44" s="242"/>
      <c r="QQQ44" s="242"/>
      <c r="QQR44" s="242"/>
      <c r="QQS44" s="242"/>
      <c r="QQT44" s="242"/>
      <c r="QQU44" s="242"/>
      <c r="QQV44" s="242"/>
      <c r="QQW44" s="242"/>
      <c r="QQX44" s="242"/>
      <c r="QQY44" s="242"/>
      <c r="QQZ44" s="242"/>
      <c r="QRA44" s="242"/>
      <c r="QRB44" s="242"/>
      <c r="QRC44" s="242"/>
      <c r="QRD44" s="242"/>
      <c r="QRE44" s="242"/>
      <c r="QRF44" s="242"/>
      <c r="QRG44" s="242"/>
      <c r="QRH44" s="242"/>
      <c r="QRI44" s="242"/>
      <c r="QRJ44" s="242"/>
      <c r="QRK44" s="242"/>
      <c r="QRL44" s="242"/>
      <c r="QRM44" s="242"/>
      <c r="QRN44" s="242"/>
      <c r="QRO44" s="242"/>
      <c r="QRP44" s="242"/>
      <c r="QRQ44" s="242"/>
      <c r="QRR44" s="242"/>
      <c r="QRS44" s="242"/>
      <c r="QRT44" s="242"/>
      <c r="QRU44" s="242"/>
      <c r="QRV44" s="242"/>
      <c r="QRW44" s="242"/>
      <c r="QRX44" s="242"/>
      <c r="QRY44" s="242"/>
      <c r="QRZ44" s="242"/>
      <c r="QSA44" s="242"/>
      <c r="QSB44" s="242"/>
      <c r="QSC44" s="242"/>
      <c r="QSD44" s="242"/>
      <c r="QSE44" s="242"/>
      <c r="QSF44" s="242"/>
      <c r="QSG44" s="242"/>
      <c r="QSH44" s="242"/>
      <c r="QSI44" s="242"/>
      <c r="QSJ44" s="242"/>
      <c r="QSK44" s="242"/>
      <c r="QSL44" s="242"/>
      <c r="QSM44" s="242"/>
      <c r="QSN44" s="242"/>
      <c r="QSO44" s="242"/>
      <c r="QSP44" s="242"/>
      <c r="QSQ44" s="242"/>
      <c r="QSR44" s="242"/>
      <c r="QSS44" s="242"/>
      <c r="QST44" s="242"/>
      <c r="QSU44" s="242"/>
      <c r="QSV44" s="242"/>
      <c r="QSW44" s="242"/>
      <c r="QSX44" s="242"/>
      <c r="QSY44" s="242"/>
      <c r="QSZ44" s="242"/>
      <c r="QTA44" s="242"/>
      <c r="QTB44" s="242"/>
      <c r="QTC44" s="242"/>
      <c r="QTD44" s="242"/>
      <c r="QTE44" s="242"/>
      <c r="QTF44" s="242"/>
      <c r="QTG44" s="242"/>
      <c r="QTH44" s="242"/>
      <c r="QTI44" s="242"/>
      <c r="QTJ44" s="242"/>
      <c r="QTK44" s="242"/>
      <c r="QTL44" s="242"/>
      <c r="QTM44" s="242"/>
      <c r="QTN44" s="242"/>
      <c r="QTO44" s="242"/>
      <c r="QTP44" s="242"/>
      <c r="QTQ44" s="242"/>
      <c r="QTR44" s="242"/>
      <c r="QTS44" s="242"/>
      <c r="QTT44" s="242"/>
      <c r="QTU44" s="242"/>
      <c r="QTV44" s="242"/>
      <c r="QTW44" s="242"/>
      <c r="QTX44" s="242"/>
      <c r="QTY44" s="242"/>
      <c r="QTZ44" s="242"/>
      <c r="QUA44" s="242"/>
      <c r="QUB44" s="242"/>
      <c r="QUC44" s="242"/>
      <c r="QUD44" s="242"/>
      <c r="QUE44" s="242"/>
      <c r="QUF44" s="242"/>
      <c r="QUG44" s="242"/>
      <c r="QUH44" s="242"/>
      <c r="QUI44" s="242"/>
      <c r="QUJ44" s="242"/>
      <c r="QUK44" s="242"/>
      <c r="QUL44" s="242"/>
      <c r="QUM44" s="242"/>
      <c r="QUN44" s="242"/>
      <c r="QUO44" s="242"/>
      <c r="QUP44" s="242"/>
      <c r="QUQ44" s="242"/>
      <c r="QUR44" s="242"/>
      <c r="QUS44" s="242"/>
      <c r="QUT44" s="242"/>
      <c r="QUU44" s="242"/>
      <c r="QUV44" s="242"/>
      <c r="QUW44" s="242"/>
      <c r="QUX44" s="242"/>
      <c r="QUY44" s="242"/>
      <c r="QUZ44" s="242"/>
      <c r="QVA44" s="242"/>
      <c r="QVB44" s="242"/>
      <c r="QVC44" s="242"/>
      <c r="QVD44" s="242"/>
      <c r="QVE44" s="242"/>
      <c r="QVF44" s="242"/>
      <c r="QVG44" s="242"/>
      <c r="QVH44" s="242"/>
      <c r="QVI44" s="242"/>
      <c r="QVJ44" s="242"/>
      <c r="QVK44" s="242"/>
      <c r="QVL44" s="242"/>
      <c r="QVM44" s="242"/>
      <c r="QVN44" s="242"/>
      <c r="QVO44" s="242"/>
      <c r="QVP44" s="242"/>
      <c r="QVQ44" s="242"/>
      <c r="QVR44" s="242"/>
      <c r="QVS44" s="242"/>
      <c r="QVT44" s="242"/>
      <c r="QVU44" s="242"/>
      <c r="QVV44" s="242"/>
      <c r="QVW44" s="242"/>
      <c r="QVX44" s="242"/>
      <c r="QVY44" s="242"/>
      <c r="QVZ44" s="242"/>
      <c r="QWA44" s="242"/>
      <c r="QWB44" s="242"/>
      <c r="QWC44" s="242"/>
      <c r="QWD44" s="242"/>
      <c r="QWE44" s="242"/>
      <c r="QWF44" s="242"/>
      <c r="QWG44" s="242"/>
      <c r="QWH44" s="242"/>
      <c r="QWI44" s="242"/>
      <c r="QWJ44" s="242"/>
      <c r="QWK44" s="242"/>
      <c r="QWL44" s="242"/>
      <c r="QWM44" s="242"/>
      <c r="QWN44" s="242"/>
      <c r="QWO44" s="242"/>
      <c r="QWP44" s="242"/>
      <c r="QWQ44" s="242"/>
      <c r="QWR44" s="242"/>
      <c r="QWS44" s="242"/>
      <c r="QWT44" s="242"/>
      <c r="QWU44" s="242"/>
      <c r="QWV44" s="242"/>
      <c r="QWW44" s="242"/>
      <c r="QWX44" s="242"/>
      <c r="QWY44" s="242"/>
      <c r="QWZ44" s="242"/>
      <c r="QXA44" s="242"/>
      <c r="QXB44" s="242"/>
      <c r="QXC44" s="242"/>
      <c r="QXD44" s="242"/>
      <c r="QXE44" s="242"/>
      <c r="QXF44" s="242"/>
      <c r="QXG44" s="242"/>
      <c r="QXH44" s="242"/>
      <c r="QXI44" s="242"/>
      <c r="QXJ44" s="242"/>
      <c r="QXK44" s="242"/>
      <c r="QXL44" s="242"/>
      <c r="QXM44" s="242"/>
      <c r="QXN44" s="242"/>
      <c r="QXO44" s="242"/>
      <c r="QXP44" s="242"/>
      <c r="QXQ44" s="242"/>
      <c r="QXR44" s="242"/>
      <c r="QXS44" s="242"/>
      <c r="QXT44" s="242"/>
      <c r="QXU44" s="242"/>
      <c r="QXV44" s="242"/>
      <c r="QXW44" s="242"/>
      <c r="QXX44" s="242"/>
      <c r="QXY44" s="242"/>
      <c r="QXZ44" s="242"/>
      <c r="QYA44" s="242"/>
      <c r="QYB44" s="242"/>
      <c r="QYC44" s="242"/>
      <c r="QYD44" s="242"/>
      <c r="QYE44" s="242"/>
      <c r="QYF44" s="242"/>
      <c r="QYG44" s="242"/>
      <c r="QYH44" s="242"/>
      <c r="QYI44" s="242"/>
      <c r="QYJ44" s="242"/>
      <c r="QYK44" s="242"/>
      <c r="QYL44" s="242"/>
      <c r="QYM44" s="242"/>
      <c r="QYN44" s="242"/>
      <c r="QYO44" s="242"/>
      <c r="QYP44" s="242"/>
      <c r="QYQ44" s="242"/>
      <c r="QYR44" s="242"/>
      <c r="QYS44" s="242"/>
      <c r="QYT44" s="242"/>
      <c r="QYU44" s="242"/>
      <c r="QYV44" s="242"/>
      <c r="QYW44" s="242"/>
      <c r="QYX44" s="242"/>
      <c r="QYY44" s="242"/>
      <c r="QYZ44" s="242"/>
      <c r="QZA44" s="242"/>
      <c r="QZB44" s="242"/>
      <c r="QZC44" s="242"/>
      <c r="QZD44" s="242"/>
      <c r="QZE44" s="242"/>
      <c r="QZF44" s="242"/>
      <c r="QZG44" s="242"/>
      <c r="QZH44" s="242"/>
      <c r="QZI44" s="242"/>
      <c r="QZJ44" s="242"/>
      <c r="QZK44" s="242"/>
      <c r="QZL44" s="242"/>
      <c r="QZM44" s="242"/>
      <c r="QZN44" s="242"/>
      <c r="QZO44" s="242"/>
      <c r="QZP44" s="242"/>
      <c r="QZQ44" s="242"/>
      <c r="QZR44" s="242"/>
      <c r="QZS44" s="242"/>
      <c r="QZT44" s="242"/>
      <c r="QZU44" s="242"/>
      <c r="QZV44" s="242"/>
      <c r="QZW44" s="242"/>
      <c r="QZX44" s="242"/>
      <c r="QZY44" s="242"/>
      <c r="QZZ44" s="242"/>
      <c r="RAA44" s="242"/>
      <c r="RAB44" s="242"/>
      <c r="RAC44" s="242"/>
      <c r="RAD44" s="242"/>
      <c r="RAE44" s="242"/>
      <c r="RAF44" s="242"/>
      <c r="RAG44" s="242"/>
      <c r="RAH44" s="242"/>
      <c r="RAI44" s="242"/>
      <c r="RAJ44" s="242"/>
      <c r="RAK44" s="242"/>
      <c r="RAL44" s="242"/>
      <c r="RAM44" s="242"/>
      <c r="RAN44" s="242"/>
      <c r="RAO44" s="242"/>
      <c r="RAP44" s="242"/>
      <c r="RAQ44" s="242"/>
      <c r="RAR44" s="242"/>
      <c r="RAS44" s="242"/>
      <c r="RAT44" s="242"/>
      <c r="RAU44" s="242"/>
      <c r="RAV44" s="242"/>
      <c r="RAW44" s="242"/>
      <c r="RAX44" s="242"/>
      <c r="RAY44" s="242"/>
      <c r="RAZ44" s="242"/>
      <c r="RBA44" s="242"/>
      <c r="RBB44" s="242"/>
      <c r="RBC44" s="242"/>
      <c r="RBD44" s="242"/>
      <c r="RBE44" s="242"/>
      <c r="RBF44" s="242"/>
      <c r="RBG44" s="242"/>
      <c r="RBH44" s="242"/>
      <c r="RBI44" s="242"/>
      <c r="RBJ44" s="242"/>
      <c r="RBK44" s="242"/>
      <c r="RBL44" s="242"/>
      <c r="RBM44" s="242"/>
      <c r="RBN44" s="242"/>
      <c r="RBO44" s="242"/>
      <c r="RBP44" s="242"/>
      <c r="RBQ44" s="242"/>
      <c r="RBR44" s="242"/>
      <c r="RBS44" s="242"/>
      <c r="RBT44" s="242"/>
      <c r="RBU44" s="242"/>
      <c r="RBV44" s="242"/>
      <c r="RBW44" s="242"/>
      <c r="RBX44" s="242"/>
      <c r="RBY44" s="242"/>
      <c r="RBZ44" s="242"/>
      <c r="RCA44" s="242"/>
      <c r="RCB44" s="242"/>
      <c r="RCC44" s="242"/>
      <c r="RCD44" s="242"/>
      <c r="RCE44" s="242"/>
      <c r="RCF44" s="242"/>
      <c r="RCG44" s="242"/>
      <c r="RCH44" s="242"/>
      <c r="RCI44" s="242"/>
      <c r="RCJ44" s="242"/>
      <c r="RCK44" s="242"/>
      <c r="RCL44" s="242"/>
      <c r="RCM44" s="242"/>
      <c r="RCN44" s="242"/>
      <c r="RCO44" s="242"/>
      <c r="RCP44" s="242"/>
      <c r="RCQ44" s="242"/>
      <c r="RCR44" s="242"/>
      <c r="RCS44" s="242"/>
      <c r="RCT44" s="242"/>
      <c r="RCU44" s="242"/>
      <c r="RCV44" s="242"/>
      <c r="RCW44" s="242"/>
      <c r="RCX44" s="242"/>
      <c r="RCY44" s="242"/>
      <c r="RCZ44" s="242"/>
      <c r="RDA44" s="242"/>
      <c r="RDB44" s="242"/>
      <c r="RDC44" s="242"/>
      <c r="RDD44" s="242"/>
      <c r="RDE44" s="242"/>
      <c r="RDF44" s="242"/>
      <c r="RDG44" s="242"/>
      <c r="RDH44" s="242"/>
      <c r="RDI44" s="242"/>
      <c r="RDJ44" s="242"/>
      <c r="RDK44" s="242"/>
      <c r="RDL44" s="242"/>
      <c r="RDM44" s="242"/>
      <c r="RDN44" s="242"/>
      <c r="RDO44" s="242"/>
      <c r="RDP44" s="242"/>
      <c r="RDQ44" s="242"/>
      <c r="RDR44" s="242"/>
      <c r="RDS44" s="242"/>
      <c r="RDT44" s="242"/>
      <c r="RDU44" s="242"/>
      <c r="RDV44" s="242"/>
      <c r="RDW44" s="242"/>
      <c r="RDX44" s="242"/>
      <c r="RDY44" s="242"/>
      <c r="RDZ44" s="242"/>
      <c r="REA44" s="242"/>
      <c r="REB44" s="242"/>
      <c r="REC44" s="242"/>
      <c r="RED44" s="242"/>
      <c r="REE44" s="242"/>
      <c r="REF44" s="242"/>
      <c r="REG44" s="242"/>
      <c r="REH44" s="242"/>
      <c r="REI44" s="242"/>
      <c r="REJ44" s="242"/>
      <c r="REK44" s="242"/>
      <c r="REL44" s="242"/>
      <c r="REM44" s="242"/>
      <c r="REN44" s="242"/>
      <c r="REO44" s="242"/>
      <c r="REP44" s="242"/>
      <c r="REQ44" s="242"/>
      <c r="RER44" s="242"/>
      <c r="RES44" s="242"/>
      <c r="RET44" s="242"/>
      <c r="REU44" s="242"/>
      <c r="REV44" s="242"/>
      <c r="REW44" s="242"/>
      <c r="REX44" s="242"/>
      <c r="REY44" s="242"/>
      <c r="REZ44" s="242"/>
      <c r="RFA44" s="242"/>
      <c r="RFB44" s="242"/>
      <c r="RFC44" s="242"/>
      <c r="RFD44" s="242"/>
      <c r="RFE44" s="242"/>
      <c r="RFF44" s="242"/>
      <c r="RFG44" s="242"/>
      <c r="RFH44" s="242"/>
      <c r="RFI44" s="242"/>
      <c r="RFJ44" s="242"/>
      <c r="RFK44" s="242"/>
      <c r="RFL44" s="242"/>
      <c r="RFM44" s="242"/>
      <c r="RFN44" s="242"/>
      <c r="RFO44" s="242"/>
      <c r="RFP44" s="242"/>
      <c r="RFQ44" s="242"/>
      <c r="RFR44" s="242"/>
      <c r="RFS44" s="242"/>
      <c r="RFT44" s="242"/>
      <c r="RFU44" s="242"/>
      <c r="RFV44" s="242"/>
      <c r="RFW44" s="242"/>
      <c r="RFX44" s="242"/>
      <c r="RFY44" s="242"/>
      <c r="RFZ44" s="242"/>
      <c r="RGA44" s="242"/>
      <c r="RGB44" s="242"/>
      <c r="RGC44" s="242"/>
      <c r="RGD44" s="242"/>
      <c r="RGE44" s="242"/>
      <c r="RGF44" s="242"/>
      <c r="RGG44" s="242"/>
      <c r="RGH44" s="242"/>
      <c r="RGI44" s="242"/>
      <c r="RGJ44" s="242"/>
      <c r="RGK44" s="242"/>
      <c r="RGL44" s="242"/>
      <c r="RGM44" s="242"/>
      <c r="RGN44" s="242"/>
      <c r="RGO44" s="242"/>
      <c r="RGP44" s="242"/>
      <c r="RGQ44" s="242"/>
      <c r="RGR44" s="242"/>
      <c r="RGS44" s="242"/>
      <c r="RGT44" s="242"/>
      <c r="RGU44" s="242"/>
      <c r="RGV44" s="242"/>
      <c r="RGW44" s="242"/>
      <c r="RGX44" s="242"/>
      <c r="RGY44" s="242"/>
      <c r="RGZ44" s="242"/>
      <c r="RHA44" s="242"/>
      <c r="RHB44" s="242"/>
      <c r="RHC44" s="242"/>
      <c r="RHD44" s="242"/>
      <c r="RHE44" s="242"/>
      <c r="RHF44" s="242"/>
      <c r="RHG44" s="242"/>
      <c r="RHH44" s="242"/>
      <c r="RHI44" s="242"/>
      <c r="RHJ44" s="242"/>
      <c r="RHK44" s="242"/>
      <c r="RHL44" s="242"/>
      <c r="RHM44" s="242"/>
      <c r="RHN44" s="242"/>
      <c r="RHO44" s="242"/>
      <c r="RHP44" s="242"/>
      <c r="RHQ44" s="242"/>
      <c r="RHR44" s="242"/>
      <c r="RHS44" s="242"/>
      <c r="RHT44" s="242"/>
      <c r="RHU44" s="242"/>
      <c r="RHV44" s="242"/>
      <c r="RHW44" s="242"/>
      <c r="RHX44" s="242"/>
      <c r="RHY44" s="242"/>
      <c r="RHZ44" s="242"/>
      <c r="RIA44" s="242"/>
      <c r="RIB44" s="242"/>
      <c r="RIC44" s="242"/>
      <c r="RID44" s="242"/>
      <c r="RIE44" s="242"/>
      <c r="RIF44" s="242"/>
      <c r="RIG44" s="242"/>
      <c r="RIH44" s="242"/>
      <c r="RII44" s="242"/>
      <c r="RIJ44" s="242"/>
      <c r="RIK44" s="242"/>
      <c r="RIL44" s="242"/>
      <c r="RIM44" s="242"/>
      <c r="RIN44" s="242"/>
      <c r="RIO44" s="242"/>
      <c r="RIP44" s="242"/>
      <c r="RIQ44" s="242"/>
      <c r="RIR44" s="242"/>
      <c r="RIS44" s="242"/>
      <c r="RIT44" s="242"/>
      <c r="RIU44" s="242"/>
      <c r="RIV44" s="242"/>
      <c r="RIW44" s="242"/>
      <c r="RIX44" s="242"/>
      <c r="RIY44" s="242"/>
      <c r="RIZ44" s="242"/>
      <c r="RJA44" s="242"/>
      <c r="RJB44" s="242"/>
      <c r="RJC44" s="242"/>
      <c r="RJD44" s="242"/>
      <c r="RJE44" s="242"/>
      <c r="RJF44" s="242"/>
      <c r="RJG44" s="242"/>
      <c r="RJH44" s="242"/>
      <c r="RJI44" s="242"/>
      <c r="RJJ44" s="242"/>
      <c r="RJK44" s="242"/>
      <c r="RJL44" s="242"/>
      <c r="RJM44" s="242"/>
      <c r="RJN44" s="242"/>
      <c r="RJO44" s="242"/>
      <c r="RJP44" s="242"/>
      <c r="RJQ44" s="242"/>
      <c r="RJR44" s="242"/>
      <c r="RJS44" s="242"/>
      <c r="RJT44" s="242"/>
      <c r="RJU44" s="242"/>
      <c r="RJV44" s="242"/>
      <c r="RJW44" s="242"/>
      <c r="RJX44" s="242"/>
      <c r="RJY44" s="242"/>
      <c r="RJZ44" s="242"/>
      <c r="RKA44" s="242"/>
      <c r="RKB44" s="242"/>
      <c r="RKC44" s="242"/>
      <c r="RKD44" s="242"/>
      <c r="RKE44" s="242"/>
      <c r="RKF44" s="242"/>
      <c r="RKG44" s="242"/>
      <c r="RKH44" s="242"/>
      <c r="RKI44" s="242"/>
      <c r="RKJ44" s="242"/>
      <c r="RKK44" s="242"/>
      <c r="RKL44" s="242"/>
      <c r="RKM44" s="242"/>
      <c r="RKN44" s="242"/>
      <c r="RKO44" s="242"/>
      <c r="RKP44" s="242"/>
      <c r="RKQ44" s="242"/>
      <c r="RKR44" s="242"/>
      <c r="RKS44" s="242"/>
      <c r="RKT44" s="242"/>
      <c r="RKU44" s="242"/>
      <c r="RKV44" s="242"/>
      <c r="RKW44" s="242"/>
      <c r="RKX44" s="242"/>
      <c r="RKY44" s="242"/>
      <c r="RKZ44" s="242"/>
      <c r="RLA44" s="242"/>
      <c r="RLB44" s="242"/>
      <c r="RLC44" s="242"/>
      <c r="RLD44" s="242"/>
      <c r="RLE44" s="242"/>
      <c r="RLF44" s="242"/>
      <c r="RLG44" s="242"/>
      <c r="RLH44" s="242"/>
      <c r="RLI44" s="242"/>
      <c r="RLJ44" s="242"/>
      <c r="RLK44" s="242"/>
      <c r="RLL44" s="242"/>
      <c r="RLM44" s="242"/>
      <c r="RLN44" s="242"/>
      <c r="RLO44" s="242"/>
      <c r="RLP44" s="242"/>
      <c r="RLQ44" s="242"/>
      <c r="RLR44" s="242"/>
      <c r="RLS44" s="242"/>
      <c r="RLT44" s="242"/>
      <c r="RLU44" s="242"/>
      <c r="RLV44" s="242"/>
      <c r="RLW44" s="242"/>
      <c r="RLX44" s="242"/>
      <c r="RLY44" s="242"/>
      <c r="RLZ44" s="242"/>
      <c r="RMA44" s="242"/>
      <c r="RMB44" s="242"/>
      <c r="RMC44" s="242"/>
      <c r="RMD44" s="242"/>
      <c r="RME44" s="242"/>
      <c r="RMF44" s="242"/>
      <c r="RMG44" s="242"/>
      <c r="RMH44" s="242"/>
      <c r="RMI44" s="242"/>
      <c r="RMJ44" s="242"/>
      <c r="RMK44" s="242"/>
      <c r="RML44" s="242"/>
      <c r="RMM44" s="242"/>
      <c r="RMN44" s="242"/>
      <c r="RMO44" s="242"/>
      <c r="RMP44" s="242"/>
      <c r="RMQ44" s="242"/>
      <c r="RMR44" s="242"/>
      <c r="RMS44" s="242"/>
      <c r="RMT44" s="242"/>
      <c r="RMU44" s="242"/>
      <c r="RMV44" s="242"/>
      <c r="RMW44" s="242"/>
      <c r="RMX44" s="242"/>
      <c r="RMY44" s="242"/>
      <c r="RMZ44" s="242"/>
      <c r="RNA44" s="242"/>
      <c r="RNB44" s="242"/>
      <c r="RNC44" s="242"/>
      <c r="RND44" s="242"/>
      <c r="RNE44" s="242"/>
      <c r="RNF44" s="242"/>
      <c r="RNG44" s="242"/>
      <c r="RNH44" s="242"/>
      <c r="RNI44" s="242"/>
      <c r="RNJ44" s="242"/>
      <c r="RNK44" s="242"/>
      <c r="RNL44" s="242"/>
      <c r="RNM44" s="242"/>
      <c r="RNN44" s="242"/>
      <c r="RNO44" s="242"/>
      <c r="RNP44" s="242"/>
      <c r="RNQ44" s="242"/>
      <c r="RNR44" s="242"/>
      <c r="RNS44" s="242"/>
      <c r="RNT44" s="242"/>
      <c r="RNU44" s="242"/>
      <c r="RNV44" s="242"/>
      <c r="RNW44" s="242"/>
      <c r="RNX44" s="242"/>
      <c r="RNY44" s="242"/>
      <c r="RNZ44" s="242"/>
      <c r="ROA44" s="242"/>
      <c r="ROB44" s="242"/>
      <c r="ROC44" s="242"/>
      <c r="ROD44" s="242"/>
      <c r="ROE44" s="242"/>
      <c r="ROF44" s="242"/>
      <c r="ROG44" s="242"/>
      <c r="ROH44" s="242"/>
      <c r="ROI44" s="242"/>
      <c r="ROJ44" s="242"/>
      <c r="ROK44" s="242"/>
      <c r="ROL44" s="242"/>
      <c r="ROM44" s="242"/>
      <c r="RON44" s="242"/>
      <c r="ROO44" s="242"/>
      <c r="ROP44" s="242"/>
      <c r="ROQ44" s="242"/>
      <c r="ROR44" s="242"/>
      <c r="ROS44" s="242"/>
      <c r="ROT44" s="242"/>
      <c r="ROU44" s="242"/>
      <c r="ROV44" s="242"/>
      <c r="ROW44" s="242"/>
      <c r="ROX44" s="242"/>
      <c r="ROY44" s="242"/>
      <c r="ROZ44" s="242"/>
      <c r="RPA44" s="242"/>
      <c r="RPB44" s="242"/>
      <c r="RPC44" s="242"/>
      <c r="RPD44" s="242"/>
      <c r="RPE44" s="242"/>
      <c r="RPF44" s="242"/>
      <c r="RPG44" s="242"/>
      <c r="RPH44" s="242"/>
      <c r="RPI44" s="242"/>
      <c r="RPJ44" s="242"/>
      <c r="RPK44" s="242"/>
      <c r="RPL44" s="242"/>
      <c r="RPM44" s="242"/>
      <c r="RPN44" s="242"/>
      <c r="RPO44" s="242"/>
      <c r="RPP44" s="242"/>
      <c r="RPQ44" s="242"/>
      <c r="RPR44" s="242"/>
      <c r="RPS44" s="242"/>
      <c r="RPT44" s="242"/>
      <c r="RPU44" s="242"/>
      <c r="RPV44" s="242"/>
      <c r="RPW44" s="242"/>
      <c r="RPX44" s="242"/>
      <c r="RPY44" s="242"/>
      <c r="RPZ44" s="242"/>
      <c r="RQA44" s="242"/>
      <c r="RQB44" s="242"/>
      <c r="RQC44" s="242"/>
      <c r="RQD44" s="242"/>
      <c r="RQE44" s="242"/>
      <c r="RQF44" s="242"/>
      <c r="RQG44" s="242"/>
      <c r="RQH44" s="242"/>
      <c r="RQI44" s="242"/>
      <c r="RQJ44" s="242"/>
      <c r="RQK44" s="242"/>
      <c r="RQL44" s="242"/>
      <c r="RQM44" s="242"/>
      <c r="RQN44" s="242"/>
      <c r="RQO44" s="242"/>
      <c r="RQP44" s="242"/>
      <c r="RQQ44" s="242"/>
      <c r="RQR44" s="242"/>
      <c r="RQS44" s="242"/>
      <c r="RQT44" s="242"/>
      <c r="RQU44" s="242"/>
      <c r="RQV44" s="242"/>
      <c r="RQW44" s="242"/>
      <c r="RQX44" s="242"/>
      <c r="RQY44" s="242"/>
      <c r="RQZ44" s="242"/>
      <c r="RRA44" s="242"/>
      <c r="RRB44" s="242"/>
      <c r="RRC44" s="242"/>
      <c r="RRD44" s="242"/>
      <c r="RRE44" s="242"/>
      <c r="RRF44" s="242"/>
      <c r="RRG44" s="242"/>
      <c r="RRH44" s="242"/>
      <c r="RRI44" s="242"/>
      <c r="RRJ44" s="242"/>
      <c r="RRK44" s="242"/>
      <c r="RRL44" s="242"/>
      <c r="RRM44" s="242"/>
      <c r="RRN44" s="242"/>
      <c r="RRO44" s="242"/>
      <c r="RRP44" s="242"/>
      <c r="RRQ44" s="242"/>
      <c r="RRR44" s="242"/>
      <c r="RRS44" s="242"/>
      <c r="RRT44" s="242"/>
      <c r="RRU44" s="242"/>
      <c r="RRV44" s="242"/>
      <c r="RRW44" s="242"/>
      <c r="RRX44" s="242"/>
      <c r="RRY44" s="242"/>
      <c r="RRZ44" s="242"/>
      <c r="RSA44" s="242"/>
      <c r="RSB44" s="242"/>
      <c r="RSC44" s="242"/>
      <c r="RSD44" s="242"/>
      <c r="RSE44" s="242"/>
      <c r="RSF44" s="242"/>
      <c r="RSG44" s="242"/>
      <c r="RSH44" s="242"/>
      <c r="RSI44" s="242"/>
      <c r="RSJ44" s="242"/>
      <c r="RSK44" s="242"/>
      <c r="RSL44" s="242"/>
      <c r="RSM44" s="242"/>
      <c r="RSN44" s="242"/>
      <c r="RSO44" s="242"/>
      <c r="RSP44" s="242"/>
      <c r="RSQ44" s="242"/>
      <c r="RSR44" s="242"/>
      <c r="RSS44" s="242"/>
      <c r="RST44" s="242"/>
      <c r="RSU44" s="242"/>
      <c r="RSV44" s="242"/>
      <c r="RSW44" s="242"/>
      <c r="RSX44" s="242"/>
      <c r="RSY44" s="242"/>
      <c r="RSZ44" s="242"/>
      <c r="RTA44" s="242"/>
      <c r="RTB44" s="242"/>
      <c r="RTC44" s="242"/>
      <c r="RTD44" s="242"/>
      <c r="RTE44" s="242"/>
      <c r="RTF44" s="242"/>
      <c r="RTG44" s="242"/>
      <c r="RTH44" s="242"/>
      <c r="RTI44" s="242"/>
      <c r="RTJ44" s="242"/>
      <c r="RTK44" s="242"/>
      <c r="RTL44" s="242"/>
      <c r="RTM44" s="242"/>
      <c r="RTN44" s="242"/>
      <c r="RTO44" s="242"/>
      <c r="RTP44" s="242"/>
      <c r="RTQ44" s="242"/>
      <c r="RTR44" s="242"/>
      <c r="RTS44" s="242"/>
      <c r="RTT44" s="242"/>
      <c r="RTU44" s="242"/>
      <c r="RTV44" s="242"/>
      <c r="RTW44" s="242"/>
      <c r="RTX44" s="242"/>
      <c r="RTY44" s="242"/>
      <c r="RTZ44" s="242"/>
      <c r="RUA44" s="242"/>
      <c r="RUB44" s="242"/>
      <c r="RUC44" s="242"/>
      <c r="RUD44" s="242"/>
      <c r="RUE44" s="242"/>
      <c r="RUF44" s="242"/>
      <c r="RUG44" s="242"/>
      <c r="RUH44" s="242"/>
      <c r="RUI44" s="242"/>
      <c r="RUJ44" s="242"/>
      <c r="RUK44" s="242"/>
      <c r="RUL44" s="242"/>
      <c r="RUM44" s="242"/>
      <c r="RUN44" s="242"/>
      <c r="RUO44" s="242"/>
      <c r="RUP44" s="242"/>
      <c r="RUQ44" s="242"/>
      <c r="RUR44" s="242"/>
      <c r="RUS44" s="242"/>
      <c r="RUT44" s="242"/>
      <c r="RUU44" s="242"/>
      <c r="RUV44" s="242"/>
      <c r="RUW44" s="242"/>
      <c r="RUX44" s="242"/>
      <c r="RUY44" s="242"/>
      <c r="RUZ44" s="242"/>
      <c r="RVA44" s="242"/>
      <c r="RVB44" s="242"/>
      <c r="RVC44" s="242"/>
      <c r="RVD44" s="242"/>
      <c r="RVE44" s="242"/>
      <c r="RVF44" s="242"/>
      <c r="RVG44" s="242"/>
      <c r="RVH44" s="242"/>
      <c r="RVI44" s="242"/>
      <c r="RVJ44" s="242"/>
      <c r="RVK44" s="242"/>
      <c r="RVL44" s="242"/>
      <c r="RVM44" s="242"/>
      <c r="RVN44" s="242"/>
      <c r="RVO44" s="242"/>
      <c r="RVP44" s="242"/>
      <c r="RVQ44" s="242"/>
      <c r="RVR44" s="242"/>
      <c r="RVS44" s="242"/>
      <c r="RVT44" s="242"/>
      <c r="RVU44" s="242"/>
      <c r="RVV44" s="242"/>
      <c r="RVW44" s="242"/>
      <c r="RVX44" s="242"/>
      <c r="RVY44" s="242"/>
      <c r="RVZ44" s="242"/>
      <c r="RWA44" s="242"/>
      <c r="RWB44" s="242"/>
      <c r="RWC44" s="242"/>
      <c r="RWD44" s="242"/>
      <c r="RWE44" s="242"/>
      <c r="RWF44" s="242"/>
      <c r="RWG44" s="242"/>
      <c r="RWH44" s="242"/>
      <c r="RWI44" s="242"/>
      <c r="RWJ44" s="242"/>
      <c r="RWK44" s="242"/>
      <c r="RWL44" s="242"/>
      <c r="RWM44" s="242"/>
      <c r="RWN44" s="242"/>
      <c r="RWO44" s="242"/>
      <c r="RWP44" s="242"/>
      <c r="RWQ44" s="242"/>
      <c r="RWR44" s="242"/>
      <c r="RWS44" s="242"/>
      <c r="RWT44" s="242"/>
      <c r="RWU44" s="242"/>
      <c r="RWV44" s="242"/>
      <c r="RWW44" s="242"/>
      <c r="RWX44" s="242"/>
      <c r="RWY44" s="242"/>
      <c r="RWZ44" s="242"/>
      <c r="RXA44" s="242"/>
      <c r="RXB44" s="242"/>
      <c r="RXC44" s="242"/>
      <c r="RXD44" s="242"/>
      <c r="RXE44" s="242"/>
      <c r="RXF44" s="242"/>
      <c r="RXG44" s="242"/>
      <c r="RXH44" s="242"/>
      <c r="RXI44" s="242"/>
      <c r="RXJ44" s="242"/>
      <c r="RXK44" s="242"/>
      <c r="RXL44" s="242"/>
      <c r="RXM44" s="242"/>
      <c r="RXN44" s="242"/>
      <c r="RXO44" s="242"/>
      <c r="RXP44" s="242"/>
      <c r="RXQ44" s="242"/>
      <c r="RXR44" s="242"/>
      <c r="RXS44" s="242"/>
      <c r="RXT44" s="242"/>
      <c r="RXU44" s="242"/>
      <c r="RXV44" s="242"/>
      <c r="RXW44" s="242"/>
      <c r="RXX44" s="242"/>
      <c r="RXY44" s="242"/>
      <c r="RXZ44" s="242"/>
      <c r="RYA44" s="242"/>
      <c r="RYB44" s="242"/>
      <c r="RYC44" s="242"/>
      <c r="RYD44" s="242"/>
      <c r="RYE44" s="242"/>
      <c r="RYF44" s="242"/>
      <c r="RYG44" s="242"/>
      <c r="RYH44" s="242"/>
      <c r="RYI44" s="242"/>
      <c r="RYJ44" s="242"/>
      <c r="RYK44" s="242"/>
      <c r="RYL44" s="242"/>
      <c r="RYM44" s="242"/>
      <c r="RYN44" s="242"/>
      <c r="RYO44" s="242"/>
      <c r="RYP44" s="242"/>
      <c r="RYQ44" s="242"/>
      <c r="RYR44" s="242"/>
      <c r="RYS44" s="242"/>
      <c r="RYT44" s="242"/>
      <c r="RYU44" s="242"/>
      <c r="RYV44" s="242"/>
      <c r="RYW44" s="242"/>
      <c r="RYX44" s="242"/>
      <c r="RYY44" s="242"/>
      <c r="RYZ44" s="242"/>
      <c r="RZA44" s="242"/>
      <c r="RZB44" s="242"/>
      <c r="RZC44" s="242"/>
      <c r="RZD44" s="242"/>
      <c r="RZE44" s="242"/>
      <c r="RZF44" s="242"/>
      <c r="RZG44" s="242"/>
      <c r="RZH44" s="242"/>
      <c r="RZI44" s="242"/>
      <c r="RZJ44" s="242"/>
      <c r="RZK44" s="242"/>
      <c r="RZL44" s="242"/>
      <c r="RZM44" s="242"/>
      <c r="RZN44" s="242"/>
      <c r="RZO44" s="242"/>
      <c r="RZP44" s="242"/>
      <c r="RZQ44" s="242"/>
      <c r="RZR44" s="242"/>
      <c r="RZS44" s="242"/>
      <c r="RZT44" s="242"/>
      <c r="RZU44" s="242"/>
      <c r="RZV44" s="242"/>
      <c r="RZW44" s="242"/>
      <c r="RZX44" s="242"/>
      <c r="RZY44" s="242"/>
      <c r="RZZ44" s="242"/>
      <c r="SAA44" s="242"/>
      <c r="SAB44" s="242"/>
      <c r="SAC44" s="242"/>
      <c r="SAD44" s="242"/>
      <c r="SAE44" s="242"/>
      <c r="SAF44" s="242"/>
      <c r="SAG44" s="242"/>
      <c r="SAH44" s="242"/>
      <c r="SAI44" s="242"/>
      <c r="SAJ44" s="242"/>
      <c r="SAK44" s="242"/>
      <c r="SAL44" s="242"/>
      <c r="SAM44" s="242"/>
      <c r="SAN44" s="242"/>
      <c r="SAO44" s="242"/>
      <c r="SAP44" s="242"/>
      <c r="SAQ44" s="242"/>
      <c r="SAR44" s="242"/>
      <c r="SAS44" s="242"/>
      <c r="SAT44" s="242"/>
      <c r="SAU44" s="242"/>
      <c r="SAV44" s="242"/>
      <c r="SAW44" s="242"/>
      <c r="SAX44" s="242"/>
      <c r="SAY44" s="242"/>
      <c r="SAZ44" s="242"/>
      <c r="SBA44" s="242"/>
      <c r="SBB44" s="242"/>
      <c r="SBC44" s="242"/>
      <c r="SBD44" s="242"/>
      <c r="SBE44" s="242"/>
      <c r="SBF44" s="242"/>
      <c r="SBG44" s="242"/>
      <c r="SBH44" s="242"/>
      <c r="SBI44" s="242"/>
      <c r="SBJ44" s="242"/>
      <c r="SBK44" s="242"/>
      <c r="SBL44" s="242"/>
      <c r="SBM44" s="242"/>
      <c r="SBN44" s="242"/>
      <c r="SBO44" s="242"/>
      <c r="SBP44" s="242"/>
      <c r="SBQ44" s="242"/>
      <c r="SBR44" s="242"/>
      <c r="SBS44" s="242"/>
      <c r="SBT44" s="242"/>
      <c r="SBU44" s="242"/>
      <c r="SBV44" s="242"/>
      <c r="SBW44" s="242"/>
      <c r="SBX44" s="242"/>
      <c r="SBY44" s="242"/>
      <c r="SBZ44" s="242"/>
      <c r="SCA44" s="242"/>
      <c r="SCB44" s="242"/>
      <c r="SCC44" s="242"/>
      <c r="SCD44" s="242"/>
      <c r="SCE44" s="242"/>
      <c r="SCF44" s="242"/>
      <c r="SCG44" s="242"/>
      <c r="SCH44" s="242"/>
      <c r="SCI44" s="242"/>
      <c r="SCJ44" s="242"/>
      <c r="SCK44" s="242"/>
      <c r="SCL44" s="242"/>
      <c r="SCM44" s="242"/>
      <c r="SCN44" s="242"/>
      <c r="SCO44" s="242"/>
      <c r="SCP44" s="242"/>
      <c r="SCQ44" s="242"/>
      <c r="SCR44" s="242"/>
      <c r="SCS44" s="242"/>
      <c r="SCT44" s="242"/>
      <c r="SCU44" s="242"/>
      <c r="SCV44" s="242"/>
      <c r="SCW44" s="242"/>
      <c r="SCX44" s="242"/>
      <c r="SCY44" s="242"/>
      <c r="SCZ44" s="242"/>
      <c r="SDA44" s="242"/>
      <c r="SDB44" s="242"/>
      <c r="SDC44" s="242"/>
      <c r="SDD44" s="242"/>
      <c r="SDE44" s="242"/>
      <c r="SDF44" s="242"/>
      <c r="SDG44" s="242"/>
      <c r="SDH44" s="242"/>
      <c r="SDI44" s="242"/>
      <c r="SDJ44" s="242"/>
      <c r="SDK44" s="242"/>
      <c r="SDL44" s="242"/>
      <c r="SDM44" s="242"/>
      <c r="SDN44" s="242"/>
      <c r="SDO44" s="242"/>
      <c r="SDP44" s="242"/>
      <c r="SDQ44" s="242"/>
      <c r="SDR44" s="242"/>
      <c r="SDS44" s="242"/>
      <c r="SDT44" s="242"/>
      <c r="SDU44" s="242"/>
      <c r="SDV44" s="242"/>
      <c r="SDW44" s="242"/>
      <c r="SDX44" s="242"/>
      <c r="SDY44" s="242"/>
      <c r="SDZ44" s="242"/>
      <c r="SEA44" s="242"/>
      <c r="SEB44" s="242"/>
      <c r="SEC44" s="242"/>
      <c r="SED44" s="242"/>
      <c r="SEE44" s="242"/>
      <c r="SEF44" s="242"/>
      <c r="SEG44" s="242"/>
      <c r="SEH44" s="242"/>
      <c r="SEI44" s="242"/>
      <c r="SEJ44" s="242"/>
      <c r="SEK44" s="242"/>
      <c r="SEL44" s="242"/>
      <c r="SEM44" s="242"/>
      <c r="SEN44" s="242"/>
      <c r="SEO44" s="242"/>
      <c r="SEP44" s="242"/>
      <c r="SEQ44" s="242"/>
      <c r="SER44" s="242"/>
      <c r="SES44" s="242"/>
      <c r="SET44" s="242"/>
      <c r="SEU44" s="242"/>
      <c r="SEV44" s="242"/>
      <c r="SEW44" s="242"/>
      <c r="SEX44" s="242"/>
      <c r="SEY44" s="242"/>
      <c r="SEZ44" s="242"/>
      <c r="SFA44" s="242"/>
      <c r="SFB44" s="242"/>
      <c r="SFC44" s="242"/>
      <c r="SFD44" s="242"/>
      <c r="SFE44" s="242"/>
      <c r="SFF44" s="242"/>
      <c r="SFG44" s="242"/>
      <c r="SFH44" s="242"/>
      <c r="SFI44" s="242"/>
      <c r="SFJ44" s="242"/>
      <c r="SFK44" s="242"/>
      <c r="SFL44" s="242"/>
      <c r="SFM44" s="242"/>
      <c r="SFN44" s="242"/>
      <c r="SFO44" s="242"/>
      <c r="SFP44" s="242"/>
      <c r="SFQ44" s="242"/>
      <c r="SFR44" s="242"/>
      <c r="SFS44" s="242"/>
      <c r="SFT44" s="242"/>
      <c r="SFU44" s="242"/>
      <c r="SFV44" s="242"/>
      <c r="SFW44" s="242"/>
      <c r="SFX44" s="242"/>
      <c r="SFY44" s="242"/>
      <c r="SFZ44" s="242"/>
      <c r="SGA44" s="242"/>
      <c r="SGB44" s="242"/>
      <c r="SGC44" s="242"/>
      <c r="SGD44" s="242"/>
      <c r="SGE44" s="242"/>
      <c r="SGF44" s="242"/>
      <c r="SGG44" s="242"/>
      <c r="SGH44" s="242"/>
      <c r="SGI44" s="242"/>
      <c r="SGJ44" s="242"/>
      <c r="SGK44" s="242"/>
      <c r="SGL44" s="242"/>
      <c r="SGM44" s="242"/>
      <c r="SGN44" s="242"/>
      <c r="SGO44" s="242"/>
      <c r="SGP44" s="242"/>
      <c r="SGQ44" s="242"/>
      <c r="SGR44" s="242"/>
      <c r="SGS44" s="242"/>
      <c r="SGT44" s="242"/>
      <c r="SGU44" s="242"/>
      <c r="SGV44" s="242"/>
      <c r="SGW44" s="242"/>
      <c r="SGX44" s="242"/>
      <c r="SGY44" s="242"/>
      <c r="SGZ44" s="242"/>
      <c r="SHA44" s="242"/>
      <c r="SHB44" s="242"/>
      <c r="SHC44" s="242"/>
      <c r="SHD44" s="242"/>
      <c r="SHE44" s="242"/>
      <c r="SHF44" s="242"/>
      <c r="SHG44" s="242"/>
      <c r="SHH44" s="242"/>
      <c r="SHI44" s="242"/>
      <c r="SHJ44" s="242"/>
      <c r="SHK44" s="242"/>
      <c r="SHL44" s="242"/>
      <c r="SHM44" s="242"/>
      <c r="SHN44" s="242"/>
      <c r="SHO44" s="242"/>
      <c r="SHP44" s="242"/>
      <c r="SHQ44" s="242"/>
      <c r="SHR44" s="242"/>
      <c r="SHS44" s="242"/>
      <c r="SHT44" s="242"/>
      <c r="SHU44" s="242"/>
      <c r="SHV44" s="242"/>
      <c r="SHW44" s="242"/>
      <c r="SHX44" s="242"/>
      <c r="SHY44" s="242"/>
      <c r="SHZ44" s="242"/>
      <c r="SIA44" s="242"/>
      <c r="SIB44" s="242"/>
      <c r="SIC44" s="242"/>
      <c r="SID44" s="242"/>
      <c r="SIE44" s="242"/>
      <c r="SIF44" s="242"/>
      <c r="SIG44" s="242"/>
      <c r="SIH44" s="242"/>
      <c r="SII44" s="242"/>
      <c r="SIJ44" s="242"/>
      <c r="SIK44" s="242"/>
      <c r="SIL44" s="242"/>
      <c r="SIM44" s="242"/>
      <c r="SIN44" s="242"/>
      <c r="SIO44" s="242"/>
      <c r="SIP44" s="242"/>
      <c r="SIQ44" s="242"/>
      <c r="SIR44" s="242"/>
      <c r="SIS44" s="242"/>
      <c r="SIT44" s="242"/>
      <c r="SIU44" s="242"/>
      <c r="SIV44" s="242"/>
      <c r="SIW44" s="242"/>
      <c r="SIX44" s="242"/>
      <c r="SIY44" s="242"/>
      <c r="SIZ44" s="242"/>
      <c r="SJA44" s="242"/>
      <c r="SJB44" s="242"/>
      <c r="SJC44" s="242"/>
      <c r="SJD44" s="242"/>
      <c r="SJE44" s="242"/>
      <c r="SJF44" s="242"/>
      <c r="SJG44" s="242"/>
      <c r="SJH44" s="242"/>
      <c r="SJI44" s="242"/>
      <c r="SJJ44" s="242"/>
      <c r="SJK44" s="242"/>
      <c r="SJL44" s="242"/>
      <c r="SJM44" s="242"/>
      <c r="SJN44" s="242"/>
      <c r="SJO44" s="242"/>
      <c r="SJP44" s="242"/>
      <c r="SJQ44" s="242"/>
      <c r="SJR44" s="242"/>
      <c r="SJS44" s="242"/>
      <c r="SJT44" s="242"/>
      <c r="SJU44" s="242"/>
      <c r="SJV44" s="242"/>
      <c r="SJW44" s="242"/>
      <c r="SJX44" s="242"/>
      <c r="SJY44" s="242"/>
      <c r="SJZ44" s="242"/>
      <c r="SKA44" s="242"/>
      <c r="SKB44" s="242"/>
      <c r="SKC44" s="242"/>
      <c r="SKD44" s="242"/>
      <c r="SKE44" s="242"/>
      <c r="SKF44" s="242"/>
      <c r="SKG44" s="242"/>
      <c r="SKH44" s="242"/>
      <c r="SKI44" s="242"/>
      <c r="SKJ44" s="242"/>
      <c r="SKK44" s="242"/>
      <c r="SKL44" s="242"/>
      <c r="SKM44" s="242"/>
      <c r="SKN44" s="242"/>
      <c r="SKO44" s="242"/>
      <c r="SKP44" s="242"/>
      <c r="SKQ44" s="242"/>
      <c r="SKR44" s="242"/>
      <c r="SKS44" s="242"/>
      <c r="SKT44" s="242"/>
      <c r="SKU44" s="242"/>
      <c r="SKV44" s="242"/>
      <c r="SKW44" s="242"/>
      <c r="SKX44" s="242"/>
      <c r="SKY44" s="242"/>
      <c r="SKZ44" s="242"/>
      <c r="SLA44" s="242"/>
      <c r="SLB44" s="242"/>
      <c r="SLC44" s="242"/>
      <c r="SLD44" s="242"/>
      <c r="SLE44" s="242"/>
      <c r="SLF44" s="242"/>
      <c r="SLG44" s="242"/>
      <c r="SLH44" s="242"/>
      <c r="SLI44" s="242"/>
      <c r="SLJ44" s="242"/>
      <c r="SLK44" s="242"/>
      <c r="SLL44" s="242"/>
      <c r="SLM44" s="242"/>
      <c r="SLN44" s="242"/>
      <c r="SLO44" s="242"/>
      <c r="SLP44" s="242"/>
      <c r="SLQ44" s="242"/>
      <c r="SLR44" s="242"/>
      <c r="SLS44" s="242"/>
      <c r="SLT44" s="242"/>
      <c r="SLU44" s="242"/>
      <c r="SLV44" s="242"/>
      <c r="SLW44" s="242"/>
      <c r="SLX44" s="242"/>
      <c r="SLY44" s="242"/>
      <c r="SLZ44" s="242"/>
      <c r="SMA44" s="242"/>
      <c r="SMB44" s="242"/>
      <c r="SMC44" s="242"/>
      <c r="SMD44" s="242"/>
      <c r="SME44" s="242"/>
      <c r="SMF44" s="242"/>
      <c r="SMG44" s="242"/>
      <c r="SMH44" s="242"/>
      <c r="SMI44" s="242"/>
      <c r="SMJ44" s="242"/>
      <c r="SMK44" s="242"/>
      <c r="SML44" s="242"/>
      <c r="SMM44" s="242"/>
      <c r="SMN44" s="242"/>
      <c r="SMO44" s="242"/>
      <c r="SMP44" s="242"/>
      <c r="SMQ44" s="242"/>
      <c r="SMR44" s="242"/>
      <c r="SMS44" s="242"/>
      <c r="SMT44" s="242"/>
      <c r="SMU44" s="242"/>
      <c r="SMV44" s="242"/>
      <c r="SMW44" s="242"/>
      <c r="SMX44" s="242"/>
      <c r="SMY44" s="242"/>
      <c r="SMZ44" s="242"/>
      <c r="SNA44" s="242"/>
      <c r="SNB44" s="242"/>
      <c r="SNC44" s="242"/>
      <c r="SND44" s="242"/>
      <c r="SNE44" s="242"/>
      <c r="SNF44" s="242"/>
      <c r="SNG44" s="242"/>
      <c r="SNH44" s="242"/>
      <c r="SNI44" s="242"/>
      <c r="SNJ44" s="242"/>
      <c r="SNK44" s="242"/>
      <c r="SNL44" s="242"/>
      <c r="SNM44" s="242"/>
      <c r="SNN44" s="242"/>
      <c r="SNO44" s="242"/>
      <c r="SNP44" s="242"/>
      <c r="SNQ44" s="242"/>
      <c r="SNR44" s="242"/>
      <c r="SNS44" s="242"/>
      <c r="SNT44" s="242"/>
      <c r="SNU44" s="242"/>
      <c r="SNV44" s="242"/>
      <c r="SNW44" s="242"/>
      <c r="SNX44" s="242"/>
      <c r="SNY44" s="242"/>
      <c r="SNZ44" s="242"/>
      <c r="SOA44" s="242"/>
      <c r="SOB44" s="242"/>
      <c r="SOC44" s="242"/>
      <c r="SOD44" s="242"/>
      <c r="SOE44" s="242"/>
      <c r="SOF44" s="242"/>
      <c r="SOG44" s="242"/>
      <c r="SOH44" s="242"/>
      <c r="SOI44" s="242"/>
      <c r="SOJ44" s="242"/>
      <c r="SOK44" s="242"/>
      <c r="SOL44" s="242"/>
      <c r="SOM44" s="242"/>
      <c r="SON44" s="242"/>
      <c r="SOO44" s="242"/>
      <c r="SOP44" s="242"/>
      <c r="SOQ44" s="242"/>
      <c r="SOR44" s="242"/>
      <c r="SOS44" s="242"/>
      <c r="SOT44" s="242"/>
      <c r="SOU44" s="242"/>
      <c r="SOV44" s="242"/>
      <c r="SOW44" s="242"/>
      <c r="SOX44" s="242"/>
      <c r="SOY44" s="242"/>
      <c r="SOZ44" s="242"/>
      <c r="SPA44" s="242"/>
      <c r="SPB44" s="242"/>
      <c r="SPC44" s="242"/>
      <c r="SPD44" s="242"/>
      <c r="SPE44" s="242"/>
      <c r="SPF44" s="242"/>
      <c r="SPG44" s="242"/>
      <c r="SPH44" s="242"/>
      <c r="SPI44" s="242"/>
      <c r="SPJ44" s="242"/>
      <c r="SPK44" s="242"/>
      <c r="SPL44" s="242"/>
      <c r="SPM44" s="242"/>
      <c r="SPN44" s="242"/>
      <c r="SPO44" s="242"/>
      <c r="SPP44" s="242"/>
      <c r="SPQ44" s="242"/>
      <c r="SPR44" s="242"/>
      <c r="SPS44" s="242"/>
      <c r="SPT44" s="242"/>
      <c r="SPU44" s="242"/>
      <c r="SPV44" s="242"/>
      <c r="SPW44" s="242"/>
      <c r="SPX44" s="242"/>
      <c r="SPY44" s="242"/>
      <c r="SPZ44" s="242"/>
      <c r="SQA44" s="242"/>
      <c r="SQB44" s="242"/>
      <c r="SQC44" s="242"/>
      <c r="SQD44" s="242"/>
      <c r="SQE44" s="242"/>
      <c r="SQF44" s="242"/>
      <c r="SQG44" s="242"/>
      <c r="SQH44" s="242"/>
      <c r="SQI44" s="242"/>
      <c r="SQJ44" s="242"/>
      <c r="SQK44" s="242"/>
      <c r="SQL44" s="242"/>
      <c r="SQM44" s="242"/>
      <c r="SQN44" s="242"/>
      <c r="SQO44" s="242"/>
      <c r="SQP44" s="242"/>
      <c r="SQQ44" s="242"/>
      <c r="SQR44" s="242"/>
      <c r="SQS44" s="242"/>
      <c r="SQT44" s="242"/>
      <c r="SQU44" s="242"/>
      <c r="SQV44" s="242"/>
      <c r="SQW44" s="242"/>
      <c r="SQX44" s="242"/>
      <c r="SQY44" s="242"/>
      <c r="SQZ44" s="242"/>
      <c r="SRA44" s="242"/>
      <c r="SRB44" s="242"/>
      <c r="SRC44" s="242"/>
      <c r="SRD44" s="242"/>
      <c r="SRE44" s="242"/>
      <c r="SRF44" s="242"/>
      <c r="SRG44" s="242"/>
      <c r="SRH44" s="242"/>
      <c r="SRI44" s="242"/>
      <c r="SRJ44" s="242"/>
      <c r="SRK44" s="242"/>
      <c r="SRL44" s="242"/>
      <c r="SRM44" s="242"/>
      <c r="SRN44" s="242"/>
      <c r="SRO44" s="242"/>
      <c r="SRP44" s="242"/>
      <c r="SRQ44" s="242"/>
      <c r="SRR44" s="242"/>
      <c r="SRS44" s="242"/>
      <c r="SRT44" s="242"/>
      <c r="SRU44" s="242"/>
      <c r="SRV44" s="242"/>
      <c r="SRW44" s="242"/>
      <c r="SRX44" s="242"/>
      <c r="SRY44" s="242"/>
      <c r="SRZ44" s="242"/>
      <c r="SSA44" s="242"/>
      <c r="SSB44" s="242"/>
      <c r="SSC44" s="242"/>
      <c r="SSD44" s="242"/>
      <c r="SSE44" s="242"/>
      <c r="SSF44" s="242"/>
      <c r="SSG44" s="242"/>
      <c r="SSH44" s="242"/>
      <c r="SSI44" s="242"/>
      <c r="SSJ44" s="242"/>
      <c r="SSK44" s="242"/>
      <c r="SSL44" s="242"/>
      <c r="SSM44" s="242"/>
      <c r="SSN44" s="242"/>
      <c r="SSO44" s="242"/>
      <c r="SSP44" s="242"/>
      <c r="SSQ44" s="242"/>
      <c r="SSR44" s="242"/>
      <c r="SSS44" s="242"/>
      <c r="SST44" s="242"/>
      <c r="SSU44" s="242"/>
      <c r="SSV44" s="242"/>
      <c r="SSW44" s="242"/>
      <c r="SSX44" s="242"/>
      <c r="SSY44" s="242"/>
      <c r="SSZ44" s="242"/>
      <c r="STA44" s="242"/>
      <c r="STB44" s="242"/>
      <c r="STC44" s="242"/>
      <c r="STD44" s="242"/>
      <c r="STE44" s="242"/>
      <c r="STF44" s="242"/>
      <c r="STG44" s="242"/>
      <c r="STH44" s="242"/>
      <c r="STI44" s="242"/>
      <c r="STJ44" s="242"/>
      <c r="STK44" s="242"/>
      <c r="STL44" s="242"/>
      <c r="STM44" s="242"/>
      <c r="STN44" s="242"/>
      <c r="STO44" s="242"/>
      <c r="STP44" s="242"/>
      <c r="STQ44" s="242"/>
      <c r="STR44" s="242"/>
      <c r="STS44" s="242"/>
      <c r="STT44" s="242"/>
      <c r="STU44" s="242"/>
      <c r="STV44" s="242"/>
      <c r="STW44" s="242"/>
      <c r="STX44" s="242"/>
      <c r="STY44" s="242"/>
      <c r="STZ44" s="242"/>
      <c r="SUA44" s="242"/>
      <c r="SUB44" s="242"/>
      <c r="SUC44" s="242"/>
      <c r="SUD44" s="242"/>
      <c r="SUE44" s="242"/>
      <c r="SUF44" s="242"/>
      <c r="SUG44" s="242"/>
      <c r="SUH44" s="242"/>
      <c r="SUI44" s="242"/>
      <c r="SUJ44" s="242"/>
      <c r="SUK44" s="242"/>
      <c r="SUL44" s="242"/>
      <c r="SUM44" s="242"/>
      <c r="SUN44" s="242"/>
      <c r="SUO44" s="242"/>
      <c r="SUP44" s="242"/>
      <c r="SUQ44" s="242"/>
      <c r="SUR44" s="242"/>
      <c r="SUS44" s="242"/>
      <c r="SUT44" s="242"/>
      <c r="SUU44" s="242"/>
      <c r="SUV44" s="242"/>
      <c r="SUW44" s="242"/>
      <c r="SUX44" s="242"/>
      <c r="SUY44" s="242"/>
      <c r="SUZ44" s="242"/>
      <c r="SVA44" s="242"/>
      <c r="SVB44" s="242"/>
      <c r="SVC44" s="242"/>
      <c r="SVD44" s="242"/>
      <c r="SVE44" s="242"/>
      <c r="SVF44" s="242"/>
      <c r="SVG44" s="242"/>
      <c r="SVH44" s="242"/>
      <c r="SVI44" s="242"/>
      <c r="SVJ44" s="242"/>
      <c r="SVK44" s="242"/>
      <c r="SVL44" s="242"/>
      <c r="SVM44" s="242"/>
      <c r="SVN44" s="242"/>
      <c r="SVO44" s="242"/>
      <c r="SVP44" s="242"/>
      <c r="SVQ44" s="242"/>
      <c r="SVR44" s="242"/>
      <c r="SVS44" s="242"/>
      <c r="SVT44" s="242"/>
      <c r="SVU44" s="242"/>
      <c r="SVV44" s="242"/>
      <c r="SVW44" s="242"/>
      <c r="SVX44" s="242"/>
      <c r="SVY44" s="242"/>
      <c r="SVZ44" s="242"/>
      <c r="SWA44" s="242"/>
      <c r="SWB44" s="242"/>
      <c r="SWC44" s="242"/>
      <c r="SWD44" s="242"/>
      <c r="SWE44" s="242"/>
      <c r="SWF44" s="242"/>
      <c r="SWG44" s="242"/>
      <c r="SWH44" s="242"/>
      <c r="SWI44" s="242"/>
      <c r="SWJ44" s="242"/>
      <c r="SWK44" s="242"/>
      <c r="SWL44" s="242"/>
      <c r="SWM44" s="242"/>
      <c r="SWN44" s="242"/>
      <c r="SWO44" s="242"/>
      <c r="SWP44" s="242"/>
      <c r="SWQ44" s="242"/>
      <c r="SWR44" s="242"/>
      <c r="SWS44" s="242"/>
      <c r="SWT44" s="242"/>
      <c r="SWU44" s="242"/>
      <c r="SWV44" s="242"/>
      <c r="SWW44" s="242"/>
      <c r="SWX44" s="242"/>
      <c r="SWY44" s="242"/>
      <c r="SWZ44" s="242"/>
      <c r="SXA44" s="242"/>
      <c r="SXB44" s="242"/>
      <c r="SXC44" s="242"/>
      <c r="SXD44" s="242"/>
      <c r="SXE44" s="242"/>
      <c r="SXF44" s="242"/>
      <c r="SXG44" s="242"/>
      <c r="SXH44" s="242"/>
      <c r="SXI44" s="242"/>
      <c r="SXJ44" s="242"/>
      <c r="SXK44" s="242"/>
      <c r="SXL44" s="242"/>
      <c r="SXM44" s="242"/>
      <c r="SXN44" s="242"/>
      <c r="SXO44" s="242"/>
      <c r="SXP44" s="242"/>
      <c r="SXQ44" s="242"/>
      <c r="SXR44" s="242"/>
      <c r="SXS44" s="242"/>
      <c r="SXT44" s="242"/>
      <c r="SXU44" s="242"/>
      <c r="SXV44" s="242"/>
      <c r="SXW44" s="242"/>
      <c r="SXX44" s="242"/>
      <c r="SXY44" s="242"/>
      <c r="SXZ44" s="242"/>
      <c r="SYA44" s="242"/>
      <c r="SYB44" s="242"/>
      <c r="SYC44" s="242"/>
      <c r="SYD44" s="242"/>
      <c r="SYE44" s="242"/>
      <c r="SYF44" s="242"/>
      <c r="SYG44" s="242"/>
      <c r="SYH44" s="242"/>
      <c r="SYI44" s="242"/>
      <c r="SYJ44" s="242"/>
      <c r="SYK44" s="242"/>
      <c r="SYL44" s="242"/>
      <c r="SYM44" s="242"/>
      <c r="SYN44" s="242"/>
      <c r="SYO44" s="242"/>
      <c r="SYP44" s="242"/>
      <c r="SYQ44" s="242"/>
      <c r="SYR44" s="242"/>
      <c r="SYS44" s="242"/>
      <c r="SYT44" s="242"/>
      <c r="SYU44" s="242"/>
      <c r="SYV44" s="242"/>
      <c r="SYW44" s="242"/>
      <c r="SYX44" s="242"/>
      <c r="SYY44" s="242"/>
      <c r="SYZ44" s="242"/>
      <c r="SZA44" s="242"/>
      <c r="SZB44" s="242"/>
      <c r="SZC44" s="242"/>
      <c r="SZD44" s="242"/>
      <c r="SZE44" s="242"/>
      <c r="SZF44" s="242"/>
      <c r="SZG44" s="242"/>
      <c r="SZH44" s="242"/>
      <c r="SZI44" s="242"/>
      <c r="SZJ44" s="242"/>
      <c r="SZK44" s="242"/>
      <c r="SZL44" s="242"/>
      <c r="SZM44" s="242"/>
      <c r="SZN44" s="242"/>
      <c r="SZO44" s="242"/>
      <c r="SZP44" s="242"/>
      <c r="SZQ44" s="242"/>
      <c r="SZR44" s="242"/>
      <c r="SZS44" s="242"/>
      <c r="SZT44" s="242"/>
      <c r="SZU44" s="242"/>
      <c r="SZV44" s="242"/>
      <c r="SZW44" s="242"/>
      <c r="SZX44" s="242"/>
      <c r="SZY44" s="242"/>
      <c r="SZZ44" s="242"/>
      <c r="TAA44" s="242"/>
      <c r="TAB44" s="242"/>
      <c r="TAC44" s="242"/>
      <c r="TAD44" s="242"/>
      <c r="TAE44" s="242"/>
      <c r="TAF44" s="242"/>
      <c r="TAG44" s="242"/>
      <c r="TAH44" s="242"/>
      <c r="TAI44" s="242"/>
      <c r="TAJ44" s="242"/>
      <c r="TAK44" s="242"/>
      <c r="TAL44" s="242"/>
      <c r="TAM44" s="242"/>
      <c r="TAN44" s="242"/>
      <c r="TAO44" s="242"/>
      <c r="TAP44" s="242"/>
      <c r="TAQ44" s="242"/>
      <c r="TAR44" s="242"/>
      <c r="TAS44" s="242"/>
      <c r="TAT44" s="242"/>
      <c r="TAU44" s="242"/>
      <c r="TAV44" s="242"/>
      <c r="TAW44" s="242"/>
      <c r="TAX44" s="242"/>
      <c r="TAY44" s="242"/>
      <c r="TAZ44" s="242"/>
      <c r="TBA44" s="242"/>
      <c r="TBB44" s="242"/>
      <c r="TBC44" s="242"/>
      <c r="TBD44" s="242"/>
      <c r="TBE44" s="242"/>
      <c r="TBF44" s="242"/>
      <c r="TBG44" s="242"/>
      <c r="TBH44" s="242"/>
      <c r="TBI44" s="242"/>
      <c r="TBJ44" s="242"/>
      <c r="TBK44" s="242"/>
      <c r="TBL44" s="242"/>
      <c r="TBM44" s="242"/>
      <c r="TBN44" s="242"/>
      <c r="TBO44" s="242"/>
      <c r="TBP44" s="242"/>
      <c r="TBQ44" s="242"/>
      <c r="TBR44" s="242"/>
      <c r="TBS44" s="242"/>
      <c r="TBT44" s="242"/>
      <c r="TBU44" s="242"/>
      <c r="TBV44" s="242"/>
      <c r="TBW44" s="242"/>
      <c r="TBX44" s="242"/>
      <c r="TBY44" s="242"/>
      <c r="TBZ44" s="242"/>
      <c r="TCA44" s="242"/>
      <c r="TCB44" s="242"/>
      <c r="TCC44" s="242"/>
      <c r="TCD44" s="242"/>
      <c r="TCE44" s="242"/>
      <c r="TCF44" s="242"/>
      <c r="TCG44" s="242"/>
      <c r="TCH44" s="242"/>
      <c r="TCI44" s="242"/>
      <c r="TCJ44" s="242"/>
      <c r="TCK44" s="242"/>
      <c r="TCL44" s="242"/>
      <c r="TCM44" s="242"/>
      <c r="TCN44" s="242"/>
      <c r="TCO44" s="242"/>
      <c r="TCP44" s="242"/>
      <c r="TCQ44" s="242"/>
      <c r="TCR44" s="242"/>
      <c r="TCS44" s="242"/>
      <c r="TCT44" s="242"/>
      <c r="TCU44" s="242"/>
      <c r="TCV44" s="242"/>
      <c r="TCW44" s="242"/>
      <c r="TCX44" s="242"/>
      <c r="TCY44" s="242"/>
      <c r="TCZ44" s="242"/>
      <c r="TDA44" s="242"/>
      <c r="TDB44" s="242"/>
      <c r="TDC44" s="242"/>
      <c r="TDD44" s="242"/>
      <c r="TDE44" s="242"/>
      <c r="TDF44" s="242"/>
      <c r="TDG44" s="242"/>
      <c r="TDH44" s="242"/>
      <c r="TDI44" s="242"/>
      <c r="TDJ44" s="242"/>
      <c r="TDK44" s="242"/>
      <c r="TDL44" s="242"/>
      <c r="TDM44" s="242"/>
      <c r="TDN44" s="242"/>
      <c r="TDO44" s="242"/>
      <c r="TDP44" s="242"/>
      <c r="TDQ44" s="242"/>
      <c r="TDR44" s="242"/>
      <c r="TDS44" s="242"/>
      <c r="TDT44" s="242"/>
      <c r="TDU44" s="242"/>
      <c r="TDV44" s="242"/>
      <c r="TDW44" s="242"/>
      <c r="TDX44" s="242"/>
      <c r="TDY44" s="242"/>
      <c r="TDZ44" s="242"/>
      <c r="TEA44" s="242"/>
      <c r="TEB44" s="242"/>
      <c r="TEC44" s="242"/>
      <c r="TED44" s="242"/>
      <c r="TEE44" s="242"/>
      <c r="TEF44" s="242"/>
      <c r="TEG44" s="242"/>
      <c r="TEH44" s="242"/>
      <c r="TEI44" s="242"/>
      <c r="TEJ44" s="242"/>
      <c r="TEK44" s="242"/>
      <c r="TEL44" s="242"/>
      <c r="TEM44" s="242"/>
      <c r="TEN44" s="242"/>
      <c r="TEO44" s="242"/>
      <c r="TEP44" s="242"/>
      <c r="TEQ44" s="242"/>
      <c r="TER44" s="242"/>
      <c r="TES44" s="242"/>
      <c r="TET44" s="242"/>
      <c r="TEU44" s="242"/>
      <c r="TEV44" s="242"/>
      <c r="TEW44" s="242"/>
      <c r="TEX44" s="242"/>
      <c r="TEY44" s="242"/>
      <c r="TEZ44" s="242"/>
      <c r="TFA44" s="242"/>
      <c r="TFB44" s="242"/>
      <c r="TFC44" s="242"/>
      <c r="TFD44" s="242"/>
      <c r="TFE44" s="242"/>
      <c r="TFF44" s="242"/>
      <c r="TFG44" s="242"/>
      <c r="TFH44" s="242"/>
      <c r="TFI44" s="242"/>
      <c r="TFJ44" s="242"/>
      <c r="TFK44" s="242"/>
      <c r="TFL44" s="242"/>
      <c r="TFM44" s="242"/>
      <c r="TFN44" s="242"/>
      <c r="TFO44" s="242"/>
      <c r="TFP44" s="242"/>
      <c r="TFQ44" s="242"/>
      <c r="TFR44" s="242"/>
      <c r="TFS44" s="242"/>
      <c r="TFT44" s="242"/>
      <c r="TFU44" s="242"/>
      <c r="TFV44" s="242"/>
      <c r="TFW44" s="242"/>
      <c r="TFX44" s="242"/>
      <c r="TFY44" s="242"/>
      <c r="TFZ44" s="242"/>
      <c r="TGA44" s="242"/>
      <c r="TGB44" s="242"/>
      <c r="TGC44" s="242"/>
      <c r="TGD44" s="242"/>
      <c r="TGE44" s="242"/>
      <c r="TGF44" s="242"/>
      <c r="TGG44" s="242"/>
      <c r="TGH44" s="242"/>
      <c r="TGI44" s="242"/>
      <c r="TGJ44" s="242"/>
      <c r="TGK44" s="242"/>
      <c r="TGL44" s="242"/>
      <c r="TGM44" s="242"/>
      <c r="TGN44" s="242"/>
      <c r="TGO44" s="242"/>
      <c r="TGP44" s="242"/>
      <c r="TGQ44" s="242"/>
      <c r="TGR44" s="242"/>
      <c r="TGS44" s="242"/>
      <c r="TGT44" s="242"/>
      <c r="TGU44" s="242"/>
      <c r="TGV44" s="242"/>
      <c r="TGW44" s="242"/>
      <c r="TGX44" s="242"/>
      <c r="TGY44" s="242"/>
      <c r="TGZ44" s="242"/>
      <c r="THA44" s="242"/>
      <c r="THB44" s="242"/>
      <c r="THC44" s="242"/>
      <c r="THD44" s="242"/>
      <c r="THE44" s="242"/>
      <c r="THF44" s="242"/>
      <c r="THG44" s="242"/>
      <c r="THH44" s="242"/>
      <c r="THI44" s="242"/>
      <c r="THJ44" s="242"/>
      <c r="THK44" s="242"/>
      <c r="THL44" s="242"/>
      <c r="THM44" s="242"/>
      <c r="THN44" s="242"/>
      <c r="THO44" s="242"/>
      <c r="THP44" s="242"/>
      <c r="THQ44" s="242"/>
      <c r="THR44" s="242"/>
      <c r="THS44" s="242"/>
      <c r="THT44" s="242"/>
      <c r="THU44" s="242"/>
      <c r="THV44" s="242"/>
      <c r="THW44" s="242"/>
      <c r="THX44" s="242"/>
      <c r="THY44" s="242"/>
      <c r="THZ44" s="242"/>
      <c r="TIA44" s="242"/>
      <c r="TIB44" s="242"/>
      <c r="TIC44" s="242"/>
      <c r="TID44" s="242"/>
      <c r="TIE44" s="242"/>
      <c r="TIF44" s="242"/>
      <c r="TIG44" s="242"/>
      <c r="TIH44" s="242"/>
      <c r="TII44" s="242"/>
      <c r="TIJ44" s="242"/>
      <c r="TIK44" s="242"/>
      <c r="TIL44" s="242"/>
      <c r="TIM44" s="242"/>
      <c r="TIN44" s="242"/>
      <c r="TIO44" s="242"/>
      <c r="TIP44" s="242"/>
      <c r="TIQ44" s="242"/>
      <c r="TIR44" s="242"/>
      <c r="TIS44" s="242"/>
      <c r="TIT44" s="242"/>
      <c r="TIU44" s="242"/>
      <c r="TIV44" s="242"/>
      <c r="TIW44" s="242"/>
      <c r="TIX44" s="242"/>
      <c r="TIY44" s="242"/>
      <c r="TIZ44" s="242"/>
      <c r="TJA44" s="242"/>
      <c r="TJB44" s="242"/>
      <c r="TJC44" s="242"/>
      <c r="TJD44" s="242"/>
      <c r="TJE44" s="242"/>
      <c r="TJF44" s="242"/>
      <c r="TJG44" s="242"/>
      <c r="TJH44" s="242"/>
      <c r="TJI44" s="242"/>
      <c r="TJJ44" s="242"/>
      <c r="TJK44" s="242"/>
      <c r="TJL44" s="242"/>
      <c r="TJM44" s="242"/>
      <c r="TJN44" s="242"/>
      <c r="TJO44" s="242"/>
      <c r="TJP44" s="242"/>
      <c r="TJQ44" s="242"/>
      <c r="TJR44" s="242"/>
      <c r="TJS44" s="242"/>
      <c r="TJT44" s="242"/>
      <c r="TJU44" s="242"/>
      <c r="TJV44" s="242"/>
      <c r="TJW44" s="242"/>
      <c r="TJX44" s="242"/>
      <c r="TJY44" s="242"/>
      <c r="TJZ44" s="242"/>
      <c r="TKA44" s="242"/>
      <c r="TKB44" s="242"/>
      <c r="TKC44" s="242"/>
      <c r="TKD44" s="242"/>
      <c r="TKE44" s="242"/>
      <c r="TKF44" s="242"/>
      <c r="TKG44" s="242"/>
      <c r="TKH44" s="242"/>
      <c r="TKI44" s="242"/>
      <c r="TKJ44" s="242"/>
      <c r="TKK44" s="242"/>
      <c r="TKL44" s="242"/>
      <c r="TKM44" s="242"/>
      <c r="TKN44" s="242"/>
      <c r="TKO44" s="242"/>
      <c r="TKP44" s="242"/>
      <c r="TKQ44" s="242"/>
      <c r="TKR44" s="242"/>
      <c r="TKS44" s="242"/>
      <c r="TKT44" s="242"/>
      <c r="TKU44" s="242"/>
      <c r="TKV44" s="242"/>
      <c r="TKW44" s="242"/>
      <c r="TKX44" s="242"/>
      <c r="TKY44" s="242"/>
      <c r="TKZ44" s="242"/>
      <c r="TLA44" s="242"/>
      <c r="TLB44" s="242"/>
      <c r="TLC44" s="242"/>
      <c r="TLD44" s="242"/>
      <c r="TLE44" s="242"/>
      <c r="TLF44" s="242"/>
      <c r="TLG44" s="242"/>
      <c r="TLH44" s="242"/>
      <c r="TLI44" s="242"/>
      <c r="TLJ44" s="242"/>
      <c r="TLK44" s="242"/>
      <c r="TLL44" s="242"/>
      <c r="TLM44" s="242"/>
      <c r="TLN44" s="242"/>
      <c r="TLO44" s="242"/>
      <c r="TLP44" s="242"/>
      <c r="TLQ44" s="242"/>
      <c r="TLR44" s="242"/>
      <c r="TLS44" s="242"/>
      <c r="TLT44" s="242"/>
      <c r="TLU44" s="242"/>
      <c r="TLV44" s="242"/>
      <c r="TLW44" s="242"/>
      <c r="TLX44" s="242"/>
      <c r="TLY44" s="242"/>
      <c r="TLZ44" s="242"/>
      <c r="TMA44" s="242"/>
      <c r="TMB44" s="242"/>
      <c r="TMC44" s="242"/>
      <c r="TMD44" s="242"/>
      <c r="TME44" s="242"/>
      <c r="TMF44" s="242"/>
      <c r="TMG44" s="242"/>
      <c r="TMH44" s="242"/>
      <c r="TMI44" s="242"/>
      <c r="TMJ44" s="242"/>
      <c r="TMK44" s="242"/>
      <c r="TML44" s="242"/>
      <c r="TMM44" s="242"/>
      <c r="TMN44" s="242"/>
      <c r="TMO44" s="242"/>
      <c r="TMP44" s="242"/>
      <c r="TMQ44" s="242"/>
      <c r="TMR44" s="242"/>
      <c r="TMS44" s="242"/>
      <c r="TMT44" s="242"/>
      <c r="TMU44" s="242"/>
      <c r="TMV44" s="242"/>
      <c r="TMW44" s="242"/>
      <c r="TMX44" s="242"/>
      <c r="TMY44" s="242"/>
      <c r="TMZ44" s="242"/>
      <c r="TNA44" s="242"/>
      <c r="TNB44" s="242"/>
      <c r="TNC44" s="242"/>
      <c r="TND44" s="242"/>
      <c r="TNE44" s="242"/>
      <c r="TNF44" s="242"/>
      <c r="TNG44" s="242"/>
      <c r="TNH44" s="242"/>
      <c r="TNI44" s="242"/>
      <c r="TNJ44" s="242"/>
      <c r="TNK44" s="242"/>
      <c r="TNL44" s="242"/>
      <c r="TNM44" s="242"/>
      <c r="TNN44" s="242"/>
      <c r="TNO44" s="242"/>
      <c r="TNP44" s="242"/>
      <c r="TNQ44" s="242"/>
      <c r="TNR44" s="242"/>
      <c r="TNS44" s="242"/>
      <c r="TNT44" s="242"/>
      <c r="TNU44" s="242"/>
      <c r="TNV44" s="242"/>
      <c r="TNW44" s="242"/>
      <c r="TNX44" s="242"/>
      <c r="TNY44" s="242"/>
      <c r="TNZ44" s="242"/>
      <c r="TOA44" s="242"/>
      <c r="TOB44" s="242"/>
      <c r="TOC44" s="242"/>
      <c r="TOD44" s="242"/>
      <c r="TOE44" s="242"/>
      <c r="TOF44" s="242"/>
      <c r="TOG44" s="242"/>
      <c r="TOH44" s="242"/>
      <c r="TOI44" s="242"/>
      <c r="TOJ44" s="242"/>
      <c r="TOK44" s="242"/>
      <c r="TOL44" s="242"/>
      <c r="TOM44" s="242"/>
      <c r="TON44" s="242"/>
      <c r="TOO44" s="242"/>
      <c r="TOP44" s="242"/>
      <c r="TOQ44" s="242"/>
      <c r="TOR44" s="242"/>
      <c r="TOS44" s="242"/>
      <c r="TOT44" s="242"/>
      <c r="TOU44" s="242"/>
      <c r="TOV44" s="242"/>
      <c r="TOW44" s="242"/>
      <c r="TOX44" s="242"/>
      <c r="TOY44" s="242"/>
      <c r="TOZ44" s="242"/>
      <c r="TPA44" s="242"/>
      <c r="TPB44" s="242"/>
      <c r="TPC44" s="242"/>
      <c r="TPD44" s="242"/>
      <c r="TPE44" s="242"/>
      <c r="TPF44" s="242"/>
      <c r="TPG44" s="242"/>
      <c r="TPH44" s="242"/>
      <c r="TPI44" s="242"/>
      <c r="TPJ44" s="242"/>
      <c r="TPK44" s="242"/>
      <c r="TPL44" s="242"/>
      <c r="TPM44" s="242"/>
      <c r="TPN44" s="242"/>
      <c r="TPO44" s="242"/>
      <c r="TPP44" s="242"/>
      <c r="TPQ44" s="242"/>
      <c r="TPR44" s="242"/>
      <c r="TPS44" s="242"/>
      <c r="TPT44" s="242"/>
      <c r="TPU44" s="242"/>
      <c r="TPV44" s="242"/>
      <c r="TPW44" s="242"/>
      <c r="TPX44" s="242"/>
      <c r="TPY44" s="242"/>
      <c r="TPZ44" s="242"/>
      <c r="TQA44" s="242"/>
      <c r="TQB44" s="242"/>
      <c r="TQC44" s="242"/>
      <c r="TQD44" s="242"/>
      <c r="TQE44" s="242"/>
      <c r="TQF44" s="242"/>
      <c r="TQG44" s="242"/>
      <c r="TQH44" s="242"/>
      <c r="TQI44" s="242"/>
      <c r="TQJ44" s="242"/>
      <c r="TQK44" s="242"/>
      <c r="TQL44" s="242"/>
      <c r="TQM44" s="242"/>
      <c r="TQN44" s="242"/>
      <c r="TQO44" s="242"/>
      <c r="TQP44" s="242"/>
      <c r="TQQ44" s="242"/>
      <c r="TQR44" s="242"/>
      <c r="TQS44" s="242"/>
      <c r="TQT44" s="242"/>
      <c r="TQU44" s="242"/>
      <c r="TQV44" s="242"/>
      <c r="TQW44" s="242"/>
      <c r="TQX44" s="242"/>
      <c r="TQY44" s="242"/>
      <c r="TQZ44" s="242"/>
      <c r="TRA44" s="242"/>
      <c r="TRB44" s="242"/>
      <c r="TRC44" s="242"/>
      <c r="TRD44" s="242"/>
      <c r="TRE44" s="242"/>
      <c r="TRF44" s="242"/>
      <c r="TRG44" s="242"/>
      <c r="TRH44" s="242"/>
      <c r="TRI44" s="242"/>
      <c r="TRJ44" s="242"/>
      <c r="TRK44" s="242"/>
      <c r="TRL44" s="242"/>
      <c r="TRM44" s="242"/>
      <c r="TRN44" s="242"/>
      <c r="TRO44" s="242"/>
      <c r="TRP44" s="242"/>
      <c r="TRQ44" s="242"/>
      <c r="TRR44" s="242"/>
      <c r="TRS44" s="242"/>
      <c r="TRT44" s="242"/>
      <c r="TRU44" s="242"/>
      <c r="TRV44" s="242"/>
      <c r="TRW44" s="242"/>
      <c r="TRX44" s="242"/>
      <c r="TRY44" s="242"/>
      <c r="TRZ44" s="242"/>
      <c r="TSA44" s="242"/>
      <c r="TSB44" s="242"/>
      <c r="TSC44" s="242"/>
      <c r="TSD44" s="242"/>
      <c r="TSE44" s="242"/>
      <c r="TSF44" s="242"/>
      <c r="TSG44" s="242"/>
      <c r="TSH44" s="242"/>
      <c r="TSI44" s="242"/>
      <c r="TSJ44" s="242"/>
      <c r="TSK44" s="242"/>
      <c r="TSL44" s="242"/>
      <c r="TSM44" s="242"/>
      <c r="TSN44" s="242"/>
      <c r="TSO44" s="242"/>
      <c r="TSP44" s="242"/>
      <c r="TSQ44" s="242"/>
      <c r="TSR44" s="242"/>
      <c r="TSS44" s="242"/>
      <c r="TST44" s="242"/>
      <c r="TSU44" s="242"/>
      <c r="TSV44" s="242"/>
      <c r="TSW44" s="242"/>
      <c r="TSX44" s="242"/>
      <c r="TSY44" s="242"/>
      <c r="TSZ44" s="242"/>
      <c r="TTA44" s="242"/>
      <c r="TTB44" s="242"/>
      <c r="TTC44" s="242"/>
      <c r="TTD44" s="242"/>
      <c r="TTE44" s="242"/>
      <c r="TTF44" s="242"/>
      <c r="TTG44" s="242"/>
      <c r="TTH44" s="242"/>
      <c r="TTI44" s="242"/>
      <c r="TTJ44" s="242"/>
      <c r="TTK44" s="242"/>
      <c r="TTL44" s="242"/>
      <c r="TTM44" s="242"/>
      <c r="TTN44" s="242"/>
      <c r="TTO44" s="242"/>
      <c r="TTP44" s="242"/>
      <c r="TTQ44" s="242"/>
      <c r="TTR44" s="242"/>
      <c r="TTS44" s="242"/>
      <c r="TTT44" s="242"/>
      <c r="TTU44" s="242"/>
      <c r="TTV44" s="242"/>
      <c r="TTW44" s="242"/>
      <c r="TTX44" s="242"/>
      <c r="TTY44" s="242"/>
      <c r="TTZ44" s="242"/>
      <c r="TUA44" s="242"/>
      <c r="TUB44" s="242"/>
      <c r="TUC44" s="242"/>
      <c r="TUD44" s="242"/>
      <c r="TUE44" s="242"/>
      <c r="TUF44" s="242"/>
      <c r="TUG44" s="242"/>
      <c r="TUH44" s="242"/>
      <c r="TUI44" s="242"/>
      <c r="TUJ44" s="242"/>
      <c r="TUK44" s="242"/>
      <c r="TUL44" s="242"/>
      <c r="TUM44" s="242"/>
      <c r="TUN44" s="242"/>
      <c r="TUO44" s="242"/>
      <c r="TUP44" s="242"/>
      <c r="TUQ44" s="242"/>
      <c r="TUR44" s="242"/>
      <c r="TUS44" s="242"/>
      <c r="TUT44" s="242"/>
      <c r="TUU44" s="242"/>
      <c r="TUV44" s="242"/>
      <c r="TUW44" s="242"/>
      <c r="TUX44" s="242"/>
      <c r="TUY44" s="242"/>
      <c r="TUZ44" s="242"/>
      <c r="TVA44" s="242"/>
      <c r="TVB44" s="242"/>
      <c r="TVC44" s="242"/>
      <c r="TVD44" s="242"/>
      <c r="TVE44" s="242"/>
      <c r="TVF44" s="242"/>
      <c r="TVG44" s="242"/>
      <c r="TVH44" s="242"/>
      <c r="TVI44" s="242"/>
      <c r="TVJ44" s="242"/>
      <c r="TVK44" s="242"/>
      <c r="TVL44" s="242"/>
      <c r="TVM44" s="242"/>
      <c r="TVN44" s="242"/>
      <c r="TVO44" s="242"/>
      <c r="TVP44" s="242"/>
      <c r="TVQ44" s="242"/>
      <c r="TVR44" s="242"/>
      <c r="TVS44" s="242"/>
      <c r="TVT44" s="242"/>
      <c r="TVU44" s="242"/>
      <c r="TVV44" s="242"/>
      <c r="TVW44" s="242"/>
      <c r="TVX44" s="242"/>
      <c r="TVY44" s="242"/>
      <c r="TVZ44" s="242"/>
      <c r="TWA44" s="242"/>
      <c r="TWB44" s="242"/>
      <c r="TWC44" s="242"/>
      <c r="TWD44" s="242"/>
      <c r="TWE44" s="242"/>
      <c r="TWF44" s="242"/>
      <c r="TWG44" s="242"/>
      <c r="TWH44" s="242"/>
      <c r="TWI44" s="242"/>
      <c r="TWJ44" s="242"/>
      <c r="TWK44" s="242"/>
      <c r="TWL44" s="242"/>
      <c r="TWM44" s="242"/>
      <c r="TWN44" s="242"/>
      <c r="TWO44" s="242"/>
      <c r="TWP44" s="242"/>
      <c r="TWQ44" s="242"/>
      <c r="TWR44" s="242"/>
      <c r="TWS44" s="242"/>
      <c r="TWT44" s="242"/>
      <c r="TWU44" s="242"/>
      <c r="TWV44" s="242"/>
      <c r="TWW44" s="242"/>
      <c r="TWX44" s="242"/>
      <c r="TWY44" s="242"/>
      <c r="TWZ44" s="242"/>
      <c r="TXA44" s="242"/>
      <c r="TXB44" s="242"/>
      <c r="TXC44" s="242"/>
      <c r="TXD44" s="242"/>
      <c r="TXE44" s="242"/>
      <c r="TXF44" s="242"/>
      <c r="TXG44" s="242"/>
      <c r="TXH44" s="242"/>
      <c r="TXI44" s="242"/>
      <c r="TXJ44" s="242"/>
      <c r="TXK44" s="242"/>
      <c r="TXL44" s="242"/>
      <c r="TXM44" s="242"/>
      <c r="TXN44" s="242"/>
      <c r="TXO44" s="242"/>
      <c r="TXP44" s="242"/>
      <c r="TXQ44" s="242"/>
      <c r="TXR44" s="242"/>
      <c r="TXS44" s="242"/>
      <c r="TXT44" s="242"/>
      <c r="TXU44" s="242"/>
      <c r="TXV44" s="242"/>
      <c r="TXW44" s="242"/>
      <c r="TXX44" s="242"/>
      <c r="TXY44" s="242"/>
      <c r="TXZ44" s="242"/>
      <c r="TYA44" s="242"/>
      <c r="TYB44" s="242"/>
      <c r="TYC44" s="242"/>
      <c r="TYD44" s="242"/>
      <c r="TYE44" s="242"/>
      <c r="TYF44" s="242"/>
      <c r="TYG44" s="242"/>
      <c r="TYH44" s="242"/>
      <c r="TYI44" s="242"/>
      <c r="TYJ44" s="242"/>
      <c r="TYK44" s="242"/>
      <c r="TYL44" s="242"/>
      <c r="TYM44" s="242"/>
      <c r="TYN44" s="242"/>
      <c r="TYO44" s="242"/>
      <c r="TYP44" s="242"/>
      <c r="TYQ44" s="242"/>
      <c r="TYR44" s="242"/>
      <c r="TYS44" s="242"/>
      <c r="TYT44" s="242"/>
      <c r="TYU44" s="242"/>
      <c r="TYV44" s="242"/>
      <c r="TYW44" s="242"/>
      <c r="TYX44" s="242"/>
      <c r="TYY44" s="242"/>
      <c r="TYZ44" s="242"/>
      <c r="TZA44" s="242"/>
      <c r="TZB44" s="242"/>
      <c r="TZC44" s="242"/>
      <c r="TZD44" s="242"/>
      <c r="TZE44" s="242"/>
      <c r="TZF44" s="242"/>
      <c r="TZG44" s="242"/>
      <c r="TZH44" s="242"/>
      <c r="TZI44" s="242"/>
      <c r="TZJ44" s="242"/>
      <c r="TZK44" s="242"/>
      <c r="TZL44" s="242"/>
      <c r="TZM44" s="242"/>
      <c r="TZN44" s="242"/>
      <c r="TZO44" s="242"/>
      <c r="TZP44" s="242"/>
      <c r="TZQ44" s="242"/>
      <c r="TZR44" s="242"/>
      <c r="TZS44" s="242"/>
      <c r="TZT44" s="242"/>
      <c r="TZU44" s="242"/>
      <c r="TZV44" s="242"/>
      <c r="TZW44" s="242"/>
      <c r="TZX44" s="242"/>
      <c r="TZY44" s="242"/>
      <c r="TZZ44" s="242"/>
      <c r="UAA44" s="242"/>
      <c r="UAB44" s="242"/>
      <c r="UAC44" s="242"/>
      <c r="UAD44" s="242"/>
      <c r="UAE44" s="242"/>
      <c r="UAF44" s="242"/>
      <c r="UAG44" s="242"/>
      <c r="UAH44" s="242"/>
      <c r="UAI44" s="242"/>
      <c r="UAJ44" s="242"/>
      <c r="UAK44" s="242"/>
      <c r="UAL44" s="242"/>
      <c r="UAM44" s="242"/>
      <c r="UAN44" s="242"/>
      <c r="UAO44" s="242"/>
      <c r="UAP44" s="242"/>
      <c r="UAQ44" s="242"/>
      <c r="UAR44" s="242"/>
      <c r="UAS44" s="242"/>
      <c r="UAT44" s="242"/>
      <c r="UAU44" s="242"/>
      <c r="UAV44" s="242"/>
      <c r="UAW44" s="242"/>
      <c r="UAX44" s="242"/>
      <c r="UAY44" s="242"/>
      <c r="UAZ44" s="242"/>
      <c r="UBA44" s="242"/>
      <c r="UBB44" s="242"/>
      <c r="UBC44" s="242"/>
      <c r="UBD44" s="242"/>
      <c r="UBE44" s="242"/>
      <c r="UBF44" s="242"/>
      <c r="UBG44" s="242"/>
      <c r="UBH44" s="242"/>
      <c r="UBI44" s="242"/>
      <c r="UBJ44" s="242"/>
      <c r="UBK44" s="242"/>
      <c r="UBL44" s="242"/>
      <c r="UBM44" s="242"/>
      <c r="UBN44" s="242"/>
      <c r="UBO44" s="242"/>
      <c r="UBP44" s="242"/>
      <c r="UBQ44" s="242"/>
      <c r="UBR44" s="242"/>
      <c r="UBS44" s="242"/>
      <c r="UBT44" s="242"/>
      <c r="UBU44" s="242"/>
      <c r="UBV44" s="242"/>
      <c r="UBW44" s="242"/>
      <c r="UBX44" s="242"/>
      <c r="UBY44" s="242"/>
      <c r="UBZ44" s="242"/>
      <c r="UCA44" s="242"/>
      <c r="UCB44" s="242"/>
      <c r="UCC44" s="242"/>
      <c r="UCD44" s="242"/>
      <c r="UCE44" s="242"/>
      <c r="UCF44" s="242"/>
      <c r="UCG44" s="242"/>
      <c r="UCH44" s="242"/>
      <c r="UCI44" s="242"/>
      <c r="UCJ44" s="242"/>
      <c r="UCK44" s="242"/>
      <c r="UCL44" s="242"/>
      <c r="UCM44" s="242"/>
      <c r="UCN44" s="242"/>
      <c r="UCO44" s="242"/>
      <c r="UCP44" s="242"/>
      <c r="UCQ44" s="242"/>
      <c r="UCR44" s="242"/>
      <c r="UCS44" s="242"/>
      <c r="UCT44" s="242"/>
      <c r="UCU44" s="242"/>
      <c r="UCV44" s="242"/>
      <c r="UCW44" s="242"/>
      <c r="UCX44" s="242"/>
      <c r="UCY44" s="242"/>
      <c r="UCZ44" s="242"/>
      <c r="UDA44" s="242"/>
      <c r="UDB44" s="242"/>
      <c r="UDC44" s="242"/>
      <c r="UDD44" s="242"/>
      <c r="UDE44" s="242"/>
      <c r="UDF44" s="242"/>
      <c r="UDG44" s="242"/>
      <c r="UDH44" s="242"/>
      <c r="UDI44" s="242"/>
      <c r="UDJ44" s="242"/>
      <c r="UDK44" s="242"/>
      <c r="UDL44" s="242"/>
      <c r="UDM44" s="242"/>
      <c r="UDN44" s="242"/>
      <c r="UDO44" s="242"/>
      <c r="UDP44" s="242"/>
      <c r="UDQ44" s="242"/>
      <c r="UDR44" s="242"/>
      <c r="UDS44" s="242"/>
      <c r="UDT44" s="242"/>
      <c r="UDU44" s="242"/>
      <c r="UDV44" s="242"/>
      <c r="UDW44" s="242"/>
      <c r="UDX44" s="242"/>
      <c r="UDY44" s="242"/>
      <c r="UDZ44" s="242"/>
      <c r="UEA44" s="242"/>
      <c r="UEB44" s="242"/>
      <c r="UEC44" s="242"/>
      <c r="UED44" s="242"/>
      <c r="UEE44" s="242"/>
      <c r="UEF44" s="242"/>
      <c r="UEG44" s="242"/>
      <c r="UEH44" s="242"/>
      <c r="UEI44" s="242"/>
      <c r="UEJ44" s="242"/>
      <c r="UEK44" s="242"/>
      <c r="UEL44" s="242"/>
      <c r="UEM44" s="242"/>
      <c r="UEN44" s="242"/>
      <c r="UEO44" s="242"/>
      <c r="UEP44" s="242"/>
      <c r="UEQ44" s="242"/>
      <c r="UER44" s="242"/>
      <c r="UES44" s="242"/>
      <c r="UET44" s="242"/>
      <c r="UEU44" s="242"/>
      <c r="UEV44" s="242"/>
      <c r="UEW44" s="242"/>
      <c r="UEX44" s="242"/>
      <c r="UEY44" s="242"/>
      <c r="UEZ44" s="242"/>
      <c r="UFA44" s="242"/>
      <c r="UFB44" s="242"/>
      <c r="UFC44" s="242"/>
      <c r="UFD44" s="242"/>
      <c r="UFE44" s="242"/>
      <c r="UFF44" s="242"/>
      <c r="UFG44" s="242"/>
      <c r="UFH44" s="242"/>
      <c r="UFI44" s="242"/>
      <c r="UFJ44" s="242"/>
      <c r="UFK44" s="242"/>
      <c r="UFL44" s="242"/>
      <c r="UFM44" s="242"/>
      <c r="UFN44" s="242"/>
      <c r="UFO44" s="242"/>
      <c r="UFP44" s="242"/>
      <c r="UFQ44" s="242"/>
      <c r="UFR44" s="242"/>
      <c r="UFS44" s="242"/>
      <c r="UFT44" s="242"/>
      <c r="UFU44" s="242"/>
      <c r="UFV44" s="242"/>
      <c r="UFW44" s="242"/>
      <c r="UFX44" s="242"/>
      <c r="UFY44" s="242"/>
      <c r="UFZ44" s="242"/>
      <c r="UGA44" s="242"/>
      <c r="UGB44" s="242"/>
      <c r="UGC44" s="242"/>
      <c r="UGD44" s="242"/>
      <c r="UGE44" s="242"/>
      <c r="UGF44" s="242"/>
      <c r="UGG44" s="242"/>
      <c r="UGH44" s="242"/>
      <c r="UGI44" s="242"/>
      <c r="UGJ44" s="242"/>
      <c r="UGK44" s="242"/>
      <c r="UGL44" s="242"/>
      <c r="UGM44" s="242"/>
      <c r="UGN44" s="242"/>
      <c r="UGO44" s="242"/>
      <c r="UGP44" s="242"/>
      <c r="UGQ44" s="242"/>
      <c r="UGR44" s="242"/>
      <c r="UGS44" s="242"/>
      <c r="UGT44" s="242"/>
      <c r="UGU44" s="242"/>
      <c r="UGV44" s="242"/>
      <c r="UGW44" s="242"/>
      <c r="UGX44" s="242"/>
      <c r="UGY44" s="242"/>
      <c r="UGZ44" s="242"/>
      <c r="UHA44" s="242"/>
      <c r="UHB44" s="242"/>
      <c r="UHC44" s="242"/>
      <c r="UHD44" s="242"/>
      <c r="UHE44" s="242"/>
      <c r="UHF44" s="242"/>
      <c r="UHG44" s="242"/>
      <c r="UHH44" s="242"/>
      <c r="UHI44" s="242"/>
      <c r="UHJ44" s="242"/>
      <c r="UHK44" s="242"/>
      <c r="UHL44" s="242"/>
      <c r="UHM44" s="242"/>
      <c r="UHN44" s="242"/>
      <c r="UHO44" s="242"/>
      <c r="UHP44" s="242"/>
      <c r="UHQ44" s="242"/>
      <c r="UHR44" s="242"/>
      <c r="UHS44" s="242"/>
      <c r="UHT44" s="242"/>
      <c r="UHU44" s="242"/>
      <c r="UHV44" s="242"/>
      <c r="UHW44" s="242"/>
      <c r="UHX44" s="242"/>
      <c r="UHY44" s="242"/>
      <c r="UHZ44" s="242"/>
      <c r="UIA44" s="242"/>
      <c r="UIB44" s="242"/>
      <c r="UIC44" s="242"/>
      <c r="UID44" s="242"/>
      <c r="UIE44" s="242"/>
      <c r="UIF44" s="242"/>
      <c r="UIG44" s="242"/>
      <c r="UIH44" s="242"/>
      <c r="UII44" s="242"/>
      <c r="UIJ44" s="242"/>
      <c r="UIK44" s="242"/>
      <c r="UIL44" s="242"/>
      <c r="UIM44" s="242"/>
      <c r="UIN44" s="242"/>
      <c r="UIO44" s="242"/>
      <c r="UIP44" s="242"/>
      <c r="UIQ44" s="242"/>
      <c r="UIR44" s="242"/>
      <c r="UIS44" s="242"/>
      <c r="UIT44" s="242"/>
      <c r="UIU44" s="242"/>
      <c r="UIV44" s="242"/>
      <c r="UIW44" s="242"/>
      <c r="UIX44" s="242"/>
      <c r="UIY44" s="242"/>
      <c r="UIZ44" s="242"/>
      <c r="UJA44" s="242"/>
      <c r="UJB44" s="242"/>
      <c r="UJC44" s="242"/>
      <c r="UJD44" s="242"/>
      <c r="UJE44" s="242"/>
      <c r="UJF44" s="242"/>
      <c r="UJG44" s="242"/>
      <c r="UJH44" s="242"/>
      <c r="UJI44" s="242"/>
      <c r="UJJ44" s="242"/>
      <c r="UJK44" s="242"/>
      <c r="UJL44" s="242"/>
      <c r="UJM44" s="242"/>
      <c r="UJN44" s="242"/>
      <c r="UJO44" s="242"/>
      <c r="UJP44" s="242"/>
      <c r="UJQ44" s="242"/>
      <c r="UJR44" s="242"/>
      <c r="UJS44" s="242"/>
      <c r="UJT44" s="242"/>
      <c r="UJU44" s="242"/>
      <c r="UJV44" s="242"/>
      <c r="UJW44" s="242"/>
      <c r="UJX44" s="242"/>
      <c r="UJY44" s="242"/>
      <c r="UJZ44" s="242"/>
      <c r="UKA44" s="242"/>
      <c r="UKB44" s="242"/>
      <c r="UKC44" s="242"/>
      <c r="UKD44" s="242"/>
      <c r="UKE44" s="242"/>
      <c r="UKF44" s="242"/>
      <c r="UKG44" s="242"/>
      <c r="UKH44" s="242"/>
      <c r="UKI44" s="242"/>
      <c r="UKJ44" s="242"/>
      <c r="UKK44" s="242"/>
      <c r="UKL44" s="242"/>
      <c r="UKM44" s="242"/>
      <c r="UKN44" s="242"/>
      <c r="UKO44" s="242"/>
      <c r="UKP44" s="242"/>
      <c r="UKQ44" s="242"/>
      <c r="UKR44" s="242"/>
      <c r="UKS44" s="242"/>
      <c r="UKT44" s="242"/>
      <c r="UKU44" s="242"/>
      <c r="UKV44" s="242"/>
      <c r="UKW44" s="242"/>
      <c r="UKX44" s="242"/>
      <c r="UKY44" s="242"/>
      <c r="UKZ44" s="242"/>
      <c r="ULA44" s="242"/>
      <c r="ULB44" s="242"/>
      <c r="ULC44" s="242"/>
      <c r="ULD44" s="242"/>
      <c r="ULE44" s="242"/>
      <c r="ULF44" s="242"/>
      <c r="ULG44" s="242"/>
      <c r="ULH44" s="242"/>
      <c r="ULI44" s="242"/>
      <c r="ULJ44" s="242"/>
      <c r="ULK44" s="242"/>
      <c r="ULL44" s="242"/>
      <c r="ULM44" s="242"/>
      <c r="ULN44" s="242"/>
      <c r="ULO44" s="242"/>
      <c r="ULP44" s="242"/>
      <c r="ULQ44" s="242"/>
      <c r="ULR44" s="242"/>
      <c r="ULS44" s="242"/>
      <c r="ULT44" s="242"/>
      <c r="ULU44" s="242"/>
      <c r="ULV44" s="242"/>
      <c r="ULW44" s="242"/>
      <c r="ULX44" s="242"/>
      <c r="ULY44" s="242"/>
      <c r="ULZ44" s="242"/>
      <c r="UMA44" s="242"/>
      <c r="UMB44" s="242"/>
      <c r="UMC44" s="242"/>
      <c r="UMD44" s="242"/>
      <c r="UME44" s="242"/>
      <c r="UMF44" s="242"/>
      <c r="UMG44" s="242"/>
      <c r="UMH44" s="242"/>
      <c r="UMI44" s="242"/>
      <c r="UMJ44" s="242"/>
      <c r="UMK44" s="242"/>
      <c r="UML44" s="242"/>
      <c r="UMM44" s="242"/>
      <c r="UMN44" s="242"/>
      <c r="UMO44" s="242"/>
      <c r="UMP44" s="242"/>
      <c r="UMQ44" s="242"/>
      <c r="UMR44" s="242"/>
      <c r="UMS44" s="242"/>
      <c r="UMT44" s="242"/>
      <c r="UMU44" s="242"/>
      <c r="UMV44" s="242"/>
      <c r="UMW44" s="242"/>
      <c r="UMX44" s="242"/>
      <c r="UMY44" s="242"/>
      <c r="UMZ44" s="242"/>
      <c r="UNA44" s="242"/>
      <c r="UNB44" s="242"/>
      <c r="UNC44" s="242"/>
      <c r="UND44" s="242"/>
      <c r="UNE44" s="242"/>
      <c r="UNF44" s="242"/>
      <c r="UNG44" s="242"/>
      <c r="UNH44" s="242"/>
      <c r="UNI44" s="242"/>
      <c r="UNJ44" s="242"/>
      <c r="UNK44" s="242"/>
      <c r="UNL44" s="242"/>
      <c r="UNM44" s="242"/>
      <c r="UNN44" s="242"/>
      <c r="UNO44" s="242"/>
      <c r="UNP44" s="242"/>
      <c r="UNQ44" s="242"/>
      <c r="UNR44" s="242"/>
      <c r="UNS44" s="242"/>
      <c r="UNT44" s="242"/>
      <c r="UNU44" s="242"/>
      <c r="UNV44" s="242"/>
      <c r="UNW44" s="242"/>
      <c r="UNX44" s="242"/>
      <c r="UNY44" s="242"/>
      <c r="UNZ44" s="242"/>
      <c r="UOA44" s="242"/>
      <c r="UOB44" s="242"/>
      <c r="UOC44" s="242"/>
      <c r="UOD44" s="242"/>
      <c r="UOE44" s="242"/>
      <c r="UOF44" s="242"/>
      <c r="UOG44" s="242"/>
      <c r="UOH44" s="242"/>
      <c r="UOI44" s="242"/>
      <c r="UOJ44" s="242"/>
      <c r="UOK44" s="242"/>
      <c r="UOL44" s="242"/>
      <c r="UOM44" s="242"/>
      <c r="UON44" s="242"/>
      <c r="UOO44" s="242"/>
      <c r="UOP44" s="242"/>
      <c r="UOQ44" s="242"/>
      <c r="UOR44" s="242"/>
      <c r="UOS44" s="242"/>
      <c r="UOT44" s="242"/>
      <c r="UOU44" s="242"/>
      <c r="UOV44" s="242"/>
      <c r="UOW44" s="242"/>
      <c r="UOX44" s="242"/>
      <c r="UOY44" s="242"/>
      <c r="UOZ44" s="242"/>
      <c r="UPA44" s="242"/>
      <c r="UPB44" s="242"/>
      <c r="UPC44" s="242"/>
      <c r="UPD44" s="242"/>
      <c r="UPE44" s="242"/>
      <c r="UPF44" s="242"/>
      <c r="UPG44" s="242"/>
      <c r="UPH44" s="242"/>
      <c r="UPI44" s="242"/>
      <c r="UPJ44" s="242"/>
      <c r="UPK44" s="242"/>
      <c r="UPL44" s="242"/>
      <c r="UPM44" s="242"/>
      <c r="UPN44" s="242"/>
      <c r="UPO44" s="242"/>
      <c r="UPP44" s="242"/>
      <c r="UPQ44" s="242"/>
      <c r="UPR44" s="242"/>
      <c r="UPS44" s="242"/>
      <c r="UPT44" s="242"/>
      <c r="UPU44" s="242"/>
      <c r="UPV44" s="242"/>
      <c r="UPW44" s="242"/>
      <c r="UPX44" s="242"/>
      <c r="UPY44" s="242"/>
      <c r="UPZ44" s="242"/>
      <c r="UQA44" s="242"/>
      <c r="UQB44" s="242"/>
      <c r="UQC44" s="242"/>
      <c r="UQD44" s="242"/>
      <c r="UQE44" s="242"/>
      <c r="UQF44" s="242"/>
      <c r="UQG44" s="242"/>
      <c r="UQH44" s="242"/>
      <c r="UQI44" s="242"/>
      <c r="UQJ44" s="242"/>
      <c r="UQK44" s="242"/>
      <c r="UQL44" s="242"/>
      <c r="UQM44" s="242"/>
      <c r="UQN44" s="242"/>
      <c r="UQO44" s="242"/>
      <c r="UQP44" s="242"/>
      <c r="UQQ44" s="242"/>
      <c r="UQR44" s="242"/>
      <c r="UQS44" s="242"/>
      <c r="UQT44" s="242"/>
      <c r="UQU44" s="242"/>
      <c r="UQV44" s="242"/>
      <c r="UQW44" s="242"/>
      <c r="UQX44" s="242"/>
      <c r="UQY44" s="242"/>
      <c r="UQZ44" s="242"/>
      <c r="URA44" s="242"/>
      <c r="URB44" s="242"/>
      <c r="URC44" s="242"/>
      <c r="URD44" s="242"/>
      <c r="URE44" s="242"/>
      <c r="URF44" s="242"/>
      <c r="URG44" s="242"/>
      <c r="URH44" s="242"/>
      <c r="URI44" s="242"/>
      <c r="URJ44" s="242"/>
      <c r="URK44" s="242"/>
      <c r="URL44" s="242"/>
      <c r="URM44" s="242"/>
      <c r="URN44" s="242"/>
      <c r="URO44" s="242"/>
      <c r="URP44" s="242"/>
      <c r="URQ44" s="242"/>
      <c r="URR44" s="242"/>
      <c r="URS44" s="242"/>
      <c r="URT44" s="242"/>
      <c r="URU44" s="242"/>
      <c r="URV44" s="242"/>
      <c r="URW44" s="242"/>
      <c r="URX44" s="242"/>
      <c r="URY44" s="242"/>
      <c r="URZ44" s="242"/>
      <c r="USA44" s="242"/>
      <c r="USB44" s="242"/>
      <c r="USC44" s="242"/>
      <c r="USD44" s="242"/>
      <c r="USE44" s="242"/>
      <c r="USF44" s="242"/>
      <c r="USG44" s="242"/>
      <c r="USH44" s="242"/>
      <c r="USI44" s="242"/>
      <c r="USJ44" s="242"/>
      <c r="USK44" s="242"/>
      <c r="USL44" s="242"/>
      <c r="USM44" s="242"/>
      <c r="USN44" s="242"/>
      <c r="USO44" s="242"/>
      <c r="USP44" s="242"/>
      <c r="USQ44" s="242"/>
      <c r="USR44" s="242"/>
      <c r="USS44" s="242"/>
      <c r="UST44" s="242"/>
      <c r="USU44" s="242"/>
      <c r="USV44" s="242"/>
      <c r="USW44" s="242"/>
      <c r="USX44" s="242"/>
      <c r="USY44" s="242"/>
      <c r="USZ44" s="242"/>
      <c r="UTA44" s="242"/>
      <c r="UTB44" s="242"/>
      <c r="UTC44" s="242"/>
      <c r="UTD44" s="242"/>
      <c r="UTE44" s="242"/>
      <c r="UTF44" s="242"/>
      <c r="UTG44" s="242"/>
      <c r="UTH44" s="242"/>
      <c r="UTI44" s="242"/>
      <c r="UTJ44" s="242"/>
      <c r="UTK44" s="242"/>
      <c r="UTL44" s="242"/>
      <c r="UTM44" s="242"/>
      <c r="UTN44" s="242"/>
      <c r="UTO44" s="242"/>
      <c r="UTP44" s="242"/>
      <c r="UTQ44" s="242"/>
      <c r="UTR44" s="242"/>
      <c r="UTS44" s="242"/>
      <c r="UTT44" s="242"/>
      <c r="UTU44" s="242"/>
      <c r="UTV44" s="242"/>
      <c r="UTW44" s="242"/>
      <c r="UTX44" s="242"/>
      <c r="UTY44" s="242"/>
      <c r="UTZ44" s="242"/>
      <c r="UUA44" s="242"/>
      <c r="UUB44" s="242"/>
      <c r="UUC44" s="242"/>
      <c r="UUD44" s="242"/>
      <c r="UUE44" s="242"/>
      <c r="UUF44" s="242"/>
      <c r="UUG44" s="242"/>
      <c r="UUH44" s="242"/>
      <c r="UUI44" s="242"/>
      <c r="UUJ44" s="242"/>
      <c r="UUK44" s="242"/>
      <c r="UUL44" s="242"/>
      <c r="UUM44" s="242"/>
      <c r="UUN44" s="242"/>
      <c r="UUO44" s="242"/>
      <c r="UUP44" s="242"/>
      <c r="UUQ44" s="242"/>
      <c r="UUR44" s="242"/>
      <c r="UUS44" s="242"/>
      <c r="UUT44" s="242"/>
      <c r="UUU44" s="242"/>
      <c r="UUV44" s="242"/>
      <c r="UUW44" s="242"/>
      <c r="UUX44" s="242"/>
      <c r="UUY44" s="242"/>
      <c r="UUZ44" s="242"/>
      <c r="UVA44" s="242"/>
      <c r="UVB44" s="242"/>
      <c r="UVC44" s="242"/>
      <c r="UVD44" s="242"/>
      <c r="UVE44" s="242"/>
      <c r="UVF44" s="242"/>
      <c r="UVG44" s="242"/>
      <c r="UVH44" s="242"/>
      <c r="UVI44" s="242"/>
      <c r="UVJ44" s="242"/>
      <c r="UVK44" s="242"/>
      <c r="UVL44" s="242"/>
      <c r="UVM44" s="242"/>
      <c r="UVN44" s="242"/>
      <c r="UVO44" s="242"/>
      <c r="UVP44" s="242"/>
      <c r="UVQ44" s="242"/>
      <c r="UVR44" s="242"/>
      <c r="UVS44" s="242"/>
      <c r="UVT44" s="242"/>
      <c r="UVU44" s="242"/>
      <c r="UVV44" s="242"/>
      <c r="UVW44" s="242"/>
      <c r="UVX44" s="242"/>
      <c r="UVY44" s="242"/>
      <c r="UVZ44" s="242"/>
      <c r="UWA44" s="242"/>
      <c r="UWB44" s="242"/>
      <c r="UWC44" s="242"/>
      <c r="UWD44" s="242"/>
      <c r="UWE44" s="242"/>
      <c r="UWF44" s="242"/>
      <c r="UWG44" s="242"/>
      <c r="UWH44" s="242"/>
      <c r="UWI44" s="242"/>
      <c r="UWJ44" s="242"/>
      <c r="UWK44" s="242"/>
      <c r="UWL44" s="242"/>
      <c r="UWM44" s="242"/>
      <c r="UWN44" s="242"/>
      <c r="UWO44" s="242"/>
      <c r="UWP44" s="242"/>
      <c r="UWQ44" s="242"/>
      <c r="UWR44" s="242"/>
      <c r="UWS44" s="242"/>
      <c r="UWT44" s="242"/>
      <c r="UWU44" s="242"/>
      <c r="UWV44" s="242"/>
      <c r="UWW44" s="242"/>
      <c r="UWX44" s="242"/>
      <c r="UWY44" s="242"/>
      <c r="UWZ44" s="242"/>
      <c r="UXA44" s="242"/>
      <c r="UXB44" s="242"/>
      <c r="UXC44" s="242"/>
      <c r="UXD44" s="242"/>
      <c r="UXE44" s="242"/>
      <c r="UXF44" s="242"/>
      <c r="UXG44" s="242"/>
      <c r="UXH44" s="242"/>
      <c r="UXI44" s="242"/>
      <c r="UXJ44" s="242"/>
      <c r="UXK44" s="242"/>
      <c r="UXL44" s="242"/>
      <c r="UXM44" s="242"/>
      <c r="UXN44" s="242"/>
      <c r="UXO44" s="242"/>
      <c r="UXP44" s="242"/>
      <c r="UXQ44" s="242"/>
      <c r="UXR44" s="242"/>
      <c r="UXS44" s="242"/>
      <c r="UXT44" s="242"/>
      <c r="UXU44" s="242"/>
      <c r="UXV44" s="242"/>
      <c r="UXW44" s="242"/>
      <c r="UXX44" s="242"/>
      <c r="UXY44" s="242"/>
      <c r="UXZ44" s="242"/>
      <c r="UYA44" s="242"/>
      <c r="UYB44" s="242"/>
      <c r="UYC44" s="242"/>
      <c r="UYD44" s="242"/>
      <c r="UYE44" s="242"/>
      <c r="UYF44" s="242"/>
      <c r="UYG44" s="242"/>
      <c r="UYH44" s="242"/>
      <c r="UYI44" s="242"/>
      <c r="UYJ44" s="242"/>
      <c r="UYK44" s="242"/>
      <c r="UYL44" s="242"/>
      <c r="UYM44" s="242"/>
      <c r="UYN44" s="242"/>
      <c r="UYO44" s="242"/>
      <c r="UYP44" s="242"/>
      <c r="UYQ44" s="242"/>
      <c r="UYR44" s="242"/>
      <c r="UYS44" s="242"/>
      <c r="UYT44" s="242"/>
      <c r="UYU44" s="242"/>
      <c r="UYV44" s="242"/>
      <c r="UYW44" s="242"/>
      <c r="UYX44" s="242"/>
      <c r="UYY44" s="242"/>
      <c r="UYZ44" s="242"/>
      <c r="UZA44" s="242"/>
      <c r="UZB44" s="242"/>
      <c r="UZC44" s="242"/>
      <c r="UZD44" s="242"/>
      <c r="UZE44" s="242"/>
      <c r="UZF44" s="242"/>
      <c r="UZG44" s="242"/>
      <c r="UZH44" s="242"/>
      <c r="UZI44" s="242"/>
      <c r="UZJ44" s="242"/>
      <c r="UZK44" s="242"/>
      <c r="UZL44" s="242"/>
      <c r="UZM44" s="242"/>
      <c r="UZN44" s="242"/>
      <c r="UZO44" s="242"/>
      <c r="UZP44" s="242"/>
      <c r="UZQ44" s="242"/>
      <c r="UZR44" s="242"/>
      <c r="UZS44" s="242"/>
      <c r="UZT44" s="242"/>
      <c r="UZU44" s="242"/>
      <c r="UZV44" s="242"/>
      <c r="UZW44" s="242"/>
      <c r="UZX44" s="242"/>
      <c r="UZY44" s="242"/>
      <c r="UZZ44" s="242"/>
      <c r="VAA44" s="242"/>
      <c r="VAB44" s="242"/>
      <c r="VAC44" s="242"/>
      <c r="VAD44" s="242"/>
      <c r="VAE44" s="242"/>
      <c r="VAF44" s="242"/>
      <c r="VAG44" s="242"/>
      <c r="VAH44" s="242"/>
      <c r="VAI44" s="242"/>
      <c r="VAJ44" s="242"/>
      <c r="VAK44" s="242"/>
      <c r="VAL44" s="242"/>
      <c r="VAM44" s="242"/>
      <c r="VAN44" s="242"/>
      <c r="VAO44" s="242"/>
      <c r="VAP44" s="242"/>
      <c r="VAQ44" s="242"/>
      <c r="VAR44" s="242"/>
      <c r="VAS44" s="242"/>
      <c r="VAT44" s="242"/>
      <c r="VAU44" s="242"/>
      <c r="VAV44" s="242"/>
      <c r="VAW44" s="242"/>
      <c r="VAX44" s="242"/>
      <c r="VAY44" s="242"/>
      <c r="VAZ44" s="242"/>
      <c r="VBA44" s="242"/>
      <c r="VBB44" s="242"/>
      <c r="VBC44" s="242"/>
      <c r="VBD44" s="242"/>
      <c r="VBE44" s="242"/>
      <c r="VBF44" s="242"/>
      <c r="VBG44" s="242"/>
      <c r="VBH44" s="242"/>
      <c r="VBI44" s="242"/>
      <c r="VBJ44" s="242"/>
      <c r="VBK44" s="242"/>
      <c r="VBL44" s="242"/>
      <c r="VBM44" s="242"/>
      <c r="VBN44" s="242"/>
      <c r="VBO44" s="242"/>
      <c r="VBP44" s="242"/>
      <c r="VBQ44" s="242"/>
      <c r="VBR44" s="242"/>
      <c r="VBS44" s="242"/>
      <c r="VBT44" s="242"/>
      <c r="VBU44" s="242"/>
      <c r="VBV44" s="242"/>
      <c r="VBW44" s="242"/>
      <c r="VBX44" s="242"/>
      <c r="VBY44" s="242"/>
      <c r="VBZ44" s="242"/>
      <c r="VCA44" s="242"/>
      <c r="VCB44" s="242"/>
      <c r="VCC44" s="242"/>
      <c r="VCD44" s="242"/>
      <c r="VCE44" s="242"/>
      <c r="VCF44" s="242"/>
      <c r="VCG44" s="242"/>
      <c r="VCH44" s="242"/>
      <c r="VCI44" s="242"/>
      <c r="VCJ44" s="242"/>
      <c r="VCK44" s="242"/>
      <c r="VCL44" s="242"/>
      <c r="VCM44" s="242"/>
      <c r="VCN44" s="242"/>
      <c r="VCO44" s="242"/>
      <c r="VCP44" s="242"/>
      <c r="VCQ44" s="242"/>
      <c r="VCR44" s="242"/>
      <c r="VCS44" s="242"/>
      <c r="VCT44" s="242"/>
      <c r="VCU44" s="242"/>
      <c r="VCV44" s="242"/>
      <c r="VCW44" s="242"/>
      <c r="VCX44" s="242"/>
      <c r="VCY44" s="242"/>
      <c r="VCZ44" s="242"/>
      <c r="VDA44" s="242"/>
      <c r="VDB44" s="242"/>
      <c r="VDC44" s="242"/>
      <c r="VDD44" s="242"/>
      <c r="VDE44" s="242"/>
      <c r="VDF44" s="242"/>
      <c r="VDG44" s="242"/>
      <c r="VDH44" s="242"/>
      <c r="VDI44" s="242"/>
      <c r="VDJ44" s="242"/>
      <c r="VDK44" s="242"/>
      <c r="VDL44" s="242"/>
      <c r="VDM44" s="242"/>
      <c r="VDN44" s="242"/>
      <c r="VDO44" s="242"/>
      <c r="VDP44" s="242"/>
      <c r="VDQ44" s="242"/>
      <c r="VDR44" s="242"/>
      <c r="VDS44" s="242"/>
      <c r="VDT44" s="242"/>
      <c r="VDU44" s="242"/>
      <c r="VDV44" s="242"/>
      <c r="VDW44" s="242"/>
      <c r="VDX44" s="242"/>
      <c r="VDY44" s="242"/>
      <c r="VDZ44" s="242"/>
      <c r="VEA44" s="242"/>
      <c r="VEB44" s="242"/>
      <c r="VEC44" s="242"/>
      <c r="VED44" s="242"/>
      <c r="VEE44" s="242"/>
      <c r="VEF44" s="242"/>
      <c r="VEG44" s="242"/>
      <c r="VEH44" s="242"/>
      <c r="VEI44" s="242"/>
      <c r="VEJ44" s="242"/>
      <c r="VEK44" s="242"/>
      <c r="VEL44" s="242"/>
      <c r="VEM44" s="242"/>
      <c r="VEN44" s="242"/>
      <c r="VEO44" s="242"/>
      <c r="VEP44" s="242"/>
      <c r="VEQ44" s="242"/>
      <c r="VER44" s="242"/>
      <c r="VES44" s="242"/>
      <c r="VET44" s="242"/>
      <c r="VEU44" s="242"/>
      <c r="VEV44" s="242"/>
      <c r="VEW44" s="242"/>
      <c r="VEX44" s="242"/>
      <c r="VEY44" s="242"/>
      <c r="VEZ44" s="242"/>
      <c r="VFA44" s="242"/>
      <c r="VFB44" s="242"/>
      <c r="VFC44" s="242"/>
      <c r="VFD44" s="242"/>
      <c r="VFE44" s="242"/>
      <c r="VFF44" s="242"/>
      <c r="VFG44" s="242"/>
      <c r="VFH44" s="242"/>
      <c r="VFI44" s="242"/>
      <c r="VFJ44" s="242"/>
      <c r="VFK44" s="242"/>
      <c r="VFL44" s="242"/>
      <c r="VFM44" s="242"/>
      <c r="VFN44" s="242"/>
      <c r="VFO44" s="242"/>
      <c r="VFP44" s="242"/>
      <c r="VFQ44" s="242"/>
      <c r="VFR44" s="242"/>
      <c r="VFS44" s="242"/>
      <c r="VFT44" s="242"/>
      <c r="VFU44" s="242"/>
      <c r="VFV44" s="242"/>
      <c r="VFW44" s="242"/>
      <c r="VFX44" s="242"/>
      <c r="VFY44" s="242"/>
      <c r="VFZ44" s="242"/>
      <c r="VGA44" s="242"/>
      <c r="VGB44" s="242"/>
      <c r="VGC44" s="242"/>
      <c r="VGD44" s="242"/>
      <c r="VGE44" s="242"/>
      <c r="VGF44" s="242"/>
      <c r="VGG44" s="242"/>
      <c r="VGH44" s="242"/>
      <c r="VGI44" s="242"/>
      <c r="VGJ44" s="242"/>
      <c r="VGK44" s="242"/>
      <c r="VGL44" s="242"/>
      <c r="VGM44" s="242"/>
      <c r="VGN44" s="242"/>
      <c r="VGO44" s="242"/>
      <c r="VGP44" s="242"/>
      <c r="VGQ44" s="242"/>
      <c r="VGR44" s="242"/>
      <c r="VGS44" s="242"/>
      <c r="VGT44" s="242"/>
      <c r="VGU44" s="242"/>
      <c r="VGV44" s="242"/>
      <c r="VGW44" s="242"/>
      <c r="VGX44" s="242"/>
      <c r="VGY44" s="242"/>
      <c r="VGZ44" s="242"/>
      <c r="VHA44" s="242"/>
      <c r="VHB44" s="242"/>
      <c r="VHC44" s="242"/>
      <c r="VHD44" s="242"/>
      <c r="VHE44" s="242"/>
      <c r="VHF44" s="242"/>
      <c r="VHG44" s="242"/>
      <c r="VHH44" s="242"/>
      <c r="VHI44" s="242"/>
      <c r="VHJ44" s="242"/>
      <c r="VHK44" s="242"/>
      <c r="VHL44" s="242"/>
      <c r="VHM44" s="242"/>
      <c r="VHN44" s="242"/>
      <c r="VHO44" s="242"/>
      <c r="VHP44" s="242"/>
      <c r="VHQ44" s="242"/>
      <c r="VHR44" s="242"/>
      <c r="VHS44" s="242"/>
      <c r="VHT44" s="242"/>
      <c r="VHU44" s="242"/>
      <c r="VHV44" s="242"/>
      <c r="VHW44" s="242"/>
      <c r="VHX44" s="242"/>
      <c r="VHY44" s="242"/>
      <c r="VHZ44" s="242"/>
      <c r="VIA44" s="242"/>
      <c r="VIB44" s="242"/>
      <c r="VIC44" s="242"/>
      <c r="VID44" s="242"/>
      <c r="VIE44" s="242"/>
      <c r="VIF44" s="242"/>
      <c r="VIG44" s="242"/>
      <c r="VIH44" s="242"/>
      <c r="VII44" s="242"/>
      <c r="VIJ44" s="242"/>
      <c r="VIK44" s="242"/>
      <c r="VIL44" s="242"/>
      <c r="VIM44" s="242"/>
      <c r="VIN44" s="242"/>
      <c r="VIO44" s="242"/>
      <c r="VIP44" s="242"/>
      <c r="VIQ44" s="242"/>
      <c r="VIR44" s="242"/>
      <c r="VIS44" s="242"/>
      <c r="VIT44" s="242"/>
      <c r="VIU44" s="242"/>
      <c r="VIV44" s="242"/>
      <c r="VIW44" s="242"/>
      <c r="VIX44" s="242"/>
      <c r="VIY44" s="242"/>
      <c r="VIZ44" s="242"/>
      <c r="VJA44" s="242"/>
      <c r="VJB44" s="242"/>
      <c r="VJC44" s="242"/>
      <c r="VJD44" s="242"/>
      <c r="VJE44" s="242"/>
      <c r="VJF44" s="242"/>
      <c r="VJG44" s="242"/>
      <c r="VJH44" s="242"/>
      <c r="VJI44" s="242"/>
      <c r="VJJ44" s="242"/>
      <c r="VJK44" s="242"/>
      <c r="VJL44" s="242"/>
      <c r="VJM44" s="242"/>
      <c r="VJN44" s="242"/>
      <c r="VJO44" s="242"/>
      <c r="VJP44" s="242"/>
      <c r="VJQ44" s="242"/>
      <c r="VJR44" s="242"/>
      <c r="VJS44" s="242"/>
      <c r="VJT44" s="242"/>
      <c r="VJU44" s="242"/>
      <c r="VJV44" s="242"/>
      <c r="VJW44" s="242"/>
      <c r="VJX44" s="242"/>
      <c r="VJY44" s="242"/>
      <c r="VJZ44" s="242"/>
      <c r="VKA44" s="242"/>
      <c r="VKB44" s="242"/>
      <c r="VKC44" s="242"/>
      <c r="VKD44" s="242"/>
      <c r="VKE44" s="242"/>
      <c r="VKF44" s="242"/>
      <c r="VKG44" s="242"/>
      <c r="VKH44" s="242"/>
      <c r="VKI44" s="242"/>
      <c r="VKJ44" s="242"/>
      <c r="VKK44" s="242"/>
      <c r="VKL44" s="242"/>
      <c r="VKM44" s="242"/>
      <c r="VKN44" s="242"/>
      <c r="VKO44" s="242"/>
      <c r="VKP44" s="242"/>
      <c r="VKQ44" s="242"/>
      <c r="VKR44" s="242"/>
      <c r="VKS44" s="242"/>
      <c r="VKT44" s="242"/>
      <c r="VKU44" s="242"/>
      <c r="VKV44" s="242"/>
      <c r="VKW44" s="242"/>
      <c r="VKX44" s="242"/>
      <c r="VKY44" s="242"/>
      <c r="VKZ44" s="242"/>
      <c r="VLA44" s="242"/>
      <c r="VLB44" s="242"/>
      <c r="VLC44" s="242"/>
      <c r="VLD44" s="242"/>
      <c r="VLE44" s="242"/>
      <c r="VLF44" s="242"/>
      <c r="VLG44" s="242"/>
      <c r="VLH44" s="242"/>
      <c r="VLI44" s="242"/>
      <c r="VLJ44" s="242"/>
      <c r="VLK44" s="242"/>
      <c r="VLL44" s="242"/>
      <c r="VLM44" s="242"/>
      <c r="VLN44" s="242"/>
      <c r="VLO44" s="242"/>
      <c r="VLP44" s="242"/>
      <c r="VLQ44" s="242"/>
      <c r="VLR44" s="242"/>
      <c r="VLS44" s="242"/>
      <c r="VLT44" s="242"/>
      <c r="VLU44" s="242"/>
      <c r="VLV44" s="242"/>
      <c r="VLW44" s="242"/>
      <c r="VLX44" s="242"/>
      <c r="VLY44" s="242"/>
      <c r="VLZ44" s="242"/>
      <c r="VMA44" s="242"/>
      <c r="VMB44" s="242"/>
      <c r="VMC44" s="242"/>
      <c r="VMD44" s="242"/>
      <c r="VME44" s="242"/>
      <c r="VMF44" s="242"/>
      <c r="VMG44" s="242"/>
      <c r="VMH44" s="242"/>
      <c r="VMI44" s="242"/>
      <c r="VMJ44" s="242"/>
      <c r="VMK44" s="242"/>
      <c r="VML44" s="242"/>
      <c r="VMM44" s="242"/>
      <c r="VMN44" s="242"/>
      <c r="VMO44" s="242"/>
      <c r="VMP44" s="242"/>
      <c r="VMQ44" s="242"/>
      <c r="VMR44" s="242"/>
      <c r="VMS44" s="242"/>
      <c r="VMT44" s="242"/>
      <c r="VMU44" s="242"/>
      <c r="VMV44" s="242"/>
      <c r="VMW44" s="242"/>
      <c r="VMX44" s="242"/>
      <c r="VMY44" s="242"/>
      <c r="VMZ44" s="242"/>
      <c r="VNA44" s="242"/>
      <c r="VNB44" s="242"/>
      <c r="VNC44" s="242"/>
      <c r="VND44" s="242"/>
      <c r="VNE44" s="242"/>
      <c r="VNF44" s="242"/>
      <c r="VNG44" s="242"/>
      <c r="VNH44" s="242"/>
      <c r="VNI44" s="242"/>
      <c r="VNJ44" s="242"/>
      <c r="VNK44" s="242"/>
      <c r="VNL44" s="242"/>
      <c r="VNM44" s="242"/>
      <c r="VNN44" s="242"/>
      <c r="VNO44" s="242"/>
      <c r="VNP44" s="242"/>
      <c r="VNQ44" s="242"/>
      <c r="VNR44" s="242"/>
      <c r="VNS44" s="242"/>
      <c r="VNT44" s="242"/>
      <c r="VNU44" s="242"/>
      <c r="VNV44" s="242"/>
      <c r="VNW44" s="242"/>
      <c r="VNX44" s="242"/>
      <c r="VNY44" s="242"/>
      <c r="VNZ44" s="242"/>
      <c r="VOA44" s="242"/>
      <c r="VOB44" s="242"/>
      <c r="VOC44" s="242"/>
      <c r="VOD44" s="242"/>
      <c r="VOE44" s="242"/>
      <c r="VOF44" s="242"/>
      <c r="VOG44" s="242"/>
      <c r="VOH44" s="242"/>
      <c r="VOI44" s="242"/>
      <c r="VOJ44" s="242"/>
      <c r="VOK44" s="242"/>
      <c r="VOL44" s="242"/>
      <c r="VOM44" s="242"/>
      <c r="VON44" s="242"/>
      <c r="VOO44" s="242"/>
      <c r="VOP44" s="242"/>
      <c r="VOQ44" s="242"/>
      <c r="VOR44" s="242"/>
      <c r="VOS44" s="242"/>
      <c r="VOT44" s="242"/>
      <c r="VOU44" s="242"/>
      <c r="VOV44" s="242"/>
      <c r="VOW44" s="242"/>
      <c r="VOX44" s="242"/>
      <c r="VOY44" s="242"/>
      <c r="VOZ44" s="242"/>
      <c r="VPA44" s="242"/>
      <c r="VPB44" s="242"/>
      <c r="VPC44" s="242"/>
      <c r="VPD44" s="242"/>
      <c r="VPE44" s="242"/>
      <c r="VPF44" s="242"/>
      <c r="VPG44" s="242"/>
      <c r="VPH44" s="242"/>
      <c r="VPI44" s="242"/>
      <c r="VPJ44" s="242"/>
      <c r="VPK44" s="242"/>
      <c r="VPL44" s="242"/>
      <c r="VPM44" s="242"/>
      <c r="VPN44" s="242"/>
      <c r="VPO44" s="242"/>
      <c r="VPP44" s="242"/>
      <c r="VPQ44" s="242"/>
      <c r="VPR44" s="242"/>
      <c r="VPS44" s="242"/>
      <c r="VPT44" s="242"/>
      <c r="VPU44" s="242"/>
      <c r="VPV44" s="242"/>
      <c r="VPW44" s="242"/>
      <c r="VPX44" s="242"/>
      <c r="VPY44" s="242"/>
      <c r="VPZ44" s="242"/>
      <c r="VQA44" s="242"/>
      <c r="VQB44" s="242"/>
      <c r="VQC44" s="242"/>
      <c r="VQD44" s="242"/>
      <c r="VQE44" s="242"/>
      <c r="VQF44" s="242"/>
      <c r="VQG44" s="242"/>
      <c r="VQH44" s="242"/>
      <c r="VQI44" s="242"/>
      <c r="VQJ44" s="242"/>
      <c r="VQK44" s="242"/>
      <c r="VQL44" s="242"/>
      <c r="VQM44" s="242"/>
      <c r="VQN44" s="242"/>
      <c r="VQO44" s="242"/>
      <c r="VQP44" s="242"/>
      <c r="VQQ44" s="242"/>
      <c r="VQR44" s="242"/>
      <c r="VQS44" s="242"/>
      <c r="VQT44" s="242"/>
      <c r="VQU44" s="242"/>
      <c r="VQV44" s="242"/>
      <c r="VQW44" s="242"/>
      <c r="VQX44" s="242"/>
      <c r="VQY44" s="242"/>
      <c r="VQZ44" s="242"/>
      <c r="VRA44" s="242"/>
      <c r="VRB44" s="242"/>
      <c r="VRC44" s="242"/>
      <c r="VRD44" s="242"/>
      <c r="VRE44" s="242"/>
      <c r="VRF44" s="242"/>
      <c r="VRG44" s="242"/>
      <c r="VRH44" s="242"/>
      <c r="VRI44" s="242"/>
      <c r="VRJ44" s="242"/>
      <c r="VRK44" s="242"/>
      <c r="VRL44" s="242"/>
      <c r="VRM44" s="242"/>
      <c r="VRN44" s="242"/>
      <c r="VRO44" s="242"/>
      <c r="VRP44" s="242"/>
      <c r="VRQ44" s="242"/>
      <c r="VRR44" s="242"/>
      <c r="VRS44" s="242"/>
      <c r="VRT44" s="242"/>
      <c r="VRU44" s="242"/>
      <c r="VRV44" s="242"/>
      <c r="VRW44" s="242"/>
      <c r="VRX44" s="242"/>
      <c r="VRY44" s="242"/>
      <c r="VRZ44" s="242"/>
      <c r="VSA44" s="242"/>
      <c r="VSB44" s="242"/>
      <c r="VSC44" s="242"/>
      <c r="VSD44" s="242"/>
      <c r="VSE44" s="242"/>
      <c r="VSF44" s="242"/>
      <c r="VSG44" s="242"/>
      <c r="VSH44" s="242"/>
      <c r="VSI44" s="242"/>
      <c r="VSJ44" s="242"/>
      <c r="VSK44" s="242"/>
      <c r="VSL44" s="242"/>
      <c r="VSM44" s="242"/>
      <c r="VSN44" s="242"/>
      <c r="VSO44" s="242"/>
      <c r="VSP44" s="242"/>
      <c r="VSQ44" s="242"/>
      <c r="VSR44" s="242"/>
      <c r="VSS44" s="242"/>
      <c r="VST44" s="242"/>
      <c r="VSU44" s="242"/>
      <c r="VSV44" s="242"/>
      <c r="VSW44" s="242"/>
      <c r="VSX44" s="242"/>
      <c r="VSY44" s="242"/>
      <c r="VSZ44" s="242"/>
      <c r="VTA44" s="242"/>
      <c r="VTB44" s="242"/>
      <c r="VTC44" s="242"/>
      <c r="VTD44" s="242"/>
      <c r="VTE44" s="242"/>
      <c r="VTF44" s="242"/>
      <c r="VTG44" s="242"/>
      <c r="VTH44" s="242"/>
      <c r="VTI44" s="242"/>
      <c r="VTJ44" s="242"/>
      <c r="VTK44" s="242"/>
      <c r="VTL44" s="242"/>
      <c r="VTM44" s="242"/>
      <c r="VTN44" s="242"/>
      <c r="VTO44" s="242"/>
      <c r="VTP44" s="242"/>
      <c r="VTQ44" s="242"/>
      <c r="VTR44" s="242"/>
      <c r="VTS44" s="242"/>
      <c r="VTT44" s="242"/>
      <c r="VTU44" s="242"/>
      <c r="VTV44" s="242"/>
      <c r="VTW44" s="242"/>
      <c r="VTX44" s="242"/>
      <c r="VTY44" s="242"/>
      <c r="VTZ44" s="242"/>
      <c r="VUA44" s="242"/>
      <c r="VUB44" s="242"/>
      <c r="VUC44" s="242"/>
      <c r="VUD44" s="242"/>
      <c r="VUE44" s="242"/>
      <c r="VUF44" s="242"/>
      <c r="VUG44" s="242"/>
      <c r="VUH44" s="242"/>
      <c r="VUI44" s="242"/>
      <c r="VUJ44" s="242"/>
      <c r="VUK44" s="242"/>
      <c r="VUL44" s="242"/>
      <c r="VUM44" s="242"/>
      <c r="VUN44" s="242"/>
      <c r="VUO44" s="242"/>
      <c r="VUP44" s="242"/>
      <c r="VUQ44" s="242"/>
      <c r="VUR44" s="242"/>
      <c r="VUS44" s="242"/>
      <c r="VUT44" s="242"/>
      <c r="VUU44" s="242"/>
      <c r="VUV44" s="242"/>
      <c r="VUW44" s="242"/>
      <c r="VUX44" s="242"/>
      <c r="VUY44" s="242"/>
      <c r="VUZ44" s="242"/>
      <c r="VVA44" s="242"/>
      <c r="VVB44" s="242"/>
      <c r="VVC44" s="242"/>
      <c r="VVD44" s="242"/>
      <c r="VVE44" s="242"/>
      <c r="VVF44" s="242"/>
      <c r="VVG44" s="242"/>
      <c r="VVH44" s="242"/>
      <c r="VVI44" s="242"/>
      <c r="VVJ44" s="242"/>
      <c r="VVK44" s="242"/>
      <c r="VVL44" s="242"/>
      <c r="VVM44" s="242"/>
      <c r="VVN44" s="242"/>
      <c r="VVO44" s="242"/>
      <c r="VVP44" s="242"/>
      <c r="VVQ44" s="242"/>
      <c r="VVR44" s="242"/>
      <c r="VVS44" s="242"/>
      <c r="VVT44" s="242"/>
      <c r="VVU44" s="242"/>
      <c r="VVV44" s="242"/>
      <c r="VVW44" s="242"/>
      <c r="VVX44" s="242"/>
      <c r="VVY44" s="242"/>
      <c r="VVZ44" s="242"/>
      <c r="VWA44" s="242"/>
      <c r="VWB44" s="242"/>
      <c r="VWC44" s="242"/>
      <c r="VWD44" s="242"/>
      <c r="VWE44" s="242"/>
      <c r="VWF44" s="242"/>
      <c r="VWG44" s="242"/>
      <c r="VWH44" s="242"/>
      <c r="VWI44" s="242"/>
      <c r="VWJ44" s="242"/>
      <c r="VWK44" s="242"/>
      <c r="VWL44" s="242"/>
      <c r="VWM44" s="242"/>
      <c r="VWN44" s="242"/>
      <c r="VWO44" s="242"/>
      <c r="VWP44" s="242"/>
      <c r="VWQ44" s="242"/>
      <c r="VWR44" s="242"/>
      <c r="VWS44" s="242"/>
      <c r="VWT44" s="242"/>
      <c r="VWU44" s="242"/>
      <c r="VWV44" s="242"/>
      <c r="VWW44" s="242"/>
      <c r="VWX44" s="242"/>
      <c r="VWY44" s="242"/>
      <c r="VWZ44" s="242"/>
      <c r="VXA44" s="242"/>
      <c r="VXB44" s="242"/>
      <c r="VXC44" s="242"/>
      <c r="VXD44" s="242"/>
      <c r="VXE44" s="242"/>
      <c r="VXF44" s="242"/>
      <c r="VXG44" s="242"/>
      <c r="VXH44" s="242"/>
      <c r="VXI44" s="242"/>
      <c r="VXJ44" s="242"/>
      <c r="VXK44" s="242"/>
      <c r="VXL44" s="242"/>
      <c r="VXM44" s="242"/>
      <c r="VXN44" s="242"/>
      <c r="VXO44" s="242"/>
      <c r="VXP44" s="242"/>
      <c r="VXQ44" s="242"/>
      <c r="VXR44" s="242"/>
      <c r="VXS44" s="242"/>
      <c r="VXT44" s="242"/>
      <c r="VXU44" s="242"/>
      <c r="VXV44" s="242"/>
      <c r="VXW44" s="242"/>
      <c r="VXX44" s="242"/>
      <c r="VXY44" s="242"/>
      <c r="VXZ44" s="242"/>
      <c r="VYA44" s="242"/>
      <c r="VYB44" s="242"/>
      <c r="VYC44" s="242"/>
      <c r="VYD44" s="242"/>
      <c r="VYE44" s="242"/>
      <c r="VYF44" s="242"/>
      <c r="VYG44" s="242"/>
      <c r="VYH44" s="242"/>
      <c r="VYI44" s="242"/>
      <c r="VYJ44" s="242"/>
      <c r="VYK44" s="242"/>
      <c r="VYL44" s="242"/>
      <c r="VYM44" s="242"/>
      <c r="VYN44" s="242"/>
      <c r="VYO44" s="242"/>
      <c r="VYP44" s="242"/>
      <c r="VYQ44" s="242"/>
      <c r="VYR44" s="242"/>
      <c r="VYS44" s="242"/>
      <c r="VYT44" s="242"/>
      <c r="VYU44" s="242"/>
      <c r="VYV44" s="242"/>
      <c r="VYW44" s="242"/>
      <c r="VYX44" s="242"/>
      <c r="VYY44" s="242"/>
      <c r="VYZ44" s="242"/>
      <c r="VZA44" s="242"/>
      <c r="VZB44" s="242"/>
      <c r="VZC44" s="242"/>
      <c r="VZD44" s="242"/>
      <c r="VZE44" s="242"/>
      <c r="VZF44" s="242"/>
      <c r="VZG44" s="242"/>
      <c r="VZH44" s="242"/>
      <c r="VZI44" s="242"/>
      <c r="VZJ44" s="242"/>
      <c r="VZK44" s="242"/>
      <c r="VZL44" s="242"/>
      <c r="VZM44" s="242"/>
      <c r="VZN44" s="242"/>
      <c r="VZO44" s="242"/>
      <c r="VZP44" s="242"/>
      <c r="VZQ44" s="242"/>
      <c r="VZR44" s="242"/>
      <c r="VZS44" s="242"/>
      <c r="VZT44" s="242"/>
      <c r="VZU44" s="242"/>
      <c r="VZV44" s="242"/>
      <c r="VZW44" s="242"/>
      <c r="VZX44" s="242"/>
      <c r="VZY44" s="242"/>
      <c r="VZZ44" s="242"/>
      <c r="WAA44" s="242"/>
      <c r="WAB44" s="242"/>
      <c r="WAC44" s="242"/>
      <c r="WAD44" s="242"/>
      <c r="WAE44" s="242"/>
      <c r="WAF44" s="242"/>
      <c r="WAG44" s="242"/>
      <c r="WAH44" s="242"/>
      <c r="WAI44" s="242"/>
      <c r="WAJ44" s="242"/>
      <c r="WAK44" s="242"/>
      <c r="WAL44" s="242"/>
      <c r="WAM44" s="242"/>
      <c r="WAN44" s="242"/>
      <c r="WAO44" s="242"/>
      <c r="WAP44" s="242"/>
      <c r="WAQ44" s="242"/>
      <c r="WAR44" s="242"/>
      <c r="WAS44" s="242"/>
      <c r="WAT44" s="242"/>
      <c r="WAU44" s="242"/>
      <c r="WAV44" s="242"/>
      <c r="WAW44" s="242"/>
      <c r="WAX44" s="242"/>
      <c r="WAY44" s="242"/>
      <c r="WAZ44" s="242"/>
      <c r="WBA44" s="242"/>
      <c r="WBB44" s="242"/>
      <c r="WBC44" s="242"/>
      <c r="WBD44" s="242"/>
      <c r="WBE44" s="242"/>
      <c r="WBF44" s="242"/>
      <c r="WBG44" s="242"/>
      <c r="WBH44" s="242"/>
      <c r="WBI44" s="242"/>
      <c r="WBJ44" s="242"/>
      <c r="WBK44" s="242"/>
      <c r="WBL44" s="242"/>
      <c r="WBM44" s="242"/>
      <c r="WBN44" s="242"/>
      <c r="WBO44" s="242"/>
      <c r="WBP44" s="242"/>
      <c r="WBQ44" s="242"/>
      <c r="WBR44" s="242"/>
      <c r="WBS44" s="242"/>
      <c r="WBT44" s="242"/>
      <c r="WBU44" s="242"/>
      <c r="WBV44" s="242"/>
      <c r="WBW44" s="242"/>
      <c r="WBX44" s="242"/>
      <c r="WBY44" s="242"/>
      <c r="WBZ44" s="242"/>
      <c r="WCA44" s="242"/>
      <c r="WCB44" s="242"/>
      <c r="WCC44" s="242"/>
      <c r="WCD44" s="242"/>
      <c r="WCE44" s="242"/>
      <c r="WCF44" s="242"/>
      <c r="WCG44" s="242"/>
      <c r="WCH44" s="242"/>
      <c r="WCI44" s="242"/>
      <c r="WCJ44" s="242"/>
      <c r="WCK44" s="242"/>
      <c r="WCL44" s="242"/>
      <c r="WCM44" s="242"/>
      <c r="WCN44" s="242"/>
      <c r="WCO44" s="242"/>
      <c r="WCP44" s="242"/>
      <c r="WCQ44" s="242"/>
      <c r="WCR44" s="242"/>
      <c r="WCS44" s="242"/>
      <c r="WCT44" s="242"/>
      <c r="WCU44" s="242"/>
      <c r="WCV44" s="242"/>
      <c r="WCW44" s="242"/>
      <c r="WCX44" s="242"/>
      <c r="WCY44" s="242"/>
      <c r="WCZ44" s="242"/>
      <c r="WDA44" s="242"/>
      <c r="WDB44" s="242"/>
      <c r="WDC44" s="242"/>
      <c r="WDD44" s="242"/>
      <c r="WDE44" s="242"/>
      <c r="WDF44" s="242"/>
      <c r="WDG44" s="242"/>
      <c r="WDH44" s="242"/>
      <c r="WDI44" s="242"/>
      <c r="WDJ44" s="242"/>
      <c r="WDK44" s="242"/>
      <c r="WDL44" s="242"/>
      <c r="WDM44" s="242"/>
      <c r="WDN44" s="242"/>
      <c r="WDO44" s="242"/>
      <c r="WDP44" s="242"/>
      <c r="WDQ44" s="242"/>
      <c r="WDR44" s="242"/>
      <c r="WDS44" s="242"/>
      <c r="WDT44" s="242"/>
      <c r="WDU44" s="242"/>
      <c r="WDV44" s="242"/>
      <c r="WDW44" s="242"/>
      <c r="WDX44" s="242"/>
      <c r="WDY44" s="242"/>
      <c r="WDZ44" s="242"/>
      <c r="WEA44" s="242"/>
      <c r="WEB44" s="242"/>
      <c r="WEC44" s="242"/>
      <c r="WED44" s="242"/>
      <c r="WEE44" s="242"/>
      <c r="WEF44" s="242"/>
      <c r="WEG44" s="242"/>
      <c r="WEH44" s="242"/>
      <c r="WEI44" s="242"/>
      <c r="WEJ44" s="242"/>
      <c r="WEK44" s="242"/>
      <c r="WEL44" s="242"/>
      <c r="WEM44" s="242"/>
      <c r="WEN44" s="242"/>
      <c r="WEO44" s="242"/>
      <c r="WEP44" s="242"/>
      <c r="WEQ44" s="242"/>
      <c r="WER44" s="242"/>
      <c r="WES44" s="242"/>
      <c r="WET44" s="242"/>
      <c r="WEU44" s="242"/>
      <c r="WEV44" s="242"/>
      <c r="WEW44" s="242"/>
      <c r="WEX44" s="242"/>
      <c r="WEY44" s="242"/>
      <c r="WEZ44" s="242"/>
      <c r="WFA44" s="242"/>
      <c r="WFB44" s="242"/>
      <c r="WFC44" s="242"/>
      <c r="WFD44" s="242"/>
      <c r="WFE44" s="242"/>
      <c r="WFF44" s="242"/>
      <c r="WFG44" s="242"/>
      <c r="WFH44" s="242"/>
      <c r="WFI44" s="242"/>
      <c r="WFJ44" s="242"/>
      <c r="WFK44" s="242"/>
      <c r="WFL44" s="242"/>
      <c r="WFM44" s="242"/>
      <c r="WFN44" s="242"/>
      <c r="WFO44" s="242"/>
      <c r="WFP44" s="242"/>
      <c r="WFQ44" s="242"/>
      <c r="WFR44" s="242"/>
      <c r="WFS44" s="242"/>
      <c r="WFT44" s="242"/>
      <c r="WFU44" s="242"/>
      <c r="WFV44" s="242"/>
      <c r="WFW44" s="242"/>
      <c r="WFX44" s="242"/>
      <c r="WFY44" s="242"/>
      <c r="WFZ44" s="242"/>
      <c r="WGA44" s="242"/>
      <c r="WGB44" s="242"/>
      <c r="WGC44" s="242"/>
      <c r="WGD44" s="242"/>
      <c r="WGE44" s="242"/>
      <c r="WGF44" s="242"/>
      <c r="WGG44" s="242"/>
      <c r="WGH44" s="242"/>
      <c r="WGI44" s="242"/>
      <c r="WGJ44" s="242"/>
      <c r="WGK44" s="242"/>
      <c r="WGL44" s="242"/>
      <c r="WGM44" s="242"/>
      <c r="WGN44" s="242"/>
      <c r="WGO44" s="242"/>
      <c r="WGP44" s="242"/>
      <c r="WGQ44" s="242"/>
      <c r="WGR44" s="242"/>
      <c r="WGS44" s="242"/>
      <c r="WGT44" s="242"/>
      <c r="WGU44" s="242"/>
      <c r="WGV44" s="242"/>
      <c r="WGW44" s="242"/>
      <c r="WGX44" s="242"/>
      <c r="WGY44" s="242"/>
      <c r="WGZ44" s="242"/>
      <c r="WHA44" s="242"/>
      <c r="WHB44" s="242"/>
      <c r="WHC44" s="242"/>
      <c r="WHD44" s="242"/>
      <c r="WHE44" s="242"/>
      <c r="WHF44" s="242"/>
      <c r="WHG44" s="242"/>
      <c r="WHH44" s="242"/>
      <c r="WHI44" s="242"/>
      <c r="WHJ44" s="242"/>
      <c r="WHK44" s="242"/>
      <c r="WHL44" s="242"/>
      <c r="WHM44" s="242"/>
      <c r="WHN44" s="242"/>
      <c r="WHO44" s="242"/>
      <c r="WHP44" s="242"/>
      <c r="WHQ44" s="242"/>
      <c r="WHR44" s="242"/>
      <c r="WHS44" s="242"/>
      <c r="WHT44" s="242"/>
      <c r="WHU44" s="242"/>
      <c r="WHV44" s="242"/>
      <c r="WHW44" s="242"/>
      <c r="WHX44" s="242"/>
      <c r="WHY44" s="242"/>
      <c r="WHZ44" s="242"/>
      <c r="WIA44" s="242"/>
      <c r="WIB44" s="242"/>
      <c r="WIC44" s="242"/>
      <c r="WID44" s="242"/>
      <c r="WIE44" s="242"/>
      <c r="WIF44" s="242"/>
      <c r="WIG44" s="242"/>
      <c r="WIH44" s="242"/>
      <c r="WII44" s="242"/>
      <c r="WIJ44" s="242"/>
      <c r="WIK44" s="242"/>
      <c r="WIL44" s="242"/>
      <c r="WIM44" s="242"/>
      <c r="WIN44" s="242"/>
      <c r="WIO44" s="242"/>
      <c r="WIP44" s="242"/>
      <c r="WIQ44" s="242"/>
      <c r="WIR44" s="242"/>
      <c r="WIS44" s="242"/>
      <c r="WIT44" s="242"/>
      <c r="WIU44" s="242"/>
      <c r="WIV44" s="242"/>
      <c r="WIW44" s="242"/>
      <c r="WIX44" s="242"/>
      <c r="WIY44" s="242"/>
      <c r="WIZ44" s="242"/>
      <c r="WJA44" s="242"/>
      <c r="WJB44" s="242"/>
      <c r="WJC44" s="242"/>
      <c r="WJD44" s="242"/>
      <c r="WJE44" s="242"/>
      <c r="WJF44" s="242"/>
      <c r="WJG44" s="242"/>
      <c r="WJH44" s="242"/>
      <c r="WJI44" s="242"/>
      <c r="WJJ44" s="242"/>
      <c r="WJK44" s="242"/>
      <c r="WJL44" s="242"/>
      <c r="WJM44" s="242"/>
      <c r="WJN44" s="242"/>
      <c r="WJO44" s="242"/>
      <c r="WJP44" s="242"/>
      <c r="WJQ44" s="242"/>
      <c r="WJR44" s="242"/>
      <c r="WJS44" s="242"/>
      <c r="WJT44" s="242"/>
      <c r="WJU44" s="242"/>
      <c r="WJV44" s="242"/>
      <c r="WJW44" s="242"/>
      <c r="WJX44" s="242"/>
      <c r="WJY44" s="242"/>
      <c r="WJZ44" s="242"/>
      <c r="WKA44" s="242"/>
      <c r="WKB44" s="242"/>
      <c r="WKC44" s="242"/>
      <c r="WKD44" s="242"/>
      <c r="WKE44" s="242"/>
      <c r="WKF44" s="242"/>
      <c r="WKG44" s="242"/>
      <c r="WKH44" s="242"/>
      <c r="WKI44" s="242"/>
      <c r="WKJ44" s="242"/>
      <c r="WKK44" s="242"/>
      <c r="WKL44" s="242"/>
      <c r="WKM44" s="242"/>
      <c r="WKN44" s="242"/>
      <c r="WKO44" s="242"/>
      <c r="WKP44" s="242"/>
      <c r="WKQ44" s="242"/>
      <c r="WKR44" s="242"/>
      <c r="WKS44" s="242"/>
      <c r="WKT44" s="242"/>
      <c r="WKU44" s="242"/>
      <c r="WKV44" s="242"/>
      <c r="WKW44" s="242"/>
      <c r="WKX44" s="242"/>
      <c r="WKY44" s="242"/>
      <c r="WKZ44" s="242"/>
      <c r="WLA44" s="242"/>
      <c r="WLB44" s="242"/>
      <c r="WLC44" s="242"/>
      <c r="WLD44" s="242"/>
      <c r="WLE44" s="242"/>
      <c r="WLF44" s="242"/>
      <c r="WLG44" s="242"/>
      <c r="WLH44" s="242"/>
      <c r="WLI44" s="242"/>
      <c r="WLJ44" s="242"/>
      <c r="WLK44" s="242"/>
      <c r="WLL44" s="242"/>
      <c r="WLM44" s="242"/>
      <c r="WLN44" s="242"/>
      <c r="WLO44" s="242"/>
      <c r="WLP44" s="242"/>
      <c r="WLQ44" s="242"/>
      <c r="WLR44" s="242"/>
      <c r="WLS44" s="242"/>
      <c r="WLT44" s="242"/>
      <c r="WLU44" s="242"/>
      <c r="WLV44" s="242"/>
      <c r="WLW44" s="242"/>
      <c r="WLX44" s="242"/>
      <c r="WLY44" s="242"/>
      <c r="WLZ44" s="242"/>
      <c r="WMA44" s="242"/>
      <c r="WMB44" s="242"/>
      <c r="WMC44" s="242"/>
      <c r="WMD44" s="242"/>
      <c r="WME44" s="242"/>
      <c r="WMF44" s="242"/>
      <c r="WMG44" s="242"/>
      <c r="WMH44" s="242"/>
      <c r="WMI44" s="242"/>
      <c r="WMJ44" s="242"/>
      <c r="WMK44" s="242"/>
      <c r="WML44" s="242"/>
      <c r="WMM44" s="242"/>
      <c r="WMN44" s="242"/>
      <c r="WMO44" s="242"/>
      <c r="WMP44" s="242"/>
      <c r="WMQ44" s="242"/>
      <c r="WMR44" s="242"/>
      <c r="WMS44" s="242"/>
      <c r="WMT44" s="242"/>
      <c r="WMU44" s="242"/>
      <c r="WMV44" s="242"/>
      <c r="WMW44" s="242"/>
      <c r="WMX44" s="242"/>
      <c r="WMY44" s="242"/>
      <c r="WMZ44" s="242"/>
      <c r="WNA44" s="242"/>
      <c r="WNB44" s="242"/>
      <c r="WNC44" s="242"/>
      <c r="WND44" s="242"/>
      <c r="WNE44" s="242"/>
      <c r="WNF44" s="242"/>
      <c r="WNG44" s="242"/>
      <c r="WNH44" s="242"/>
      <c r="WNI44" s="242"/>
      <c r="WNJ44" s="242"/>
      <c r="WNK44" s="242"/>
      <c r="WNL44" s="242"/>
      <c r="WNM44" s="242"/>
      <c r="WNN44" s="242"/>
      <c r="WNO44" s="242"/>
      <c r="WNP44" s="242"/>
      <c r="WNQ44" s="242"/>
      <c r="WNR44" s="242"/>
      <c r="WNS44" s="242"/>
      <c r="WNT44" s="242"/>
      <c r="WNU44" s="242"/>
      <c r="WNV44" s="242"/>
      <c r="WNW44" s="242"/>
      <c r="WNX44" s="242"/>
      <c r="WNY44" s="242"/>
      <c r="WNZ44" s="242"/>
      <c r="WOA44" s="242"/>
      <c r="WOB44" s="242"/>
      <c r="WOC44" s="242"/>
      <c r="WOD44" s="242"/>
      <c r="WOE44" s="242"/>
      <c r="WOF44" s="242"/>
      <c r="WOG44" s="242"/>
      <c r="WOH44" s="242"/>
      <c r="WOI44" s="242"/>
      <c r="WOJ44" s="242"/>
      <c r="WOK44" s="242"/>
      <c r="WOL44" s="242"/>
      <c r="WOM44" s="242"/>
      <c r="WON44" s="242"/>
      <c r="WOO44" s="242"/>
      <c r="WOP44" s="242"/>
      <c r="WOQ44" s="242"/>
      <c r="WOR44" s="242"/>
      <c r="WOS44" s="242"/>
      <c r="WOT44" s="242"/>
      <c r="WOU44" s="242"/>
      <c r="WOV44" s="242"/>
      <c r="WOW44" s="242"/>
      <c r="WOX44" s="242"/>
      <c r="WOY44" s="242"/>
      <c r="WOZ44" s="242"/>
      <c r="WPA44" s="242"/>
      <c r="WPB44" s="242"/>
      <c r="WPC44" s="242"/>
      <c r="WPD44" s="242"/>
      <c r="WPE44" s="242"/>
      <c r="WPF44" s="242"/>
      <c r="WPG44" s="242"/>
      <c r="WPH44" s="242"/>
      <c r="WPI44" s="242"/>
      <c r="WPJ44" s="242"/>
      <c r="WPK44" s="242"/>
      <c r="WPL44" s="242"/>
      <c r="WPM44" s="242"/>
      <c r="WPN44" s="242"/>
      <c r="WPO44" s="242"/>
      <c r="WPP44" s="242"/>
      <c r="WPQ44" s="242"/>
      <c r="WPR44" s="242"/>
      <c r="WPS44" s="242"/>
      <c r="WPT44" s="242"/>
      <c r="WPU44" s="242"/>
      <c r="WPV44" s="242"/>
      <c r="WPW44" s="242"/>
      <c r="WPX44" s="242"/>
      <c r="WPY44" s="242"/>
      <c r="WPZ44" s="242"/>
      <c r="WQA44" s="242"/>
      <c r="WQB44" s="242"/>
      <c r="WQC44" s="242"/>
      <c r="WQD44" s="242"/>
      <c r="WQE44" s="242"/>
      <c r="WQF44" s="242"/>
      <c r="WQG44" s="242"/>
      <c r="WQH44" s="242"/>
      <c r="WQI44" s="242"/>
      <c r="WQJ44" s="242"/>
      <c r="WQK44" s="242"/>
      <c r="WQL44" s="242"/>
      <c r="WQM44" s="242"/>
      <c r="WQN44" s="242"/>
      <c r="WQO44" s="242"/>
      <c r="WQP44" s="242"/>
      <c r="WQQ44" s="242"/>
      <c r="WQR44" s="242"/>
      <c r="WQS44" s="242"/>
      <c r="WQT44" s="242"/>
      <c r="WQU44" s="242"/>
      <c r="WQV44" s="242"/>
      <c r="WQW44" s="242"/>
      <c r="WQX44" s="242"/>
      <c r="WQY44" s="242"/>
      <c r="WQZ44" s="242"/>
      <c r="WRA44" s="242"/>
      <c r="WRB44" s="242"/>
      <c r="WRC44" s="242"/>
      <c r="WRD44" s="242"/>
      <c r="WRE44" s="242"/>
      <c r="WRF44" s="242"/>
      <c r="WRG44" s="242"/>
      <c r="WRH44" s="242"/>
      <c r="WRI44" s="242"/>
      <c r="WRJ44" s="242"/>
      <c r="WRK44" s="242"/>
      <c r="WRL44" s="242"/>
      <c r="WRM44" s="242"/>
      <c r="WRN44" s="242"/>
      <c r="WRO44" s="242"/>
      <c r="WRP44" s="242"/>
      <c r="WRQ44" s="242"/>
      <c r="WRR44" s="242"/>
      <c r="WRS44" s="242"/>
      <c r="WRT44" s="242"/>
      <c r="WRU44" s="242"/>
      <c r="WRV44" s="242"/>
      <c r="WRW44" s="242"/>
      <c r="WRX44" s="242"/>
      <c r="WRY44" s="242"/>
      <c r="WRZ44" s="242"/>
      <c r="WSA44" s="242"/>
      <c r="WSB44" s="242"/>
      <c r="WSC44" s="242"/>
      <c r="WSD44" s="242"/>
      <c r="WSE44" s="242"/>
      <c r="WSF44" s="242"/>
      <c r="WSG44" s="242"/>
      <c r="WSH44" s="242"/>
      <c r="WSI44" s="242"/>
      <c r="WSJ44" s="242"/>
      <c r="WSK44" s="242"/>
      <c r="WSL44" s="242"/>
      <c r="WSM44" s="242"/>
      <c r="WSN44" s="242"/>
      <c r="WSO44" s="242"/>
      <c r="WSP44" s="242"/>
      <c r="WSQ44" s="242"/>
      <c r="WSR44" s="242"/>
      <c r="WSS44" s="242"/>
      <c r="WST44" s="242"/>
      <c r="WSU44" s="242"/>
      <c r="WSV44" s="242"/>
      <c r="WSW44" s="242"/>
      <c r="WSX44" s="242"/>
      <c r="WSY44" s="242"/>
      <c r="WSZ44" s="242"/>
      <c r="WTA44" s="242"/>
      <c r="WTB44" s="242"/>
      <c r="WTC44" s="242"/>
      <c r="WTD44" s="242"/>
      <c r="WTE44" s="242"/>
      <c r="WTF44" s="242"/>
      <c r="WTG44" s="242"/>
      <c r="WTH44" s="242"/>
      <c r="WTI44" s="242"/>
      <c r="WTJ44" s="242"/>
      <c r="WTK44" s="242"/>
      <c r="WTL44" s="242"/>
      <c r="WTM44" s="242"/>
      <c r="WTN44" s="242"/>
      <c r="WTO44" s="242"/>
      <c r="WTP44" s="242"/>
      <c r="WTQ44" s="242"/>
      <c r="WTR44" s="242"/>
      <c r="WTS44" s="242"/>
      <c r="WTT44" s="242"/>
      <c r="WTU44" s="242"/>
      <c r="WTV44" s="242"/>
      <c r="WTW44" s="242"/>
      <c r="WTX44" s="242"/>
      <c r="WTY44" s="242"/>
      <c r="WTZ44" s="242"/>
      <c r="WUA44" s="242"/>
      <c r="WUB44" s="242"/>
      <c r="WUC44" s="242"/>
      <c r="WUD44" s="242"/>
      <c r="WUE44" s="242"/>
      <c r="WUF44" s="242"/>
      <c r="WUG44" s="242"/>
      <c r="WUH44" s="242"/>
      <c r="WUI44" s="242"/>
      <c r="WUJ44" s="242"/>
      <c r="WUK44" s="242"/>
      <c r="WUL44" s="242"/>
      <c r="WUM44" s="242"/>
      <c r="WUN44" s="242"/>
      <c r="WUO44" s="242"/>
      <c r="WUP44" s="242"/>
      <c r="WUQ44" s="242"/>
      <c r="WUR44" s="242"/>
      <c r="WUS44" s="242"/>
      <c r="WUT44" s="242"/>
      <c r="WUU44" s="242"/>
      <c r="WUV44" s="242"/>
      <c r="WUW44" s="242"/>
      <c r="WUX44" s="242"/>
      <c r="WUY44" s="242"/>
      <c r="WUZ44" s="242"/>
      <c r="WVA44" s="242"/>
      <c r="WVB44" s="242"/>
      <c r="WVC44" s="242"/>
      <c r="WVD44" s="242"/>
      <c r="WVE44" s="242"/>
      <c r="WVF44" s="242"/>
      <c r="WVG44" s="242"/>
      <c r="WVH44" s="242"/>
      <c r="WVI44" s="242"/>
      <c r="WVJ44" s="242"/>
      <c r="WVK44" s="242"/>
      <c r="WVL44" s="242"/>
      <c r="WVM44" s="242"/>
      <c r="WVN44" s="242"/>
      <c r="WVO44" s="242"/>
      <c r="WVP44" s="242"/>
      <c r="WVQ44" s="242"/>
      <c r="WVR44" s="242"/>
      <c r="WVS44" s="242"/>
      <c r="WVT44" s="242"/>
      <c r="WVU44" s="242"/>
      <c r="WVV44" s="242"/>
      <c r="WVW44" s="242"/>
      <c r="WVX44" s="242"/>
      <c r="WVY44" s="242"/>
      <c r="WVZ44" s="242"/>
      <c r="WWA44" s="242"/>
      <c r="WWB44" s="242"/>
      <c r="WWC44" s="242"/>
      <c r="WWD44" s="242"/>
      <c r="WWE44" s="242"/>
      <c r="WWF44" s="242"/>
      <c r="WWG44" s="242"/>
      <c r="WWH44" s="242"/>
      <c r="WWI44" s="242"/>
      <c r="WWJ44" s="242"/>
      <c r="WWK44" s="242"/>
      <c r="WWL44" s="242"/>
      <c r="WWM44" s="242"/>
      <c r="WWN44" s="242"/>
      <c r="WWO44" s="242"/>
      <c r="WWP44" s="242"/>
      <c r="WWQ44" s="242"/>
      <c r="WWR44" s="242"/>
      <c r="WWS44" s="242"/>
      <c r="WWT44" s="242"/>
      <c r="WWU44" s="242"/>
      <c r="WWV44" s="242"/>
      <c r="WWW44" s="242"/>
      <c r="WWX44" s="242"/>
      <c r="WWY44" s="242"/>
      <c r="WWZ44" s="242"/>
      <c r="WXA44" s="242"/>
      <c r="WXB44" s="242"/>
      <c r="WXC44" s="242"/>
      <c r="WXD44" s="242"/>
      <c r="WXE44" s="242"/>
      <c r="WXF44" s="242"/>
      <c r="WXG44" s="242"/>
      <c r="WXH44" s="242"/>
      <c r="WXI44" s="242"/>
      <c r="WXJ44" s="242"/>
      <c r="WXK44" s="242"/>
      <c r="WXL44" s="242"/>
      <c r="WXM44" s="242"/>
      <c r="WXN44" s="242"/>
      <c r="WXO44" s="242"/>
      <c r="WXP44" s="242"/>
      <c r="WXQ44" s="242"/>
      <c r="WXR44" s="242"/>
      <c r="WXS44" s="242"/>
      <c r="WXT44" s="242"/>
      <c r="WXU44" s="242"/>
      <c r="WXV44" s="242"/>
      <c r="WXW44" s="242"/>
      <c r="WXX44" s="242"/>
      <c r="WXY44" s="242"/>
      <c r="WXZ44" s="242"/>
      <c r="WYA44" s="242"/>
      <c r="WYB44" s="242"/>
      <c r="WYC44" s="242"/>
      <c r="WYD44" s="242"/>
      <c r="WYE44" s="242"/>
      <c r="WYF44" s="242"/>
      <c r="WYG44" s="242"/>
      <c r="WYH44" s="242"/>
      <c r="WYI44" s="242"/>
      <c r="WYJ44" s="242"/>
      <c r="WYK44" s="242"/>
      <c r="WYL44" s="242"/>
      <c r="WYM44" s="242"/>
      <c r="WYN44" s="242"/>
      <c r="WYO44" s="242"/>
      <c r="WYP44" s="242"/>
      <c r="WYQ44" s="242"/>
      <c r="WYR44" s="242"/>
      <c r="WYS44" s="242"/>
      <c r="WYT44" s="242"/>
      <c r="WYU44" s="242"/>
      <c r="WYV44" s="242"/>
      <c r="WYW44" s="242"/>
      <c r="WYX44" s="242"/>
      <c r="WYY44" s="242"/>
      <c r="WYZ44" s="242"/>
      <c r="WZA44" s="242"/>
      <c r="WZB44" s="242"/>
      <c r="WZC44" s="242"/>
      <c r="WZD44" s="242"/>
      <c r="WZE44" s="242"/>
      <c r="WZF44" s="242"/>
      <c r="WZG44" s="242"/>
      <c r="WZH44" s="242"/>
      <c r="WZI44" s="242"/>
      <c r="WZJ44" s="242"/>
      <c r="WZK44" s="242"/>
      <c r="WZL44" s="242"/>
      <c r="WZM44" s="242"/>
      <c r="WZN44" s="242"/>
      <c r="WZO44" s="242"/>
      <c r="WZP44" s="242"/>
      <c r="WZQ44" s="242"/>
      <c r="WZR44" s="242"/>
      <c r="WZS44" s="242"/>
      <c r="WZT44" s="242"/>
      <c r="WZU44" s="242"/>
      <c r="WZV44" s="242"/>
      <c r="WZW44" s="242"/>
      <c r="WZX44" s="242"/>
      <c r="WZY44" s="242"/>
      <c r="WZZ44" s="242"/>
      <c r="XAA44" s="242"/>
      <c r="XAB44" s="242"/>
      <c r="XAC44" s="242"/>
      <c r="XAD44" s="242"/>
      <c r="XAE44" s="242"/>
      <c r="XAF44" s="242"/>
      <c r="XAG44" s="242"/>
      <c r="XAH44" s="242"/>
      <c r="XAI44" s="242"/>
      <c r="XAJ44" s="242"/>
      <c r="XAK44" s="242"/>
      <c r="XAL44" s="242"/>
      <c r="XAM44" s="242"/>
      <c r="XAN44" s="242"/>
      <c r="XAO44" s="242"/>
      <c r="XAP44" s="242"/>
      <c r="XAQ44" s="242"/>
      <c r="XAR44" s="242"/>
      <c r="XAS44" s="242"/>
      <c r="XAT44" s="242"/>
      <c r="XAU44" s="242"/>
      <c r="XAV44" s="242"/>
      <c r="XAW44" s="242"/>
      <c r="XAX44" s="242"/>
      <c r="XAY44" s="242"/>
      <c r="XAZ44" s="242"/>
      <c r="XBA44" s="242"/>
      <c r="XBB44" s="242"/>
      <c r="XBC44" s="242"/>
      <c r="XBD44" s="242"/>
      <c r="XBE44" s="242"/>
      <c r="XBF44" s="242"/>
      <c r="XBG44" s="242"/>
      <c r="XBH44" s="242"/>
      <c r="XBI44" s="242"/>
      <c r="XBJ44" s="242"/>
      <c r="XBK44" s="242"/>
      <c r="XBL44" s="242"/>
      <c r="XBM44" s="242"/>
      <c r="XBN44" s="242"/>
      <c r="XBO44" s="242"/>
      <c r="XBP44" s="242"/>
      <c r="XBQ44" s="242"/>
      <c r="XBR44" s="242"/>
      <c r="XBS44" s="242"/>
      <c r="XBT44" s="242"/>
      <c r="XBU44" s="242"/>
      <c r="XBV44" s="242"/>
      <c r="XBW44" s="242"/>
      <c r="XBX44" s="242"/>
      <c r="XBY44" s="242"/>
      <c r="XBZ44" s="242"/>
      <c r="XCA44" s="242"/>
      <c r="XCB44" s="242"/>
      <c r="XCC44" s="242"/>
      <c r="XCD44" s="242"/>
      <c r="XCE44" s="242"/>
      <c r="XCF44" s="242"/>
      <c r="XCG44" s="242"/>
      <c r="XCH44" s="242"/>
      <c r="XCI44" s="242"/>
      <c r="XCJ44" s="242"/>
      <c r="XCK44" s="242"/>
      <c r="XCL44" s="242"/>
      <c r="XCM44" s="242"/>
      <c r="XCN44" s="242"/>
      <c r="XCO44" s="242"/>
      <c r="XCP44" s="242"/>
      <c r="XCQ44" s="242"/>
      <c r="XCR44" s="242"/>
      <c r="XCS44" s="242"/>
      <c r="XCT44" s="242"/>
      <c r="XCU44" s="242"/>
      <c r="XCV44" s="242"/>
      <c r="XCW44" s="242"/>
      <c r="XCX44" s="242"/>
      <c r="XCY44" s="242"/>
      <c r="XCZ44" s="242"/>
      <c r="XDA44" s="242"/>
      <c r="XDB44" s="242"/>
      <c r="XDC44" s="242"/>
      <c r="XDD44" s="242"/>
      <c r="XDE44" s="242"/>
      <c r="XDF44" s="242"/>
      <c r="XDG44" s="242"/>
      <c r="XDH44" s="242"/>
      <c r="XDI44" s="242"/>
      <c r="XDJ44" s="242"/>
      <c r="XDK44" s="242"/>
      <c r="XDL44" s="242"/>
      <c r="XDM44" s="242"/>
      <c r="XDN44" s="242"/>
      <c r="XDO44" s="242"/>
      <c r="XDP44" s="242"/>
      <c r="XDQ44" s="242"/>
      <c r="XDR44" s="242"/>
      <c r="XDS44" s="242"/>
      <c r="XDT44" s="242"/>
      <c r="XDU44" s="242"/>
      <c r="XDV44" s="242"/>
      <c r="XDW44" s="242"/>
      <c r="XDX44" s="242"/>
      <c r="XDY44" s="242"/>
      <c r="XDZ44" s="242"/>
      <c r="XEA44" s="242"/>
      <c r="XEB44" s="242"/>
      <c r="XEC44" s="242"/>
      <c r="XED44" s="242"/>
      <c r="XEE44" s="242"/>
      <c r="XEF44" s="242"/>
      <c r="XEG44" s="242"/>
      <c r="XEH44" s="242"/>
      <c r="XEI44" s="242"/>
      <c r="XEJ44" s="242"/>
      <c r="XEK44" s="242"/>
      <c r="XEL44" s="242"/>
      <c r="XEM44" s="242"/>
      <c r="XEN44" s="242"/>
      <c r="XEO44" s="242"/>
      <c r="XEP44" s="242"/>
      <c r="XEQ44" s="242"/>
      <c r="XER44" s="242"/>
      <c r="XES44" s="242"/>
      <c r="XET44" s="242"/>
      <c r="XEU44" s="242"/>
      <c r="XEV44" s="242"/>
      <c r="XEW44" s="242"/>
      <c r="XEX44" s="242"/>
      <c r="XEY44" s="242"/>
      <c r="XEZ44" s="242"/>
      <c r="XFA44" s="242"/>
      <c r="XFB44" s="242"/>
      <c r="XFC44" s="242"/>
      <c r="XFD44" s="242"/>
    </row>
    <row r="45" spans="1:16384">
      <c r="A45" s="707"/>
      <c r="B45" s="230"/>
      <c r="C45" s="230"/>
      <c r="D45" s="230"/>
      <c r="E45" s="232"/>
      <c r="F45" s="232"/>
      <c r="G45" s="232"/>
      <c r="H45" s="232"/>
      <c r="I45" s="234"/>
      <c r="J45" s="234"/>
      <c r="K45" s="234"/>
      <c r="L45" s="236"/>
      <c r="M45" s="243"/>
      <c r="N45" s="244"/>
      <c r="O45" s="245"/>
    </row>
    <row r="46" spans="1:16384">
      <c r="A46" s="707"/>
      <c r="B46" s="230"/>
      <c r="C46" s="230"/>
      <c r="D46" s="230"/>
      <c r="E46" s="232"/>
      <c r="F46" s="232"/>
      <c r="G46" s="232"/>
      <c r="H46" s="232"/>
      <c r="I46" s="234"/>
      <c r="J46" s="234"/>
      <c r="K46" s="234"/>
      <c r="L46" s="236"/>
      <c r="M46" s="243"/>
      <c r="N46" s="244"/>
      <c r="O46" s="245"/>
    </row>
    <row r="47" spans="1:16384" hidden="1">
      <c r="A47" s="707"/>
      <c r="B47" s="246"/>
      <c r="E47" s="241"/>
      <c r="F47" s="241"/>
      <c r="H47" s="247">
        <f>'1.0-Contractblad'!$L$25</f>
        <v>0</v>
      </c>
      <c r="I47" s="247">
        <f>H47</f>
        <v>0</v>
      </c>
      <c r="J47" s="247"/>
      <c r="K47" s="247"/>
      <c r="L47" s="247">
        <f>'1.0-Contractblad'!$L$35</f>
        <v>0</v>
      </c>
      <c r="M47" s="248"/>
      <c r="N47" s="248"/>
    </row>
    <row r="48" spans="1:16384" ht="16" hidden="1" thickBot="1">
      <c r="A48" s="707" t="s">
        <v>315</v>
      </c>
      <c r="B48" s="246"/>
      <c r="D48" s="249"/>
      <c r="E48" s="250"/>
      <c r="F48" s="250"/>
      <c r="G48" s="249"/>
      <c r="H48" s="249"/>
    </row>
    <row r="49" spans="1:21" s="297" customFormat="1" ht="48" customHeight="1">
      <c r="A49" s="708" t="s">
        <v>315</v>
      </c>
      <c r="B49" s="292" t="s">
        <v>113</v>
      </c>
      <c r="C49" s="192" t="s">
        <v>487</v>
      </c>
      <c r="D49" s="293" t="s">
        <v>496</v>
      </c>
      <c r="E49" s="192" t="s">
        <v>105</v>
      </c>
      <c r="F49" s="192" t="s">
        <v>497</v>
      </c>
      <c r="G49" s="192" t="s">
        <v>498</v>
      </c>
      <c r="H49" s="192" t="s">
        <v>499</v>
      </c>
      <c r="I49" s="192" t="s">
        <v>500</v>
      </c>
      <c r="J49" s="192" t="s">
        <v>504</v>
      </c>
      <c r="K49" s="192" t="s">
        <v>501</v>
      </c>
      <c r="L49" s="192" t="s">
        <v>502</v>
      </c>
      <c r="M49" s="192" t="s">
        <v>503</v>
      </c>
      <c r="Q49" s="298"/>
      <c r="R49" s="291"/>
      <c r="S49" s="291"/>
      <c r="T49" s="291"/>
      <c r="U49" s="291"/>
    </row>
    <row r="50" spans="1:21" s="291" customFormat="1">
      <c r="A50" s="705"/>
      <c r="B50" s="303"/>
      <c r="C50" s="195"/>
      <c r="D50" s="299"/>
      <c r="E50" s="300"/>
      <c r="F50" s="300"/>
      <c r="G50" s="195"/>
      <c r="H50" s="195"/>
      <c r="I50" s="195"/>
      <c r="J50" s="195"/>
      <c r="K50" s="195"/>
      <c r="L50" s="195"/>
      <c r="M50" s="195"/>
      <c r="N50" s="302"/>
      <c r="Q50" s="195"/>
    </row>
    <row r="51" spans="1:21" ht="20" customHeight="1">
      <c r="A51" s="868">
        <f>A13</f>
        <v>1</v>
      </c>
      <c r="B51" s="251" t="str">
        <f>B13</f>
        <v>Basisschool Cunera</v>
      </c>
      <c r="C51" s="230" t="str">
        <f>C13</f>
        <v>Vondelstraat 25</v>
      </c>
      <c r="D51" s="252">
        <f>SUMIF('1.0-Contractblad'!$A$48:$A$52,'1.1a-Jaarprijzen'!B51,'1.0-Contractblad'!$J$48:$J$52)</f>
        <v>0</v>
      </c>
      <c r="E51" s="253">
        <f>VLOOKUP($B51,'1.6-Machine-investeringskosten'!$E$99:$H$140,4,FALSE)</f>
        <v>0</v>
      </c>
      <c r="F51" s="253">
        <f>$H$47*H13+$I$47*I13</f>
        <v>0</v>
      </c>
      <c r="G51" s="253">
        <f>$L$47*K13</f>
        <v>0</v>
      </c>
      <c r="H51" s="253">
        <f t="shared" ref="H51:H64" si="258">$H$47*J31</f>
        <v>0</v>
      </c>
      <c r="I51" s="253">
        <f t="shared" ref="I51:I64" si="259">E51+F51+G51+D51+H51</f>
        <v>0</v>
      </c>
      <c r="J51" s="254">
        <f>SUMIF('1.3a-Mutaties'!E:E,'1.1a-Jaarprijzen'!B51,'1.3a-Mutaties'!AB:AB)</f>
        <v>0</v>
      </c>
      <c r="K51" s="255"/>
      <c r="L51" s="235">
        <f>SUMIF('1.8-Glasbewassing'!D:D,'1.1a-Jaarprijzen'!B51,'1.8-Glasbewassing'!V:W)</f>
        <v>0</v>
      </c>
      <c r="M51" s="235">
        <f>I51+L51</f>
        <v>0</v>
      </c>
      <c r="N51" s="224"/>
      <c r="Q51" s="256">
        <f ca="1">L51/(E13)</f>
        <v>0</v>
      </c>
      <c r="T51" s="277"/>
    </row>
    <row r="52" spans="1:21" ht="20" customHeight="1">
      <c r="A52" s="868">
        <f t="shared" ref="A52:A67" si="260">A14</f>
        <v>1</v>
      </c>
      <c r="B52" s="251" t="str">
        <f t="shared" ref="B52:C52" si="261">B14</f>
        <v>Cunera dep. Winklerlaan</v>
      </c>
      <c r="C52" s="230" t="str">
        <f t="shared" si="261"/>
        <v>Prof. Winklerlaan</v>
      </c>
      <c r="D52" s="252">
        <f>SUMIF('1.0-Contractblad'!$A$48:$A$52,'1.1a-Jaarprijzen'!B52,'1.0-Contractblad'!$J$48:$J$52)</f>
        <v>0</v>
      </c>
      <c r="E52" s="253">
        <f>VLOOKUP($B52,'1.6-Machine-investeringskosten'!$E$99:$H$140,4,FALSE)</f>
        <v>0</v>
      </c>
      <c r="F52" s="253">
        <f t="shared" ref="F52:F67" si="262">$H$47*H14+$I$47*I14</f>
        <v>0</v>
      </c>
      <c r="G52" s="253">
        <f t="shared" ref="G52:G67" si="263">$L$47*K14</f>
        <v>0</v>
      </c>
      <c r="H52" s="253">
        <f t="shared" si="258"/>
        <v>0</v>
      </c>
      <c r="I52" s="253">
        <f t="shared" si="259"/>
        <v>0</v>
      </c>
      <c r="J52" s="254">
        <f>SUMIF('1.3a-Mutaties'!E:E,'1.1a-Jaarprijzen'!B52,'1.3a-Mutaties'!AB:AB)</f>
        <v>0</v>
      </c>
      <c r="K52" s="255"/>
      <c r="L52" s="235">
        <f>SUMIF('1.8-Glasbewassing'!D:D,'1.1a-Jaarprijzen'!B52,'1.8-Glasbewassing'!V:V)</f>
        <v>0</v>
      </c>
      <c r="M52" s="235">
        <f t="shared" ref="M52:M61" si="264">I52+L52</f>
        <v>0</v>
      </c>
      <c r="N52" s="224"/>
      <c r="Q52" s="256">
        <f t="shared" ref="Q52:Q67" ca="1" si="265">L52/(E14)</f>
        <v>0</v>
      </c>
      <c r="T52" s="277"/>
    </row>
    <row r="53" spans="1:21" ht="20" customHeight="1">
      <c r="A53" s="868">
        <f t="shared" si="260"/>
        <v>1</v>
      </c>
      <c r="B53" s="251" t="str">
        <f t="shared" ref="B53:C53" si="266">B15</f>
        <v>Kindcentrum Helmgras</v>
      </c>
      <c r="C53" s="230" t="str">
        <f t="shared" si="266"/>
        <v>Het Korteland 3</v>
      </c>
      <c r="D53" s="252">
        <f>SUMIF('1.0-Contractblad'!$A$48:$A$52,'1.1a-Jaarprijzen'!B53,'1.0-Contractblad'!$J$48:$J$52)</f>
        <v>0</v>
      </c>
      <c r="E53" s="253">
        <f>VLOOKUP($B53,'1.6-Machine-investeringskosten'!$E$99:$H$140,4,FALSE)</f>
        <v>0</v>
      </c>
      <c r="F53" s="253">
        <f t="shared" si="262"/>
        <v>0</v>
      </c>
      <c r="G53" s="253">
        <f t="shared" si="263"/>
        <v>0</v>
      </c>
      <c r="H53" s="253">
        <f t="shared" si="258"/>
        <v>0</v>
      </c>
      <c r="I53" s="253">
        <f t="shared" si="259"/>
        <v>0</v>
      </c>
      <c r="J53" s="254">
        <f>SUMIF('1.3a-Mutaties'!E:E,'1.1a-Jaarprijzen'!B53,'1.3a-Mutaties'!AB:AB)</f>
        <v>0</v>
      </c>
      <c r="K53" s="255"/>
      <c r="L53" s="235">
        <f>SUMIF('1.8-Glasbewassing'!D:D,'1.1a-Jaarprijzen'!B53,'1.8-Glasbewassing'!V:V)</f>
        <v>0</v>
      </c>
      <c r="M53" s="235">
        <f t="shared" si="264"/>
        <v>0</v>
      </c>
      <c r="N53" s="224"/>
      <c r="Q53" s="256">
        <f t="shared" ca="1" si="265"/>
        <v>0</v>
      </c>
      <c r="T53" s="277"/>
    </row>
    <row r="54" spans="1:21" ht="20" customHeight="1">
      <c r="A54" s="868">
        <f t="shared" si="260"/>
        <v>1</v>
      </c>
      <c r="B54" s="251" t="str">
        <f t="shared" ref="B54:C54" si="267">B16</f>
        <v>Kindcentrum Paulusburcht</v>
      </c>
      <c r="C54" s="230" t="str">
        <f t="shared" si="267"/>
        <v>1e Groenelaan 88</v>
      </c>
      <c r="D54" s="252">
        <f>SUMIF('1.0-Contractblad'!$A$48:$A$52,'1.1a-Jaarprijzen'!B54,'1.0-Contractblad'!$J$48:$J$52)</f>
        <v>0</v>
      </c>
      <c r="E54" s="253">
        <f>VLOOKUP($B54,'1.6-Machine-investeringskosten'!$E$99:$H$140,4,FALSE)</f>
        <v>0</v>
      </c>
      <c r="F54" s="253">
        <f t="shared" si="262"/>
        <v>0</v>
      </c>
      <c r="G54" s="253">
        <f t="shared" si="263"/>
        <v>0</v>
      </c>
      <c r="H54" s="253">
        <f t="shared" si="258"/>
        <v>0</v>
      </c>
      <c r="I54" s="253">
        <f t="shared" si="259"/>
        <v>0</v>
      </c>
      <c r="J54" s="254">
        <f>SUMIF('1.3a-Mutaties'!E:E,'1.1a-Jaarprijzen'!B54,'1.3a-Mutaties'!AB:AB)</f>
        <v>0</v>
      </c>
      <c r="K54" s="255"/>
      <c r="L54" s="235">
        <f>SUMIF('1.8-Glasbewassing'!D:D,'1.1a-Jaarprijzen'!B54,'1.8-Glasbewassing'!V:V)</f>
        <v>0</v>
      </c>
      <c r="M54" s="235">
        <f t="shared" si="264"/>
        <v>0</v>
      </c>
      <c r="N54" s="224"/>
      <c r="Q54" s="256">
        <f t="shared" ca="1" si="265"/>
        <v>0</v>
      </c>
      <c r="T54" s="277"/>
    </row>
    <row r="55" spans="1:21" ht="20" customHeight="1">
      <c r="A55" s="868">
        <f t="shared" si="260"/>
        <v>1</v>
      </c>
      <c r="B55" s="251" t="str">
        <f t="shared" ref="B55:C55" si="268">B17</f>
        <v>Paulusburcht dependance</v>
      </c>
      <c r="C55" s="230" t="str">
        <f t="shared" si="268"/>
        <v>1e Groenelaan 88</v>
      </c>
      <c r="D55" s="252">
        <f>SUMIF('1.0-Contractblad'!$A$48:$A$52,'1.1a-Jaarprijzen'!B55,'1.0-Contractblad'!$J$48:$J$52)</f>
        <v>0</v>
      </c>
      <c r="E55" s="253">
        <f>VLOOKUP($B55,'1.6-Machine-investeringskosten'!$E$99:$H$140,4,FALSE)</f>
        <v>0</v>
      </c>
      <c r="F55" s="253">
        <f t="shared" si="262"/>
        <v>0</v>
      </c>
      <c r="G55" s="253">
        <f t="shared" si="263"/>
        <v>0</v>
      </c>
      <c r="H55" s="253">
        <f t="shared" si="258"/>
        <v>0</v>
      </c>
      <c r="I55" s="253">
        <f t="shared" si="259"/>
        <v>0</v>
      </c>
      <c r="J55" s="254">
        <f>SUMIF('1.3a-Mutaties'!E:E,'1.1a-Jaarprijzen'!B55,'1.3a-Mutaties'!AB:AB)</f>
        <v>0</v>
      </c>
      <c r="K55" s="255"/>
      <c r="L55" s="235">
        <f>SUMIF('1.8-Glasbewassing'!D:D,'1.1a-Jaarprijzen'!B55,'1.8-Glasbewassing'!V:V)</f>
        <v>0</v>
      </c>
      <c r="M55" s="235">
        <f t="shared" si="264"/>
        <v>0</v>
      </c>
      <c r="N55" s="224"/>
      <c r="Q55" s="256">
        <f t="shared" ca="1" si="265"/>
        <v>0</v>
      </c>
      <c r="T55" s="277"/>
    </row>
    <row r="56" spans="1:21" ht="20" customHeight="1">
      <c r="A56" s="868">
        <f t="shared" si="260"/>
        <v>1</v>
      </c>
      <c r="B56" s="251" t="str">
        <f t="shared" ref="B56:C56" si="269">B18</f>
        <v>Kindcentrum Visser 't Hooft</v>
      </c>
      <c r="C56" s="230" t="str">
        <f t="shared" si="269"/>
        <v>Kemphaan 17</v>
      </c>
      <c r="D56" s="252">
        <f>SUMIF('1.0-Contractblad'!$A$48:$A$52,'1.1a-Jaarprijzen'!B56,'1.0-Contractblad'!$J$48:$J$52)</f>
        <v>0</v>
      </c>
      <c r="E56" s="253">
        <f>VLOOKUP($B56,'1.6-Machine-investeringskosten'!$E$99:$H$140,4,FALSE)</f>
        <v>0</v>
      </c>
      <c r="F56" s="253">
        <f t="shared" si="262"/>
        <v>0</v>
      </c>
      <c r="G56" s="253">
        <f t="shared" si="263"/>
        <v>0</v>
      </c>
      <c r="H56" s="253">
        <f t="shared" si="258"/>
        <v>0</v>
      </c>
      <c r="I56" s="253">
        <f t="shared" si="259"/>
        <v>0</v>
      </c>
      <c r="J56" s="254">
        <f>SUMIF('1.3a-Mutaties'!E:E,'1.1a-Jaarprijzen'!B56,'1.3a-Mutaties'!AB:AB)</f>
        <v>0</v>
      </c>
      <c r="K56" s="255"/>
      <c r="L56" s="235">
        <f>SUMIF('1.8-Glasbewassing'!D:D,'1.1a-Jaarprijzen'!B56,'1.8-Glasbewassing'!V:V)</f>
        <v>0</v>
      </c>
      <c r="M56" s="235">
        <f t="shared" si="264"/>
        <v>0</v>
      </c>
      <c r="N56" s="224"/>
      <c r="Q56" s="256">
        <f t="shared" ca="1" si="265"/>
        <v>0</v>
      </c>
      <c r="T56" s="277"/>
    </row>
    <row r="57" spans="1:21" ht="20" customHeight="1">
      <c r="A57" s="868">
        <f t="shared" si="260"/>
        <v>1</v>
      </c>
      <c r="B57" s="251" t="str">
        <f t="shared" ref="B57:C57" si="270">B19</f>
        <v>Basisschool Anne Frank</v>
      </c>
      <c r="C57" s="230" t="str">
        <f t="shared" si="270"/>
        <v>Jan van Kuikweg 97</v>
      </c>
      <c r="D57" s="252">
        <f>SUMIF('1.0-Contractblad'!$A$48:$A$52,'1.1a-Jaarprijzen'!B57,'1.0-Contractblad'!$J$48:$J$52)</f>
        <v>0</v>
      </c>
      <c r="E57" s="253">
        <f>VLOOKUP($B57,'1.6-Machine-investeringskosten'!$E$99:$H$140,4,FALSE)</f>
        <v>0</v>
      </c>
      <c r="F57" s="253">
        <f t="shared" si="262"/>
        <v>0</v>
      </c>
      <c r="G57" s="253">
        <f t="shared" si="263"/>
        <v>0</v>
      </c>
      <c r="H57" s="253">
        <f t="shared" si="258"/>
        <v>0</v>
      </c>
      <c r="I57" s="253">
        <f t="shared" si="259"/>
        <v>0</v>
      </c>
      <c r="J57" s="254">
        <f>SUMIF('1.3a-Mutaties'!E:E,'1.1a-Jaarprijzen'!B57,'1.3a-Mutaties'!AB:AB)</f>
        <v>0</v>
      </c>
      <c r="K57" s="255"/>
      <c r="L57" s="235">
        <f>SUMIF('1.8-Glasbewassing'!D:D,'1.1a-Jaarprijzen'!B57,'1.8-Glasbewassing'!V:V)</f>
        <v>0</v>
      </c>
      <c r="M57" s="235">
        <f t="shared" si="264"/>
        <v>0</v>
      </c>
      <c r="N57" s="224"/>
      <c r="Q57" s="256">
        <f t="shared" ca="1" si="265"/>
        <v>0</v>
      </c>
      <c r="T57" s="277"/>
    </row>
    <row r="58" spans="1:21" ht="20" customHeight="1">
      <c r="A58" s="868">
        <f t="shared" si="260"/>
        <v>1</v>
      </c>
      <c r="B58" s="251" t="str">
        <f t="shared" ref="B58:C58" si="271">B20</f>
        <v>Basisschool De Bareel</v>
      </c>
      <c r="C58" s="230" t="str">
        <f t="shared" si="271"/>
        <v>Waddenlaan 1</v>
      </c>
      <c r="D58" s="252">
        <f>SUMIF('1.0-Contractblad'!$A$48:$A$52,'1.1a-Jaarprijzen'!B58,'1.0-Contractblad'!$J$48:$J$52)</f>
        <v>0</v>
      </c>
      <c r="E58" s="253">
        <f>VLOOKUP($B58,'1.6-Machine-investeringskosten'!$E$99:$H$140,4,FALSE)</f>
        <v>0</v>
      </c>
      <c r="F58" s="253">
        <f t="shared" si="262"/>
        <v>0</v>
      </c>
      <c r="G58" s="253">
        <f t="shared" si="263"/>
        <v>0</v>
      </c>
      <c r="H58" s="253">
        <f t="shared" si="258"/>
        <v>0</v>
      </c>
      <c r="I58" s="253">
        <f t="shared" si="259"/>
        <v>0</v>
      </c>
      <c r="J58" s="254">
        <f>SUMIF('1.3a-Mutaties'!E:E,'1.1a-Jaarprijzen'!B58,'1.3a-Mutaties'!AB:AB)</f>
        <v>0</v>
      </c>
      <c r="K58" s="255"/>
      <c r="L58" s="235">
        <f>SUMIF('1.8-Glasbewassing'!D:D,'1.1a-Jaarprijzen'!B58,'1.8-Glasbewassing'!V:V)</f>
        <v>0</v>
      </c>
      <c r="M58" s="235">
        <f t="shared" si="264"/>
        <v>0</v>
      </c>
      <c r="N58" s="224"/>
      <c r="Q58" s="256">
        <f t="shared" ca="1" si="265"/>
        <v>0</v>
      </c>
      <c r="T58" s="277"/>
    </row>
    <row r="59" spans="1:21" ht="20" customHeight="1">
      <c r="A59" s="868">
        <f t="shared" si="260"/>
        <v>1</v>
      </c>
      <c r="B59" s="251" t="str">
        <f t="shared" ref="B59:C59" si="272">B21</f>
        <v>De Bareel dependance</v>
      </c>
      <c r="C59" s="230" t="str">
        <f t="shared" si="272"/>
        <v>Waddenlaan 1</v>
      </c>
      <c r="D59" s="252">
        <f>SUMIF('1.0-Contractblad'!$A$48:$A$52,'1.1a-Jaarprijzen'!B59,'1.0-Contractblad'!$J$48:$J$52)</f>
        <v>0</v>
      </c>
      <c r="E59" s="253">
        <f>VLOOKUP($B59,'1.6-Machine-investeringskosten'!$E$99:$H$140,4,FALSE)</f>
        <v>0</v>
      </c>
      <c r="F59" s="253">
        <f t="shared" si="262"/>
        <v>0</v>
      </c>
      <c r="G59" s="253">
        <f t="shared" si="263"/>
        <v>0</v>
      </c>
      <c r="H59" s="253">
        <f t="shared" si="258"/>
        <v>0</v>
      </c>
      <c r="I59" s="253">
        <f t="shared" si="259"/>
        <v>0</v>
      </c>
      <c r="J59" s="254">
        <f>SUMIF('1.3a-Mutaties'!E:E,'1.1a-Jaarprijzen'!B59,'1.3a-Mutaties'!AB:AB)</f>
        <v>0</v>
      </c>
      <c r="K59" s="255"/>
      <c r="L59" s="235">
        <f>SUMIF('1.8-Glasbewassing'!D:D,'1.1a-Jaarprijzen'!B59,'1.8-Glasbewassing'!V:V)</f>
        <v>0</v>
      </c>
      <c r="M59" s="235">
        <f t="shared" si="264"/>
        <v>0</v>
      </c>
      <c r="N59" s="224"/>
      <c r="Q59" s="256">
        <f t="shared" ca="1" si="265"/>
        <v>0</v>
      </c>
      <c r="T59" s="277"/>
    </row>
    <row r="60" spans="1:21" ht="20" customHeight="1">
      <c r="A60" s="868">
        <f t="shared" si="260"/>
        <v>1</v>
      </c>
      <c r="B60" s="251" t="str">
        <f t="shared" ref="B60:C60" si="273">B22</f>
        <v>Kindcentrum St. Leonardus</v>
      </c>
      <c r="C60" s="230" t="str">
        <f t="shared" si="273"/>
        <v>Kerkweg 225</v>
      </c>
      <c r="D60" s="252">
        <f>SUMIF('1.0-Contractblad'!$A$48:$A$52,'1.1a-Jaarprijzen'!B60,'1.0-Contractblad'!$J$48:$J$52)</f>
        <v>0</v>
      </c>
      <c r="E60" s="253">
        <f>VLOOKUP($B60,'1.6-Machine-investeringskosten'!$E$99:$H$140,4,FALSE)</f>
        <v>0</v>
      </c>
      <c r="F60" s="253">
        <f t="shared" si="262"/>
        <v>0</v>
      </c>
      <c r="G60" s="253">
        <f t="shared" si="263"/>
        <v>0</v>
      </c>
      <c r="H60" s="253">
        <f t="shared" si="258"/>
        <v>0</v>
      </c>
      <c r="I60" s="253">
        <f t="shared" si="259"/>
        <v>0</v>
      </c>
      <c r="J60" s="254">
        <f>SUMIF('1.3a-Mutaties'!E:E,'1.1a-Jaarprijzen'!B60,'1.3a-Mutaties'!AB:AB)</f>
        <v>0</v>
      </c>
      <c r="K60" s="255"/>
      <c r="L60" s="235">
        <f>SUMIF('1.8-Glasbewassing'!D:D,'1.1a-Jaarprijzen'!B60,'1.8-Glasbewassing'!V:V)</f>
        <v>0</v>
      </c>
      <c r="M60" s="235">
        <f t="shared" si="264"/>
        <v>0</v>
      </c>
      <c r="N60" s="224"/>
      <c r="Q60" s="256">
        <f t="shared" ca="1" si="265"/>
        <v>0</v>
      </c>
      <c r="T60" s="277"/>
    </row>
    <row r="61" spans="1:21" ht="20" customHeight="1">
      <c r="A61" s="868">
        <f t="shared" si="260"/>
        <v>1</v>
      </c>
      <c r="B61" s="251" t="str">
        <f t="shared" ref="B61:C61" si="274">B23</f>
        <v>St. Leonardus noodgebouw</v>
      </c>
      <c r="C61" s="230" t="str">
        <f t="shared" si="274"/>
        <v>Kerkweg 225</v>
      </c>
      <c r="D61" s="252">
        <f>SUMIF('1.0-Contractblad'!$A$48:$A$52,'1.1a-Jaarprijzen'!B61,'1.0-Contractblad'!$J$48:$J$52)</f>
        <v>0</v>
      </c>
      <c r="E61" s="253">
        <f>VLOOKUP($B61,'1.6-Machine-investeringskosten'!$E$99:$H$140,4,FALSE)</f>
        <v>0</v>
      </c>
      <c r="F61" s="253">
        <f t="shared" si="262"/>
        <v>0</v>
      </c>
      <c r="G61" s="253">
        <f t="shared" si="263"/>
        <v>0</v>
      </c>
      <c r="H61" s="253">
        <f t="shared" si="258"/>
        <v>0</v>
      </c>
      <c r="I61" s="253">
        <f t="shared" si="259"/>
        <v>0</v>
      </c>
      <c r="J61" s="254">
        <f>SUMIF('1.3a-Mutaties'!E:E,'1.1a-Jaarprijzen'!B61,'1.3a-Mutaties'!AB:AB)</f>
        <v>0</v>
      </c>
      <c r="K61" s="255"/>
      <c r="L61" s="235">
        <f>SUMIF('1.8-Glasbewassing'!D:D,'1.1a-Jaarprijzen'!B61,'1.8-Glasbewassing'!V:V)</f>
        <v>0</v>
      </c>
      <c r="M61" s="235">
        <f t="shared" si="264"/>
        <v>0</v>
      </c>
      <c r="N61" s="224"/>
      <c r="Q61" s="256">
        <f t="shared" ca="1" si="265"/>
        <v>0</v>
      </c>
      <c r="T61" s="277"/>
    </row>
    <row r="62" spans="1:21" ht="20" customHeight="1">
      <c r="A62" s="868">
        <f t="shared" si="260"/>
        <v>1</v>
      </c>
      <c r="B62" s="251" t="str">
        <f t="shared" ref="B62:C62" si="275">B24</f>
        <v>St. Leonardus unit</v>
      </c>
      <c r="C62" s="230" t="str">
        <f t="shared" si="275"/>
        <v>Kerkweg 225</v>
      </c>
      <c r="D62" s="252">
        <f>SUMIF('1.0-Contractblad'!$A$48:$A$52,'1.1a-Jaarprijzen'!B62,'1.0-Contractblad'!$J$48:$J$52)</f>
        <v>0</v>
      </c>
      <c r="E62" s="253">
        <f>VLOOKUP($B62,'1.6-Machine-investeringskosten'!$E$99:$H$140,4,FALSE)</f>
        <v>0</v>
      </c>
      <c r="F62" s="253">
        <f t="shared" si="262"/>
        <v>0</v>
      </c>
      <c r="G62" s="253">
        <f t="shared" si="263"/>
        <v>0</v>
      </c>
      <c r="H62" s="253">
        <f t="shared" si="258"/>
        <v>0</v>
      </c>
      <c r="I62" s="253">
        <f t="shared" si="259"/>
        <v>0</v>
      </c>
      <c r="J62" s="254">
        <f>SUMIF('1.3a-Mutaties'!E:E,'1.1a-Jaarprijzen'!B62,'1.3a-Mutaties'!AB:AB)</f>
        <v>0</v>
      </c>
      <c r="K62" s="255"/>
      <c r="L62" s="235">
        <f>SUMIF('1.8-Glasbewassing'!D:D,'1.1a-Jaarprijzen'!B62,'1.8-Glasbewassing'!V:V)</f>
        <v>0</v>
      </c>
      <c r="M62" s="235">
        <f>I62</f>
        <v>0</v>
      </c>
      <c r="N62" s="224"/>
      <c r="Q62" s="256">
        <f t="shared" ca="1" si="265"/>
        <v>0</v>
      </c>
      <c r="T62" s="277"/>
    </row>
    <row r="63" spans="1:21" ht="20" customHeight="1">
      <c r="A63" s="868">
        <f t="shared" si="260"/>
        <v>1</v>
      </c>
      <c r="B63" s="251" t="str">
        <f t="shared" ref="B63:C63" si="276">B25</f>
        <v>Basisschool Otterkolken</v>
      </c>
      <c r="C63" s="230" t="str">
        <f t="shared" si="276"/>
        <v>Prof. ten Doesschatestraat 119</v>
      </c>
      <c r="D63" s="252">
        <f>SUMIF('1.0-Contractblad'!$A$48:$A$52,'1.1a-Jaarprijzen'!B63,'1.0-Contractblad'!$J$48:$J$52)</f>
        <v>0</v>
      </c>
      <c r="E63" s="253">
        <f>VLOOKUP($B63,'1.6-Machine-investeringskosten'!$E$99:$H$140,4,FALSE)</f>
        <v>0</v>
      </c>
      <c r="F63" s="253">
        <f t="shared" si="262"/>
        <v>0</v>
      </c>
      <c r="G63" s="253">
        <f t="shared" si="263"/>
        <v>0</v>
      </c>
      <c r="H63" s="253">
        <f t="shared" si="258"/>
        <v>0</v>
      </c>
      <c r="I63" s="253">
        <f t="shared" si="259"/>
        <v>0</v>
      </c>
      <c r="J63" s="254">
        <f>SUMIF('1.3a-Mutaties'!E:E,'1.1a-Jaarprijzen'!B63,'1.3a-Mutaties'!AB:AB)</f>
        <v>0</v>
      </c>
      <c r="K63" s="255"/>
      <c r="L63" s="235">
        <f>SUMIF('1.8-Glasbewassing'!D:D,'1.1a-Jaarprijzen'!B63,'1.8-Glasbewassing'!V:V)</f>
        <v>0</v>
      </c>
      <c r="M63" s="235">
        <f>I63</f>
        <v>0</v>
      </c>
      <c r="N63" s="224"/>
      <c r="Q63" s="256">
        <f t="shared" ca="1" si="265"/>
        <v>0</v>
      </c>
      <c r="T63" s="277"/>
    </row>
    <row r="64" spans="1:21" ht="20" customHeight="1">
      <c r="A64" s="868">
        <f t="shared" si="260"/>
        <v>1</v>
      </c>
      <c r="B64" s="251" t="str">
        <f t="shared" ref="B64:C64" si="277">B26</f>
        <v>Otterkolken Dislocatie</v>
      </c>
      <c r="C64" s="230" t="str">
        <f t="shared" si="277"/>
        <v>Prof. ten Doesschatestraat 119</v>
      </c>
      <c r="D64" s="252">
        <f>SUMIF('1.0-Contractblad'!$A$48:$A$52,'1.1a-Jaarprijzen'!B64,'1.0-Contractblad'!$J$48:$J$52)</f>
        <v>0</v>
      </c>
      <c r="E64" s="253">
        <f>VLOOKUP($B64,'1.6-Machine-investeringskosten'!$E$99:$H$140,4,FALSE)</f>
        <v>0</v>
      </c>
      <c r="F64" s="253">
        <f t="shared" si="262"/>
        <v>0</v>
      </c>
      <c r="G64" s="253">
        <f t="shared" si="263"/>
        <v>0</v>
      </c>
      <c r="H64" s="253">
        <f t="shared" si="258"/>
        <v>0</v>
      </c>
      <c r="I64" s="253">
        <f t="shared" si="259"/>
        <v>0</v>
      </c>
      <c r="J64" s="254">
        <f>SUMIF('1.3a-Mutaties'!E:E,'1.1a-Jaarprijzen'!B64,'1.3a-Mutaties'!AB:AB)</f>
        <v>0</v>
      </c>
      <c r="K64" s="255"/>
      <c r="L64" s="235">
        <f>SUMIF('1.8-Glasbewassing'!D:D,'1.1a-Jaarprijzen'!B64,'1.8-Glasbewassing'!V:V)</f>
        <v>0</v>
      </c>
      <c r="M64" s="235">
        <f>I64</f>
        <v>0</v>
      </c>
      <c r="N64" s="224"/>
      <c r="Q64" s="256">
        <f t="shared" ca="1" si="265"/>
        <v>0</v>
      </c>
      <c r="T64" s="277"/>
    </row>
    <row r="65" spans="1:20" ht="20" customHeight="1">
      <c r="A65" s="868">
        <f t="shared" si="260"/>
        <v>1</v>
      </c>
      <c r="B65" s="251" t="str">
        <f t="shared" ref="B65:C65" si="278">B27</f>
        <v>Basisschool Het Rinket</v>
      </c>
      <c r="C65" s="230" t="str">
        <f t="shared" si="278"/>
        <v>Bachstraat 20</v>
      </c>
      <c r="D65" s="252">
        <f>SUMIF('1.0-Contractblad'!$A$48:$A$52,'1.1a-Jaarprijzen'!B65,'1.0-Contractblad'!$J$48:$J$52)</f>
        <v>0</v>
      </c>
      <c r="E65" s="253">
        <f>VLOOKUP($B65,'1.6-Machine-investeringskosten'!$E$99:$H$140,4,FALSE)</f>
        <v>0</v>
      </c>
      <c r="F65" s="253">
        <f t="shared" si="262"/>
        <v>0</v>
      </c>
      <c r="G65" s="253">
        <f t="shared" si="263"/>
        <v>0</v>
      </c>
      <c r="H65" s="253">
        <f>$H$47*J14</f>
        <v>0</v>
      </c>
      <c r="I65" s="253">
        <f t="shared" ref="I65:I67" si="279">E65+F65+G65+D65+H65</f>
        <v>0</v>
      </c>
      <c r="J65" s="254">
        <f>SUMIF('1.3a-Mutaties'!E:E,'1.1a-Jaarprijzen'!B65,'1.3a-Mutaties'!AB:AB)</f>
        <v>0</v>
      </c>
      <c r="K65" s="255"/>
      <c r="L65" s="235">
        <f>SUMIF('1.8-Glasbewassing'!D:D,'1.1a-Jaarprijzen'!B65,'1.8-Glasbewassing'!V:V)</f>
        <v>0</v>
      </c>
      <c r="M65" s="235">
        <f t="shared" ref="M65:M67" si="280">I65</f>
        <v>0</v>
      </c>
      <c r="N65" s="224"/>
      <c r="Q65" s="256">
        <f t="shared" ca="1" si="265"/>
        <v>0</v>
      </c>
      <c r="T65" s="277"/>
    </row>
    <row r="66" spans="1:20" ht="20" customHeight="1">
      <c r="A66" s="868">
        <f t="shared" si="260"/>
        <v>1</v>
      </c>
      <c r="B66" s="251" t="str">
        <f t="shared" ref="B66:C66" si="281">B28</f>
        <v>Stichting Tabijn kantoor</v>
      </c>
      <c r="C66" s="230" t="str">
        <f t="shared" si="281"/>
        <v>De Trompet 1960</v>
      </c>
      <c r="D66" s="252">
        <f>SUMIF('1.0-Contractblad'!$A$48:$A$52,'1.1a-Jaarprijzen'!B66,'1.0-Contractblad'!$J$48:$J$52)</f>
        <v>0</v>
      </c>
      <c r="E66" s="253">
        <f>VLOOKUP($B66,'1.6-Machine-investeringskosten'!$E$99:$H$140,4,FALSE)</f>
        <v>0</v>
      </c>
      <c r="F66" s="253">
        <f t="shared" si="262"/>
        <v>0</v>
      </c>
      <c r="G66" s="253">
        <f t="shared" si="263"/>
        <v>0</v>
      </c>
      <c r="H66" s="253">
        <f>$H$47*J13</f>
        <v>0</v>
      </c>
      <c r="I66" s="253">
        <f t="shared" si="279"/>
        <v>0</v>
      </c>
      <c r="J66" s="254">
        <f>SUMIF('1.3a-Mutaties'!E:E,'1.1a-Jaarprijzen'!B66,'1.3a-Mutaties'!AB:AB)</f>
        <v>0</v>
      </c>
      <c r="K66" s="255"/>
      <c r="L66" s="235">
        <f>SUMIF('1.8-Glasbewassing'!D:D,'1.1a-Jaarprijzen'!B66,'1.8-Glasbewassing'!V:V)</f>
        <v>0</v>
      </c>
      <c r="M66" s="235">
        <f t="shared" si="280"/>
        <v>0</v>
      </c>
      <c r="N66" s="224"/>
      <c r="Q66" s="256">
        <f t="shared" ca="1" si="265"/>
        <v>0</v>
      </c>
      <c r="T66" s="277"/>
    </row>
    <row r="67" spans="1:20" ht="20" customHeight="1">
      <c r="A67" s="868">
        <f t="shared" si="260"/>
        <v>1</v>
      </c>
      <c r="B67" s="251" t="str">
        <f t="shared" ref="B67:C67" si="282">B29</f>
        <v>Basisschool De Vlinder</v>
      </c>
      <c r="C67" s="230" t="str">
        <f t="shared" si="282"/>
        <v>Frankrijklaan 2</v>
      </c>
      <c r="D67" s="252">
        <f>SUMIF('1.0-Contractblad'!$A$48:$A$52,'1.1a-Jaarprijzen'!B67,'1.0-Contractblad'!$J$48:$J$52)</f>
        <v>0</v>
      </c>
      <c r="E67" s="253">
        <f>VLOOKUP($B67,'1.6-Machine-investeringskosten'!$E$99:$H$140,4,FALSE)</f>
        <v>0</v>
      </c>
      <c r="F67" s="253">
        <f t="shared" si="262"/>
        <v>0</v>
      </c>
      <c r="G67" s="253">
        <f t="shared" si="263"/>
        <v>0</v>
      </c>
      <c r="H67" s="253">
        <f t="shared" ref="H67" si="283">$H$47*J15</f>
        <v>0</v>
      </c>
      <c r="I67" s="253">
        <f t="shared" si="279"/>
        <v>0</v>
      </c>
      <c r="J67" s="254">
        <f>SUMIF('1.3a-Mutaties'!E:E,'1.1a-Jaarprijzen'!B67,'1.3a-Mutaties'!AB:AB)</f>
        <v>0</v>
      </c>
      <c r="K67" s="255"/>
      <c r="L67" s="235">
        <f>SUMIF('1.8-Glasbewassing'!D:D,'1.1a-Jaarprijzen'!B67,'1.8-Glasbewassing'!V:V)</f>
        <v>0</v>
      </c>
      <c r="M67" s="235">
        <f t="shared" si="280"/>
        <v>0</v>
      </c>
      <c r="N67" s="224"/>
      <c r="Q67" s="256">
        <f t="shared" ca="1" si="265"/>
        <v>0</v>
      </c>
      <c r="T67" s="277"/>
    </row>
    <row r="68" spans="1:20" ht="20" hidden="1" customHeight="1">
      <c r="A68" s="868"/>
      <c r="B68" s="251"/>
      <c r="C68" s="230"/>
      <c r="D68" s="252"/>
      <c r="E68" s="253"/>
      <c r="F68" s="253"/>
      <c r="G68" s="253"/>
      <c r="H68" s="253"/>
      <c r="I68" s="253"/>
      <c r="J68" s="254"/>
      <c r="K68" s="255"/>
      <c r="L68" s="235"/>
      <c r="M68" s="235"/>
      <c r="N68" s="224"/>
      <c r="Q68" s="256"/>
      <c r="T68" s="277"/>
    </row>
    <row r="69" spans="1:20" ht="20" hidden="1" customHeight="1">
      <c r="A69" s="868"/>
      <c r="B69" s="251"/>
      <c r="C69" s="230"/>
      <c r="D69" s="252"/>
      <c r="E69" s="253"/>
      <c r="F69" s="253"/>
      <c r="G69" s="253"/>
      <c r="H69" s="253"/>
      <c r="I69" s="253"/>
      <c r="J69" s="254"/>
      <c r="K69" s="255"/>
      <c r="L69" s="235"/>
      <c r="M69" s="235"/>
      <c r="N69" s="224"/>
      <c r="Q69" s="256"/>
      <c r="T69" s="277"/>
    </row>
    <row r="70" spans="1:20" ht="20" hidden="1" customHeight="1">
      <c r="A70" s="868"/>
      <c r="B70" s="251"/>
      <c r="C70" s="230"/>
      <c r="D70" s="252"/>
      <c r="E70" s="253"/>
      <c r="F70" s="253"/>
      <c r="G70" s="253"/>
      <c r="H70" s="253"/>
      <c r="I70" s="253"/>
      <c r="J70" s="254"/>
      <c r="K70" s="255"/>
      <c r="L70" s="235"/>
      <c r="M70" s="235"/>
      <c r="N70" s="224"/>
      <c r="Q70" s="256"/>
      <c r="T70" s="277"/>
    </row>
    <row r="71" spans="1:20" ht="20" hidden="1" customHeight="1">
      <c r="A71" s="868"/>
      <c r="B71" s="251"/>
      <c r="C71" s="230"/>
      <c r="D71" s="252"/>
      <c r="E71" s="253"/>
      <c r="F71" s="253"/>
      <c r="G71" s="253"/>
      <c r="H71" s="253"/>
      <c r="I71" s="253"/>
      <c r="J71" s="254"/>
      <c r="K71" s="255"/>
      <c r="L71" s="235"/>
      <c r="M71" s="235"/>
      <c r="N71" s="224"/>
      <c r="Q71" s="256"/>
      <c r="T71" s="277"/>
    </row>
    <row r="72" spans="1:20" ht="20" hidden="1" customHeight="1">
      <c r="A72" s="868"/>
      <c r="B72" s="251"/>
      <c r="C72" s="230"/>
      <c r="D72" s="252"/>
      <c r="E72" s="253"/>
      <c r="F72" s="253"/>
      <c r="G72" s="253"/>
      <c r="H72" s="253"/>
      <c r="I72" s="253"/>
      <c r="J72" s="254"/>
      <c r="K72" s="255"/>
      <c r="L72" s="235"/>
      <c r="M72" s="235"/>
      <c r="N72" s="224"/>
      <c r="Q72" s="256"/>
      <c r="T72" s="277"/>
    </row>
    <row r="73" spans="1:20" ht="20" hidden="1" customHeight="1">
      <c r="A73" s="868"/>
      <c r="B73" s="251"/>
      <c r="C73" s="230"/>
      <c r="D73" s="252"/>
      <c r="E73" s="253"/>
      <c r="F73" s="253"/>
      <c r="G73" s="253"/>
      <c r="H73" s="253"/>
      <c r="I73" s="253"/>
      <c r="J73" s="254"/>
      <c r="K73" s="255"/>
      <c r="L73" s="235"/>
      <c r="M73" s="235"/>
      <c r="N73" s="224"/>
      <c r="Q73" s="256"/>
      <c r="T73" s="277"/>
    </row>
    <row r="74" spans="1:20" ht="20" hidden="1" customHeight="1">
      <c r="A74" s="868"/>
      <c r="B74" s="251"/>
      <c r="C74" s="230"/>
      <c r="D74" s="252"/>
      <c r="E74" s="253"/>
      <c r="F74" s="253"/>
      <c r="G74" s="253"/>
      <c r="H74" s="253"/>
      <c r="I74" s="253"/>
      <c r="J74" s="254"/>
      <c r="K74" s="255"/>
      <c r="L74" s="235"/>
      <c r="M74" s="235"/>
      <c r="N74" s="224"/>
      <c r="Q74" s="256"/>
      <c r="T74" s="277"/>
    </row>
    <row r="75" spans="1:20" ht="20" hidden="1" customHeight="1">
      <c r="A75" s="868"/>
      <c r="B75" s="251"/>
      <c r="C75" s="230"/>
      <c r="D75" s="252"/>
      <c r="E75" s="253"/>
      <c r="F75" s="253"/>
      <c r="G75" s="253"/>
      <c r="H75" s="253"/>
      <c r="I75" s="253"/>
      <c r="J75" s="254"/>
      <c r="K75" s="255"/>
      <c r="L75" s="235"/>
      <c r="M75" s="235"/>
      <c r="N75" s="224"/>
      <c r="Q75" s="256"/>
      <c r="T75" s="277"/>
    </row>
    <row r="76" spans="1:20" ht="20" hidden="1" customHeight="1">
      <c r="A76" s="868"/>
      <c r="B76" s="251"/>
      <c r="C76" s="230"/>
      <c r="D76" s="252"/>
      <c r="E76" s="253"/>
      <c r="F76" s="253"/>
      <c r="G76" s="253"/>
      <c r="H76" s="253"/>
      <c r="I76" s="253"/>
      <c r="J76" s="254"/>
      <c r="K76" s="255"/>
      <c r="L76" s="235"/>
      <c r="M76" s="235"/>
      <c r="N76" s="224"/>
      <c r="Q76" s="256"/>
      <c r="T76" s="277"/>
    </row>
    <row r="77" spans="1:20" ht="20" hidden="1" customHeight="1">
      <c r="A77" s="868"/>
      <c r="B77" s="251"/>
      <c r="C77" s="230"/>
      <c r="D77" s="252"/>
      <c r="E77" s="253"/>
      <c r="F77" s="253"/>
      <c r="G77" s="253"/>
      <c r="H77" s="253"/>
      <c r="I77" s="253"/>
      <c r="J77" s="254"/>
      <c r="K77" s="255"/>
      <c r="L77" s="235"/>
      <c r="M77" s="235"/>
      <c r="N77" s="224"/>
      <c r="Q77" s="256"/>
      <c r="T77" s="277"/>
    </row>
    <row r="78" spans="1:20" ht="20" hidden="1" customHeight="1">
      <c r="A78" s="868"/>
      <c r="B78" s="251"/>
      <c r="C78" s="230"/>
      <c r="D78" s="252"/>
      <c r="E78" s="253"/>
      <c r="F78" s="253"/>
      <c r="G78" s="253"/>
      <c r="H78" s="253"/>
      <c r="I78" s="253"/>
      <c r="J78" s="254"/>
      <c r="K78" s="255"/>
      <c r="L78" s="235"/>
      <c r="M78" s="235"/>
      <c r="N78" s="224"/>
      <c r="Q78" s="256"/>
      <c r="T78" s="277"/>
    </row>
    <row r="79" spans="1:20" ht="20" hidden="1" customHeight="1">
      <c r="A79" s="868"/>
      <c r="B79" s="251"/>
      <c r="C79" s="230"/>
      <c r="D79" s="252"/>
      <c r="E79" s="253"/>
      <c r="F79" s="253"/>
      <c r="G79" s="253"/>
      <c r="H79" s="253"/>
      <c r="I79" s="253"/>
      <c r="J79" s="254"/>
      <c r="K79" s="255"/>
      <c r="L79" s="235"/>
      <c r="M79" s="235"/>
      <c r="N79" s="224"/>
      <c r="Q79" s="256"/>
      <c r="T79" s="277"/>
    </row>
    <row r="80" spans="1:20" ht="20" hidden="1" customHeight="1">
      <c r="A80" s="868"/>
      <c r="B80" s="251"/>
      <c r="C80" s="230"/>
      <c r="D80" s="252"/>
      <c r="E80" s="253"/>
      <c r="F80" s="253"/>
      <c r="G80" s="253"/>
      <c r="H80" s="253"/>
      <c r="I80" s="253"/>
      <c r="J80" s="254"/>
      <c r="K80" s="255"/>
      <c r="L80" s="235"/>
      <c r="M80" s="235"/>
      <c r="N80" s="224"/>
      <c r="Q80" s="256"/>
      <c r="T80" s="277"/>
    </row>
    <row r="81" spans="1:20" ht="20" hidden="1" customHeight="1">
      <c r="A81" s="868"/>
      <c r="B81" s="251"/>
      <c r="C81" s="230"/>
      <c r="D81" s="252"/>
      <c r="E81" s="253"/>
      <c r="F81" s="253"/>
      <c r="G81" s="253"/>
      <c r="H81" s="253"/>
      <c r="I81" s="253"/>
      <c r="J81" s="254"/>
      <c r="K81" s="255"/>
      <c r="L81" s="235"/>
      <c r="M81" s="235"/>
      <c r="N81" s="224"/>
      <c r="Q81" s="256"/>
      <c r="T81" s="277"/>
    </row>
    <row r="82" spans="1:20" ht="20" hidden="1" customHeight="1">
      <c r="A82" s="868"/>
      <c r="B82" s="251"/>
      <c r="C82" s="230"/>
      <c r="D82" s="252"/>
      <c r="E82" s="253"/>
      <c r="F82" s="253"/>
      <c r="G82" s="253"/>
      <c r="H82" s="253"/>
      <c r="I82" s="253"/>
      <c r="J82" s="254"/>
      <c r="K82" s="255"/>
      <c r="L82" s="235"/>
      <c r="M82" s="235"/>
      <c r="N82" s="224"/>
      <c r="Q82" s="256"/>
      <c r="T82" s="277"/>
    </row>
    <row r="83" spans="1:20" hidden="1">
      <c r="A83" s="868"/>
      <c r="B83" s="251"/>
      <c r="C83" s="230"/>
      <c r="D83" s="252"/>
      <c r="E83" s="253"/>
      <c r="F83" s="253"/>
      <c r="G83" s="253"/>
      <c r="H83" s="253"/>
      <c r="I83" s="253"/>
      <c r="J83" s="254"/>
      <c r="K83" s="255"/>
      <c r="L83" s="258"/>
      <c r="M83" s="253"/>
      <c r="N83" s="256"/>
      <c r="Q83" s="257"/>
      <c r="T83" s="277"/>
    </row>
    <row r="84" spans="1:20" ht="17" hidden="1">
      <c r="A84" s="869"/>
      <c r="B84" s="230"/>
      <c r="C84" s="230"/>
      <c r="E84" s="241"/>
      <c r="F84" s="241"/>
      <c r="H84" s="259"/>
      <c r="I84" s="260"/>
      <c r="J84" s="260"/>
      <c r="K84" s="261"/>
      <c r="L84" s="260"/>
      <c r="M84" s="260"/>
      <c r="N84" s="262"/>
      <c r="Q84" s="263"/>
    </row>
    <row r="85" spans="1:20">
      <c r="A85" s="870"/>
      <c r="B85" s="265"/>
      <c r="E85" s="241"/>
      <c r="F85" s="241"/>
      <c r="Q85" s="224"/>
    </row>
    <row r="86" spans="1:20" s="268" customFormat="1" ht="17">
      <c r="A86" s="871">
        <v>1</v>
      </c>
      <c r="C86" s="805" t="s">
        <v>744</v>
      </c>
      <c r="D86" s="266">
        <f ca="1">SUMIF($A$51:$M$82,$A86,$D$51:$D$82)</f>
        <v>0</v>
      </c>
      <c r="E86" s="267">
        <f ca="1">SUMIF($A$51:$M$82,$A86,$E$51:$E$82)</f>
        <v>0</v>
      </c>
      <c r="F86" s="267">
        <f ca="1">SUMIF($A$51:$M$82,$A86,$F$51:$F$82)</f>
        <v>0</v>
      </c>
      <c r="G86" s="267">
        <f ca="1">SUMIF($A$51:$M$82,$A86,$G$51:$G$82)</f>
        <v>0</v>
      </c>
      <c r="H86" s="267">
        <f ca="1">SUMIF($A$51:$M$82,$A86,$H$51:$H$82)</f>
        <v>0</v>
      </c>
      <c r="I86" s="267">
        <f ca="1">SUMIF($A$51:$M$82,$A86,$I$51:$I$82)</f>
        <v>0</v>
      </c>
      <c r="J86" s="267">
        <f ca="1">SUMIF($A$51:$M$82,$A86,$J$51:$J$82)</f>
        <v>0</v>
      </c>
      <c r="K86" s="267"/>
      <c r="L86" s="267">
        <f ca="1">SUMIF($A$51:$M$82,$A86,$L$51:$L$82)</f>
        <v>0</v>
      </c>
      <c r="M86" s="267">
        <f ca="1">SUMIF($A$51:$M$82,$A86,$M$51:$M$82)</f>
        <v>0</v>
      </c>
      <c r="Q86" s="269"/>
    </row>
    <row r="87" spans="1:20" ht="17">
      <c r="A87" s="871"/>
      <c r="B87" s="271"/>
      <c r="C87" s="805"/>
      <c r="D87" s="266"/>
      <c r="E87" s="267"/>
      <c r="F87" s="267"/>
      <c r="G87" s="267"/>
      <c r="H87" s="267"/>
      <c r="I87" s="267"/>
      <c r="J87" s="267"/>
      <c r="K87" s="267"/>
      <c r="L87" s="267"/>
      <c r="M87" s="267"/>
      <c r="Q87" s="264"/>
    </row>
    <row r="88" spans="1:20">
      <c r="A88" s="270"/>
      <c r="B88" s="272"/>
      <c r="C88" s="230"/>
      <c r="D88" s="230"/>
      <c r="E88" s="273"/>
      <c r="F88" s="273"/>
      <c r="G88" s="230"/>
      <c r="H88" s="230"/>
      <c r="I88" s="230"/>
      <c r="J88" s="230"/>
      <c r="K88" s="230"/>
      <c r="L88" s="230"/>
      <c r="M88" s="230"/>
      <c r="N88" s="230"/>
      <c r="O88" s="230"/>
      <c r="P88" s="223"/>
      <c r="Q88" s="263"/>
    </row>
    <row r="89" spans="1:20" ht="17">
      <c r="A89" s="270"/>
      <c r="B89" s="230"/>
      <c r="C89" s="230"/>
      <c r="D89" s="230"/>
      <c r="E89" s="273"/>
      <c r="F89" s="274"/>
      <c r="G89" s="274"/>
      <c r="H89" s="274"/>
      <c r="I89" s="275"/>
      <c r="J89" s="276"/>
      <c r="K89" s="276"/>
      <c r="L89" s="276"/>
      <c r="M89" s="275"/>
      <c r="N89" s="276"/>
      <c r="O89" s="276"/>
      <c r="P89" s="223"/>
      <c r="Q89" s="224"/>
    </row>
    <row r="90" spans="1:20">
      <c r="B90" s="278"/>
      <c r="C90" s="232"/>
      <c r="D90" s="279"/>
      <c r="E90" s="279"/>
      <c r="F90" s="279"/>
      <c r="G90" s="279"/>
      <c r="I90" s="277"/>
      <c r="J90" s="277"/>
    </row>
    <row r="91" spans="1:20">
      <c r="B91" s="278"/>
      <c r="C91" s="280"/>
      <c r="D91" s="280"/>
      <c r="E91" s="280"/>
      <c r="F91" s="280"/>
      <c r="G91" s="280"/>
      <c r="H91" s="280"/>
      <c r="M91" s="281"/>
    </row>
    <row r="92" spans="1:20">
      <c r="B92" s="282"/>
      <c r="C92" s="643" t="s">
        <v>126</v>
      </c>
      <c r="D92" s="643" t="s">
        <v>126</v>
      </c>
      <c r="E92" s="643" t="s">
        <v>126</v>
      </c>
      <c r="F92" s="643" t="s">
        <v>126</v>
      </c>
      <c r="G92" s="643" t="s">
        <v>126</v>
      </c>
      <c r="H92" s="283"/>
    </row>
    <row r="93" spans="1:20" ht="16">
      <c r="B93" s="282"/>
      <c r="C93" s="644">
        <v>2023</v>
      </c>
      <c r="D93" s="644">
        <f>C93+1</f>
        <v>2024</v>
      </c>
      <c r="E93" s="644">
        <f>D93+1</f>
        <v>2025</v>
      </c>
      <c r="F93" s="644">
        <f>E93+1</f>
        <v>2026</v>
      </c>
      <c r="G93" s="644">
        <f>F93+1</f>
        <v>2027</v>
      </c>
      <c r="H93" s="283"/>
      <c r="M93" s="284"/>
    </row>
    <row r="94" spans="1:20" ht="18" customHeight="1">
      <c r="B94" s="285" t="s">
        <v>127</v>
      </c>
      <c r="C94" s="640"/>
      <c r="D94" s="640"/>
      <c r="E94" s="640"/>
      <c r="F94" s="640"/>
      <c r="G94" s="641"/>
      <c r="H94" s="283"/>
    </row>
    <row r="95" spans="1:20">
      <c r="B95" s="285" t="s">
        <v>128</v>
      </c>
      <c r="C95" s="642"/>
      <c r="D95" s="642"/>
      <c r="E95" s="642"/>
      <c r="F95" s="642"/>
      <c r="G95" s="642"/>
      <c r="H95" s="283"/>
    </row>
    <row r="96" spans="1:20" hidden="1">
      <c r="B96" s="286">
        <v>1</v>
      </c>
      <c r="C96" s="287">
        <f>B96*C95+B96</f>
        <v>1</v>
      </c>
      <c r="D96" s="287">
        <f>C96*D95+C96</f>
        <v>1</v>
      </c>
      <c r="E96" s="287">
        <f>D96*E95+D96</f>
        <v>1</v>
      </c>
      <c r="F96" s="287">
        <f>E96*F95+E96</f>
        <v>1</v>
      </c>
      <c r="G96" s="287">
        <f>F96*G95+F96</f>
        <v>1</v>
      </c>
      <c r="H96" s="283"/>
    </row>
    <row r="97" spans="2:14" ht="16" thickBot="1">
      <c r="E97" s="241"/>
      <c r="F97" s="241"/>
    </row>
    <row r="98" spans="2:14">
      <c r="B98" s="306"/>
      <c r="C98" s="306"/>
      <c r="D98" s="306"/>
      <c r="E98" s="306"/>
      <c r="F98" s="306"/>
      <c r="G98" s="306"/>
      <c r="H98" s="306"/>
      <c r="I98" s="306"/>
      <c r="J98" s="306"/>
      <c r="K98" s="306"/>
      <c r="L98" s="306"/>
      <c r="M98" s="306"/>
      <c r="N98" s="306"/>
    </row>
    <row r="99" spans="2:14">
      <c r="B99" s="278"/>
      <c r="E99" s="241"/>
      <c r="F99" s="241"/>
    </row>
    <row r="100" spans="2:14">
      <c r="E100" s="241"/>
      <c r="F100" s="241"/>
    </row>
    <row r="101" spans="2:14">
      <c r="E101" s="241"/>
      <c r="F101" s="241"/>
    </row>
    <row r="102" spans="2:14">
      <c r="E102" s="241"/>
      <c r="F102" s="241"/>
    </row>
    <row r="103" spans="2:14">
      <c r="E103" s="241"/>
      <c r="F103" s="241"/>
    </row>
    <row r="104" spans="2:14">
      <c r="E104" s="241"/>
      <c r="F104" s="241"/>
    </row>
    <row r="105" spans="2:14">
      <c r="E105" s="241"/>
      <c r="F105" s="241"/>
    </row>
    <row r="106" spans="2:14">
      <c r="E106" s="241"/>
      <c r="F106" s="241"/>
    </row>
    <row r="107" spans="2:14">
      <c r="E107" s="241"/>
      <c r="F107" s="241"/>
    </row>
    <row r="108" spans="2:14">
      <c r="E108" s="241"/>
      <c r="F108" s="241"/>
    </row>
    <row r="109" spans="2:14">
      <c r="E109" s="241"/>
      <c r="F109" s="241"/>
    </row>
    <row r="110" spans="2:14">
      <c r="E110" s="241"/>
      <c r="F110" s="241"/>
    </row>
    <row r="111" spans="2:14">
      <c r="E111" s="241"/>
      <c r="F111" s="241"/>
    </row>
    <row r="112" spans="2:14">
      <c r="E112" s="241"/>
      <c r="F112" s="241"/>
    </row>
    <row r="113" spans="5:6">
      <c r="E113" s="241"/>
      <c r="F113" s="241"/>
    </row>
    <row r="114" spans="5:6">
      <c r="E114" s="241"/>
      <c r="F114" s="241"/>
    </row>
    <row r="115" spans="5:6">
      <c r="E115" s="241"/>
      <c r="F115" s="241"/>
    </row>
    <row r="116" spans="5:6">
      <c r="E116" s="241"/>
      <c r="F116" s="241"/>
    </row>
    <row r="117" spans="5:6">
      <c r="E117" s="241"/>
      <c r="F117" s="241"/>
    </row>
    <row r="118" spans="5:6">
      <c r="E118" s="241"/>
      <c r="F118" s="241"/>
    </row>
    <row r="119" spans="5:6">
      <c r="E119" s="241"/>
      <c r="F119" s="241"/>
    </row>
    <row r="120" spans="5:6">
      <c r="E120" s="241"/>
      <c r="F120" s="241"/>
    </row>
    <row r="121" spans="5:6">
      <c r="E121" s="241"/>
      <c r="F121" s="241"/>
    </row>
    <row r="122" spans="5:6">
      <c r="E122" s="241"/>
      <c r="F122" s="241"/>
    </row>
    <row r="123" spans="5:6">
      <c r="E123" s="241"/>
      <c r="F123" s="241"/>
    </row>
    <row r="124" spans="5:6">
      <c r="E124" s="241"/>
      <c r="F124" s="241"/>
    </row>
    <row r="125" spans="5:6">
      <c r="E125" s="241"/>
      <c r="F125" s="241"/>
    </row>
    <row r="126" spans="5:6">
      <c r="E126" s="241"/>
      <c r="F126" s="241"/>
    </row>
    <row r="127" spans="5:6">
      <c r="E127" s="241"/>
      <c r="F127" s="241"/>
    </row>
    <row r="128" spans="5:6">
      <c r="E128" s="241"/>
      <c r="F128" s="241"/>
    </row>
    <row r="129" spans="5:6">
      <c r="E129" s="241"/>
      <c r="F129" s="241"/>
    </row>
    <row r="130" spans="5:6">
      <c r="E130" s="241"/>
      <c r="F130" s="241"/>
    </row>
    <row r="131" spans="5:6">
      <c r="E131" s="241"/>
      <c r="F131" s="241"/>
    </row>
    <row r="132" spans="5:6">
      <c r="E132" s="241"/>
      <c r="F132" s="241"/>
    </row>
    <row r="133" spans="5:6">
      <c r="E133" s="241"/>
      <c r="F133" s="241"/>
    </row>
    <row r="134" spans="5:6">
      <c r="E134" s="241"/>
      <c r="F134" s="241"/>
    </row>
    <row r="135" spans="5:6">
      <c r="E135" s="241"/>
      <c r="F135" s="241"/>
    </row>
    <row r="136" spans="5:6">
      <c r="E136" s="241"/>
      <c r="F136" s="241"/>
    </row>
    <row r="137" spans="5:6">
      <c r="E137" s="241"/>
      <c r="F137" s="241"/>
    </row>
    <row r="138" spans="5:6">
      <c r="E138" s="241"/>
      <c r="F138" s="241"/>
    </row>
    <row r="139" spans="5:6">
      <c r="E139" s="241"/>
      <c r="F139" s="241"/>
    </row>
    <row r="140" spans="5:6">
      <c r="E140" s="241"/>
      <c r="F140" s="241"/>
    </row>
    <row r="141" spans="5:6">
      <c r="E141" s="241"/>
      <c r="F141" s="241"/>
    </row>
    <row r="142" spans="5:6">
      <c r="E142" s="241"/>
      <c r="F142" s="241"/>
    </row>
    <row r="143" spans="5:6">
      <c r="E143" s="241"/>
      <c r="F143" s="241"/>
    </row>
    <row r="144" spans="5:6">
      <c r="E144" s="241"/>
      <c r="F144" s="241"/>
    </row>
    <row r="145" spans="5:6">
      <c r="E145" s="241"/>
      <c r="F145" s="241"/>
    </row>
    <row r="146" spans="5:6">
      <c r="E146" s="241"/>
      <c r="F146" s="241"/>
    </row>
    <row r="147" spans="5:6">
      <c r="E147" s="241"/>
      <c r="F147" s="241"/>
    </row>
    <row r="148" spans="5:6">
      <c r="E148" s="241"/>
      <c r="F148" s="241"/>
    </row>
    <row r="149" spans="5:6">
      <c r="E149" s="241"/>
      <c r="F149" s="241"/>
    </row>
    <row r="150" spans="5:6">
      <c r="E150" s="241"/>
      <c r="F150" s="241"/>
    </row>
    <row r="151" spans="5:6">
      <c r="E151" s="241"/>
      <c r="F151" s="241"/>
    </row>
    <row r="152" spans="5:6">
      <c r="E152" s="241"/>
      <c r="F152" s="241"/>
    </row>
    <row r="153" spans="5:6">
      <c r="E153" s="241"/>
      <c r="F153" s="241"/>
    </row>
    <row r="154" spans="5:6">
      <c r="E154" s="241"/>
      <c r="F154" s="241"/>
    </row>
    <row r="155" spans="5:6">
      <c r="E155" s="241"/>
      <c r="F155" s="241"/>
    </row>
    <row r="156" spans="5:6">
      <c r="E156" s="241"/>
      <c r="F156" s="241"/>
    </row>
    <row r="157" spans="5:6">
      <c r="E157" s="241"/>
      <c r="F157" s="241"/>
    </row>
    <row r="158" spans="5:6">
      <c r="E158" s="241"/>
      <c r="F158" s="241"/>
    </row>
    <row r="159" spans="5:6">
      <c r="E159" s="241"/>
      <c r="F159" s="241"/>
    </row>
    <row r="160" spans="5:6">
      <c r="E160" s="241"/>
      <c r="F160" s="241"/>
    </row>
    <row r="161" spans="5:6">
      <c r="E161" s="241"/>
      <c r="F161" s="241"/>
    </row>
    <row r="162" spans="5:6">
      <c r="E162" s="241"/>
      <c r="F162" s="241"/>
    </row>
    <row r="163" spans="5:6">
      <c r="E163" s="241"/>
      <c r="F163" s="241"/>
    </row>
    <row r="164" spans="5:6">
      <c r="E164" s="241"/>
      <c r="F164" s="241"/>
    </row>
    <row r="165" spans="5:6">
      <c r="E165" s="241"/>
      <c r="F165" s="241"/>
    </row>
    <row r="166" spans="5:6">
      <c r="E166" s="241"/>
      <c r="F166" s="241"/>
    </row>
    <row r="167" spans="5:6">
      <c r="E167" s="241"/>
      <c r="F167" s="241"/>
    </row>
    <row r="168" spans="5:6">
      <c r="E168" s="241"/>
      <c r="F168" s="241"/>
    </row>
    <row r="169" spans="5:6">
      <c r="E169" s="241"/>
      <c r="F169" s="241"/>
    </row>
    <row r="170" spans="5:6">
      <c r="E170" s="241"/>
      <c r="F170" s="241"/>
    </row>
    <row r="171" spans="5:6">
      <c r="E171" s="241"/>
      <c r="F171" s="241"/>
    </row>
    <row r="172" spans="5:6">
      <c r="E172" s="241"/>
      <c r="F172" s="241"/>
    </row>
    <row r="173" spans="5:6">
      <c r="E173" s="241"/>
      <c r="F173" s="241"/>
    </row>
    <row r="174" spans="5:6">
      <c r="E174" s="241"/>
      <c r="F174" s="241"/>
    </row>
    <row r="175" spans="5:6">
      <c r="E175" s="241"/>
      <c r="F175" s="241"/>
    </row>
    <row r="176" spans="5:6">
      <c r="E176" s="241"/>
      <c r="F176" s="241"/>
    </row>
    <row r="177" spans="5:6">
      <c r="E177" s="241"/>
      <c r="F177" s="241"/>
    </row>
    <row r="178" spans="5:6">
      <c r="E178" s="241"/>
      <c r="F178" s="241"/>
    </row>
    <row r="179" spans="5:6">
      <c r="E179" s="241"/>
      <c r="F179" s="241"/>
    </row>
    <row r="180" spans="5:6">
      <c r="E180" s="241"/>
      <c r="F180" s="241"/>
    </row>
    <row r="181" spans="5:6">
      <c r="E181" s="241"/>
      <c r="F181" s="241"/>
    </row>
    <row r="182" spans="5:6">
      <c r="E182" s="241"/>
      <c r="F182" s="241"/>
    </row>
    <row r="183" spans="5:6">
      <c r="E183" s="241"/>
      <c r="F183" s="241"/>
    </row>
    <row r="184" spans="5:6">
      <c r="E184" s="241"/>
      <c r="F184" s="241"/>
    </row>
    <row r="185" spans="5:6">
      <c r="E185" s="241"/>
      <c r="F185" s="241"/>
    </row>
    <row r="186" spans="5:6">
      <c r="E186" s="241"/>
      <c r="F186" s="241"/>
    </row>
    <row r="187" spans="5:6">
      <c r="E187" s="241"/>
      <c r="F187" s="241"/>
    </row>
    <row r="188" spans="5:6">
      <c r="E188" s="241"/>
      <c r="F188" s="241"/>
    </row>
    <row r="189" spans="5:6">
      <c r="E189" s="241"/>
      <c r="F189" s="241"/>
    </row>
    <row r="190" spans="5:6">
      <c r="E190" s="241"/>
      <c r="F190" s="241"/>
    </row>
    <row r="191" spans="5:6">
      <c r="E191" s="241"/>
      <c r="F191" s="241"/>
    </row>
    <row r="192" spans="5:6">
      <c r="E192" s="241"/>
      <c r="F192" s="241"/>
    </row>
    <row r="193" spans="5:6">
      <c r="E193" s="241"/>
      <c r="F193" s="241"/>
    </row>
    <row r="194" spans="5:6">
      <c r="E194" s="241"/>
      <c r="F194" s="241"/>
    </row>
    <row r="195" spans="5:6">
      <c r="E195" s="241"/>
      <c r="F195" s="241"/>
    </row>
    <row r="196" spans="5:6">
      <c r="E196" s="241"/>
      <c r="F196" s="241"/>
    </row>
    <row r="197" spans="5:6">
      <c r="E197" s="241"/>
      <c r="F197" s="241"/>
    </row>
    <row r="198" spans="5:6">
      <c r="E198" s="241"/>
      <c r="F198" s="241"/>
    </row>
    <row r="199" spans="5:6">
      <c r="E199" s="241"/>
      <c r="F199" s="241"/>
    </row>
    <row r="200" spans="5:6">
      <c r="E200" s="241"/>
      <c r="F200" s="241"/>
    </row>
    <row r="201" spans="5:6">
      <c r="E201" s="241"/>
      <c r="F201" s="241"/>
    </row>
    <row r="202" spans="5:6">
      <c r="E202" s="241"/>
      <c r="F202" s="241"/>
    </row>
    <row r="203" spans="5:6">
      <c r="E203" s="241"/>
      <c r="F203" s="241"/>
    </row>
    <row r="204" spans="5:6">
      <c r="E204" s="241"/>
      <c r="F204" s="241"/>
    </row>
    <row r="205" spans="5:6">
      <c r="E205" s="241"/>
      <c r="F205" s="241"/>
    </row>
    <row r="206" spans="5:6">
      <c r="E206" s="241"/>
      <c r="F206" s="241"/>
    </row>
    <row r="207" spans="5:6">
      <c r="E207" s="241"/>
      <c r="F207" s="241"/>
    </row>
    <row r="208" spans="5:6">
      <c r="E208" s="241"/>
      <c r="F208" s="241"/>
    </row>
    <row r="209" spans="5:6">
      <c r="E209" s="241"/>
      <c r="F209" s="241"/>
    </row>
    <row r="210" spans="5:6">
      <c r="E210" s="241"/>
      <c r="F210" s="241"/>
    </row>
    <row r="211" spans="5:6">
      <c r="E211" s="241"/>
      <c r="F211" s="241"/>
    </row>
    <row r="212" spans="5:6">
      <c r="E212" s="241"/>
      <c r="F212" s="241"/>
    </row>
    <row r="213" spans="5:6">
      <c r="E213" s="241"/>
      <c r="F213" s="241"/>
    </row>
    <row r="214" spans="5:6">
      <c r="E214" s="241"/>
      <c r="F214" s="241"/>
    </row>
    <row r="215" spans="5:6">
      <c r="E215" s="241"/>
      <c r="F215" s="241"/>
    </row>
    <row r="216" spans="5:6">
      <c r="E216" s="241"/>
      <c r="F216" s="241"/>
    </row>
    <row r="217" spans="5:6">
      <c r="E217" s="241"/>
      <c r="F217" s="241"/>
    </row>
    <row r="218" spans="5:6">
      <c r="E218" s="241"/>
      <c r="F218" s="241"/>
    </row>
    <row r="219" spans="5:6">
      <c r="E219" s="241"/>
      <c r="F219" s="241"/>
    </row>
    <row r="220" spans="5:6">
      <c r="E220" s="241"/>
      <c r="F220" s="241"/>
    </row>
    <row r="221" spans="5:6">
      <c r="E221" s="241"/>
      <c r="F221" s="241"/>
    </row>
    <row r="222" spans="5:6">
      <c r="E222" s="241"/>
      <c r="F222" s="241"/>
    </row>
    <row r="223" spans="5:6">
      <c r="E223" s="241"/>
      <c r="F223" s="241"/>
    </row>
    <row r="224" spans="5:6">
      <c r="E224" s="241"/>
      <c r="F224" s="241"/>
    </row>
    <row r="225" spans="5:6">
      <c r="E225" s="241"/>
      <c r="F225" s="241"/>
    </row>
    <row r="226" spans="5:6">
      <c r="E226" s="241"/>
      <c r="F226" s="241"/>
    </row>
    <row r="227" spans="5:6">
      <c r="E227" s="241"/>
      <c r="F227" s="241"/>
    </row>
    <row r="228" spans="5:6">
      <c r="E228" s="241"/>
      <c r="F228" s="241"/>
    </row>
    <row r="229" spans="5:6">
      <c r="E229" s="241"/>
      <c r="F229" s="241"/>
    </row>
    <row r="230" spans="5:6">
      <c r="E230" s="241"/>
      <c r="F230" s="241"/>
    </row>
    <row r="231" spans="5:6">
      <c r="E231" s="241"/>
      <c r="F231" s="241"/>
    </row>
    <row r="232" spans="5:6">
      <c r="E232" s="241"/>
      <c r="F232" s="241"/>
    </row>
    <row r="233" spans="5:6">
      <c r="E233" s="241"/>
      <c r="F233" s="241"/>
    </row>
    <row r="234" spans="5:6">
      <c r="E234" s="241"/>
      <c r="F234" s="241"/>
    </row>
    <row r="235" spans="5:6">
      <c r="E235" s="241"/>
      <c r="F235" s="241"/>
    </row>
    <row r="236" spans="5:6">
      <c r="E236" s="241"/>
      <c r="F236" s="241"/>
    </row>
    <row r="237" spans="5:6">
      <c r="E237" s="241"/>
      <c r="F237" s="241"/>
    </row>
    <row r="238" spans="5:6">
      <c r="E238" s="241"/>
      <c r="F238" s="241"/>
    </row>
    <row r="239" spans="5:6">
      <c r="E239" s="241"/>
      <c r="F239" s="241"/>
    </row>
    <row r="240" spans="5:6">
      <c r="E240" s="241"/>
      <c r="F240" s="241"/>
    </row>
    <row r="241" spans="5:6">
      <c r="E241" s="241"/>
      <c r="F241" s="241"/>
    </row>
    <row r="242" spans="5:6">
      <c r="E242" s="241"/>
      <c r="F242" s="241"/>
    </row>
    <row r="243" spans="5:6">
      <c r="E243" s="241"/>
      <c r="F243" s="241"/>
    </row>
    <row r="244" spans="5:6">
      <c r="E244" s="241"/>
      <c r="F244" s="241"/>
    </row>
    <row r="245" spans="5:6">
      <c r="E245" s="241"/>
      <c r="F245" s="241"/>
    </row>
    <row r="246" spans="5:6">
      <c r="E246" s="241"/>
      <c r="F246" s="241"/>
    </row>
    <row r="247" spans="5:6">
      <c r="E247" s="241"/>
      <c r="F247" s="241"/>
    </row>
    <row r="248" spans="5:6">
      <c r="E248" s="241"/>
      <c r="F248" s="241"/>
    </row>
    <row r="249" spans="5:6">
      <c r="E249" s="241"/>
      <c r="F249" s="241"/>
    </row>
    <row r="250" spans="5:6">
      <c r="E250" s="241"/>
      <c r="F250" s="241"/>
    </row>
    <row r="251" spans="5:6">
      <c r="E251" s="241"/>
      <c r="F251" s="241"/>
    </row>
    <row r="252" spans="5:6">
      <c r="E252" s="241"/>
      <c r="F252" s="241"/>
    </row>
    <row r="253" spans="5:6">
      <c r="E253" s="241"/>
      <c r="F253" s="241"/>
    </row>
    <row r="254" spans="5:6">
      <c r="E254" s="241"/>
      <c r="F254" s="241"/>
    </row>
    <row r="255" spans="5:6">
      <c r="E255" s="241"/>
      <c r="F255" s="241"/>
    </row>
    <row r="256" spans="5:6">
      <c r="E256" s="241"/>
      <c r="F256" s="241"/>
    </row>
    <row r="257" spans="5:6">
      <c r="E257" s="241"/>
      <c r="F257" s="241"/>
    </row>
    <row r="258" spans="5:6">
      <c r="E258" s="241"/>
      <c r="F258" s="241"/>
    </row>
    <row r="259" spans="5:6">
      <c r="E259" s="241"/>
      <c r="F259" s="241"/>
    </row>
    <row r="260" spans="5:6">
      <c r="E260" s="241"/>
      <c r="F260" s="241"/>
    </row>
    <row r="261" spans="5:6">
      <c r="E261" s="241"/>
      <c r="F261" s="241"/>
    </row>
    <row r="262" spans="5:6">
      <c r="E262" s="241"/>
      <c r="F262" s="241"/>
    </row>
    <row r="263" spans="5:6">
      <c r="E263" s="241"/>
      <c r="F263" s="241"/>
    </row>
    <row r="264" spans="5:6">
      <c r="E264" s="241"/>
      <c r="F264" s="241"/>
    </row>
    <row r="265" spans="5:6">
      <c r="E265" s="241"/>
      <c r="F265" s="241"/>
    </row>
    <row r="266" spans="5:6">
      <c r="E266" s="241"/>
      <c r="F266" s="241"/>
    </row>
    <row r="267" spans="5:6">
      <c r="E267" s="241"/>
      <c r="F267" s="241"/>
    </row>
    <row r="268" spans="5:6"/>
    <row r="269" spans="5:6"/>
    <row r="270" spans="5:6"/>
    <row r="271" spans="5:6">
      <c r="E271" s="277"/>
    </row>
    <row r="272" spans="5:6">
      <c r="E272" s="277"/>
    </row>
    <row r="273" spans="5:5">
      <c r="E273" s="277"/>
    </row>
    <row r="274" spans="5:5">
      <c r="E274" s="277"/>
    </row>
    <row r="275" spans="5:5">
      <c r="E275" s="277"/>
    </row>
    <row r="276" spans="5:5">
      <c r="E276" s="277"/>
    </row>
    <row r="277" spans="5:5">
      <c r="E277" s="277"/>
    </row>
    <row r="278" spans="5:5">
      <c r="E278" s="277"/>
    </row>
    <row r="279" spans="5:5">
      <c r="E279" s="277"/>
    </row>
    <row r="280" spans="5:5">
      <c r="E280" s="277"/>
    </row>
    <row r="281" spans="5:5">
      <c r="E281" s="277"/>
    </row>
    <row r="282" spans="5:5"/>
    <row r="283" spans="5:5"/>
    <row r="284" spans="5:5"/>
    <row r="285" spans="5:5"/>
    <row r="286" spans="5:5"/>
    <row r="287" spans="5:5"/>
    <row r="288" spans="5:5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</sheetData>
  <sortState xmlns:xlrd2="http://schemas.microsoft.com/office/spreadsheetml/2017/richdata2" ref="A30:XFD44">
    <sortCondition ref="D30:D44"/>
    <sortCondition ref="B30:B44"/>
  </sortState>
  <phoneticPr fontId="24"/>
  <conditionalFormatting sqref="J89:L89 N89:O89 I84 L84:M84 E45:M46 K32:K33 L32:L41 D86:M87 K44:L44 K13:L31 E13:I44 E51:M83">
    <cfRule type="cellIs" dxfId="313" priority="123" operator="greaterThan">
      <formula>0</formula>
    </cfRule>
  </conditionalFormatting>
  <conditionalFormatting sqref="D51:D83">
    <cfRule type="cellIs" dxfId="312" priority="120" operator="greaterThan">
      <formula>0</formula>
    </cfRule>
  </conditionalFormatting>
  <conditionalFormatting sqref="C90:G90">
    <cfRule type="cellIs" dxfId="311" priority="35" operator="greaterThan">
      <formula>0</formula>
    </cfRule>
  </conditionalFormatting>
  <conditionalFormatting sqref="J84">
    <cfRule type="cellIs" dxfId="310" priority="27" operator="greaterThan">
      <formula>0</formula>
    </cfRule>
  </conditionalFormatting>
  <conditionalFormatting sqref="K40:K41">
    <cfRule type="cellIs" dxfId="309" priority="23" operator="greaterThan">
      <formula>0</formula>
    </cfRule>
  </conditionalFormatting>
  <conditionalFormatting sqref="K37:K39">
    <cfRule type="cellIs" dxfId="308" priority="22" operator="greaterThan">
      <formula>0</formula>
    </cfRule>
  </conditionalFormatting>
  <conditionalFormatting sqref="K34:K36">
    <cfRule type="cellIs" dxfId="307" priority="21" operator="greaterThan">
      <formula>0</formula>
    </cfRule>
  </conditionalFormatting>
  <conditionalFormatting sqref="L42">
    <cfRule type="cellIs" dxfId="306" priority="9" operator="greaterThan">
      <formula>0</formula>
    </cfRule>
  </conditionalFormatting>
  <conditionalFormatting sqref="K42">
    <cfRule type="cellIs" dxfId="305" priority="8" operator="greaterThan">
      <formula>0</formula>
    </cfRule>
  </conditionalFormatting>
  <conditionalFormatting sqref="L43">
    <cfRule type="cellIs" dxfId="304" priority="6" operator="greaterThan">
      <formula>0</formula>
    </cfRule>
  </conditionalFormatting>
  <conditionalFormatting sqref="K43">
    <cfRule type="cellIs" dxfId="303" priority="5" operator="greaterThan">
      <formula>0</formula>
    </cfRule>
  </conditionalFormatting>
  <dataValidations count="1">
    <dataValidation allowBlank="1" showInputMessage="1" showErrorMessage="1" promptTitle="Toelichting" prompt="Hier dienen geen gegevens te worden ingevoerd._x000d_De gegevens worden automatisch ingevoerd nadat de kengetallen, de opbouw uurtarieven en het contractblad volledig zijn ingevuld._x000d_" sqref="E6" xr:uid="{00000000-0002-0000-0300-000000000000}"/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4" orientation="landscape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pageSetUpPr autoPageBreaks="0" fitToPage="1"/>
  </sheetPr>
  <dimension ref="A1:W85"/>
  <sheetViews>
    <sheetView showGridLines="0" showRowColHeaders="0" showZeros="0" showOutlineSymbols="0" zoomScale="113" zoomScaleNormal="100" zoomScaleSheetLayoutView="75" workbookViewId="0"/>
  </sheetViews>
  <sheetFormatPr baseColWidth="10" defaultColWidth="10.83203125" defaultRowHeight="15"/>
  <cols>
    <col min="1" max="1" width="16.1640625" style="346" customWidth="1"/>
    <col min="2" max="2" width="15.83203125" style="346" customWidth="1"/>
    <col min="3" max="3" width="21.33203125" style="340" bestFit="1" customWidth="1"/>
    <col min="4" max="4" width="7.6640625" style="340" hidden="1" customWidth="1"/>
    <col min="5" max="5" width="12.6640625" style="347" customWidth="1"/>
    <col min="6" max="6" width="43.83203125" style="348" bestFit="1" customWidth="1"/>
    <col min="7" max="7" width="24.33203125" style="349" bestFit="1" customWidth="1"/>
    <col min="8" max="9" width="15.83203125" style="350" customWidth="1"/>
    <col min="10" max="10" width="14" style="351" bestFit="1" customWidth="1"/>
    <col min="11" max="11" width="12.83203125" style="360" customWidth="1"/>
    <col min="12" max="12" width="13.83203125" style="355" bestFit="1" customWidth="1"/>
    <col min="13" max="13" width="18.83203125" style="349" customWidth="1"/>
    <col min="14" max="14" width="23.83203125" style="357" customWidth="1"/>
    <col min="15" max="15" width="10.1640625" style="367" customWidth="1"/>
    <col min="16" max="16" width="2" style="367" customWidth="1"/>
    <col min="17" max="17" width="26.1640625" style="346" customWidth="1"/>
    <col min="18" max="31" width="10.83203125" style="346" customWidth="1"/>
    <col min="32" max="16384" width="10.83203125" style="346"/>
  </cols>
  <sheetData>
    <row r="1" spans="1:23" s="3" customFormat="1" ht="9" customHeight="1" thickBot="1">
      <c r="A1" s="11"/>
      <c r="B1" s="128"/>
      <c r="C1" s="131"/>
      <c r="D1" s="149"/>
      <c r="E1" s="131"/>
      <c r="F1" s="131"/>
      <c r="G1" s="131"/>
      <c r="H1" s="131"/>
      <c r="I1" s="131"/>
      <c r="J1" s="131"/>
      <c r="K1" s="131"/>
      <c r="L1" s="199"/>
      <c r="M1" s="199"/>
      <c r="N1" s="199"/>
      <c r="O1" s="200"/>
    </row>
    <row r="2" spans="1:23" s="3" customFormat="1" ht="8" customHeight="1">
      <c r="A2" s="11"/>
      <c r="B2" s="128"/>
      <c r="C2" s="202"/>
      <c r="D2" s="201"/>
      <c r="E2" s="202"/>
      <c r="F2" s="202"/>
      <c r="G2" s="202"/>
      <c r="H2" s="202"/>
      <c r="I2" s="202"/>
      <c r="J2" s="202"/>
      <c r="K2" s="202"/>
      <c r="L2" s="199"/>
      <c r="M2" s="199"/>
      <c r="N2" s="199"/>
      <c r="O2" s="200"/>
    </row>
    <row r="3" spans="1:23" s="307" customFormat="1">
      <c r="C3" s="308"/>
      <c r="D3" s="308"/>
      <c r="E3" s="308"/>
      <c r="F3" s="309"/>
      <c r="G3" s="310"/>
      <c r="H3" s="311"/>
      <c r="I3" s="311"/>
      <c r="J3" s="312"/>
      <c r="K3" s="313"/>
      <c r="L3" s="314"/>
      <c r="M3" s="310"/>
      <c r="N3" s="315"/>
      <c r="O3" s="316"/>
      <c r="P3" s="316"/>
    </row>
    <row r="4" spans="1:23" s="307" customFormat="1" ht="17">
      <c r="C4" s="422" t="s">
        <v>27</v>
      </c>
      <c r="F4" s="381" t="s">
        <v>88</v>
      </c>
      <c r="G4" s="319"/>
      <c r="H4" s="311"/>
      <c r="I4" s="311"/>
      <c r="J4" s="312"/>
      <c r="K4" s="313"/>
      <c r="L4" s="314"/>
      <c r="M4" s="310"/>
      <c r="N4" s="315"/>
      <c r="O4" s="316"/>
      <c r="P4" s="316"/>
    </row>
    <row r="5" spans="1:23" s="320" customFormat="1" ht="17">
      <c r="C5" s="422" t="s">
        <v>89</v>
      </c>
      <c r="F5" s="321" t="str">
        <f>Voorblad!$E$16</f>
        <v>Stichting Tabijn</v>
      </c>
      <c r="G5" s="319"/>
      <c r="H5" s="311"/>
      <c r="I5" s="311"/>
      <c r="J5" s="312"/>
      <c r="K5" s="322"/>
      <c r="L5" s="323"/>
      <c r="M5" s="319"/>
      <c r="N5" s="324"/>
      <c r="O5" s="325"/>
      <c r="P5" s="325"/>
      <c r="Q5" s="326"/>
    </row>
    <row r="6" spans="1:23" s="320" customFormat="1" ht="17">
      <c r="C6" s="422" t="s">
        <v>34</v>
      </c>
      <c r="F6" s="321" t="str">
        <f>'1.0-Contractblad'!$E$7</f>
        <v>Regio Heemstede e.o.</v>
      </c>
      <c r="G6" s="319"/>
      <c r="H6" s="311"/>
      <c r="I6" s="311"/>
      <c r="J6" s="312"/>
      <c r="K6" s="322"/>
      <c r="L6" s="323"/>
      <c r="M6" s="319"/>
      <c r="N6" s="324"/>
      <c r="O6" s="325"/>
      <c r="P6" s="325"/>
      <c r="Q6" s="326"/>
    </row>
    <row r="7" spans="1:23" s="320" customFormat="1" ht="17">
      <c r="C7" s="422" t="s">
        <v>119</v>
      </c>
      <c r="F7" s="327" t="str">
        <f>Voorblad!$E$24</f>
        <v>2009-46–2022</v>
      </c>
      <c r="G7" s="328"/>
      <c r="H7" s="329"/>
      <c r="I7" s="330"/>
      <c r="J7" s="331"/>
      <c r="K7" s="322"/>
      <c r="L7" s="323"/>
      <c r="M7" s="319"/>
      <c r="N7" s="324"/>
      <c r="O7" s="325"/>
      <c r="P7" s="325"/>
      <c r="Q7" s="326"/>
    </row>
    <row r="8" spans="1:23" s="320" customFormat="1" ht="17">
      <c r="C8" s="422" t="s">
        <v>153</v>
      </c>
      <c r="F8" s="332" t="str">
        <f ca="1">Voorblad!$E$26</f>
        <v xml:space="preserve">Calculatiemodel  Stichting Tabijn Perceel 1 -  V1.0 </v>
      </c>
      <c r="G8" s="328"/>
      <c r="H8" s="333"/>
      <c r="I8" s="330"/>
      <c r="J8" s="331"/>
      <c r="K8" s="331"/>
      <c r="L8" s="334"/>
      <c r="M8" s="319"/>
      <c r="N8" s="335"/>
      <c r="O8" s="325"/>
      <c r="P8" s="325"/>
      <c r="Q8" s="326"/>
    </row>
    <row r="9" spans="1:23" s="320" customFormat="1" ht="17">
      <c r="C9" s="422" t="s">
        <v>87</v>
      </c>
      <c r="F9" s="382" t="str">
        <f>Voorblad!$E$19</f>
        <v>[invoeren naam organisatie]</v>
      </c>
      <c r="G9" s="326"/>
      <c r="H9" s="337"/>
      <c r="I9" s="338"/>
      <c r="J9" s="331"/>
      <c r="K9" s="331"/>
      <c r="L9" s="334"/>
      <c r="M9" s="319"/>
      <c r="N9" s="335"/>
      <c r="O9" s="325"/>
      <c r="P9" s="325"/>
    </row>
    <row r="10" spans="1:23" s="320" customFormat="1" ht="17">
      <c r="C10" s="422" t="s">
        <v>6</v>
      </c>
      <c r="F10" s="339">
        <f>Voorblad!$E$22</f>
        <v>45017</v>
      </c>
      <c r="G10" s="326"/>
      <c r="H10" s="337"/>
      <c r="I10" s="338"/>
      <c r="J10" s="331"/>
      <c r="K10" s="331"/>
      <c r="L10" s="334"/>
      <c r="M10" s="319"/>
      <c r="N10" s="335"/>
      <c r="O10" s="325"/>
      <c r="P10" s="325"/>
    </row>
    <row r="11" spans="1:23" s="307" customFormat="1" ht="17">
      <c r="B11" s="320"/>
      <c r="C11" s="340"/>
      <c r="D11" s="340"/>
      <c r="E11" s="341"/>
      <c r="F11" s="342"/>
      <c r="G11" s="343"/>
      <c r="H11" s="311"/>
      <c r="I11" s="342"/>
      <c r="J11" s="342"/>
      <c r="K11" s="311"/>
      <c r="L11" s="342"/>
      <c r="M11" s="311"/>
      <c r="N11" s="344"/>
      <c r="O11" s="311"/>
      <c r="P11" s="342"/>
      <c r="R11" s="320"/>
      <c r="S11" s="320"/>
      <c r="T11" s="320"/>
      <c r="U11" s="320"/>
      <c r="V11" s="320"/>
      <c r="W11" s="320"/>
    </row>
    <row r="12" spans="1:23" s="383" customFormat="1" ht="32">
      <c r="A12" s="307"/>
      <c r="B12" s="320"/>
      <c r="C12" s="384" t="s">
        <v>321</v>
      </c>
      <c r="D12" s="385"/>
      <c r="E12" s="293" t="s">
        <v>24</v>
      </c>
      <c r="F12" s="386" t="s">
        <v>125</v>
      </c>
      <c r="G12" s="387" t="s">
        <v>76</v>
      </c>
      <c r="H12" s="388" t="s">
        <v>234</v>
      </c>
      <c r="I12" s="388" t="s">
        <v>269</v>
      </c>
      <c r="J12" s="389" t="s">
        <v>12</v>
      </c>
      <c r="K12" s="390" t="s">
        <v>82</v>
      </c>
      <c r="L12" s="390" t="s">
        <v>51</v>
      </c>
      <c r="M12" s="391" t="s">
        <v>97</v>
      </c>
      <c r="N12" s="391" t="s">
        <v>52</v>
      </c>
      <c r="O12" s="391" t="s">
        <v>71</v>
      </c>
      <c r="P12" s="392"/>
      <c r="R12" s="320"/>
      <c r="S12" s="320"/>
      <c r="T12" s="320"/>
      <c r="U12" s="393"/>
      <c r="V12" s="393"/>
      <c r="W12" s="393"/>
    </row>
    <row r="13" spans="1:23" s="307" customFormat="1" ht="16" customHeight="1">
      <c r="B13" s="320"/>
      <c r="C13" s="372">
        <v>0</v>
      </c>
      <c r="D13" s="372">
        <v>0</v>
      </c>
      <c r="E13" s="372">
        <v>0</v>
      </c>
      <c r="F13" s="374"/>
      <c r="G13" s="373"/>
      <c r="H13" s="375"/>
      <c r="I13" s="375"/>
      <c r="J13" s="376"/>
      <c r="K13" s="377"/>
      <c r="L13" s="378"/>
      <c r="M13" s="379"/>
      <c r="N13" s="380"/>
      <c r="O13" s="409"/>
      <c r="R13" s="320"/>
      <c r="S13" s="320"/>
      <c r="T13" s="320"/>
      <c r="U13" s="320"/>
      <c r="V13" s="320"/>
      <c r="W13" s="320"/>
    </row>
    <row r="14" spans="1:23" s="307" customFormat="1" ht="17">
      <c r="B14" s="320"/>
      <c r="C14" s="645">
        <v>1040</v>
      </c>
      <c r="D14" s="646"/>
      <c r="E14" s="647">
        <v>40</v>
      </c>
      <c r="F14" s="648" t="s">
        <v>509</v>
      </c>
      <c r="G14" s="649" t="s">
        <v>368</v>
      </c>
      <c r="H14" s="874"/>
      <c r="I14" s="874"/>
      <c r="J14" s="650">
        <f t="shared" ref="J14:J48" si="0">IF(H14=0,0,E14/SUM(H14+I14))</f>
        <v>0</v>
      </c>
      <c r="K14" s="651">
        <f>SUMIF('1.3-Basis ruimtestaat'!M:M,C14,'1.3-Basis ruimtestaat'!K:K)</f>
        <v>1276.0999999999999</v>
      </c>
      <c r="L14" s="652"/>
      <c r="M14" s="653">
        <f t="shared" ref="M14:M46" si="1">IF(K14=0,"",K14/$L$70)</f>
        <v>6.7527450720994836E-2</v>
      </c>
      <c r="N14" s="654"/>
      <c r="O14" s="409" t="s">
        <v>48</v>
      </c>
      <c r="R14" s="320"/>
      <c r="S14" s="320"/>
      <c r="T14" s="320"/>
      <c r="U14" s="320"/>
      <c r="V14" s="320"/>
      <c r="W14" s="320"/>
    </row>
    <row r="15" spans="1:23" s="307" customFormat="1" ht="17">
      <c r="B15" s="320"/>
      <c r="C15" s="645">
        <v>1048</v>
      </c>
      <c r="D15" s="646"/>
      <c r="E15" s="647">
        <v>48</v>
      </c>
      <c r="F15" s="648" t="s">
        <v>509</v>
      </c>
      <c r="G15" s="649" t="s">
        <v>706</v>
      </c>
      <c r="H15" s="874"/>
      <c r="I15" s="874"/>
      <c r="J15" s="650">
        <f t="shared" ref="J15" si="2">IF(H15=0,0,E15/SUM(H15+I15))</f>
        <v>0</v>
      </c>
      <c r="K15" s="651">
        <f>SUMIF('1.3-Basis ruimtestaat'!M:M,C15,'1.3-Basis ruimtestaat'!K:K)</f>
        <v>0</v>
      </c>
      <c r="L15" s="652"/>
      <c r="M15" s="653" t="str">
        <f t="shared" si="1"/>
        <v/>
      </c>
      <c r="N15" s="654"/>
      <c r="O15" s="409" t="s">
        <v>48</v>
      </c>
      <c r="R15" s="320"/>
      <c r="S15" s="320"/>
      <c r="T15" s="320"/>
      <c r="U15" s="320"/>
      <c r="V15" s="320"/>
      <c r="W15" s="320"/>
    </row>
    <row r="16" spans="1:23" s="307" customFormat="1" ht="17">
      <c r="A16" s="737" t="s">
        <v>171</v>
      </c>
      <c r="B16" s="142"/>
      <c r="C16" s="645">
        <v>1052</v>
      </c>
      <c r="D16" s="646"/>
      <c r="E16" s="647">
        <v>52</v>
      </c>
      <c r="F16" s="648" t="s">
        <v>509</v>
      </c>
      <c r="G16" s="649" t="s">
        <v>437</v>
      </c>
      <c r="H16" s="874"/>
      <c r="I16" s="874"/>
      <c r="J16" s="650">
        <f t="shared" si="0"/>
        <v>0</v>
      </c>
      <c r="K16" s="651">
        <f>SUMIF('1.3-Basis ruimtestaat'!M:M,C16,'1.3-Basis ruimtestaat'!K:K)</f>
        <v>781</v>
      </c>
      <c r="L16" s="652"/>
      <c r="M16" s="653">
        <f t="shared" si="1"/>
        <v>4.1328218018256382E-2</v>
      </c>
      <c r="N16" s="654"/>
      <c r="O16" s="409" t="s">
        <v>48</v>
      </c>
      <c r="R16" s="320"/>
      <c r="S16" s="320"/>
      <c r="T16" s="320"/>
      <c r="U16" s="320"/>
      <c r="V16" s="320"/>
      <c r="W16" s="320"/>
    </row>
    <row r="17" spans="1:23" s="307" customFormat="1" ht="18" thickBot="1">
      <c r="A17" s="774"/>
      <c r="B17" s="742" t="s">
        <v>163</v>
      </c>
      <c r="C17" s="645">
        <v>1080</v>
      </c>
      <c r="D17" s="646"/>
      <c r="E17" s="647">
        <v>80</v>
      </c>
      <c r="F17" s="648" t="s">
        <v>509</v>
      </c>
      <c r="G17" s="649" t="s">
        <v>377</v>
      </c>
      <c r="H17" s="874"/>
      <c r="I17" s="874"/>
      <c r="J17" s="650">
        <f t="shared" si="0"/>
        <v>0</v>
      </c>
      <c r="K17" s="651">
        <f>SUMIF('1.3-Basis ruimtestaat'!M:M,C17,'1.3-Basis ruimtestaat'!K:K)</f>
        <v>0</v>
      </c>
      <c r="L17" s="652"/>
      <c r="M17" s="653" t="str">
        <f t="shared" si="1"/>
        <v/>
      </c>
      <c r="N17" s="654"/>
      <c r="O17" s="409" t="s">
        <v>48</v>
      </c>
      <c r="R17" s="320"/>
      <c r="S17" s="320"/>
      <c r="T17" s="320"/>
      <c r="U17" s="320"/>
      <c r="V17" s="320"/>
      <c r="W17" s="320"/>
    </row>
    <row r="18" spans="1:23" s="345" customFormat="1" ht="17">
      <c r="A18" s="307"/>
      <c r="B18" s="320"/>
      <c r="C18" s="645">
        <v>1200</v>
      </c>
      <c r="D18" s="646"/>
      <c r="E18" s="647">
        <v>200</v>
      </c>
      <c r="F18" s="648" t="s">
        <v>509</v>
      </c>
      <c r="G18" s="649" t="s">
        <v>370</v>
      </c>
      <c r="H18" s="874"/>
      <c r="I18" s="874"/>
      <c r="J18" s="650">
        <f t="shared" si="0"/>
        <v>0</v>
      </c>
      <c r="K18" s="651">
        <f>SUMIF('1.3-Basis ruimtestaat'!M:M,C18,'1.3-Basis ruimtestaat'!K:K)</f>
        <v>0</v>
      </c>
      <c r="L18" s="652"/>
      <c r="M18" s="653" t="str">
        <f t="shared" si="1"/>
        <v/>
      </c>
      <c r="N18" s="654"/>
      <c r="O18" s="409" t="s">
        <v>48</v>
      </c>
      <c r="R18" s="320"/>
      <c r="S18" s="320"/>
      <c r="T18" s="320"/>
      <c r="U18" s="320"/>
      <c r="V18" s="320"/>
      <c r="W18" s="320"/>
    </row>
    <row r="19" spans="1:23" s="345" customFormat="1" ht="17">
      <c r="A19" s="307"/>
      <c r="B19" s="320"/>
      <c r="C19" s="645">
        <v>1260</v>
      </c>
      <c r="D19" s="646"/>
      <c r="E19" s="647">
        <v>260</v>
      </c>
      <c r="F19" s="648" t="s">
        <v>509</v>
      </c>
      <c r="G19" s="649" t="s">
        <v>438</v>
      </c>
      <c r="H19" s="874"/>
      <c r="I19" s="874"/>
      <c r="J19" s="650">
        <f t="shared" si="0"/>
        <v>0</v>
      </c>
      <c r="K19" s="651">
        <f>SUMIF('1.3-Basis ruimtestaat'!M:M,C19,'1.3-Basis ruimtestaat'!K:K)</f>
        <v>0</v>
      </c>
      <c r="L19" s="652"/>
      <c r="M19" s="653" t="str">
        <f t="shared" si="1"/>
        <v/>
      </c>
      <c r="N19" s="654"/>
      <c r="O19" s="409" t="s">
        <v>48</v>
      </c>
      <c r="R19" s="320"/>
      <c r="S19" s="320"/>
      <c r="T19" s="320"/>
      <c r="U19" s="320"/>
      <c r="V19" s="320"/>
      <c r="W19" s="320"/>
    </row>
    <row r="20" spans="1:23" s="307" customFormat="1" ht="17">
      <c r="B20" s="320"/>
      <c r="C20" s="645">
        <v>2040</v>
      </c>
      <c r="D20" s="646"/>
      <c r="E20" s="647">
        <v>40</v>
      </c>
      <c r="F20" s="648" t="s">
        <v>369</v>
      </c>
      <c r="G20" s="649" t="s">
        <v>368</v>
      </c>
      <c r="H20" s="874"/>
      <c r="I20" s="874"/>
      <c r="J20" s="650">
        <f>IF(H20=0,0,E20/SUM(H20+I20))</f>
        <v>0</v>
      </c>
      <c r="K20" s="651">
        <f>SUMIF('1.3-Basis ruimtestaat'!M:M,C20,'1.3-Basis ruimtestaat'!K:K)</f>
        <v>10</v>
      </c>
      <c r="L20" s="652"/>
      <c r="M20" s="653">
        <f t="shared" si="1"/>
        <v>5.2917052520174627E-4</v>
      </c>
      <c r="N20" s="654"/>
      <c r="O20" s="409" t="s">
        <v>48</v>
      </c>
      <c r="R20" s="320"/>
      <c r="S20" s="320"/>
      <c r="T20" s="320"/>
      <c r="U20" s="320"/>
      <c r="V20" s="320"/>
      <c r="W20" s="320"/>
    </row>
    <row r="21" spans="1:23" s="307" customFormat="1" ht="17">
      <c r="B21" s="320"/>
      <c r="C21" s="645">
        <v>2200</v>
      </c>
      <c r="D21" s="646"/>
      <c r="E21" s="647">
        <v>200</v>
      </c>
      <c r="F21" s="648" t="s">
        <v>369</v>
      </c>
      <c r="G21" s="649" t="s">
        <v>370</v>
      </c>
      <c r="H21" s="874"/>
      <c r="I21" s="874"/>
      <c r="J21" s="650">
        <f>IF(H21=0,0,E21/SUM(H21+I21))</f>
        <v>0</v>
      </c>
      <c r="K21" s="651">
        <f>SUMIF('1.3-Basis ruimtestaat'!M:M,C21,'1.3-Basis ruimtestaat'!K:K)</f>
        <v>1038</v>
      </c>
      <c r="L21" s="652"/>
      <c r="M21" s="653">
        <f t="shared" si="1"/>
        <v>5.4927900515941264E-2</v>
      </c>
      <c r="N21" s="654"/>
      <c r="O21" s="409" t="s">
        <v>48</v>
      </c>
      <c r="R21" s="320"/>
      <c r="S21" s="320"/>
      <c r="T21" s="320"/>
      <c r="U21" s="320"/>
      <c r="V21" s="320"/>
      <c r="W21" s="320"/>
    </row>
    <row r="22" spans="1:23" s="307" customFormat="1" ht="17">
      <c r="B22" s="320"/>
      <c r="C22" s="645">
        <v>2240</v>
      </c>
      <c r="D22" s="646"/>
      <c r="E22" s="647">
        <v>240</v>
      </c>
      <c r="F22" s="648" t="s">
        <v>369</v>
      </c>
      <c r="G22" s="649" t="s">
        <v>648</v>
      </c>
      <c r="H22" s="874"/>
      <c r="I22" s="874"/>
      <c r="J22" s="650">
        <f>IF(H22=0,0,E22/SUM(H22+I22))</f>
        <v>0</v>
      </c>
      <c r="K22" s="651">
        <f>SUMIF('1.3-Basis ruimtestaat'!M:M,C22,'1.3-Basis ruimtestaat'!K:K)</f>
        <v>135</v>
      </c>
      <c r="L22" s="652"/>
      <c r="M22" s="653">
        <f t="shared" si="1"/>
        <v>7.1438020902235746E-3</v>
      </c>
      <c r="N22" s="654"/>
      <c r="O22" s="409" t="s">
        <v>48</v>
      </c>
      <c r="R22" s="320"/>
      <c r="S22" s="320"/>
      <c r="T22" s="320"/>
      <c r="U22" s="320"/>
      <c r="V22" s="320"/>
      <c r="W22" s="320"/>
    </row>
    <row r="23" spans="1:23" s="307" customFormat="1" ht="17">
      <c r="B23" s="320"/>
      <c r="C23" s="645">
        <v>2260</v>
      </c>
      <c r="D23" s="646"/>
      <c r="E23" s="647">
        <v>260</v>
      </c>
      <c r="F23" s="648" t="s">
        <v>369</v>
      </c>
      <c r="G23" s="649" t="s">
        <v>438</v>
      </c>
      <c r="H23" s="874"/>
      <c r="I23" s="874"/>
      <c r="J23" s="650">
        <f t="shared" si="0"/>
        <v>0</v>
      </c>
      <c r="K23" s="651">
        <f>SUMIF('1.3-Basis ruimtestaat'!M:M,C23,'1.3-Basis ruimtestaat'!K:K)</f>
        <v>293</v>
      </c>
      <c r="L23" s="652"/>
      <c r="M23" s="653">
        <f t="shared" si="1"/>
        <v>1.5504696388411166E-2</v>
      </c>
      <c r="N23" s="654"/>
      <c r="O23" s="409" t="s">
        <v>48</v>
      </c>
      <c r="R23" s="320"/>
      <c r="S23" s="320"/>
      <c r="T23" s="320"/>
      <c r="U23" s="320"/>
      <c r="V23" s="320"/>
      <c r="W23" s="320"/>
    </row>
    <row r="24" spans="1:23" s="307" customFormat="1" ht="17">
      <c r="B24" s="320"/>
      <c r="C24" s="645">
        <v>3052</v>
      </c>
      <c r="D24" s="646"/>
      <c r="E24" s="647">
        <v>52</v>
      </c>
      <c r="F24" s="648" t="s">
        <v>630</v>
      </c>
      <c r="G24" s="649" t="s">
        <v>437</v>
      </c>
      <c r="H24" s="874"/>
      <c r="I24" s="874"/>
      <c r="J24" s="650">
        <f t="shared" si="0"/>
        <v>0</v>
      </c>
      <c r="K24" s="651">
        <f>SUMIF('1.3-Basis ruimtestaat'!M:M,C24,'1.3-Basis ruimtestaat'!K:K)</f>
        <v>0</v>
      </c>
      <c r="L24" s="652"/>
      <c r="M24" s="653" t="str">
        <f t="shared" si="1"/>
        <v/>
      </c>
      <c r="N24" s="654"/>
      <c r="O24" s="409" t="s">
        <v>48</v>
      </c>
      <c r="R24" s="320"/>
      <c r="S24" s="320"/>
      <c r="T24" s="320"/>
      <c r="U24" s="320"/>
      <c r="V24" s="320"/>
      <c r="W24" s="320"/>
    </row>
    <row r="25" spans="1:23" s="307" customFormat="1" ht="17">
      <c r="B25" s="320"/>
      <c r="C25" s="645">
        <v>3200</v>
      </c>
      <c r="D25" s="646"/>
      <c r="E25" s="647">
        <v>200</v>
      </c>
      <c r="F25" s="648" t="s">
        <v>630</v>
      </c>
      <c r="G25" s="649" t="s">
        <v>370</v>
      </c>
      <c r="H25" s="874"/>
      <c r="I25" s="874"/>
      <c r="J25" s="650">
        <f t="shared" si="0"/>
        <v>0</v>
      </c>
      <c r="K25" s="651">
        <f>SUMIF('1.3-Basis ruimtestaat'!M:M,C25,'1.3-Basis ruimtestaat'!K:K)</f>
        <v>2958.5</v>
      </c>
      <c r="L25" s="652"/>
      <c r="M25" s="653">
        <f t="shared" si="1"/>
        <v>0.15655509988093663</v>
      </c>
      <c r="N25" s="654"/>
      <c r="O25" s="409" t="s">
        <v>48</v>
      </c>
      <c r="R25" s="320"/>
      <c r="S25" s="320"/>
      <c r="T25" s="320"/>
      <c r="U25" s="320"/>
      <c r="V25" s="320"/>
      <c r="W25" s="320"/>
    </row>
    <row r="26" spans="1:23" s="307" customFormat="1" ht="17">
      <c r="B26" s="320"/>
      <c r="C26" s="645">
        <v>3240</v>
      </c>
      <c r="D26" s="646"/>
      <c r="E26" s="647">
        <v>240</v>
      </c>
      <c r="F26" s="648" t="s">
        <v>630</v>
      </c>
      <c r="G26" s="649" t="s">
        <v>648</v>
      </c>
      <c r="H26" s="874"/>
      <c r="I26" s="874"/>
      <c r="J26" s="650">
        <f t="shared" ref="J26" si="3">IF(H26=0,0,E26/SUM(H26+I26))</f>
        <v>0</v>
      </c>
      <c r="K26" s="651">
        <f>SUMIF('1.3-Basis ruimtestaat'!M:M,C26,'1.3-Basis ruimtestaat'!K:K)</f>
        <v>48</v>
      </c>
      <c r="L26" s="652"/>
      <c r="M26" s="653">
        <f t="shared" si="1"/>
        <v>2.5400185209683819E-3</v>
      </c>
      <c r="N26" s="654"/>
      <c r="O26" s="409" t="s">
        <v>48</v>
      </c>
      <c r="R26" s="320"/>
      <c r="S26" s="320"/>
      <c r="T26" s="320"/>
      <c r="U26" s="320"/>
      <c r="V26" s="320"/>
      <c r="W26" s="320"/>
    </row>
    <row r="27" spans="1:23" s="307" customFormat="1" ht="17">
      <c r="B27" s="320"/>
      <c r="C27" s="645">
        <v>3250</v>
      </c>
      <c r="D27" s="646"/>
      <c r="E27" s="647">
        <v>250</v>
      </c>
      <c r="F27" s="648" t="s">
        <v>630</v>
      </c>
      <c r="G27" s="649" t="s">
        <v>705</v>
      </c>
      <c r="H27" s="874"/>
      <c r="I27" s="874"/>
      <c r="J27" s="650">
        <f t="shared" ref="J27" si="4">IF(H27=0,0,E27/SUM(H27+I27))</f>
        <v>0</v>
      </c>
      <c r="K27" s="651">
        <f>SUMIF('1.3-Basis ruimtestaat'!M:M,C27,'1.3-Basis ruimtestaat'!K:K)</f>
        <v>388</v>
      </c>
      <c r="L27" s="652"/>
      <c r="M27" s="653">
        <f t="shared" si="1"/>
        <v>2.0531816377827757E-2</v>
      </c>
      <c r="N27" s="654"/>
      <c r="O27" s="409" t="s">
        <v>48</v>
      </c>
      <c r="R27" s="320"/>
      <c r="S27" s="320"/>
      <c r="T27" s="320"/>
      <c r="U27" s="320"/>
      <c r="V27" s="320"/>
      <c r="W27" s="320"/>
    </row>
    <row r="28" spans="1:23" s="307" customFormat="1" ht="17">
      <c r="B28" s="320"/>
      <c r="C28" s="645">
        <v>3260</v>
      </c>
      <c r="D28" s="646"/>
      <c r="E28" s="647">
        <v>260</v>
      </c>
      <c r="F28" s="648" t="s">
        <v>630</v>
      </c>
      <c r="G28" s="649" t="s">
        <v>438</v>
      </c>
      <c r="H28" s="874"/>
      <c r="I28" s="874"/>
      <c r="J28" s="650">
        <f t="shared" si="0"/>
        <v>0</v>
      </c>
      <c r="K28" s="651">
        <f>SUMIF('1.3-Basis ruimtestaat'!M:M,C28,'1.3-Basis ruimtestaat'!K:K)</f>
        <v>236</v>
      </c>
      <c r="L28" s="652"/>
      <c r="M28" s="653">
        <f t="shared" si="1"/>
        <v>1.2488424394761211E-2</v>
      </c>
      <c r="N28" s="654"/>
      <c r="O28" s="409" t="s">
        <v>48</v>
      </c>
      <c r="R28" s="320"/>
      <c r="S28" s="320"/>
      <c r="T28" s="320"/>
      <c r="U28" s="320"/>
      <c r="V28" s="320"/>
      <c r="W28" s="320"/>
    </row>
    <row r="29" spans="1:23" s="307" customFormat="1" ht="17">
      <c r="B29" s="320"/>
      <c r="C29" s="645">
        <v>4200</v>
      </c>
      <c r="D29" s="646"/>
      <c r="E29" s="647">
        <v>200</v>
      </c>
      <c r="F29" s="648" t="s">
        <v>371</v>
      </c>
      <c r="G29" s="649" t="s">
        <v>370</v>
      </c>
      <c r="H29" s="874"/>
      <c r="I29" s="874"/>
      <c r="J29" s="650">
        <f t="shared" ref="J29" si="5">IF(H29=0,0,E29/SUM(H29+I29))</f>
        <v>0</v>
      </c>
      <c r="K29" s="651">
        <f>SUMIF('1.3-Basis ruimtestaat'!M:M,C29,'1.3-Basis ruimtestaat'!K:K)</f>
        <v>772.7</v>
      </c>
      <c r="L29" s="652"/>
      <c r="M29" s="653">
        <f t="shared" si="1"/>
        <v>4.0889006482338938E-2</v>
      </c>
      <c r="N29" s="654"/>
      <c r="O29" s="409" t="s">
        <v>268</v>
      </c>
      <c r="R29" s="320"/>
      <c r="S29" s="320"/>
      <c r="T29" s="320"/>
      <c r="U29" s="320"/>
      <c r="V29" s="320"/>
      <c r="W29" s="320"/>
    </row>
    <row r="30" spans="1:23" s="307" customFormat="1" ht="32">
      <c r="B30" s="320"/>
      <c r="C30" s="645">
        <v>4400</v>
      </c>
      <c r="D30" s="646"/>
      <c r="E30" s="647">
        <v>200</v>
      </c>
      <c r="F30" s="648" t="s">
        <v>371</v>
      </c>
      <c r="G30" s="649" t="s">
        <v>749</v>
      </c>
      <c r="H30" s="874"/>
      <c r="I30" s="875"/>
      <c r="J30" s="650">
        <f t="shared" si="0"/>
        <v>0</v>
      </c>
      <c r="K30" s="651">
        <f>SUMIF('1.3-Basis ruimtestaat'!M:M,C30,'1.3-Basis ruimtestaat'!K:K)</f>
        <v>0</v>
      </c>
      <c r="L30" s="652"/>
      <c r="M30" s="653" t="str">
        <f t="shared" si="1"/>
        <v/>
      </c>
      <c r="N30" s="654"/>
      <c r="O30" s="409" t="s">
        <v>268</v>
      </c>
      <c r="R30" s="320"/>
      <c r="S30" s="320"/>
      <c r="T30" s="320"/>
      <c r="U30" s="320"/>
      <c r="V30" s="320"/>
      <c r="W30" s="320"/>
    </row>
    <row r="31" spans="1:23" s="307" customFormat="1" ht="17">
      <c r="B31" s="320"/>
      <c r="C31" s="645">
        <v>4240</v>
      </c>
      <c r="D31" s="646"/>
      <c r="E31" s="647">
        <v>240</v>
      </c>
      <c r="F31" s="648" t="s">
        <v>371</v>
      </c>
      <c r="G31" s="649" t="s">
        <v>648</v>
      </c>
      <c r="H31" s="874"/>
      <c r="I31" s="874"/>
      <c r="J31" s="650">
        <f t="shared" ref="J31" si="6">IF(H31=0,0,E31/SUM(H31+I31))</f>
        <v>0</v>
      </c>
      <c r="K31" s="651">
        <f>SUMIF('1.3-Basis ruimtestaat'!M:M,C31,'1.3-Basis ruimtestaat'!K:K)</f>
        <v>0</v>
      </c>
      <c r="L31" s="652"/>
      <c r="M31" s="653" t="str">
        <f t="shared" si="1"/>
        <v/>
      </c>
      <c r="N31" s="654"/>
      <c r="O31" s="409" t="s">
        <v>268</v>
      </c>
      <c r="R31" s="320"/>
      <c r="S31" s="320"/>
      <c r="T31" s="320"/>
      <c r="U31" s="320"/>
      <c r="V31" s="320"/>
      <c r="W31" s="320"/>
    </row>
    <row r="32" spans="1:23" s="307" customFormat="1" ht="17">
      <c r="B32" s="320"/>
      <c r="C32" s="645">
        <v>4250</v>
      </c>
      <c r="D32" s="646"/>
      <c r="E32" s="647">
        <v>250</v>
      </c>
      <c r="F32" s="648" t="s">
        <v>371</v>
      </c>
      <c r="G32" s="649" t="s">
        <v>705</v>
      </c>
      <c r="H32" s="874"/>
      <c r="I32" s="874"/>
      <c r="J32" s="650">
        <f t="shared" ref="J32" si="7">IF(H32=0,0,E32/SUM(H32+I32))</f>
        <v>0</v>
      </c>
      <c r="K32" s="651">
        <f>SUMIF('1.3-Basis ruimtestaat'!M:M,C32,'1.3-Basis ruimtestaat'!K:K)</f>
        <v>16</v>
      </c>
      <c r="L32" s="652"/>
      <c r="M32" s="653">
        <f t="shared" si="1"/>
        <v>8.4667284032279402E-4</v>
      </c>
      <c r="N32" s="654"/>
      <c r="O32" s="409" t="s">
        <v>268</v>
      </c>
      <c r="R32" s="320"/>
      <c r="S32" s="320"/>
      <c r="T32" s="320"/>
      <c r="U32" s="320"/>
      <c r="V32" s="320"/>
      <c r="W32" s="320"/>
    </row>
    <row r="33" spans="2:23" s="307" customFormat="1" ht="17">
      <c r="B33" s="320"/>
      <c r="C33" s="645">
        <v>4260</v>
      </c>
      <c r="D33" s="646"/>
      <c r="E33" s="647">
        <v>260</v>
      </c>
      <c r="F33" s="648" t="s">
        <v>371</v>
      </c>
      <c r="G33" s="649" t="s">
        <v>438</v>
      </c>
      <c r="H33" s="874"/>
      <c r="I33" s="874"/>
      <c r="J33" s="650">
        <f t="shared" si="0"/>
        <v>0</v>
      </c>
      <c r="K33" s="651">
        <f>SUMIF('1.3-Basis ruimtestaat'!M:M,C33,'1.3-Basis ruimtestaat'!K:K)</f>
        <v>39</v>
      </c>
      <c r="L33" s="652"/>
      <c r="M33" s="653">
        <f t="shared" si="1"/>
        <v>2.0637650482868103E-3</v>
      </c>
      <c r="N33" s="654"/>
      <c r="O33" s="409" t="s">
        <v>268</v>
      </c>
      <c r="R33" s="320"/>
      <c r="S33" s="320"/>
      <c r="T33" s="320"/>
      <c r="U33" s="320"/>
      <c r="V33" s="320"/>
      <c r="W33" s="320"/>
    </row>
    <row r="34" spans="2:23" s="307" customFormat="1" ht="17">
      <c r="B34" s="320"/>
      <c r="C34" s="645">
        <v>5052</v>
      </c>
      <c r="D34" s="646"/>
      <c r="E34" s="647">
        <v>52</v>
      </c>
      <c r="F34" s="648" t="s">
        <v>451</v>
      </c>
      <c r="G34" s="649" t="s">
        <v>437</v>
      </c>
      <c r="H34" s="874"/>
      <c r="I34" s="874"/>
      <c r="J34" s="650">
        <f t="shared" ref="J34" si="8">IF(H34=0,0,E34/SUM(H34+I34))</f>
        <v>0</v>
      </c>
      <c r="K34" s="651">
        <f>SUMIF('1.3-Basis ruimtestaat'!M:M,C34,'1.3-Basis ruimtestaat'!K:K)</f>
        <v>0</v>
      </c>
      <c r="L34" s="652"/>
      <c r="M34" s="653" t="str">
        <f t="shared" si="1"/>
        <v/>
      </c>
      <c r="N34" s="654"/>
      <c r="O34" s="409" t="s">
        <v>48</v>
      </c>
      <c r="R34" s="320"/>
      <c r="S34" s="320"/>
      <c r="T34" s="320"/>
      <c r="U34" s="320"/>
      <c r="V34" s="320"/>
      <c r="W34" s="320"/>
    </row>
    <row r="35" spans="2:23" s="307" customFormat="1" ht="17">
      <c r="B35" s="320"/>
      <c r="C35" s="645">
        <v>5200</v>
      </c>
      <c r="D35" s="646"/>
      <c r="E35" s="647">
        <v>200</v>
      </c>
      <c r="F35" s="648" t="s">
        <v>451</v>
      </c>
      <c r="G35" s="649" t="s">
        <v>370</v>
      </c>
      <c r="H35" s="874"/>
      <c r="I35" s="874"/>
      <c r="J35" s="650">
        <f t="shared" si="0"/>
        <v>0</v>
      </c>
      <c r="K35" s="651">
        <f>SUMIF('1.3-Basis ruimtestaat'!M:M,C35,'1.3-Basis ruimtestaat'!K:K)</f>
        <v>59</v>
      </c>
      <c r="L35" s="652"/>
      <c r="M35" s="653">
        <f t="shared" si="1"/>
        <v>3.1221060986903028E-3</v>
      </c>
      <c r="N35" s="654"/>
      <c r="O35" s="409" t="s">
        <v>48</v>
      </c>
      <c r="R35" s="320"/>
      <c r="S35" s="320"/>
      <c r="T35" s="320"/>
      <c r="U35" s="320"/>
      <c r="V35" s="320"/>
      <c r="W35" s="320"/>
    </row>
    <row r="36" spans="2:23" s="307" customFormat="1" ht="17">
      <c r="B36" s="320"/>
      <c r="C36" s="645">
        <v>5260</v>
      </c>
      <c r="D36" s="646"/>
      <c r="E36" s="647">
        <v>260</v>
      </c>
      <c r="F36" s="648" t="s">
        <v>451</v>
      </c>
      <c r="G36" s="649" t="s">
        <v>438</v>
      </c>
      <c r="H36" s="874"/>
      <c r="I36" s="874"/>
      <c r="J36" s="650">
        <f t="shared" si="0"/>
        <v>0</v>
      </c>
      <c r="K36" s="651">
        <f>SUMIF('1.3-Basis ruimtestaat'!M:M,C36,'1.3-Basis ruimtestaat'!K:K)</f>
        <v>27</v>
      </c>
      <c r="L36" s="652"/>
      <c r="M36" s="653">
        <f t="shared" si="1"/>
        <v>1.428760418044715E-3</v>
      </c>
      <c r="N36" s="654"/>
      <c r="O36" s="409" t="s">
        <v>48</v>
      </c>
      <c r="R36" s="320"/>
      <c r="S36" s="320"/>
      <c r="T36" s="320"/>
      <c r="U36" s="320"/>
      <c r="V36" s="320"/>
      <c r="W36" s="320"/>
    </row>
    <row r="37" spans="2:23" s="307" customFormat="1" ht="17">
      <c r="B37" s="320"/>
      <c r="C37" s="645">
        <v>6040</v>
      </c>
      <c r="D37" s="646"/>
      <c r="E37" s="647">
        <v>40</v>
      </c>
      <c r="F37" s="648" t="s">
        <v>378</v>
      </c>
      <c r="G37" s="649" t="s">
        <v>368</v>
      </c>
      <c r="H37" s="874"/>
      <c r="I37" s="874"/>
      <c r="J37" s="650">
        <f>IF(H37=0,0,E37/SUM(H37+I37))</f>
        <v>0</v>
      </c>
      <c r="K37" s="651">
        <f>SUMIF('1.3-Basis ruimtestaat'!M:M,C37,'1.3-Basis ruimtestaat'!K:K)</f>
        <v>0</v>
      </c>
      <c r="L37" s="652"/>
      <c r="M37" s="653" t="str">
        <f t="shared" si="1"/>
        <v/>
      </c>
      <c r="N37" s="654"/>
      <c r="O37" s="409" t="s">
        <v>374</v>
      </c>
      <c r="R37" s="320"/>
      <c r="S37" s="320"/>
      <c r="T37" s="320"/>
      <c r="U37" s="320"/>
      <c r="V37" s="320"/>
      <c r="W37" s="320"/>
    </row>
    <row r="38" spans="2:23" s="307" customFormat="1" ht="17">
      <c r="B38" s="320"/>
      <c r="C38" s="645">
        <v>6200</v>
      </c>
      <c r="D38" s="646"/>
      <c r="E38" s="647">
        <v>200</v>
      </c>
      <c r="F38" s="648" t="s">
        <v>378</v>
      </c>
      <c r="G38" s="649" t="s">
        <v>370</v>
      </c>
      <c r="H38" s="874"/>
      <c r="I38" s="874"/>
      <c r="J38" s="650">
        <f t="shared" si="0"/>
        <v>0</v>
      </c>
      <c r="K38" s="651">
        <f>SUMIF('1.3-Basis ruimtestaat'!M:M,C38,'1.3-Basis ruimtestaat'!K:K)</f>
        <v>0</v>
      </c>
      <c r="L38" s="652"/>
      <c r="M38" s="653" t="str">
        <f t="shared" si="1"/>
        <v/>
      </c>
      <c r="N38" s="654"/>
      <c r="O38" s="409" t="s">
        <v>374</v>
      </c>
      <c r="R38" s="320"/>
      <c r="S38" s="320"/>
      <c r="T38" s="320"/>
      <c r="U38" s="320"/>
      <c r="V38" s="320"/>
      <c r="W38" s="320"/>
    </row>
    <row r="39" spans="2:23" s="307" customFormat="1" ht="17">
      <c r="B39" s="320"/>
      <c r="C39" s="645">
        <v>7040</v>
      </c>
      <c r="D39" s="646"/>
      <c r="E39" s="647">
        <v>40</v>
      </c>
      <c r="F39" s="648" t="s">
        <v>472</v>
      </c>
      <c r="G39" s="649" t="s">
        <v>368</v>
      </c>
      <c r="H39" s="874"/>
      <c r="I39" s="874"/>
      <c r="J39" s="650">
        <f>IF(H39=0,0,E39/SUM(H39+I39))</f>
        <v>0</v>
      </c>
      <c r="K39" s="651">
        <f>SUMIF('1.3-Basis ruimtestaat'!M:M,C39,'1.3-Basis ruimtestaat'!K:K)</f>
        <v>125</v>
      </c>
      <c r="L39" s="652"/>
      <c r="M39" s="653">
        <f t="shared" si="1"/>
        <v>6.6146315650218281E-3</v>
      </c>
      <c r="N39" s="654"/>
      <c r="O39" s="409" t="s">
        <v>374</v>
      </c>
      <c r="R39" s="320"/>
      <c r="S39" s="320"/>
      <c r="T39" s="320"/>
      <c r="U39" s="320"/>
      <c r="V39" s="320"/>
      <c r="W39" s="320"/>
    </row>
    <row r="40" spans="2:23" s="307" customFormat="1" ht="17">
      <c r="B40" s="320"/>
      <c r="C40" s="645">
        <v>7200</v>
      </c>
      <c r="D40" s="866"/>
      <c r="E40" s="867">
        <v>200</v>
      </c>
      <c r="F40" s="648" t="s">
        <v>626</v>
      </c>
      <c r="G40" s="649" t="s">
        <v>370</v>
      </c>
      <c r="H40" s="874"/>
      <c r="I40" s="874"/>
      <c r="J40" s="650">
        <f t="shared" ref="J40" si="9">IF(H40=0,0,E40/SUM(H40+I40))</f>
        <v>0</v>
      </c>
      <c r="K40" s="651">
        <f>SUMIF('1.3-Basis ruimtestaat'!M:M,C40,'1.3-Basis ruimtestaat'!K:K)</f>
        <v>2149.6</v>
      </c>
      <c r="L40" s="652"/>
      <c r="M40" s="653">
        <f t="shared" si="1"/>
        <v>0.11375049609736737</v>
      </c>
      <c r="N40" s="654"/>
      <c r="O40" s="409" t="s">
        <v>374</v>
      </c>
      <c r="R40" s="320"/>
      <c r="S40" s="320"/>
      <c r="T40" s="320"/>
      <c r="U40" s="320"/>
      <c r="V40" s="320"/>
      <c r="W40" s="320"/>
    </row>
    <row r="41" spans="2:23" s="307" customFormat="1" ht="17">
      <c r="B41" s="320"/>
      <c r="C41" s="645">
        <v>7240</v>
      </c>
      <c r="D41" s="866"/>
      <c r="E41" s="867">
        <v>240</v>
      </c>
      <c r="F41" s="648" t="s">
        <v>638</v>
      </c>
      <c r="G41" s="649" t="s">
        <v>648</v>
      </c>
      <c r="H41" s="874"/>
      <c r="I41" s="874"/>
      <c r="J41" s="650">
        <f t="shared" ref="J41" si="10">IF(H41=0,0,E41/SUM(H41+I41))</f>
        <v>0</v>
      </c>
      <c r="K41" s="651">
        <f>SUMIF('1.3-Basis ruimtestaat'!M:M,C41,'1.3-Basis ruimtestaat'!K:K)</f>
        <v>0</v>
      </c>
      <c r="L41" s="652"/>
      <c r="M41" s="653" t="str">
        <f t="shared" si="1"/>
        <v/>
      </c>
      <c r="N41" s="654"/>
      <c r="O41" s="409" t="s">
        <v>374</v>
      </c>
      <c r="R41" s="320"/>
      <c r="S41" s="320"/>
      <c r="T41" s="320"/>
      <c r="U41" s="320"/>
      <c r="V41" s="320"/>
      <c r="W41" s="320"/>
    </row>
    <row r="42" spans="2:23" s="307" customFormat="1" ht="17">
      <c r="B42" s="320"/>
      <c r="C42" s="645">
        <v>7260</v>
      </c>
      <c r="D42" s="866"/>
      <c r="E42" s="867">
        <v>260</v>
      </c>
      <c r="F42" s="648" t="s">
        <v>638</v>
      </c>
      <c r="G42" s="649" t="s">
        <v>438</v>
      </c>
      <c r="H42" s="874"/>
      <c r="I42" s="874"/>
      <c r="J42" s="650">
        <f t="shared" si="0"/>
        <v>0</v>
      </c>
      <c r="K42" s="651">
        <f>SUMIF('1.3-Basis ruimtestaat'!M:M,C42,'1.3-Basis ruimtestaat'!K:K)</f>
        <v>203</v>
      </c>
      <c r="L42" s="652"/>
      <c r="M42" s="653">
        <f t="shared" si="1"/>
        <v>1.0742161661595449E-2</v>
      </c>
      <c r="N42" s="654"/>
      <c r="O42" s="409" t="s">
        <v>374</v>
      </c>
      <c r="R42" s="320"/>
      <c r="S42" s="320"/>
      <c r="T42" s="320"/>
      <c r="U42" s="320"/>
      <c r="V42" s="320"/>
      <c r="W42" s="320"/>
    </row>
    <row r="43" spans="2:23" s="307" customFormat="1" ht="17">
      <c r="B43" s="320"/>
      <c r="C43" s="645">
        <v>8200</v>
      </c>
      <c r="D43" s="866"/>
      <c r="E43" s="867">
        <v>200</v>
      </c>
      <c r="F43" s="648" t="s">
        <v>344</v>
      </c>
      <c r="G43" s="649" t="s">
        <v>370</v>
      </c>
      <c r="H43" s="874"/>
      <c r="I43" s="874"/>
      <c r="J43" s="650">
        <f t="shared" ref="J43" si="11">IF(H43=0,0,E43/SUM(H43+I43))</f>
        <v>0</v>
      </c>
      <c r="K43" s="651">
        <f>SUMIF('1.3-Basis ruimtestaat'!M:M,C43,'1.3-Basis ruimtestaat'!K:K)</f>
        <v>601.9</v>
      </c>
      <c r="L43" s="652"/>
      <c r="M43" s="653">
        <f t="shared" si="1"/>
        <v>3.1850773911893109E-2</v>
      </c>
      <c r="N43" s="654"/>
      <c r="O43" s="409" t="s">
        <v>374</v>
      </c>
      <c r="R43" s="320"/>
      <c r="S43" s="320"/>
      <c r="T43" s="320"/>
      <c r="U43" s="320"/>
      <c r="V43" s="320"/>
      <c r="W43" s="320"/>
    </row>
    <row r="44" spans="2:23" s="307" customFormat="1" ht="17">
      <c r="B44" s="320"/>
      <c r="C44" s="645">
        <v>8240</v>
      </c>
      <c r="D44" s="866"/>
      <c r="E44" s="867">
        <v>240</v>
      </c>
      <c r="F44" s="648" t="s">
        <v>344</v>
      </c>
      <c r="G44" s="649" t="s">
        <v>648</v>
      </c>
      <c r="H44" s="874"/>
      <c r="I44" s="874"/>
      <c r="J44" s="650">
        <f t="shared" ref="J44" si="12">IF(H44=0,0,E44/SUM(H44+I44))</f>
        <v>0</v>
      </c>
      <c r="K44" s="651">
        <f>SUMIF('1.3-Basis ruimtestaat'!M:M,C44,'1.3-Basis ruimtestaat'!K:K)</f>
        <v>0</v>
      </c>
      <c r="L44" s="652"/>
      <c r="M44" s="653" t="str">
        <f t="shared" si="1"/>
        <v/>
      </c>
      <c r="N44" s="654"/>
      <c r="O44" s="409" t="s">
        <v>374</v>
      </c>
      <c r="R44" s="320"/>
      <c r="S44" s="320"/>
      <c r="T44" s="320"/>
      <c r="U44" s="320"/>
      <c r="V44" s="320"/>
      <c r="W44" s="320"/>
    </row>
    <row r="45" spans="2:23" s="307" customFormat="1" ht="17">
      <c r="B45" s="320"/>
      <c r="C45" s="645">
        <v>8250</v>
      </c>
      <c r="D45" s="866"/>
      <c r="E45" s="867">
        <v>250</v>
      </c>
      <c r="F45" s="648" t="s">
        <v>344</v>
      </c>
      <c r="G45" s="649" t="s">
        <v>705</v>
      </c>
      <c r="H45" s="874"/>
      <c r="I45" s="874"/>
      <c r="J45" s="650">
        <f t="shared" ref="J45" si="13">IF(H45=0,0,E45/SUM(H45+I45))</f>
        <v>0</v>
      </c>
      <c r="K45" s="651">
        <f>SUMIF('1.3-Basis ruimtestaat'!M:M,C45,'1.3-Basis ruimtestaat'!K:K)</f>
        <v>87</v>
      </c>
      <c r="L45" s="652"/>
      <c r="M45" s="653">
        <f t="shared" si="1"/>
        <v>4.6037835692551926E-3</v>
      </c>
      <c r="N45" s="654"/>
      <c r="O45" s="409" t="s">
        <v>374</v>
      </c>
      <c r="R45" s="320"/>
      <c r="S45" s="320"/>
      <c r="T45" s="320"/>
      <c r="U45" s="320"/>
      <c r="V45" s="320"/>
      <c r="W45" s="320"/>
    </row>
    <row r="46" spans="2:23" s="307" customFormat="1" ht="17">
      <c r="B46" s="320"/>
      <c r="C46" s="645">
        <v>8260</v>
      </c>
      <c r="D46" s="866"/>
      <c r="E46" s="867">
        <v>260</v>
      </c>
      <c r="F46" s="648" t="s">
        <v>344</v>
      </c>
      <c r="G46" s="649" t="s">
        <v>438</v>
      </c>
      <c r="H46" s="874"/>
      <c r="I46" s="874"/>
      <c r="J46" s="650">
        <f t="shared" si="0"/>
        <v>0</v>
      </c>
      <c r="K46" s="651">
        <f>SUMIF('1.3-Basis ruimtestaat'!M:M,C46,'1.3-Basis ruimtestaat'!K:K)</f>
        <v>148</v>
      </c>
      <c r="L46" s="652"/>
      <c r="M46" s="653">
        <f t="shared" si="1"/>
        <v>7.8317237729858442E-3</v>
      </c>
      <c r="N46" s="654"/>
      <c r="O46" s="409" t="s">
        <v>374</v>
      </c>
      <c r="R46" s="320"/>
      <c r="S46" s="320"/>
      <c r="T46" s="320"/>
      <c r="U46" s="320"/>
      <c r="V46" s="320"/>
      <c r="W46" s="320"/>
    </row>
    <row r="47" spans="2:23" s="307" customFormat="1" ht="17">
      <c r="B47" s="320"/>
      <c r="C47" s="645">
        <v>9012</v>
      </c>
      <c r="D47" s="866"/>
      <c r="E47" s="867">
        <v>12</v>
      </c>
      <c r="F47" s="648" t="s">
        <v>647</v>
      </c>
      <c r="G47" s="649" t="s">
        <v>641</v>
      </c>
      <c r="H47" s="874"/>
      <c r="I47" s="874"/>
      <c r="J47" s="650">
        <f t="shared" ref="J47" si="14">IF(H47=0,0,E47/SUM(H47+I47))</f>
        <v>0</v>
      </c>
      <c r="K47" s="651">
        <f>SUMIF('1.3-Basis ruimtestaat'!M:M,C47,'1.3-Basis ruimtestaat'!K:K)</f>
        <v>0</v>
      </c>
      <c r="L47" s="652"/>
      <c r="M47" s="653" t="str">
        <f t="shared" ref="M47:M64" si="15">IF(K47=0,"",K47/$L$70)</f>
        <v/>
      </c>
      <c r="N47" s="654"/>
      <c r="O47" s="409"/>
      <c r="R47" s="320"/>
      <c r="S47" s="320"/>
      <c r="T47" s="320"/>
      <c r="U47" s="320"/>
      <c r="V47" s="320"/>
      <c r="W47" s="320"/>
    </row>
    <row r="48" spans="2:23" s="307" customFormat="1" ht="17">
      <c r="B48" s="320"/>
      <c r="C48" s="645">
        <v>9052</v>
      </c>
      <c r="D48" s="866"/>
      <c r="E48" s="867">
        <v>52</v>
      </c>
      <c r="F48" s="648" t="s">
        <v>372</v>
      </c>
      <c r="G48" s="649" t="s">
        <v>437</v>
      </c>
      <c r="H48" s="874"/>
      <c r="I48" s="874"/>
      <c r="J48" s="650">
        <f t="shared" si="0"/>
        <v>0</v>
      </c>
      <c r="K48" s="651">
        <f>SUMIF('1.3-Basis ruimtestaat'!M:M,C48,'1.3-Basis ruimtestaat'!K:K)</f>
        <v>0</v>
      </c>
      <c r="L48" s="652"/>
      <c r="M48" s="653" t="str">
        <f t="shared" si="15"/>
        <v/>
      </c>
      <c r="N48" s="654"/>
      <c r="O48" s="409" t="s">
        <v>48</v>
      </c>
      <c r="R48" s="320"/>
      <c r="S48" s="320"/>
      <c r="T48" s="320"/>
      <c r="U48" s="320"/>
      <c r="V48" s="320"/>
      <c r="W48" s="320"/>
    </row>
    <row r="49" spans="2:23" s="307" customFormat="1" ht="17">
      <c r="B49" s="320"/>
      <c r="C49" s="645">
        <v>9200</v>
      </c>
      <c r="D49" s="866"/>
      <c r="E49" s="867">
        <v>200</v>
      </c>
      <c r="F49" s="648" t="s">
        <v>372</v>
      </c>
      <c r="G49" s="649" t="s">
        <v>370</v>
      </c>
      <c r="H49" s="874"/>
      <c r="I49" s="874"/>
      <c r="J49" s="650">
        <f t="shared" ref="J49:J66" si="16">IF(H49=0,0,E49/SUM(H49+I49))</f>
        <v>0</v>
      </c>
      <c r="K49" s="651">
        <f>SUMIF('1.3-Basis ruimtestaat'!M:M,C49,'1.3-Basis ruimtestaat'!K:K)</f>
        <v>77</v>
      </c>
      <c r="L49" s="652"/>
      <c r="M49" s="653">
        <f t="shared" si="15"/>
        <v>4.0746130440534462E-3</v>
      </c>
      <c r="N49" s="654"/>
      <c r="O49" s="409" t="s">
        <v>48</v>
      </c>
      <c r="R49" s="320"/>
      <c r="S49" s="320"/>
      <c r="T49" s="320"/>
      <c r="U49" s="320"/>
      <c r="V49" s="320"/>
      <c r="W49" s="320"/>
    </row>
    <row r="50" spans="2:23" s="307" customFormat="1" ht="17">
      <c r="B50" s="320"/>
      <c r="C50" s="645">
        <v>9260</v>
      </c>
      <c r="D50" s="866"/>
      <c r="E50" s="867">
        <v>260</v>
      </c>
      <c r="F50" s="648" t="s">
        <v>372</v>
      </c>
      <c r="G50" s="649" t="s">
        <v>438</v>
      </c>
      <c r="H50" s="874"/>
      <c r="I50" s="874"/>
      <c r="J50" s="650">
        <f t="shared" si="16"/>
        <v>0</v>
      </c>
      <c r="K50" s="651">
        <f>SUMIF('1.3-Basis ruimtestaat'!M:M,C50,'1.3-Basis ruimtestaat'!K:K)</f>
        <v>21</v>
      </c>
      <c r="L50" s="652"/>
      <c r="M50" s="653">
        <f t="shared" si="15"/>
        <v>1.1112581029236672E-3</v>
      </c>
      <c r="N50" s="654"/>
      <c r="O50" s="409" t="s">
        <v>48</v>
      </c>
      <c r="R50" s="320"/>
      <c r="S50" s="320"/>
      <c r="T50" s="320"/>
      <c r="U50" s="320"/>
      <c r="V50" s="320"/>
      <c r="W50" s="320"/>
    </row>
    <row r="51" spans="2:23" s="307" customFormat="1" ht="17">
      <c r="B51" s="320"/>
      <c r="C51" s="645">
        <v>10040</v>
      </c>
      <c r="D51" s="866"/>
      <c r="E51" s="867">
        <v>40</v>
      </c>
      <c r="F51" s="648" t="s">
        <v>373</v>
      </c>
      <c r="G51" s="649" t="s">
        <v>368</v>
      </c>
      <c r="H51" s="874"/>
      <c r="I51" s="874"/>
      <c r="J51" s="650">
        <f t="shared" si="16"/>
        <v>0</v>
      </c>
      <c r="K51" s="651">
        <f>SUMIF('1.3-Basis ruimtestaat'!M:M,C51,'1.3-Basis ruimtestaat'!K:K)</f>
        <v>6</v>
      </c>
      <c r="L51" s="652"/>
      <c r="M51" s="653">
        <f t="shared" si="15"/>
        <v>3.1750231512104774E-4</v>
      </c>
      <c r="N51" s="654"/>
      <c r="O51" s="409" t="s">
        <v>48</v>
      </c>
      <c r="R51" s="320"/>
      <c r="S51" s="320"/>
      <c r="T51" s="320"/>
      <c r="U51" s="320"/>
      <c r="V51" s="320"/>
      <c r="W51" s="320"/>
    </row>
    <row r="52" spans="2:23" s="307" customFormat="1" ht="17">
      <c r="B52" s="320"/>
      <c r="C52" s="645">
        <v>11260</v>
      </c>
      <c r="D52" s="866"/>
      <c r="E52" s="867">
        <v>260</v>
      </c>
      <c r="F52" s="648" t="s">
        <v>440</v>
      </c>
      <c r="G52" s="649" t="s">
        <v>438</v>
      </c>
      <c r="H52" s="874"/>
      <c r="I52" s="874"/>
      <c r="J52" s="650">
        <f t="shared" si="16"/>
        <v>0</v>
      </c>
      <c r="K52" s="651">
        <f>SUMIF('1.3-Basis ruimtestaat'!M:M,C52,'1.3-Basis ruimtestaat'!K:K)</f>
        <v>0</v>
      </c>
      <c r="L52" s="652"/>
      <c r="M52" s="653" t="str">
        <f t="shared" si="15"/>
        <v/>
      </c>
      <c r="N52" s="654"/>
      <c r="O52" s="409" t="s">
        <v>443</v>
      </c>
      <c r="R52" s="320"/>
      <c r="S52" s="320"/>
      <c r="T52" s="320"/>
      <c r="U52" s="320"/>
      <c r="V52" s="320"/>
      <c r="W52" s="320"/>
    </row>
    <row r="53" spans="2:23" s="307" customFormat="1" ht="17">
      <c r="B53" s="320"/>
      <c r="C53" s="645">
        <v>12200</v>
      </c>
      <c r="D53" s="866"/>
      <c r="E53" s="867">
        <v>200</v>
      </c>
      <c r="F53" s="648" t="s">
        <v>442</v>
      </c>
      <c r="G53" s="649" t="s">
        <v>370</v>
      </c>
      <c r="H53" s="874"/>
      <c r="I53" s="874"/>
      <c r="J53" s="650">
        <f t="shared" si="16"/>
        <v>0</v>
      </c>
      <c r="K53" s="651">
        <f>SUMIF('1.3-Basis ruimtestaat'!M:M,C53,'1.3-Basis ruimtestaat'!K:K)</f>
        <v>0</v>
      </c>
      <c r="L53" s="652"/>
      <c r="M53" s="653" t="str">
        <f t="shared" si="15"/>
        <v/>
      </c>
      <c r="N53" s="654"/>
      <c r="O53" s="409" t="s">
        <v>374</v>
      </c>
      <c r="R53" s="320"/>
      <c r="S53" s="320"/>
      <c r="T53" s="320"/>
      <c r="U53" s="320"/>
      <c r="V53" s="320"/>
      <c r="W53" s="320"/>
    </row>
    <row r="54" spans="2:23" s="307" customFormat="1" ht="17">
      <c r="B54" s="320"/>
      <c r="C54" s="645">
        <v>12230</v>
      </c>
      <c r="D54" s="866"/>
      <c r="E54" s="867">
        <v>230</v>
      </c>
      <c r="F54" s="648" t="s">
        <v>442</v>
      </c>
      <c r="G54" s="649" t="s">
        <v>703</v>
      </c>
      <c r="H54" s="874"/>
      <c r="I54" s="874"/>
      <c r="J54" s="650">
        <f t="shared" ref="J54" si="17">IF(H54=0,0,E54/SUM(H54+I54))</f>
        <v>0</v>
      </c>
      <c r="K54" s="651">
        <f>SUMIF('1.3-Basis ruimtestaat'!M:M,C54,'1.3-Basis ruimtestaat'!K:K)</f>
        <v>0</v>
      </c>
      <c r="L54" s="652"/>
      <c r="M54" s="653" t="str">
        <f t="shared" si="15"/>
        <v/>
      </c>
      <c r="N54" s="654"/>
      <c r="O54" s="409" t="s">
        <v>374</v>
      </c>
      <c r="R54" s="320"/>
      <c r="S54" s="320"/>
      <c r="T54" s="320"/>
      <c r="U54" s="320"/>
      <c r="V54" s="320"/>
      <c r="W54" s="320"/>
    </row>
    <row r="55" spans="2:23" s="307" customFormat="1" ht="17">
      <c r="B55" s="320"/>
      <c r="C55" s="645">
        <v>12240</v>
      </c>
      <c r="D55" s="866"/>
      <c r="E55" s="867">
        <v>240</v>
      </c>
      <c r="F55" s="648" t="s">
        <v>442</v>
      </c>
      <c r="G55" s="649" t="s">
        <v>648</v>
      </c>
      <c r="H55" s="874"/>
      <c r="I55" s="874"/>
      <c r="J55" s="650">
        <f t="shared" si="16"/>
        <v>0</v>
      </c>
      <c r="K55" s="651">
        <f>SUMIF('1.3-Basis ruimtestaat'!M:M,C55,'1.3-Basis ruimtestaat'!K:K)</f>
        <v>588</v>
      </c>
      <c r="L55" s="652"/>
      <c r="M55" s="653">
        <f t="shared" si="15"/>
        <v>3.1115226881862679E-2</v>
      </c>
      <c r="N55" s="654"/>
      <c r="O55" s="409" t="s">
        <v>374</v>
      </c>
      <c r="R55" s="320"/>
      <c r="S55" s="320"/>
      <c r="T55" s="320"/>
      <c r="U55" s="320"/>
      <c r="V55" s="320"/>
      <c r="W55" s="320"/>
    </row>
    <row r="56" spans="2:23" s="307" customFormat="1" ht="17">
      <c r="B56" s="320"/>
      <c r="C56" s="645">
        <v>12250</v>
      </c>
      <c r="D56" s="866"/>
      <c r="E56" s="867">
        <v>250</v>
      </c>
      <c r="F56" s="648" t="s">
        <v>442</v>
      </c>
      <c r="G56" s="649" t="s">
        <v>705</v>
      </c>
      <c r="H56" s="874"/>
      <c r="I56" s="874"/>
      <c r="J56" s="650">
        <f t="shared" ref="J56" si="18">IF(H56=0,0,E56/SUM(H56+I56))</f>
        <v>0</v>
      </c>
      <c r="K56" s="651">
        <f>SUMIF('1.3-Basis ruimtestaat'!M:M,C56,'1.3-Basis ruimtestaat'!K:K)</f>
        <v>264</v>
      </c>
      <c r="L56" s="652"/>
      <c r="M56" s="653">
        <f t="shared" si="15"/>
        <v>1.3970101865326101E-2</v>
      </c>
      <c r="N56" s="654"/>
      <c r="O56" s="409" t="s">
        <v>374</v>
      </c>
      <c r="R56" s="320"/>
      <c r="S56" s="320"/>
      <c r="T56" s="320"/>
      <c r="U56" s="320"/>
      <c r="V56" s="320"/>
      <c r="W56" s="320"/>
    </row>
    <row r="57" spans="2:23" s="307" customFormat="1" ht="17">
      <c r="B57" s="320"/>
      <c r="C57" s="645">
        <v>12260</v>
      </c>
      <c r="D57" s="866"/>
      <c r="E57" s="867">
        <v>260</v>
      </c>
      <c r="F57" s="648" t="s">
        <v>442</v>
      </c>
      <c r="G57" s="649" t="s">
        <v>438</v>
      </c>
      <c r="H57" s="874"/>
      <c r="I57" s="874"/>
      <c r="J57" s="650">
        <f t="shared" si="16"/>
        <v>0</v>
      </c>
      <c r="K57" s="651">
        <f>SUMIF('1.3-Basis ruimtestaat'!M:M,C57,'1.3-Basis ruimtestaat'!K:K)</f>
        <v>580</v>
      </c>
      <c r="L57" s="652"/>
      <c r="M57" s="653">
        <f t="shared" si="15"/>
        <v>3.0691890461701284E-2</v>
      </c>
      <c r="N57" s="654"/>
      <c r="O57" s="409" t="s">
        <v>374</v>
      </c>
      <c r="R57" s="320"/>
      <c r="S57" s="320"/>
      <c r="T57" s="320"/>
      <c r="U57" s="320"/>
      <c r="V57" s="320"/>
      <c r="W57" s="320"/>
    </row>
    <row r="58" spans="2:23" s="307" customFormat="1" ht="17">
      <c r="B58" s="320"/>
      <c r="C58" s="645">
        <v>13200</v>
      </c>
      <c r="D58" s="866"/>
      <c r="E58" s="867">
        <v>200</v>
      </c>
      <c r="F58" s="648" t="s">
        <v>379</v>
      </c>
      <c r="G58" s="649" t="s">
        <v>370</v>
      </c>
      <c r="H58" s="874"/>
      <c r="I58" s="874"/>
      <c r="J58" s="650">
        <f t="shared" si="16"/>
        <v>0</v>
      </c>
      <c r="K58" s="651">
        <f>SUMIF('1.3-Basis ruimtestaat'!M:M,C58,'1.3-Basis ruimtestaat'!K:K)</f>
        <v>55</v>
      </c>
      <c r="L58" s="652"/>
      <c r="M58" s="653">
        <f t="shared" si="15"/>
        <v>2.9104378886096044E-3</v>
      </c>
      <c r="N58" s="654"/>
      <c r="O58" s="409" t="s">
        <v>48</v>
      </c>
      <c r="R58" s="320"/>
      <c r="S58" s="320"/>
      <c r="T58" s="320"/>
      <c r="U58" s="320"/>
      <c r="V58" s="320"/>
      <c r="W58" s="320"/>
    </row>
    <row r="59" spans="2:23" s="307" customFormat="1" ht="17">
      <c r="B59" s="320"/>
      <c r="C59" s="645">
        <v>14040</v>
      </c>
      <c r="D59" s="866"/>
      <c r="E59" s="867">
        <v>40</v>
      </c>
      <c r="F59" s="648" t="s">
        <v>380</v>
      </c>
      <c r="G59" s="649" t="s">
        <v>368</v>
      </c>
      <c r="H59" s="874"/>
      <c r="I59" s="874"/>
      <c r="J59" s="650">
        <f t="shared" si="16"/>
        <v>0</v>
      </c>
      <c r="K59" s="651">
        <f>SUMIF('1.3-Basis ruimtestaat'!M:M,C59,'1.3-Basis ruimtestaat'!K:K)</f>
        <v>0</v>
      </c>
      <c r="L59" s="652"/>
      <c r="M59" s="653" t="str">
        <f t="shared" si="15"/>
        <v/>
      </c>
      <c r="N59" s="654"/>
      <c r="O59" s="409" t="s">
        <v>383</v>
      </c>
      <c r="R59" s="320"/>
      <c r="S59" s="320"/>
      <c r="T59" s="320"/>
      <c r="U59" s="320"/>
      <c r="V59" s="320"/>
      <c r="W59" s="320"/>
    </row>
    <row r="60" spans="2:23" s="307" customFormat="1" ht="17">
      <c r="B60" s="320"/>
      <c r="C60" s="645">
        <v>14080</v>
      </c>
      <c r="D60" s="866"/>
      <c r="E60" s="867">
        <v>80</v>
      </c>
      <c r="F60" s="648" t="s">
        <v>381</v>
      </c>
      <c r="G60" s="649" t="s">
        <v>377</v>
      </c>
      <c r="H60" s="874"/>
      <c r="I60" s="874"/>
      <c r="J60" s="650">
        <f t="shared" si="16"/>
        <v>0</v>
      </c>
      <c r="K60" s="651">
        <f>SUMIF('1.3-Basis ruimtestaat'!M:M,C60,'1.3-Basis ruimtestaat'!K:K)</f>
        <v>266</v>
      </c>
      <c r="L60" s="652"/>
      <c r="M60" s="653">
        <f t="shared" si="15"/>
        <v>1.407593597036645E-2</v>
      </c>
      <c r="N60" s="654"/>
      <c r="O60" s="409" t="s">
        <v>383</v>
      </c>
      <c r="R60" s="320"/>
      <c r="S60" s="320"/>
      <c r="T60" s="320"/>
      <c r="U60" s="320"/>
      <c r="V60" s="320"/>
      <c r="W60" s="320"/>
    </row>
    <row r="61" spans="2:23" s="307" customFormat="1" ht="17">
      <c r="B61" s="320"/>
      <c r="C61" s="645">
        <v>14200</v>
      </c>
      <c r="D61" s="866"/>
      <c r="E61" s="867">
        <v>200</v>
      </c>
      <c r="F61" s="648" t="s">
        <v>381</v>
      </c>
      <c r="G61" s="649" t="s">
        <v>370</v>
      </c>
      <c r="H61" s="874"/>
      <c r="I61" s="874"/>
      <c r="J61" s="650">
        <f t="shared" si="16"/>
        <v>0</v>
      </c>
      <c r="K61" s="651">
        <f>SUMIF('1.3-Basis ruimtestaat'!M:M,C61,'1.3-Basis ruimtestaat'!K:K)</f>
        <v>0</v>
      </c>
      <c r="L61" s="652"/>
      <c r="M61" s="653" t="str">
        <f t="shared" si="15"/>
        <v/>
      </c>
      <c r="N61" s="654"/>
      <c r="O61" s="409" t="s">
        <v>383</v>
      </c>
      <c r="R61" s="320"/>
      <c r="S61" s="320"/>
      <c r="T61" s="320"/>
      <c r="U61" s="320"/>
      <c r="V61" s="320"/>
      <c r="W61" s="320"/>
    </row>
    <row r="62" spans="2:23" s="307" customFormat="1" ht="17">
      <c r="B62" s="320"/>
      <c r="C62" s="645">
        <v>15040</v>
      </c>
      <c r="D62" s="866"/>
      <c r="E62" s="867">
        <v>40</v>
      </c>
      <c r="F62" s="648" t="s">
        <v>444</v>
      </c>
      <c r="G62" s="649" t="s">
        <v>368</v>
      </c>
      <c r="H62" s="874"/>
      <c r="I62" s="874"/>
      <c r="J62" s="650">
        <f t="shared" si="16"/>
        <v>0</v>
      </c>
      <c r="K62" s="651">
        <f>SUMIF('1.3-Basis ruimtestaat'!M:M,C62,'1.3-Basis ruimtestaat'!K:K)</f>
        <v>0</v>
      </c>
      <c r="L62" s="652"/>
      <c r="M62" s="653" t="str">
        <f t="shared" si="15"/>
        <v/>
      </c>
      <c r="N62" s="654"/>
      <c r="O62" s="409" t="s">
        <v>48</v>
      </c>
      <c r="R62" s="320"/>
      <c r="S62" s="320"/>
      <c r="T62" s="320"/>
      <c r="U62" s="320"/>
      <c r="V62" s="320"/>
      <c r="W62" s="320"/>
    </row>
    <row r="63" spans="2:23" s="307" customFormat="1" ht="17">
      <c r="B63" s="320"/>
      <c r="C63" s="645">
        <v>18200</v>
      </c>
      <c r="D63" s="866"/>
      <c r="E63" s="867">
        <v>200</v>
      </c>
      <c r="F63" s="648" t="s">
        <v>625</v>
      </c>
      <c r="G63" s="649" t="s">
        <v>370</v>
      </c>
      <c r="H63" s="874"/>
      <c r="I63" s="874"/>
      <c r="J63" s="650">
        <f t="shared" si="16"/>
        <v>0</v>
      </c>
      <c r="K63" s="651">
        <f>SUMIF('1.3-Basis ruimtestaat'!M:M,C63,'1.3-Basis ruimtestaat'!K:K)</f>
        <v>5413</v>
      </c>
      <c r="L63" s="652"/>
      <c r="M63" s="653">
        <f t="shared" si="15"/>
        <v>0.28644000529170527</v>
      </c>
      <c r="N63" s="654"/>
      <c r="O63" s="409" t="s">
        <v>48</v>
      </c>
      <c r="R63" s="320"/>
      <c r="S63" s="320"/>
      <c r="T63" s="320"/>
      <c r="U63" s="320"/>
      <c r="V63" s="320"/>
      <c r="W63" s="320"/>
    </row>
    <row r="64" spans="2:23" s="307" customFormat="1" ht="17">
      <c r="B64" s="320"/>
      <c r="C64" s="645" t="s">
        <v>189</v>
      </c>
      <c r="D64" s="646"/>
      <c r="E64" s="647"/>
      <c r="F64" s="648" t="s">
        <v>189</v>
      </c>
      <c r="G64" s="649"/>
      <c r="H64" s="649"/>
      <c r="I64" s="649"/>
      <c r="J64" s="650">
        <f t="shared" si="16"/>
        <v>0</v>
      </c>
      <c r="K64" s="651">
        <f>SUMIF('1.3-Basis ruimtestaat'!M:M,C64,'1.3-Basis ruimtestaat'!K:K)</f>
        <v>0</v>
      </c>
      <c r="L64" s="651">
        <f>SUMIF('1.3-Basis ruimtestaat'!M:M,C64,'1.3-Basis ruimtestaat'!L:L)</f>
        <v>0</v>
      </c>
      <c r="M64" s="653" t="str">
        <f t="shared" si="15"/>
        <v/>
      </c>
      <c r="N64" s="654"/>
      <c r="O64" s="409"/>
      <c r="R64" s="320"/>
      <c r="S64" s="320"/>
      <c r="T64" s="320"/>
      <c r="U64" s="320"/>
      <c r="V64" s="320"/>
      <c r="W64" s="320"/>
    </row>
    <row r="65" spans="1:23" s="307" customFormat="1" ht="17">
      <c r="B65" s="320"/>
      <c r="C65" s="645" t="s">
        <v>17</v>
      </c>
      <c r="D65" s="646"/>
      <c r="E65" s="647"/>
      <c r="F65" s="648" t="s">
        <v>143</v>
      </c>
      <c r="G65" s="649"/>
      <c r="H65" s="649"/>
      <c r="I65" s="649"/>
      <c r="J65" s="650">
        <f t="shared" si="16"/>
        <v>0</v>
      </c>
      <c r="K65" s="651">
        <f>SUMIF('1.3-Basis ruimtestaat'!M:M,C65,'1.3-Basis ruimtestaat'!K:K)</f>
        <v>14</v>
      </c>
      <c r="L65" s="651">
        <f>SUMIF('1.3-Basis ruimtestaat'!M:M,C65,'1.3-Basis ruimtestaat'!L:L)</f>
        <v>221.7</v>
      </c>
      <c r="M65" s="653">
        <f>IF(L65=0,"",L65/$L$70)</f>
        <v>1.1731710543722714E-2</v>
      </c>
      <c r="N65" s="654"/>
      <c r="O65" s="409"/>
      <c r="R65" s="320"/>
      <c r="S65" s="320"/>
      <c r="T65" s="320"/>
      <c r="U65" s="320"/>
      <c r="V65" s="320"/>
      <c r="W65" s="320"/>
    </row>
    <row r="66" spans="1:23" s="307" customFormat="1" ht="17">
      <c r="B66" s="320"/>
      <c r="C66" s="645" t="s">
        <v>376</v>
      </c>
      <c r="D66" s="646"/>
      <c r="E66" s="647"/>
      <c r="F66" s="648" t="s">
        <v>382</v>
      </c>
      <c r="G66" s="649"/>
      <c r="H66" s="649"/>
      <c r="I66" s="649"/>
      <c r="J66" s="650">
        <f t="shared" si="16"/>
        <v>0</v>
      </c>
      <c r="K66" s="651">
        <f>SUMIF('1.3-Basis ruimtestaat'!M:M,C66,'1.3-Basis ruimtestaat'!K:K)</f>
        <v>0</v>
      </c>
      <c r="L66" s="651">
        <f>SUMIF('1.3-Basis ruimtestaat'!M:M,C66,'1.3-Basis ruimtestaat'!L:L)</f>
        <v>0</v>
      </c>
      <c r="M66" s="653" t="str">
        <f>IF(K66=0,"",K66/$L$70)</f>
        <v/>
      </c>
      <c r="N66" s="654"/>
      <c r="O66" s="409"/>
    </row>
    <row r="67" spans="1:23" ht="17">
      <c r="A67" s="307"/>
      <c r="B67" s="320"/>
      <c r="C67" s="398" t="s">
        <v>445</v>
      </c>
      <c r="D67" s="399"/>
      <c r="E67" s="400"/>
      <c r="F67" s="401" t="s">
        <v>446</v>
      </c>
      <c r="G67" s="402"/>
      <c r="H67" s="402"/>
      <c r="I67" s="402"/>
      <c r="J67" s="402"/>
      <c r="K67" s="394">
        <f>SUMIF('1.3-Basis ruimtestaat'!M:M,C67,'1.3-Basis ruimtestaat'!K:K)</f>
        <v>0</v>
      </c>
      <c r="L67" s="394">
        <f>SUMIF('1.3-Basis ruimtestaat'!M:M,C67,'1.3-Basis ruimtestaat'!L:L)</f>
        <v>0</v>
      </c>
      <c r="M67" s="396" t="str">
        <f>IF(K67=0,"",K67/$L$70)</f>
        <v/>
      </c>
      <c r="N67" s="397"/>
      <c r="O67" s="409"/>
      <c r="P67" s="307"/>
      <c r="Q67" s="307"/>
    </row>
    <row r="68" spans="1:23" ht="17">
      <c r="A68" s="307"/>
      <c r="B68" s="320"/>
      <c r="C68" s="403"/>
      <c r="D68" s="403"/>
      <c r="E68" s="404"/>
      <c r="F68" s="405"/>
      <c r="G68" s="406"/>
      <c r="H68" s="407"/>
      <c r="I68" s="407"/>
      <c r="J68" s="408"/>
      <c r="K68" s="394"/>
      <c r="L68" s="395"/>
      <c r="M68" s="396"/>
      <c r="N68" s="397"/>
      <c r="O68" s="410"/>
      <c r="P68" s="307"/>
      <c r="Q68" s="307"/>
    </row>
    <row r="69" spans="1:23" ht="17">
      <c r="B69" s="320"/>
      <c r="I69" s="311"/>
      <c r="K69" s="655">
        <f>SUM(K14:K68)</f>
        <v>18675.8</v>
      </c>
      <c r="L69" s="655">
        <f>SUM(L19:L68)</f>
        <v>221.7</v>
      </c>
      <c r="M69" s="421">
        <f>SUM(M13:M68)</f>
        <v>0.99925916126471748</v>
      </c>
      <c r="N69" s="352"/>
      <c r="O69" s="353"/>
      <c r="P69" s="307"/>
    </row>
    <row r="70" spans="1:23" ht="17">
      <c r="B70" s="320"/>
      <c r="D70" s="354"/>
      <c r="F70" s="355"/>
      <c r="G70" s="308"/>
      <c r="H70" s="309"/>
      <c r="K70" s="356" t="s">
        <v>148</v>
      </c>
      <c r="L70" s="656">
        <f>L69+K69</f>
        <v>18897.5</v>
      </c>
      <c r="O70" s="358"/>
      <c r="P70" s="359"/>
    </row>
    <row r="71" spans="1:23">
      <c r="L71" s="360"/>
      <c r="M71" s="366"/>
      <c r="N71" s="362"/>
      <c r="O71" s="358"/>
      <c r="P71" s="359"/>
    </row>
    <row r="72" spans="1:23">
      <c r="C72" s="363" t="s">
        <v>120</v>
      </c>
      <c r="D72" s="363"/>
      <c r="E72" s="364"/>
      <c r="F72" s="364"/>
      <c r="J72" s="365"/>
      <c r="K72" s="366"/>
    </row>
    <row r="73" spans="1:23">
      <c r="C73" s="364" t="s">
        <v>31</v>
      </c>
      <c r="D73" s="364"/>
      <c r="E73" s="364" t="s">
        <v>35</v>
      </c>
      <c r="J73" s="365"/>
      <c r="K73" s="366"/>
    </row>
    <row r="74" spans="1:23">
      <c r="C74" s="364" t="s">
        <v>43</v>
      </c>
      <c r="D74" s="364"/>
      <c r="E74" s="364" t="s">
        <v>14</v>
      </c>
      <c r="J74" s="365"/>
      <c r="K74" s="366"/>
      <c r="L74" s="361"/>
      <c r="M74" s="366"/>
      <c r="O74" s="368"/>
      <c r="P74" s="369"/>
    </row>
    <row r="75" spans="1:23">
      <c r="C75" s="364" t="s">
        <v>74</v>
      </c>
      <c r="D75" s="364"/>
      <c r="E75" s="364" t="s">
        <v>81</v>
      </c>
      <c r="J75" s="365"/>
      <c r="K75" s="366"/>
      <c r="L75" s="361"/>
      <c r="M75" s="370"/>
      <c r="N75" s="371"/>
      <c r="O75" s="368"/>
      <c r="P75" s="368"/>
    </row>
    <row r="76" spans="1:23">
      <c r="C76" s="364" t="s">
        <v>47</v>
      </c>
      <c r="D76" s="364"/>
      <c r="E76" s="364" t="s">
        <v>95</v>
      </c>
      <c r="J76" s="365"/>
      <c r="K76" s="366"/>
      <c r="L76" s="361"/>
      <c r="M76" s="370"/>
      <c r="N76" s="371"/>
      <c r="O76" s="368"/>
      <c r="P76" s="368"/>
    </row>
    <row r="77" spans="1:23">
      <c r="C77" s="364" t="s">
        <v>40</v>
      </c>
      <c r="D77" s="364"/>
      <c r="E77" s="364" t="s">
        <v>112</v>
      </c>
      <c r="J77" s="365"/>
      <c r="K77" s="366"/>
      <c r="L77" s="361"/>
      <c r="M77" s="370"/>
      <c r="N77" s="371"/>
      <c r="O77" s="368"/>
      <c r="P77" s="368"/>
    </row>
    <row r="78" spans="1:23">
      <c r="C78" s="364" t="s">
        <v>45</v>
      </c>
      <c r="D78" s="364"/>
      <c r="E78" s="364" t="s">
        <v>121</v>
      </c>
      <c r="J78" s="365"/>
      <c r="K78" s="366"/>
      <c r="L78" s="361"/>
      <c r="M78" s="370"/>
      <c r="N78" s="371"/>
      <c r="O78" s="368"/>
      <c r="P78" s="368"/>
    </row>
    <row r="79" spans="1:23">
      <c r="C79" s="364" t="s">
        <v>132</v>
      </c>
      <c r="D79" s="364"/>
      <c r="E79" s="364" t="s">
        <v>134</v>
      </c>
      <c r="J79" s="365"/>
      <c r="K79" s="366"/>
      <c r="L79" s="361"/>
      <c r="M79" s="370"/>
      <c r="N79" s="371"/>
      <c r="O79" s="368"/>
      <c r="P79" s="368"/>
    </row>
    <row r="80" spans="1:23">
      <c r="C80" s="364" t="s">
        <v>133</v>
      </c>
      <c r="D80" s="364"/>
      <c r="E80" s="364" t="s">
        <v>135</v>
      </c>
      <c r="J80" s="365"/>
      <c r="K80" s="366"/>
      <c r="L80" s="361"/>
      <c r="M80" s="370"/>
      <c r="N80" s="371"/>
      <c r="O80" s="368"/>
      <c r="P80" s="368"/>
    </row>
    <row r="81" spans="3:16">
      <c r="C81" s="364" t="s">
        <v>136</v>
      </c>
      <c r="D81" s="364"/>
      <c r="E81" s="364" t="s">
        <v>141</v>
      </c>
      <c r="J81" s="365"/>
      <c r="K81" s="366"/>
      <c r="L81" s="361"/>
      <c r="M81" s="370"/>
      <c r="N81" s="371"/>
      <c r="O81" s="368"/>
      <c r="P81" s="368"/>
    </row>
    <row r="82" spans="3:16">
      <c r="C82" s="364" t="s">
        <v>137</v>
      </c>
      <c r="D82" s="364"/>
      <c r="E82" s="364" t="s">
        <v>138</v>
      </c>
      <c r="J82" s="365"/>
      <c r="K82" s="366"/>
      <c r="L82" s="361"/>
      <c r="M82" s="370"/>
      <c r="N82" s="371"/>
      <c r="O82" s="368"/>
      <c r="P82" s="368"/>
    </row>
    <row r="83" spans="3:16">
      <c r="C83" s="364" t="s">
        <v>92</v>
      </c>
      <c r="D83" s="364"/>
      <c r="E83" s="364" t="s">
        <v>151</v>
      </c>
      <c r="J83" s="365"/>
      <c r="K83" s="366"/>
      <c r="L83" s="361"/>
      <c r="M83" s="370"/>
      <c r="N83" s="371"/>
      <c r="O83" s="368"/>
      <c r="P83" s="368"/>
    </row>
    <row r="84" spans="3:16" ht="16" thickBot="1">
      <c r="J84" s="365"/>
      <c r="K84" s="366"/>
      <c r="L84" s="361"/>
      <c r="M84" s="370"/>
      <c r="N84" s="371"/>
      <c r="O84" s="368"/>
      <c r="P84" s="368"/>
    </row>
    <row r="85" spans="3:16">
      <c r="C85" s="411"/>
      <c r="D85" s="411"/>
      <c r="E85" s="412"/>
      <c r="F85" s="413"/>
      <c r="G85" s="414"/>
      <c r="H85" s="415"/>
      <c r="I85" s="415"/>
      <c r="J85" s="416"/>
      <c r="K85" s="417"/>
      <c r="L85" s="418"/>
      <c r="M85" s="414"/>
      <c r="N85" s="419"/>
      <c r="O85" s="420"/>
    </row>
  </sheetData>
  <autoFilter ref="C12:O67" xr:uid="{00000000-0001-0000-0400-000000000000}"/>
  <sortState xmlns:xlrd2="http://schemas.microsoft.com/office/spreadsheetml/2017/richdata2" ref="A49:AE63">
    <sortCondition ref="C49:C63"/>
  </sortState>
  <phoneticPr fontId="10"/>
  <conditionalFormatting sqref="H55:I55 H28:I28 H46:I53 H14:I14 H16:I26 I15 H57:I63 H33:I43 H31:I31 H30">
    <cfRule type="cellIs" dxfId="302" priority="29" operator="greaterThan">
      <formula>0</formula>
    </cfRule>
  </conditionalFormatting>
  <conditionalFormatting sqref="H54:I54">
    <cfRule type="cellIs" dxfId="301" priority="14" operator="greaterThan">
      <formula>0</formula>
    </cfRule>
  </conditionalFormatting>
  <conditionalFormatting sqref="I27">
    <cfRule type="cellIs" dxfId="300" priority="13" operator="greaterThan">
      <formula>0</formula>
    </cfRule>
  </conditionalFormatting>
  <conditionalFormatting sqref="H27">
    <cfRule type="cellIs" dxfId="299" priority="12" operator="greaterThan">
      <formula>0</formula>
    </cfRule>
  </conditionalFormatting>
  <conditionalFormatting sqref="I32">
    <cfRule type="cellIs" dxfId="298" priority="11" operator="greaterThan">
      <formula>0</formula>
    </cfRule>
  </conditionalFormatting>
  <conditionalFormatting sqref="H32">
    <cfRule type="cellIs" dxfId="297" priority="10" operator="greaterThan">
      <formula>0</formula>
    </cfRule>
  </conditionalFormatting>
  <conditionalFormatting sqref="I56">
    <cfRule type="cellIs" dxfId="296" priority="9" operator="greaterThan">
      <formula>0</formula>
    </cfRule>
  </conditionalFormatting>
  <conditionalFormatting sqref="H56">
    <cfRule type="cellIs" dxfId="295" priority="8" operator="greaterThan">
      <formula>0</formula>
    </cfRule>
  </conditionalFormatting>
  <conditionalFormatting sqref="I45">
    <cfRule type="cellIs" dxfId="294" priority="7" operator="greaterThan">
      <formula>0</formula>
    </cfRule>
  </conditionalFormatting>
  <conditionalFormatting sqref="H45">
    <cfRule type="cellIs" dxfId="293" priority="6" operator="greaterThan">
      <formula>0</formula>
    </cfRule>
  </conditionalFormatting>
  <conditionalFormatting sqref="I44">
    <cfRule type="cellIs" dxfId="292" priority="5" operator="greaterThan">
      <formula>0</formula>
    </cfRule>
  </conditionalFormatting>
  <conditionalFormatting sqref="H44">
    <cfRule type="cellIs" dxfId="291" priority="3" operator="greaterThan">
      <formula>0</formula>
    </cfRule>
  </conditionalFormatting>
  <conditionalFormatting sqref="H15">
    <cfRule type="cellIs" dxfId="290" priority="2" operator="greaterThan">
      <formula>0</formula>
    </cfRule>
  </conditionalFormatting>
  <conditionalFormatting sqref="H29:I29">
    <cfRule type="cellIs" dxfId="289" priority="1" operator="greaterThan">
      <formula>0</formula>
    </cfRule>
  </conditionalFormatting>
  <dataValidations disablePrompts="1" count="1">
    <dataValidation allowBlank="1" showInputMessage="1" showErrorMessage="1" promptTitle="Toelichting" prompt="Vul in deze gekleurde cellen de gevraagde informatie in._x000d_" sqref="A16" xr:uid="{00000000-0002-0000-0400-000000000000}"/>
  </dataValidations>
  <printOptions horizontalCentered="1" gridLinesSet="0"/>
  <pageMargins left="0.19685039370078741" right="0.19685039370078741" top="0.39370078740157483" bottom="0.39370078740157483" header="0.39370078740157483" footer="0.19685039370078741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AK538"/>
  <sheetViews>
    <sheetView showGridLines="0" showRowColHeaders="0" showZeros="0" showOutlineSymbols="0" zoomScale="117" zoomScaleNormal="117" zoomScaleSheetLayoutView="65" zoomScalePageLayoutView="90" workbookViewId="0">
      <pane ySplit="13" topLeftCell="A14" activePane="bottomLeft" state="frozen"/>
      <selection activeCell="B1" sqref="B1"/>
      <selection pane="bottomLeft"/>
    </sheetView>
  </sheetViews>
  <sheetFormatPr baseColWidth="10" defaultColWidth="8.83203125" defaultRowHeight="16" customHeight="1"/>
  <cols>
    <col min="1" max="1" width="7.6640625" style="364" customWidth="1"/>
    <col min="2" max="2" width="20.6640625" style="424" customWidth="1"/>
    <col min="3" max="3" width="13" style="468" customWidth="1"/>
    <col min="4" max="4" width="9.33203125" style="423" customWidth="1"/>
    <col min="5" max="5" width="30.1640625" style="469" bestFit="1" customWidth="1"/>
    <col min="6" max="6" width="13.33203125" style="423" bestFit="1" customWidth="1"/>
    <col min="7" max="7" width="8.1640625" style="470" customWidth="1"/>
    <col min="8" max="8" width="23.33203125" style="364" bestFit="1" customWidth="1"/>
    <col min="9" max="9" width="44.1640625" style="450" bestFit="1" customWidth="1"/>
    <col min="10" max="10" width="16" style="423" customWidth="1"/>
    <col min="11" max="12" width="10.83203125" style="447" customWidth="1"/>
    <col min="13" max="13" width="16.33203125" style="448" customWidth="1"/>
    <col min="14" max="14" width="19" style="424" hidden="1" customWidth="1"/>
    <col min="15" max="15" width="25.1640625" style="471" hidden="1" customWidth="1"/>
    <col min="16" max="16" width="21.1640625" style="448" hidden="1" customWidth="1"/>
    <col min="17" max="17" width="16.1640625" style="423" bestFit="1" customWidth="1"/>
    <col min="18" max="19" width="11" style="448" customWidth="1"/>
    <col min="20" max="21" width="12" style="449" customWidth="1"/>
    <col min="22" max="22" width="17.6640625" style="364" hidden="1" customWidth="1"/>
    <col min="23" max="23" width="18.33203125" style="364" hidden="1" customWidth="1"/>
    <col min="24" max="24" width="20" style="364" hidden="1" customWidth="1"/>
    <col min="25" max="26" width="12.33203125" style="423" customWidth="1"/>
    <col min="27" max="27" width="12.6640625" style="364" hidden="1" customWidth="1"/>
    <col min="28" max="28" width="10" style="364" hidden="1" customWidth="1"/>
    <col min="29" max="29" width="11.83203125" style="364" hidden="1" customWidth="1"/>
    <col min="30" max="30" width="8.33203125" style="364" customWidth="1"/>
    <col min="31" max="31" width="27.33203125" style="472" bestFit="1" customWidth="1"/>
    <col min="32" max="32" width="17" style="423" customWidth="1"/>
    <col min="33" max="33" width="20.33203125" style="423" customWidth="1"/>
    <col min="34" max="34" width="15.6640625" style="364" customWidth="1"/>
    <col min="35" max="35" width="9.83203125" style="364" hidden="1" customWidth="1"/>
    <col min="36" max="36" width="11" style="364" hidden="1" customWidth="1"/>
    <col min="37" max="37" width="22.83203125" style="364" hidden="1" customWidth="1"/>
    <col min="38" max="38" width="12" style="364" customWidth="1"/>
    <col min="39" max="39" width="20" style="364" customWidth="1"/>
    <col min="40" max="16384" width="8.83203125" style="364"/>
  </cols>
  <sheetData>
    <row r="1" spans="1:36" s="3" customFormat="1" ht="9" customHeight="1" thickBot="1">
      <c r="A1" s="11"/>
      <c r="B1" s="131"/>
      <c r="C1" s="131"/>
      <c r="D1" s="782"/>
      <c r="E1" s="131"/>
      <c r="F1" s="131"/>
      <c r="G1" s="131"/>
      <c r="H1" s="131"/>
      <c r="I1" s="131"/>
      <c r="J1" s="776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99"/>
      <c r="AD1" s="199"/>
      <c r="AE1" s="199"/>
      <c r="AF1" s="199"/>
      <c r="AG1" s="199"/>
    </row>
    <row r="2" spans="1:36" s="3" customFormat="1" ht="8" customHeight="1">
      <c r="A2" s="11"/>
      <c r="B2" s="202"/>
      <c r="C2" s="202"/>
      <c r="D2" s="783"/>
      <c r="E2" s="202"/>
      <c r="F2" s="202"/>
      <c r="G2" s="202"/>
      <c r="H2" s="202"/>
      <c r="I2" s="202"/>
      <c r="J2" s="777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199"/>
      <c r="AD2" s="199"/>
      <c r="AE2" s="199"/>
      <c r="AF2" s="199"/>
      <c r="AG2" s="199"/>
    </row>
    <row r="3" spans="1:36" s="307" customFormat="1" ht="15">
      <c r="C3" s="308"/>
      <c r="D3" s="308"/>
      <c r="E3" s="308"/>
      <c r="F3" s="309"/>
      <c r="G3" s="310"/>
      <c r="H3" s="311"/>
      <c r="I3" s="779"/>
      <c r="J3" s="312"/>
      <c r="K3" s="313"/>
      <c r="L3" s="314"/>
      <c r="M3" s="310"/>
      <c r="N3" s="315"/>
      <c r="O3" s="316"/>
      <c r="P3" s="316"/>
    </row>
    <row r="4" spans="1:36" ht="18" customHeight="1">
      <c r="A4" s="423"/>
      <c r="C4" s="425"/>
      <c r="E4" s="438" t="str">
        <f>'1.2-Kengetal'!C4</f>
        <v>Omschrijving blad</v>
      </c>
      <c r="F4" s="439"/>
      <c r="G4" s="499" t="s">
        <v>728</v>
      </c>
      <c r="H4" s="440"/>
      <c r="I4" s="780"/>
      <c r="J4" s="443"/>
      <c r="K4" s="431"/>
      <c r="L4" s="431"/>
      <c r="M4" s="432"/>
      <c r="N4" s="428"/>
      <c r="O4" s="433"/>
      <c r="P4" s="431"/>
      <c r="Q4" s="431"/>
      <c r="R4" s="431"/>
      <c r="S4" s="431"/>
      <c r="T4" s="434"/>
      <c r="U4" s="435"/>
      <c r="V4" s="436"/>
      <c r="W4" s="436"/>
      <c r="X4" s="436"/>
      <c r="Y4" s="437"/>
      <c r="Z4" s="437"/>
      <c r="AA4" s="436"/>
      <c r="AB4" s="436"/>
      <c r="AC4" s="436"/>
      <c r="AD4" s="441"/>
      <c r="AE4" s="442"/>
      <c r="AF4" s="443"/>
    </row>
    <row r="5" spans="1:36" ht="18" customHeight="1">
      <c r="A5" s="423"/>
      <c r="C5" s="425"/>
      <c r="E5" s="317" t="s">
        <v>89</v>
      </c>
      <c r="G5" s="498" t="str">
        <f>Voorblad!$E$16</f>
        <v>Stichting Tabijn</v>
      </c>
      <c r="H5" s="440"/>
      <c r="I5" s="781"/>
      <c r="J5" s="443"/>
      <c r="K5" s="431"/>
      <c r="L5" s="431"/>
      <c r="M5" s="432"/>
      <c r="N5" s="428"/>
      <c r="O5" s="433"/>
      <c r="P5" s="432"/>
      <c r="Q5" s="443"/>
      <c r="R5" s="432"/>
      <c r="S5" s="432"/>
      <c r="T5" s="434"/>
      <c r="U5" s="435"/>
      <c r="V5" s="436"/>
      <c r="W5" s="436"/>
      <c r="X5" s="436"/>
      <c r="Y5" s="437"/>
      <c r="Z5" s="437"/>
      <c r="AA5" s="444"/>
      <c r="AB5" s="444"/>
      <c r="AC5" s="444"/>
      <c r="AD5" s="441"/>
      <c r="AE5" s="442"/>
      <c r="AF5" s="443"/>
    </row>
    <row r="6" spans="1:36" ht="18" customHeight="1">
      <c r="A6" s="423"/>
      <c r="C6" s="425"/>
      <c r="E6" s="317" t="s">
        <v>34</v>
      </c>
      <c r="G6" s="498" t="str">
        <f>'1.0-Contractblad'!$E$7</f>
        <v>Regio Heemstede e.o.</v>
      </c>
      <c r="H6" s="440"/>
      <c r="I6" s="445"/>
      <c r="J6" s="744" t="s">
        <v>171</v>
      </c>
      <c r="K6" s="446"/>
      <c r="M6" s="432"/>
      <c r="N6" s="428"/>
      <c r="O6" s="433"/>
      <c r="P6" s="432"/>
      <c r="Q6" s="443"/>
      <c r="U6" s="435"/>
      <c r="V6" s="436"/>
      <c r="W6" s="436"/>
      <c r="X6" s="436"/>
      <c r="Y6" s="437"/>
      <c r="Z6" s="437"/>
      <c r="AA6" s="436"/>
      <c r="AB6" s="436"/>
      <c r="AC6" s="436"/>
      <c r="AD6" s="441"/>
      <c r="AE6" s="442"/>
      <c r="AF6" s="443"/>
    </row>
    <row r="7" spans="1:36" ht="18" customHeight="1" thickBot="1">
      <c r="A7" s="423"/>
      <c r="C7" s="425"/>
      <c r="E7" s="317" t="s">
        <v>119</v>
      </c>
      <c r="G7" s="327" t="str">
        <f>Voorblad!$E$24</f>
        <v>2009-46–2022</v>
      </c>
      <c r="H7" s="440"/>
      <c r="J7" s="778"/>
      <c r="K7" s="804" t="s">
        <v>741</v>
      </c>
      <c r="L7" s="431"/>
      <c r="M7" s="432"/>
      <c r="N7" s="428"/>
      <c r="O7" s="433"/>
      <c r="P7" s="432"/>
      <c r="Q7" s="443"/>
      <c r="U7" s="435"/>
      <c r="V7" s="436"/>
      <c r="W7" s="436"/>
      <c r="X7" s="436"/>
      <c r="Y7" s="437"/>
      <c r="Z7" s="437"/>
      <c r="AA7" s="436"/>
      <c r="AB7" s="436"/>
      <c r="AC7" s="436"/>
      <c r="AD7" s="441"/>
      <c r="AE7" s="442"/>
      <c r="AF7" s="443"/>
    </row>
    <row r="8" spans="1:36" ht="18" customHeight="1">
      <c r="A8" s="423"/>
      <c r="C8" s="425"/>
      <c r="E8" s="317" t="s">
        <v>153</v>
      </c>
      <c r="G8" s="332" t="str">
        <f ca="1">Voorblad!$E$26</f>
        <v xml:space="preserve">Calculatiemodel  Stichting Tabijn Perceel 1 -  V1.0 </v>
      </c>
      <c r="H8" s="440"/>
      <c r="J8" s="772" t="s">
        <v>385</v>
      </c>
      <c r="K8" s="775" t="s">
        <v>637</v>
      </c>
      <c r="L8" s="431"/>
      <c r="M8" s="432"/>
      <c r="N8" s="428"/>
      <c r="O8" s="433"/>
      <c r="P8" s="432"/>
      <c r="Q8" s="443"/>
      <c r="U8" s="435"/>
      <c r="V8" s="436"/>
      <c r="W8" s="436"/>
      <c r="X8" s="436"/>
      <c r="Y8" s="437"/>
      <c r="Z8" s="437"/>
      <c r="AA8" s="436"/>
      <c r="AB8" s="436"/>
      <c r="AC8" s="436"/>
      <c r="AD8" s="441"/>
      <c r="AE8" s="442"/>
      <c r="AF8" s="443"/>
    </row>
    <row r="9" spans="1:36" ht="18" customHeight="1">
      <c r="A9" s="423"/>
      <c r="C9" s="425"/>
      <c r="E9" s="317" t="s">
        <v>87</v>
      </c>
      <c r="G9" s="500" t="str">
        <f>Voorblad!$E$19</f>
        <v>[invoeren naam organisatie]</v>
      </c>
      <c r="H9" s="451"/>
      <c r="J9" s="770" t="s">
        <v>398</v>
      </c>
      <c r="K9" s="775" t="s">
        <v>627</v>
      </c>
      <c r="L9" s="431"/>
      <c r="M9" s="432"/>
      <c r="N9" s="428"/>
      <c r="O9" s="433"/>
      <c r="P9" s="432"/>
      <c r="Q9" s="443"/>
      <c r="T9" s="452"/>
      <c r="U9" s="452"/>
      <c r="V9" s="452"/>
      <c r="W9" s="452"/>
      <c r="X9" s="436"/>
      <c r="Y9" s="437"/>
      <c r="Z9" s="437"/>
      <c r="AA9" s="436"/>
      <c r="AB9" s="436"/>
      <c r="AC9" s="436"/>
      <c r="AD9" s="441"/>
      <c r="AE9" s="442"/>
      <c r="AF9" s="443"/>
    </row>
    <row r="10" spans="1:36" ht="18" customHeight="1">
      <c r="A10" s="423"/>
      <c r="C10" s="425"/>
      <c r="E10" s="317" t="s">
        <v>6</v>
      </c>
      <c r="G10" s="897">
        <f>Voorblad!$E$22</f>
        <v>45017</v>
      </c>
      <c r="H10" s="897"/>
      <c r="I10" s="453"/>
      <c r="K10" s="431"/>
      <c r="L10" s="431"/>
      <c r="M10" s="743"/>
      <c r="N10" s="428"/>
      <c r="O10" s="433"/>
      <c r="P10" s="432"/>
      <c r="Q10" s="443"/>
      <c r="U10" s="435"/>
      <c r="V10" s="436"/>
      <c r="W10" s="436"/>
      <c r="X10" s="436"/>
      <c r="Y10" s="437"/>
      <c r="Z10" s="437"/>
      <c r="AA10" s="436"/>
      <c r="AB10" s="436"/>
      <c r="AC10" s="436"/>
      <c r="AD10" s="454"/>
      <c r="AE10" s="442"/>
      <c r="AF10" s="443"/>
    </row>
    <row r="11" spans="1:36" ht="15">
      <c r="A11" s="423"/>
      <c r="C11" s="425"/>
      <c r="E11" s="426"/>
      <c r="F11" s="427"/>
      <c r="G11" s="428"/>
      <c r="H11" s="429"/>
      <c r="I11" s="430"/>
      <c r="J11" s="443"/>
      <c r="K11" s="431"/>
      <c r="L11" s="431"/>
      <c r="M11" s="432"/>
      <c r="N11" s="428"/>
      <c r="O11" s="433"/>
      <c r="P11" s="432"/>
      <c r="Q11" s="443"/>
      <c r="U11" s="435"/>
      <c r="V11" s="436"/>
      <c r="W11" s="436"/>
      <c r="X11" s="436"/>
      <c r="Y11" s="437"/>
      <c r="Z11" s="437"/>
      <c r="AA11" s="436"/>
      <c r="AB11" s="436"/>
      <c r="AC11" s="436"/>
      <c r="AD11" s="429"/>
      <c r="AE11" s="442"/>
      <c r="AF11" s="443"/>
    </row>
    <row r="12" spans="1:36" s="483" customFormat="1" ht="53" customHeight="1">
      <c r="A12" s="473"/>
      <c r="B12" s="295" t="s">
        <v>506</v>
      </c>
      <c r="C12" s="474" t="s">
        <v>507</v>
      </c>
      <c r="D12" s="294" t="s">
        <v>300</v>
      </c>
      <c r="E12" s="293" t="s">
        <v>343</v>
      </c>
      <c r="F12" s="294" t="s">
        <v>25</v>
      </c>
      <c r="G12" s="475" t="s">
        <v>471</v>
      </c>
      <c r="H12" s="293" t="s">
        <v>123</v>
      </c>
      <c r="I12" s="476" t="s">
        <v>54</v>
      </c>
      <c r="J12" s="482" t="s">
        <v>100</v>
      </c>
      <c r="K12" s="390" t="s">
        <v>82</v>
      </c>
      <c r="L12" s="390" t="s">
        <v>51</v>
      </c>
      <c r="M12" s="477" t="s">
        <v>275</v>
      </c>
      <c r="N12" s="477" t="s">
        <v>276</v>
      </c>
      <c r="O12" s="477" t="s">
        <v>313</v>
      </c>
      <c r="P12" s="477" t="s">
        <v>322</v>
      </c>
      <c r="Q12" s="478" t="s">
        <v>24</v>
      </c>
      <c r="R12" s="477" t="s">
        <v>299</v>
      </c>
      <c r="S12" s="477" t="s">
        <v>233</v>
      </c>
      <c r="T12" s="479" t="s">
        <v>271</v>
      </c>
      <c r="U12" s="479" t="s">
        <v>270</v>
      </c>
      <c r="V12" s="479" t="s">
        <v>301</v>
      </c>
      <c r="W12" s="478" t="s">
        <v>320</v>
      </c>
      <c r="X12" s="478" t="s">
        <v>323</v>
      </c>
      <c r="Y12" s="480" t="s">
        <v>272</v>
      </c>
      <c r="Z12" s="478" t="s">
        <v>269</v>
      </c>
      <c r="AA12" s="478" t="s">
        <v>279</v>
      </c>
      <c r="AB12" s="478" t="s">
        <v>314</v>
      </c>
      <c r="AC12" s="478" t="s">
        <v>324</v>
      </c>
      <c r="AD12" s="294" t="s">
        <v>71</v>
      </c>
      <c r="AE12" s="481" t="s">
        <v>52</v>
      </c>
      <c r="AF12" s="482" t="s">
        <v>273</v>
      </c>
      <c r="AG12" s="482" t="s">
        <v>508</v>
      </c>
    </row>
    <row r="13" spans="1:36" s="483" customFormat="1">
      <c r="A13" s="473"/>
      <c r="B13" s="493" t="s">
        <v>680</v>
      </c>
      <c r="C13" s="494"/>
      <c r="D13" s="784"/>
      <c r="E13" s="495"/>
      <c r="F13" s="300"/>
      <c r="G13" s="484"/>
      <c r="H13" s="299"/>
      <c r="I13" s="485"/>
      <c r="J13" s="492"/>
      <c r="K13" s="486"/>
      <c r="L13" s="486"/>
      <c r="M13" s="487"/>
      <c r="N13" s="487"/>
      <c r="O13" s="487"/>
      <c r="P13" s="487"/>
      <c r="Q13" s="488"/>
      <c r="R13" s="487"/>
      <c r="S13" s="487"/>
      <c r="T13" s="489"/>
      <c r="U13" s="489"/>
      <c r="V13" s="489"/>
      <c r="W13" s="488"/>
      <c r="X13" s="488"/>
      <c r="Y13" s="490"/>
      <c r="Z13" s="488"/>
      <c r="AA13" s="488"/>
      <c r="AB13" s="488"/>
      <c r="AC13" s="488"/>
      <c r="AD13" s="300"/>
      <c r="AE13" s="491"/>
      <c r="AF13" s="492"/>
      <c r="AG13" s="492"/>
    </row>
    <row r="14" spans="1:36" ht="16" customHeight="1">
      <c r="B14" s="496"/>
      <c r="C14" s="497"/>
      <c r="D14" s="456">
        <f>VLOOKUP(E14,'1.1a-Jaarprijzen'!B:G,6,FALSE)</f>
        <v>1</v>
      </c>
      <c r="E14" s="455" t="s">
        <v>684</v>
      </c>
      <c r="F14" s="456" t="s">
        <v>375</v>
      </c>
      <c r="G14" s="457">
        <v>1</v>
      </c>
      <c r="H14" s="455" t="s">
        <v>572</v>
      </c>
      <c r="I14" s="458" t="str">
        <f t="shared" ref="I14:I41" si="0">IF($M14="",0,VLOOKUP($M14,Kengetal,4,FALSE))</f>
        <v>leslokaal/leerplein groep 4 t/m 8</v>
      </c>
      <c r="J14" s="456" t="s">
        <v>643</v>
      </c>
      <c r="K14" s="459">
        <v>63</v>
      </c>
      <c r="L14" s="459"/>
      <c r="M14" s="460">
        <v>18200</v>
      </c>
      <c r="N14" s="461"/>
      <c r="O14" s="460"/>
      <c r="P14" s="467"/>
      <c r="Q14" s="462">
        <f t="shared" ref="Q14" si="1">VLOOKUP(M14,Kengetal,3,FALSE)+VLOOKUP(N14,Kengetal,3,FALSE)+VLOOKUP(O14,Kengetal,3,FALSE)</f>
        <v>200</v>
      </c>
      <c r="R14" s="678">
        <v>1</v>
      </c>
      <c r="S14" s="678">
        <v>1</v>
      </c>
      <c r="T14" s="452">
        <f t="shared" ref="T14" si="2">Y14*K14*R14</f>
        <v>0</v>
      </c>
      <c r="U14" s="452">
        <f t="shared" ref="U14" si="3">Z14*K14*S14</f>
        <v>0</v>
      </c>
      <c r="V14" s="452">
        <f t="shared" ref="V14" si="4">AA14*K14*R14</f>
        <v>0</v>
      </c>
      <c r="W14" s="452">
        <f t="shared" ref="W14" si="5">AB14*K14*R14</f>
        <v>0</v>
      </c>
      <c r="X14" s="452"/>
      <c r="Y14" s="463">
        <f t="shared" ref="Y14:Y77" si="6">IF($M14=0,0,VLOOKUP($M14,Kengetal,6,FALSE))</f>
        <v>0</v>
      </c>
      <c r="Z14" s="463">
        <f t="shared" ref="Z14:Z77" si="7">IF($M14=0,0,VLOOKUP($M14,Kengetal,7,FALSE))</f>
        <v>0</v>
      </c>
      <c r="AA14" s="463">
        <f t="shared" ref="AA14:AA77" si="8">IF($N14=0,0,VLOOKUP($N14,Kengetal,6,FALSE))</f>
        <v>0</v>
      </c>
      <c r="AB14" s="463">
        <f t="shared" ref="AB14:AB77" si="9">IF($O14=0,0,VLOOKUP($O14,Kengetal,6,FALSE))</f>
        <v>0</v>
      </c>
      <c r="AC14" s="463">
        <f t="shared" ref="AC14:AC77" si="10">IF($P14=0,0,VLOOKUP($P14,Kengetal,6,FALSE))</f>
        <v>0</v>
      </c>
      <c r="AD14" s="464" t="str">
        <f t="shared" ref="AD14" si="11">IF(M14="","",VLOOKUP(M14,Kengetal,13,FALSE))</f>
        <v>V</v>
      </c>
      <c r="AE14" s="465"/>
      <c r="AF14" s="466">
        <f>(T14+U14+V14)*'1.0-Contractblad'!$L$37+W14</f>
        <v>0</v>
      </c>
      <c r="AG14" s="466">
        <f ca="1">VLOOKUP(E14,'1.1a-Jaarprijzen'!$B$49:$Q$84,16,FALSE)*K14</f>
        <v>0</v>
      </c>
      <c r="AI14" s="364">
        <f t="shared" ref="AI14" si="12">K14*Q14</f>
        <v>12600</v>
      </c>
      <c r="AJ14" s="364" t="str">
        <f t="shared" ref="AJ14" si="13">CONCATENATE(M14,"-",Q14)</f>
        <v>18200-200</v>
      </c>
    </row>
    <row r="15" spans="1:36" ht="16" customHeight="1">
      <c r="B15" s="496"/>
      <c r="C15" s="497"/>
      <c r="D15" s="456">
        <f>VLOOKUP(E15,'1.1a-Jaarprijzen'!B:G,6,FALSE)</f>
        <v>1</v>
      </c>
      <c r="E15" s="455" t="s">
        <v>684</v>
      </c>
      <c r="F15" s="456" t="s">
        <v>375</v>
      </c>
      <c r="G15" s="457">
        <v>2</v>
      </c>
      <c r="H15" s="455" t="s">
        <v>572</v>
      </c>
      <c r="I15" s="458" t="str">
        <f t="shared" si="0"/>
        <v>leslokaal/leerplein groep 4 t/m 8</v>
      </c>
      <c r="J15" s="456" t="s">
        <v>643</v>
      </c>
      <c r="K15" s="459">
        <v>62</v>
      </c>
      <c r="L15" s="459"/>
      <c r="M15" s="460">
        <v>18200</v>
      </c>
      <c r="N15" s="461"/>
      <c r="O15" s="460"/>
      <c r="P15" s="467"/>
      <c r="Q15" s="462">
        <f t="shared" ref="Q15:Q78" si="14">VLOOKUP(M15,Kengetal,3,FALSE)+VLOOKUP(N15,Kengetal,3,FALSE)+VLOOKUP(O15,Kengetal,3,FALSE)</f>
        <v>200</v>
      </c>
      <c r="R15" s="678">
        <v>1</v>
      </c>
      <c r="S15" s="678">
        <v>1</v>
      </c>
      <c r="T15" s="452">
        <f t="shared" ref="T15:T78" si="15">Y15*K15*R15</f>
        <v>0</v>
      </c>
      <c r="U15" s="452">
        <f t="shared" ref="U15:U78" si="16">Z15*K15*S15</f>
        <v>0</v>
      </c>
      <c r="V15" s="452">
        <f t="shared" ref="V15:V78" si="17">AA15*K15*R15</f>
        <v>0</v>
      </c>
      <c r="W15" s="452">
        <f t="shared" ref="W15:W78" si="18">AB15*K15*R15</f>
        <v>0</v>
      </c>
      <c r="X15" s="452"/>
      <c r="Y15" s="463">
        <f t="shared" si="6"/>
        <v>0</v>
      </c>
      <c r="Z15" s="463">
        <f t="shared" si="7"/>
        <v>0</v>
      </c>
      <c r="AA15" s="463">
        <f t="shared" si="8"/>
        <v>0</v>
      </c>
      <c r="AB15" s="463">
        <f t="shared" si="9"/>
        <v>0</v>
      </c>
      <c r="AC15" s="463">
        <f t="shared" si="10"/>
        <v>0</v>
      </c>
      <c r="AD15" s="464" t="str">
        <f t="shared" ref="AD15:AD78" si="19">IF(M15="","",VLOOKUP(M15,Kengetal,13,FALSE))</f>
        <v>V</v>
      </c>
      <c r="AE15" s="465"/>
      <c r="AF15" s="466">
        <f>(T15+U15+V15)*'1.0-Contractblad'!$L$37+W15</f>
        <v>0</v>
      </c>
      <c r="AG15" s="466">
        <f ca="1">VLOOKUP(E15,'1.1a-Jaarprijzen'!$B$49:$Q$84,16,FALSE)*K15</f>
        <v>0</v>
      </c>
      <c r="AI15" s="364">
        <f t="shared" ref="AI15:AI78" si="20">K15*Q15</f>
        <v>12400</v>
      </c>
      <c r="AJ15" s="364" t="str">
        <f t="shared" ref="AJ15:AJ78" si="21">CONCATENATE(M15,"-",Q15)</f>
        <v>18200-200</v>
      </c>
    </row>
    <row r="16" spans="1:36" ht="16" customHeight="1">
      <c r="B16" s="496"/>
      <c r="C16" s="497"/>
      <c r="D16" s="456">
        <f>VLOOKUP(E16,'1.1a-Jaarprijzen'!B:G,6,FALSE)</f>
        <v>1</v>
      </c>
      <c r="E16" s="455" t="s">
        <v>684</v>
      </c>
      <c r="F16" s="456" t="s">
        <v>375</v>
      </c>
      <c r="G16" s="457">
        <v>3</v>
      </c>
      <c r="H16" s="455" t="s">
        <v>572</v>
      </c>
      <c r="I16" s="458" t="str">
        <f t="shared" si="0"/>
        <v>leslokaal/leerplein groep 4 t/m 8</v>
      </c>
      <c r="J16" s="456" t="s">
        <v>643</v>
      </c>
      <c r="K16" s="459">
        <v>60</v>
      </c>
      <c r="L16" s="459"/>
      <c r="M16" s="460">
        <v>18200</v>
      </c>
      <c r="N16" s="461"/>
      <c r="O16" s="460"/>
      <c r="P16" s="467"/>
      <c r="Q16" s="462">
        <f t="shared" si="14"/>
        <v>200</v>
      </c>
      <c r="R16" s="678">
        <v>1</v>
      </c>
      <c r="S16" s="678">
        <v>1</v>
      </c>
      <c r="T16" s="452">
        <f t="shared" si="15"/>
        <v>0</v>
      </c>
      <c r="U16" s="452">
        <f t="shared" si="16"/>
        <v>0</v>
      </c>
      <c r="V16" s="452">
        <f t="shared" si="17"/>
        <v>0</v>
      </c>
      <c r="W16" s="452">
        <f t="shared" si="18"/>
        <v>0</v>
      </c>
      <c r="X16" s="452"/>
      <c r="Y16" s="463">
        <f t="shared" si="6"/>
        <v>0</v>
      </c>
      <c r="Z16" s="463">
        <f t="shared" si="7"/>
        <v>0</v>
      </c>
      <c r="AA16" s="463">
        <f t="shared" si="8"/>
        <v>0</v>
      </c>
      <c r="AB16" s="463">
        <f t="shared" si="9"/>
        <v>0</v>
      </c>
      <c r="AC16" s="463">
        <f t="shared" si="10"/>
        <v>0</v>
      </c>
      <c r="AD16" s="464" t="str">
        <f t="shared" si="19"/>
        <v>V</v>
      </c>
      <c r="AE16" s="465"/>
      <c r="AF16" s="466">
        <f>(T16+U16+V16)*'1.0-Contractblad'!$L$37+W16</f>
        <v>0</v>
      </c>
      <c r="AG16" s="466">
        <f ca="1">VLOOKUP(E16,'1.1a-Jaarprijzen'!$B$49:$Q$84,16,FALSE)*K16</f>
        <v>0</v>
      </c>
      <c r="AI16" s="364">
        <f t="shared" si="20"/>
        <v>12000</v>
      </c>
      <c r="AJ16" s="364" t="str">
        <f t="shared" si="21"/>
        <v>18200-200</v>
      </c>
    </row>
    <row r="17" spans="2:36" ht="16" customHeight="1">
      <c r="B17" s="496"/>
      <c r="C17" s="497"/>
      <c r="D17" s="456">
        <f>VLOOKUP(E17,'1.1a-Jaarprijzen'!B:G,6,FALSE)</f>
        <v>1</v>
      </c>
      <c r="E17" s="455" t="s">
        <v>684</v>
      </c>
      <c r="F17" s="456" t="s">
        <v>375</v>
      </c>
      <c r="G17" s="457">
        <v>4</v>
      </c>
      <c r="H17" s="455" t="s">
        <v>590</v>
      </c>
      <c r="I17" s="458" t="str">
        <f t="shared" si="0"/>
        <v>entree, gang, hal, repro</v>
      </c>
      <c r="J17" s="456" t="s">
        <v>643</v>
      </c>
      <c r="K17" s="459">
        <v>109</v>
      </c>
      <c r="L17" s="459"/>
      <c r="M17" s="460">
        <v>3200</v>
      </c>
      <c r="N17" s="461"/>
      <c r="O17" s="460"/>
      <c r="P17" s="467"/>
      <c r="Q17" s="462">
        <f t="shared" si="14"/>
        <v>200</v>
      </c>
      <c r="R17" s="678">
        <v>1</v>
      </c>
      <c r="S17" s="678">
        <v>1</v>
      </c>
      <c r="T17" s="452">
        <f t="shared" si="15"/>
        <v>0</v>
      </c>
      <c r="U17" s="452">
        <f t="shared" si="16"/>
        <v>0</v>
      </c>
      <c r="V17" s="452">
        <f t="shared" si="17"/>
        <v>0</v>
      </c>
      <c r="W17" s="452">
        <f t="shared" si="18"/>
        <v>0</v>
      </c>
      <c r="X17" s="452"/>
      <c r="Y17" s="463">
        <f t="shared" si="6"/>
        <v>0</v>
      </c>
      <c r="Z17" s="463">
        <f t="shared" si="7"/>
        <v>0</v>
      </c>
      <c r="AA17" s="463">
        <f t="shared" si="8"/>
        <v>0</v>
      </c>
      <c r="AB17" s="463">
        <f t="shared" si="9"/>
        <v>0</v>
      </c>
      <c r="AC17" s="463">
        <f t="shared" si="10"/>
        <v>0</v>
      </c>
      <c r="AD17" s="464" t="str">
        <f t="shared" si="19"/>
        <v>V</v>
      </c>
      <c r="AE17" s="465"/>
      <c r="AF17" s="466">
        <f>(T17+U17+V17)*'1.0-Contractblad'!$L$37+W17</f>
        <v>0</v>
      </c>
      <c r="AG17" s="466">
        <f ca="1">VLOOKUP(E17,'1.1a-Jaarprijzen'!$B$49:$Q$84,16,FALSE)*K17</f>
        <v>0</v>
      </c>
      <c r="AI17" s="364">
        <f t="shared" si="20"/>
        <v>21800</v>
      </c>
      <c r="AJ17" s="364" t="str">
        <f t="shared" si="21"/>
        <v>3200-200</v>
      </c>
    </row>
    <row r="18" spans="2:36" ht="16" customHeight="1">
      <c r="B18" s="496"/>
      <c r="C18" s="497"/>
      <c r="D18" s="456">
        <f>VLOOKUP(E18,'1.1a-Jaarprijzen'!B:G,6,FALSE)</f>
        <v>1</v>
      </c>
      <c r="E18" s="455" t="s">
        <v>684</v>
      </c>
      <c r="F18" s="456" t="s">
        <v>375</v>
      </c>
      <c r="G18" s="457">
        <v>7</v>
      </c>
      <c r="H18" s="455" t="s">
        <v>572</v>
      </c>
      <c r="I18" s="458" t="str">
        <f t="shared" si="0"/>
        <v>leslokaal/leerplein groep 4 t/m 8</v>
      </c>
      <c r="J18" s="456" t="s">
        <v>643</v>
      </c>
      <c r="K18" s="459">
        <v>68</v>
      </c>
      <c r="L18" s="459"/>
      <c r="M18" s="460">
        <v>18200</v>
      </c>
      <c r="N18" s="461"/>
      <c r="O18" s="460"/>
      <c r="P18" s="467"/>
      <c r="Q18" s="462">
        <f t="shared" si="14"/>
        <v>200</v>
      </c>
      <c r="R18" s="678">
        <v>1</v>
      </c>
      <c r="S18" s="678">
        <v>1</v>
      </c>
      <c r="T18" s="452">
        <f t="shared" si="15"/>
        <v>0</v>
      </c>
      <c r="U18" s="452">
        <f t="shared" si="16"/>
        <v>0</v>
      </c>
      <c r="V18" s="452">
        <f t="shared" si="17"/>
        <v>0</v>
      </c>
      <c r="W18" s="452">
        <f t="shared" si="18"/>
        <v>0</v>
      </c>
      <c r="X18" s="452"/>
      <c r="Y18" s="463">
        <f t="shared" si="6"/>
        <v>0</v>
      </c>
      <c r="Z18" s="463">
        <f t="shared" si="7"/>
        <v>0</v>
      </c>
      <c r="AA18" s="463">
        <f t="shared" si="8"/>
        <v>0</v>
      </c>
      <c r="AB18" s="463">
        <f t="shared" si="9"/>
        <v>0</v>
      </c>
      <c r="AC18" s="463">
        <f t="shared" si="10"/>
        <v>0</v>
      </c>
      <c r="AD18" s="464" t="str">
        <f t="shared" si="19"/>
        <v>V</v>
      </c>
      <c r="AE18" s="465"/>
      <c r="AF18" s="466">
        <f>(T18+U18+V18)*'1.0-Contractblad'!$L$37+W18</f>
        <v>0</v>
      </c>
      <c r="AG18" s="466">
        <f ca="1">VLOOKUP(E18,'1.1a-Jaarprijzen'!$B$49:$Q$84,16,FALSE)*K18</f>
        <v>0</v>
      </c>
      <c r="AI18" s="364">
        <f t="shared" si="20"/>
        <v>13600</v>
      </c>
      <c r="AJ18" s="364" t="str">
        <f t="shared" si="21"/>
        <v>18200-200</v>
      </c>
    </row>
    <row r="19" spans="2:36" ht="16" customHeight="1">
      <c r="B19" s="496"/>
      <c r="C19" s="497"/>
      <c r="D19" s="456">
        <f>VLOOKUP(E19,'1.1a-Jaarprijzen'!B:G,6,FALSE)</f>
        <v>1</v>
      </c>
      <c r="E19" s="455" t="s">
        <v>684</v>
      </c>
      <c r="F19" s="456" t="s">
        <v>375</v>
      </c>
      <c r="G19" s="457">
        <v>8</v>
      </c>
      <c r="H19" s="455" t="s">
        <v>572</v>
      </c>
      <c r="I19" s="458" t="str">
        <f t="shared" si="0"/>
        <v>leslokaal/leerplein groep 4 t/m 8</v>
      </c>
      <c r="J19" s="456" t="s">
        <v>643</v>
      </c>
      <c r="K19" s="459">
        <v>57</v>
      </c>
      <c r="L19" s="459"/>
      <c r="M19" s="460">
        <v>18200</v>
      </c>
      <c r="N19" s="461"/>
      <c r="O19" s="460"/>
      <c r="P19" s="467"/>
      <c r="Q19" s="462">
        <f t="shared" si="14"/>
        <v>200</v>
      </c>
      <c r="R19" s="678">
        <v>1</v>
      </c>
      <c r="S19" s="678">
        <v>1</v>
      </c>
      <c r="T19" s="452">
        <f t="shared" si="15"/>
        <v>0</v>
      </c>
      <c r="U19" s="452">
        <f t="shared" si="16"/>
        <v>0</v>
      </c>
      <c r="V19" s="452">
        <f t="shared" si="17"/>
        <v>0</v>
      </c>
      <c r="W19" s="452">
        <f t="shared" si="18"/>
        <v>0</v>
      </c>
      <c r="X19" s="452"/>
      <c r="Y19" s="463">
        <f t="shared" si="6"/>
        <v>0</v>
      </c>
      <c r="Z19" s="463">
        <f t="shared" si="7"/>
        <v>0</v>
      </c>
      <c r="AA19" s="463">
        <f t="shared" si="8"/>
        <v>0</v>
      </c>
      <c r="AB19" s="463">
        <f t="shared" si="9"/>
        <v>0</v>
      </c>
      <c r="AC19" s="463">
        <f t="shared" si="10"/>
        <v>0</v>
      </c>
      <c r="AD19" s="464" t="str">
        <f t="shared" si="19"/>
        <v>V</v>
      </c>
      <c r="AE19" s="465"/>
      <c r="AF19" s="466">
        <f>(T19+U19+V19)*'1.0-Contractblad'!$L$37+W19</f>
        <v>0</v>
      </c>
      <c r="AG19" s="466">
        <f ca="1">VLOOKUP(E19,'1.1a-Jaarprijzen'!$B$49:$Q$84,16,FALSE)*K19</f>
        <v>0</v>
      </c>
      <c r="AI19" s="364">
        <f t="shared" si="20"/>
        <v>11400</v>
      </c>
      <c r="AJ19" s="364" t="str">
        <f t="shared" si="21"/>
        <v>18200-200</v>
      </c>
    </row>
    <row r="20" spans="2:36" ht="16" customHeight="1">
      <c r="B20" s="496"/>
      <c r="C20" s="497"/>
      <c r="D20" s="456">
        <f>VLOOKUP(E20,'1.1a-Jaarprijzen'!B:G,6,FALSE)</f>
        <v>1</v>
      </c>
      <c r="E20" s="455" t="s">
        <v>684</v>
      </c>
      <c r="F20" s="456" t="s">
        <v>375</v>
      </c>
      <c r="G20" s="457">
        <v>9</v>
      </c>
      <c r="H20" s="455" t="s">
        <v>572</v>
      </c>
      <c r="I20" s="458" t="str">
        <f t="shared" si="0"/>
        <v>leslokaal/leerplein groep 4 t/m 8</v>
      </c>
      <c r="J20" s="456" t="s">
        <v>643</v>
      </c>
      <c r="K20" s="459">
        <v>57</v>
      </c>
      <c r="L20" s="459"/>
      <c r="M20" s="460">
        <v>18200</v>
      </c>
      <c r="N20" s="461"/>
      <c r="O20" s="460"/>
      <c r="P20" s="467"/>
      <c r="Q20" s="462">
        <f t="shared" si="14"/>
        <v>200</v>
      </c>
      <c r="R20" s="678">
        <v>1</v>
      </c>
      <c r="S20" s="678">
        <v>1</v>
      </c>
      <c r="T20" s="452">
        <f t="shared" si="15"/>
        <v>0</v>
      </c>
      <c r="U20" s="452">
        <f t="shared" si="16"/>
        <v>0</v>
      </c>
      <c r="V20" s="452">
        <f t="shared" si="17"/>
        <v>0</v>
      </c>
      <c r="W20" s="452">
        <f t="shared" si="18"/>
        <v>0</v>
      </c>
      <c r="X20" s="452"/>
      <c r="Y20" s="463">
        <f t="shared" si="6"/>
        <v>0</v>
      </c>
      <c r="Z20" s="463">
        <f t="shared" si="7"/>
        <v>0</v>
      </c>
      <c r="AA20" s="463">
        <f t="shared" si="8"/>
        <v>0</v>
      </c>
      <c r="AB20" s="463">
        <f t="shared" si="9"/>
        <v>0</v>
      </c>
      <c r="AC20" s="463">
        <f t="shared" si="10"/>
        <v>0</v>
      </c>
      <c r="AD20" s="464" t="str">
        <f t="shared" si="19"/>
        <v>V</v>
      </c>
      <c r="AE20" s="465"/>
      <c r="AF20" s="466">
        <f>(T20+U20+V20)*'1.0-Contractblad'!$L$37+W20</f>
        <v>0</v>
      </c>
      <c r="AG20" s="466">
        <f ca="1">VLOOKUP(E20,'1.1a-Jaarprijzen'!$B$49:$Q$84,16,FALSE)*K20</f>
        <v>0</v>
      </c>
      <c r="AI20" s="364">
        <f t="shared" si="20"/>
        <v>11400</v>
      </c>
      <c r="AJ20" s="364" t="str">
        <f t="shared" si="21"/>
        <v>18200-200</v>
      </c>
    </row>
    <row r="21" spans="2:36" ht="16" customHeight="1">
      <c r="B21" s="496"/>
      <c r="C21" s="497"/>
      <c r="D21" s="456">
        <f>VLOOKUP(E21,'1.1a-Jaarprijzen'!B:G,6,FALSE)</f>
        <v>1</v>
      </c>
      <c r="E21" s="455" t="s">
        <v>684</v>
      </c>
      <c r="F21" s="456" t="s">
        <v>375</v>
      </c>
      <c r="G21" s="457">
        <v>10</v>
      </c>
      <c r="H21" s="455" t="s">
        <v>586</v>
      </c>
      <c r="I21" s="458" t="str">
        <f t="shared" si="0"/>
        <v>entree, gang, hal, repro</v>
      </c>
      <c r="J21" s="456" t="s">
        <v>643</v>
      </c>
      <c r="K21" s="459">
        <v>62</v>
      </c>
      <c r="L21" s="459"/>
      <c r="M21" s="460">
        <v>3200</v>
      </c>
      <c r="N21" s="461"/>
      <c r="O21" s="460"/>
      <c r="P21" s="467"/>
      <c r="Q21" s="462">
        <f t="shared" si="14"/>
        <v>200</v>
      </c>
      <c r="R21" s="678">
        <v>1</v>
      </c>
      <c r="S21" s="678">
        <v>1</v>
      </c>
      <c r="T21" s="452">
        <f t="shared" si="15"/>
        <v>0</v>
      </c>
      <c r="U21" s="452">
        <f t="shared" si="16"/>
        <v>0</v>
      </c>
      <c r="V21" s="452">
        <f t="shared" si="17"/>
        <v>0</v>
      </c>
      <c r="W21" s="452">
        <f t="shared" si="18"/>
        <v>0</v>
      </c>
      <c r="X21" s="452"/>
      <c r="Y21" s="463">
        <f t="shared" si="6"/>
        <v>0</v>
      </c>
      <c r="Z21" s="463">
        <f t="shared" si="7"/>
        <v>0</v>
      </c>
      <c r="AA21" s="463">
        <f t="shared" si="8"/>
        <v>0</v>
      </c>
      <c r="AB21" s="463">
        <f t="shared" si="9"/>
        <v>0</v>
      </c>
      <c r="AC21" s="463">
        <f t="shared" si="10"/>
        <v>0</v>
      </c>
      <c r="AD21" s="464" t="str">
        <f t="shared" si="19"/>
        <v>V</v>
      </c>
      <c r="AE21" s="465"/>
      <c r="AF21" s="466">
        <f>(T21+U21+V21)*'1.0-Contractblad'!$L$37+W21</f>
        <v>0</v>
      </c>
      <c r="AG21" s="466">
        <f ca="1">VLOOKUP(E21,'1.1a-Jaarprijzen'!$B$49:$Q$84,16,FALSE)*K21</f>
        <v>0</v>
      </c>
      <c r="AI21" s="364">
        <f t="shared" si="20"/>
        <v>12400</v>
      </c>
      <c r="AJ21" s="364" t="str">
        <f t="shared" si="21"/>
        <v>3200-200</v>
      </c>
    </row>
    <row r="22" spans="2:36" ht="16" customHeight="1">
      <c r="B22" s="496"/>
      <c r="C22" s="497"/>
      <c r="D22" s="456">
        <f>VLOOKUP(E22,'1.1a-Jaarprijzen'!B:G,6,FALSE)</f>
        <v>1</v>
      </c>
      <c r="E22" s="455" t="s">
        <v>684</v>
      </c>
      <c r="F22" s="456" t="s">
        <v>375</v>
      </c>
      <c r="G22" s="457">
        <v>11</v>
      </c>
      <c r="H22" s="455" t="s">
        <v>572</v>
      </c>
      <c r="I22" s="458" t="str">
        <f t="shared" si="0"/>
        <v>leslokaal/leerplein groep 4 t/m 8</v>
      </c>
      <c r="J22" s="456" t="s">
        <v>643</v>
      </c>
      <c r="K22" s="459">
        <v>57</v>
      </c>
      <c r="L22" s="459"/>
      <c r="M22" s="460">
        <v>18200</v>
      </c>
      <c r="N22" s="461"/>
      <c r="O22" s="460"/>
      <c r="P22" s="467"/>
      <c r="Q22" s="462">
        <f t="shared" si="14"/>
        <v>200</v>
      </c>
      <c r="R22" s="678">
        <v>1</v>
      </c>
      <c r="S22" s="678">
        <v>1</v>
      </c>
      <c r="T22" s="452">
        <f t="shared" si="15"/>
        <v>0</v>
      </c>
      <c r="U22" s="452">
        <f t="shared" si="16"/>
        <v>0</v>
      </c>
      <c r="V22" s="452">
        <f t="shared" si="17"/>
        <v>0</v>
      </c>
      <c r="W22" s="452">
        <f t="shared" si="18"/>
        <v>0</v>
      </c>
      <c r="X22" s="452"/>
      <c r="Y22" s="463">
        <f t="shared" si="6"/>
        <v>0</v>
      </c>
      <c r="Z22" s="463">
        <f t="shared" si="7"/>
        <v>0</v>
      </c>
      <c r="AA22" s="463">
        <f t="shared" si="8"/>
        <v>0</v>
      </c>
      <c r="AB22" s="463">
        <f t="shared" si="9"/>
        <v>0</v>
      </c>
      <c r="AC22" s="463">
        <f t="shared" si="10"/>
        <v>0</v>
      </c>
      <c r="AD22" s="464" t="str">
        <f t="shared" si="19"/>
        <v>V</v>
      </c>
      <c r="AE22" s="465"/>
      <c r="AF22" s="466">
        <f>(T22+U22+V22)*'1.0-Contractblad'!$L$37+W22</f>
        <v>0</v>
      </c>
      <c r="AG22" s="466">
        <f ca="1">VLOOKUP(E22,'1.1a-Jaarprijzen'!$B$49:$Q$84,16,FALSE)*K22</f>
        <v>0</v>
      </c>
      <c r="AI22" s="364">
        <f t="shared" si="20"/>
        <v>11400</v>
      </c>
      <c r="AJ22" s="364" t="str">
        <f t="shared" si="21"/>
        <v>18200-200</v>
      </c>
    </row>
    <row r="23" spans="2:36" ht="16" customHeight="1">
      <c r="B23" s="496"/>
      <c r="C23" s="497"/>
      <c r="D23" s="456">
        <f>VLOOKUP(E23,'1.1a-Jaarprijzen'!B:G,6,FALSE)</f>
        <v>1</v>
      </c>
      <c r="E23" s="455" t="s">
        <v>684</v>
      </c>
      <c r="F23" s="456" t="s">
        <v>375</v>
      </c>
      <c r="G23" s="457">
        <v>12</v>
      </c>
      <c r="H23" s="455" t="s">
        <v>564</v>
      </c>
      <c r="I23" s="458" t="str">
        <f t="shared" si="0"/>
        <v>sanitaire ruimte (toilet-/doucheruimte)</v>
      </c>
      <c r="J23" s="456" t="s">
        <v>644</v>
      </c>
      <c r="K23" s="459">
        <v>5</v>
      </c>
      <c r="L23" s="459"/>
      <c r="M23" s="460">
        <v>4200</v>
      </c>
      <c r="N23" s="461"/>
      <c r="O23" s="460"/>
      <c r="P23" s="467"/>
      <c r="Q23" s="462">
        <f t="shared" si="14"/>
        <v>200</v>
      </c>
      <c r="R23" s="678">
        <v>1</v>
      </c>
      <c r="S23" s="678">
        <v>1</v>
      </c>
      <c r="T23" s="452">
        <f t="shared" si="15"/>
        <v>0</v>
      </c>
      <c r="U23" s="452">
        <f t="shared" si="16"/>
        <v>0</v>
      </c>
      <c r="V23" s="452">
        <f t="shared" si="17"/>
        <v>0</v>
      </c>
      <c r="W23" s="452">
        <f t="shared" si="18"/>
        <v>0</v>
      </c>
      <c r="X23" s="452"/>
      <c r="Y23" s="463">
        <f t="shared" si="6"/>
        <v>0</v>
      </c>
      <c r="Z23" s="463">
        <f t="shared" si="7"/>
        <v>0</v>
      </c>
      <c r="AA23" s="463">
        <f t="shared" si="8"/>
        <v>0</v>
      </c>
      <c r="AB23" s="463">
        <f t="shared" si="9"/>
        <v>0</v>
      </c>
      <c r="AC23" s="463">
        <f t="shared" si="10"/>
        <v>0</v>
      </c>
      <c r="AD23" s="464" t="str">
        <f t="shared" si="19"/>
        <v>S</v>
      </c>
      <c r="AE23" s="465"/>
      <c r="AF23" s="466">
        <f>(T23+U23+V23)*'1.0-Contractblad'!$L$37</f>
        <v>0</v>
      </c>
      <c r="AG23" s="466">
        <f ca="1">VLOOKUP(E23,'1.1a-Jaarprijzen'!$B$49:$Q$84,16,FALSE)*K23</f>
        <v>0</v>
      </c>
      <c r="AI23" s="364">
        <f t="shared" si="20"/>
        <v>1000</v>
      </c>
      <c r="AJ23" s="364" t="str">
        <f t="shared" si="21"/>
        <v>4200-200</v>
      </c>
    </row>
    <row r="24" spans="2:36" ht="16" customHeight="1">
      <c r="B24" s="496"/>
      <c r="C24" s="497"/>
      <c r="D24" s="456">
        <f>VLOOKUP(E24,'1.1a-Jaarprijzen'!B:G,6,FALSE)</f>
        <v>1</v>
      </c>
      <c r="E24" s="455" t="s">
        <v>684</v>
      </c>
      <c r="F24" s="456" t="s">
        <v>375</v>
      </c>
      <c r="G24" s="457">
        <v>13</v>
      </c>
      <c r="H24" s="455" t="s">
        <v>564</v>
      </c>
      <c r="I24" s="458" t="str">
        <f t="shared" si="0"/>
        <v>sanitaire ruimte (toilet-/doucheruimte)</v>
      </c>
      <c r="J24" s="456" t="s">
        <v>644</v>
      </c>
      <c r="K24" s="459">
        <v>5</v>
      </c>
      <c r="L24" s="459"/>
      <c r="M24" s="460">
        <v>4200</v>
      </c>
      <c r="N24" s="461"/>
      <c r="O24" s="460"/>
      <c r="P24" s="467"/>
      <c r="Q24" s="462">
        <f t="shared" si="14"/>
        <v>200</v>
      </c>
      <c r="R24" s="678">
        <v>1</v>
      </c>
      <c r="S24" s="678">
        <v>1</v>
      </c>
      <c r="T24" s="452">
        <f t="shared" si="15"/>
        <v>0</v>
      </c>
      <c r="U24" s="452">
        <f t="shared" si="16"/>
        <v>0</v>
      </c>
      <c r="V24" s="452">
        <f t="shared" si="17"/>
        <v>0</v>
      </c>
      <c r="W24" s="452">
        <f t="shared" si="18"/>
        <v>0</v>
      </c>
      <c r="X24" s="452"/>
      <c r="Y24" s="463">
        <f t="shared" si="6"/>
        <v>0</v>
      </c>
      <c r="Z24" s="463">
        <f t="shared" si="7"/>
        <v>0</v>
      </c>
      <c r="AA24" s="463">
        <f t="shared" si="8"/>
        <v>0</v>
      </c>
      <c r="AB24" s="463">
        <f t="shared" si="9"/>
        <v>0</v>
      </c>
      <c r="AC24" s="463">
        <f t="shared" si="10"/>
        <v>0</v>
      </c>
      <c r="AD24" s="464" t="str">
        <f t="shared" si="19"/>
        <v>S</v>
      </c>
      <c r="AE24" s="465"/>
      <c r="AF24" s="466">
        <f>(T24+U24+V24)*'1.0-Contractblad'!$L$37+W24</f>
        <v>0</v>
      </c>
      <c r="AG24" s="466">
        <f ca="1">VLOOKUP(E24,'1.1a-Jaarprijzen'!$B$49:$Q$84,16,FALSE)*K24</f>
        <v>0</v>
      </c>
      <c r="AI24" s="364">
        <f t="shared" si="20"/>
        <v>1000</v>
      </c>
      <c r="AJ24" s="364" t="str">
        <f t="shared" si="21"/>
        <v>4200-200</v>
      </c>
    </row>
    <row r="25" spans="2:36" ht="16" customHeight="1">
      <c r="B25" s="496"/>
      <c r="C25" s="497"/>
      <c r="D25" s="456">
        <f>VLOOKUP(E25,'1.1a-Jaarprijzen'!B:G,6,FALSE)</f>
        <v>1</v>
      </c>
      <c r="E25" s="455" t="s">
        <v>684</v>
      </c>
      <c r="F25" s="456" t="s">
        <v>375</v>
      </c>
      <c r="G25" s="457">
        <v>14</v>
      </c>
      <c r="H25" s="455" t="s">
        <v>331</v>
      </c>
      <c r="I25" s="458" t="str">
        <f t="shared" si="0"/>
        <v>entree, gang, hal, repro</v>
      </c>
      <c r="J25" s="456" t="s">
        <v>646</v>
      </c>
      <c r="K25" s="459">
        <v>4</v>
      </c>
      <c r="L25" s="459"/>
      <c r="M25" s="460">
        <v>3200</v>
      </c>
      <c r="N25" s="461"/>
      <c r="O25" s="460"/>
      <c r="P25" s="467"/>
      <c r="Q25" s="462">
        <f t="shared" si="14"/>
        <v>200</v>
      </c>
      <c r="R25" s="678">
        <v>1</v>
      </c>
      <c r="S25" s="678">
        <v>1</v>
      </c>
      <c r="T25" s="452">
        <f t="shared" si="15"/>
        <v>0</v>
      </c>
      <c r="U25" s="452">
        <f t="shared" si="16"/>
        <v>0</v>
      </c>
      <c r="V25" s="452">
        <f t="shared" si="17"/>
        <v>0</v>
      </c>
      <c r="W25" s="452">
        <f t="shared" si="18"/>
        <v>0</v>
      </c>
      <c r="X25" s="452"/>
      <c r="Y25" s="463">
        <f t="shared" si="6"/>
        <v>0</v>
      </c>
      <c r="Z25" s="463">
        <f t="shared" si="7"/>
        <v>0</v>
      </c>
      <c r="AA25" s="463">
        <f t="shared" si="8"/>
        <v>0</v>
      </c>
      <c r="AB25" s="463">
        <f t="shared" si="9"/>
        <v>0</v>
      </c>
      <c r="AC25" s="463">
        <f t="shared" si="10"/>
        <v>0</v>
      </c>
      <c r="AD25" s="464" t="str">
        <f t="shared" si="19"/>
        <v>V</v>
      </c>
      <c r="AE25" s="465"/>
      <c r="AF25" s="466">
        <f>(T25+U25+V25)*'1.0-Contractblad'!$L$37+W25</f>
        <v>0</v>
      </c>
      <c r="AG25" s="466">
        <f ca="1">VLOOKUP(E25,'1.1a-Jaarprijzen'!$B$49:$Q$84,16,FALSE)*K25</f>
        <v>0</v>
      </c>
      <c r="AI25" s="364">
        <f t="shared" si="20"/>
        <v>800</v>
      </c>
      <c r="AJ25" s="364" t="str">
        <f t="shared" si="21"/>
        <v>3200-200</v>
      </c>
    </row>
    <row r="26" spans="2:36" ht="16" customHeight="1">
      <c r="B26" s="496"/>
      <c r="C26" s="497"/>
      <c r="D26" s="456">
        <f>VLOOKUP(E26,'1.1a-Jaarprijzen'!B:G,6,FALSE)</f>
        <v>1</v>
      </c>
      <c r="E26" s="455" t="s">
        <v>684</v>
      </c>
      <c r="F26" s="456" t="s">
        <v>375</v>
      </c>
      <c r="G26" s="457">
        <v>15</v>
      </c>
      <c r="H26" s="455" t="s">
        <v>572</v>
      </c>
      <c r="I26" s="458" t="str">
        <f t="shared" si="0"/>
        <v>leslokaal/leerplein groep 4 t/m 8</v>
      </c>
      <c r="J26" s="456" t="s">
        <v>643</v>
      </c>
      <c r="K26" s="459">
        <v>52</v>
      </c>
      <c r="L26" s="459"/>
      <c r="M26" s="460">
        <v>18200</v>
      </c>
      <c r="N26" s="461"/>
      <c r="O26" s="460"/>
      <c r="P26" s="467"/>
      <c r="Q26" s="462">
        <f t="shared" si="14"/>
        <v>200</v>
      </c>
      <c r="R26" s="678">
        <v>1</v>
      </c>
      <c r="S26" s="678">
        <v>1</v>
      </c>
      <c r="T26" s="452">
        <f t="shared" si="15"/>
        <v>0</v>
      </c>
      <c r="U26" s="452">
        <f t="shared" si="16"/>
        <v>0</v>
      </c>
      <c r="V26" s="452">
        <f t="shared" si="17"/>
        <v>0</v>
      </c>
      <c r="W26" s="452">
        <f t="shared" si="18"/>
        <v>0</v>
      </c>
      <c r="X26" s="452"/>
      <c r="Y26" s="463">
        <f t="shared" si="6"/>
        <v>0</v>
      </c>
      <c r="Z26" s="463">
        <f t="shared" si="7"/>
        <v>0</v>
      </c>
      <c r="AA26" s="463">
        <f t="shared" si="8"/>
        <v>0</v>
      </c>
      <c r="AB26" s="463">
        <f t="shared" si="9"/>
        <v>0</v>
      </c>
      <c r="AC26" s="463">
        <f t="shared" si="10"/>
        <v>0</v>
      </c>
      <c r="AD26" s="464" t="str">
        <f t="shared" si="19"/>
        <v>V</v>
      </c>
      <c r="AE26" s="465"/>
      <c r="AF26" s="466">
        <f>(T26+U26+V26)*'1.0-Contractblad'!$L$37+W26</f>
        <v>0</v>
      </c>
      <c r="AG26" s="466">
        <f ca="1">VLOOKUP(E26,'1.1a-Jaarprijzen'!$B$49:$Q$84,16,FALSE)*K26</f>
        <v>0</v>
      </c>
      <c r="AI26" s="364">
        <f t="shared" si="20"/>
        <v>10400</v>
      </c>
      <c r="AJ26" s="364" t="str">
        <f t="shared" si="21"/>
        <v>18200-200</v>
      </c>
    </row>
    <row r="27" spans="2:36" ht="16" customHeight="1">
      <c r="B27" s="496"/>
      <c r="C27" s="497"/>
      <c r="D27" s="456">
        <f>VLOOKUP(E27,'1.1a-Jaarprijzen'!B:G,6,FALSE)</f>
        <v>1</v>
      </c>
      <c r="E27" s="455" t="s">
        <v>684</v>
      </c>
      <c r="F27" s="456" t="s">
        <v>375</v>
      </c>
      <c r="G27" s="457" t="s">
        <v>707</v>
      </c>
      <c r="H27" s="455" t="s">
        <v>333</v>
      </c>
      <c r="I27" s="458" t="str">
        <f t="shared" si="0"/>
        <v>entree, gang, hal, repro</v>
      </c>
      <c r="J27" s="456" t="s">
        <v>646</v>
      </c>
      <c r="K27" s="459">
        <v>34</v>
      </c>
      <c r="L27" s="459"/>
      <c r="M27" s="460">
        <v>3200</v>
      </c>
      <c r="N27" s="461"/>
      <c r="O27" s="460"/>
      <c r="P27" s="467"/>
      <c r="Q27" s="462">
        <f t="shared" si="14"/>
        <v>200</v>
      </c>
      <c r="R27" s="678">
        <v>1</v>
      </c>
      <c r="S27" s="678">
        <v>1</v>
      </c>
      <c r="T27" s="452">
        <f t="shared" si="15"/>
        <v>0</v>
      </c>
      <c r="U27" s="452">
        <f t="shared" si="16"/>
        <v>0</v>
      </c>
      <c r="V27" s="452">
        <f t="shared" si="17"/>
        <v>0</v>
      </c>
      <c r="W27" s="452">
        <f t="shared" si="18"/>
        <v>0</v>
      </c>
      <c r="X27" s="452"/>
      <c r="Y27" s="463">
        <f t="shared" si="6"/>
        <v>0</v>
      </c>
      <c r="Z27" s="463">
        <f t="shared" si="7"/>
        <v>0</v>
      </c>
      <c r="AA27" s="463">
        <f t="shared" si="8"/>
        <v>0</v>
      </c>
      <c r="AB27" s="463">
        <f t="shared" si="9"/>
        <v>0</v>
      </c>
      <c r="AC27" s="463">
        <f t="shared" si="10"/>
        <v>0</v>
      </c>
      <c r="AD27" s="464" t="str">
        <f t="shared" si="19"/>
        <v>V</v>
      </c>
      <c r="AE27" s="465"/>
      <c r="AF27" s="466">
        <f>(T27+U27+V27)*'1.0-Contractblad'!$L$37+W27</f>
        <v>0</v>
      </c>
      <c r="AG27" s="466">
        <f ca="1">VLOOKUP(E27,'1.1a-Jaarprijzen'!$B$49:$Q$84,16,FALSE)*K27</f>
        <v>0</v>
      </c>
      <c r="AI27" s="364">
        <f t="shared" si="20"/>
        <v>6800</v>
      </c>
      <c r="AJ27" s="364" t="str">
        <f t="shared" si="21"/>
        <v>3200-200</v>
      </c>
    </row>
    <row r="28" spans="2:36" ht="16" customHeight="1">
      <c r="B28" s="496"/>
      <c r="C28" s="497"/>
      <c r="D28" s="456">
        <f>VLOOKUP(E28,'1.1a-Jaarprijzen'!B:G,6,FALSE)</f>
        <v>1</v>
      </c>
      <c r="E28" s="455" t="s">
        <v>684</v>
      </c>
      <c r="F28" s="456" t="s">
        <v>375</v>
      </c>
      <c r="G28" s="457" t="s">
        <v>720</v>
      </c>
      <c r="H28" s="455" t="s">
        <v>566</v>
      </c>
      <c r="I28" s="458" t="str">
        <f t="shared" si="0"/>
        <v>aula, gemeenschappelijke ruimte, bibliotheek</v>
      </c>
      <c r="J28" s="456" t="s">
        <v>646</v>
      </c>
      <c r="K28" s="459">
        <v>20</v>
      </c>
      <c r="L28" s="459"/>
      <c r="M28" s="460">
        <v>2200</v>
      </c>
      <c r="N28" s="461"/>
      <c r="O28" s="460"/>
      <c r="P28" s="467"/>
      <c r="Q28" s="462">
        <f t="shared" si="14"/>
        <v>200</v>
      </c>
      <c r="R28" s="678">
        <v>1</v>
      </c>
      <c r="S28" s="678">
        <v>1</v>
      </c>
      <c r="T28" s="452">
        <f t="shared" si="15"/>
        <v>0</v>
      </c>
      <c r="U28" s="452">
        <f t="shared" si="16"/>
        <v>0</v>
      </c>
      <c r="V28" s="452">
        <f t="shared" si="17"/>
        <v>0</v>
      </c>
      <c r="W28" s="452">
        <f t="shared" si="18"/>
        <v>0</v>
      </c>
      <c r="X28" s="452"/>
      <c r="Y28" s="463">
        <f t="shared" si="6"/>
        <v>0</v>
      </c>
      <c r="Z28" s="463">
        <f t="shared" si="7"/>
        <v>0</v>
      </c>
      <c r="AA28" s="463">
        <f t="shared" si="8"/>
        <v>0</v>
      </c>
      <c r="AB28" s="463">
        <f t="shared" si="9"/>
        <v>0</v>
      </c>
      <c r="AC28" s="463">
        <f t="shared" si="10"/>
        <v>0</v>
      </c>
      <c r="AD28" s="464" t="str">
        <f t="shared" si="19"/>
        <v>V</v>
      </c>
      <c r="AE28" s="465"/>
      <c r="AF28" s="466">
        <f>(T28+U28+V28)*'1.0-Contractblad'!$L$37+W28</f>
        <v>0</v>
      </c>
      <c r="AG28" s="466">
        <f ca="1">VLOOKUP(E28,'1.1a-Jaarprijzen'!$B$49:$Q$84,16,FALSE)*K28</f>
        <v>0</v>
      </c>
      <c r="AI28" s="364">
        <f t="shared" si="20"/>
        <v>4000</v>
      </c>
      <c r="AJ28" s="364" t="str">
        <f t="shared" si="21"/>
        <v>2200-200</v>
      </c>
    </row>
    <row r="29" spans="2:36" ht="16" customHeight="1">
      <c r="B29" s="496"/>
      <c r="C29" s="497"/>
      <c r="D29" s="456">
        <f>VLOOKUP(E29,'1.1a-Jaarprijzen'!B:G,6,FALSE)</f>
        <v>1</v>
      </c>
      <c r="E29" s="455" t="s">
        <v>684</v>
      </c>
      <c r="F29" s="456" t="s">
        <v>375</v>
      </c>
      <c r="G29" s="457">
        <v>16</v>
      </c>
      <c r="H29" s="455" t="s">
        <v>587</v>
      </c>
      <c r="I29" s="458" t="str">
        <f t="shared" si="0"/>
        <v>administratieve -,  vergaderruimte</v>
      </c>
      <c r="J29" s="456" t="s">
        <v>645</v>
      </c>
      <c r="K29" s="459">
        <v>12</v>
      </c>
      <c r="L29" s="459"/>
      <c r="M29" s="460">
        <v>1040</v>
      </c>
      <c r="N29" s="461"/>
      <c r="O29" s="460"/>
      <c r="P29" s="467"/>
      <c r="Q29" s="462">
        <f t="shared" si="14"/>
        <v>40</v>
      </c>
      <c r="R29" s="678">
        <v>1</v>
      </c>
      <c r="S29" s="678">
        <v>1</v>
      </c>
      <c r="T29" s="452">
        <f t="shared" si="15"/>
        <v>0</v>
      </c>
      <c r="U29" s="452">
        <f t="shared" si="16"/>
        <v>0</v>
      </c>
      <c r="V29" s="452">
        <f t="shared" si="17"/>
        <v>0</v>
      </c>
      <c r="W29" s="452">
        <f t="shared" si="18"/>
        <v>0</v>
      </c>
      <c r="X29" s="452"/>
      <c r="Y29" s="463">
        <f t="shared" si="6"/>
        <v>0</v>
      </c>
      <c r="Z29" s="463">
        <f t="shared" si="7"/>
        <v>0</v>
      </c>
      <c r="AA29" s="463">
        <f t="shared" si="8"/>
        <v>0</v>
      </c>
      <c r="AB29" s="463">
        <f t="shared" si="9"/>
        <v>0</v>
      </c>
      <c r="AC29" s="463">
        <f t="shared" si="10"/>
        <v>0</v>
      </c>
      <c r="AD29" s="464" t="str">
        <f t="shared" si="19"/>
        <v>V</v>
      </c>
      <c r="AE29" s="465"/>
      <c r="AF29" s="466">
        <f>(T29+U29+V29)*'1.0-Contractblad'!$L$37+W29</f>
        <v>0</v>
      </c>
      <c r="AG29" s="466">
        <f ca="1">VLOOKUP(E29,'1.1a-Jaarprijzen'!$B$49:$Q$84,16,FALSE)*K29</f>
        <v>0</v>
      </c>
      <c r="AI29" s="364">
        <f t="shared" si="20"/>
        <v>480</v>
      </c>
      <c r="AJ29" s="364" t="str">
        <f t="shared" si="21"/>
        <v>1040-40</v>
      </c>
    </row>
    <row r="30" spans="2:36" ht="16" customHeight="1">
      <c r="B30" s="496"/>
      <c r="C30" s="497"/>
      <c r="D30" s="456">
        <f>VLOOKUP(E30,'1.1a-Jaarprijzen'!B:G,6,FALSE)</f>
        <v>1</v>
      </c>
      <c r="E30" s="455" t="s">
        <v>684</v>
      </c>
      <c r="F30" s="456" t="s">
        <v>375</v>
      </c>
      <c r="G30" s="457">
        <v>17</v>
      </c>
      <c r="H30" s="455" t="s">
        <v>564</v>
      </c>
      <c r="I30" s="458" t="str">
        <f t="shared" si="0"/>
        <v>sanitaire ruimte (toilet-/doucheruimte)</v>
      </c>
      <c r="J30" s="456" t="s">
        <v>644</v>
      </c>
      <c r="K30" s="459">
        <v>5</v>
      </c>
      <c r="L30" s="459"/>
      <c r="M30" s="460">
        <v>4200</v>
      </c>
      <c r="N30" s="461"/>
      <c r="O30" s="460"/>
      <c r="P30" s="467"/>
      <c r="Q30" s="462">
        <f t="shared" si="14"/>
        <v>200</v>
      </c>
      <c r="R30" s="678">
        <v>1</v>
      </c>
      <c r="S30" s="678">
        <v>1</v>
      </c>
      <c r="T30" s="452">
        <f t="shared" si="15"/>
        <v>0</v>
      </c>
      <c r="U30" s="452">
        <f t="shared" si="16"/>
        <v>0</v>
      </c>
      <c r="V30" s="452">
        <f t="shared" si="17"/>
        <v>0</v>
      </c>
      <c r="W30" s="452">
        <f t="shared" si="18"/>
        <v>0</v>
      </c>
      <c r="X30" s="452"/>
      <c r="Y30" s="463">
        <f t="shared" si="6"/>
        <v>0</v>
      </c>
      <c r="Z30" s="463">
        <f t="shared" si="7"/>
        <v>0</v>
      </c>
      <c r="AA30" s="463">
        <f t="shared" si="8"/>
        <v>0</v>
      </c>
      <c r="AB30" s="463">
        <f t="shared" si="9"/>
        <v>0</v>
      </c>
      <c r="AC30" s="463">
        <f t="shared" si="10"/>
        <v>0</v>
      </c>
      <c r="AD30" s="464" t="str">
        <f t="shared" si="19"/>
        <v>S</v>
      </c>
      <c r="AE30" s="465"/>
      <c r="AF30" s="466">
        <f>(T30+U30+V30)*'1.0-Contractblad'!$L$37+W30</f>
        <v>0</v>
      </c>
      <c r="AG30" s="466">
        <f ca="1">VLOOKUP(E30,'1.1a-Jaarprijzen'!$B$49:$Q$84,16,FALSE)*K30</f>
        <v>0</v>
      </c>
      <c r="AI30" s="364">
        <f t="shared" si="20"/>
        <v>1000</v>
      </c>
      <c r="AJ30" s="364" t="str">
        <f t="shared" si="21"/>
        <v>4200-200</v>
      </c>
    </row>
    <row r="31" spans="2:36" ht="16" customHeight="1">
      <c r="B31" s="496"/>
      <c r="C31" s="497"/>
      <c r="D31" s="456">
        <f>VLOOKUP(E31,'1.1a-Jaarprijzen'!B:G,6,FALSE)</f>
        <v>1</v>
      </c>
      <c r="E31" s="455" t="s">
        <v>684</v>
      </c>
      <c r="F31" s="456" t="s">
        <v>375</v>
      </c>
      <c r="G31" s="457">
        <v>18</v>
      </c>
      <c r="H31" s="455" t="s">
        <v>579</v>
      </c>
      <c r="I31" s="458" t="str">
        <f t="shared" si="0"/>
        <v>administratieve -,  vergaderruimte</v>
      </c>
      <c r="J31" s="456" t="s">
        <v>645</v>
      </c>
      <c r="K31" s="459">
        <v>31</v>
      </c>
      <c r="L31" s="459"/>
      <c r="M31" s="460">
        <v>1040</v>
      </c>
      <c r="N31" s="461"/>
      <c r="O31" s="460"/>
      <c r="P31" s="467"/>
      <c r="Q31" s="462">
        <f t="shared" si="14"/>
        <v>40</v>
      </c>
      <c r="R31" s="678">
        <v>1</v>
      </c>
      <c r="S31" s="678">
        <v>1</v>
      </c>
      <c r="T31" s="452">
        <f t="shared" si="15"/>
        <v>0</v>
      </c>
      <c r="U31" s="452">
        <f t="shared" si="16"/>
        <v>0</v>
      </c>
      <c r="V31" s="452">
        <f t="shared" si="17"/>
        <v>0</v>
      </c>
      <c r="W31" s="452">
        <f t="shared" si="18"/>
        <v>0</v>
      </c>
      <c r="X31" s="452"/>
      <c r="Y31" s="463">
        <f t="shared" si="6"/>
        <v>0</v>
      </c>
      <c r="Z31" s="463">
        <f t="shared" si="7"/>
        <v>0</v>
      </c>
      <c r="AA31" s="463">
        <f t="shared" si="8"/>
        <v>0</v>
      </c>
      <c r="AB31" s="463">
        <f t="shared" si="9"/>
        <v>0</v>
      </c>
      <c r="AC31" s="463">
        <f t="shared" si="10"/>
        <v>0</v>
      </c>
      <c r="AD31" s="464" t="str">
        <f t="shared" si="19"/>
        <v>V</v>
      </c>
      <c r="AE31" s="465"/>
      <c r="AF31" s="466">
        <f>(T31+U31+V31)*'1.0-Contractblad'!$L$37+W31</f>
        <v>0</v>
      </c>
      <c r="AG31" s="466">
        <f ca="1">VLOOKUP(E31,'1.1a-Jaarprijzen'!$B$49:$Q$84,16,FALSE)*K31</f>
        <v>0</v>
      </c>
      <c r="AI31" s="364">
        <f t="shared" si="20"/>
        <v>1240</v>
      </c>
      <c r="AJ31" s="364" t="str">
        <f t="shared" si="21"/>
        <v>1040-40</v>
      </c>
    </row>
    <row r="32" spans="2:36" ht="16" customHeight="1">
      <c r="B32" s="496"/>
      <c r="C32" s="497"/>
      <c r="D32" s="456">
        <f>VLOOKUP(E32,'1.1a-Jaarprijzen'!B:G,6,FALSE)</f>
        <v>1</v>
      </c>
      <c r="E32" s="455" t="s">
        <v>684</v>
      </c>
      <c r="F32" s="456" t="s">
        <v>375</v>
      </c>
      <c r="G32" s="457">
        <v>19</v>
      </c>
      <c r="H32" s="455" t="s">
        <v>580</v>
      </c>
      <c r="I32" s="458" t="str">
        <f t="shared" si="0"/>
        <v>administratieve -,  vergaderruimte</v>
      </c>
      <c r="J32" s="456" t="s">
        <v>645</v>
      </c>
      <c r="K32" s="459">
        <v>13</v>
      </c>
      <c r="L32" s="459"/>
      <c r="M32" s="460">
        <v>1040</v>
      </c>
      <c r="N32" s="461"/>
      <c r="O32" s="460"/>
      <c r="P32" s="467"/>
      <c r="Q32" s="462">
        <f t="shared" si="14"/>
        <v>40</v>
      </c>
      <c r="R32" s="678">
        <v>1</v>
      </c>
      <c r="S32" s="678">
        <v>1</v>
      </c>
      <c r="T32" s="452">
        <f t="shared" si="15"/>
        <v>0</v>
      </c>
      <c r="U32" s="452">
        <f t="shared" si="16"/>
        <v>0</v>
      </c>
      <c r="V32" s="452">
        <f t="shared" si="17"/>
        <v>0</v>
      </c>
      <c r="W32" s="452">
        <f t="shared" si="18"/>
        <v>0</v>
      </c>
      <c r="X32" s="452"/>
      <c r="Y32" s="463">
        <f t="shared" si="6"/>
        <v>0</v>
      </c>
      <c r="Z32" s="463">
        <f t="shared" si="7"/>
        <v>0</v>
      </c>
      <c r="AA32" s="463">
        <f t="shared" si="8"/>
        <v>0</v>
      </c>
      <c r="AB32" s="463">
        <f t="shared" si="9"/>
        <v>0</v>
      </c>
      <c r="AC32" s="463">
        <f t="shared" si="10"/>
        <v>0</v>
      </c>
      <c r="AD32" s="464" t="str">
        <f t="shared" si="19"/>
        <v>V</v>
      </c>
      <c r="AE32" s="465"/>
      <c r="AF32" s="466">
        <f>(T32+U32+V32)*'1.0-Contractblad'!$L$37+W32</f>
        <v>0</v>
      </c>
      <c r="AG32" s="466">
        <f ca="1">VLOOKUP(E32,'1.1a-Jaarprijzen'!$B$49:$Q$84,16,FALSE)*K32</f>
        <v>0</v>
      </c>
      <c r="AI32" s="364">
        <f t="shared" si="20"/>
        <v>520</v>
      </c>
      <c r="AJ32" s="364" t="str">
        <f t="shared" si="21"/>
        <v>1040-40</v>
      </c>
    </row>
    <row r="33" spans="2:36" ht="16" customHeight="1">
      <c r="B33" s="496"/>
      <c r="C33" s="497"/>
      <c r="D33" s="456">
        <f>VLOOKUP(E33,'1.1a-Jaarprijzen'!B:G,6,FALSE)</f>
        <v>1</v>
      </c>
      <c r="E33" s="455" t="s">
        <v>684</v>
      </c>
      <c r="F33" s="456" t="s">
        <v>375</v>
      </c>
      <c r="G33" s="457">
        <v>21</v>
      </c>
      <c r="H33" s="455" t="s">
        <v>572</v>
      </c>
      <c r="I33" s="458" t="str">
        <f t="shared" si="0"/>
        <v>leslokaal/leerplein groep 4 t/m 8</v>
      </c>
      <c r="J33" s="456" t="s">
        <v>643</v>
      </c>
      <c r="K33" s="459">
        <v>105</v>
      </c>
      <c r="L33" s="459"/>
      <c r="M33" s="460">
        <v>18200</v>
      </c>
      <c r="N33" s="461"/>
      <c r="O33" s="460"/>
      <c r="P33" s="467"/>
      <c r="Q33" s="462">
        <f t="shared" si="14"/>
        <v>200</v>
      </c>
      <c r="R33" s="678">
        <v>1</v>
      </c>
      <c r="S33" s="678">
        <v>1</v>
      </c>
      <c r="T33" s="452">
        <f t="shared" si="15"/>
        <v>0</v>
      </c>
      <c r="U33" s="452">
        <f t="shared" si="16"/>
        <v>0</v>
      </c>
      <c r="V33" s="452">
        <f t="shared" si="17"/>
        <v>0</v>
      </c>
      <c r="W33" s="452">
        <f t="shared" si="18"/>
        <v>0</v>
      </c>
      <c r="X33" s="452"/>
      <c r="Y33" s="463">
        <f t="shared" si="6"/>
        <v>0</v>
      </c>
      <c r="Z33" s="463">
        <f t="shared" si="7"/>
        <v>0</v>
      </c>
      <c r="AA33" s="463">
        <f t="shared" si="8"/>
        <v>0</v>
      </c>
      <c r="AB33" s="463">
        <f t="shared" si="9"/>
        <v>0</v>
      </c>
      <c r="AC33" s="463">
        <f t="shared" si="10"/>
        <v>0</v>
      </c>
      <c r="AD33" s="464" t="str">
        <f t="shared" si="19"/>
        <v>V</v>
      </c>
      <c r="AE33" s="465"/>
      <c r="AF33" s="466">
        <f>(T33+U33+V33)*'1.0-Contractblad'!$L$37+W33</f>
        <v>0</v>
      </c>
      <c r="AG33" s="466">
        <f ca="1">VLOOKUP(E33,'1.1a-Jaarprijzen'!$B$49:$Q$84,16,FALSE)*K33</f>
        <v>0</v>
      </c>
      <c r="AI33" s="364">
        <f t="shared" si="20"/>
        <v>21000</v>
      </c>
      <c r="AJ33" s="364" t="str">
        <f t="shared" si="21"/>
        <v>18200-200</v>
      </c>
    </row>
    <row r="34" spans="2:36" ht="16" customHeight="1">
      <c r="B34" s="496"/>
      <c r="C34" s="497"/>
      <c r="D34" s="456">
        <f>VLOOKUP(E34,'1.1a-Jaarprijzen'!B:G,6,FALSE)</f>
        <v>1</v>
      </c>
      <c r="E34" s="455" t="s">
        <v>684</v>
      </c>
      <c r="F34" s="456" t="s">
        <v>375</v>
      </c>
      <c r="G34" s="457">
        <v>22</v>
      </c>
      <c r="H34" s="455" t="s">
        <v>564</v>
      </c>
      <c r="I34" s="458" t="str">
        <f t="shared" si="0"/>
        <v>sanitaire ruimte (toilet-/doucheruimte)</v>
      </c>
      <c r="J34" s="456" t="s">
        <v>644</v>
      </c>
      <c r="K34" s="459">
        <v>5</v>
      </c>
      <c r="L34" s="459"/>
      <c r="M34" s="460">
        <v>4200</v>
      </c>
      <c r="N34" s="461"/>
      <c r="O34" s="460"/>
      <c r="P34" s="467"/>
      <c r="Q34" s="462">
        <f t="shared" si="14"/>
        <v>200</v>
      </c>
      <c r="R34" s="678">
        <v>1</v>
      </c>
      <c r="S34" s="678">
        <v>1</v>
      </c>
      <c r="T34" s="452">
        <f t="shared" si="15"/>
        <v>0</v>
      </c>
      <c r="U34" s="452">
        <f t="shared" si="16"/>
        <v>0</v>
      </c>
      <c r="V34" s="452">
        <f t="shared" si="17"/>
        <v>0</v>
      </c>
      <c r="W34" s="452">
        <f t="shared" si="18"/>
        <v>0</v>
      </c>
      <c r="X34" s="452"/>
      <c r="Y34" s="463">
        <f t="shared" si="6"/>
        <v>0</v>
      </c>
      <c r="Z34" s="463">
        <f t="shared" si="7"/>
        <v>0</v>
      </c>
      <c r="AA34" s="463">
        <f t="shared" si="8"/>
        <v>0</v>
      </c>
      <c r="AB34" s="463">
        <f t="shared" si="9"/>
        <v>0</v>
      </c>
      <c r="AC34" s="463">
        <f t="shared" si="10"/>
        <v>0</v>
      </c>
      <c r="AD34" s="464" t="str">
        <f t="shared" si="19"/>
        <v>S</v>
      </c>
      <c r="AE34" s="465"/>
      <c r="AF34" s="466">
        <f>(T34+U34+V34)*'1.0-Contractblad'!$L$37+W34</f>
        <v>0</v>
      </c>
      <c r="AG34" s="466">
        <f ca="1">VLOOKUP(E34,'1.1a-Jaarprijzen'!$B$49:$Q$84,16,FALSE)*K34</f>
        <v>0</v>
      </c>
      <c r="AI34" s="364">
        <f t="shared" si="20"/>
        <v>1000</v>
      </c>
      <c r="AJ34" s="364" t="str">
        <f t="shared" si="21"/>
        <v>4200-200</v>
      </c>
    </row>
    <row r="35" spans="2:36" ht="16" customHeight="1">
      <c r="B35" s="496"/>
      <c r="C35" s="497"/>
      <c r="D35" s="456">
        <f>VLOOKUP(E35,'1.1a-Jaarprijzen'!B:G,6,FALSE)</f>
        <v>1</v>
      </c>
      <c r="E35" s="455" t="s">
        <v>684</v>
      </c>
      <c r="F35" s="456" t="s">
        <v>375</v>
      </c>
      <c r="G35" s="457">
        <v>23</v>
      </c>
      <c r="H35" s="455" t="s">
        <v>564</v>
      </c>
      <c r="I35" s="458" t="str">
        <f t="shared" si="0"/>
        <v>sanitaire ruimte (toilet-/doucheruimte)</v>
      </c>
      <c r="J35" s="456" t="s">
        <v>644</v>
      </c>
      <c r="K35" s="459">
        <v>10</v>
      </c>
      <c r="L35" s="459"/>
      <c r="M35" s="460">
        <v>4200</v>
      </c>
      <c r="N35" s="461"/>
      <c r="O35" s="460"/>
      <c r="P35" s="467"/>
      <c r="Q35" s="462">
        <f t="shared" si="14"/>
        <v>200</v>
      </c>
      <c r="R35" s="678">
        <v>1</v>
      </c>
      <c r="S35" s="678">
        <v>1</v>
      </c>
      <c r="T35" s="452">
        <f t="shared" si="15"/>
        <v>0</v>
      </c>
      <c r="U35" s="452">
        <f t="shared" si="16"/>
        <v>0</v>
      </c>
      <c r="V35" s="452">
        <f t="shared" si="17"/>
        <v>0</v>
      </c>
      <c r="W35" s="452">
        <f t="shared" si="18"/>
        <v>0</v>
      </c>
      <c r="X35" s="452"/>
      <c r="Y35" s="463">
        <f t="shared" si="6"/>
        <v>0</v>
      </c>
      <c r="Z35" s="463">
        <f t="shared" si="7"/>
        <v>0</v>
      </c>
      <c r="AA35" s="463">
        <f t="shared" si="8"/>
        <v>0</v>
      </c>
      <c r="AB35" s="463">
        <f t="shared" si="9"/>
        <v>0</v>
      </c>
      <c r="AC35" s="463">
        <f t="shared" si="10"/>
        <v>0</v>
      </c>
      <c r="AD35" s="464" t="str">
        <f t="shared" si="19"/>
        <v>S</v>
      </c>
      <c r="AE35" s="465"/>
      <c r="AF35" s="466">
        <f>(T35+U35+V35)*'1.0-Contractblad'!$L$37+W35</f>
        <v>0</v>
      </c>
      <c r="AG35" s="466">
        <f ca="1">VLOOKUP(E35,'1.1a-Jaarprijzen'!$B$49:$Q$84,16,FALSE)*K35</f>
        <v>0</v>
      </c>
      <c r="AI35" s="364">
        <f t="shared" si="20"/>
        <v>2000</v>
      </c>
      <c r="AJ35" s="364" t="str">
        <f t="shared" si="21"/>
        <v>4200-200</v>
      </c>
    </row>
    <row r="36" spans="2:36" ht="16" customHeight="1">
      <c r="B36" s="496"/>
      <c r="C36" s="497"/>
      <c r="D36" s="456">
        <f>VLOOKUP(E36,'1.1a-Jaarprijzen'!B:G,6,FALSE)</f>
        <v>1</v>
      </c>
      <c r="E36" s="455" t="s">
        <v>684</v>
      </c>
      <c r="F36" s="456" t="s">
        <v>375</v>
      </c>
      <c r="G36" s="457">
        <v>24</v>
      </c>
      <c r="H36" s="455" t="s">
        <v>564</v>
      </c>
      <c r="I36" s="458" t="str">
        <f t="shared" si="0"/>
        <v>sanitaire ruimte (toilet-/doucheruimte)</v>
      </c>
      <c r="J36" s="456" t="s">
        <v>644</v>
      </c>
      <c r="K36" s="459">
        <v>3</v>
      </c>
      <c r="L36" s="459"/>
      <c r="M36" s="460">
        <v>4200</v>
      </c>
      <c r="N36" s="461"/>
      <c r="O36" s="460"/>
      <c r="P36" s="467"/>
      <c r="Q36" s="462">
        <f t="shared" si="14"/>
        <v>200</v>
      </c>
      <c r="R36" s="678">
        <v>1</v>
      </c>
      <c r="S36" s="678">
        <v>1</v>
      </c>
      <c r="T36" s="452">
        <f t="shared" si="15"/>
        <v>0</v>
      </c>
      <c r="U36" s="452">
        <f t="shared" si="16"/>
        <v>0</v>
      </c>
      <c r="V36" s="452">
        <f t="shared" si="17"/>
        <v>0</v>
      </c>
      <c r="W36" s="452">
        <f t="shared" si="18"/>
        <v>0</v>
      </c>
      <c r="X36" s="452"/>
      <c r="Y36" s="463">
        <f t="shared" si="6"/>
        <v>0</v>
      </c>
      <c r="Z36" s="463">
        <f t="shared" si="7"/>
        <v>0</v>
      </c>
      <c r="AA36" s="463">
        <f t="shared" si="8"/>
        <v>0</v>
      </c>
      <c r="AB36" s="463">
        <f t="shared" si="9"/>
        <v>0</v>
      </c>
      <c r="AC36" s="463">
        <f t="shared" si="10"/>
        <v>0</v>
      </c>
      <c r="AD36" s="464" t="str">
        <f t="shared" si="19"/>
        <v>S</v>
      </c>
      <c r="AE36" s="465"/>
      <c r="AF36" s="466">
        <f>(T36+U36+V36)*'1.0-Contractblad'!$L$37+W36</f>
        <v>0</v>
      </c>
      <c r="AG36" s="466">
        <f ca="1">VLOOKUP(E36,'1.1a-Jaarprijzen'!$B$49:$Q$84,16,FALSE)*K36</f>
        <v>0</v>
      </c>
      <c r="AI36" s="364">
        <f t="shared" si="20"/>
        <v>600</v>
      </c>
      <c r="AJ36" s="364" t="str">
        <f t="shared" si="21"/>
        <v>4200-200</v>
      </c>
    </row>
    <row r="37" spans="2:36" ht="16" customHeight="1">
      <c r="B37" s="496"/>
      <c r="C37" s="497"/>
      <c r="D37" s="456">
        <f>VLOOKUP(E37,'1.1a-Jaarprijzen'!B:G,6,FALSE)</f>
        <v>1</v>
      </c>
      <c r="E37" s="455" t="s">
        <v>684</v>
      </c>
      <c r="F37" s="456" t="s">
        <v>375</v>
      </c>
      <c r="G37" s="457">
        <v>28</v>
      </c>
      <c r="H37" s="455" t="s">
        <v>588</v>
      </c>
      <c r="I37" s="458" t="str">
        <f t="shared" si="0"/>
        <v>entree, gang, hal, repro</v>
      </c>
      <c r="J37" s="456" t="s">
        <v>643</v>
      </c>
      <c r="K37" s="459">
        <v>25</v>
      </c>
      <c r="L37" s="459"/>
      <c r="M37" s="460">
        <v>3200</v>
      </c>
      <c r="N37" s="461"/>
      <c r="O37" s="460"/>
      <c r="P37" s="467"/>
      <c r="Q37" s="462">
        <f t="shared" si="14"/>
        <v>200</v>
      </c>
      <c r="R37" s="678">
        <v>1</v>
      </c>
      <c r="S37" s="678">
        <v>1</v>
      </c>
      <c r="T37" s="452">
        <f t="shared" si="15"/>
        <v>0</v>
      </c>
      <c r="U37" s="452">
        <f t="shared" si="16"/>
        <v>0</v>
      </c>
      <c r="V37" s="452">
        <f t="shared" si="17"/>
        <v>0</v>
      </c>
      <c r="W37" s="452">
        <f t="shared" si="18"/>
        <v>0</v>
      </c>
      <c r="X37" s="452"/>
      <c r="Y37" s="463">
        <f t="shared" si="6"/>
        <v>0</v>
      </c>
      <c r="Z37" s="463">
        <f t="shared" si="7"/>
        <v>0</v>
      </c>
      <c r="AA37" s="463">
        <f t="shared" si="8"/>
        <v>0</v>
      </c>
      <c r="AB37" s="463">
        <f t="shared" si="9"/>
        <v>0</v>
      </c>
      <c r="AC37" s="463">
        <f t="shared" si="10"/>
        <v>0</v>
      </c>
      <c r="AD37" s="464" t="str">
        <f t="shared" si="19"/>
        <v>V</v>
      </c>
      <c r="AE37" s="465"/>
      <c r="AF37" s="466">
        <f>(T37+U37+V37)*'1.0-Contractblad'!$L$37+W37</f>
        <v>0</v>
      </c>
      <c r="AG37" s="466">
        <f ca="1">VLOOKUP(E37,'1.1a-Jaarprijzen'!$B$49:$Q$84,16,FALSE)*K37</f>
        <v>0</v>
      </c>
      <c r="AI37" s="364">
        <f t="shared" si="20"/>
        <v>5000</v>
      </c>
      <c r="AJ37" s="364" t="str">
        <f t="shared" si="21"/>
        <v>3200-200</v>
      </c>
    </row>
    <row r="38" spans="2:36" ht="16" customHeight="1">
      <c r="B38" s="496"/>
      <c r="C38" s="497"/>
      <c r="D38" s="456">
        <f>VLOOKUP(E38,'1.1a-Jaarprijzen'!B:G,6,FALSE)</f>
        <v>1</v>
      </c>
      <c r="E38" s="455" t="s">
        <v>684</v>
      </c>
      <c r="F38" s="456" t="s">
        <v>375</v>
      </c>
      <c r="G38" s="457">
        <v>29</v>
      </c>
      <c r="H38" s="455" t="s">
        <v>564</v>
      </c>
      <c r="I38" s="458" t="str">
        <f t="shared" si="0"/>
        <v>sanitaire ruimte (toilet-/doucheruimte)</v>
      </c>
      <c r="J38" s="456" t="s">
        <v>644</v>
      </c>
      <c r="K38" s="459">
        <v>5</v>
      </c>
      <c r="L38" s="459"/>
      <c r="M38" s="460">
        <v>4200</v>
      </c>
      <c r="N38" s="461"/>
      <c r="O38" s="460"/>
      <c r="P38" s="467"/>
      <c r="Q38" s="462">
        <f t="shared" si="14"/>
        <v>200</v>
      </c>
      <c r="R38" s="678">
        <v>1</v>
      </c>
      <c r="S38" s="678">
        <v>1</v>
      </c>
      <c r="T38" s="452">
        <f t="shared" si="15"/>
        <v>0</v>
      </c>
      <c r="U38" s="452">
        <f t="shared" si="16"/>
        <v>0</v>
      </c>
      <c r="V38" s="452">
        <f t="shared" si="17"/>
        <v>0</v>
      </c>
      <c r="W38" s="452">
        <f t="shared" si="18"/>
        <v>0</v>
      </c>
      <c r="X38" s="452"/>
      <c r="Y38" s="463">
        <f t="shared" si="6"/>
        <v>0</v>
      </c>
      <c r="Z38" s="463">
        <f t="shared" si="7"/>
        <v>0</v>
      </c>
      <c r="AA38" s="463">
        <f t="shared" si="8"/>
        <v>0</v>
      </c>
      <c r="AB38" s="463">
        <f t="shared" si="9"/>
        <v>0</v>
      </c>
      <c r="AC38" s="463">
        <f t="shared" si="10"/>
        <v>0</v>
      </c>
      <c r="AD38" s="464" t="str">
        <f t="shared" si="19"/>
        <v>S</v>
      </c>
      <c r="AE38" s="465"/>
      <c r="AF38" s="466">
        <f>(T38+U38+V38)*'1.0-Contractblad'!$L$37+W38</f>
        <v>0</v>
      </c>
      <c r="AG38" s="466">
        <f ca="1">VLOOKUP(E38,'1.1a-Jaarprijzen'!$B$49:$Q$84,16,FALSE)*K38</f>
        <v>0</v>
      </c>
      <c r="AI38" s="364">
        <f t="shared" si="20"/>
        <v>1000</v>
      </c>
      <c r="AJ38" s="364" t="str">
        <f t="shared" si="21"/>
        <v>4200-200</v>
      </c>
    </row>
    <row r="39" spans="2:36" ht="16" customHeight="1">
      <c r="B39" s="496"/>
      <c r="C39" s="497"/>
      <c r="D39" s="456">
        <f>VLOOKUP(E39,'1.1a-Jaarprijzen'!B:G,6,FALSE)</f>
        <v>1</v>
      </c>
      <c r="E39" s="455" t="s">
        <v>684</v>
      </c>
      <c r="F39" s="456" t="s">
        <v>375</v>
      </c>
      <c r="G39" s="457">
        <v>30</v>
      </c>
      <c r="H39" s="455" t="s">
        <v>572</v>
      </c>
      <c r="I39" s="458" t="str">
        <f t="shared" si="0"/>
        <v>leslokaal/leerplein groep 4 t/m 8</v>
      </c>
      <c r="J39" s="456" t="s">
        <v>643</v>
      </c>
      <c r="K39" s="459">
        <v>62</v>
      </c>
      <c r="L39" s="459"/>
      <c r="M39" s="460">
        <v>18200</v>
      </c>
      <c r="N39" s="461"/>
      <c r="O39" s="460"/>
      <c r="P39" s="467"/>
      <c r="Q39" s="462">
        <f t="shared" si="14"/>
        <v>200</v>
      </c>
      <c r="R39" s="678">
        <v>1</v>
      </c>
      <c r="S39" s="678">
        <v>1</v>
      </c>
      <c r="T39" s="452">
        <f t="shared" si="15"/>
        <v>0</v>
      </c>
      <c r="U39" s="452">
        <f t="shared" si="16"/>
        <v>0</v>
      </c>
      <c r="V39" s="452">
        <f t="shared" si="17"/>
        <v>0</v>
      </c>
      <c r="W39" s="452">
        <f t="shared" si="18"/>
        <v>0</v>
      </c>
      <c r="X39" s="452"/>
      <c r="Y39" s="463">
        <f t="shared" si="6"/>
        <v>0</v>
      </c>
      <c r="Z39" s="463">
        <f t="shared" si="7"/>
        <v>0</v>
      </c>
      <c r="AA39" s="463">
        <f t="shared" si="8"/>
        <v>0</v>
      </c>
      <c r="AB39" s="463">
        <f t="shared" si="9"/>
        <v>0</v>
      </c>
      <c r="AC39" s="463">
        <f t="shared" si="10"/>
        <v>0</v>
      </c>
      <c r="AD39" s="464" t="str">
        <f t="shared" si="19"/>
        <v>V</v>
      </c>
      <c r="AE39" s="465"/>
      <c r="AF39" s="466">
        <f>(T39+U39+V39)*'1.0-Contractblad'!$L$37+W39</f>
        <v>0</v>
      </c>
      <c r="AG39" s="466">
        <f ca="1">VLOOKUP(E39,'1.1a-Jaarprijzen'!$B$49:$Q$84,16,FALSE)*K39</f>
        <v>0</v>
      </c>
      <c r="AI39" s="364">
        <f t="shared" si="20"/>
        <v>12400</v>
      </c>
      <c r="AJ39" s="364" t="str">
        <f t="shared" si="21"/>
        <v>18200-200</v>
      </c>
    </row>
    <row r="40" spans="2:36" ht="16" customHeight="1">
      <c r="B40" s="496"/>
      <c r="C40" s="497"/>
      <c r="D40" s="456">
        <f>VLOOKUP(E40,'1.1a-Jaarprijzen'!B:G,6,FALSE)</f>
        <v>1</v>
      </c>
      <c r="E40" s="455" t="s">
        <v>684</v>
      </c>
      <c r="F40" s="456" t="s">
        <v>375</v>
      </c>
      <c r="G40" s="457">
        <v>31</v>
      </c>
      <c r="H40" s="455" t="s">
        <v>572</v>
      </c>
      <c r="I40" s="458" t="str">
        <f t="shared" si="0"/>
        <v>leslokaal/leerplein groep 4 t/m 8</v>
      </c>
      <c r="J40" s="456" t="s">
        <v>643</v>
      </c>
      <c r="K40" s="459">
        <v>62</v>
      </c>
      <c r="L40" s="459"/>
      <c r="M40" s="460">
        <v>18200</v>
      </c>
      <c r="N40" s="461"/>
      <c r="O40" s="460"/>
      <c r="P40" s="467"/>
      <c r="Q40" s="462">
        <f t="shared" si="14"/>
        <v>200</v>
      </c>
      <c r="R40" s="678">
        <v>1</v>
      </c>
      <c r="S40" s="678">
        <v>1</v>
      </c>
      <c r="T40" s="452">
        <f t="shared" si="15"/>
        <v>0</v>
      </c>
      <c r="U40" s="452">
        <f t="shared" si="16"/>
        <v>0</v>
      </c>
      <c r="V40" s="452">
        <f t="shared" si="17"/>
        <v>0</v>
      </c>
      <c r="W40" s="452">
        <f t="shared" si="18"/>
        <v>0</v>
      </c>
      <c r="X40" s="452"/>
      <c r="Y40" s="463">
        <f t="shared" si="6"/>
        <v>0</v>
      </c>
      <c r="Z40" s="463">
        <f t="shared" si="7"/>
        <v>0</v>
      </c>
      <c r="AA40" s="463">
        <f t="shared" si="8"/>
        <v>0</v>
      </c>
      <c r="AB40" s="463">
        <f t="shared" si="9"/>
        <v>0</v>
      </c>
      <c r="AC40" s="463">
        <f t="shared" si="10"/>
        <v>0</v>
      </c>
      <c r="AD40" s="464" t="str">
        <f t="shared" si="19"/>
        <v>V</v>
      </c>
      <c r="AE40" s="465"/>
      <c r="AF40" s="466">
        <f>(T40+U40+V40)*'1.0-Contractblad'!$L$37+W40</f>
        <v>0</v>
      </c>
      <c r="AG40" s="466">
        <f ca="1">VLOOKUP(E40,'1.1a-Jaarprijzen'!$B$49:$Q$84,16,FALSE)*K40</f>
        <v>0</v>
      </c>
      <c r="AI40" s="364">
        <f t="shared" si="20"/>
        <v>12400</v>
      </c>
      <c r="AJ40" s="364" t="str">
        <f t="shared" si="21"/>
        <v>18200-200</v>
      </c>
    </row>
    <row r="41" spans="2:36" ht="16" customHeight="1">
      <c r="B41" s="496"/>
      <c r="C41" s="497"/>
      <c r="D41" s="456">
        <f>VLOOKUP(E41,'1.1a-Jaarprijzen'!B:G,6,FALSE)</f>
        <v>1</v>
      </c>
      <c r="E41" s="455" t="s">
        <v>684</v>
      </c>
      <c r="F41" s="456" t="s">
        <v>375</v>
      </c>
      <c r="G41" s="457">
        <v>32</v>
      </c>
      <c r="H41" s="455" t="s">
        <v>573</v>
      </c>
      <c r="I41" s="458" t="str">
        <f t="shared" si="0"/>
        <v>administratieve -,  vergaderruimte</v>
      </c>
      <c r="J41" s="456" t="s">
        <v>643</v>
      </c>
      <c r="K41" s="459">
        <v>37</v>
      </c>
      <c r="L41" s="459"/>
      <c r="M41" s="460">
        <v>1040</v>
      </c>
      <c r="N41" s="461"/>
      <c r="O41" s="460"/>
      <c r="P41" s="467"/>
      <c r="Q41" s="462">
        <f t="shared" si="14"/>
        <v>40</v>
      </c>
      <c r="R41" s="678">
        <v>1</v>
      </c>
      <c r="S41" s="678">
        <v>1</v>
      </c>
      <c r="T41" s="452">
        <f t="shared" si="15"/>
        <v>0</v>
      </c>
      <c r="U41" s="452">
        <f t="shared" si="16"/>
        <v>0</v>
      </c>
      <c r="V41" s="452">
        <f t="shared" si="17"/>
        <v>0</v>
      </c>
      <c r="W41" s="452">
        <f t="shared" si="18"/>
        <v>0</v>
      </c>
      <c r="X41" s="452"/>
      <c r="Y41" s="463">
        <f t="shared" si="6"/>
        <v>0</v>
      </c>
      <c r="Z41" s="463">
        <f t="shared" si="7"/>
        <v>0</v>
      </c>
      <c r="AA41" s="463">
        <f t="shared" si="8"/>
        <v>0</v>
      </c>
      <c r="AB41" s="463">
        <f t="shared" si="9"/>
        <v>0</v>
      </c>
      <c r="AC41" s="463">
        <f t="shared" si="10"/>
        <v>0</v>
      </c>
      <c r="AD41" s="464" t="str">
        <f t="shared" si="19"/>
        <v>V</v>
      </c>
      <c r="AE41" s="465"/>
      <c r="AF41" s="466">
        <f>(T41+U41+V41)*'1.0-Contractblad'!$L$37+W41</f>
        <v>0</v>
      </c>
      <c r="AG41" s="466">
        <f ca="1">VLOOKUP(E41,'1.1a-Jaarprijzen'!$B$49:$Q$84,16,FALSE)*K41</f>
        <v>0</v>
      </c>
      <c r="AI41" s="364">
        <f t="shared" si="20"/>
        <v>1480</v>
      </c>
      <c r="AJ41" s="364" t="str">
        <f t="shared" si="21"/>
        <v>1040-40</v>
      </c>
    </row>
    <row r="42" spans="2:36" ht="16" customHeight="1">
      <c r="B42" s="496"/>
      <c r="C42" s="497"/>
      <c r="D42" s="456">
        <f>VLOOKUP(E42,'1.1a-Jaarprijzen'!B:G,6,FALSE)</f>
        <v>1</v>
      </c>
      <c r="E42" s="455" t="s">
        <v>684</v>
      </c>
      <c r="F42" s="456" t="s">
        <v>375</v>
      </c>
      <c r="G42" s="457">
        <v>33</v>
      </c>
      <c r="H42" s="455" t="s">
        <v>449</v>
      </c>
      <c r="I42" s="458" t="s">
        <v>371</v>
      </c>
      <c r="J42" s="456" t="s">
        <v>644</v>
      </c>
      <c r="K42" s="459">
        <v>2.8</v>
      </c>
      <c r="L42" s="459"/>
      <c r="M42" s="460">
        <v>4200</v>
      </c>
      <c r="N42" s="461"/>
      <c r="O42" s="460"/>
      <c r="P42" s="467"/>
      <c r="Q42" s="462">
        <f t="shared" si="14"/>
        <v>200</v>
      </c>
      <c r="R42" s="678">
        <v>1</v>
      </c>
      <c r="S42" s="678">
        <v>1</v>
      </c>
      <c r="T42" s="452">
        <f t="shared" si="15"/>
        <v>0</v>
      </c>
      <c r="U42" s="452">
        <f t="shared" si="16"/>
        <v>0</v>
      </c>
      <c r="V42" s="452">
        <f t="shared" si="17"/>
        <v>0</v>
      </c>
      <c r="W42" s="452">
        <f t="shared" si="18"/>
        <v>0</v>
      </c>
      <c r="X42" s="452"/>
      <c r="Y42" s="463">
        <f t="shared" si="6"/>
        <v>0</v>
      </c>
      <c r="Z42" s="463">
        <f t="shared" si="7"/>
        <v>0</v>
      </c>
      <c r="AA42" s="463">
        <f t="shared" si="8"/>
        <v>0</v>
      </c>
      <c r="AB42" s="463">
        <f t="shared" si="9"/>
        <v>0</v>
      </c>
      <c r="AC42" s="463">
        <f t="shared" si="10"/>
        <v>0</v>
      </c>
      <c r="AD42" s="464" t="str">
        <f t="shared" si="19"/>
        <v>S</v>
      </c>
      <c r="AE42" s="465"/>
      <c r="AF42" s="466">
        <f>(T42+U42+V42)*'1.0-Contractblad'!$L$37+W42</f>
        <v>0</v>
      </c>
      <c r="AG42" s="466">
        <f ca="1">VLOOKUP(E42,'1.1a-Jaarprijzen'!$B$49:$Q$84,16,FALSE)*K42</f>
        <v>0</v>
      </c>
      <c r="AI42" s="364">
        <f t="shared" si="20"/>
        <v>560</v>
      </c>
      <c r="AJ42" s="364" t="str">
        <f t="shared" si="21"/>
        <v>4200-200</v>
      </c>
    </row>
    <row r="43" spans="2:36" ht="16" customHeight="1">
      <c r="B43" s="496"/>
      <c r="C43" s="497"/>
      <c r="D43" s="456">
        <f>VLOOKUP(E43,'1.1a-Jaarprijzen'!B:G,6,FALSE)</f>
        <v>1</v>
      </c>
      <c r="E43" s="455" t="s">
        <v>684</v>
      </c>
      <c r="F43" s="456" t="s">
        <v>375</v>
      </c>
      <c r="G43" s="457">
        <v>34</v>
      </c>
      <c r="H43" s="455" t="s">
        <v>331</v>
      </c>
      <c r="I43" s="458" t="str">
        <f>IF($M43="",0,VLOOKUP($M43,Kengetal,4,FALSE))</f>
        <v>entree, gang, hal, repro</v>
      </c>
      <c r="J43" s="456" t="s">
        <v>643</v>
      </c>
      <c r="K43" s="459">
        <v>25</v>
      </c>
      <c r="L43" s="459"/>
      <c r="M43" s="460">
        <v>3200</v>
      </c>
      <c r="N43" s="461"/>
      <c r="O43" s="460"/>
      <c r="P43" s="467"/>
      <c r="Q43" s="462">
        <f t="shared" si="14"/>
        <v>200</v>
      </c>
      <c r="R43" s="678">
        <v>1</v>
      </c>
      <c r="S43" s="678">
        <v>1</v>
      </c>
      <c r="T43" s="452">
        <f t="shared" si="15"/>
        <v>0</v>
      </c>
      <c r="U43" s="452">
        <f t="shared" si="16"/>
        <v>0</v>
      </c>
      <c r="V43" s="452">
        <f t="shared" si="17"/>
        <v>0</v>
      </c>
      <c r="W43" s="452">
        <f t="shared" si="18"/>
        <v>0</v>
      </c>
      <c r="X43" s="452"/>
      <c r="Y43" s="463">
        <f t="shared" si="6"/>
        <v>0</v>
      </c>
      <c r="Z43" s="463">
        <f t="shared" si="7"/>
        <v>0</v>
      </c>
      <c r="AA43" s="463">
        <f t="shared" si="8"/>
        <v>0</v>
      </c>
      <c r="AB43" s="463">
        <f t="shared" si="9"/>
        <v>0</v>
      </c>
      <c r="AC43" s="463">
        <f t="shared" si="10"/>
        <v>0</v>
      </c>
      <c r="AD43" s="464" t="str">
        <f t="shared" si="19"/>
        <v>V</v>
      </c>
      <c r="AE43" s="465"/>
      <c r="AF43" s="466">
        <f>(T43+U43+V43)*'1.0-Contractblad'!$L$37+W43</f>
        <v>0</v>
      </c>
      <c r="AG43" s="466">
        <f ca="1">VLOOKUP(E43,'1.1a-Jaarprijzen'!$B$49:$Q$84,16,FALSE)*K43</f>
        <v>0</v>
      </c>
      <c r="AI43" s="364">
        <f t="shared" si="20"/>
        <v>5000</v>
      </c>
      <c r="AJ43" s="364" t="str">
        <f t="shared" si="21"/>
        <v>3200-200</v>
      </c>
    </row>
    <row r="44" spans="2:36" ht="16" customHeight="1">
      <c r="B44" s="496"/>
      <c r="C44" s="497"/>
      <c r="D44" s="456">
        <f>VLOOKUP(E44,'1.1a-Jaarprijzen'!B:G,6,FALSE)</f>
        <v>1</v>
      </c>
      <c r="E44" s="455" t="s">
        <v>684</v>
      </c>
      <c r="F44" s="456" t="s">
        <v>375</v>
      </c>
      <c r="G44" s="457">
        <v>36</v>
      </c>
      <c r="H44" s="455" t="s">
        <v>589</v>
      </c>
      <c r="I44" s="458" t="str">
        <f>IF($M44="",0,VLOOKUP($M44,Kengetal,4,FALSE))</f>
        <v>entree, gang, hal, repro</v>
      </c>
      <c r="J44" s="456" t="s">
        <v>643</v>
      </c>
      <c r="K44" s="459">
        <v>40</v>
      </c>
      <c r="L44" s="459"/>
      <c r="M44" s="460">
        <v>3200</v>
      </c>
      <c r="N44" s="461"/>
      <c r="O44" s="460"/>
      <c r="P44" s="467"/>
      <c r="Q44" s="462">
        <f t="shared" si="14"/>
        <v>200</v>
      </c>
      <c r="R44" s="678">
        <v>1</v>
      </c>
      <c r="S44" s="678">
        <v>1</v>
      </c>
      <c r="T44" s="452">
        <f t="shared" si="15"/>
        <v>0</v>
      </c>
      <c r="U44" s="452">
        <f t="shared" si="16"/>
        <v>0</v>
      </c>
      <c r="V44" s="452">
        <f t="shared" si="17"/>
        <v>0</v>
      </c>
      <c r="W44" s="452">
        <f t="shared" si="18"/>
        <v>0</v>
      </c>
      <c r="X44" s="452"/>
      <c r="Y44" s="463">
        <f t="shared" si="6"/>
        <v>0</v>
      </c>
      <c r="Z44" s="463">
        <f t="shared" si="7"/>
        <v>0</v>
      </c>
      <c r="AA44" s="463">
        <f t="shared" si="8"/>
        <v>0</v>
      </c>
      <c r="AB44" s="463">
        <f t="shared" si="9"/>
        <v>0</v>
      </c>
      <c r="AC44" s="463">
        <f t="shared" si="10"/>
        <v>0</v>
      </c>
      <c r="AD44" s="464" t="str">
        <f t="shared" si="19"/>
        <v>V</v>
      </c>
      <c r="AE44" s="465"/>
      <c r="AF44" s="466">
        <f>(T44+U44+V44)*'1.0-Contractblad'!$L$37+W44</f>
        <v>0</v>
      </c>
      <c r="AG44" s="466">
        <f ca="1">VLOOKUP(E44,'1.1a-Jaarprijzen'!$B$49:$Q$84,16,FALSE)*K44</f>
        <v>0</v>
      </c>
      <c r="AI44" s="364">
        <f t="shared" si="20"/>
        <v>8000</v>
      </c>
      <c r="AJ44" s="364" t="str">
        <f t="shared" si="21"/>
        <v>3200-200</v>
      </c>
    </row>
    <row r="45" spans="2:36" ht="16" customHeight="1">
      <c r="B45" s="496"/>
      <c r="C45" s="497"/>
      <c r="D45" s="456">
        <f>VLOOKUP(E45,'1.1a-Jaarprijzen'!B:G,6,FALSE)</f>
        <v>1</v>
      </c>
      <c r="E45" s="455" t="s">
        <v>684</v>
      </c>
      <c r="F45" s="456" t="s">
        <v>375</v>
      </c>
      <c r="G45" s="457">
        <v>37</v>
      </c>
      <c r="H45" s="455" t="s">
        <v>449</v>
      </c>
      <c r="I45" s="458" t="s">
        <v>371</v>
      </c>
      <c r="J45" s="456" t="s">
        <v>644</v>
      </c>
      <c r="K45" s="459">
        <v>4.5999999999999996</v>
      </c>
      <c r="L45" s="459"/>
      <c r="M45" s="460">
        <v>4200</v>
      </c>
      <c r="N45" s="461"/>
      <c r="O45" s="460"/>
      <c r="P45" s="467"/>
      <c r="Q45" s="462">
        <f t="shared" si="14"/>
        <v>200</v>
      </c>
      <c r="R45" s="678">
        <v>1</v>
      </c>
      <c r="S45" s="678">
        <v>1</v>
      </c>
      <c r="T45" s="452">
        <f t="shared" si="15"/>
        <v>0</v>
      </c>
      <c r="U45" s="452">
        <f t="shared" si="16"/>
        <v>0</v>
      </c>
      <c r="V45" s="452">
        <f t="shared" si="17"/>
        <v>0</v>
      </c>
      <c r="W45" s="452">
        <f t="shared" si="18"/>
        <v>0</v>
      </c>
      <c r="X45" s="452"/>
      <c r="Y45" s="463">
        <f t="shared" si="6"/>
        <v>0</v>
      </c>
      <c r="Z45" s="463">
        <f t="shared" si="7"/>
        <v>0</v>
      </c>
      <c r="AA45" s="463">
        <f t="shared" si="8"/>
        <v>0</v>
      </c>
      <c r="AB45" s="463">
        <f t="shared" si="9"/>
        <v>0</v>
      </c>
      <c r="AC45" s="463">
        <f t="shared" si="10"/>
        <v>0</v>
      </c>
      <c r="AD45" s="464" t="str">
        <f t="shared" si="19"/>
        <v>S</v>
      </c>
      <c r="AE45" s="465"/>
      <c r="AF45" s="466">
        <f>(T45+U45+V45)*'1.0-Contractblad'!$L$37+W45</f>
        <v>0</v>
      </c>
      <c r="AG45" s="466">
        <f ca="1">VLOOKUP(E45,'1.1a-Jaarprijzen'!$B$49:$Q$84,16,FALSE)*K45</f>
        <v>0</v>
      </c>
      <c r="AI45" s="364">
        <f t="shared" si="20"/>
        <v>919.99999999999989</v>
      </c>
      <c r="AJ45" s="364" t="str">
        <f t="shared" si="21"/>
        <v>4200-200</v>
      </c>
    </row>
    <row r="46" spans="2:36" ht="16" customHeight="1">
      <c r="B46" s="496"/>
      <c r="C46" s="497"/>
      <c r="D46" s="456">
        <f>VLOOKUP(E46,'1.1a-Jaarprijzen'!B:G,6,FALSE)</f>
        <v>1</v>
      </c>
      <c r="E46" s="455" t="s">
        <v>684</v>
      </c>
      <c r="F46" s="456" t="s">
        <v>375</v>
      </c>
      <c r="G46" s="457">
        <v>38</v>
      </c>
      <c r="H46" s="455" t="s">
        <v>449</v>
      </c>
      <c r="I46" s="458" t="str">
        <f t="shared" ref="I46:I77" si="22">IF($M46="",0,VLOOKUP($M46,Kengetal,4,FALSE))</f>
        <v>sanitaire ruimte (toilet-/doucheruimte)</v>
      </c>
      <c r="J46" s="456" t="s">
        <v>644</v>
      </c>
      <c r="K46" s="459">
        <v>4.5999999999999996</v>
      </c>
      <c r="L46" s="459"/>
      <c r="M46" s="460">
        <v>4200</v>
      </c>
      <c r="N46" s="461"/>
      <c r="O46" s="460"/>
      <c r="P46" s="467"/>
      <c r="Q46" s="462">
        <f t="shared" si="14"/>
        <v>200</v>
      </c>
      <c r="R46" s="678">
        <v>1</v>
      </c>
      <c r="S46" s="678">
        <v>1</v>
      </c>
      <c r="T46" s="452">
        <f t="shared" si="15"/>
        <v>0</v>
      </c>
      <c r="U46" s="452">
        <f t="shared" si="16"/>
        <v>0</v>
      </c>
      <c r="V46" s="452">
        <f t="shared" si="17"/>
        <v>0</v>
      </c>
      <c r="W46" s="452">
        <f t="shared" si="18"/>
        <v>0</v>
      </c>
      <c r="X46" s="452"/>
      <c r="Y46" s="463">
        <f t="shared" si="6"/>
        <v>0</v>
      </c>
      <c r="Z46" s="463">
        <f t="shared" si="7"/>
        <v>0</v>
      </c>
      <c r="AA46" s="463">
        <f t="shared" si="8"/>
        <v>0</v>
      </c>
      <c r="AB46" s="463">
        <f t="shared" si="9"/>
        <v>0</v>
      </c>
      <c r="AC46" s="463">
        <f t="shared" si="10"/>
        <v>0</v>
      </c>
      <c r="AD46" s="464" t="str">
        <f t="shared" si="19"/>
        <v>S</v>
      </c>
      <c r="AE46" s="465"/>
      <c r="AF46" s="466">
        <f>(T46+U46+V46)*'1.0-Contractblad'!$L$37+W46</f>
        <v>0</v>
      </c>
      <c r="AG46" s="466">
        <f ca="1">VLOOKUP(E46,'1.1a-Jaarprijzen'!$B$49:$Q$84,16,FALSE)*K46</f>
        <v>0</v>
      </c>
      <c r="AI46" s="364">
        <f t="shared" si="20"/>
        <v>919.99999999999989</v>
      </c>
      <c r="AJ46" s="364" t="str">
        <f t="shared" si="21"/>
        <v>4200-200</v>
      </c>
    </row>
    <row r="47" spans="2:36" ht="15">
      <c r="B47" s="496"/>
      <c r="C47" s="497"/>
      <c r="D47" s="456">
        <f>VLOOKUP(E47,'1.1a-Jaarprijzen'!B:G,6,FALSE)</f>
        <v>1</v>
      </c>
      <c r="E47" s="455" t="s">
        <v>612</v>
      </c>
      <c r="F47" s="456" t="s">
        <v>375</v>
      </c>
      <c r="G47" s="457" t="s">
        <v>653</v>
      </c>
      <c r="H47" s="455" t="s">
        <v>344</v>
      </c>
      <c r="I47" s="458" t="str">
        <f t="shared" si="22"/>
        <v>speellokaal</v>
      </c>
      <c r="J47" s="456" t="s">
        <v>640</v>
      </c>
      <c r="K47" s="459">
        <v>91.9</v>
      </c>
      <c r="L47" s="459"/>
      <c r="M47" s="460">
        <v>8200</v>
      </c>
      <c r="N47" s="461"/>
      <c r="O47" s="460"/>
      <c r="P47" s="467"/>
      <c r="Q47" s="462">
        <f t="shared" si="14"/>
        <v>200</v>
      </c>
      <c r="R47" s="678">
        <v>1</v>
      </c>
      <c r="S47" s="678">
        <v>1</v>
      </c>
      <c r="T47" s="452">
        <f t="shared" si="15"/>
        <v>0</v>
      </c>
      <c r="U47" s="452">
        <f t="shared" si="16"/>
        <v>0</v>
      </c>
      <c r="V47" s="452">
        <f t="shared" si="17"/>
        <v>0</v>
      </c>
      <c r="W47" s="452">
        <f t="shared" si="18"/>
        <v>0</v>
      </c>
      <c r="X47" s="452"/>
      <c r="Y47" s="463">
        <f t="shared" si="6"/>
        <v>0</v>
      </c>
      <c r="Z47" s="463">
        <f t="shared" si="7"/>
        <v>0</v>
      </c>
      <c r="AA47" s="463">
        <f t="shared" si="8"/>
        <v>0</v>
      </c>
      <c r="AB47" s="463">
        <f t="shared" si="9"/>
        <v>0</v>
      </c>
      <c r="AC47" s="463">
        <f t="shared" si="10"/>
        <v>0</v>
      </c>
      <c r="AD47" s="464" t="str">
        <f t="shared" si="19"/>
        <v>L</v>
      </c>
      <c r="AE47" s="465"/>
      <c r="AF47" s="466">
        <f>(T47+U47+V47)*'1.0-Contractblad'!$L$37+W47</f>
        <v>0</v>
      </c>
      <c r="AG47" s="466">
        <f ca="1">VLOOKUP(E47,'1.1a-Jaarprijzen'!$B$49:$Q$84,16,FALSE)*K47</f>
        <v>0</v>
      </c>
      <c r="AI47" s="364">
        <f t="shared" si="20"/>
        <v>18380</v>
      </c>
      <c r="AJ47" s="364" t="str">
        <f t="shared" si="21"/>
        <v>8200-200</v>
      </c>
    </row>
    <row r="48" spans="2:36" ht="15">
      <c r="B48" s="496"/>
      <c r="C48" s="497"/>
      <c r="D48" s="456">
        <f>VLOOKUP(E48,'1.1a-Jaarprijzen'!B:G,6,FALSE)</f>
        <v>1</v>
      </c>
      <c r="E48" s="455" t="s">
        <v>612</v>
      </c>
      <c r="F48" s="456" t="s">
        <v>375</v>
      </c>
      <c r="G48" s="457" t="s">
        <v>654</v>
      </c>
      <c r="H48" s="455" t="s">
        <v>577</v>
      </c>
      <c r="I48" s="458" t="str">
        <f t="shared" si="22"/>
        <v>administratieve -,  vergaderruimte</v>
      </c>
      <c r="J48" s="456" t="s">
        <v>644</v>
      </c>
      <c r="K48" s="459">
        <v>26.2</v>
      </c>
      <c r="L48" s="459"/>
      <c r="M48" s="460">
        <v>1040</v>
      </c>
      <c r="N48" s="461"/>
      <c r="O48" s="460"/>
      <c r="P48" s="467"/>
      <c r="Q48" s="462">
        <f t="shared" si="14"/>
        <v>40</v>
      </c>
      <c r="R48" s="678">
        <v>1</v>
      </c>
      <c r="S48" s="678">
        <v>1</v>
      </c>
      <c r="T48" s="452">
        <f t="shared" si="15"/>
        <v>0</v>
      </c>
      <c r="U48" s="452">
        <f t="shared" si="16"/>
        <v>0</v>
      </c>
      <c r="V48" s="452">
        <f t="shared" si="17"/>
        <v>0</v>
      </c>
      <c r="W48" s="452">
        <f t="shared" si="18"/>
        <v>0</v>
      </c>
      <c r="X48" s="452"/>
      <c r="Y48" s="463">
        <f t="shared" si="6"/>
        <v>0</v>
      </c>
      <c r="Z48" s="463">
        <f t="shared" si="7"/>
        <v>0</v>
      </c>
      <c r="AA48" s="463">
        <f t="shared" si="8"/>
        <v>0</v>
      </c>
      <c r="AB48" s="463">
        <f t="shared" si="9"/>
        <v>0</v>
      </c>
      <c r="AC48" s="463">
        <f t="shared" si="10"/>
        <v>0</v>
      </c>
      <c r="AD48" s="464" t="str">
        <f t="shared" si="19"/>
        <v>V</v>
      </c>
      <c r="AE48" s="465"/>
      <c r="AF48" s="466">
        <f>(T48+U48+V48)*'1.0-Contractblad'!$L$37+W48</f>
        <v>0</v>
      </c>
      <c r="AG48" s="466">
        <f ca="1">VLOOKUP(E48,'1.1a-Jaarprijzen'!$B$49:$Q$84,16,FALSE)*K48</f>
        <v>0</v>
      </c>
      <c r="AI48" s="364">
        <f t="shared" si="20"/>
        <v>1048</v>
      </c>
      <c r="AJ48" s="364" t="str">
        <f t="shared" si="21"/>
        <v>1040-40</v>
      </c>
    </row>
    <row r="49" spans="2:36" ht="15">
      <c r="B49" s="496"/>
      <c r="C49" s="497"/>
      <c r="D49" s="456">
        <f>VLOOKUP(E49,'1.1a-Jaarprijzen'!B:G,6,FALSE)</f>
        <v>1</v>
      </c>
      <c r="E49" s="455" t="s">
        <v>612</v>
      </c>
      <c r="F49" s="456" t="s">
        <v>375</v>
      </c>
      <c r="G49" s="457" t="s">
        <v>655</v>
      </c>
      <c r="H49" s="455" t="s">
        <v>333</v>
      </c>
      <c r="I49" s="458" t="str">
        <f t="shared" si="22"/>
        <v>entree, gang, hal, repro</v>
      </c>
      <c r="J49" s="456" t="s">
        <v>644</v>
      </c>
      <c r="K49" s="459">
        <v>142.19999999999999</v>
      </c>
      <c r="L49" s="459"/>
      <c r="M49" s="460">
        <v>3200</v>
      </c>
      <c r="N49" s="461"/>
      <c r="O49" s="460"/>
      <c r="P49" s="467"/>
      <c r="Q49" s="462">
        <f t="shared" si="14"/>
        <v>200</v>
      </c>
      <c r="R49" s="678">
        <v>1</v>
      </c>
      <c r="S49" s="678">
        <v>1</v>
      </c>
      <c r="T49" s="452">
        <f t="shared" si="15"/>
        <v>0</v>
      </c>
      <c r="U49" s="452">
        <f t="shared" si="16"/>
        <v>0</v>
      </c>
      <c r="V49" s="452">
        <f t="shared" si="17"/>
        <v>0</v>
      </c>
      <c r="W49" s="452">
        <f t="shared" si="18"/>
        <v>0</v>
      </c>
      <c r="X49" s="452"/>
      <c r="Y49" s="463">
        <f t="shared" si="6"/>
        <v>0</v>
      </c>
      <c r="Z49" s="463">
        <f t="shared" si="7"/>
        <v>0</v>
      </c>
      <c r="AA49" s="463">
        <f t="shared" si="8"/>
        <v>0</v>
      </c>
      <c r="AB49" s="463">
        <f t="shared" si="9"/>
        <v>0</v>
      </c>
      <c r="AC49" s="463">
        <f t="shared" si="10"/>
        <v>0</v>
      </c>
      <c r="AD49" s="464" t="str">
        <f t="shared" si="19"/>
        <v>V</v>
      </c>
      <c r="AE49" s="465"/>
      <c r="AF49" s="466">
        <f>(T49+U49+V49)*'1.0-Contractblad'!$L$37+W49</f>
        <v>0</v>
      </c>
      <c r="AG49" s="466">
        <f ca="1">VLOOKUP(E49,'1.1a-Jaarprijzen'!$B$49:$Q$84,16,FALSE)*K49</f>
        <v>0</v>
      </c>
      <c r="AI49" s="364">
        <f t="shared" si="20"/>
        <v>28439.999999999996</v>
      </c>
      <c r="AJ49" s="364" t="str">
        <f t="shared" si="21"/>
        <v>3200-200</v>
      </c>
    </row>
    <row r="50" spans="2:36" ht="15">
      <c r="B50" s="496"/>
      <c r="C50" s="497"/>
      <c r="D50" s="456">
        <f>VLOOKUP(E50,'1.1a-Jaarprijzen'!B:G,6,FALSE)</f>
        <v>1</v>
      </c>
      <c r="E50" s="455" t="s">
        <v>612</v>
      </c>
      <c r="F50" s="456" t="s">
        <v>375</v>
      </c>
      <c r="G50" s="457" t="s">
        <v>656</v>
      </c>
      <c r="H50" s="455" t="s">
        <v>563</v>
      </c>
      <c r="I50" s="458" t="str">
        <f t="shared" si="22"/>
        <v>sanitaire ruimte (toilet-/doucheruimte)</v>
      </c>
      <c r="J50" s="456" t="s">
        <v>644</v>
      </c>
      <c r="K50" s="459">
        <v>10.3</v>
      </c>
      <c r="L50" s="459"/>
      <c r="M50" s="460">
        <v>4200</v>
      </c>
      <c r="N50" s="461"/>
      <c r="O50" s="460"/>
      <c r="P50" s="467"/>
      <c r="Q50" s="462">
        <f t="shared" si="14"/>
        <v>200</v>
      </c>
      <c r="R50" s="678">
        <v>1</v>
      </c>
      <c r="S50" s="678">
        <v>1</v>
      </c>
      <c r="T50" s="452">
        <f t="shared" si="15"/>
        <v>0</v>
      </c>
      <c r="U50" s="452">
        <f t="shared" si="16"/>
        <v>0</v>
      </c>
      <c r="V50" s="452">
        <f t="shared" si="17"/>
        <v>0</v>
      </c>
      <c r="W50" s="452">
        <f t="shared" si="18"/>
        <v>0</v>
      </c>
      <c r="X50" s="452"/>
      <c r="Y50" s="463">
        <f t="shared" si="6"/>
        <v>0</v>
      </c>
      <c r="Z50" s="463">
        <f t="shared" si="7"/>
        <v>0</v>
      </c>
      <c r="AA50" s="463">
        <f t="shared" si="8"/>
        <v>0</v>
      </c>
      <c r="AB50" s="463">
        <f t="shared" si="9"/>
        <v>0</v>
      </c>
      <c r="AC50" s="463">
        <f t="shared" si="10"/>
        <v>0</v>
      </c>
      <c r="AD50" s="464" t="str">
        <f t="shared" si="19"/>
        <v>S</v>
      </c>
      <c r="AE50" s="465"/>
      <c r="AF50" s="466">
        <f>(T50+U50+V50)*'1.0-Contractblad'!$L$37+W50</f>
        <v>0</v>
      </c>
      <c r="AG50" s="466">
        <f ca="1">VLOOKUP(E50,'1.1a-Jaarprijzen'!$B$49:$Q$84,16,FALSE)*K50</f>
        <v>0</v>
      </c>
      <c r="AI50" s="364">
        <f t="shared" si="20"/>
        <v>2060</v>
      </c>
      <c r="AJ50" s="364" t="str">
        <f t="shared" si="21"/>
        <v>4200-200</v>
      </c>
    </row>
    <row r="51" spans="2:36" ht="15">
      <c r="B51" s="496"/>
      <c r="C51" s="497"/>
      <c r="D51" s="456">
        <f>VLOOKUP(E51,'1.1a-Jaarprijzen'!B:G,6,FALSE)</f>
        <v>1</v>
      </c>
      <c r="E51" s="455" t="s">
        <v>612</v>
      </c>
      <c r="F51" s="456" t="s">
        <v>375</v>
      </c>
      <c r="G51" s="457" t="s">
        <v>657</v>
      </c>
      <c r="H51" s="455" t="s">
        <v>634</v>
      </c>
      <c r="I51" s="458" t="str">
        <f t="shared" si="22"/>
        <v>sanitaire ruimte (toilet-/doucheruimte)</v>
      </c>
      <c r="J51" s="456" t="s">
        <v>644</v>
      </c>
      <c r="K51" s="459">
        <v>1.3</v>
      </c>
      <c r="L51" s="459"/>
      <c r="M51" s="460">
        <v>4200</v>
      </c>
      <c r="N51" s="461"/>
      <c r="O51" s="460"/>
      <c r="P51" s="467"/>
      <c r="Q51" s="462">
        <f t="shared" si="14"/>
        <v>200</v>
      </c>
      <c r="R51" s="678">
        <v>1</v>
      </c>
      <c r="S51" s="678">
        <v>1</v>
      </c>
      <c r="T51" s="452">
        <f t="shared" si="15"/>
        <v>0</v>
      </c>
      <c r="U51" s="452">
        <f t="shared" si="16"/>
        <v>0</v>
      </c>
      <c r="V51" s="452">
        <f t="shared" si="17"/>
        <v>0</v>
      </c>
      <c r="W51" s="452">
        <f t="shared" si="18"/>
        <v>0</v>
      </c>
      <c r="X51" s="452"/>
      <c r="Y51" s="463">
        <f t="shared" si="6"/>
        <v>0</v>
      </c>
      <c r="Z51" s="463">
        <f t="shared" si="7"/>
        <v>0</v>
      </c>
      <c r="AA51" s="463">
        <f t="shared" si="8"/>
        <v>0</v>
      </c>
      <c r="AB51" s="463">
        <f t="shared" si="9"/>
        <v>0</v>
      </c>
      <c r="AC51" s="463">
        <f t="shared" si="10"/>
        <v>0</v>
      </c>
      <c r="AD51" s="464" t="str">
        <f t="shared" si="19"/>
        <v>S</v>
      </c>
      <c r="AE51" s="465"/>
      <c r="AF51" s="466">
        <f>(T51+U51+V51)*'1.0-Contractblad'!$L$37+W51</f>
        <v>0</v>
      </c>
      <c r="AG51" s="466">
        <f ca="1">VLOOKUP(E51,'1.1a-Jaarprijzen'!$B$49:$Q$84,16,FALSE)*K51</f>
        <v>0</v>
      </c>
      <c r="AI51" s="364">
        <f t="shared" si="20"/>
        <v>260</v>
      </c>
      <c r="AJ51" s="364" t="str">
        <f t="shared" si="21"/>
        <v>4200-200</v>
      </c>
    </row>
    <row r="52" spans="2:36" ht="15">
      <c r="B52" s="496"/>
      <c r="C52" s="497"/>
      <c r="D52" s="456">
        <f>VLOOKUP(E52,'1.1a-Jaarprijzen'!B:G,6,FALSE)</f>
        <v>1</v>
      </c>
      <c r="E52" s="455" t="s">
        <v>612</v>
      </c>
      <c r="F52" s="456" t="s">
        <v>375</v>
      </c>
      <c r="G52" s="457" t="s">
        <v>658</v>
      </c>
      <c r="H52" s="455" t="s">
        <v>331</v>
      </c>
      <c r="I52" s="458" t="str">
        <f t="shared" si="22"/>
        <v>entree, gang, hal, repro</v>
      </c>
      <c r="J52" s="456" t="s">
        <v>646</v>
      </c>
      <c r="K52" s="459">
        <v>6.3</v>
      </c>
      <c r="L52" s="459"/>
      <c r="M52" s="460">
        <v>3200</v>
      </c>
      <c r="N52" s="461"/>
      <c r="O52" s="460"/>
      <c r="P52" s="467"/>
      <c r="Q52" s="462">
        <f t="shared" si="14"/>
        <v>200</v>
      </c>
      <c r="R52" s="678">
        <v>1</v>
      </c>
      <c r="S52" s="678">
        <v>1</v>
      </c>
      <c r="T52" s="452">
        <f t="shared" si="15"/>
        <v>0</v>
      </c>
      <c r="U52" s="452">
        <f t="shared" si="16"/>
        <v>0</v>
      </c>
      <c r="V52" s="452">
        <f t="shared" si="17"/>
        <v>0</v>
      </c>
      <c r="W52" s="452">
        <f t="shared" si="18"/>
        <v>0</v>
      </c>
      <c r="X52" s="452"/>
      <c r="Y52" s="463">
        <f t="shared" si="6"/>
        <v>0</v>
      </c>
      <c r="Z52" s="463">
        <f t="shared" si="7"/>
        <v>0</v>
      </c>
      <c r="AA52" s="463">
        <f t="shared" si="8"/>
        <v>0</v>
      </c>
      <c r="AB52" s="463">
        <f t="shared" si="9"/>
        <v>0</v>
      </c>
      <c r="AC52" s="463">
        <f t="shared" si="10"/>
        <v>0</v>
      </c>
      <c r="AD52" s="464" t="str">
        <f t="shared" si="19"/>
        <v>V</v>
      </c>
      <c r="AE52" s="465"/>
      <c r="AF52" s="466">
        <f>(T52+U52+V52)*'1.0-Contractblad'!$L$37+W52</f>
        <v>0</v>
      </c>
      <c r="AG52" s="466">
        <f ca="1">VLOOKUP(E52,'1.1a-Jaarprijzen'!$B$49:$Q$84,16,FALSE)*K52</f>
        <v>0</v>
      </c>
      <c r="AI52" s="364">
        <f t="shared" si="20"/>
        <v>1260</v>
      </c>
      <c r="AJ52" s="364" t="str">
        <f t="shared" si="21"/>
        <v>3200-200</v>
      </c>
    </row>
    <row r="53" spans="2:36" ht="15">
      <c r="B53" s="496"/>
      <c r="C53" s="497"/>
      <c r="D53" s="456">
        <f>VLOOKUP(E53,'1.1a-Jaarprijzen'!B:G,6,FALSE)</f>
        <v>1</v>
      </c>
      <c r="E53" s="455" t="s">
        <v>612</v>
      </c>
      <c r="F53" s="456" t="s">
        <v>375</v>
      </c>
      <c r="G53" s="457" t="s">
        <v>659</v>
      </c>
      <c r="H53" s="455" t="s">
        <v>682</v>
      </c>
      <c r="I53" s="458" t="str">
        <f t="shared" si="22"/>
        <v>aula, gemeenschappelijke ruimte, bibliotheek</v>
      </c>
      <c r="J53" s="456" t="s">
        <v>643</v>
      </c>
      <c r="K53" s="459">
        <v>55</v>
      </c>
      <c r="L53" s="459"/>
      <c r="M53" s="460">
        <v>2200</v>
      </c>
      <c r="N53" s="461"/>
      <c r="O53" s="460"/>
      <c r="P53" s="467"/>
      <c r="Q53" s="462">
        <f t="shared" si="14"/>
        <v>200</v>
      </c>
      <c r="R53" s="678">
        <v>1</v>
      </c>
      <c r="S53" s="678">
        <v>1</v>
      </c>
      <c r="T53" s="452">
        <f t="shared" si="15"/>
        <v>0</v>
      </c>
      <c r="U53" s="452">
        <f t="shared" si="16"/>
        <v>0</v>
      </c>
      <c r="V53" s="452">
        <f t="shared" si="17"/>
        <v>0</v>
      </c>
      <c r="W53" s="452">
        <f t="shared" si="18"/>
        <v>0</v>
      </c>
      <c r="X53" s="452"/>
      <c r="Y53" s="463">
        <f t="shared" si="6"/>
        <v>0</v>
      </c>
      <c r="Z53" s="463">
        <f t="shared" si="7"/>
        <v>0</v>
      </c>
      <c r="AA53" s="463">
        <f t="shared" si="8"/>
        <v>0</v>
      </c>
      <c r="AB53" s="463">
        <f t="shared" si="9"/>
        <v>0</v>
      </c>
      <c r="AC53" s="463">
        <f t="shared" si="10"/>
        <v>0</v>
      </c>
      <c r="AD53" s="464" t="str">
        <f t="shared" si="19"/>
        <v>V</v>
      </c>
      <c r="AE53" s="465"/>
      <c r="AF53" s="466">
        <f>(T53+U53+V53)*'1.0-Contractblad'!$L$37+W53</f>
        <v>0</v>
      </c>
      <c r="AG53" s="466">
        <f ca="1">VLOOKUP(E53,'1.1a-Jaarprijzen'!$B$49:$Q$84,16,FALSE)*K53</f>
        <v>0</v>
      </c>
      <c r="AI53" s="364">
        <f t="shared" si="20"/>
        <v>11000</v>
      </c>
      <c r="AJ53" s="364" t="str">
        <f t="shared" si="21"/>
        <v>2200-200</v>
      </c>
    </row>
    <row r="54" spans="2:36" ht="15">
      <c r="B54" s="496"/>
      <c r="C54" s="497"/>
      <c r="D54" s="456">
        <f>VLOOKUP(E54,'1.1a-Jaarprijzen'!B:G,6,FALSE)</f>
        <v>1</v>
      </c>
      <c r="E54" s="455" t="s">
        <v>612</v>
      </c>
      <c r="F54" s="456" t="s">
        <v>375</v>
      </c>
      <c r="G54" s="457" t="s">
        <v>660</v>
      </c>
      <c r="H54" s="455" t="s">
        <v>635</v>
      </c>
      <c r="I54" s="458" t="str">
        <f t="shared" si="22"/>
        <v>speellokaal</v>
      </c>
      <c r="J54" s="456" t="s">
        <v>643</v>
      </c>
      <c r="K54" s="459">
        <v>98</v>
      </c>
      <c r="L54" s="459"/>
      <c r="M54" s="460">
        <v>8200</v>
      </c>
      <c r="N54" s="461"/>
      <c r="O54" s="460"/>
      <c r="P54" s="467"/>
      <c r="Q54" s="462">
        <f t="shared" si="14"/>
        <v>200</v>
      </c>
      <c r="R54" s="678">
        <v>1</v>
      </c>
      <c r="S54" s="678">
        <v>1</v>
      </c>
      <c r="T54" s="452">
        <f t="shared" si="15"/>
        <v>0</v>
      </c>
      <c r="U54" s="452">
        <f t="shared" si="16"/>
        <v>0</v>
      </c>
      <c r="V54" s="452">
        <f t="shared" si="17"/>
        <v>0</v>
      </c>
      <c r="W54" s="452">
        <f t="shared" si="18"/>
        <v>0</v>
      </c>
      <c r="X54" s="452"/>
      <c r="Y54" s="463">
        <f t="shared" si="6"/>
        <v>0</v>
      </c>
      <c r="Z54" s="463">
        <f t="shared" si="7"/>
        <v>0</v>
      </c>
      <c r="AA54" s="463">
        <f t="shared" si="8"/>
        <v>0</v>
      </c>
      <c r="AB54" s="463">
        <f t="shared" si="9"/>
        <v>0</v>
      </c>
      <c r="AC54" s="463">
        <f t="shared" si="10"/>
        <v>0</v>
      </c>
      <c r="AD54" s="464" t="str">
        <f t="shared" si="19"/>
        <v>L</v>
      </c>
      <c r="AE54" s="465"/>
      <c r="AF54" s="466">
        <f>(T54+U54+V54)*'1.0-Contractblad'!$L$37+W54</f>
        <v>0</v>
      </c>
      <c r="AG54" s="466">
        <f ca="1">VLOOKUP(E54,'1.1a-Jaarprijzen'!$B$49:$Q$84,16,FALSE)*K54</f>
        <v>0</v>
      </c>
      <c r="AI54" s="364">
        <f t="shared" si="20"/>
        <v>19600</v>
      </c>
      <c r="AJ54" s="364" t="str">
        <f t="shared" si="21"/>
        <v>8200-200</v>
      </c>
    </row>
    <row r="55" spans="2:36" ht="15">
      <c r="B55" s="496"/>
      <c r="C55" s="497"/>
      <c r="D55" s="456">
        <f>VLOOKUP(E55,'1.1a-Jaarprijzen'!B:G,6,FALSE)</f>
        <v>1</v>
      </c>
      <c r="E55" s="455" t="s">
        <v>612</v>
      </c>
      <c r="F55" s="456" t="s">
        <v>375</v>
      </c>
      <c r="G55" s="457" t="s">
        <v>661</v>
      </c>
      <c r="H55" s="455" t="s">
        <v>441</v>
      </c>
      <c r="I55" s="458" t="str">
        <f t="shared" si="22"/>
        <v>niet van toepassing</v>
      </c>
      <c r="J55" s="456" t="s">
        <v>17</v>
      </c>
      <c r="K55" s="459"/>
      <c r="L55" s="459">
        <v>14.7</v>
      </c>
      <c r="M55" s="460" t="s">
        <v>17</v>
      </c>
      <c r="N55" s="461"/>
      <c r="O55" s="460"/>
      <c r="P55" s="467"/>
      <c r="Q55" s="462">
        <f t="shared" si="14"/>
        <v>0</v>
      </c>
      <c r="R55" s="678">
        <v>1</v>
      </c>
      <c r="S55" s="678">
        <v>1</v>
      </c>
      <c r="T55" s="452">
        <f t="shared" si="15"/>
        <v>0</v>
      </c>
      <c r="U55" s="452">
        <f t="shared" si="16"/>
        <v>0</v>
      </c>
      <c r="V55" s="452">
        <f t="shared" si="17"/>
        <v>0</v>
      </c>
      <c r="W55" s="452">
        <f t="shared" si="18"/>
        <v>0</v>
      </c>
      <c r="X55" s="452"/>
      <c r="Y55" s="463">
        <f t="shared" si="6"/>
        <v>0</v>
      </c>
      <c r="Z55" s="463">
        <f t="shared" si="7"/>
        <v>0</v>
      </c>
      <c r="AA55" s="463">
        <f t="shared" si="8"/>
        <v>0</v>
      </c>
      <c r="AB55" s="463">
        <f t="shared" si="9"/>
        <v>0</v>
      </c>
      <c r="AC55" s="463">
        <f t="shared" si="10"/>
        <v>0</v>
      </c>
      <c r="AD55" s="464">
        <f t="shared" si="19"/>
        <v>0</v>
      </c>
      <c r="AE55" s="465"/>
      <c r="AF55" s="466">
        <f>(T55+U55+V55)*'1.0-Contractblad'!$L$37+W55</f>
        <v>0</v>
      </c>
      <c r="AG55" s="466">
        <f ca="1">VLOOKUP(E55,'1.1a-Jaarprijzen'!$B$49:$Q$84,16,FALSE)*K55</f>
        <v>0</v>
      </c>
      <c r="AI55" s="364">
        <f t="shared" si="20"/>
        <v>0</v>
      </c>
      <c r="AJ55" s="364" t="str">
        <f t="shared" si="21"/>
        <v>nvt-0</v>
      </c>
    </row>
    <row r="56" spans="2:36" ht="15">
      <c r="B56" s="496"/>
      <c r="C56" s="497"/>
      <c r="D56" s="456">
        <f>VLOOKUP(E56,'1.1a-Jaarprijzen'!B:G,6,FALSE)</f>
        <v>1</v>
      </c>
      <c r="E56" s="455" t="s">
        <v>612</v>
      </c>
      <c r="F56" s="456" t="s">
        <v>375</v>
      </c>
      <c r="G56" s="457" t="s">
        <v>662</v>
      </c>
      <c r="H56" s="455" t="s">
        <v>467</v>
      </c>
      <c r="I56" s="458" t="str">
        <f t="shared" si="22"/>
        <v>administratieve -,  vergaderruimte</v>
      </c>
      <c r="J56" s="456" t="s">
        <v>643</v>
      </c>
      <c r="K56" s="459">
        <v>10.9</v>
      </c>
      <c r="L56" s="459"/>
      <c r="M56" s="460">
        <v>1040</v>
      </c>
      <c r="N56" s="461"/>
      <c r="O56" s="460"/>
      <c r="P56" s="467"/>
      <c r="Q56" s="462">
        <f t="shared" si="14"/>
        <v>40</v>
      </c>
      <c r="R56" s="678">
        <v>1</v>
      </c>
      <c r="S56" s="678">
        <v>1</v>
      </c>
      <c r="T56" s="452">
        <f t="shared" si="15"/>
        <v>0</v>
      </c>
      <c r="U56" s="452">
        <f t="shared" si="16"/>
        <v>0</v>
      </c>
      <c r="V56" s="452">
        <f t="shared" si="17"/>
        <v>0</v>
      </c>
      <c r="W56" s="452">
        <f t="shared" si="18"/>
        <v>0</v>
      </c>
      <c r="X56" s="452"/>
      <c r="Y56" s="463">
        <f t="shared" si="6"/>
        <v>0</v>
      </c>
      <c r="Z56" s="463">
        <f t="shared" si="7"/>
        <v>0</v>
      </c>
      <c r="AA56" s="463">
        <f t="shared" si="8"/>
        <v>0</v>
      </c>
      <c r="AB56" s="463">
        <f t="shared" si="9"/>
        <v>0</v>
      </c>
      <c r="AC56" s="463">
        <f t="shared" si="10"/>
        <v>0</v>
      </c>
      <c r="AD56" s="464" t="str">
        <f t="shared" si="19"/>
        <v>V</v>
      </c>
      <c r="AE56" s="465"/>
      <c r="AF56" s="466">
        <f>(T56+U56+V56)*'1.0-Contractblad'!$L$37+W56</f>
        <v>0</v>
      </c>
      <c r="AG56" s="466">
        <f ca="1">VLOOKUP(E56,'1.1a-Jaarprijzen'!$B$49:$Q$84,16,FALSE)*K56</f>
        <v>0</v>
      </c>
      <c r="AI56" s="364">
        <f t="shared" si="20"/>
        <v>436</v>
      </c>
      <c r="AJ56" s="364" t="str">
        <f t="shared" si="21"/>
        <v>1040-40</v>
      </c>
    </row>
    <row r="57" spans="2:36" ht="15">
      <c r="B57" s="496"/>
      <c r="C57" s="497"/>
      <c r="D57" s="456">
        <f>VLOOKUP(E57,'1.1a-Jaarprijzen'!B:G,6,FALSE)</f>
        <v>1</v>
      </c>
      <c r="E57" s="455" t="s">
        <v>612</v>
      </c>
      <c r="F57" s="456" t="s">
        <v>375</v>
      </c>
      <c r="G57" s="457" t="s">
        <v>663</v>
      </c>
      <c r="H57" s="455" t="s">
        <v>563</v>
      </c>
      <c r="I57" s="458" t="str">
        <f t="shared" si="22"/>
        <v>sanitaire ruimte (toilet-/doucheruimte)</v>
      </c>
      <c r="J57" s="456" t="s">
        <v>644</v>
      </c>
      <c r="K57" s="459">
        <v>9.1</v>
      </c>
      <c r="L57" s="459"/>
      <c r="M57" s="460">
        <v>4200</v>
      </c>
      <c r="N57" s="461"/>
      <c r="O57" s="460"/>
      <c r="P57" s="467"/>
      <c r="Q57" s="462">
        <f t="shared" si="14"/>
        <v>200</v>
      </c>
      <c r="R57" s="678">
        <v>1</v>
      </c>
      <c r="S57" s="678">
        <v>1</v>
      </c>
      <c r="T57" s="452">
        <f t="shared" si="15"/>
        <v>0</v>
      </c>
      <c r="U57" s="452">
        <f t="shared" si="16"/>
        <v>0</v>
      </c>
      <c r="V57" s="452">
        <f t="shared" si="17"/>
        <v>0</v>
      </c>
      <c r="W57" s="452">
        <f t="shared" si="18"/>
        <v>0</v>
      </c>
      <c r="X57" s="452"/>
      <c r="Y57" s="463">
        <f t="shared" si="6"/>
        <v>0</v>
      </c>
      <c r="Z57" s="463">
        <f t="shared" si="7"/>
        <v>0</v>
      </c>
      <c r="AA57" s="463">
        <f t="shared" si="8"/>
        <v>0</v>
      </c>
      <c r="AB57" s="463">
        <f t="shared" si="9"/>
        <v>0</v>
      </c>
      <c r="AC57" s="463">
        <f t="shared" si="10"/>
        <v>0</v>
      </c>
      <c r="AD57" s="464" t="str">
        <f t="shared" si="19"/>
        <v>S</v>
      </c>
      <c r="AE57" s="465"/>
      <c r="AF57" s="466">
        <f>(T57+U57+V57)*'1.0-Contractblad'!$L$37+W57</f>
        <v>0</v>
      </c>
      <c r="AG57" s="466">
        <f ca="1">VLOOKUP(E57,'1.1a-Jaarprijzen'!$B$49:$Q$84,16,FALSE)*K57</f>
        <v>0</v>
      </c>
      <c r="AI57" s="364">
        <f t="shared" si="20"/>
        <v>1820</v>
      </c>
      <c r="AJ57" s="364" t="str">
        <f t="shared" si="21"/>
        <v>4200-200</v>
      </c>
    </row>
    <row r="58" spans="2:36" ht="15">
      <c r="B58" s="496"/>
      <c r="C58" s="497"/>
      <c r="D58" s="456">
        <f>VLOOKUP(E58,'1.1a-Jaarprijzen'!B:G,6,FALSE)</f>
        <v>1</v>
      </c>
      <c r="E58" s="455" t="s">
        <v>612</v>
      </c>
      <c r="F58" s="456" t="s">
        <v>375</v>
      </c>
      <c r="G58" s="457" t="s">
        <v>664</v>
      </c>
      <c r="H58" s="455" t="s">
        <v>635</v>
      </c>
      <c r="I58" s="458" t="str">
        <f t="shared" si="22"/>
        <v>niet van toepassing</v>
      </c>
      <c r="J58" s="456" t="s">
        <v>17</v>
      </c>
      <c r="K58" s="459"/>
      <c r="L58" s="459">
        <v>56</v>
      </c>
      <c r="M58" s="460" t="s">
        <v>17</v>
      </c>
      <c r="N58" s="461"/>
      <c r="O58" s="460"/>
      <c r="P58" s="467"/>
      <c r="Q58" s="462">
        <f t="shared" si="14"/>
        <v>0</v>
      </c>
      <c r="R58" s="678">
        <v>1</v>
      </c>
      <c r="S58" s="678">
        <v>1</v>
      </c>
      <c r="T58" s="452">
        <f t="shared" si="15"/>
        <v>0</v>
      </c>
      <c r="U58" s="452">
        <f t="shared" si="16"/>
        <v>0</v>
      </c>
      <c r="V58" s="452">
        <f t="shared" si="17"/>
        <v>0</v>
      </c>
      <c r="W58" s="452">
        <f t="shared" si="18"/>
        <v>0</v>
      </c>
      <c r="X58" s="452"/>
      <c r="Y58" s="463">
        <f t="shared" si="6"/>
        <v>0</v>
      </c>
      <c r="Z58" s="463">
        <f t="shared" si="7"/>
        <v>0</v>
      </c>
      <c r="AA58" s="463">
        <f t="shared" si="8"/>
        <v>0</v>
      </c>
      <c r="AB58" s="463">
        <f t="shared" si="9"/>
        <v>0</v>
      </c>
      <c r="AC58" s="463">
        <f t="shared" si="10"/>
        <v>0</v>
      </c>
      <c r="AD58" s="464">
        <f t="shared" si="19"/>
        <v>0</v>
      </c>
      <c r="AE58" s="465"/>
      <c r="AF58" s="466">
        <f>(T58+U58+V58)*'1.0-Contractblad'!$L$37+W58</f>
        <v>0</v>
      </c>
      <c r="AG58" s="466">
        <f ca="1">VLOOKUP(E58,'1.1a-Jaarprijzen'!$B$49:$Q$84,16,FALSE)*K58</f>
        <v>0</v>
      </c>
      <c r="AI58" s="364">
        <f t="shared" si="20"/>
        <v>0</v>
      </c>
      <c r="AJ58" s="364" t="str">
        <f t="shared" si="21"/>
        <v>nvt-0</v>
      </c>
    </row>
    <row r="59" spans="2:36" ht="15">
      <c r="B59" s="496"/>
      <c r="C59" s="497"/>
      <c r="D59" s="456">
        <f>VLOOKUP(E59,'1.1a-Jaarprijzen'!B:G,6,FALSE)</f>
        <v>1</v>
      </c>
      <c r="E59" s="455" t="s">
        <v>612</v>
      </c>
      <c r="F59" s="456" t="s">
        <v>545</v>
      </c>
      <c r="G59" s="457" t="s">
        <v>546</v>
      </c>
      <c r="H59" s="455" t="s">
        <v>572</v>
      </c>
      <c r="I59" s="458" t="str">
        <f t="shared" si="22"/>
        <v>niet van toepassing</v>
      </c>
      <c r="J59" s="456" t="s">
        <v>643</v>
      </c>
      <c r="K59" s="459"/>
      <c r="L59" s="459">
        <v>50</v>
      </c>
      <c r="M59" s="460" t="s">
        <v>17</v>
      </c>
      <c r="N59" s="461"/>
      <c r="O59" s="460"/>
      <c r="P59" s="467"/>
      <c r="Q59" s="462">
        <f t="shared" si="14"/>
        <v>0</v>
      </c>
      <c r="R59" s="678">
        <v>1</v>
      </c>
      <c r="S59" s="678">
        <v>1</v>
      </c>
      <c r="T59" s="452">
        <f t="shared" si="15"/>
        <v>0</v>
      </c>
      <c r="U59" s="452">
        <f t="shared" si="16"/>
        <v>0</v>
      </c>
      <c r="V59" s="452">
        <f t="shared" si="17"/>
        <v>0</v>
      </c>
      <c r="W59" s="452">
        <f t="shared" si="18"/>
        <v>0</v>
      </c>
      <c r="X59" s="452"/>
      <c r="Y59" s="463">
        <f t="shared" si="6"/>
        <v>0</v>
      </c>
      <c r="Z59" s="463">
        <f t="shared" si="7"/>
        <v>0</v>
      </c>
      <c r="AA59" s="463">
        <f t="shared" si="8"/>
        <v>0</v>
      </c>
      <c r="AB59" s="463">
        <f t="shared" si="9"/>
        <v>0</v>
      </c>
      <c r="AC59" s="463">
        <f t="shared" si="10"/>
        <v>0</v>
      </c>
      <c r="AD59" s="464">
        <f t="shared" si="19"/>
        <v>0</v>
      </c>
      <c r="AE59" s="465"/>
      <c r="AF59" s="466">
        <f>(T59+U59+V59)*'1.0-Contractblad'!$L$37+W59</f>
        <v>0</v>
      </c>
      <c r="AG59" s="466">
        <f ca="1">VLOOKUP(E59,'1.1a-Jaarprijzen'!$B$49:$Q$84,16,FALSE)*K59</f>
        <v>0</v>
      </c>
      <c r="AI59" s="364">
        <f t="shared" si="20"/>
        <v>0</v>
      </c>
      <c r="AJ59" s="364" t="str">
        <f t="shared" si="21"/>
        <v>nvt-0</v>
      </c>
    </row>
    <row r="60" spans="2:36" ht="15">
      <c r="B60" s="496"/>
      <c r="C60" s="497"/>
      <c r="D60" s="456">
        <f>VLOOKUP(E60,'1.1a-Jaarprijzen'!B:G,6,FALSE)</f>
        <v>1</v>
      </c>
      <c r="E60" s="455" t="s">
        <v>612</v>
      </c>
      <c r="F60" s="456" t="s">
        <v>545</v>
      </c>
      <c r="G60" s="457" t="s">
        <v>547</v>
      </c>
      <c r="H60" s="455" t="s">
        <v>572</v>
      </c>
      <c r="I60" s="458" t="str">
        <f t="shared" si="22"/>
        <v>niet van toepassing</v>
      </c>
      <c r="J60" s="456" t="s">
        <v>643</v>
      </c>
      <c r="K60" s="459"/>
      <c r="L60" s="459">
        <v>50</v>
      </c>
      <c r="M60" s="460" t="s">
        <v>17</v>
      </c>
      <c r="N60" s="461"/>
      <c r="O60" s="460"/>
      <c r="P60" s="467"/>
      <c r="Q60" s="462">
        <f t="shared" si="14"/>
        <v>0</v>
      </c>
      <c r="R60" s="678">
        <v>1</v>
      </c>
      <c r="S60" s="678">
        <v>1</v>
      </c>
      <c r="T60" s="452">
        <f t="shared" si="15"/>
        <v>0</v>
      </c>
      <c r="U60" s="452">
        <f t="shared" si="16"/>
        <v>0</v>
      </c>
      <c r="V60" s="452">
        <f t="shared" si="17"/>
        <v>0</v>
      </c>
      <c r="W60" s="452">
        <f t="shared" si="18"/>
        <v>0</v>
      </c>
      <c r="X60" s="452"/>
      <c r="Y60" s="463">
        <f t="shared" si="6"/>
        <v>0</v>
      </c>
      <c r="Z60" s="463">
        <f t="shared" si="7"/>
        <v>0</v>
      </c>
      <c r="AA60" s="463">
        <f t="shared" si="8"/>
        <v>0</v>
      </c>
      <c r="AB60" s="463">
        <f t="shared" si="9"/>
        <v>0</v>
      </c>
      <c r="AC60" s="463">
        <f t="shared" si="10"/>
        <v>0</v>
      </c>
      <c r="AD60" s="464">
        <f t="shared" si="19"/>
        <v>0</v>
      </c>
      <c r="AE60" s="465"/>
      <c r="AF60" s="466">
        <f>(T60+U60+V60)*'1.0-Contractblad'!$L$37+W60</f>
        <v>0</v>
      </c>
      <c r="AG60" s="466">
        <f ca="1">VLOOKUP(E60,'1.1a-Jaarprijzen'!$B$49:$Q$84,16,FALSE)*K60</f>
        <v>0</v>
      </c>
      <c r="AI60" s="364">
        <f t="shared" si="20"/>
        <v>0</v>
      </c>
      <c r="AJ60" s="364" t="str">
        <f t="shared" si="21"/>
        <v>nvt-0</v>
      </c>
    </row>
    <row r="61" spans="2:36" ht="15">
      <c r="B61" s="496"/>
      <c r="C61" s="497"/>
      <c r="D61" s="456">
        <f>VLOOKUP(E61,'1.1a-Jaarprijzen'!B:G,6,FALSE)</f>
        <v>1</v>
      </c>
      <c r="E61" s="455" t="s">
        <v>612</v>
      </c>
      <c r="F61" s="456" t="s">
        <v>545</v>
      </c>
      <c r="G61" s="457" t="s">
        <v>548</v>
      </c>
      <c r="H61" s="455" t="s">
        <v>331</v>
      </c>
      <c r="I61" s="458" t="str">
        <f t="shared" si="22"/>
        <v>niet van toepassing</v>
      </c>
      <c r="J61" s="456" t="s">
        <v>646</v>
      </c>
      <c r="K61" s="459"/>
      <c r="L61" s="459">
        <v>13</v>
      </c>
      <c r="M61" s="460" t="s">
        <v>17</v>
      </c>
      <c r="N61" s="461"/>
      <c r="O61" s="460"/>
      <c r="P61" s="467"/>
      <c r="Q61" s="462">
        <f t="shared" si="14"/>
        <v>0</v>
      </c>
      <c r="R61" s="678">
        <v>1</v>
      </c>
      <c r="S61" s="678">
        <v>1</v>
      </c>
      <c r="T61" s="452">
        <f t="shared" si="15"/>
        <v>0</v>
      </c>
      <c r="U61" s="452">
        <f t="shared" si="16"/>
        <v>0</v>
      </c>
      <c r="V61" s="452">
        <f t="shared" si="17"/>
        <v>0</v>
      </c>
      <c r="W61" s="452">
        <f t="shared" si="18"/>
        <v>0</v>
      </c>
      <c r="X61" s="452"/>
      <c r="Y61" s="463">
        <f t="shared" si="6"/>
        <v>0</v>
      </c>
      <c r="Z61" s="463">
        <f t="shared" si="7"/>
        <v>0</v>
      </c>
      <c r="AA61" s="463">
        <f t="shared" si="8"/>
        <v>0</v>
      </c>
      <c r="AB61" s="463">
        <f t="shared" si="9"/>
        <v>0</v>
      </c>
      <c r="AC61" s="463">
        <f t="shared" si="10"/>
        <v>0</v>
      </c>
      <c r="AD61" s="464">
        <f t="shared" si="19"/>
        <v>0</v>
      </c>
      <c r="AE61" s="465"/>
      <c r="AF61" s="466">
        <f>(T61+U61+V61)*'1.0-Contractblad'!$L$37+W61</f>
        <v>0</v>
      </c>
      <c r="AG61" s="466">
        <f ca="1">VLOOKUP(E61,'1.1a-Jaarprijzen'!$B$49:$Q$84,16,FALSE)*K61</f>
        <v>0</v>
      </c>
      <c r="AI61" s="364">
        <f t="shared" si="20"/>
        <v>0</v>
      </c>
      <c r="AJ61" s="364" t="str">
        <f t="shared" si="21"/>
        <v>nvt-0</v>
      </c>
    </row>
    <row r="62" spans="2:36" ht="15">
      <c r="B62" s="496"/>
      <c r="C62" s="497"/>
      <c r="D62" s="456">
        <f>VLOOKUP(E62,'1.1a-Jaarprijzen'!B:G,6,FALSE)</f>
        <v>1</v>
      </c>
      <c r="E62" s="455" t="s">
        <v>612</v>
      </c>
      <c r="F62" s="456" t="s">
        <v>545</v>
      </c>
      <c r="G62" s="457" t="s">
        <v>549</v>
      </c>
      <c r="H62" s="455" t="s">
        <v>564</v>
      </c>
      <c r="I62" s="458" t="str">
        <f t="shared" si="22"/>
        <v>niet van toepassing</v>
      </c>
      <c r="J62" s="456" t="s">
        <v>644</v>
      </c>
      <c r="K62" s="459"/>
      <c r="L62" s="459">
        <v>4</v>
      </c>
      <c r="M62" s="460" t="s">
        <v>17</v>
      </c>
      <c r="N62" s="461"/>
      <c r="O62" s="460"/>
      <c r="P62" s="467"/>
      <c r="Q62" s="462">
        <f t="shared" si="14"/>
        <v>0</v>
      </c>
      <c r="R62" s="678">
        <v>1</v>
      </c>
      <c r="S62" s="678">
        <v>1</v>
      </c>
      <c r="T62" s="452">
        <f t="shared" si="15"/>
        <v>0</v>
      </c>
      <c r="U62" s="452">
        <f t="shared" si="16"/>
        <v>0</v>
      </c>
      <c r="V62" s="452">
        <f t="shared" si="17"/>
        <v>0</v>
      </c>
      <c r="W62" s="452">
        <f t="shared" si="18"/>
        <v>0</v>
      </c>
      <c r="X62" s="452"/>
      <c r="Y62" s="463">
        <f t="shared" si="6"/>
        <v>0</v>
      </c>
      <c r="Z62" s="463">
        <f t="shared" si="7"/>
        <v>0</v>
      </c>
      <c r="AA62" s="463">
        <f t="shared" si="8"/>
        <v>0</v>
      </c>
      <c r="AB62" s="463">
        <f t="shared" si="9"/>
        <v>0</v>
      </c>
      <c r="AC62" s="463">
        <f t="shared" si="10"/>
        <v>0</v>
      </c>
      <c r="AD62" s="464">
        <f t="shared" si="19"/>
        <v>0</v>
      </c>
      <c r="AE62" s="465"/>
      <c r="AF62" s="466">
        <f>(T62+U62+V62)*'1.0-Contractblad'!$L$37+W62</f>
        <v>0</v>
      </c>
      <c r="AG62" s="466">
        <f ca="1">VLOOKUP(E62,'1.1a-Jaarprijzen'!$B$49:$Q$84,16,FALSE)*K62</f>
        <v>0</v>
      </c>
      <c r="AI62" s="364">
        <f t="shared" si="20"/>
        <v>0</v>
      </c>
      <c r="AJ62" s="364" t="str">
        <f t="shared" si="21"/>
        <v>nvt-0</v>
      </c>
    </row>
    <row r="63" spans="2:36" ht="15">
      <c r="B63" s="496"/>
      <c r="C63" s="497"/>
      <c r="D63" s="456">
        <f>VLOOKUP(E63,'1.1a-Jaarprijzen'!B:G,6,FALSE)</f>
        <v>1</v>
      </c>
      <c r="E63" s="455" t="s">
        <v>612</v>
      </c>
      <c r="F63" s="456" t="s">
        <v>375</v>
      </c>
      <c r="G63" s="770" t="s">
        <v>649</v>
      </c>
      <c r="H63" s="771" t="s">
        <v>635</v>
      </c>
      <c r="I63" s="458" t="str">
        <f t="shared" si="22"/>
        <v>leslokaal groep 1 t/m 3</v>
      </c>
      <c r="J63" s="456" t="s">
        <v>643</v>
      </c>
      <c r="K63" s="459">
        <v>55.6</v>
      </c>
      <c r="L63" s="459"/>
      <c r="M63" s="460">
        <v>7200</v>
      </c>
      <c r="N63" s="461"/>
      <c r="O63" s="460"/>
      <c r="P63" s="467"/>
      <c r="Q63" s="462">
        <f t="shared" si="14"/>
        <v>200</v>
      </c>
      <c r="R63" s="678">
        <v>1</v>
      </c>
      <c r="S63" s="678">
        <v>1</v>
      </c>
      <c r="T63" s="452">
        <f t="shared" si="15"/>
        <v>0</v>
      </c>
      <c r="U63" s="452">
        <f t="shared" si="16"/>
        <v>0</v>
      </c>
      <c r="V63" s="452">
        <f t="shared" si="17"/>
        <v>0</v>
      </c>
      <c r="W63" s="452">
        <f t="shared" si="18"/>
        <v>0</v>
      </c>
      <c r="X63" s="452"/>
      <c r="Y63" s="463">
        <f t="shared" si="6"/>
        <v>0</v>
      </c>
      <c r="Z63" s="463">
        <f t="shared" si="7"/>
        <v>0</v>
      </c>
      <c r="AA63" s="463">
        <f t="shared" si="8"/>
        <v>0</v>
      </c>
      <c r="AB63" s="463">
        <f t="shared" si="9"/>
        <v>0</v>
      </c>
      <c r="AC63" s="463">
        <f t="shared" si="10"/>
        <v>0</v>
      </c>
      <c r="AD63" s="464" t="str">
        <f t="shared" si="19"/>
        <v>L</v>
      </c>
      <c r="AE63" s="465"/>
      <c r="AF63" s="466">
        <f>(T63+U63+V63)*'1.0-Contractblad'!$L$37+W63</f>
        <v>0</v>
      </c>
      <c r="AG63" s="466">
        <f ca="1">VLOOKUP(E63,'1.1a-Jaarprijzen'!$B$49:$Q$84,16,FALSE)*K63</f>
        <v>0</v>
      </c>
      <c r="AI63" s="364">
        <f t="shared" si="20"/>
        <v>11120</v>
      </c>
      <c r="AJ63" s="364" t="str">
        <f t="shared" si="21"/>
        <v>7200-200</v>
      </c>
    </row>
    <row r="64" spans="2:36" ht="15">
      <c r="B64" s="496"/>
      <c r="C64" s="497"/>
      <c r="D64" s="456">
        <f>VLOOKUP(E64,'1.1a-Jaarprijzen'!B:G,6,FALSE)</f>
        <v>1</v>
      </c>
      <c r="E64" s="455" t="s">
        <v>612</v>
      </c>
      <c r="F64" s="456" t="s">
        <v>375</v>
      </c>
      <c r="G64" s="770" t="s">
        <v>650</v>
      </c>
      <c r="H64" s="771" t="s">
        <v>635</v>
      </c>
      <c r="I64" s="458" t="str">
        <f t="shared" si="22"/>
        <v>leslokaal groep 1 t/m 3</v>
      </c>
      <c r="J64" s="456" t="s">
        <v>643</v>
      </c>
      <c r="K64" s="459">
        <v>56</v>
      </c>
      <c r="L64" s="459"/>
      <c r="M64" s="460">
        <v>7200</v>
      </c>
      <c r="N64" s="461"/>
      <c r="O64" s="460"/>
      <c r="P64" s="467"/>
      <c r="Q64" s="462">
        <f t="shared" si="14"/>
        <v>200</v>
      </c>
      <c r="R64" s="678">
        <v>1</v>
      </c>
      <c r="S64" s="678">
        <v>1</v>
      </c>
      <c r="T64" s="452">
        <f t="shared" si="15"/>
        <v>0</v>
      </c>
      <c r="U64" s="452">
        <f t="shared" si="16"/>
        <v>0</v>
      </c>
      <c r="V64" s="452">
        <f t="shared" si="17"/>
        <v>0</v>
      </c>
      <c r="W64" s="452">
        <f t="shared" si="18"/>
        <v>0</v>
      </c>
      <c r="X64" s="452"/>
      <c r="Y64" s="463">
        <f t="shared" si="6"/>
        <v>0</v>
      </c>
      <c r="Z64" s="463">
        <f t="shared" si="7"/>
        <v>0</v>
      </c>
      <c r="AA64" s="463">
        <f t="shared" si="8"/>
        <v>0</v>
      </c>
      <c r="AB64" s="463">
        <f t="shared" si="9"/>
        <v>0</v>
      </c>
      <c r="AC64" s="463">
        <f t="shared" si="10"/>
        <v>0</v>
      </c>
      <c r="AD64" s="464" t="str">
        <f t="shared" si="19"/>
        <v>L</v>
      </c>
      <c r="AE64" s="465"/>
      <c r="AF64" s="466">
        <f>(T64+U64+V64)*'1.0-Contractblad'!$L$37+W64</f>
        <v>0</v>
      </c>
      <c r="AG64" s="466">
        <f ca="1">VLOOKUP(E64,'1.1a-Jaarprijzen'!$B$49:$Q$84,16,FALSE)*K64</f>
        <v>0</v>
      </c>
      <c r="AI64" s="364">
        <f t="shared" si="20"/>
        <v>11200</v>
      </c>
      <c r="AJ64" s="364" t="str">
        <f t="shared" si="21"/>
        <v>7200-200</v>
      </c>
    </row>
    <row r="65" spans="2:36" ht="15">
      <c r="B65" s="496"/>
      <c r="C65" s="497"/>
      <c r="D65" s="456">
        <f>VLOOKUP(E65,'1.1a-Jaarprijzen'!B:G,6,FALSE)</f>
        <v>1</v>
      </c>
      <c r="E65" s="455" t="s">
        <v>612</v>
      </c>
      <c r="F65" s="456" t="s">
        <v>375</v>
      </c>
      <c r="G65" s="770" t="s">
        <v>651</v>
      </c>
      <c r="H65" s="771" t="s">
        <v>635</v>
      </c>
      <c r="I65" s="458" t="str">
        <f t="shared" si="22"/>
        <v>leslokaal groep 1 t/m 3</v>
      </c>
      <c r="J65" s="456" t="s">
        <v>643</v>
      </c>
      <c r="K65" s="459">
        <v>56</v>
      </c>
      <c r="L65" s="459"/>
      <c r="M65" s="460">
        <v>7200</v>
      </c>
      <c r="N65" s="461"/>
      <c r="O65" s="460"/>
      <c r="P65" s="467"/>
      <c r="Q65" s="462">
        <f t="shared" si="14"/>
        <v>200</v>
      </c>
      <c r="R65" s="678">
        <v>1</v>
      </c>
      <c r="S65" s="678">
        <v>1</v>
      </c>
      <c r="T65" s="452">
        <f t="shared" si="15"/>
        <v>0</v>
      </c>
      <c r="U65" s="452">
        <f t="shared" si="16"/>
        <v>0</v>
      </c>
      <c r="V65" s="452">
        <f t="shared" si="17"/>
        <v>0</v>
      </c>
      <c r="W65" s="452">
        <f t="shared" si="18"/>
        <v>0</v>
      </c>
      <c r="X65" s="452"/>
      <c r="Y65" s="463">
        <f t="shared" si="6"/>
        <v>0</v>
      </c>
      <c r="Z65" s="463">
        <f t="shared" si="7"/>
        <v>0</v>
      </c>
      <c r="AA65" s="463">
        <f t="shared" si="8"/>
        <v>0</v>
      </c>
      <c r="AB65" s="463">
        <f t="shared" si="9"/>
        <v>0</v>
      </c>
      <c r="AC65" s="463">
        <f t="shared" si="10"/>
        <v>0</v>
      </c>
      <c r="AD65" s="464" t="str">
        <f t="shared" si="19"/>
        <v>L</v>
      </c>
      <c r="AE65" s="465"/>
      <c r="AF65" s="466">
        <f>(T65+U65+V65)*'1.0-Contractblad'!$L$37+W65</f>
        <v>0</v>
      </c>
      <c r="AG65" s="466">
        <f ca="1">VLOOKUP(E65,'1.1a-Jaarprijzen'!$B$49:$Q$84,16,FALSE)*K65</f>
        <v>0</v>
      </c>
      <c r="AI65" s="364">
        <f t="shared" si="20"/>
        <v>11200</v>
      </c>
      <c r="AJ65" s="364" t="str">
        <f t="shared" si="21"/>
        <v>7200-200</v>
      </c>
    </row>
    <row r="66" spans="2:36" ht="15">
      <c r="B66" s="496"/>
      <c r="C66" s="497"/>
      <c r="D66" s="456">
        <f>VLOOKUP(E66,'1.1a-Jaarprijzen'!B:G,6,FALSE)</f>
        <v>1</v>
      </c>
      <c r="E66" s="455" t="s">
        <v>612</v>
      </c>
      <c r="F66" s="456" t="s">
        <v>375</v>
      </c>
      <c r="G66" s="770" t="s">
        <v>652</v>
      </c>
      <c r="H66" s="771" t="s">
        <v>635</v>
      </c>
      <c r="I66" s="458" t="str">
        <f t="shared" si="22"/>
        <v>leslokaal groep 1 t/m 3</v>
      </c>
      <c r="J66" s="456" t="s">
        <v>643</v>
      </c>
      <c r="K66" s="459">
        <v>56</v>
      </c>
      <c r="L66" s="459"/>
      <c r="M66" s="460">
        <v>7200</v>
      </c>
      <c r="N66" s="461"/>
      <c r="O66" s="460"/>
      <c r="P66" s="467"/>
      <c r="Q66" s="462">
        <f t="shared" si="14"/>
        <v>200</v>
      </c>
      <c r="R66" s="678">
        <v>1</v>
      </c>
      <c r="S66" s="678">
        <v>1</v>
      </c>
      <c r="T66" s="452">
        <f t="shared" si="15"/>
        <v>0</v>
      </c>
      <c r="U66" s="452">
        <f t="shared" si="16"/>
        <v>0</v>
      </c>
      <c r="V66" s="452">
        <f t="shared" si="17"/>
        <v>0</v>
      </c>
      <c r="W66" s="452">
        <f t="shared" si="18"/>
        <v>0</v>
      </c>
      <c r="X66" s="452"/>
      <c r="Y66" s="463">
        <f t="shared" si="6"/>
        <v>0</v>
      </c>
      <c r="Z66" s="463">
        <f t="shared" si="7"/>
        <v>0</v>
      </c>
      <c r="AA66" s="463">
        <f t="shared" si="8"/>
        <v>0</v>
      </c>
      <c r="AB66" s="463">
        <f t="shared" si="9"/>
        <v>0</v>
      </c>
      <c r="AC66" s="463">
        <f t="shared" si="10"/>
        <v>0</v>
      </c>
      <c r="AD66" s="464" t="str">
        <f t="shared" si="19"/>
        <v>L</v>
      </c>
      <c r="AE66" s="465"/>
      <c r="AF66" s="466">
        <f>(T66+U66+V66)*'1.0-Contractblad'!$L$37+W66</f>
        <v>0</v>
      </c>
      <c r="AG66" s="466">
        <f ca="1">VLOOKUP(E66,'1.1a-Jaarprijzen'!$B$49:$Q$84,16,FALSE)*K66</f>
        <v>0</v>
      </c>
      <c r="AI66" s="364">
        <f t="shared" si="20"/>
        <v>11200</v>
      </c>
      <c r="AJ66" s="364" t="str">
        <f t="shared" si="21"/>
        <v>7200-200</v>
      </c>
    </row>
    <row r="67" spans="2:36" ht="15">
      <c r="B67" s="496"/>
      <c r="C67" s="497"/>
      <c r="D67" s="456">
        <f>VLOOKUP(E67,'1.1a-Jaarprijzen'!B:G,6,FALSE)</f>
        <v>1</v>
      </c>
      <c r="E67" s="455" t="s">
        <v>612</v>
      </c>
      <c r="F67" s="456" t="s">
        <v>375</v>
      </c>
      <c r="G67" s="770" t="s">
        <v>681</v>
      </c>
      <c r="H67" s="771" t="s">
        <v>635</v>
      </c>
      <c r="I67" s="458" t="str">
        <f t="shared" si="22"/>
        <v>leslokaal groep 1 t/m 3</v>
      </c>
      <c r="J67" s="456" t="s">
        <v>643</v>
      </c>
      <c r="K67" s="459">
        <v>56</v>
      </c>
      <c r="L67" s="459"/>
      <c r="M67" s="460">
        <v>7200</v>
      </c>
      <c r="N67" s="461"/>
      <c r="O67" s="460"/>
      <c r="P67" s="467"/>
      <c r="Q67" s="462">
        <f t="shared" si="14"/>
        <v>200</v>
      </c>
      <c r="R67" s="678">
        <v>1</v>
      </c>
      <c r="S67" s="678">
        <v>1</v>
      </c>
      <c r="T67" s="452">
        <f t="shared" si="15"/>
        <v>0</v>
      </c>
      <c r="U67" s="452">
        <f t="shared" si="16"/>
        <v>0</v>
      </c>
      <c r="V67" s="452">
        <f t="shared" si="17"/>
        <v>0</v>
      </c>
      <c r="W67" s="452">
        <f t="shared" si="18"/>
        <v>0</v>
      </c>
      <c r="X67" s="452"/>
      <c r="Y67" s="463">
        <f t="shared" si="6"/>
        <v>0</v>
      </c>
      <c r="Z67" s="463">
        <f t="shared" si="7"/>
        <v>0</v>
      </c>
      <c r="AA67" s="463">
        <f t="shared" si="8"/>
        <v>0</v>
      </c>
      <c r="AB67" s="463">
        <f t="shared" si="9"/>
        <v>0</v>
      </c>
      <c r="AC67" s="463">
        <f t="shared" si="10"/>
        <v>0</v>
      </c>
      <c r="AD67" s="464" t="str">
        <f t="shared" si="19"/>
        <v>L</v>
      </c>
      <c r="AE67" s="465"/>
      <c r="AF67" s="466">
        <f>(T67+U67+V67)*'1.0-Contractblad'!$L$37+W67</f>
        <v>0</v>
      </c>
      <c r="AG67" s="466">
        <f ca="1">VLOOKUP(E67,'1.1a-Jaarprijzen'!$B$49:$Q$84,16,FALSE)*K67</f>
        <v>0</v>
      </c>
      <c r="AI67" s="364">
        <f t="shared" si="20"/>
        <v>11200</v>
      </c>
      <c r="AJ67" s="364" t="str">
        <f t="shared" si="21"/>
        <v>7200-200</v>
      </c>
    </row>
    <row r="68" spans="2:36" ht="15">
      <c r="B68" s="496"/>
      <c r="C68" s="497"/>
      <c r="D68" s="456">
        <f>VLOOKUP(E68,'1.1a-Jaarprijzen'!B:G,6,FALSE)</f>
        <v>1</v>
      </c>
      <c r="E68" s="455" t="s">
        <v>691</v>
      </c>
      <c r="F68" s="456" t="s">
        <v>375</v>
      </c>
      <c r="G68" s="770">
        <v>6</v>
      </c>
      <c r="H68" s="773" t="s">
        <v>602</v>
      </c>
      <c r="I68" s="458" t="str">
        <f t="shared" si="22"/>
        <v>speellokaal</v>
      </c>
      <c r="J68" s="456" t="s">
        <v>673</v>
      </c>
      <c r="K68" s="459">
        <v>64</v>
      </c>
      <c r="L68" s="459"/>
      <c r="M68" s="460">
        <v>8260</v>
      </c>
      <c r="N68" s="461"/>
      <c r="O68" s="460"/>
      <c r="P68" s="467"/>
      <c r="Q68" s="462">
        <f t="shared" si="14"/>
        <v>260</v>
      </c>
      <c r="R68" s="678">
        <v>1</v>
      </c>
      <c r="S68" s="678">
        <v>1</v>
      </c>
      <c r="T68" s="452">
        <f t="shared" si="15"/>
        <v>0</v>
      </c>
      <c r="U68" s="452">
        <f t="shared" si="16"/>
        <v>0</v>
      </c>
      <c r="V68" s="452">
        <f t="shared" si="17"/>
        <v>0</v>
      </c>
      <c r="W68" s="452">
        <f t="shared" si="18"/>
        <v>0</v>
      </c>
      <c r="X68" s="452"/>
      <c r="Y68" s="463">
        <f t="shared" si="6"/>
        <v>0</v>
      </c>
      <c r="Z68" s="463">
        <f t="shared" si="7"/>
        <v>0</v>
      </c>
      <c r="AA68" s="463">
        <f t="shared" si="8"/>
        <v>0</v>
      </c>
      <c r="AB68" s="463">
        <f t="shared" si="9"/>
        <v>0</v>
      </c>
      <c r="AC68" s="463">
        <f t="shared" si="10"/>
        <v>0</v>
      </c>
      <c r="AD68" s="464" t="str">
        <f t="shared" si="19"/>
        <v>L</v>
      </c>
      <c r="AE68" s="465" t="s">
        <v>740</v>
      </c>
      <c r="AF68" s="466">
        <f>(T68+U68+V68)*'1.0-Contractblad'!$L$37+W68</f>
        <v>0</v>
      </c>
      <c r="AG68" s="466">
        <f ca="1">VLOOKUP(E68,'1.1a-Jaarprijzen'!$B$49:$Q$84,16,FALSE)*K68</f>
        <v>0</v>
      </c>
      <c r="AI68" s="364">
        <f t="shared" si="20"/>
        <v>16640</v>
      </c>
      <c r="AJ68" s="364" t="str">
        <f t="shared" si="21"/>
        <v>8260-260</v>
      </c>
    </row>
    <row r="69" spans="2:36" ht="15">
      <c r="B69" s="496"/>
      <c r="C69" s="497"/>
      <c r="D69" s="456">
        <f>VLOOKUP(E69,'1.1a-Jaarprijzen'!B:G,6,FALSE)</f>
        <v>1</v>
      </c>
      <c r="E69" s="455" t="s">
        <v>691</v>
      </c>
      <c r="F69" s="456" t="s">
        <v>375</v>
      </c>
      <c r="G69" s="770">
        <v>7</v>
      </c>
      <c r="H69" s="773" t="s">
        <v>572</v>
      </c>
      <c r="I69" s="458" t="str">
        <f t="shared" si="22"/>
        <v>leslokaal groep 1 t/m 3 + kinderopvang</v>
      </c>
      <c r="J69" s="456" t="s">
        <v>673</v>
      </c>
      <c r="K69" s="459">
        <v>68</v>
      </c>
      <c r="L69" s="459"/>
      <c r="M69" s="460">
        <v>7260</v>
      </c>
      <c r="N69" s="461"/>
      <c r="O69" s="460"/>
      <c r="P69" s="467"/>
      <c r="Q69" s="462">
        <f t="shared" si="14"/>
        <v>260</v>
      </c>
      <c r="R69" s="678">
        <v>1</v>
      </c>
      <c r="S69" s="678">
        <v>1</v>
      </c>
      <c r="T69" s="452">
        <f t="shared" si="15"/>
        <v>0</v>
      </c>
      <c r="U69" s="452">
        <f t="shared" si="16"/>
        <v>0</v>
      </c>
      <c r="V69" s="452">
        <f t="shared" si="17"/>
        <v>0</v>
      </c>
      <c r="W69" s="452">
        <f t="shared" si="18"/>
        <v>0</v>
      </c>
      <c r="X69" s="452"/>
      <c r="Y69" s="463">
        <f t="shared" si="6"/>
        <v>0</v>
      </c>
      <c r="Z69" s="463">
        <f t="shared" si="7"/>
        <v>0</v>
      </c>
      <c r="AA69" s="463">
        <f t="shared" si="8"/>
        <v>0</v>
      </c>
      <c r="AB69" s="463">
        <f t="shared" si="9"/>
        <v>0</v>
      </c>
      <c r="AC69" s="463">
        <f t="shared" si="10"/>
        <v>0</v>
      </c>
      <c r="AD69" s="464" t="str">
        <f t="shared" si="19"/>
        <v>L</v>
      </c>
      <c r="AE69" s="465" t="s">
        <v>740</v>
      </c>
      <c r="AF69" s="466">
        <f>(T69+U69+V69)*'1.0-Contractblad'!$L$37+W69</f>
        <v>0</v>
      </c>
      <c r="AG69" s="466">
        <f ca="1">VLOOKUP(E69,'1.1a-Jaarprijzen'!$B$49:$Q$84,16,FALSE)*K69</f>
        <v>0</v>
      </c>
      <c r="AI69" s="364">
        <f t="shared" si="20"/>
        <v>17680</v>
      </c>
      <c r="AJ69" s="364" t="str">
        <f t="shared" si="21"/>
        <v>7260-260</v>
      </c>
    </row>
    <row r="70" spans="2:36" ht="15">
      <c r="B70" s="496"/>
      <c r="C70" s="497"/>
      <c r="D70" s="456">
        <f>VLOOKUP(E70,'1.1a-Jaarprijzen'!B:G,6,FALSE)</f>
        <v>1</v>
      </c>
      <c r="E70" s="455" t="s">
        <v>691</v>
      </c>
      <c r="F70" s="456" t="s">
        <v>375</v>
      </c>
      <c r="G70" s="770">
        <v>8</v>
      </c>
      <c r="H70" s="773" t="s">
        <v>572</v>
      </c>
      <c r="I70" s="458" t="str">
        <f t="shared" si="22"/>
        <v>leslokaal groep 1 t/m 3 + kinderopvang</v>
      </c>
      <c r="J70" s="456" t="s">
        <v>673</v>
      </c>
      <c r="K70" s="459">
        <v>68</v>
      </c>
      <c r="L70" s="459"/>
      <c r="M70" s="460">
        <v>7260</v>
      </c>
      <c r="N70" s="461"/>
      <c r="O70" s="460"/>
      <c r="P70" s="467"/>
      <c r="Q70" s="462">
        <f t="shared" si="14"/>
        <v>260</v>
      </c>
      <c r="R70" s="678">
        <v>1</v>
      </c>
      <c r="S70" s="678">
        <v>1</v>
      </c>
      <c r="T70" s="452">
        <f t="shared" si="15"/>
        <v>0</v>
      </c>
      <c r="U70" s="452">
        <f t="shared" si="16"/>
        <v>0</v>
      </c>
      <c r="V70" s="452">
        <f t="shared" si="17"/>
        <v>0</v>
      </c>
      <c r="W70" s="452">
        <f t="shared" si="18"/>
        <v>0</v>
      </c>
      <c r="X70" s="452"/>
      <c r="Y70" s="463">
        <f t="shared" si="6"/>
        <v>0</v>
      </c>
      <c r="Z70" s="463">
        <f t="shared" si="7"/>
        <v>0</v>
      </c>
      <c r="AA70" s="463">
        <f t="shared" si="8"/>
        <v>0</v>
      </c>
      <c r="AB70" s="463">
        <f t="shared" si="9"/>
        <v>0</v>
      </c>
      <c r="AC70" s="463">
        <f t="shared" si="10"/>
        <v>0</v>
      </c>
      <c r="AD70" s="464" t="str">
        <f t="shared" si="19"/>
        <v>L</v>
      </c>
      <c r="AE70" s="465" t="s">
        <v>740</v>
      </c>
      <c r="AF70" s="466">
        <f>(T70+U70+V70)*'1.0-Contractblad'!$L$37+W70</f>
        <v>0</v>
      </c>
      <c r="AG70" s="466">
        <f ca="1">VLOOKUP(E70,'1.1a-Jaarprijzen'!$B$49:$Q$84,16,FALSE)*K70</f>
        <v>0</v>
      </c>
      <c r="AI70" s="364">
        <f t="shared" si="20"/>
        <v>17680</v>
      </c>
      <c r="AJ70" s="364" t="str">
        <f t="shared" si="21"/>
        <v>7260-260</v>
      </c>
    </row>
    <row r="71" spans="2:36" ht="15">
      <c r="B71" s="496"/>
      <c r="C71" s="497"/>
      <c r="D71" s="456">
        <f>VLOOKUP(E71,'1.1a-Jaarprijzen'!B:G,6,FALSE)</f>
        <v>1</v>
      </c>
      <c r="E71" s="455" t="s">
        <v>691</v>
      </c>
      <c r="F71" s="456" t="s">
        <v>375</v>
      </c>
      <c r="G71" s="457">
        <v>5</v>
      </c>
      <c r="H71" s="455" t="s">
        <v>665</v>
      </c>
      <c r="I71" s="458" t="str">
        <f t="shared" si="22"/>
        <v>entree, gang, hal, repro</v>
      </c>
      <c r="J71" s="456" t="s">
        <v>673</v>
      </c>
      <c r="K71" s="459">
        <v>65</v>
      </c>
      <c r="L71" s="459"/>
      <c r="M71" s="460">
        <v>3200</v>
      </c>
      <c r="N71" s="461"/>
      <c r="O71" s="460"/>
      <c r="P71" s="467"/>
      <c r="Q71" s="462">
        <f t="shared" si="14"/>
        <v>200</v>
      </c>
      <c r="R71" s="678">
        <v>1</v>
      </c>
      <c r="S71" s="678">
        <v>1</v>
      </c>
      <c r="T71" s="452">
        <f t="shared" si="15"/>
        <v>0</v>
      </c>
      <c r="U71" s="452">
        <f t="shared" si="16"/>
        <v>0</v>
      </c>
      <c r="V71" s="452">
        <f t="shared" si="17"/>
        <v>0</v>
      </c>
      <c r="W71" s="452">
        <f t="shared" si="18"/>
        <v>0</v>
      </c>
      <c r="X71" s="452"/>
      <c r="Y71" s="463">
        <f t="shared" si="6"/>
        <v>0</v>
      </c>
      <c r="Z71" s="463">
        <f t="shared" si="7"/>
        <v>0</v>
      </c>
      <c r="AA71" s="463">
        <f t="shared" si="8"/>
        <v>0</v>
      </c>
      <c r="AB71" s="463">
        <f t="shared" si="9"/>
        <v>0</v>
      </c>
      <c r="AC71" s="463">
        <f t="shared" si="10"/>
        <v>0</v>
      </c>
      <c r="AD71" s="464" t="str">
        <f t="shared" si="19"/>
        <v>V</v>
      </c>
      <c r="AE71" s="465"/>
      <c r="AF71" s="466">
        <f>(T71+U71+V71)*'1.0-Contractblad'!$L$37+W71</f>
        <v>0</v>
      </c>
      <c r="AG71" s="466">
        <f ca="1">VLOOKUP(E71,'1.1a-Jaarprijzen'!$B$49:$Q$84,16,FALSE)*K71</f>
        <v>0</v>
      </c>
      <c r="AI71" s="364">
        <f t="shared" si="20"/>
        <v>13000</v>
      </c>
      <c r="AJ71" s="364" t="str">
        <f t="shared" si="21"/>
        <v>3200-200</v>
      </c>
    </row>
    <row r="72" spans="2:36" ht="15">
      <c r="B72" s="496"/>
      <c r="C72" s="497"/>
      <c r="D72" s="456">
        <f>VLOOKUP(E72,'1.1a-Jaarprijzen'!B:G,6,FALSE)</f>
        <v>1</v>
      </c>
      <c r="E72" s="455" t="s">
        <v>691</v>
      </c>
      <c r="F72" s="456" t="s">
        <v>375</v>
      </c>
      <c r="G72" s="770" t="s">
        <v>710</v>
      </c>
      <c r="H72" s="773" t="s">
        <v>572</v>
      </c>
      <c r="I72" s="458" t="str">
        <f t="shared" si="22"/>
        <v>leslokaal groep 1 t/m 3 + kinderopvang</v>
      </c>
      <c r="J72" s="456" t="s">
        <v>673</v>
      </c>
      <c r="K72" s="459">
        <v>67</v>
      </c>
      <c r="L72" s="459"/>
      <c r="M72" s="460">
        <v>7260</v>
      </c>
      <c r="N72" s="461"/>
      <c r="O72" s="460"/>
      <c r="P72" s="467"/>
      <c r="Q72" s="462">
        <f t="shared" si="14"/>
        <v>260</v>
      </c>
      <c r="R72" s="678">
        <v>1</v>
      </c>
      <c r="S72" s="678">
        <v>1</v>
      </c>
      <c r="T72" s="452">
        <f t="shared" si="15"/>
        <v>0</v>
      </c>
      <c r="U72" s="452">
        <f t="shared" si="16"/>
        <v>0</v>
      </c>
      <c r="V72" s="452">
        <f t="shared" si="17"/>
        <v>0</v>
      </c>
      <c r="W72" s="452">
        <f t="shared" si="18"/>
        <v>0</v>
      </c>
      <c r="X72" s="452"/>
      <c r="Y72" s="463">
        <f t="shared" si="6"/>
        <v>0</v>
      </c>
      <c r="Z72" s="463">
        <f t="shared" si="7"/>
        <v>0</v>
      </c>
      <c r="AA72" s="463">
        <f t="shared" si="8"/>
        <v>0</v>
      </c>
      <c r="AB72" s="463">
        <f t="shared" si="9"/>
        <v>0</v>
      </c>
      <c r="AC72" s="463">
        <f t="shared" si="10"/>
        <v>0</v>
      </c>
      <c r="AD72" s="464" t="str">
        <f t="shared" si="19"/>
        <v>L</v>
      </c>
      <c r="AE72" s="465" t="s">
        <v>740</v>
      </c>
      <c r="AF72" s="466">
        <f>(T72+U72+V72)*'1.0-Contractblad'!$L$37+W72</f>
        <v>0</v>
      </c>
      <c r="AG72" s="466">
        <f ca="1">VLOOKUP(E72,'1.1a-Jaarprijzen'!$B$49:$Q$84,16,FALSE)*K72</f>
        <v>0</v>
      </c>
      <c r="AI72" s="364">
        <f t="shared" si="20"/>
        <v>17420</v>
      </c>
      <c r="AJ72" s="364" t="str">
        <f t="shared" si="21"/>
        <v>7260-260</v>
      </c>
    </row>
    <row r="73" spans="2:36" ht="15">
      <c r="B73" s="496"/>
      <c r="C73" s="497"/>
      <c r="D73" s="456">
        <f>VLOOKUP(E73,'1.1a-Jaarprijzen'!B:G,6,FALSE)</f>
        <v>1</v>
      </c>
      <c r="E73" s="455" t="s">
        <v>691</v>
      </c>
      <c r="F73" s="456" t="s">
        <v>375</v>
      </c>
      <c r="G73" s="457">
        <v>13</v>
      </c>
      <c r="H73" s="455" t="s">
        <v>449</v>
      </c>
      <c r="I73" s="458" t="str">
        <f t="shared" si="22"/>
        <v>sanitaire ruimte (toilet-/doucheruimte)</v>
      </c>
      <c r="J73" s="456" t="s">
        <v>675</v>
      </c>
      <c r="K73" s="459">
        <v>7</v>
      </c>
      <c r="L73" s="459"/>
      <c r="M73" s="460">
        <v>4200</v>
      </c>
      <c r="N73" s="461"/>
      <c r="O73" s="460"/>
      <c r="P73" s="467"/>
      <c r="Q73" s="462">
        <f t="shared" si="14"/>
        <v>200</v>
      </c>
      <c r="R73" s="678">
        <v>1</v>
      </c>
      <c r="S73" s="678">
        <v>1</v>
      </c>
      <c r="T73" s="452">
        <f t="shared" si="15"/>
        <v>0</v>
      </c>
      <c r="U73" s="452">
        <f t="shared" si="16"/>
        <v>0</v>
      </c>
      <c r="V73" s="452">
        <f t="shared" si="17"/>
        <v>0</v>
      </c>
      <c r="W73" s="452">
        <f t="shared" si="18"/>
        <v>0</v>
      </c>
      <c r="X73" s="452"/>
      <c r="Y73" s="463">
        <f t="shared" si="6"/>
        <v>0</v>
      </c>
      <c r="Z73" s="463">
        <f t="shared" si="7"/>
        <v>0</v>
      </c>
      <c r="AA73" s="463">
        <f t="shared" si="8"/>
        <v>0</v>
      </c>
      <c r="AB73" s="463">
        <f t="shared" si="9"/>
        <v>0</v>
      </c>
      <c r="AC73" s="463">
        <f t="shared" si="10"/>
        <v>0</v>
      </c>
      <c r="AD73" s="464" t="str">
        <f t="shared" si="19"/>
        <v>S</v>
      </c>
      <c r="AE73" s="465"/>
      <c r="AF73" s="466">
        <f>(T73+U73+V73)*'1.0-Contractblad'!$L$37+W73</f>
        <v>0</v>
      </c>
      <c r="AG73" s="466">
        <f ca="1">VLOOKUP(E73,'1.1a-Jaarprijzen'!$B$49:$Q$84,16,FALSE)*K73</f>
        <v>0</v>
      </c>
      <c r="AI73" s="364">
        <f t="shared" si="20"/>
        <v>1400</v>
      </c>
      <c r="AJ73" s="364" t="str">
        <f t="shared" si="21"/>
        <v>4200-200</v>
      </c>
    </row>
    <row r="74" spans="2:36" ht="15">
      <c r="B74" s="496"/>
      <c r="C74" s="497"/>
      <c r="D74" s="456">
        <f>VLOOKUP(E74,'1.1a-Jaarprijzen'!B:G,6,FALSE)</f>
        <v>1</v>
      </c>
      <c r="E74" s="455" t="s">
        <v>691</v>
      </c>
      <c r="F74" s="456" t="s">
        <v>375</v>
      </c>
      <c r="G74" s="457">
        <v>14</v>
      </c>
      <c r="H74" s="455" t="s">
        <v>466</v>
      </c>
      <c r="I74" s="458" t="str">
        <f t="shared" si="22"/>
        <v>entree, gang, hal, repro</v>
      </c>
      <c r="J74" s="456" t="s">
        <v>673</v>
      </c>
      <c r="K74" s="459">
        <v>29</v>
      </c>
      <c r="L74" s="459"/>
      <c r="M74" s="460">
        <v>3200</v>
      </c>
      <c r="N74" s="461"/>
      <c r="O74" s="460"/>
      <c r="P74" s="467"/>
      <c r="Q74" s="462">
        <f t="shared" si="14"/>
        <v>200</v>
      </c>
      <c r="R74" s="678">
        <v>1</v>
      </c>
      <c r="S74" s="678">
        <v>1</v>
      </c>
      <c r="T74" s="452">
        <f t="shared" si="15"/>
        <v>0</v>
      </c>
      <c r="U74" s="452">
        <f t="shared" si="16"/>
        <v>0</v>
      </c>
      <c r="V74" s="452">
        <f t="shared" si="17"/>
        <v>0</v>
      </c>
      <c r="W74" s="452">
        <f t="shared" si="18"/>
        <v>0</v>
      </c>
      <c r="X74" s="452"/>
      <c r="Y74" s="463">
        <f t="shared" si="6"/>
        <v>0</v>
      </c>
      <c r="Z74" s="463">
        <f t="shared" si="7"/>
        <v>0</v>
      </c>
      <c r="AA74" s="463">
        <f t="shared" si="8"/>
        <v>0</v>
      </c>
      <c r="AB74" s="463">
        <f t="shared" si="9"/>
        <v>0</v>
      </c>
      <c r="AC74" s="463">
        <f t="shared" si="10"/>
        <v>0</v>
      </c>
      <c r="AD74" s="464" t="str">
        <f t="shared" si="19"/>
        <v>V</v>
      </c>
      <c r="AE74" s="465"/>
      <c r="AF74" s="466">
        <f>(T74+U74+V74)*'1.0-Contractblad'!$L$37+W74</f>
        <v>0</v>
      </c>
      <c r="AG74" s="466">
        <f ca="1">VLOOKUP(E74,'1.1a-Jaarprijzen'!$B$49:$Q$84,16,FALSE)*K74</f>
        <v>0</v>
      </c>
      <c r="AI74" s="364">
        <f t="shared" si="20"/>
        <v>5800</v>
      </c>
      <c r="AJ74" s="364" t="str">
        <f t="shared" si="21"/>
        <v>3200-200</v>
      </c>
    </row>
    <row r="75" spans="2:36" ht="15">
      <c r="B75" s="496"/>
      <c r="C75" s="497"/>
      <c r="D75" s="456">
        <f>VLOOKUP(E75,'1.1a-Jaarprijzen'!B:G,6,FALSE)</f>
        <v>1</v>
      </c>
      <c r="E75" s="455" t="s">
        <v>691</v>
      </c>
      <c r="F75" s="456" t="s">
        <v>375</v>
      </c>
      <c r="G75" s="457">
        <v>16</v>
      </c>
      <c r="H75" s="455" t="s">
        <v>344</v>
      </c>
      <c r="I75" s="458" t="str">
        <f t="shared" si="22"/>
        <v>speellokaal</v>
      </c>
      <c r="J75" s="456" t="s">
        <v>673</v>
      </c>
      <c r="K75" s="459">
        <v>85</v>
      </c>
      <c r="L75" s="459"/>
      <c r="M75" s="460">
        <v>8200</v>
      </c>
      <c r="N75" s="461"/>
      <c r="O75" s="460"/>
      <c r="P75" s="467"/>
      <c r="Q75" s="462">
        <f t="shared" si="14"/>
        <v>200</v>
      </c>
      <c r="R75" s="678">
        <v>1</v>
      </c>
      <c r="S75" s="678">
        <v>1</v>
      </c>
      <c r="T75" s="452">
        <f t="shared" si="15"/>
        <v>0</v>
      </c>
      <c r="U75" s="452">
        <f t="shared" si="16"/>
        <v>0</v>
      </c>
      <c r="V75" s="452">
        <f t="shared" si="17"/>
        <v>0</v>
      </c>
      <c r="W75" s="452">
        <f t="shared" si="18"/>
        <v>0</v>
      </c>
      <c r="X75" s="452"/>
      <c r="Y75" s="463">
        <f t="shared" si="6"/>
        <v>0</v>
      </c>
      <c r="Z75" s="463">
        <f t="shared" si="7"/>
        <v>0</v>
      </c>
      <c r="AA75" s="463">
        <f t="shared" si="8"/>
        <v>0</v>
      </c>
      <c r="AB75" s="463">
        <f t="shared" si="9"/>
        <v>0</v>
      </c>
      <c r="AC75" s="463">
        <f t="shared" si="10"/>
        <v>0</v>
      </c>
      <c r="AD75" s="464" t="str">
        <f t="shared" si="19"/>
        <v>L</v>
      </c>
      <c r="AE75" s="465"/>
      <c r="AF75" s="466">
        <f>(T75+U75+V75)*'1.0-Contractblad'!$L$37+W75</f>
        <v>0</v>
      </c>
      <c r="AG75" s="466">
        <f ca="1">VLOOKUP(E75,'1.1a-Jaarprijzen'!$B$49:$Q$84,16,FALSE)*K75</f>
        <v>0</v>
      </c>
      <c r="AI75" s="364">
        <f t="shared" si="20"/>
        <v>17000</v>
      </c>
      <c r="AJ75" s="364" t="str">
        <f t="shared" si="21"/>
        <v>8200-200</v>
      </c>
    </row>
    <row r="76" spans="2:36" ht="15">
      <c r="B76" s="496"/>
      <c r="C76" s="497"/>
      <c r="D76" s="456">
        <f>VLOOKUP(E76,'1.1a-Jaarprijzen'!B:G,6,FALSE)</f>
        <v>1</v>
      </c>
      <c r="E76" s="455" t="s">
        <v>691</v>
      </c>
      <c r="F76" s="456" t="s">
        <v>375</v>
      </c>
      <c r="G76" s="457">
        <v>17</v>
      </c>
      <c r="H76" s="455" t="s">
        <v>449</v>
      </c>
      <c r="I76" s="458" t="str">
        <f t="shared" si="22"/>
        <v>sanitaire ruimte (toilet-/doucheruimte)</v>
      </c>
      <c r="J76" s="456" t="s">
        <v>675</v>
      </c>
      <c r="K76" s="459">
        <v>4</v>
      </c>
      <c r="L76" s="459"/>
      <c r="M76" s="460">
        <v>4200</v>
      </c>
      <c r="N76" s="461"/>
      <c r="O76" s="460"/>
      <c r="P76" s="467"/>
      <c r="Q76" s="462">
        <f t="shared" si="14"/>
        <v>200</v>
      </c>
      <c r="R76" s="678">
        <v>1</v>
      </c>
      <c r="S76" s="678">
        <v>1</v>
      </c>
      <c r="T76" s="452">
        <f t="shared" si="15"/>
        <v>0</v>
      </c>
      <c r="U76" s="452">
        <f t="shared" si="16"/>
        <v>0</v>
      </c>
      <c r="V76" s="452">
        <f t="shared" si="17"/>
        <v>0</v>
      </c>
      <c r="W76" s="452">
        <f t="shared" si="18"/>
        <v>0</v>
      </c>
      <c r="X76" s="452"/>
      <c r="Y76" s="463">
        <f t="shared" si="6"/>
        <v>0</v>
      </c>
      <c r="Z76" s="463">
        <f t="shared" si="7"/>
        <v>0</v>
      </c>
      <c r="AA76" s="463">
        <f t="shared" si="8"/>
        <v>0</v>
      </c>
      <c r="AB76" s="463">
        <f t="shared" si="9"/>
        <v>0</v>
      </c>
      <c r="AC76" s="463">
        <f t="shared" si="10"/>
        <v>0</v>
      </c>
      <c r="AD76" s="464" t="str">
        <f t="shared" si="19"/>
        <v>S</v>
      </c>
      <c r="AE76" s="465"/>
      <c r="AF76" s="466">
        <f>(T76+U76+V76)*'1.0-Contractblad'!$L$37+W76</f>
        <v>0</v>
      </c>
      <c r="AG76" s="466">
        <f ca="1">VLOOKUP(E76,'1.1a-Jaarprijzen'!$B$49:$Q$84,16,FALSE)*K76</f>
        <v>0</v>
      </c>
      <c r="AI76" s="364">
        <f t="shared" si="20"/>
        <v>800</v>
      </c>
      <c r="AJ76" s="364" t="str">
        <f t="shared" si="21"/>
        <v>4200-200</v>
      </c>
    </row>
    <row r="77" spans="2:36" ht="15">
      <c r="B77" s="496"/>
      <c r="C77" s="497"/>
      <c r="D77" s="456">
        <f>VLOOKUP(E77,'1.1a-Jaarprijzen'!B:G,6,FALSE)</f>
        <v>1</v>
      </c>
      <c r="E77" s="455" t="s">
        <v>691</v>
      </c>
      <c r="F77" s="456" t="s">
        <v>375</v>
      </c>
      <c r="G77" s="457">
        <v>18</v>
      </c>
      <c r="H77" s="455" t="s">
        <v>449</v>
      </c>
      <c r="I77" s="458" t="str">
        <f t="shared" si="22"/>
        <v>sanitaire ruimte (toilet-/doucheruimte)</v>
      </c>
      <c r="J77" s="456" t="s">
        <v>675</v>
      </c>
      <c r="K77" s="459">
        <v>8</v>
      </c>
      <c r="L77" s="459"/>
      <c r="M77" s="460">
        <v>4200</v>
      </c>
      <c r="N77" s="461"/>
      <c r="O77" s="460"/>
      <c r="P77" s="467"/>
      <c r="Q77" s="462">
        <f t="shared" si="14"/>
        <v>200</v>
      </c>
      <c r="R77" s="678">
        <v>1</v>
      </c>
      <c r="S77" s="678">
        <v>1</v>
      </c>
      <c r="T77" s="452">
        <f t="shared" si="15"/>
        <v>0</v>
      </c>
      <c r="U77" s="452">
        <f t="shared" si="16"/>
        <v>0</v>
      </c>
      <c r="V77" s="452">
        <f t="shared" si="17"/>
        <v>0</v>
      </c>
      <c r="W77" s="452">
        <f t="shared" si="18"/>
        <v>0</v>
      </c>
      <c r="X77" s="452"/>
      <c r="Y77" s="463">
        <f t="shared" si="6"/>
        <v>0</v>
      </c>
      <c r="Z77" s="463">
        <f t="shared" si="7"/>
        <v>0</v>
      </c>
      <c r="AA77" s="463">
        <f t="shared" si="8"/>
        <v>0</v>
      </c>
      <c r="AB77" s="463">
        <f t="shared" si="9"/>
        <v>0</v>
      </c>
      <c r="AC77" s="463">
        <f t="shared" si="10"/>
        <v>0</v>
      </c>
      <c r="AD77" s="464" t="str">
        <f t="shared" si="19"/>
        <v>S</v>
      </c>
      <c r="AE77" s="465"/>
      <c r="AF77" s="466">
        <f>(T77+U77+V77)*'1.0-Contractblad'!$L$37+W77</f>
        <v>0</v>
      </c>
      <c r="AG77" s="466">
        <f ca="1">VLOOKUP(E77,'1.1a-Jaarprijzen'!$B$49:$Q$84,16,FALSE)*K77</f>
        <v>0</v>
      </c>
      <c r="AI77" s="364">
        <f t="shared" si="20"/>
        <v>1600</v>
      </c>
      <c r="AJ77" s="364" t="str">
        <f t="shared" si="21"/>
        <v>4200-200</v>
      </c>
    </row>
    <row r="78" spans="2:36" ht="15">
      <c r="B78" s="496"/>
      <c r="C78" s="497"/>
      <c r="D78" s="456">
        <f>VLOOKUP(E78,'1.1a-Jaarprijzen'!B:G,6,FALSE)</f>
        <v>1</v>
      </c>
      <c r="E78" s="455" t="s">
        <v>691</v>
      </c>
      <c r="F78" s="456" t="s">
        <v>375</v>
      </c>
      <c r="G78" s="457">
        <v>21</v>
      </c>
      <c r="H78" s="455" t="s">
        <v>573</v>
      </c>
      <c r="I78" s="458" t="str">
        <f t="shared" ref="I78:I109" si="23">IF($M78="",0,VLOOKUP($M78,Kengetal,4,FALSE))</f>
        <v>administratieve -,  vergaderruimte</v>
      </c>
      <c r="J78" s="456" t="s">
        <v>673</v>
      </c>
      <c r="K78" s="459">
        <v>67</v>
      </c>
      <c r="L78" s="459"/>
      <c r="M78" s="460">
        <v>1040</v>
      </c>
      <c r="N78" s="461"/>
      <c r="O78" s="460"/>
      <c r="P78" s="467"/>
      <c r="Q78" s="462">
        <f t="shared" si="14"/>
        <v>40</v>
      </c>
      <c r="R78" s="678">
        <v>1</v>
      </c>
      <c r="S78" s="678">
        <v>1</v>
      </c>
      <c r="T78" s="452">
        <f t="shared" si="15"/>
        <v>0</v>
      </c>
      <c r="U78" s="452">
        <f t="shared" si="16"/>
        <v>0</v>
      </c>
      <c r="V78" s="452">
        <f t="shared" si="17"/>
        <v>0</v>
      </c>
      <c r="W78" s="452">
        <f t="shared" si="18"/>
        <v>0</v>
      </c>
      <c r="X78" s="452"/>
      <c r="Y78" s="463">
        <f t="shared" ref="Y78:Y141" si="24">IF($M78=0,0,VLOOKUP($M78,Kengetal,6,FALSE))</f>
        <v>0</v>
      </c>
      <c r="Z78" s="463">
        <f t="shared" ref="Z78:Z141" si="25">IF($M78=0,0,VLOOKUP($M78,Kengetal,7,FALSE))</f>
        <v>0</v>
      </c>
      <c r="AA78" s="463">
        <f t="shared" ref="AA78:AA141" si="26">IF($N78=0,0,VLOOKUP($N78,Kengetal,6,FALSE))</f>
        <v>0</v>
      </c>
      <c r="AB78" s="463">
        <f t="shared" ref="AB78:AB141" si="27">IF($O78=0,0,VLOOKUP($O78,Kengetal,6,FALSE))</f>
        <v>0</v>
      </c>
      <c r="AC78" s="463">
        <f t="shared" ref="AC78:AC141" si="28">IF($P78=0,0,VLOOKUP($P78,Kengetal,6,FALSE))</f>
        <v>0</v>
      </c>
      <c r="AD78" s="464" t="str">
        <f t="shared" si="19"/>
        <v>V</v>
      </c>
      <c r="AE78" s="465"/>
      <c r="AF78" s="466">
        <f>(T78+U78+V78)*'1.0-Contractblad'!$L$37+W78</f>
        <v>0</v>
      </c>
      <c r="AG78" s="466">
        <f ca="1">VLOOKUP(E78,'1.1a-Jaarprijzen'!$B$49:$Q$84,16,FALSE)*K78</f>
        <v>0</v>
      </c>
      <c r="AI78" s="364">
        <f t="shared" si="20"/>
        <v>2680</v>
      </c>
      <c r="AJ78" s="364" t="str">
        <f t="shared" si="21"/>
        <v>1040-40</v>
      </c>
    </row>
    <row r="79" spans="2:36" ht="15">
      <c r="B79" s="496"/>
      <c r="C79" s="497"/>
      <c r="D79" s="456">
        <f>VLOOKUP(E79,'1.1a-Jaarprijzen'!B:G,6,FALSE)</f>
        <v>1</v>
      </c>
      <c r="E79" s="455" t="s">
        <v>691</v>
      </c>
      <c r="F79" s="456" t="s">
        <v>375</v>
      </c>
      <c r="G79" s="457">
        <v>23</v>
      </c>
      <c r="H79" s="455" t="s">
        <v>467</v>
      </c>
      <c r="I79" s="458" t="str">
        <f t="shared" si="23"/>
        <v>administratieve -,  vergaderruimte</v>
      </c>
      <c r="J79" s="456" t="s">
        <v>644</v>
      </c>
      <c r="K79" s="459">
        <v>14</v>
      </c>
      <c r="L79" s="459"/>
      <c r="M79" s="460">
        <v>1040</v>
      </c>
      <c r="N79" s="461"/>
      <c r="O79" s="460"/>
      <c r="P79" s="467"/>
      <c r="Q79" s="462">
        <f t="shared" ref="Q79:Q142" si="29">VLOOKUP(M79,Kengetal,3,FALSE)+VLOOKUP(N79,Kengetal,3,FALSE)+VLOOKUP(O79,Kengetal,3,FALSE)</f>
        <v>40</v>
      </c>
      <c r="R79" s="678">
        <v>1</v>
      </c>
      <c r="S79" s="678">
        <v>1</v>
      </c>
      <c r="T79" s="452">
        <f t="shared" ref="T79:T142" si="30">Y79*K79*R79</f>
        <v>0</v>
      </c>
      <c r="U79" s="452">
        <f t="shared" ref="U79:U142" si="31">Z79*K79*S79</f>
        <v>0</v>
      </c>
      <c r="V79" s="452">
        <f t="shared" ref="V79:V142" si="32">AA79*K79*R79</f>
        <v>0</v>
      </c>
      <c r="W79" s="452">
        <f t="shared" ref="W79:W142" si="33">AB79*K79*R79</f>
        <v>0</v>
      </c>
      <c r="X79" s="452"/>
      <c r="Y79" s="463">
        <f t="shared" si="24"/>
        <v>0</v>
      </c>
      <c r="Z79" s="463">
        <f t="shared" si="25"/>
        <v>0</v>
      </c>
      <c r="AA79" s="463">
        <f t="shared" si="26"/>
        <v>0</v>
      </c>
      <c r="AB79" s="463">
        <f t="shared" si="27"/>
        <v>0</v>
      </c>
      <c r="AC79" s="463">
        <f t="shared" si="28"/>
        <v>0</v>
      </c>
      <c r="AD79" s="464" t="str">
        <f t="shared" ref="AD79:AD142" si="34">IF(M79="","",VLOOKUP(M79,Kengetal,13,FALSE))</f>
        <v>V</v>
      </c>
      <c r="AE79" s="465"/>
      <c r="AF79" s="466">
        <f>(T79+U79+V79)*'1.0-Contractblad'!$L$37+W79</f>
        <v>0</v>
      </c>
      <c r="AG79" s="466">
        <f ca="1">VLOOKUP(E79,'1.1a-Jaarprijzen'!$B$49:$Q$84,16,FALSE)*K79</f>
        <v>0</v>
      </c>
      <c r="AI79" s="364">
        <f t="shared" ref="AI79:AI142" si="35">K79*Q79</f>
        <v>560</v>
      </c>
      <c r="AJ79" s="364" t="str">
        <f t="shared" ref="AJ79:AJ142" si="36">CONCATENATE(M79,"-",Q79)</f>
        <v>1040-40</v>
      </c>
    </row>
    <row r="80" spans="2:36" ht="15">
      <c r="B80" s="496"/>
      <c r="C80" s="497"/>
      <c r="D80" s="456">
        <f>VLOOKUP(E80,'1.1a-Jaarprijzen'!B:G,6,FALSE)</f>
        <v>1</v>
      </c>
      <c r="E80" s="455" t="s">
        <v>691</v>
      </c>
      <c r="F80" s="456" t="s">
        <v>375</v>
      </c>
      <c r="G80" s="457">
        <v>24</v>
      </c>
      <c r="H80" s="455" t="s">
        <v>449</v>
      </c>
      <c r="I80" s="458" t="str">
        <f t="shared" si="23"/>
        <v>sanitaire ruimte (toilet-/doucheruimte)</v>
      </c>
      <c r="J80" s="456" t="s">
        <v>675</v>
      </c>
      <c r="K80" s="459">
        <v>7</v>
      </c>
      <c r="L80" s="459"/>
      <c r="M80" s="460">
        <v>4200</v>
      </c>
      <c r="N80" s="461"/>
      <c r="O80" s="460"/>
      <c r="P80" s="467"/>
      <c r="Q80" s="462">
        <f t="shared" si="29"/>
        <v>200</v>
      </c>
      <c r="R80" s="678">
        <v>1</v>
      </c>
      <c r="S80" s="678">
        <v>1</v>
      </c>
      <c r="T80" s="452">
        <f t="shared" si="30"/>
        <v>0</v>
      </c>
      <c r="U80" s="452">
        <f t="shared" si="31"/>
        <v>0</v>
      </c>
      <c r="V80" s="452">
        <f t="shared" si="32"/>
        <v>0</v>
      </c>
      <c r="W80" s="452">
        <f t="shared" si="33"/>
        <v>0</v>
      </c>
      <c r="X80" s="452"/>
      <c r="Y80" s="463">
        <f t="shared" si="24"/>
        <v>0</v>
      </c>
      <c r="Z80" s="463">
        <f t="shared" si="25"/>
        <v>0</v>
      </c>
      <c r="AA80" s="463">
        <f t="shared" si="26"/>
        <v>0</v>
      </c>
      <c r="AB80" s="463">
        <f t="shared" si="27"/>
        <v>0</v>
      </c>
      <c r="AC80" s="463">
        <f t="shared" si="28"/>
        <v>0</v>
      </c>
      <c r="AD80" s="464" t="str">
        <f t="shared" si="34"/>
        <v>S</v>
      </c>
      <c r="AE80" s="465"/>
      <c r="AF80" s="466">
        <f>(T80+U80+V80)*'1.0-Contractblad'!$L$37+W80</f>
        <v>0</v>
      </c>
      <c r="AG80" s="466">
        <f ca="1">VLOOKUP(E80,'1.1a-Jaarprijzen'!$B$49:$Q$84,16,FALSE)*K80</f>
        <v>0</v>
      </c>
      <c r="AI80" s="364">
        <f t="shared" si="35"/>
        <v>1400</v>
      </c>
      <c r="AJ80" s="364" t="str">
        <f t="shared" si="36"/>
        <v>4200-200</v>
      </c>
    </row>
    <row r="81" spans="2:36" ht="15">
      <c r="B81" s="496"/>
      <c r="C81" s="497"/>
      <c r="D81" s="456">
        <f>VLOOKUP(E81,'1.1a-Jaarprijzen'!B:G,6,FALSE)</f>
        <v>1</v>
      </c>
      <c r="E81" s="455" t="s">
        <v>691</v>
      </c>
      <c r="F81" s="456" t="s">
        <v>375</v>
      </c>
      <c r="G81" s="457">
        <v>25</v>
      </c>
      <c r="H81" s="455" t="s">
        <v>466</v>
      </c>
      <c r="I81" s="458" t="str">
        <f t="shared" si="23"/>
        <v>entree, gang, hal, repro</v>
      </c>
      <c r="J81" s="456" t="s">
        <v>673</v>
      </c>
      <c r="K81" s="459">
        <v>43</v>
      </c>
      <c r="L81" s="459"/>
      <c r="M81" s="460">
        <v>3200</v>
      </c>
      <c r="N81" s="461"/>
      <c r="O81" s="460"/>
      <c r="P81" s="467"/>
      <c r="Q81" s="462">
        <f t="shared" si="29"/>
        <v>200</v>
      </c>
      <c r="R81" s="678">
        <v>1</v>
      </c>
      <c r="S81" s="678">
        <v>1</v>
      </c>
      <c r="T81" s="452">
        <f t="shared" si="30"/>
        <v>0</v>
      </c>
      <c r="U81" s="452">
        <f t="shared" si="31"/>
        <v>0</v>
      </c>
      <c r="V81" s="452">
        <f t="shared" si="32"/>
        <v>0</v>
      </c>
      <c r="W81" s="452">
        <f t="shared" si="33"/>
        <v>0</v>
      </c>
      <c r="X81" s="452"/>
      <c r="Y81" s="463">
        <f t="shared" si="24"/>
        <v>0</v>
      </c>
      <c r="Z81" s="463">
        <f t="shared" si="25"/>
        <v>0</v>
      </c>
      <c r="AA81" s="463">
        <f t="shared" si="26"/>
        <v>0</v>
      </c>
      <c r="AB81" s="463">
        <f t="shared" si="27"/>
        <v>0</v>
      </c>
      <c r="AC81" s="463">
        <f t="shared" si="28"/>
        <v>0</v>
      </c>
      <c r="AD81" s="464" t="str">
        <f t="shared" si="34"/>
        <v>V</v>
      </c>
      <c r="AE81" s="465"/>
      <c r="AF81" s="466">
        <f>(T81+U81+V81)*'1.0-Contractblad'!$L$37+W81</f>
        <v>0</v>
      </c>
      <c r="AG81" s="466">
        <f ca="1">VLOOKUP(E81,'1.1a-Jaarprijzen'!$B$49:$Q$84,16,FALSE)*K81</f>
        <v>0</v>
      </c>
      <c r="AI81" s="364">
        <f t="shared" si="35"/>
        <v>8600</v>
      </c>
      <c r="AJ81" s="364" t="str">
        <f t="shared" si="36"/>
        <v>3200-200</v>
      </c>
    </row>
    <row r="82" spans="2:36" ht="15">
      <c r="B82" s="496"/>
      <c r="C82" s="497"/>
      <c r="D82" s="456">
        <f>VLOOKUP(E82,'1.1a-Jaarprijzen'!B:G,6,FALSE)</f>
        <v>1</v>
      </c>
      <c r="E82" s="455" t="s">
        <v>691</v>
      </c>
      <c r="F82" s="456" t="s">
        <v>375</v>
      </c>
      <c r="G82" s="457">
        <v>26</v>
      </c>
      <c r="H82" s="455" t="s">
        <v>467</v>
      </c>
      <c r="I82" s="458" t="str">
        <f t="shared" si="23"/>
        <v>administratieve -,  vergaderruimte</v>
      </c>
      <c r="J82" s="456" t="s">
        <v>644</v>
      </c>
      <c r="K82" s="459">
        <v>11</v>
      </c>
      <c r="L82" s="459"/>
      <c r="M82" s="460">
        <v>1040</v>
      </c>
      <c r="N82" s="461"/>
      <c r="O82" s="460"/>
      <c r="P82" s="467"/>
      <c r="Q82" s="462">
        <f t="shared" si="29"/>
        <v>40</v>
      </c>
      <c r="R82" s="678">
        <v>1</v>
      </c>
      <c r="S82" s="678">
        <v>1</v>
      </c>
      <c r="T82" s="452">
        <f t="shared" si="30"/>
        <v>0</v>
      </c>
      <c r="U82" s="452">
        <f t="shared" si="31"/>
        <v>0</v>
      </c>
      <c r="V82" s="452">
        <f t="shared" si="32"/>
        <v>0</v>
      </c>
      <c r="W82" s="452">
        <f t="shared" si="33"/>
        <v>0</v>
      </c>
      <c r="X82" s="452"/>
      <c r="Y82" s="463">
        <f t="shared" si="24"/>
        <v>0</v>
      </c>
      <c r="Z82" s="463">
        <f t="shared" si="25"/>
        <v>0</v>
      </c>
      <c r="AA82" s="463">
        <f t="shared" si="26"/>
        <v>0</v>
      </c>
      <c r="AB82" s="463">
        <f t="shared" si="27"/>
        <v>0</v>
      </c>
      <c r="AC82" s="463">
        <f t="shared" si="28"/>
        <v>0</v>
      </c>
      <c r="AD82" s="464" t="str">
        <f t="shared" si="34"/>
        <v>V</v>
      </c>
      <c r="AE82" s="465"/>
      <c r="AF82" s="466">
        <f>(T82+U82+V82)*'1.0-Contractblad'!$L$37+W82</f>
        <v>0</v>
      </c>
      <c r="AG82" s="466">
        <f ca="1">VLOOKUP(E82,'1.1a-Jaarprijzen'!$B$49:$Q$84,16,FALSE)*K82</f>
        <v>0</v>
      </c>
      <c r="AI82" s="364">
        <f t="shared" si="35"/>
        <v>440</v>
      </c>
      <c r="AJ82" s="364" t="str">
        <f t="shared" si="36"/>
        <v>1040-40</v>
      </c>
    </row>
    <row r="83" spans="2:36" ht="15">
      <c r="B83" s="496"/>
      <c r="C83" s="497"/>
      <c r="D83" s="456">
        <f>VLOOKUP(E83,'1.1a-Jaarprijzen'!B:G,6,FALSE)</f>
        <v>1</v>
      </c>
      <c r="E83" s="455" t="s">
        <v>691</v>
      </c>
      <c r="F83" s="456" t="s">
        <v>375</v>
      </c>
      <c r="G83" s="457">
        <v>27</v>
      </c>
      <c r="H83" s="455" t="s">
        <v>467</v>
      </c>
      <c r="I83" s="458" t="str">
        <f t="shared" si="23"/>
        <v>administratieve -,  vergaderruimte</v>
      </c>
      <c r="J83" s="456" t="s">
        <v>644</v>
      </c>
      <c r="K83" s="459">
        <v>17</v>
      </c>
      <c r="L83" s="459"/>
      <c r="M83" s="460">
        <v>1040</v>
      </c>
      <c r="N83" s="461"/>
      <c r="O83" s="460"/>
      <c r="P83" s="467"/>
      <c r="Q83" s="462">
        <f t="shared" si="29"/>
        <v>40</v>
      </c>
      <c r="R83" s="678">
        <v>1</v>
      </c>
      <c r="S83" s="678">
        <v>1</v>
      </c>
      <c r="T83" s="452">
        <f t="shared" si="30"/>
        <v>0</v>
      </c>
      <c r="U83" s="452">
        <f t="shared" si="31"/>
        <v>0</v>
      </c>
      <c r="V83" s="452">
        <f t="shared" si="32"/>
        <v>0</v>
      </c>
      <c r="W83" s="452">
        <f t="shared" si="33"/>
        <v>0</v>
      </c>
      <c r="X83" s="452"/>
      <c r="Y83" s="463">
        <f t="shared" si="24"/>
        <v>0</v>
      </c>
      <c r="Z83" s="463">
        <f t="shared" si="25"/>
        <v>0</v>
      </c>
      <c r="AA83" s="463">
        <f t="shared" si="26"/>
        <v>0</v>
      </c>
      <c r="AB83" s="463">
        <f t="shared" si="27"/>
        <v>0</v>
      </c>
      <c r="AC83" s="463">
        <f t="shared" si="28"/>
        <v>0</v>
      </c>
      <c r="AD83" s="464" t="str">
        <f t="shared" si="34"/>
        <v>V</v>
      </c>
      <c r="AE83" s="465"/>
      <c r="AF83" s="466">
        <f>(T83+U83+V83)*'1.0-Contractblad'!$L$37+W83</f>
        <v>0</v>
      </c>
      <c r="AG83" s="466">
        <f ca="1">VLOOKUP(E83,'1.1a-Jaarprijzen'!$B$49:$Q$84,16,FALSE)*K83</f>
        <v>0</v>
      </c>
      <c r="AI83" s="364">
        <f t="shared" si="35"/>
        <v>680</v>
      </c>
      <c r="AJ83" s="364" t="str">
        <f t="shared" si="36"/>
        <v>1040-40</v>
      </c>
    </row>
    <row r="84" spans="2:36" ht="15">
      <c r="B84" s="496"/>
      <c r="C84" s="497"/>
      <c r="D84" s="456">
        <f>VLOOKUP(E84,'1.1a-Jaarprijzen'!B:G,6,FALSE)</f>
        <v>1</v>
      </c>
      <c r="E84" s="455" t="s">
        <v>691</v>
      </c>
      <c r="F84" s="456" t="s">
        <v>375</v>
      </c>
      <c r="G84" s="457">
        <v>30</v>
      </c>
      <c r="H84" s="455" t="s">
        <v>449</v>
      </c>
      <c r="I84" s="458" t="str">
        <f t="shared" si="23"/>
        <v>sanitaire ruimte (toilet-/doucheruimte)</v>
      </c>
      <c r="J84" s="456" t="s">
        <v>675</v>
      </c>
      <c r="K84" s="459">
        <v>14</v>
      </c>
      <c r="L84" s="459"/>
      <c r="M84" s="460">
        <v>4200</v>
      </c>
      <c r="N84" s="461"/>
      <c r="O84" s="460"/>
      <c r="P84" s="467"/>
      <c r="Q84" s="462">
        <f t="shared" si="29"/>
        <v>200</v>
      </c>
      <c r="R84" s="678">
        <v>1</v>
      </c>
      <c r="S84" s="678">
        <v>1</v>
      </c>
      <c r="T84" s="452">
        <f t="shared" si="30"/>
        <v>0</v>
      </c>
      <c r="U84" s="452">
        <f t="shared" si="31"/>
        <v>0</v>
      </c>
      <c r="V84" s="452">
        <f t="shared" si="32"/>
        <v>0</v>
      </c>
      <c r="W84" s="452">
        <f t="shared" si="33"/>
        <v>0</v>
      </c>
      <c r="X84" s="452"/>
      <c r="Y84" s="463">
        <f t="shared" si="24"/>
        <v>0</v>
      </c>
      <c r="Z84" s="463">
        <f t="shared" si="25"/>
        <v>0</v>
      </c>
      <c r="AA84" s="463">
        <f t="shared" si="26"/>
        <v>0</v>
      </c>
      <c r="AB84" s="463">
        <f t="shared" si="27"/>
        <v>0</v>
      </c>
      <c r="AC84" s="463">
        <f t="shared" si="28"/>
        <v>0</v>
      </c>
      <c r="AD84" s="464" t="str">
        <f t="shared" si="34"/>
        <v>S</v>
      </c>
      <c r="AE84" s="465"/>
      <c r="AF84" s="466">
        <f>(T84+U84+V84)*'1.0-Contractblad'!$L$37+W84</f>
        <v>0</v>
      </c>
      <c r="AG84" s="466">
        <f ca="1">VLOOKUP(E84,'1.1a-Jaarprijzen'!$B$49:$Q$84,16,FALSE)*K84</f>
        <v>0</v>
      </c>
      <c r="AI84" s="364">
        <f t="shared" si="35"/>
        <v>2800</v>
      </c>
      <c r="AJ84" s="364" t="str">
        <f t="shared" si="36"/>
        <v>4200-200</v>
      </c>
    </row>
    <row r="85" spans="2:36" ht="15">
      <c r="B85" s="496"/>
      <c r="C85" s="497"/>
      <c r="D85" s="456">
        <f>VLOOKUP(E85,'1.1a-Jaarprijzen'!B:G,6,FALSE)</f>
        <v>1</v>
      </c>
      <c r="E85" s="455" t="s">
        <v>691</v>
      </c>
      <c r="F85" s="456" t="s">
        <v>375</v>
      </c>
      <c r="G85" s="457">
        <v>32</v>
      </c>
      <c r="H85" s="455" t="s">
        <v>449</v>
      </c>
      <c r="I85" s="458" t="str">
        <f t="shared" si="23"/>
        <v>sanitaire ruimte (toilet-/doucheruimte)</v>
      </c>
      <c r="J85" s="456" t="s">
        <v>675</v>
      </c>
      <c r="K85" s="459">
        <v>2</v>
      </c>
      <c r="L85" s="459"/>
      <c r="M85" s="460">
        <v>4200</v>
      </c>
      <c r="N85" s="461"/>
      <c r="O85" s="460"/>
      <c r="P85" s="467"/>
      <c r="Q85" s="462">
        <f t="shared" si="29"/>
        <v>200</v>
      </c>
      <c r="R85" s="678">
        <v>1</v>
      </c>
      <c r="S85" s="678">
        <v>1</v>
      </c>
      <c r="T85" s="452">
        <f t="shared" si="30"/>
        <v>0</v>
      </c>
      <c r="U85" s="452">
        <f t="shared" si="31"/>
        <v>0</v>
      </c>
      <c r="V85" s="452">
        <f t="shared" si="32"/>
        <v>0</v>
      </c>
      <c r="W85" s="452">
        <f t="shared" si="33"/>
        <v>0</v>
      </c>
      <c r="X85" s="452"/>
      <c r="Y85" s="463">
        <f t="shared" si="24"/>
        <v>0</v>
      </c>
      <c r="Z85" s="463">
        <f t="shared" si="25"/>
        <v>0</v>
      </c>
      <c r="AA85" s="463">
        <f t="shared" si="26"/>
        <v>0</v>
      </c>
      <c r="AB85" s="463">
        <f t="shared" si="27"/>
        <v>0</v>
      </c>
      <c r="AC85" s="463">
        <f t="shared" si="28"/>
        <v>0</v>
      </c>
      <c r="AD85" s="464" t="str">
        <f t="shared" si="34"/>
        <v>S</v>
      </c>
      <c r="AE85" s="465"/>
      <c r="AF85" s="466">
        <f>(T85+U85+V85)*'1.0-Contractblad'!$L$37+W85</f>
        <v>0</v>
      </c>
      <c r="AG85" s="466">
        <f ca="1">VLOOKUP(E85,'1.1a-Jaarprijzen'!$B$49:$Q$84,16,FALSE)*K85</f>
        <v>0</v>
      </c>
      <c r="AI85" s="364">
        <f t="shared" si="35"/>
        <v>400</v>
      </c>
      <c r="AJ85" s="364" t="str">
        <f t="shared" si="36"/>
        <v>4200-200</v>
      </c>
    </row>
    <row r="86" spans="2:36" ht="15">
      <c r="B86" s="496"/>
      <c r="C86" s="497"/>
      <c r="D86" s="456">
        <f>VLOOKUP(E86,'1.1a-Jaarprijzen'!B:G,6,FALSE)</f>
        <v>1</v>
      </c>
      <c r="E86" s="455" t="s">
        <v>691</v>
      </c>
      <c r="F86" s="456" t="s">
        <v>375</v>
      </c>
      <c r="G86" s="457">
        <v>33</v>
      </c>
      <c r="H86" s="455" t="s">
        <v>579</v>
      </c>
      <c r="I86" s="458" t="str">
        <f t="shared" si="23"/>
        <v>administratieve -,  vergaderruimte</v>
      </c>
      <c r="J86" s="456" t="s">
        <v>673</v>
      </c>
      <c r="K86" s="459">
        <v>41</v>
      </c>
      <c r="L86" s="459"/>
      <c r="M86" s="460">
        <v>1040</v>
      </c>
      <c r="N86" s="461"/>
      <c r="O86" s="460"/>
      <c r="P86" s="467"/>
      <c r="Q86" s="462">
        <f t="shared" si="29"/>
        <v>40</v>
      </c>
      <c r="R86" s="678">
        <v>1</v>
      </c>
      <c r="S86" s="678">
        <v>1</v>
      </c>
      <c r="T86" s="452">
        <f t="shared" si="30"/>
        <v>0</v>
      </c>
      <c r="U86" s="452">
        <f t="shared" si="31"/>
        <v>0</v>
      </c>
      <c r="V86" s="452">
        <f t="shared" si="32"/>
        <v>0</v>
      </c>
      <c r="W86" s="452">
        <f t="shared" si="33"/>
        <v>0</v>
      </c>
      <c r="X86" s="452"/>
      <c r="Y86" s="463">
        <f t="shared" si="24"/>
        <v>0</v>
      </c>
      <c r="Z86" s="463">
        <f t="shared" si="25"/>
        <v>0</v>
      </c>
      <c r="AA86" s="463">
        <f t="shared" si="26"/>
        <v>0</v>
      </c>
      <c r="AB86" s="463">
        <f t="shared" si="27"/>
        <v>0</v>
      </c>
      <c r="AC86" s="463">
        <f t="shared" si="28"/>
        <v>0</v>
      </c>
      <c r="AD86" s="464" t="str">
        <f t="shared" si="34"/>
        <v>V</v>
      </c>
      <c r="AE86" s="465"/>
      <c r="AF86" s="466">
        <f>(T86+U86+V86)*'1.0-Contractblad'!$L$37+W86</f>
        <v>0</v>
      </c>
      <c r="AG86" s="466">
        <f ca="1">VLOOKUP(E86,'1.1a-Jaarprijzen'!$B$49:$Q$84,16,FALSE)*K86</f>
        <v>0</v>
      </c>
      <c r="AI86" s="364">
        <f t="shared" si="35"/>
        <v>1640</v>
      </c>
      <c r="AJ86" s="364" t="str">
        <f t="shared" si="36"/>
        <v>1040-40</v>
      </c>
    </row>
    <row r="87" spans="2:36" ht="15">
      <c r="B87" s="496"/>
      <c r="C87" s="497"/>
      <c r="D87" s="456">
        <f>VLOOKUP(E87,'1.1a-Jaarprijzen'!B:G,6,FALSE)</f>
        <v>1</v>
      </c>
      <c r="E87" s="455" t="s">
        <v>691</v>
      </c>
      <c r="F87" s="456" t="s">
        <v>375</v>
      </c>
      <c r="G87" s="457">
        <v>35</v>
      </c>
      <c r="H87" s="455" t="s">
        <v>572</v>
      </c>
      <c r="I87" s="458" t="str">
        <f t="shared" si="23"/>
        <v>leslokaal/leerplein groep 4 t/m 8</v>
      </c>
      <c r="J87" s="456" t="s">
        <v>673</v>
      </c>
      <c r="K87" s="459">
        <v>71</v>
      </c>
      <c r="L87" s="459"/>
      <c r="M87" s="460">
        <v>18200</v>
      </c>
      <c r="N87" s="461"/>
      <c r="O87" s="460"/>
      <c r="P87" s="467"/>
      <c r="Q87" s="462">
        <f t="shared" si="29"/>
        <v>200</v>
      </c>
      <c r="R87" s="678">
        <v>1</v>
      </c>
      <c r="S87" s="678">
        <v>1</v>
      </c>
      <c r="T87" s="452">
        <f t="shared" si="30"/>
        <v>0</v>
      </c>
      <c r="U87" s="452">
        <f t="shared" si="31"/>
        <v>0</v>
      </c>
      <c r="V87" s="452">
        <f t="shared" si="32"/>
        <v>0</v>
      </c>
      <c r="W87" s="452">
        <f t="shared" si="33"/>
        <v>0</v>
      </c>
      <c r="X87" s="452"/>
      <c r="Y87" s="463">
        <f t="shared" si="24"/>
        <v>0</v>
      </c>
      <c r="Z87" s="463">
        <f t="shared" si="25"/>
        <v>0</v>
      </c>
      <c r="AA87" s="463">
        <f t="shared" si="26"/>
        <v>0</v>
      </c>
      <c r="AB87" s="463">
        <f t="shared" si="27"/>
        <v>0</v>
      </c>
      <c r="AC87" s="463">
        <f t="shared" si="28"/>
        <v>0</v>
      </c>
      <c r="AD87" s="464" t="str">
        <f t="shared" si="34"/>
        <v>V</v>
      </c>
      <c r="AE87" s="465"/>
      <c r="AF87" s="466">
        <f>(T87+U87+V87)*'1.0-Contractblad'!$L$37+W87</f>
        <v>0</v>
      </c>
      <c r="AG87" s="466">
        <f ca="1">VLOOKUP(E87,'1.1a-Jaarprijzen'!$B$49:$Q$84,16,FALSE)*K87</f>
        <v>0</v>
      </c>
      <c r="AI87" s="364">
        <f t="shared" si="35"/>
        <v>14200</v>
      </c>
      <c r="AJ87" s="364" t="str">
        <f t="shared" si="36"/>
        <v>18200-200</v>
      </c>
    </row>
    <row r="88" spans="2:36" ht="15">
      <c r="B88" s="496"/>
      <c r="C88" s="497"/>
      <c r="D88" s="456">
        <f>VLOOKUP(E88,'1.1a-Jaarprijzen'!B:G,6,FALSE)</f>
        <v>1</v>
      </c>
      <c r="E88" s="455" t="s">
        <v>691</v>
      </c>
      <c r="F88" s="456" t="s">
        <v>375</v>
      </c>
      <c r="G88" s="457">
        <v>36</v>
      </c>
      <c r="H88" s="455" t="s">
        <v>572</v>
      </c>
      <c r="I88" s="458" t="str">
        <f t="shared" si="23"/>
        <v>leslokaal/leerplein groep 4 t/m 8</v>
      </c>
      <c r="J88" s="456" t="s">
        <v>673</v>
      </c>
      <c r="K88" s="459">
        <v>74</v>
      </c>
      <c r="L88" s="459"/>
      <c r="M88" s="460">
        <v>18200</v>
      </c>
      <c r="N88" s="461"/>
      <c r="O88" s="460"/>
      <c r="P88" s="467"/>
      <c r="Q88" s="462">
        <f t="shared" si="29"/>
        <v>200</v>
      </c>
      <c r="R88" s="678">
        <v>1</v>
      </c>
      <c r="S88" s="678">
        <v>1</v>
      </c>
      <c r="T88" s="452">
        <f t="shared" si="30"/>
        <v>0</v>
      </c>
      <c r="U88" s="452">
        <f t="shared" si="31"/>
        <v>0</v>
      </c>
      <c r="V88" s="452">
        <f t="shared" si="32"/>
        <v>0</v>
      </c>
      <c r="W88" s="452">
        <f t="shared" si="33"/>
        <v>0</v>
      </c>
      <c r="X88" s="452"/>
      <c r="Y88" s="463">
        <f t="shared" si="24"/>
        <v>0</v>
      </c>
      <c r="Z88" s="463">
        <f t="shared" si="25"/>
        <v>0</v>
      </c>
      <c r="AA88" s="463">
        <f t="shared" si="26"/>
        <v>0</v>
      </c>
      <c r="AB88" s="463">
        <f t="shared" si="27"/>
        <v>0</v>
      </c>
      <c r="AC88" s="463">
        <f t="shared" si="28"/>
        <v>0</v>
      </c>
      <c r="AD88" s="464" t="str">
        <f t="shared" si="34"/>
        <v>V</v>
      </c>
      <c r="AE88" s="465"/>
      <c r="AF88" s="466">
        <f>(T88+U88+V88)*'1.0-Contractblad'!$L$37+W88</f>
        <v>0</v>
      </c>
      <c r="AG88" s="466">
        <f ca="1">VLOOKUP(E88,'1.1a-Jaarprijzen'!$B$49:$Q$84,16,FALSE)*K88</f>
        <v>0</v>
      </c>
      <c r="AI88" s="364">
        <f t="shared" si="35"/>
        <v>14800</v>
      </c>
      <c r="AJ88" s="364" t="str">
        <f t="shared" si="36"/>
        <v>18200-200</v>
      </c>
    </row>
    <row r="89" spans="2:36" ht="15">
      <c r="B89" s="496"/>
      <c r="C89" s="497"/>
      <c r="D89" s="456">
        <f>VLOOKUP(E89,'1.1a-Jaarprijzen'!B:G,6,FALSE)</f>
        <v>1</v>
      </c>
      <c r="E89" s="455" t="s">
        <v>691</v>
      </c>
      <c r="F89" s="456" t="s">
        <v>375</v>
      </c>
      <c r="G89" s="457">
        <v>37</v>
      </c>
      <c r="H89" s="455" t="s">
        <v>572</v>
      </c>
      <c r="I89" s="458" t="str">
        <f t="shared" si="23"/>
        <v>leslokaal/leerplein groep 4 t/m 8</v>
      </c>
      <c r="J89" s="456" t="s">
        <v>673</v>
      </c>
      <c r="K89" s="459">
        <v>71</v>
      </c>
      <c r="L89" s="459"/>
      <c r="M89" s="460">
        <v>18200</v>
      </c>
      <c r="N89" s="461"/>
      <c r="O89" s="460"/>
      <c r="P89" s="467"/>
      <c r="Q89" s="462">
        <f t="shared" si="29"/>
        <v>200</v>
      </c>
      <c r="R89" s="678">
        <v>1</v>
      </c>
      <c r="S89" s="678">
        <v>1</v>
      </c>
      <c r="T89" s="452">
        <f t="shared" si="30"/>
        <v>0</v>
      </c>
      <c r="U89" s="452">
        <f t="shared" si="31"/>
        <v>0</v>
      </c>
      <c r="V89" s="452">
        <f t="shared" si="32"/>
        <v>0</v>
      </c>
      <c r="W89" s="452">
        <f t="shared" si="33"/>
        <v>0</v>
      </c>
      <c r="X89" s="452"/>
      <c r="Y89" s="463">
        <f t="shared" si="24"/>
        <v>0</v>
      </c>
      <c r="Z89" s="463">
        <f t="shared" si="25"/>
        <v>0</v>
      </c>
      <c r="AA89" s="463">
        <f t="shared" si="26"/>
        <v>0</v>
      </c>
      <c r="AB89" s="463">
        <f t="shared" si="27"/>
        <v>0</v>
      </c>
      <c r="AC89" s="463">
        <f t="shared" si="28"/>
        <v>0</v>
      </c>
      <c r="AD89" s="464" t="str">
        <f t="shared" si="34"/>
        <v>V</v>
      </c>
      <c r="AE89" s="465"/>
      <c r="AF89" s="466">
        <f>(T89+U89+V89)*'1.0-Contractblad'!$L$37+W89</f>
        <v>0</v>
      </c>
      <c r="AG89" s="466">
        <f ca="1">VLOOKUP(E89,'1.1a-Jaarprijzen'!$B$49:$Q$84,16,FALSE)*K89</f>
        <v>0</v>
      </c>
      <c r="AI89" s="364">
        <f t="shared" si="35"/>
        <v>14200</v>
      </c>
      <c r="AJ89" s="364" t="str">
        <f t="shared" si="36"/>
        <v>18200-200</v>
      </c>
    </row>
    <row r="90" spans="2:36" ht="15">
      <c r="B90" s="496"/>
      <c r="C90" s="497"/>
      <c r="D90" s="456">
        <f>VLOOKUP(E90,'1.1a-Jaarprijzen'!B:G,6,FALSE)</f>
        <v>1</v>
      </c>
      <c r="E90" s="455" t="s">
        <v>691</v>
      </c>
      <c r="F90" s="456" t="s">
        <v>375</v>
      </c>
      <c r="G90" s="457">
        <v>38</v>
      </c>
      <c r="H90" s="455" t="s">
        <v>466</v>
      </c>
      <c r="I90" s="458" t="str">
        <f t="shared" si="23"/>
        <v>entree, gang, hal, repro</v>
      </c>
      <c r="J90" s="456" t="s">
        <v>673</v>
      </c>
      <c r="K90" s="459">
        <v>89</v>
      </c>
      <c r="L90" s="459"/>
      <c r="M90" s="460">
        <v>3200</v>
      </c>
      <c r="N90" s="461"/>
      <c r="O90" s="460"/>
      <c r="P90" s="467"/>
      <c r="Q90" s="462">
        <f t="shared" si="29"/>
        <v>200</v>
      </c>
      <c r="R90" s="678">
        <v>1</v>
      </c>
      <c r="S90" s="678">
        <v>1</v>
      </c>
      <c r="T90" s="452">
        <f t="shared" si="30"/>
        <v>0</v>
      </c>
      <c r="U90" s="452">
        <f t="shared" si="31"/>
        <v>0</v>
      </c>
      <c r="V90" s="452">
        <f t="shared" si="32"/>
        <v>0</v>
      </c>
      <c r="W90" s="452">
        <f t="shared" si="33"/>
        <v>0</v>
      </c>
      <c r="X90" s="452"/>
      <c r="Y90" s="463">
        <f t="shared" si="24"/>
        <v>0</v>
      </c>
      <c r="Z90" s="463">
        <f t="shared" si="25"/>
        <v>0</v>
      </c>
      <c r="AA90" s="463">
        <f t="shared" si="26"/>
        <v>0</v>
      </c>
      <c r="AB90" s="463">
        <f t="shared" si="27"/>
        <v>0</v>
      </c>
      <c r="AC90" s="463">
        <f t="shared" si="28"/>
        <v>0</v>
      </c>
      <c r="AD90" s="464" t="str">
        <f t="shared" si="34"/>
        <v>V</v>
      </c>
      <c r="AE90" s="465"/>
      <c r="AF90" s="466">
        <f>(T90+U90+V90)*'1.0-Contractblad'!$L$37+W90</f>
        <v>0</v>
      </c>
      <c r="AG90" s="466">
        <f ca="1">VLOOKUP(E90,'1.1a-Jaarprijzen'!$B$49:$Q$84,16,FALSE)*K90</f>
        <v>0</v>
      </c>
      <c r="AI90" s="364">
        <f t="shared" si="35"/>
        <v>17800</v>
      </c>
      <c r="AJ90" s="364" t="str">
        <f t="shared" si="36"/>
        <v>3200-200</v>
      </c>
    </row>
    <row r="91" spans="2:36" ht="15">
      <c r="B91" s="496"/>
      <c r="C91" s="497"/>
      <c r="D91" s="456">
        <f>VLOOKUP(E91,'1.1a-Jaarprijzen'!B:G,6,FALSE)</f>
        <v>1</v>
      </c>
      <c r="E91" s="455" t="s">
        <v>691</v>
      </c>
      <c r="F91" s="456" t="s">
        <v>375</v>
      </c>
      <c r="G91" s="457">
        <v>39</v>
      </c>
      <c r="H91" s="455" t="s">
        <v>331</v>
      </c>
      <c r="I91" s="458" t="str">
        <f t="shared" si="23"/>
        <v>entree, gang, hal, repro</v>
      </c>
      <c r="J91" s="456" t="s">
        <v>673</v>
      </c>
      <c r="K91" s="459">
        <v>4</v>
      </c>
      <c r="L91" s="459"/>
      <c r="M91" s="460">
        <v>3200</v>
      </c>
      <c r="N91" s="461"/>
      <c r="O91" s="460"/>
      <c r="P91" s="467"/>
      <c r="Q91" s="462">
        <f t="shared" si="29"/>
        <v>200</v>
      </c>
      <c r="R91" s="678">
        <v>1</v>
      </c>
      <c r="S91" s="678">
        <v>1</v>
      </c>
      <c r="T91" s="452">
        <f t="shared" si="30"/>
        <v>0</v>
      </c>
      <c r="U91" s="452">
        <f t="shared" si="31"/>
        <v>0</v>
      </c>
      <c r="V91" s="452">
        <f t="shared" si="32"/>
        <v>0</v>
      </c>
      <c r="W91" s="452">
        <f t="shared" si="33"/>
        <v>0</v>
      </c>
      <c r="X91" s="452"/>
      <c r="Y91" s="463">
        <f t="shared" si="24"/>
        <v>0</v>
      </c>
      <c r="Z91" s="463">
        <f t="shared" si="25"/>
        <v>0</v>
      </c>
      <c r="AA91" s="463">
        <f t="shared" si="26"/>
        <v>0</v>
      </c>
      <c r="AB91" s="463">
        <f t="shared" si="27"/>
        <v>0</v>
      </c>
      <c r="AC91" s="463">
        <f t="shared" si="28"/>
        <v>0</v>
      </c>
      <c r="AD91" s="464" t="str">
        <f t="shared" si="34"/>
        <v>V</v>
      </c>
      <c r="AE91" s="465"/>
      <c r="AF91" s="466">
        <f>(T91+U91+V91)*'1.0-Contractblad'!$L$37+W91</f>
        <v>0</v>
      </c>
      <c r="AG91" s="466">
        <f ca="1">VLOOKUP(E91,'1.1a-Jaarprijzen'!$B$49:$Q$84,16,FALSE)*K91</f>
        <v>0</v>
      </c>
      <c r="AI91" s="364">
        <f t="shared" si="35"/>
        <v>800</v>
      </c>
      <c r="AJ91" s="364" t="str">
        <f t="shared" si="36"/>
        <v>3200-200</v>
      </c>
    </row>
    <row r="92" spans="2:36" ht="15">
      <c r="B92" s="496"/>
      <c r="C92" s="497"/>
      <c r="D92" s="456">
        <f>VLOOKUP(E92,'1.1a-Jaarprijzen'!B:G,6,FALSE)</f>
        <v>1</v>
      </c>
      <c r="E92" s="455" t="s">
        <v>691</v>
      </c>
      <c r="F92" s="456" t="s">
        <v>334</v>
      </c>
      <c r="G92" s="457">
        <v>41</v>
      </c>
      <c r="H92" s="455" t="s">
        <v>333</v>
      </c>
      <c r="I92" s="458" t="str">
        <f t="shared" si="23"/>
        <v>entree, gang, hal, repro</v>
      </c>
      <c r="J92" s="456" t="s">
        <v>673</v>
      </c>
      <c r="K92" s="459">
        <v>40</v>
      </c>
      <c r="L92" s="459"/>
      <c r="M92" s="460">
        <v>3200</v>
      </c>
      <c r="N92" s="461"/>
      <c r="O92" s="460"/>
      <c r="P92" s="467"/>
      <c r="Q92" s="462">
        <f t="shared" si="29"/>
        <v>200</v>
      </c>
      <c r="R92" s="678">
        <v>1</v>
      </c>
      <c r="S92" s="678">
        <v>1</v>
      </c>
      <c r="T92" s="452">
        <f t="shared" si="30"/>
        <v>0</v>
      </c>
      <c r="U92" s="452">
        <f t="shared" si="31"/>
        <v>0</v>
      </c>
      <c r="V92" s="452">
        <f t="shared" si="32"/>
        <v>0</v>
      </c>
      <c r="W92" s="452">
        <f t="shared" si="33"/>
        <v>0</v>
      </c>
      <c r="X92" s="452"/>
      <c r="Y92" s="463">
        <f t="shared" si="24"/>
        <v>0</v>
      </c>
      <c r="Z92" s="463">
        <f t="shared" si="25"/>
        <v>0</v>
      </c>
      <c r="AA92" s="463">
        <f t="shared" si="26"/>
        <v>0</v>
      </c>
      <c r="AB92" s="463">
        <f t="shared" si="27"/>
        <v>0</v>
      </c>
      <c r="AC92" s="463">
        <f t="shared" si="28"/>
        <v>0</v>
      </c>
      <c r="AD92" s="464" t="str">
        <f t="shared" si="34"/>
        <v>V</v>
      </c>
      <c r="AE92" s="465"/>
      <c r="AF92" s="466">
        <f>(T92+U92+V92)*'1.0-Contractblad'!$L$37+W92</f>
        <v>0</v>
      </c>
      <c r="AG92" s="466">
        <f ca="1">VLOOKUP(E92,'1.1a-Jaarprijzen'!$B$49:$Q$84,16,FALSE)*K92</f>
        <v>0</v>
      </c>
      <c r="AI92" s="364">
        <f t="shared" si="35"/>
        <v>8000</v>
      </c>
      <c r="AJ92" s="364" t="str">
        <f t="shared" si="36"/>
        <v>3200-200</v>
      </c>
    </row>
    <row r="93" spans="2:36" ht="15">
      <c r="B93" s="496"/>
      <c r="C93" s="497"/>
      <c r="D93" s="456">
        <f>VLOOKUP(E93,'1.1a-Jaarprijzen'!B:G,6,FALSE)</f>
        <v>1</v>
      </c>
      <c r="E93" s="455" t="s">
        <v>691</v>
      </c>
      <c r="F93" s="456" t="s">
        <v>334</v>
      </c>
      <c r="G93" s="457">
        <v>43</v>
      </c>
      <c r="H93" s="455" t="s">
        <v>466</v>
      </c>
      <c r="I93" s="458" t="str">
        <f t="shared" si="23"/>
        <v>entree, gang, hal, repro</v>
      </c>
      <c r="J93" s="456" t="s">
        <v>673</v>
      </c>
      <c r="K93" s="459">
        <v>19</v>
      </c>
      <c r="L93" s="459"/>
      <c r="M93" s="460">
        <v>3200</v>
      </c>
      <c r="N93" s="461"/>
      <c r="O93" s="460"/>
      <c r="P93" s="467"/>
      <c r="Q93" s="462">
        <f t="shared" si="29"/>
        <v>200</v>
      </c>
      <c r="R93" s="678">
        <v>1</v>
      </c>
      <c r="S93" s="678">
        <v>1</v>
      </c>
      <c r="T93" s="452">
        <f t="shared" si="30"/>
        <v>0</v>
      </c>
      <c r="U93" s="452">
        <f t="shared" si="31"/>
        <v>0</v>
      </c>
      <c r="V93" s="452">
        <f t="shared" si="32"/>
        <v>0</v>
      </c>
      <c r="W93" s="452">
        <f t="shared" si="33"/>
        <v>0</v>
      </c>
      <c r="X93" s="452"/>
      <c r="Y93" s="463">
        <f t="shared" si="24"/>
        <v>0</v>
      </c>
      <c r="Z93" s="463">
        <f t="shared" si="25"/>
        <v>0</v>
      </c>
      <c r="AA93" s="463">
        <f t="shared" si="26"/>
        <v>0</v>
      </c>
      <c r="AB93" s="463">
        <f t="shared" si="27"/>
        <v>0</v>
      </c>
      <c r="AC93" s="463">
        <f t="shared" si="28"/>
        <v>0</v>
      </c>
      <c r="AD93" s="464" t="str">
        <f t="shared" si="34"/>
        <v>V</v>
      </c>
      <c r="AE93" s="465"/>
      <c r="AF93" s="466">
        <f>(T93+U93+V93)*'1.0-Contractblad'!$L$37+W93</f>
        <v>0</v>
      </c>
      <c r="AG93" s="466">
        <f ca="1">VLOOKUP(E93,'1.1a-Jaarprijzen'!$B$49:$Q$84,16,FALSE)*K93</f>
        <v>0</v>
      </c>
      <c r="AI93" s="364">
        <f t="shared" si="35"/>
        <v>3800</v>
      </c>
      <c r="AJ93" s="364" t="str">
        <f t="shared" si="36"/>
        <v>3200-200</v>
      </c>
    </row>
    <row r="94" spans="2:36" ht="15">
      <c r="B94" s="496"/>
      <c r="C94" s="497"/>
      <c r="D94" s="456">
        <f>VLOOKUP(E94,'1.1a-Jaarprijzen'!B:G,6,FALSE)</f>
        <v>1</v>
      </c>
      <c r="E94" s="455" t="s">
        <v>691</v>
      </c>
      <c r="F94" s="456" t="s">
        <v>334</v>
      </c>
      <c r="G94" s="457">
        <v>44</v>
      </c>
      <c r="H94" s="455" t="s">
        <v>592</v>
      </c>
      <c r="I94" s="458" t="str">
        <f t="shared" si="23"/>
        <v>trappenhuis</v>
      </c>
      <c r="J94" s="456" t="s">
        <v>677</v>
      </c>
      <c r="K94" s="459">
        <v>8</v>
      </c>
      <c r="L94" s="459"/>
      <c r="M94" s="460">
        <v>9200</v>
      </c>
      <c r="N94" s="461"/>
      <c r="O94" s="460"/>
      <c r="P94" s="467"/>
      <c r="Q94" s="462">
        <f t="shared" si="29"/>
        <v>200</v>
      </c>
      <c r="R94" s="678">
        <v>1</v>
      </c>
      <c r="S94" s="678">
        <v>1</v>
      </c>
      <c r="T94" s="452">
        <f t="shared" si="30"/>
        <v>0</v>
      </c>
      <c r="U94" s="452">
        <f t="shared" si="31"/>
        <v>0</v>
      </c>
      <c r="V94" s="452">
        <f t="shared" si="32"/>
        <v>0</v>
      </c>
      <c r="W94" s="452">
        <f t="shared" si="33"/>
        <v>0</v>
      </c>
      <c r="X94" s="452"/>
      <c r="Y94" s="463">
        <f t="shared" si="24"/>
        <v>0</v>
      </c>
      <c r="Z94" s="463">
        <f t="shared" si="25"/>
        <v>0</v>
      </c>
      <c r="AA94" s="463">
        <f t="shared" si="26"/>
        <v>0</v>
      </c>
      <c r="AB94" s="463">
        <f t="shared" si="27"/>
        <v>0</v>
      </c>
      <c r="AC94" s="463">
        <f t="shared" si="28"/>
        <v>0</v>
      </c>
      <c r="AD94" s="464" t="str">
        <f t="shared" si="34"/>
        <v>V</v>
      </c>
      <c r="AE94" s="465"/>
      <c r="AF94" s="466">
        <f>(T94+U94+V94)*'1.0-Contractblad'!$L$37+W94</f>
        <v>0</v>
      </c>
      <c r="AG94" s="466">
        <f ca="1">VLOOKUP(E94,'1.1a-Jaarprijzen'!$B$49:$Q$84,16,FALSE)*K94</f>
        <v>0</v>
      </c>
      <c r="AI94" s="364">
        <f t="shared" si="35"/>
        <v>1600</v>
      </c>
      <c r="AJ94" s="364" t="str">
        <f t="shared" si="36"/>
        <v>9200-200</v>
      </c>
    </row>
    <row r="95" spans="2:36" ht="15">
      <c r="B95" s="496"/>
      <c r="C95" s="497"/>
      <c r="D95" s="456">
        <f>VLOOKUP(E95,'1.1a-Jaarprijzen'!B:G,6,FALSE)</f>
        <v>1</v>
      </c>
      <c r="E95" s="455" t="s">
        <v>691</v>
      </c>
      <c r="F95" s="456" t="s">
        <v>334</v>
      </c>
      <c r="G95" s="457">
        <v>45</v>
      </c>
      <c r="H95" s="455" t="s">
        <v>449</v>
      </c>
      <c r="I95" s="458" t="str">
        <f t="shared" si="23"/>
        <v>sanitaire ruimte (toilet-/doucheruimte)</v>
      </c>
      <c r="J95" s="456" t="s">
        <v>675</v>
      </c>
      <c r="K95" s="459">
        <v>6</v>
      </c>
      <c r="L95" s="459"/>
      <c r="M95" s="460">
        <v>4200</v>
      </c>
      <c r="N95" s="461"/>
      <c r="O95" s="460"/>
      <c r="P95" s="467"/>
      <c r="Q95" s="462">
        <f t="shared" si="29"/>
        <v>200</v>
      </c>
      <c r="R95" s="678">
        <v>1</v>
      </c>
      <c r="S95" s="678">
        <v>1</v>
      </c>
      <c r="T95" s="452">
        <f t="shared" si="30"/>
        <v>0</v>
      </c>
      <c r="U95" s="452">
        <f t="shared" si="31"/>
        <v>0</v>
      </c>
      <c r="V95" s="452">
        <f t="shared" si="32"/>
        <v>0</v>
      </c>
      <c r="W95" s="452">
        <f t="shared" si="33"/>
        <v>0</v>
      </c>
      <c r="X95" s="452"/>
      <c r="Y95" s="463">
        <f t="shared" si="24"/>
        <v>0</v>
      </c>
      <c r="Z95" s="463">
        <f t="shared" si="25"/>
        <v>0</v>
      </c>
      <c r="AA95" s="463">
        <f t="shared" si="26"/>
        <v>0</v>
      </c>
      <c r="AB95" s="463">
        <f t="shared" si="27"/>
        <v>0</v>
      </c>
      <c r="AC95" s="463">
        <f t="shared" si="28"/>
        <v>0</v>
      </c>
      <c r="AD95" s="464" t="str">
        <f t="shared" si="34"/>
        <v>S</v>
      </c>
      <c r="AE95" s="465"/>
      <c r="AF95" s="466">
        <f>(T95+U95+V95)*'1.0-Contractblad'!$L$37+W95</f>
        <v>0</v>
      </c>
      <c r="AG95" s="466">
        <f ca="1">VLOOKUP(E95,'1.1a-Jaarprijzen'!$B$49:$Q$84,16,FALSE)*K95</f>
        <v>0</v>
      </c>
      <c r="AI95" s="364">
        <f t="shared" si="35"/>
        <v>1200</v>
      </c>
      <c r="AJ95" s="364" t="str">
        <f t="shared" si="36"/>
        <v>4200-200</v>
      </c>
    </row>
    <row r="96" spans="2:36" ht="15">
      <c r="B96" s="496"/>
      <c r="C96" s="497"/>
      <c r="D96" s="456">
        <f>VLOOKUP(E96,'1.1a-Jaarprijzen'!B:G,6,FALSE)</f>
        <v>1</v>
      </c>
      <c r="E96" s="455" t="s">
        <v>691</v>
      </c>
      <c r="F96" s="456" t="s">
        <v>334</v>
      </c>
      <c r="G96" s="457">
        <v>46</v>
      </c>
      <c r="H96" s="455" t="s">
        <v>449</v>
      </c>
      <c r="I96" s="458" t="str">
        <f t="shared" si="23"/>
        <v>sanitaire ruimte (toilet-/doucheruimte)</v>
      </c>
      <c r="J96" s="456" t="s">
        <v>675</v>
      </c>
      <c r="K96" s="459">
        <v>8</v>
      </c>
      <c r="L96" s="459"/>
      <c r="M96" s="460">
        <v>4200</v>
      </c>
      <c r="N96" s="461"/>
      <c r="O96" s="460"/>
      <c r="P96" s="467"/>
      <c r="Q96" s="462">
        <f t="shared" si="29"/>
        <v>200</v>
      </c>
      <c r="R96" s="678">
        <v>1</v>
      </c>
      <c r="S96" s="678">
        <v>1</v>
      </c>
      <c r="T96" s="452">
        <f t="shared" si="30"/>
        <v>0</v>
      </c>
      <c r="U96" s="452">
        <f t="shared" si="31"/>
        <v>0</v>
      </c>
      <c r="V96" s="452">
        <f t="shared" si="32"/>
        <v>0</v>
      </c>
      <c r="W96" s="452">
        <f t="shared" si="33"/>
        <v>0</v>
      </c>
      <c r="X96" s="452"/>
      <c r="Y96" s="463">
        <f t="shared" si="24"/>
        <v>0</v>
      </c>
      <c r="Z96" s="463">
        <f t="shared" si="25"/>
        <v>0</v>
      </c>
      <c r="AA96" s="463">
        <f t="shared" si="26"/>
        <v>0</v>
      </c>
      <c r="AB96" s="463">
        <f t="shared" si="27"/>
        <v>0</v>
      </c>
      <c r="AC96" s="463">
        <f t="shared" si="28"/>
        <v>0</v>
      </c>
      <c r="AD96" s="464" t="str">
        <f t="shared" si="34"/>
        <v>S</v>
      </c>
      <c r="AE96" s="465"/>
      <c r="AF96" s="466">
        <f>(T96+U96+V96)*'1.0-Contractblad'!$L$37+W96</f>
        <v>0</v>
      </c>
      <c r="AG96" s="466">
        <f ca="1">VLOOKUP(E96,'1.1a-Jaarprijzen'!$B$49:$Q$84,16,FALSE)*K96</f>
        <v>0</v>
      </c>
      <c r="AI96" s="364">
        <f t="shared" si="35"/>
        <v>1600</v>
      </c>
      <c r="AJ96" s="364" t="str">
        <f t="shared" si="36"/>
        <v>4200-200</v>
      </c>
    </row>
    <row r="97" spans="1:36" ht="15">
      <c r="B97" s="496"/>
      <c r="C97" s="497"/>
      <c r="D97" s="456">
        <f>VLOOKUP(E97,'1.1a-Jaarprijzen'!B:G,6,FALSE)</f>
        <v>1</v>
      </c>
      <c r="E97" s="455" t="s">
        <v>691</v>
      </c>
      <c r="F97" s="456" t="s">
        <v>334</v>
      </c>
      <c r="G97" s="457">
        <v>48</v>
      </c>
      <c r="H97" s="455" t="s">
        <v>565</v>
      </c>
      <c r="I97" s="458" t="str">
        <f t="shared" si="23"/>
        <v>pantry/keuken</v>
      </c>
      <c r="J97" s="456" t="s">
        <v>673</v>
      </c>
      <c r="K97" s="459">
        <v>8</v>
      </c>
      <c r="L97" s="459"/>
      <c r="M97" s="460">
        <v>5200</v>
      </c>
      <c r="N97" s="461"/>
      <c r="O97" s="460"/>
      <c r="P97" s="467"/>
      <c r="Q97" s="462">
        <f t="shared" si="29"/>
        <v>200</v>
      </c>
      <c r="R97" s="678">
        <v>1</v>
      </c>
      <c r="S97" s="678">
        <v>1</v>
      </c>
      <c r="T97" s="452">
        <f t="shared" si="30"/>
        <v>0</v>
      </c>
      <c r="U97" s="452">
        <f t="shared" si="31"/>
        <v>0</v>
      </c>
      <c r="V97" s="452">
        <f t="shared" si="32"/>
        <v>0</v>
      </c>
      <c r="W97" s="452">
        <f t="shared" si="33"/>
        <v>0</v>
      </c>
      <c r="X97" s="452"/>
      <c r="Y97" s="463">
        <f t="shared" si="24"/>
        <v>0</v>
      </c>
      <c r="Z97" s="463">
        <f t="shared" si="25"/>
        <v>0</v>
      </c>
      <c r="AA97" s="463">
        <f t="shared" si="26"/>
        <v>0</v>
      </c>
      <c r="AB97" s="463">
        <f t="shared" si="27"/>
        <v>0</v>
      </c>
      <c r="AC97" s="463">
        <f t="shared" si="28"/>
        <v>0</v>
      </c>
      <c r="AD97" s="464" t="str">
        <f t="shared" si="34"/>
        <v>V</v>
      </c>
      <c r="AE97" s="465"/>
      <c r="AF97" s="466">
        <f>(T97+U97+V97)*'1.0-Contractblad'!$L$37+W97</f>
        <v>0</v>
      </c>
      <c r="AG97" s="466">
        <f ca="1">VLOOKUP(E97,'1.1a-Jaarprijzen'!$B$49:$Q$84,16,FALSE)*K97</f>
        <v>0</v>
      </c>
      <c r="AI97" s="364">
        <f t="shared" si="35"/>
        <v>1600</v>
      </c>
      <c r="AJ97" s="364" t="str">
        <f t="shared" si="36"/>
        <v>5200-200</v>
      </c>
    </row>
    <row r="98" spans="1:36" ht="15">
      <c r="B98" s="496"/>
      <c r="C98" s="497"/>
      <c r="D98" s="456">
        <f>VLOOKUP(E98,'1.1a-Jaarprijzen'!B:G,6,FALSE)</f>
        <v>1</v>
      </c>
      <c r="E98" s="455" t="s">
        <v>691</v>
      </c>
      <c r="F98" s="456" t="s">
        <v>334</v>
      </c>
      <c r="G98" s="457">
        <v>49</v>
      </c>
      <c r="H98" s="455" t="s">
        <v>572</v>
      </c>
      <c r="I98" s="458" t="str">
        <f t="shared" si="23"/>
        <v>leslokaal/leerplein groep 4 t/m 8</v>
      </c>
      <c r="J98" s="456" t="s">
        <v>673</v>
      </c>
      <c r="K98" s="459">
        <v>73</v>
      </c>
      <c r="L98" s="459"/>
      <c r="M98" s="460">
        <v>18200</v>
      </c>
      <c r="N98" s="461"/>
      <c r="O98" s="460"/>
      <c r="P98" s="467"/>
      <c r="Q98" s="462">
        <f t="shared" si="29"/>
        <v>200</v>
      </c>
      <c r="R98" s="678">
        <v>1</v>
      </c>
      <c r="S98" s="678">
        <v>1</v>
      </c>
      <c r="T98" s="452">
        <f t="shared" si="30"/>
        <v>0</v>
      </c>
      <c r="U98" s="452">
        <f t="shared" si="31"/>
        <v>0</v>
      </c>
      <c r="V98" s="452">
        <f t="shared" si="32"/>
        <v>0</v>
      </c>
      <c r="W98" s="452">
        <f t="shared" si="33"/>
        <v>0</v>
      </c>
      <c r="X98" s="452"/>
      <c r="Y98" s="463">
        <f t="shared" si="24"/>
        <v>0</v>
      </c>
      <c r="Z98" s="463">
        <f t="shared" si="25"/>
        <v>0</v>
      </c>
      <c r="AA98" s="463">
        <f t="shared" si="26"/>
        <v>0</v>
      </c>
      <c r="AB98" s="463">
        <f t="shared" si="27"/>
        <v>0</v>
      </c>
      <c r="AC98" s="463">
        <f t="shared" si="28"/>
        <v>0</v>
      </c>
      <c r="AD98" s="464" t="str">
        <f t="shared" si="34"/>
        <v>V</v>
      </c>
      <c r="AE98" s="465"/>
      <c r="AF98" s="466">
        <f>(T98+U98+V98)*'1.0-Contractblad'!$L$37+W98</f>
        <v>0</v>
      </c>
      <c r="AG98" s="466">
        <f ca="1">VLOOKUP(E98,'1.1a-Jaarprijzen'!$B$49:$Q$84,16,FALSE)*K98</f>
        <v>0</v>
      </c>
      <c r="AI98" s="364">
        <f t="shared" si="35"/>
        <v>14600</v>
      </c>
      <c r="AJ98" s="364" t="str">
        <f t="shared" si="36"/>
        <v>18200-200</v>
      </c>
    </row>
    <row r="99" spans="1:36" ht="15">
      <c r="B99" s="496"/>
      <c r="C99" s="497"/>
      <c r="D99" s="456">
        <f>VLOOKUP(E99,'1.1a-Jaarprijzen'!B:G,6,FALSE)</f>
        <v>1</v>
      </c>
      <c r="E99" s="455" t="s">
        <v>691</v>
      </c>
      <c r="F99" s="456" t="s">
        <v>334</v>
      </c>
      <c r="G99" s="457">
        <v>50</v>
      </c>
      <c r="H99" s="455" t="s">
        <v>572</v>
      </c>
      <c r="I99" s="458" t="str">
        <f t="shared" si="23"/>
        <v>leslokaal/leerplein groep 4 t/m 8</v>
      </c>
      <c r="J99" s="456" t="s">
        <v>673</v>
      </c>
      <c r="K99" s="459">
        <v>80</v>
      </c>
      <c r="L99" s="459"/>
      <c r="M99" s="460">
        <v>18200</v>
      </c>
      <c r="N99" s="461"/>
      <c r="O99" s="460"/>
      <c r="P99" s="467"/>
      <c r="Q99" s="462">
        <f t="shared" si="29"/>
        <v>200</v>
      </c>
      <c r="R99" s="678">
        <v>1</v>
      </c>
      <c r="S99" s="678">
        <v>1</v>
      </c>
      <c r="T99" s="452">
        <f t="shared" si="30"/>
        <v>0</v>
      </c>
      <c r="U99" s="452">
        <f t="shared" si="31"/>
        <v>0</v>
      </c>
      <c r="V99" s="452">
        <f t="shared" si="32"/>
        <v>0</v>
      </c>
      <c r="W99" s="452">
        <f t="shared" si="33"/>
        <v>0</v>
      </c>
      <c r="X99" s="452"/>
      <c r="Y99" s="463">
        <f t="shared" si="24"/>
        <v>0</v>
      </c>
      <c r="Z99" s="463">
        <f t="shared" si="25"/>
        <v>0</v>
      </c>
      <c r="AA99" s="463">
        <f t="shared" si="26"/>
        <v>0</v>
      </c>
      <c r="AB99" s="463">
        <f t="shared" si="27"/>
        <v>0</v>
      </c>
      <c r="AC99" s="463">
        <f t="shared" si="28"/>
        <v>0</v>
      </c>
      <c r="AD99" s="464" t="str">
        <f t="shared" si="34"/>
        <v>V</v>
      </c>
      <c r="AE99" s="465"/>
      <c r="AF99" s="466">
        <f>(T99+U99+V99)*'1.0-Contractblad'!$L$37+W99</f>
        <v>0</v>
      </c>
      <c r="AG99" s="466">
        <f ca="1">VLOOKUP(E99,'1.1a-Jaarprijzen'!$B$49:$Q$84,16,FALSE)*K99</f>
        <v>0</v>
      </c>
      <c r="AI99" s="364">
        <f t="shared" si="35"/>
        <v>16000</v>
      </c>
      <c r="AJ99" s="364" t="str">
        <f t="shared" si="36"/>
        <v>18200-200</v>
      </c>
    </row>
    <row r="100" spans="1:36" ht="15">
      <c r="B100" s="496"/>
      <c r="C100" s="497"/>
      <c r="D100" s="456">
        <f>VLOOKUP(E100,'1.1a-Jaarprijzen'!B:G,6,FALSE)</f>
        <v>1</v>
      </c>
      <c r="E100" s="455" t="s">
        <v>691</v>
      </c>
      <c r="F100" s="456" t="s">
        <v>334</v>
      </c>
      <c r="G100" s="457">
        <v>51</v>
      </c>
      <c r="H100" s="455" t="s">
        <v>572</v>
      </c>
      <c r="I100" s="458" t="str">
        <f t="shared" si="23"/>
        <v>leslokaal/leerplein groep 4 t/m 8</v>
      </c>
      <c r="J100" s="456" t="s">
        <v>673</v>
      </c>
      <c r="K100" s="459">
        <v>71</v>
      </c>
      <c r="L100" s="459"/>
      <c r="M100" s="460">
        <v>18200</v>
      </c>
      <c r="N100" s="461"/>
      <c r="O100" s="460"/>
      <c r="P100" s="467"/>
      <c r="Q100" s="462">
        <f t="shared" si="29"/>
        <v>200</v>
      </c>
      <c r="R100" s="678">
        <v>1</v>
      </c>
      <c r="S100" s="678">
        <v>1</v>
      </c>
      <c r="T100" s="452">
        <f t="shared" si="30"/>
        <v>0</v>
      </c>
      <c r="U100" s="452">
        <f t="shared" si="31"/>
        <v>0</v>
      </c>
      <c r="V100" s="452">
        <f t="shared" si="32"/>
        <v>0</v>
      </c>
      <c r="W100" s="452">
        <f t="shared" si="33"/>
        <v>0</v>
      </c>
      <c r="X100" s="452"/>
      <c r="Y100" s="463">
        <f t="shared" si="24"/>
        <v>0</v>
      </c>
      <c r="Z100" s="463">
        <f t="shared" si="25"/>
        <v>0</v>
      </c>
      <c r="AA100" s="463">
        <f t="shared" si="26"/>
        <v>0</v>
      </c>
      <c r="AB100" s="463">
        <f t="shared" si="27"/>
        <v>0</v>
      </c>
      <c r="AC100" s="463">
        <f t="shared" si="28"/>
        <v>0</v>
      </c>
      <c r="AD100" s="464" t="str">
        <f t="shared" si="34"/>
        <v>V</v>
      </c>
      <c r="AE100" s="465"/>
      <c r="AF100" s="466">
        <f>(T100+U100+V100)*'1.0-Contractblad'!$L$37+W100</f>
        <v>0</v>
      </c>
      <c r="AG100" s="466">
        <f ca="1">VLOOKUP(E100,'1.1a-Jaarprijzen'!$B$49:$Q$84,16,FALSE)*K100</f>
        <v>0</v>
      </c>
      <c r="AI100" s="364">
        <f t="shared" si="35"/>
        <v>14200</v>
      </c>
      <c r="AJ100" s="364" t="str">
        <f t="shared" si="36"/>
        <v>18200-200</v>
      </c>
    </row>
    <row r="101" spans="1:36" ht="15">
      <c r="B101" s="496"/>
      <c r="C101" s="497"/>
      <c r="D101" s="456">
        <f>VLOOKUP(E101,'1.1a-Jaarprijzen'!B:G,6,FALSE)</f>
        <v>1</v>
      </c>
      <c r="E101" s="455" t="s">
        <v>691</v>
      </c>
      <c r="F101" s="456" t="s">
        <v>375</v>
      </c>
      <c r="G101" s="457" t="s">
        <v>708</v>
      </c>
      <c r="H101" s="455" t="s">
        <v>449</v>
      </c>
      <c r="I101" s="458" t="str">
        <f t="shared" si="23"/>
        <v>sanitaire ruimte (toilet-/doucheruimte)</v>
      </c>
      <c r="J101" s="456" t="s">
        <v>675</v>
      </c>
      <c r="K101" s="459">
        <v>10</v>
      </c>
      <c r="L101" s="459"/>
      <c r="M101" s="460">
        <v>4200</v>
      </c>
      <c r="N101" s="461"/>
      <c r="O101" s="460"/>
      <c r="P101" s="467"/>
      <c r="Q101" s="462">
        <f t="shared" si="29"/>
        <v>200</v>
      </c>
      <c r="R101" s="678">
        <v>1</v>
      </c>
      <c r="S101" s="678">
        <v>1</v>
      </c>
      <c r="T101" s="452">
        <f t="shared" si="30"/>
        <v>0</v>
      </c>
      <c r="U101" s="452">
        <f t="shared" si="31"/>
        <v>0</v>
      </c>
      <c r="V101" s="452">
        <f t="shared" si="32"/>
        <v>0</v>
      </c>
      <c r="W101" s="452">
        <f t="shared" si="33"/>
        <v>0</v>
      </c>
      <c r="X101" s="452"/>
      <c r="Y101" s="463">
        <f t="shared" si="24"/>
        <v>0</v>
      </c>
      <c r="Z101" s="463">
        <f t="shared" si="25"/>
        <v>0</v>
      </c>
      <c r="AA101" s="463">
        <f t="shared" si="26"/>
        <v>0</v>
      </c>
      <c r="AB101" s="463">
        <f t="shared" si="27"/>
        <v>0</v>
      </c>
      <c r="AC101" s="463">
        <f t="shared" si="28"/>
        <v>0</v>
      </c>
      <c r="AD101" s="464" t="str">
        <f t="shared" si="34"/>
        <v>S</v>
      </c>
      <c r="AE101" s="465"/>
      <c r="AF101" s="466">
        <f>(T101+U101+V101)*'1.0-Contractblad'!$L$37+W101</f>
        <v>0</v>
      </c>
      <c r="AG101" s="466">
        <f ca="1">VLOOKUP(E101,'1.1a-Jaarprijzen'!$B$49:$Q$84,16,FALSE)*K101</f>
        <v>0</v>
      </c>
      <c r="AI101" s="364">
        <f t="shared" si="35"/>
        <v>2000</v>
      </c>
      <c r="AJ101" s="364" t="str">
        <f t="shared" si="36"/>
        <v>4200-200</v>
      </c>
    </row>
    <row r="102" spans="1:36" ht="15">
      <c r="B102" s="496"/>
      <c r="C102" s="497"/>
      <c r="D102" s="456">
        <f>VLOOKUP(E102,'1.1a-Jaarprijzen'!B:G,6,FALSE)</f>
        <v>1</v>
      </c>
      <c r="E102" s="455" t="s">
        <v>691</v>
      </c>
      <c r="F102" s="456" t="s">
        <v>375</v>
      </c>
      <c r="G102" s="457" t="s">
        <v>722</v>
      </c>
      <c r="H102" s="455" t="s">
        <v>572</v>
      </c>
      <c r="I102" s="458" t="str">
        <f t="shared" si="23"/>
        <v>leslokaal/leerplein groep 4 t/m 8</v>
      </c>
      <c r="J102" s="456" t="s">
        <v>673</v>
      </c>
      <c r="K102" s="459">
        <v>58</v>
      </c>
      <c r="L102" s="459"/>
      <c r="M102" s="460">
        <v>18200</v>
      </c>
      <c r="N102" s="461"/>
      <c r="O102" s="460"/>
      <c r="P102" s="467"/>
      <c r="Q102" s="462">
        <f t="shared" si="29"/>
        <v>200</v>
      </c>
      <c r="R102" s="678">
        <v>1</v>
      </c>
      <c r="S102" s="678">
        <v>1</v>
      </c>
      <c r="T102" s="452">
        <f t="shared" si="30"/>
        <v>0</v>
      </c>
      <c r="U102" s="452">
        <f t="shared" si="31"/>
        <v>0</v>
      </c>
      <c r="V102" s="452">
        <f t="shared" si="32"/>
        <v>0</v>
      </c>
      <c r="W102" s="452">
        <f t="shared" si="33"/>
        <v>0</v>
      </c>
      <c r="X102" s="452"/>
      <c r="Y102" s="463">
        <f t="shared" si="24"/>
        <v>0</v>
      </c>
      <c r="Z102" s="463">
        <f t="shared" si="25"/>
        <v>0</v>
      </c>
      <c r="AA102" s="463">
        <f t="shared" si="26"/>
        <v>0</v>
      </c>
      <c r="AB102" s="463">
        <f t="shared" si="27"/>
        <v>0</v>
      </c>
      <c r="AC102" s="463">
        <f t="shared" si="28"/>
        <v>0</v>
      </c>
      <c r="AD102" s="464" t="str">
        <f t="shared" si="34"/>
        <v>V</v>
      </c>
      <c r="AE102" s="465"/>
      <c r="AF102" s="466">
        <f>(T102+U102+V102)*'1.0-Contractblad'!$L$37+W102</f>
        <v>0</v>
      </c>
      <c r="AG102" s="466">
        <f ca="1">VLOOKUP(E102,'1.1a-Jaarprijzen'!$B$49:$Q$84,16,FALSE)*K102</f>
        <v>0</v>
      </c>
      <c r="AI102" s="364">
        <f t="shared" si="35"/>
        <v>11600</v>
      </c>
      <c r="AJ102" s="364" t="str">
        <f t="shared" si="36"/>
        <v>18200-200</v>
      </c>
    </row>
    <row r="103" spans="1:36" ht="15">
      <c r="B103" s="496"/>
      <c r="C103" s="497"/>
      <c r="D103" s="456">
        <f>VLOOKUP(E103,'1.1a-Jaarprijzen'!B:G,6,FALSE)</f>
        <v>1</v>
      </c>
      <c r="E103" s="455" t="s">
        <v>691</v>
      </c>
      <c r="F103" s="456" t="s">
        <v>375</v>
      </c>
      <c r="G103" s="457" t="s">
        <v>729</v>
      </c>
      <c r="H103" s="455" t="s">
        <v>572</v>
      </c>
      <c r="I103" s="458" t="str">
        <f t="shared" si="23"/>
        <v>leslokaal/leerplein groep 4 t/m 8</v>
      </c>
      <c r="J103" s="456" t="s">
        <v>673</v>
      </c>
      <c r="K103" s="459">
        <v>58</v>
      </c>
      <c r="L103" s="459"/>
      <c r="M103" s="460">
        <v>18200</v>
      </c>
      <c r="N103" s="461"/>
      <c r="O103" s="460"/>
      <c r="P103" s="467"/>
      <c r="Q103" s="462">
        <f t="shared" si="29"/>
        <v>200</v>
      </c>
      <c r="R103" s="678">
        <v>1</v>
      </c>
      <c r="S103" s="678">
        <v>1</v>
      </c>
      <c r="T103" s="452">
        <f t="shared" si="30"/>
        <v>0</v>
      </c>
      <c r="U103" s="452">
        <f t="shared" si="31"/>
        <v>0</v>
      </c>
      <c r="V103" s="452">
        <f t="shared" si="32"/>
        <v>0</v>
      </c>
      <c r="W103" s="452">
        <f t="shared" si="33"/>
        <v>0</v>
      </c>
      <c r="X103" s="452"/>
      <c r="Y103" s="463">
        <f t="shared" si="24"/>
        <v>0</v>
      </c>
      <c r="Z103" s="463">
        <f t="shared" si="25"/>
        <v>0</v>
      </c>
      <c r="AA103" s="463">
        <f t="shared" si="26"/>
        <v>0</v>
      </c>
      <c r="AB103" s="463">
        <f t="shared" si="27"/>
        <v>0</v>
      </c>
      <c r="AC103" s="463">
        <f t="shared" si="28"/>
        <v>0</v>
      </c>
      <c r="AD103" s="464" t="str">
        <f t="shared" si="34"/>
        <v>V</v>
      </c>
      <c r="AE103" s="465"/>
      <c r="AF103" s="466">
        <f>(T103+U103+V103)*'1.0-Contractblad'!$L$37+W103</f>
        <v>0</v>
      </c>
      <c r="AG103" s="466">
        <f ca="1">VLOOKUP(E103,'1.1a-Jaarprijzen'!$B$49:$Q$84,16,FALSE)*K103</f>
        <v>0</v>
      </c>
      <c r="AI103" s="364">
        <f t="shared" si="35"/>
        <v>11600</v>
      </c>
      <c r="AJ103" s="364" t="str">
        <f t="shared" si="36"/>
        <v>18200-200</v>
      </c>
    </row>
    <row r="104" spans="1:36" ht="15">
      <c r="B104" s="496"/>
      <c r="C104" s="497"/>
      <c r="D104" s="456">
        <f>VLOOKUP(E104,'1.1a-Jaarprijzen'!B:G,6,FALSE)</f>
        <v>1</v>
      </c>
      <c r="E104" s="455" t="s">
        <v>691</v>
      </c>
      <c r="F104" s="456" t="s">
        <v>375</v>
      </c>
      <c r="G104" s="457" t="s">
        <v>544</v>
      </c>
      <c r="H104" s="455" t="s">
        <v>564</v>
      </c>
      <c r="I104" s="458" t="str">
        <f t="shared" si="23"/>
        <v>sanitaire ruimte (toilet-/doucheruimte)</v>
      </c>
      <c r="J104" s="456" t="s">
        <v>675</v>
      </c>
      <c r="K104" s="459">
        <v>2</v>
      </c>
      <c r="L104" s="459"/>
      <c r="M104" s="460">
        <v>4200</v>
      </c>
      <c r="N104" s="461"/>
      <c r="O104" s="460"/>
      <c r="P104" s="467"/>
      <c r="Q104" s="462">
        <f t="shared" si="29"/>
        <v>200</v>
      </c>
      <c r="R104" s="678">
        <v>1</v>
      </c>
      <c r="S104" s="678">
        <v>1</v>
      </c>
      <c r="T104" s="452">
        <f t="shared" si="30"/>
        <v>0</v>
      </c>
      <c r="U104" s="452">
        <f t="shared" si="31"/>
        <v>0</v>
      </c>
      <c r="V104" s="452">
        <f t="shared" si="32"/>
        <v>0</v>
      </c>
      <c r="W104" s="452">
        <f t="shared" si="33"/>
        <v>0</v>
      </c>
      <c r="X104" s="452"/>
      <c r="Y104" s="463">
        <f t="shared" si="24"/>
        <v>0</v>
      </c>
      <c r="Z104" s="463">
        <f t="shared" si="25"/>
        <v>0</v>
      </c>
      <c r="AA104" s="463">
        <f t="shared" si="26"/>
        <v>0</v>
      </c>
      <c r="AB104" s="463">
        <f t="shared" si="27"/>
        <v>0</v>
      </c>
      <c r="AC104" s="463">
        <f t="shared" si="28"/>
        <v>0</v>
      </c>
      <c r="AD104" s="464" t="str">
        <f t="shared" si="34"/>
        <v>S</v>
      </c>
      <c r="AE104" s="465"/>
      <c r="AF104" s="466">
        <f>(T104+U104+V104)*'1.0-Contractblad'!$L$37+W104</f>
        <v>0</v>
      </c>
      <c r="AG104" s="466">
        <f ca="1">VLOOKUP(E104,'1.1a-Jaarprijzen'!$B$49:$Q$84,16,FALSE)*K104</f>
        <v>0</v>
      </c>
      <c r="AI104" s="364">
        <f t="shared" si="35"/>
        <v>400</v>
      </c>
      <c r="AJ104" s="364" t="str">
        <f t="shared" si="36"/>
        <v>4200-200</v>
      </c>
    </row>
    <row r="105" spans="1:36" ht="15">
      <c r="B105" s="496"/>
      <c r="C105" s="497"/>
      <c r="D105" s="456">
        <f>VLOOKUP(E105,'1.1a-Jaarprijzen'!B:G,6,FALSE)</f>
        <v>1</v>
      </c>
      <c r="E105" s="455" t="s">
        <v>691</v>
      </c>
      <c r="F105" s="456" t="s">
        <v>375</v>
      </c>
      <c r="G105" s="457" t="s">
        <v>723</v>
      </c>
      <c r="H105" s="455" t="s">
        <v>564</v>
      </c>
      <c r="I105" s="458" t="str">
        <f t="shared" si="23"/>
        <v>sanitaire ruimte (toilet-/doucheruimte)</v>
      </c>
      <c r="J105" s="456" t="s">
        <v>675</v>
      </c>
      <c r="K105" s="459">
        <v>7</v>
      </c>
      <c r="L105" s="459"/>
      <c r="M105" s="460">
        <v>4200</v>
      </c>
      <c r="N105" s="461"/>
      <c r="O105" s="460"/>
      <c r="P105" s="467"/>
      <c r="Q105" s="462">
        <f t="shared" si="29"/>
        <v>200</v>
      </c>
      <c r="R105" s="678">
        <v>1</v>
      </c>
      <c r="S105" s="678">
        <v>1</v>
      </c>
      <c r="T105" s="452">
        <f t="shared" si="30"/>
        <v>0</v>
      </c>
      <c r="U105" s="452">
        <f t="shared" si="31"/>
        <v>0</v>
      </c>
      <c r="V105" s="452">
        <f t="shared" si="32"/>
        <v>0</v>
      </c>
      <c r="W105" s="452">
        <f t="shared" si="33"/>
        <v>0</v>
      </c>
      <c r="X105" s="452"/>
      <c r="Y105" s="463">
        <f t="shared" si="24"/>
        <v>0</v>
      </c>
      <c r="Z105" s="463">
        <f t="shared" si="25"/>
        <v>0</v>
      </c>
      <c r="AA105" s="463">
        <f t="shared" si="26"/>
        <v>0</v>
      </c>
      <c r="AB105" s="463">
        <f t="shared" si="27"/>
        <v>0</v>
      </c>
      <c r="AC105" s="463">
        <f t="shared" si="28"/>
        <v>0</v>
      </c>
      <c r="AD105" s="464" t="str">
        <f t="shared" si="34"/>
        <v>S</v>
      </c>
      <c r="AE105" s="465"/>
      <c r="AF105" s="466">
        <f>(T105+U105+V105)*'1.0-Contractblad'!$L$37+W105</f>
        <v>0</v>
      </c>
      <c r="AG105" s="466">
        <f ca="1">VLOOKUP(E105,'1.1a-Jaarprijzen'!$B$49:$Q$84,16,FALSE)*K105</f>
        <v>0</v>
      </c>
      <c r="AI105" s="364">
        <f t="shared" si="35"/>
        <v>1400</v>
      </c>
      <c r="AJ105" s="364" t="str">
        <f t="shared" si="36"/>
        <v>4200-200</v>
      </c>
    </row>
    <row r="106" spans="1:36" ht="15">
      <c r="B106" s="496"/>
      <c r="C106" s="497"/>
      <c r="D106" s="456">
        <f>VLOOKUP(E106,'1.1a-Jaarprijzen'!B:G,6,FALSE)</f>
        <v>1</v>
      </c>
      <c r="E106" s="455" t="s">
        <v>691</v>
      </c>
      <c r="F106" s="456" t="s">
        <v>375</v>
      </c>
      <c r="G106" s="457" t="s">
        <v>730</v>
      </c>
      <c r="H106" s="455" t="s">
        <v>564</v>
      </c>
      <c r="I106" s="458" t="str">
        <f t="shared" si="23"/>
        <v>sanitaire ruimte (toilet-/doucheruimte)</v>
      </c>
      <c r="J106" s="456" t="s">
        <v>675</v>
      </c>
      <c r="K106" s="459">
        <v>7</v>
      </c>
      <c r="L106" s="459"/>
      <c r="M106" s="460">
        <v>4200</v>
      </c>
      <c r="N106" s="461"/>
      <c r="O106" s="460"/>
      <c r="P106" s="467"/>
      <c r="Q106" s="462">
        <f t="shared" si="29"/>
        <v>200</v>
      </c>
      <c r="R106" s="678">
        <v>1</v>
      </c>
      <c r="S106" s="678">
        <v>1</v>
      </c>
      <c r="T106" s="452">
        <f t="shared" si="30"/>
        <v>0</v>
      </c>
      <c r="U106" s="452">
        <f t="shared" si="31"/>
        <v>0</v>
      </c>
      <c r="V106" s="452">
        <f t="shared" si="32"/>
        <v>0</v>
      </c>
      <c r="W106" s="452">
        <f t="shared" si="33"/>
        <v>0</v>
      </c>
      <c r="X106" s="452"/>
      <c r="Y106" s="463">
        <f t="shared" si="24"/>
        <v>0</v>
      </c>
      <c r="Z106" s="463">
        <f t="shared" si="25"/>
        <v>0</v>
      </c>
      <c r="AA106" s="463">
        <f t="shared" si="26"/>
        <v>0</v>
      </c>
      <c r="AB106" s="463">
        <f t="shared" si="27"/>
        <v>0</v>
      </c>
      <c r="AC106" s="463">
        <f t="shared" si="28"/>
        <v>0</v>
      </c>
      <c r="AD106" s="464" t="str">
        <f t="shared" si="34"/>
        <v>S</v>
      </c>
      <c r="AE106" s="465"/>
      <c r="AF106" s="466">
        <f>(T106+U106+V106)*'1.0-Contractblad'!$L$37+W106</f>
        <v>0</v>
      </c>
      <c r="AG106" s="466">
        <f ca="1">VLOOKUP(E106,'1.1a-Jaarprijzen'!$B$49:$Q$84,16,FALSE)*K106</f>
        <v>0</v>
      </c>
      <c r="AI106" s="364">
        <f t="shared" si="35"/>
        <v>1400</v>
      </c>
      <c r="AJ106" s="364" t="str">
        <f t="shared" si="36"/>
        <v>4200-200</v>
      </c>
    </row>
    <row r="107" spans="1:36" ht="15">
      <c r="B107" s="496"/>
      <c r="C107" s="497"/>
      <c r="D107" s="456">
        <f>VLOOKUP(E107,'1.1a-Jaarprijzen'!B:G,6,FALSE)</f>
        <v>1</v>
      </c>
      <c r="E107" s="455" t="s">
        <v>691</v>
      </c>
      <c r="F107" s="456" t="s">
        <v>375</v>
      </c>
      <c r="G107" s="770">
        <v>1</v>
      </c>
      <c r="H107" s="771" t="s">
        <v>572</v>
      </c>
      <c r="I107" s="458" t="str">
        <f t="shared" si="23"/>
        <v>leslokaal groep 1 t/m 3</v>
      </c>
      <c r="J107" s="456" t="s">
        <v>673</v>
      </c>
      <c r="K107" s="459">
        <v>69</v>
      </c>
      <c r="L107" s="459"/>
      <c r="M107" s="460">
        <v>7200</v>
      </c>
      <c r="N107" s="461"/>
      <c r="O107" s="460"/>
      <c r="P107" s="467"/>
      <c r="Q107" s="462">
        <f t="shared" si="29"/>
        <v>200</v>
      </c>
      <c r="R107" s="678">
        <v>1</v>
      </c>
      <c r="S107" s="678">
        <v>1</v>
      </c>
      <c r="T107" s="452">
        <f t="shared" si="30"/>
        <v>0</v>
      </c>
      <c r="U107" s="452">
        <f t="shared" si="31"/>
        <v>0</v>
      </c>
      <c r="V107" s="452">
        <f t="shared" si="32"/>
        <v>0</v>
      </c>
      <c r="W107" s="452">
        <f t="shared" si="33"/>
        <v>0</v>
      </c>
      <c r="X107" s="452"/>
      <c r="Y107" s="463">
        <f t="shared" si="24"/>
        <v>0</v>
      </c>
      <c r="Z107" s="463">
        <f t="shared" si="25"/>
        <v>0</v>
      </c>
      <c r="AA107" s="463">
        <f t="shared" si="26"/>
        <v>0</v>
      </c>
      <c r="AB107" s="463">
        <f t="shared" si="27"/>
        <v>0</v>
      </c>
      <c r="AC107" s="463">
        <f t="shared" si="28"/>
        <v>0</v>
      </c>
      <c r="AD107" s="464" t="str">
        <f t="shared" si="34"/>
        <v>L</v>
      </c>
      <c r="AE107" s="465"/>
      <c r="AF107" s="466">
        <f>(T107+U107+V107)*'1.0-Contractblad'!$L$37+W107</f>
        <v>0</v>
      </c>
      <c r="AG107" s="466">
        <f ca="1">VLOOKUP(E107,'1.1a-Jaarprijzen'!$B$49:$Q$84,16,FALSE)*K107</f>
        <v>0</v>
      </c>
      <c r="AI107" s="364">
        <f t="shared" si="35"/>
        <v>13800</v>
      </c>
      <c r="AJ107" s="364" t="str">
        <f t="shared" si="36"/>
        <v>7200-200</v>
      </c>
    </row>
    <row r="108" spans="1:36" ht="15">
      <c r="B108" s="496"/>
      <c r="C108" s="497"/>
      <c r="D108" s="456">
        <f>VLOOKUP(E108,'1.1a-Jaarprijzen'!B:G,6,FALSE)</f>
        <v>1</v>
      </c>
      <c r="E108" s="455" t="s">
        <v>691</v>
      </c>
      <c r="F108" s="456" t="s">
        <v>375</v>
      </c>
      <c r="G108" s="770">
        <v>2</v>
      </c>
      <c r="H108" s="771" t="s">
        <v>572</v>
      </c>
      <c r="I108" s="458" t="str">
        <f t="shared" si="23"/>
        <v>leslokaal groep 1 t/m 3</v>
      </c>
      <c r="J108" s="456" t="s">
        <v>673</v>
      </c>
      <c r="K108" s="459">
        <v>70</v>
      </c>
      <c r="L108" s="459"/>
      <c r="M108" s="460">
        <v>7200</v>
      </c>
      <c r="N108" s="461"/>
      <c r="O108" s="460"/>
      <c r="P108" s="467"/>
      <c r="Q108" s="462">
        <f t="shared" si="29"/>
        <v>200</v>
      </c>
      <c r="R108" s="678">
        <v>1</v>
      </c>
      <c r="S108" s="678">
        <v>1</v>
      </c>
      <c r="T108" s="452">
        <f t="shared" si="30"/>
        <v>0</v>
      </c>
      <c r="U108" s="452">
        <f t="shared" si="31"/>
        <v>0</v>
      </c>
      <c r="V108" s="452">
        <f t="shared" si="32"/>
        <v>0</v>
      </c>
      <c r="W108" s="452">
        <f t="shared" si="33"/>
        <v>0</v>
      </c>
      <c r="X108" s="452"/>
      <c r="Y108" s="463">
        <f t="shared" si="24"/>
        <v>0</v>
      </c>
      <c r="Z108" s="463">
        <f t="shared" si="25"/>
        <v>0</v>
      </c>
      <c r="AA108" s="463">
        <f t="shared" si="26"/>
        <v>0</v>
      </c>
      <c r="AB108" s="463">
        <f t="shared" si="27"/>
        <v>0</v>
      </c>
      <c r="AC108" s="463">
        <f t="shared" si="28"/>
        <v>0</v>
      </c>
      <c r="AD108" s="464" t="str">
        <f t="shared" si="34"/>
        <v>L</v>
      </c>
      <c r="AE108" s="465"/>
      <c r="AF108" s="466">
        <f>(T108+U108+V108)*'1.0-Contractblad'!$L$37+W108</f>
        <v>0</v>
      </c>
      <c r="AG108" s="466">
        <f ca="1">VLOOKUP(E108,'1.1a-Jaarprijzen'!$B$49:$Q$84,16,FALSE)*K108</f>
        <v>0</v>
      </c>
      <c r="AI108" s="364">
        <f t="shared" si="35"/>
        <v>14000</v>
      </c>
      <c r="AJ108" s="364" t="str">
        <f t="shared" si="36"/>
        <v>7200-200</v>
      </c>
    </row>
    <row r="109" spans="1:36" ht="15">
      <c r="B109" s="496"/>
      <c r="C109" s="497"/>
      <c r="D109" s="456">
        <f>VLOOKUP(E109,'1.1a-Jaarprijzen'!B:G,6,FALSE)</f>
        <v>1</v>
      </c>
      <c r="E109" s="455" t="s">
        <v>691</v>
      </c>
      <c r="F109" s="456" t="s">
        <v>375</v>
      </c>
      <c r="G109" s="770">
        <v>3</v>
      </c>
      <c r="H109" s="771" t="s">
        <v>572</v>
      </c>
      <c r="I109" s="458" t="str">
        <f t="shared" si="23"/>
        <v>leslokaal groep 1 t/m 3</v>
      </c>
      <c r="J109" s="456" t="s">
        <v>673</v>
      </c>
      <c r="K109" s="459">
        <v>63</v>
      </c>
      <c r="L109" s="459"/>
      <c r="M109" s="460">
        <v>7200</v>
      </c>
      <c r="N109" s="461"/>
      <c r="O109" s="460"/>
      <c r="P109" s="467"/>
      <c r="Q109" s="462">
        <f t="shared" si="29"/>
        <v>200</v>
      </c>
      <c r="R109" s="678">
        <v>1</v>
      </c>
      <c r="S109" s="678">
        <v>1</v>
      </c>
      <c r="T109" s="452">
        <f t="shared" si="30"/>
        <v>0</v>
      </c>
      <c r="U109" s="452">
        <f t="shared" si="31"/>
        <v>0</v>
      </c>
      <c r="V109" s="452">
        <f t="shared" si="32"/>
        <v>0</v>
      </c>
      <c r="W109" s="452">
        <f t="shared" si="33"/>
        <v>0</v>
      </c>
      <c r="X109" s="452"/>
      <c r="Y109" s="463">
        <f t="shared" si="24"/>
        <v>0</v>
      </c>
      <c r="Z109" s="463">
        <f t="shared" si="25"/>
        <v>0</v>
      </c>
      <c r="AA109" s="463">
        <f t="shared" si="26"/>
        <v>0</v>
      </c>
      <c r="AB109" s="463">
        <f t="shared" si="27"/>
        <v>0</v>
      </c>
      <c r="AC109" s="463">
        <f t="shared" si="28"/>
        <v>0</v>
      </c>
      <c r="AD109" s="464" t="str">
        <f t="shared" si="34"/>
        <v>L</v>
      </c>
      <c r="AE109" s="465"/>
      <c r="AF109" s="466">
        <f>(T109+U109+V109)*'1.0-Contractblad'!$L$37+W109</f>
        <v>0</v>
      </c>
      <c r="AG109" s="466">
        <f ca="1">VLOOKUP(E109,'1.1a-Jaarprijzen'!$B$49:$Q$84,16,FALSE)*K109</f>
        <v>0</v>
      </c>
      <c r="AI109" s="364">
        <f t="shared" si="35"/>
        <v>12600</v>
      </c>
      <c r="AJ109" s="364" t="str">
        <f t="shared" si="36"/>
        <v>7200-200</v>
      </c>
    </row>
    <row r="110" spans="1:36" ht="15">
      <c r="A110" s="423"/>
      <c r="B110" s="496"/>
      <c r="C110" s="497"/>
      <c r="D110" s="456">
        <f>VLOOKUP(E110,'1.1a-Jaarprijzen'!B:G,6,FALSE)</f>
        <v>1</v>
      </c>
      <c r="E110" s="455" t="s">
        <v>691</v>
      </c>
      <c r="F110" s="456" t="s">
        <v>375</v>
      </c>
      <c r="G110" s="772">
        <v>22</v>
      </c>
      <c r="H110" s="773" t="s">
        <v>470</v>
      </c>
      <c r="I110" s="458" t="str">
        <f t="shared" ref="I110:I141" si="37">IF($M110="",0,VLOOKUP($M110,Kengetal,4,FALSE))</f>
        <v>pantry/keuken</v>
      </c>
      <c r="J110" s="456" t="s">
        <v>673</v>
      </c>
      <c r="K110" s="459">
        <v>18</v>
      </c>
      <c r="L110" s="459"/>
      <c r="M110" s="460">
        <v>5260</v>
      </c>
      <c r="N110" s="461"/>
      <c r="O110" s="460"/>
      <c r="P110" s="467"/>
      <c r="Q110" s="462">
        <f t="shared" si="29"/>
        <v>260</v>
      </c>
      <c r="R110" s="678">
        <v>1</v>
      </c>
      <c r="S110" s="678">
        <v>1</v>
      </c>
      <c r="T110" s="452">
        <f t="shared" si="30"/>
        <v>0</v>
      </c>
      <c r="U110" s="452">
        <f t="shared" si="31"/>
        <v>0</v>
      </c>
      <c r="V110" s="452">
        <f t="shared" si="32"/>
        <v>0</v>
      </c>
      <c r="W110" s="452">
        <f t="shared" si="33"/>
        <v>0</v>
      </c>
      <c r="X110" s="452"/>
      <c r="Y110" s="463">
        <f t="shared" si="24"/>
        <v>0</v>
      </c>
      <c r="Z110" s="463">
        <f t="shared" si="25"/>
        <v>0</v>
      </c>
      <c r="AA110" s="463">
        <f t="shared" si="26"/>
        <v>0</v>
      </c>
      <c r="AB110" s="463">
        <f t="shared" si="27"/>
        <v>0</v>
      </c>
      <c r="AC110" s="463">
        <f t="shared" si="28"/>
        <v>0</v>
      </c>
      <c r="AD110" s="464" t="str">
        <f t="shared" si="34"/>
        <v>V</v>
      </c>
      <c r="AE110" s="465" t="s">
        <v>739</v>
      </c>
      <c r="AF110" s="466">
        <f>(T110+U110+V110)*'1.0-Contractblad'!$L$37+W110</f>
        <v>0</v>
      </c>
      <c r="AG110" s="466">
        <f ca="1">VLOOKUP(E110,'1.1a-Jaarprijzen'!$B$49:$Q$84,16,FALSE)*K110</f>
        <v>0</v>
      </c>
      <c r="AI110" s="364">
        <f t="shared" si="35"/>
        <v>4680</v>
      </c>
      <c r="AJ110" s="364" t="str">
        <f t="shared" si="36"/>
        <v>5260-260</v>
      </c>
    </row>
    <row r="111" spans="1:36" ht="15">
      <c r="A111" s="423"/>
      <c r="B111" s="496"/>
      <c r="C111" s="497"/>
      <c r="D111" s="456">
        <f>VLOOKUP(E111,'1.1a-Jaarprijzen'!B:G,6,FALSE)</f>
        <v>1</v>
      </c>
      <c r="E111" s="455" t="s">
        <v>691</v>
      </c>
      <c r="F111" s="456" t="s">
        <v>375</v>
      </c>
      <c r="G111" s="772">
        <v>28</v>
      </c>
      <c r="H111" s="773" t="s">
        <v>572</v>
      </c>
      <c r="I111" s="458" t="str">
        <f t="shared" si="37"/>
        <v>kinderverblijf ruimte</v>
      </c>
      <c r="J111" s="456" t="s">
        <v>673</v>
      </c>
      <c r="K111" s="459">
        <v>68</v>
      </c>
      <c r="L111" s="459"/>
      <c r="M111" s="460">
        <v>12260</v>
      </c>
      <c r="N111" s="461"/>
      <c r="O111" s="460"/>
      <c r="P111" s="467"/>
      <c r="Q111" s="462">
        <f t="shared" si="29"/>
        <v>260</v>
      </c>
      <c r="R111" s="678">
        <v>1</v>
      </c>
      <c r="S111" s="678">
        <v>1</v>
      </c>
      <c r="T111" s="452">
        <f t="shared" si="30"/>
        <v>0</v>
      </c>
      <c r="U111" s="452">
        <f t="shared" si="31"/>
        <v>0</v>
      </c>
      <c r="V111" s="452">
        <f t="shared" si="32"/>
        <v>0</v>
      </c>
      <c r="W111" s="452">
        <f t="shared" si="33"/>
        <v>0</v>
      </c>
      <c r="X111" s="452"/>
      <c r="Y111" s="463">
        <f t="shared" si="24"/>
        <v>0</v>
      </c>
      <c r="Z111" s="463">
        <f t="shared" si="25"/>
        <v>0</v>
      </c>
      <c r="AA111" s="463">
        <f t="shared" si="26"/>
        <v>0</v>
      </c>
      <c r="AB111" s="463">
        <f t="shared" si="27"/>
        <v>0</v>
      </c>
      <c r="AC111" s="463">
        <f t="shared" si="28"/>
        <v>0</v>
      </c>
      <c r="AD111" s="464" t="str">
        <f t="shared" si="34"/>
        <v>L</v>
      </c>
      <c r="AE111" s="465" t="s">
        <v>739</v>
      </c>
      <c r="AF111" s="466">
        <f>(T111+U111+V111)*'1.0-Contractblad'!$L$37+W111</f>
        <v>0</v>
      </c>
      <c r="AG111" s="466">
        <f ca="1">VLOOKUP(E111,'1.1a-Jaarprijzen'!$B$49:$Q$84,16,FALSE)*K111</f>
        <v>0</v>
      </c>
      <c r="AI111" s="364">
        <f t="shared" si="35"/>
        <v>17680</v>
      </c>
      <c r="AJ111" s="364" t="str">
        <f t="shared" si="36"/>
        <v>12260-260</v>
      </c>
    </row>
    <row r="112" spans="1:36" ht="15">
      <c r="A112" s="423"/>
      <c r="B112" s="496"/>
      <c r="C112" s="497"/>
      <c r="D112" s="456">
        <f>VLOOKUP(E112,'1.1a-Jaarprijzen'!B:G,6,FALSE)</f>
        <v>1</v>
      </c>
      <c r="E112" s="455" t="s">
        <v>691</v>
      </c>
      <c r="F112" s="456" t="s">
        <v>375</v>
      </c>
      <c r="G112" s="772">
        <v>29</v>
      </c>
      <c r="H112" s="773" t="s">
        <v>572</v>
      </c>
      <c r="I112" s="458" t="str">
        <f t="shared" si="37"/>
        <v>kinderverblijf ruimte</v>
      </c>
      <c r="J112" s="456" t="s">
        <v>673</v>
      </c>
      <c r="K112" s="459">
        <v>68</v>
      </c>
      <c r="L112" s="459"/>
      <c r="M112" s="460">
        <v>12260</v>
      </c>
      <c r="N112" s="461"/>
      <c r="O112" s="460"/>
      <c r="P112" s="467"/>
      <c r="Q112" s="462">
        <f t="shared" si="29"/>
        <v>260</v>
      </c>
      <c r="R112" s="678">
        <v>1</v>
      </c>
      <c r="S112" s="678">
        <v>1</v>
      </c>
      <c r="T112" s="452">
        <f t="shared" si="30"/>
        <v>0</v>
      </c>
      <c r="U112" s="452">
        <f t="shared" si="31"/>
        <v>0</v>
      </c>
      <c r="V112" s="452">
        <f t="shared" si="32"/>
        <v>0</v>
      </c>
      <c r="W112" s="452">
        <f t="shared" si="33"/>
        <v>0</v>
      </c>
      <c r="X112" s="452"/>
      <c r="Y112" s="463">
        <f t="shared" si="24"/>
        <v>0</v>
      </c>
      <c r="Z112" s="463">
        <f t="shared" si="25"/>
        <v>0</v>
      </c>
      <c r="AA112" s="463">
        <f t="shared" si="26"/>
        <v>0</v>
      </c>
      <c r="AB112" s="463">
        <f t="shared" si="27"/>
        <v>0</v>
      </c>
      <c r="AC112" s="463">
        <f t="shared" si="28"/>
        <v>0</v>
      </c>
      <c r="AD112" s="464" t="str">
        <f t="shared" si="34"/>
        <v>L</v>
      </c>
      <c r="AE112" s="465" t="s">
        <v>739</v>
      </c>
      <c r="AF112" s="466">
        <f>(T112+U112+V112)*'1.0-Contractblad'!$L$37+W112</f>
        <v>0</v>
      </c>
      <c r="AG112" s="466">
        <f ca="1">VLOOKUP(E112,'1.1a-Jaarprijzen'!$B$49:$Q$84,16,FALSE)*K112</f>
        <v>0</v>
      </c>
      <c r="AI112" s="364">
        <f t="shared" si="35"/>
        <v>17680</v>
      </c>
      <c r="AJ112" s="364" t="str">
        <f t="shared" si="36"/>
        <v>12260-260</v>
      </c>
    </row>
    <row r="113" spans="1:36" ht="15">
      <c r="A113" s="423"/>
      <c r="B113" s="496"/>
      <c r="C113" s="497"/>
      <c r="D113" s="456">
        <f>VLOOKUP(E113,'1.1a-Jaarprijzen'!B:G,6,FALSE)</f>
        <v>1</v>
      </c>
      <c r="E113" s="455" t="s">
        <v>691</v>
      </c>
      <c r="F113" s="456" t="s">
        <v>334</v>
      </c>
      <c r="G113" s="772">
        <v>40</v>
      </c>
      <c r="H113" s="773" t="s">
        <v>570</v>
      </c>
      <c r="I113" s="458" t="str">
        <f t="shared" si="37"/>
        <v>aula, gemeenschappelijke ruimte, bibliotheek</v>
      </c>
      <c r="J113" s="456" t="s">
        <v>676</v>
      </c>
      <c r="K113" s="459">
        <v>200</v>
      </c>
      <c r="L113" s="459"/>
      <c r="M113" s="460">
        <v>2260</v>
      </c>
      <c r="N113" s="461"/>
      <c r="O113" s="460"/>
      <c r="P113" s="467"/>
      <c r="Q113" s="462">
        <f t="shared" si="29"/>
        <v>260</v>
      </c>
      <c r="R113" s="678">
        <v>1</v>
      </c>
      <c r="S113" s="678">
        <v>1</v>
      </c>
      <c r="T113" s="452">
        <f t="shared" si="30"/>
        <v>0</v>
      </c>
      <c r="U113" s="452">
        <f t="shared" si="31"/>
        <v>0</v>
      </c>
      <c r="V113" s="452">
        <f t="shared" si="32"/>
        <v>0</v>
      </c>
      <c r="W113" s="452">
        <f t="shared" si="33"/>
        <v>0</v>
      </c>
      <c r="X113" s="452"/>
      <c r="Y113" s="463">
        <f t="shared" si="24"/>
        <v>0</v>
      </c>
      <c r="Z113" s="463">
        <f t="shared" si="25"/>
        <v>0</v>
      </c>
      <c r="AA113" s="463">
        <f t="shared" si="26"/>
        <v>0</v>
      </c>
      <c r="AB113" s="463">
        <f t="shared" si="27"/>
        <v>0</v>
      </c>
      <c r="AC113" s="463">
        <f t="shared" si="28"/>
        <v>0</v>
      </c>
      <c r="AD113" s="464" t="str">
        <f t="shared" si="34"/>
        <v>V</v>
      </c>
      <c r="AE113" s="465" t="s">
        <v>739</v>
      </c>
      <c r="AF113" s="466">
        <f>(T113+U113+V113)*'1.0-Contractblad'!$L$37+W113</f>
        <v>0</v>
      </c>
      <c r="AG113" s="466">
        <f ca="1">VLOOKUP(E113,'1.1a-Jaarprijzen'!$B$49:$Q$84,16,FALSE)*K113</f>
        <v>0</v>
      </c>
      <c r="AI113" s="364">
        <f t="shared" si="35"/>
        <v>52000</v>
      </c>
      <c r="AJ113" s="364" t="str">
        <f t="shared" si="36"/>
        <v>2260-260</v>
      </c>
    </row>
    <row r="114" spans="1:36" ht="15">
      <c r="A114" s="423"/>
      <c r="B114" s="496"/>
      <c r="C114" s="497"/>
      <c r="D114" s="456">
        <f>VLOOKUP(E114,'1.1a-Jaarprijzen'!B:G,6,FALSE)</f>
        <v>1</v>
      </c>
      <c r="E114" s="455" t="s">
        <v>691</v>
      </c>
      <c r="F114" s="456" t="s">
        <v>375</v>
      </c>
      <c r="G114" s="772" t="s">
        <v>709</v>
      </c>
      <c r="H114" s="773" t="s">
        <v>467</v>
      </c>
      <c r="I114" s="458" t="str">
        <f t="shared" si="37"/>
        <v>administratieve -,  vergaderruimte</v>
      </c>
      <c r="J114" s="456" t="s">
        <v>673</v>
      </c>
      <c r="K114" s="459">
        <v>20</v>
      </c>
      <c r="L114" s="459"/>
      <c r="M114" s="460">
        <v>1052</v>
      </c>
      <c r="N114" s="461"/>
      <c r="O114" s="460"/>
      <c r="P114" s="467"/>
      <c r="Q114" s="462">
        <f t="shared" si="29"/>
        <v>52</v>
      </c>
      <c r="R114" s="678">
        <v>1</v>
      </c>
      <c r="S114" s="678">
        <v>1</v>
      </c>
      <c r="T114" s="452">
        <f t="shared" si="30"/>
        <v>0</v>
      </c>
      <c r="U114" s="452">
        <f t="shared" si="31"/>
        <v>0</v>
      </c>
      <c r="V114" s="452">
        <f t="shared" si="32"/>
        <v>0</v>
      </c>
      <c r="W114" s="452">
        <f t="shared" si="33"/>
        <v>0</v>
      </c>
      <c r="X114" s="452"/>
      <c r="Y114" s="463">
        <f t="shared" si="24"/>
        <v>0</v>
      </c>
      <c r="Z114" s="463">
        <f t="shared" si="25"/>
        <v>0</v>
      </c>
      <c r="AA114" s="463">
        <f t="shared" si="26"/>
        <v>0</v>
      </c>
      <c r="AB114" s="463">
        <f t="shared" si="27"/>
        <v>0</v>
      </c>
      <c r="AC114" s="463">
        <f t="shared" si="28"/>
        <v>0</v>
      </c>
      <c r="AD114" s="464" t="str">
        <f t="shared" si="34"/>
        <v>V</v>
      </c>
      <c r="AE114" s="465" t="s">
        <v>739</v>
      </c>
      <c r="AF114" s="466">
        <f>(T114+U114+V114)*'1.0-Contractblad'!$L$37+W114</f>
        <v>0</v>
      </c>
      <c r="AG114" s="466">
        <f ca="1">VLOOKUP(E114,'1.1a-Jaarprijzen'!$B$49:$Q$84,16,FALSE)*K114</f>
        <v>0</v>
      </c>
      <c r="AI114" s="364">
        <f t="shared" si="35"/>
        <v>1040</v>
      </c>
      <c r="AJ114" s="364" t="str">
        <f t="shared" si="36"/>
        <v>1052-52</v>
      </c>
    </row>
    <row r="115" spans="1:36" ht="15">
      <c r="A115" s="423"/>
      <c r="B115" s="496"/>
      <c r="C115" s="497"/>
      <c r="D115" s="456">
        <f>VLOOKUP(E115,'1.1a-Jaarprijzen'!B:G,6,FALSE)</f>
        <v>1</v>
      </c>
      <c r="E115" s="455" t="s">
        <v>691</v>
      </c>
      <c r="F115" s="456" t="s">
        <v>375</v>
      </c>
      <c r="G115" s="772" t="s">
        <v>721</v>
      </c>
      <c r="H115" s="773" t="s">
        <v>467</v>
      </c>
      <c r="I115" s="458" t="str">
        <f t="shared" si="37"/>
        <v>administratieve -,  vergaderruimte</v>
      </c>
      <c r="J115" s="456" t="s">
        <v>673</v>
      </c>
      <c r="K115" s="459">
        <v>20</v>
      </c>
      <c r="L115" s="459"/>
      <c r="M115" s="460">
        <v>1052</v>
      </c>
      <c r="N115" s="461"/>
      <c r="O115" s="460"/>
      <c r="P115" s="467"/>
      <c r="Q115" s="462">
        <f t="shared" si="29"/>
        <v>52</v>
      </c>
      <c r="R115" s="678">
        <v>1</v>
      </c>
      <c r="S115" s="678">
        <v>1</v>
      </c>
      <c r="T115" s="452">
        <f t="shared" si="30"/>
        <v>0</v>
      </c>
      <c r="U115" s="452">
        <f t="shared" si="31"/>
        <v>0</v>
      </c>
      <c r="V115" s="452">
        <f t="shared" si="32"/>
        <v>0</v>
      </c>
      <c r="W115" s="452">
        <f t="shared" si="33"/>
        <v>0</v>
      </c>
      <c r="X115" s="452"/>
      <c r="Y115" s="463">
        <f t="shared" si="24"/>
        <v>0</v>
      </c>
      <c r="Z115" s="463">
        <f t="shared" si="25"/>
        <v>0</v>
      </c>
      <c r="AA115" s="463">
        <f t="shared" si="26"/>
        <v>0</v>
      </c>
      <c r="AB115" s="463">
        <f t="shared" si="27"/>
        <v>0</v>
      </c>
      <c r="AC115" s="463">
        <f t="shared" si="28"/>
        <v>0</v>
      </c>
      <c r="AD115" s="464" t="str">
        <f t="shared" si="34"/>
        <v>V</v>
      </c>
      <c r="AE115" s="465" t="s">
        <v>739</v>
      </c>
      <c r="AF115" s="466">
        <f>(T115+U115+V115)*'1.0-Contractblad'!$L$37+W115</f>
        <v>0</v>
      </c>
      <c r="AG115" s="466">
        <f ca="1">VLOOKUP(E115,'1.1a-Jaarprijzen'!$B$49:$Q$84,16,FALSE)*K115</f>
        <v>0</v>
      </c>
      <c r="AI115" s="364">
        <f t="shared" si="35"/>
        <v>1040</v>
      </c>
      <c r="AJ115" s="364" t="str">
        <f t="shared" si="36"/>
        <v>1052-52</v>
      </c>
    </row>
    <row r="116" spans="1:36" ht="15">
      <c r="B116" s="496"/>
      <c r="C116" s="497"/>
      <c r="D116" s="456">
        <f>VLOOKUP(E116,'1.1a-Jaarprijzen'!B:G,6,FALSE)</f>
        <v>1</v>
      </c>
      <c r="E116" s="455" t="s">
        <v>692</v>
      </c>
      <c r="F116" s="456" t="s">
        <v>375</v>
      </c>
      <c r="G116" s="457" t="s">
        <v>385</v>
      </c>
      <c r="H116" s="455" t="s">
        <v>331</v>
      </c>
      <c r="I116" s="458" t="str">
        <f t="shared" si="37"/>
        <v>entree, gang, hal, repro</v>
      </c>
      <c r="J116" s="456" t="s">
        <v>646</v>
      </c>
      <c r="K116" s="459">
        <v>12</v>
      </c>
      <c r="L116" s="459"/>
      <c r="M116" s="460">
        <v>3200</v>
      </c>
      <c r="N116" s="461"/>
      <c r="O116" s="460"/>
      <c r="P116" s="467"/>
      <c r="Q116" s="462">
        <f t="shared" si="29"/>
        <v>200</v>
      </c>
      <c r="R116" s="678">
        <v>1</v>
      </c>
      <c r="S116" s="678">
        <v>1</v>
      </c>
      <c r="T116" s="452">
        <f t="shared" si="30"/>
        <v>0</v>
      </c>
      <c r="U116" s="452">
        <f t="shared" si="31"/>
        <v>0</v>
      </c>
      <c r="V116" s="452">
        <f t="shared" si="32"/>
        <v>0</v>
      </c>
      <c r="W116" s="452">
        <f t="shared" si="33"/>
        <v>0</v>
      </c>
      <c r="X116" s="452"/>
      <c r="Y116" s="463">
        <f t="shared" si="24"/>
        <v>0</v>
      </c>
      <c r="Z116" s="463">
        <f t="shared" si="25"/>
        <v>0</v>
      </c>
      <c r="AA116" s="463">
        <f t="shared" si="26"/>
        <v>0</v>
      </c>
      <c r="AB116" s="463">
        <f t="shared" si="27"/>
        <v>0</v>
      </c>
      <c r="AC116" s="463">
        <f t="shared" si="28"/>
        <v>0</v>
      </c>
      <c r="AD116" s="464" t="str">
        <f t="shared" si="34"/>
        <v>V</v>
      </c>
      <c r="AE116" s="465"/>
      <c r="AF116" s="466">
        <f>(T116+U116+V116)*'1.0-Contractblad'!$L$37+W116</f>
        <v>0</v>
      </c>
      <c r="AG116" s="466">
        <f ca="1">VLOOKUP(E116,'1.1a-Jaarprijzen'!$B$49:$Q$84,16,FALSE)*K116</f>
        <v>0</v>
      </c>
      <c r="AI116" s="364">
        <f t="shared" si="35"/>
        <v>2400</v>
      </c>
      <c r="AJ116" s="364" t="str">
        <f t="shared" si="36"/>
        <v>3200-200</v>
      </c>
    </row>
    <row r="117" spans="1:36" ht="15">
      <c r="B117" s="496"/>
      <c r="C117" s="497"/>
      <c r="D117" s="456">
        <f>VLOOKUP(E117,'1.1a-Jaarprijzen'!B:G,6,FALSE)</f>
        <v>1</v>
      </c>
      <c r="E117" s="455" t="s">
        <v>692</v>
      </c>
      <c r="F117" s="456" t="s">
        <v>375</v>
      </c>
      <c r="G117" s="457" t="s">
        <v>387</v>
      </c>
      <c r="H117" s="455" t="s">
        <v>570</v>
      </c>
      <c r="I117" s="458" t="str">
        <f t="shared" si="37"/>
        <v>aula, gemeenschappelijke ruimte, bibliotheek</v>
      </c>
      <c r="J117" s="456" t="s">
        <v>643</v>
      </c>
      <c r="K117" s="459">
        <v>69</v>
      </c>
      <c r="L117" s="459"/>
      <c r="M117" s="460">
        <v>2200</v>
      </c>
      <c r="N117" s="461"/>
      <c r="O117" s="460"/>
      <c r="P117" s="467"/>
      <c r="Q117" s="462">
        <f t="shared" si="29"/>
        <v>200</v>
      </c>
      <c r="R117" s="678">
        <v>1</v>
      </c>
      <c r="S117" s="678">
        <v>1</v>
      </c>
      <c r="T117" s="452">
        <f t="shared" si="30"/>
        <v>0</v>
      </c>
      <c r="U117" s="452">
        <f t="shared" si="31"/>
        <v>0</v>
      </c>
      <c r="V117" s="452">
        <f t="shared" si="32"/>
        <v>0</v>
      </c>
      <c r="W117" s="452">
        <f t="shared" si="33"/>
        <v>0</v>
      </c>
      <c r="X117" s="452"/>
      <c r="Y117" s="463">
        <f t="shared" si="24"/>
        <v>0</v>
      </c>
      <c r="Z117" s="463">
        <f t="shared" si="25"/>
        <v>0</v>
      </c>
      <c r="AA117" s="463">
        <f t="shared" si="26"/>
        <v>0</v>
      </c>
      <c r="AB117" s="463">
        <f t="shared" si="27"/>
        <v>0</v>
      </c>
      <c r="AC117" s="463">
        <f t="shared" si="28"/>
        <v>0</v>
      </c>
      <c r="AD117" s="464" t="str">
        <f t="shared" si="34"/>
        <v>V</v>
      </c>
      <c r="AE117" s="465"/>
      <c r="AF117" s="466">
        <f>(T117+U117+V117)*'1.0-Contractblad'!$L$37+W117</f>
        <v>0</v>
      </c>
      <c r="AG117" s="466">
        <f ca="1">VLOOKUP(E117,'1.1a-Jaarprijzen'!$B$49:$Q$84,16,FALSE)*K117</f>
        <v>0</v>
      </c>
      <c r="AI117" s="364">
        <f t="shared" si="35"/>
        <v>13800</v>
      </c>
      <c r="AJ117" s="364" t="str">
        <f t="shared" si="36"/>
        <v>2200-200</v>
      </c>
    </row>
    <row r="118" spans="1:36" ht="15">
      <c r="B118" s="496"/>
      <c r="C118" s="497"/>
      <c r="D118" s="456">
        <f>VLOOKUP(E118,'1.1a-Jaarprijzen'!B:G,6,FALSE)</f>
        <v>1</v>
      </c>
      <c r="E118" s="455" t="s">
        <v>692</v>
      </c>
      <c r="F118" s="456" t="s">
        <v>375</v>
      </c>
      <c r="G118" s="457" t="s">
        <v>388</v>
      </c>
      <c r="H118" s="455" t="s">
        <v>333</v>
      </c>
      <c r="I118" s="458" t="str">
        <f t="shared" si="37"/>
        <v>entree, gang, hal, repro</v>
      </c>
      <c r="J118" s="456" t="s">
        <v>643</v>
      </c>
      <c r="K118" s="459">
        <v>34</v>
      </c>
      <c r="L118" s="459"/>
      <c r="M118" s="460">
        <v>3200</v>
      </c>
      <c r="N118" s="461"/>
      <c r="O118" s="460"/>
      <c r="P118" s="467"/>
      <c r="Q118" s="462">
        <f t="shared" si="29"/>
        <v>200</v>
      </c>
      <c r="R118" s="678">
        <v>1</v>
      </c>
      <c r="S118" s="678">
        <v>1</v>
      </c>
      <c r="T118" s="452">
        <f t="shared" si="30"/>
        <v>0</v>
      </c>
      <c r="U118" s="452">
        <f t="shared" si="31"/>
        <v>0</v>
      </c>
      <c r="V118" s="452">
        <f t="shared" si="32"/>
        <v>0</v>
      </c>
      <c r="W118" s="452">
        <f t="shared" si="33"/>
        <v>0</v>
      </c>
      <c r="X118" s="452"/>
      <c r="Y118" s="463">
        <f t="shared" si="24"/>
        <v>0</v>
      </c>
      <c r="Z118" s="463">
        <f t="shared" si="25"/>
        <v>0</v>
      </c>
      <c r="AA118" s="463">
        <f t="shared" si="26"/>
        <v>0</v>
      </c>
      <c r="AB118" s="463">
        <f t="shared" si="27"/>
        <v>0</v>
      </c>
      <c r="AC118" s="463">
        <f t="shared" si="28"/>
        <v>0</v>
      </c>
      <c r="AD118" s="464" t="str">
        <f t="shared" si="34"/>
        <v>V</v>
      </c>
      <c r="AE118" s="465"/>
      <c r="AF118" s="466">
        <f>(T118+U118+V118)*'1.0-Contractblad'!$L$37+W118</f>
        <v>0</v>
      </c>
      <c r="AG118" s="466">
        <f ca="1">VLOOKUP(E118,'1.1a-Jaarprijzen'!$B$49:$Q$84,16,FALSE)*K118</f>
        <v>0</v>
      </c>
      <c r="AI118" s="364">
        <f t="shared" si="35"/>
        <v>6800</v>
      </c>
      <c r="AJ118" s="364" t="str">
        <f t="shared" si="36"/>
        <v>3200-200</v>
      </c>
    </row>
    <row r="119" spans="1:36" ht="15">
      <c r="B119" s="496"/>
      <c r="C119" s="497"/>
      <c r="D119" s="456">
        <f>VLOOKUP(E119,'1.1a-Jaarprijzen'!B:G,6,FALSE)</f>
        <v>1</v>
      </c>
      <c r="E119" s="455" t="s">
        <v>692</v>
      </c>
      <c r="F119" s="456" t="s">
        <v>375</v>
      </c>
      <c r="G119" s="457" t="s">
        <v>389</v>
      </c>
      <c r="H119" s="455" t="s">
        <v>333</v>
      </c>
      <c r="I119" s="458" t="str">
        <f t="shared" si="37"/>
        <v>entree, gang, hal, repro</v>
      </c>
      <c r="J119" s="456" t="s">
        <v>643</v>
      </c>
      <c r="K119" s="459">
        <v>27</v>
      </c>
      <c r="L119" s="459"/>
      <c r="M119" s="460">
        <v>3200</v>
      </c>
      <c r="N119" s="461"/>
      <c r="O119" s="460"/>
      <c r="P119" s="467"/>
      <c r="Q119" s="462">
        <f t="shared" si="29"/>
        <v>200</v>
      </c>
      <c r="R119" s="678">
        <v>1</v>
      </c>
      <c r="S119" s="678">
        <v>1</v>
      </c>
      <c r="T119" s="452">
        <f t="shared" si="30"/>
        <v>0</v>
      </c>
      <c r="U119" s="452">
        <f t="shared" si="31"/>
        <v>0</v>
      </c>
      <c r="V119" s="452">
        <f t="shared" si="32"/>
        <v>0</v>
      </c>
      <c r="W119" s="452">
        <f t="shared" si="33"/>
        <v>0</v>
      </c>
      <c r="X119" s="452"/>
      <c r="Y119" s="463">
        <f t="shared" si="24"/>
        <v>0</v>
      </c>
      <c r="Z119" s="463">
        <f t="shared" si="25"/>
        <v>0</v>
      </c>
      <c r="AA119" s="463">
        <f t="shared" si="26"/>
        <v>0</v>
      </c>
      <c r="AB119" s="463">
        <f t="shared" si="27"/>
        <v>0</v>
      </c>
      <c r="AC119" s="463">
        <f t="shared" si="28"/>
        <v>0</v>
      </c>
      <c r="AD119" s="464" t="str">
        <f t="shared" si="34"/>
        <v>V</v>
      </c>
      <c r="AE119" s="465"/>
      <c r="AF119" s="466">
        <f>(T119+U119+V119)*'1.0-Contractblad'!$L$37+W119</f>
        <v>0</v>
      </c>
      <c r="AG119" s="466">
        <f ca="1">VLOOKUP(E119,'1.1a-Jaarprijzen'!$B$49:$Q$84,16,FALSE)*K119</f>
        <v>0</v>
      </c>
      <c r="AI119" s="364">
        <f t="shared" si="35"/>
        <v>5400</v>
      </c>
      <c r="AJ119" s="364" t="str">
        <f t="shared" si="36"/>
        <v>3200-200</v>
      </c>
    </row>
    <row r="120" spans="1:36" ht="15">
      <c r="B120" s="496"/>
      <c r="C120" s="497"/>
      <c r="D120" s="456">
        <f>VLOOKUP(E120,'1.1a-Jaarprijzen'!B:G,6,FALSE)</f>
        <v>1</v>
      </c>
      <c r="E120" s="455" t="s">
        <v>692</v>
      </c>
      <c r="F120" s="456" t="s">
        <v>375</v>
      </c>
      <c r="G120" s="457" t="s">
        <v>390</v>
      </c>
      <c r="H120" s="455" t="s">
        <v>333</v>
      </c>
      <c r="I120" s="458" t="str">
        <f t="shared" si="37"/>
        <v>entree, gang, hal, repro</v>
      </c>
      <c r="J120" s="456" t="s">
        <v>643</v>
      </c>
      <c r="K120" s="459">
        <v>58</v>
      </c>
      <c r="L120" s="459"/>
      <c r="M120" s="460">
        <v>3200</v>
      </c>
      <c r="N120" s="461"/>
      <c r="O120" s="460"/>
      <c r="P120" s="467"/>
      <c r="Q120" s="462">
        <f t="shared" si="29"/>
        <v>200</v>
      </c>
      <c r="R120" s="678">
        <v>1</v>
      </c>
      <c r="S120" s="678">
        <v>1</v>
      </c>
      <c r="T120" s="452">
        <f t="shared" si="30"/>
        <v>0</v>
      </c>
      <c r="U120" s="452">
        <f t="shared" si="31"/>
        <v>0</v>
      </c>
      <c r="V120" s="452">
        <f t="shared" si="32"/>
        <v>0</v>
      </c>
      <c r="W120" s="452">
        <f t="shared" si="33"/>
        <v>0</v>
      </c>
      <c r="X120" s="452"/>
      <c r="Y120" s="463">
        <f t="shared" si="24"/>
        <v>0</v>
      </c>
      <c r="Z120" s="463">
        <f t="shared" si="25"/>
        <v>0</v>
      </c>
      <c r="AA120" s="463">
        <f t="shared" si="26"/>
        <v>0</v>
      </c>
      <c r="AB120" s="463">
        <f t="shared" si="27"/>
        <v>0</v>
      </c>
      <c r="AC120" s="463">
        <f t="shared" si="28"/>
        <v>0</v>
      </c>
      <c r="AD120" s="464" t="str">
        <f t="shared" si="34"/>
        <v>V</v>
      </c>
      <c r="AE120" s="465"/>
      <c r="AF120" s="466">
        <f>(T120+U120+V120)*'1.0-Contractblad'!$L$37+W120</f>
        <v>0</v>
      </c>
      <c r="AG120" s="466">
        <f ca="1">VLOOKUP(E120,'1.1a-Jaarprijzen'!$B$49:$Q$84,16,FALSE)*K120</f>
        <v>0</v>
      </c>
      <c r="AI120" s="364">
        <f t="shared" si="35"/>
        <v>11600</v>
      </c>
      <c r="AJ120" s="364" t="str">
        <f t="shared" si="36"/>
        <v>3200-200</v>
      </c>
    </row>
    <row r="121" spans="1:36" ht="15">
      <c r="B121" s="496"/>
      <c r="C121" s="497"/>
      <c r="D121" s="456">
        <f>VLOOKUP(E121,'1.1a-Jaarprijzen'!B:G,6,FALSE)</f>
        <v>1</v>
      </c>
      <c r="E121" s="455" t="s">
        <v>692</v>
      </c>
      <c r="F121" s="456" t="s">
        <v>375</v>
      </c>
      <c r="G121" s="457" t="s">
        <v>391</v>
      </c>
      <c r="H121" s="455" t="s">
        <v>333</v>
      </c>
      <c r="I121" s="458" t="str">
        <f t="shared" si="37"/>
        <v>entree, gang, hal, repro</v>
      </c>
      <c r="J121" s="456" t="s">
        <v>643</v>
      </c>
      <c r="K121" s="459">
        <v>71</v>
      </c>
      <c r="L121" s="459"/>
      <c r="M121" s="460">
        <v>3200</v>
      </c>
      <c r="N121" s="461"/>
      <c r="O121" s="460"/>
      <c r="P121" s="467"/>
      <c r="Q121" s="462">
        <f t="shared" si="29"/>
        <v>200</v>
      </c>
      <c r="R121" s="678">
        <v>1</v>
      </c>
      <c r="S121" s="678">
        <v>1</v>
      </c>
      <c r="T121" s="452">
        <f t="shared" si="30"/>
        <v>0</v>
      </c>
      <c r="U121" s="452">
        <f t="shared" si="31"/>
        <v>0</v>
      </c>
      <c r="V121" s="452">
        <f t="shared" si="32"/>
        <v>0</v>
      </c>
      <c r="W121" s="452">
        <f t="shared" si="33"/>
        <v>0</v>
      </c>
      <c r="X121" s="452"/>
      <c r="Y121" s="463">
        <f t="shared" si="24"/>
        <v>0</v>
      </c>
      <c r="Z121" s="463">
        <f t="shared" si="25"/>
        <v>0</v>
      </c>
      <c r="AA121" s="463">
        <f t="shared" si="26"/>
        <v>0</v>
      </c>
      <c r="AB121" s="463">
        <f t="shared" si="27"/>
        <v>0</v>
      </c>
      <c r="AC121" s="463">
        <f t="shared" si="28"/>
        <v>0</v>
      </c>
      <c r="AD121" s="464" t="str">
        <f t="shared" si="34"/>
        <v>V</v>
      </c>
      <c r="AE121" s="465"/>
      <c r="AF121" s="466">
        <f>(T121+U121+V121)*'1.0-Contractblad'!$L$37+W121</f>
        <v>0</v>
      </c>
      <c r="AG121" s="466">
        <f ca="1">VLOOKUP(E121,'1.1a-Jaarprijzen'!$B$49:$Q$84,16,FALSE)*K121</f>
        <v>0</v>
      </c>
      <c r="AI121" s="364">
        <f t="shared" si="35"/>
        <v>14200</v>
      </c>
      <c r="AJ121" s="364" t="str">
        <f t="shared" si="36"/>
        <v>3200-200</v>
      </c>
    </row>
    <row r="122" spans="1:36" ht="15">
      <c r="B122" s="496"/>
      <c r="C122" s="497"/>
      <c r="D122" s="456">
        <f>VLOOKUP(E122,'1.1a-Jaarprijzen'!B:G,6,FALSE)</f>
        <v>1</v>
      </c>
      <c r="E122" s="455" t="s">
        <v>692</v>
      </c>
      <c r="F122" s="456" t="s">
        <v>375</v>
      </c>
      <c r="G122" s="457" t="s">
        <v>392</v>
      </c>
      <c r="H122" s="455" t="s">
        <v>595</v>
      </c>
      <c r="I122" s="458" t="str">
        <f t="shared" si="37"/>
        <v>administratieve -,  vergaderruimte</v>
      </c>
      <c r="J122" s="456" t="s">
        <v>643</v>
      </c>
      <c r="K122" s="459">
        <v>14</v>
      </c>
      <c r="L122" s="459"/>
      <c r="M122" s="460">
        <v>1040</v>
      </c>
      <c r="N122" s="461"/>
      <c r="O122" s="460"/>
      <c r="P122" s="467"/>
      <c r="Q122" s="462">
        <f t="shared" si="29"/>
        <v>40</v>
      </c>
      <c r="R122" s="678">
        <v>1</v>
      </c>
      <c r="S122" s="678">
        <v>1</v>
      </c>
      <c r="T122" s="452">
        <f t="shared" si="30"/>
        <v>0</v>
      </c>
      <c r="U122" s="452">
        <f t="shared" si="31"/>
        <v>0</v>
      </c>
      <c r="V122" s="452">
        <f t="shared" si="32"/>
        <v>0</v>
      </c>
      <c r="W122" s="452">
        <f t="shared" si="33"/>
        <v>0</v>
      </c>
      <c r="X122" s="452"/>
      <c r="Y122" s="463">
        <f t="shared" si="24"/>
        <v>0</v>
      </c>
      <c r="Z122" s="463">
        <f t="shared" si="25"/>
        <v>0</v>
      </c>
      <c r="AA122" s="463">
        <f t="shared" si="26"/>
        <v>0</v>
      </c>
      <c r="AB122" s="463">
        <f t="shared" si="27"/>
        <v>0</v>
      </c>
      <c r="AC122" s="463">
        <f t="shared" si="28"/>
        <v>0</v>
      </c>
      <c r="AD122" s="464" t="str">
        <f t="shared" si="34"/>
        <v>V</v>
      </c>
      <c r="AE122" s="465"/>
      <c r="AF122" s="466">
        <f>(T122+U122+V122)*'1.0-Contractblad'!$L$37+W122</f>
        <v>0</v>
      </c>
      <c r="AG122" s="466">
        <f ca="1">VLOOKUP(E122,'1.1a-Jaarprijzen'!$B$49:$Q$84,16,FALSE)*K122</f>
        <v>0</v>
      </c>
      <c r="AI122" s="364">
        <f t="shared" si="35"/>
        <v>560</v>
      </c>
      <c r="AJ122" s="364" t="str">
        <f t="shared" si="36"/>
        <v>1040-40</v>
      </c>
    </row>
    <row r="123" spans="1:36" ht="15">
      <c r="B123" s="496"/>
      <c r="C123" s="497"/>
      <c r="D123" s="456">
        <f>VLOOKUP(E123,'1.1a-Jaarprijzen'!B:G,6,FALSE)</f>
        <v>1</v>
      </c>
      <c r="E123" s="455" t="s">
        <v>692</v>
      </c>
      <c r="F123" s="456" t="s">
        <v>375</v>
      </c>
      <c r="G123" s="457" t="s">
        <v>711</v>
      </c>
      <c r="H123" s="455" t="s">
        <v>575</v>
      </c>
      <c r="I123" s="458" t="str">
        <f t="shared" si="37"/>
        <v>entree, gang, hal, repro</v>
      </c>
      <c r="J123" s="456" t="s">
        <v>643</v>
      </c>
      <c r="K123" s="459">
        <v>3</v>
      </c>
      <c r="L123" s="459"/>
      <c r="M123" s="460">
        <v>3200</v>
      </c>
      <c r="N123" s="461"/>
      <c r="O123" s="460"/>
      <c r="P123" s="467"/>
      <c r="Q123" s="462">
        <f t="shared" si="29"/>
        <v>200</v>
      </c>
      <c r="R123" s="678">
        <v>1</v>
      </c>
      <c r="S123" s="678">
        <v>1</v>
      </c>
      <c r="T123" s="452">
        <f t="shared" si="30"/>
        <v>0</v>
      </c>
      <c r="U123" s="452">
        <f t="shared" si="31"/>
        <v>0</v>
      </c>
      <c r="V123" s="452">
        <f t="shared" si="32"/>
        <v>0</v>
      </c>
      <c r="W123" s="452">
        <f t="shared" si="33"/>
        <v>0</v>
      </c>
      <c r="X123" s="452"/>
      <c r="Y123" s="463">
        <f t="shared" si="24"/>
        <v>0</v>
      </c>
      <c r="Z123" s="463">
        <f t="shared" si="25"/>
        <v>0</v>
      </c>
      <c r="AA123" s="463">
        <f t="shared" si="26"/>
        <v>0</v>
      </c>
      <c r="AB123" s="463">
        <f t="shared" si="27"/>
        <v>0</v>
      </c>
      <c r="AC123" s="463">
        <f t="shared" si="28"/>
        <v>0</v>
      </c>
      <c r="AD123" s="464" t="str">
        <f t="shared" si="34"/>
        <v>V</v>
      </c>
      <c r="AE123" s="465"/>
      <c r="AF123" s="466">
        <f>(T123+U123+V123)*'1.0-Contractblad'!$L$37+W123</f>
        <v>0</v>
      </c>
      <c r="AG123" s="466">
        <f ca="1">VLOOKUP(E123,'1.1a-Jaarprijzen'!$B$49:$Q$84,16,FALSE)*K123</f>
        <v>0</v>
      </c>
      <c r="AI123" s="364">
        <f t="shared" si="35"/>
        <v>600</v>
      </c>
      <c r="AJ123" s="364" t="str">
        <f t="shared" si="36"/>
        <v>3200-200</v>
      </c>
    </row>
    <row r="124" spans="1:36" ht="15">
      <c r="B124" s="496"/>
      <c r="C124" s="497"/>
      <c r="D124" s="456">
        <f>VLOOKUP(E124,'1.1a-Jaarprijzen'!B:G,6,FALSE)</f>
        <v>1</v>
      </c>
      <c r="E124" s="455" t="s">
        <v>692</v>
      </c>
      <c r="F124" s="456" t="s">
        <v>375</v>
      </c>
      <c r="G124" s="457" t="s">
        <v>394</v>
      </c>
      <c r="H124" s="455" t="s">
        <v>564</v>
      </c>
      <c r="I124" s="458" t="str">
        <f t="shared" si="37"/>
        <v>sanitaire ruimte (toilet-/doucheruimte)</v>
      </c>
      <c r="J124" s="456" t="s">
        <v>644</v>
      </c>
      <c r="K124" s="459">
        <v>7</v>
      </c>
      <c r="L124" s="459"/>
      <c r="M124" s="460">
        <v>4200</v>
      </c>
      <c r="N124" s="461"/>
      <c r="O124" s="460"/>
      <c r="P124" s="467"/>
      <c r="Q124" s="462">
        <f t="shared" si="29"/>
        <v>200</v>
      </c>
      <c r="R124" s="678">
        <v>1</v>
      </c>
      <c r="S124" s="678">
        <v>1</v>
      </c>
      <c r="T124" s="452">
        <f t="shared" si="30"/>
        <v>0</v>
      </c>
      <c r="U124" s="452">
        <f t="shared" si="31"/>
        <v>0</v>
      </c>
      <c r="V124" s="452">
        <f t="shared" si="32"/>
        <v>0</v>
      </c>
      <c r="W124" s="452">
        <f t="shared" si="33"/>
        <v>0</v>
      </c>
      <c r="X124" s="452"/>
      <c r="Y124" s="463">
        <f t="shared" si="24"/>
        <v>0</v>
      </c>
      <c r="Z124" s="463">
        <f t="shared" si="25"/>
        <v>0</v>
      </c>
      <c r="AA124" s="463">
        <f t="shared" si="26"/>
        <v>0</v>
      </c>
      <c r="AB124" s="463">
        <f t="shared" si="27"/>
        <v>0</v>
      </c>
      <c r="AC124" s="463">
        <f t="shared" si="28"/>
        <v>0</v>
      </c>
      <c r="AD124" s="464" t="str">
        <f t="shared" si="34"/>
        <v>S</v>
      </c>
      <c r="AE124" s="465"/>
      <c r="AF124" s="466">
        <f>(T124+U124+V124)*'1.0-Contractblad'!$L$37+W124</f>
        <v>0</v>
      </c>
      <c r="AG124" s="466">
        <f ca="1">VLOOKUP(E124,'1.1a-Jaarprijzen'!$B$49:$Q$84,16,FALSE)*K124</f>
        <v>0</v>
      </c>
      <c r="AI124" s="364">
        <f t="shared" si="35"/>
        <v>1400</v>
      </c>
      <c r="AJ124" s="364" t="str">
        <f t="shared" si="36"/>
        <v>4200-200</v>
      </c>
    </row>
    <row r="125" spans="1:36" ht="15">
      <c r="B125" s="496"/>
      <c r="C125" s="497"/>
      <c r="D125" s="456">
        <f>VLOOKUP(E125,'1.1a-Jaarprijzen'!B:G,6,FALSE)</f>
        <v>1</v>
      </c>
      <c r="E125" s="455" t="s">
        <v>692</v>
      </c>
      <c r="F125" s="456" t="s">
        <v>375</v>
      </c>
      <c r="G125" s="457" t="s">
        <v>395</v>
      </c>
      <c r="H125" s="455" t="s">
        <v>470</v>
      </c>
      <c r="I125" s="458" t="str">
        <f t="shared" si="37"/>
        <v>pantry/keuken</v>
      </c>
      <c r="J125" s="456" t="s">
        <v>643</v>
      </c>
      <c r="K125" s="459">
        <v>26</v>
      </c>
      <c r="L125" s="459"/>
      <c r="M125" s="460">
        <v>5200</v>
      </c>
      <c r="N125" s="461"/>
      <c r="O125" s="460"/>
      <c r="P125" s="467"/>
      <c r="Q125" s="462">
        <f t="shared" si="29"/>
        <v>200</v>
      </c>
      <c r="R125" s="678">
        <v>1</v>
      </c>
      <c r="S125" s="678">
        <v>1</v>
      </c>
      <c r="T125" s="452">
        <f t="shared" si="30"/>
        <v>0</v>
      </c>
      <c r="U125" s="452">
        <f t="shared" si="31"/>
        <v>0</v>
      </c>
      <c r="V125" s="452">
        <f t="shared" si="32"/>
        <v>0</v>
      </c>
      <c r="W125" s="452">
        <f t="shared" si="33"/>
        <v>0</v>
      </c>
      <c r="X125" s="452"/>
      <c r="Y125" s="463">
        <f t="shared" si="24"/>
        <v>0</v>
      </c>
      <c r="Z125" s="463">
        <f t="shared" si="25"/>
        <v>0</v>
      </c>
      <c r="AA125" s="463">
        <f t="shared" si="26"/>
        <v>0</v>
      </c>
      <c r="AB125" s="463">
        <f t="shared" si="27"/>
        <v>0</v>
      </c>
      <c r="AC125" s="463">
        <f t="shared" si="28"/>
        <v>0</v>
      </c>
      <c r="AD125" s="464" t="str">
        <f t="shared" si="34"/>
        <v>V</v>
      </c>
      <c r="AE125" s="465"/>
      <c r="AF125" s="466">
        <f>(T125+U125+V125)*'1.0-Contractblad'!$L$37+W125</f>
        <v>0</v>
      </c>
      <c r="AG125" s="466">
        <f ca="1">VLOOKUP(E125,'1.1a-Jaarprijzen'!$B$49:$Q$84,16,FALSE)*K125</f>
        <v>0</v>
      </c>
      <c r="AI125" s="364">
        <f t="shared" si="35"/>
        <v>5200</v>
      </c>
      <c r="AJ125" s="364" t="str">
        <f t="shared" si="36"/>
        <v>5200-200</v>
      </c>
    </row>
    <row r="126" spans="1:36" ht="15">
      <c r="B126" s="496"/>
      <c r="C126" s="497"/>
      <c r="D126" s="456">
        <f>VLOOKUP(E126,'1.1a-Jaarprijzen'!B:G,6,FALSE)</f>
        <v>1</v>
      </c>
      <c r="E126" s="455" t="s">
        <v>692</v>
      </c>
      <c r="F126" s="456" t="s">
        <v>375</v>
      </c>
      <c r="G126" s="457" t="s">
        <v>397</v>
      </c>
      <c r="H126" s="455" t="s">
        <v>331</v>
      </c>
      <c r="I126" s="458" t="str">
        <f t="shared" si="37"/>
        <v>entree, gang, hal, repro</v>
      </c>
      <c r="J126" s="456" t="s">
        <v>646</v>
      </c>
      <c r="K126" s="459">
        <v>19</v>
      </c>
      <c r="L126" s="459"/>
      <c r="M126" s="460">
        <v>3200</v>
      </c>
      <c r="N126" s="461"/>
      <c r="O126" s="460"/>
      <c r="P126" s="467"/>
      <c r="Q126" s="462">
        <f t="shared" si="29"/>
        <v>200</v>
      </c>
      <c r="R126" s="678">
        <v>1</v>
      </c>
      <c r="S126" s="678">
        <v>1</v>
      </c>
      <c r="T126" s="452">
        <f t="shared" si="30"/>
        <v>0</v>
      </c>
      <c r="U126" s="452">
        <f t="shared" si="31"/>
        <v>0</v>
      </c>
      <c r="V126" s="452">
        <f t="shared" si="32"/>
        <v>0</v>
      </c>
      <c r="W126" s="452">
        <f t="shared" si="33"/>
        <v>0</v>
      </c>
      <c r="X126" s="452"/>
      <c r="Y126" s="463">
        <f t="shared" si="24"/>
        <v>0</v>
      </c>
      <c r="Z126" s="463">
        <f t="shared" si="25"/>
        <v>0</v>
      </c>
      <c r="AA126" s="463">
        <f t="shared" si="26"/>
        <v>0</v>
      </c>
      <c r="AB126" s="463">
        <f t="shared" si="27"/>
        <v>0</v>
      </c>
      <c r="AC126" s="463">
        <f t="shared" si="28"/>
        <v>0</v>
      </c>
      <c r="AD126" s="464" t="str">
        <f t="shared" si="34"/>
        <v>V</v>
      </c>
      <c r="AE126" s="465"/>
      <c r="AF126" s="466">
        <f>(T126+U126+V126)*'1.0-Contractblad'!$L$37+W126</f>
        <v>0</v>
      </c>
      <c r="AG126" s="466">
        <f ca="1">VLOOKUP(E126,'1.1a-Jaarprijzen'!$B$49:$Q$84,16,FALSE)*K126</f>
        <v>0</v>
      </c>
      <c r="AI126" s="364">
        <f t="shared" si="35"/>
        <v>3800</v>
      </c>
      <c r="AJ126" s="364" t="str">
        <f t="shared" si="36"/>
        <v>3200-200</v>
      </c>
    </row>
    <row r="127" spans="1:36" ht="15">
      <c r="B127" s="496"/>
      <c r="C127" s="497"/>
      <c r="D127" s="456">
        <f>VLOOKUP(E127,'1.1a-Jaarprijzen'!B:G,6,FALSE)</f>
        <v>1</v>
      </c>
      <c r="E127" s="455" t="s">
        <v>692</v>
      </c>
      <c r="F127" s="456" t="s">
        <v>375</v>
      </c>
      <c r="G127" s="457" t="s">
        <v>452</v>
      </c>
      <c r="H127" s="455" t="s">
        <v>596</v>
      </c>
      <c r="I127" s="458" t="str">
        <f t="shared" si="37"/>
        <v>aula, gemeenschappelijke ruimte, bibliotheek</v>
      </c>
      <c r="J127" s="456" t="s">
        <v>643</v>
      </c>
      <c r="K127" s="459">
        <v>10</v>
      </c>
      <c r="L127" s="459"/>
      <c r="M127" s="460">
        <v>2040</v>
      </c>
      <c r="N127" s="461"/>
      <c r="O127" s="460"/>
      <c r="P127" s="467"/>
      <c r="Q127" s="462">
        <f t="shared" si="29"/>
        <v>40</v>
      </c>
      <c r="R127" s="678">
        <v>1</v>
      </c>
      <c r="S127" s="678">
        <v>1</v>
      </c>
      <c r="T127" s="452">
        <f t="shared" si="30"/>
        <v>0</v>
      </c>
      <c r="U127" s="452">
        <f t="shared" si="31"/>
        <v>0</v>
      </c>
      <c r="V127" s="452">
        <f t="shared" si="32"/>
        <v>0</v>
      </c>
      <c r="W127" s="452">
        <f t="shared" si="33"/>
        <v>0</v>
      </c>
      <c r="X127" s="452"/>
      <c r="Y127" s="463">
        <f t="shared" si="24"/>
        <v>0</v>
      </c>
      <c r="Z127" s="463">
        <f t="shared" si="25"/>
        <v>0</v>
      </c>
      <c r="AA127" s="463">
        <f t="shared" si="26"/>
        <v>0</v>
      </c>
      <c r="AB127" s="463">
        <f t="shared" si="27"/>
        <v>0</v>
      </c>
      <c r="AC127" s="463">
        <f t="shared" si="28"/>
        <v>0</v>
      </c>
      <c r="AD127" s="464" t="str">
        <f t="shared" si="34"/>
        <v>V</v>
      </c>
      <c r="AE127" s="465"/>
      <c r="AF127" s="466">
        <f>(T127+U127+V127)*'1.0-Contractblad'!$L$37+W127</f>
        <v>0</v>
      </c>
      <c r="AG127" s="466">
        <f ca="1">VLOOKUP(E127,'1.1a-Jaarprijzen'!$B$49:$Q$84,16,FALSE)*K127</f>
        <v>0</v>
      </c>
      <c r="AI127" s="364">
        <f t="shared" si="35"/>
        <v>400</v>
      </c>
      <c r="AJ127" s="364" t="str">
        <f t="shared" si="36"/>
        <v>2040-40</v>
      </c>
    </row>
    <row r="128" spans="1:36" ht="15">
      <c r="B128" s="496"/>
      <c r="C128" s="497"/>
      <c r="D128" s="456">
        <f>VLOOKUP(E128,'1.1a-Jaarprijzen'!B:G,6,FALSE)</f>
        <v>1</v>
      </c>
      <c r="E128" s="455" t="s">
        <v>692</v>
      </c>
      <c r="F128" s="456" t="s">
        <v>375</v>
      </c>
      <c r="G128" s="457" t="s">
        <v>401</v>
      </c>
      <c r="H128" s="455" t="s">
        <v>564</v>
      </c>
      <c r="I128" s="458" t="str">
        <f t="shared" si="37"/>
        <v>sanitaire ruimte (toilet-/doucheruimte)</v>
      </c>
      <c r="J128" s="456" t="s">
        <v>644</v>
      </c>
      <c r="K128" s="459">
        <v>6</v>
      </c>
      <c r="L128" s="459"/>
      <c r="M128" s="460">
        <v>4200</v>
      </c>
      <c r="N128" s="461"/>
      <c r="O128" s="460"/>
      <c r="P128" s="467"/>
      <c r="Q128" s="462">
        <f t="shared" si="29"/>
        <v>200</v>
      </c>
      <c r="R128" s="678">
        <v>1</v>
      </c>
      <c r="S128" s="678">
        <v>1</v>
      </c>
      <c r="T128" s="452">
        <f t="shared" si="30"/>
        <v>0</v>
      </c>
      <c r="U128" s="452">
        <f t="shared" si="31"/>
        <v>0</v>
      </c>
      <c r="V128" s="452">
        <f t="shared" si="32"/>
        <v>0</v>
      </c>
      <c r="W128" s="452">
        <f t="shared" si="33"/>
        <v>0</v>
      </c>
      <c r="X128" s="452"/>
      <c r="Y128" s="463">
        <f t="shared" si="24"/>
        <v>0</v>
      </c>
      <c r="Z128" s="463">
        <f t="shared" si="25"/>
        <v>0</v>
      </c>
      <c r="AA128" s="463">
        <f t="shared" si="26"/>
        <v>0</v>
      </c>
      <c r="AB128" s="463">
        <f t="shared" si="27"/>
        <v>0</v>
      </c>
      <c r="AC128" s="463">
        <f t="shared" si="28"/>
        <v>0</v>
      </c>
      <c r="AD128" s="464" t="str">
        <f t="shared" si="34"/>
        <v>S</v>
      </c>
      <c r="AE128" s="465"/>
      <c r="AF128" s="466">
        <f>(T128+U128+V128)*'1.0-Contractblad'!$L$37+W128</f>
        <v>0</v>
      </c>
      <c r="AG128" s="466">
        <f ca="1">VLOOKUP(E128,'1.1a-Jaarprijzen'!$B$49:$Q$84,16,FALSE)*K128</f>
        <v>0</v>
      </c>
      <c r="AI128" s="364">
        <f t="shared" si="35"/>
        <v>1200</v>
      </c>
      <c r="AJ128" s="364" t="str">
        <f t="shared" si="36"/>
        <v>4200-200</v>
      </c>
    </row>
    <row r="129" spans="2:36" ht="15">
      <c r="B129" s="496"/>
      <c r="C129" s="497"/>
      <c r="D129" s="456">
        <f>VLOOKUP(E129,'1.1a-Jaarprijzen'!B:G,6,FALSE)</f>
        <v>1</v>
      </c>
      <c r="E129" s="455" t="s">
        <v>692</v>
      </c>
      <c r="F129" s="456" t="s">
        <v>375</v>
      </c>
      <c r="G129" s="457" t="s">
        <v>404</v>
      </c>
      <c r="H129" s="455" t="s">
        <v>564</v>
      </c>
      <c r="I129" s="458" t="str">
        <f t="shared" si="37"/>
        <v>sanitaire ruimte (toilet-/doucheruimte)</v>
      </c>
      <c r="J129" s="456" t="s">
        <v>644</v>
      </c>
      <c r="K129" s="459">
        <v>6</v>
      </c>
      <c r="L129" s="459"/>
      <c r="M129" s="460">
        <v>4200</v>
      </c>
      <c r="N129" s="461"/>
      <c r="O129" s="460"/>
      <c r="P129" s="467"/>
      <c r="Q129" s="462">
        <f t="shared" si="29"/>
        <v>200</v>
      </c>
      <c r="R129" s="678">
        <v>1</v>
      </c>
      <c r="S129" s="678">
        <v>1</v>
      </c>
      <c r="T129" s="452">
        <f t="shared" si="30"/>
        <v>0</v>
      </c>
      <c r="U129" s="452">
        <f t="shared" si="31"/>
        <v>0</v>
      </c>
      <c r="V129" s="452">
        <f t="shared" si="32"/>
        <v>0</v>
      </c>
      <c r="W129" s="452">
        <f t="shared" si="33"/>
        <v>0</v>
      </c>
      <c r="X129" s="452"/>
      <c r="Y129" s="463">
        <f t="shared" si="24"/>
        <v>0</v>
      </c>
      <c r="Z129" s="463">
        <f t="shared" si="25"/>
        <v>0</v>
      </c>
      <c r="AA129" s="463">
        <f t="shared" si="26"/>
        <v>0</v>
      </c>
      <c r="AB129" s="463">
        <f t="shared" si="27"/>
        <v>0</v>
      </c>
      <c r="AC129" s="463">
        <f t="shared" si="28"/>
        <v>0</v>
      </c>
      <c r="AD129" s="464" t="str">
        <f t="shared" si="34"/>
        <v>S</v>
      </c>
      <c r="AE129" s="465"/>
      <c r="AF129" s="466">
        <f>(T129+U129+V129)*'1.0-Contractblad'!$L$37+W129</f>
        <v>0</v>
      </c>
      <c r="AG129" s="466">
        <f ca="1">VLOOKUP(E129,'1.1a-Jaarprijzen'!$B$49:$Q$84,16,FALSE)*K129</f>
        <v>0</v>
      </c>
      <c r="AI129" s="364">
        <f t="shared" si="35"/>
        <v>1200</v>
      </c>
      <c r="AJ129" s="364" t="str">
        <f t="shared" si="36"/>
        <v>4200-200</v>
      </c>
    </row>
    <row r="130" spans="2:36" ht="15">
      <c r="B130" s="496"/>
      <c r="C130" s="497"/>
      <c r="D130" s="456">
        <f>VLOOKUP(E130,'1.1a-Jaarprijzen'!B:G,6,FALSE)</f>
        <v>1</v>
      </c>
      <c r="E130" s="455" t="s">
        <v>692</v>
      </c>
      <c r="F130" s="456" t="s">
        <v>375</v>
      </c>
      <c r="G130" s="457" t="s">
        <v>406</v>
      </c>
      <c r="H130" s="455" t="s">
        <v>344</v>
      </c>
      <c r="I130" s="458" t="str">
        <f t="shared" si="37"/>
        <v>speellokaal</v>
      </c>
      <c r="J130" s="456" t="s">
        <v>640</v>
      </c>
      <c r="K130" s="459">
        <v>73</v>
      </c>
      <c r="L130" s="459"/>
      <c r="M130" s="460">
        <v>8200</v>
      </c>
      <c r="N130" s="461"/>
      <c r="O130" s="460"/>
      <c r="P130" s="467"/>
      <c r="Q130" s="462">
        <f t="shared" si="29"/>
        <v>200</v>
      </c>
      <c r="R130" s="678">
        <v>1</v>
      </c>
      <c r="S130" s="678">
        <v>1</v>
      </c>
      <c r="T130" s="452">
        <f t="shared" si="30"/>
        <v>0</v>
      </c>
      <c r="U130" s="452">
        <f t="shared" si="31"/>
        <v>0</v>
      </c>
      <c r="V130" s="452">
        <f t="shared" si="32"/>
        <v>0</v>
      </c>
      <c r="W130" s="452">
        <f t="shared" si="33"/>
        <v>0</v>
      </c>
      <c r="X130" s="452"/>
      <c r="Y130" s="463">
        <f t="shared" si="24"/>
        <v>0</v>
      </c>
      <c r="Z130" s="463">
        <f t="shared" si="25"/>
        <v>0</v>
      </c>
      <c r="AA130" s="463">
        <f t="shared" si="26"/>
        <v>0</v>
      </c>
      <c r="AB130" s="463">
        <f t="shared" si="27"/>
        <v>0</v>
      </c>
      <c r="AC130" s="463">
        <f t="shared" si="28"/>
        <v>0</v>
      </c>
      <c r="AD130" s="464" t="str">
        <f t="shared" si="34"/>
        <v>L</v>
      </c>
      <c r="AE130" s="465"/>
      <c r="AF130" s="466">
        <f>(T130+U130+V130)*'1.0-Contractblad'!$L$37+W130</f>
        <v>0</v>
      </c>
      <c r="AG130" s="466">
        <f ca="1">VLOOKUP(E130,'1.1a-Jaarprijzen'!$B$49:$Q$84,16,FALSE)*K130</f>
        <v>0</v>
      </c>
      <c r="AI130" s="364">
        <f t="shared" si="35"/>
        <v>14600</v>
      </c>
      <c r="AJ130" s="364" t="str">
        <f t="shared" si="36"/>
        <v>8200-200</v>
      </c>
    </row>
    <row r="131" spans="2:36" ht="15">
      <c r="B131" s="496"/>
      <c r="C131" s="497"/>
      <c r="D131" s="456">
        <f>VLOOKUP(E131,'1.1a-Jaarprijzen'!B:G,6,FALSE)</f>
        <v>1</v>
      </c>
      <c r="E131" s="455" t="s">
        <v>692</v>
      </c>
      <c r="F131" s="456" t="s">
        <v>375</v>
      </c>
      <c r="G131" s="457" t="s">
        <v>410</v>
      </c>
      <c r="H131" s="455" t="s">
        <v>564</v>
      </c>
      <c r="I131" s="458" t="str">
        <f t="shared" si="37"/>
        <v>sanitaire ruimte (toilet-/doucheruimte)</v>
      </c>
      <c r="J131" s="456" t="s">
        <v>644</v>
      </c>
      <c r="K131" s="459">
        <v>6</v>
      </c>
      <c r="L131" s="459"/>
      <c r="M131" s="460">
        <v>4200</v>
      </c>
      <c r="N131" s="461"/>
      <c r="O131" s="460"/>
      <c r="P131" s="467"/>
      <c r="Q131" s="462">
        <f t="shared" si="29"/>
        <v>200</v>
      </c>
      <c r="R131" s="678">
        <v>1</v>
      </c>
      <c r="S131" s="678">
        <v>1</v>
      </c>
      <c r="T131" s="452">
        <f t="shared" si="30"/>
        <v>0</v>
      </c>
      <c r="U131" s="452">
        <f t="shared" si="31"/>
        <v>0</v>
      </c>
      <c r="V131" s="452">
        <f t="shared" si="32"/>
        <v>0</v>
      </c>
      <c r="W131" s="452">
        <f t="shared" si="33"/>
        <v>0</v>
      </c>
      <c r="X131" s="452"/>
      <c r="Y131" s="463">
        <f t="shared" si="24"/>
        <v>0</v>
      </c>
      <c r="Z131" s="463">
        <f t="shared" si="25"/>
        <v>0</v>
      </c>
      <c r="AA131" s="463">
        <f t="shared" si="26"/>
        <v>0</v>
      </c>
      <c r="AB131" s="463">
        <f t="shared" si="27"/>
        <v>0</v>
      </c>
      <c r="AC131" s="463">
        <f t="shared" si="28"/>
        <v>0</v>
      </c>
      <c r="AD131" s="464" t="str">
        <f t="shared" si="34"/>
        <v>S</v>
      </c>
      <c r="AE131" s="465"/>
      <c r="AF131" s="466">
        <f>(T131+U131+V131)*'1.0-Contractblad'!$L$37+W131</f>
        <v>0</v>
      </c>
      <c r="AG131" s="466">
        <f ca="1">VLOOKUP(E131,'1.1a-Jaarprijzen'!$B$49:$Q$84,16,FALSE)*K131</f>
        <v>0</v>
      </c>
      <c r="AI131" s="364">
        <f t="shared" si="35"/>
        <v>1200</v>
      </c>
      <c r="AJ131" s="364" t="str">
        <f t="shared" si="36"/>
        <v>4200-200</v>
      </c>
    </row>
    <row r="132" spans="2:36" ht="15">
      <c r="B132" s="496"/>
      <c r="C132" s="497"/>
      <c r="D132" s="456">
        <f>VLOOKUP(E132,'1.1a-Jaarprijzen'!B:G,6,FALSE)</f>
        <v>1</v>
      </c>
      <c r="E132" s="455" t="s">
        <v>692</v>
      </c>
      <c r="F132" s="456" t="s">
        <v>375</v>
      </c>
      <c r="G132" s="457" t="s">
        <v>411</v>
      </c>
      <c r="H132" s="455" t="s">
        <v>572</v>
      </c>
      <c r="I132" s="458" t="str">
        <f t="shared" si="37"/>
        <v>leslokaal/leerplein groep 4 t/m 8</v>
      </c>
      <c r="J132" s="456" t="s">
        <v>643</v>
      </c>
      <c r="K132" s="459">
        <v>61</v>
      </c>
      <c r="L132" s="459"/>
      <c r="M132" s="460">
        <v>18200</v>
      </c>
      <c r="N132" s="461"/>
      <c r="O132" s="460"/>
      <c r="P132" s="467"/>
      <c r="Q132" s="462">
        <f t="shared" si="29"/>
        <v>200</v>
      </c>
      <c r="R132" s="678">
        <v>1</v>
      </c>
      <c r="S132" s="678">
        <v>1</v>
      </c>
      <c r="T132" s="452">
        <f t="shared" si="30"/>
        <v>0</v>
      </c>
      <c r="U132" s="452">
        <f t="shared" si="31"/>
        <v>0</v>
      </c>
      <c r="V132" s="452">
        <f t="shared" si="32"/>
        <v>0</v>
      </c>
      <c r="W132" s="452">
        <f t="shared" si="33"/>
        <v>0</v>
      </c>
      <c r="X132" s="452"/>
      <c r="Y132" s="463">
        <f t="shared" si="24"/>
        <v>0</v>
      </c>
      <c r="Z132" s="463">
        <f t="shared" si="25"/>
        <v>0</v>
      </c>
      <c r="AA132" s="463">
        <f t="shared" si="26"/>
        <v>0</v>
      </c>
      <c r="AB132" s="463">
        <f t="shared" si="27"/>
        <v>0</v>
      </c>
      <c r="AC132" s="463">
        <f t="shared" si="28"/>
        <v>0</v>
      </c>
      <c r="AD132" s="464" t="str">
        <f t="shared" si="34"/>
        <v>V</v>
      </c>
      <c r="AE132" s="465"/>
      <c r="AF132" s="466">
        <f>(T132+U132+V132)*'1.0-Contractblad'!$L$37+W132</f>
        <v>0</v>
      </c>
      <c r="AG132" s="466">
        <f ca="1">VLOOKUP(E132,'1.1a-Jaarprijzen'!$B$49:$Q$84,16,FALSE)*K132</f>
        <v>0</v>
      </c>
      <c r="AI132" s="364">
        <f t="shared" si="35"/>
        <v>12200</v>
      </c>
      <c r="AJ132" s="364" t="str">
        <f t="shared" si="36"/>
        <v>18200-200</v>
      </c>
    </row>
    <row r="133" spans="2:36" ht="15">
      <c r="B133" s="496"/>
      <c r="C133" s="497"/>
      <c r="D133" s="456">
        <f>VLOOKUP(E133,'1.1a-Jaarprijzen'!B:G,6,FALSE)</f>
        <v>1</v>
      </c>
      <c r="E133" s="455" t="s">
        <v>692</v>
      </c>
      <c r="F133" s="456" t="s">
        <v>375</v>
      </c>
      <c r="G133" s="457" t="s">
        <v>412</v>
      </c>
      <c r="H133" s="455" t="s">
        <v>572</v>
      </c>
      <c r="I133" s="458" t="str">
        <f t="shared" si="37"/>
        <v>leslokaal/leerplein groep 4 t/m 8</v>
      </c>
      <c r="J133" s="456" t="s">
        <v>643</v>
      </c>
      <c r="K133" s="459">
        <v>60</v>
      </c>
      <c r="L133" s="459"/>
      <c r="M133" s="460">
        <v>18200</v>
      </c>
      <c r="N133" s="461"/>
      <c r="O133" s="460"/>
      <c r="P133" s="467"/>
      <c r="Q133" s="462">
        <f t="shared" si="29"/>
        <v>200</v>
      </c>
      <c r="R133" s="678">
        <v>1</v>
      </c>
      <c r="S133" s="678">
        <v>1</v>
      </c>
      <c r="T133" s="452">
        <f t="shared" si="30"/>
        <v>0</v>
      </c>
      <c r="U133" s="452">
        <f t="shared" si="31"/>
        <v>0</v>
      </c>
      <c r="V133" s="452">
        <f t="shared" si="32"/>
        <v>0</v>
      </c>
      <c r="W133" s="452">
        <f t="shared" si="33"/>
        <v>0</v>
      </c>
      <c r="X133" s="452"/>
      <c r="Y133" s="463">
        <f t="shared" si="24"/>
        <v>0</v>
      </c>
      <c r="Z133" s="463">
        <f t="shared" si="25"/>
        <v>0</v>
      </c>
      <c r="AA133" s="463">
        <f t="shared" si="26"/>
        <v>0</v>
      </c>
      <c r="AB133" s="463">
        <f t="shared" si="27"/>
        <v>0</v>
      </c>
      <c r="AC133" s="463">
        <f t="shared" si="28"/>
        <v>0</v>
      </c>
      <c r="AD133" s="464" t="str">
        <f t="shared" si="34"/>
        <v>V</v>
      </c>
      <c r="AE133" s="465"/>
      <c r="AF133" s="466">
        <f>(T133+U133+V133)*'1.0-Contractblad'!$L$37+W133</f>
        <v>0</v>
      </c>
      <c r="AG133" s="466">
        <f ca="1">VLOOKUP(E133,'1.1a-Jaarprijzen'!$B$49:$Q$84,16,FALSE)*K133</f>
        <v>0</v>
      </c>
      <c r="AI133" s="364">
        <f t="shared" si="35"/>
        <v>12000</v>
      </c>
      <c r="AJ133" s="364" t="str">
        <f t="shared" si="36"/>
        <v>18200-200</v>
      </c>
    </row>
    <row r="134" spans="2:36" ht="15">
      <c r="B134" s="496"/>
      <c r="C134" s="497"/>
      <c r="D134" s="456">
        <f>VLOOKUP(E134,'1.1a-Jaarprijzen'!B:G,6,FALSE)</f>
        <v>1</v>
      </c>
      <c r="E134" s="455" t="s">
        <v>692</v>
      </c>
      <c r="F134" s="456" t="s">
        <v>375</v>
      </c>
      <c r="G134" s="457" t="s">
        <v>414</v>
      </c>
      <c r="H134" s="455" t="s">
        <v>579</v>
      </c>
      <c r="I134" s="458" t="str">
        <f t="shared" si="37"/>
        <v>administratieve -,  vergaderruimte</v>
      </c>
      <c r="J134" s="456" t="s">
        <v>643</v>
      </c>
      <c r="K134" s="459">
        <v>24</v>
      </c>
      <c r="L134" s="459"/>
      <c r="M134" s="460">
        <v>1040</v>
      </c>
      <c r="N134" s="461"/>
      <c r="O134" s="460"/>
      <c r="P134" s="467"/>
      <c r="Q134" s="462">
        <f t="shared" si="29"/>
        <v>40</v>
      </c>
      <c r="R134" s="678">
        <v>1</v>
      </c>
      <c r="S134" s="678">
        <v>1</v>
      </c>
      <c r="T134" s="452">
        <f t="shared" si="30"/>
        <v>0</v>
      </c>
      <c r="U134" s="452">
        <f t="shared" si="31"/>
        <v>0</v>
      </c>
      <c r="V134" s="452">
        <f t="shared" si="32"/>
        <v>0</v>
      </c>
      <c r="W134" s="452">
        <f t="shared" si="33"/>
        <v>0</v>
      </c>
      <c r="X134" s="452"/>
      <c r="Y134" s="463">
        <f t="shared" si="24"/>
        <v>0</v>
      </c>
      <c r="Z134" s="463">
        <f t="shared" si="25"/>
        <v>0</v>
      </c>
      <c r="AA134" s="463">
        <f t="shared" si="26"/>
        <v>0</v>
      </c>
      <c r="AB134" s="463">
        <f t="shared" si="27"/>
        <v>0</v>
      </c>
      <c r="AC134" s="463">
        <f t="shared" si="28"/>
        <v>0</v>
      </c>
      <c r="AD134" s="464" t="str">
        <f t="shared" si="34"/>
        <v>V</v>
      </c>
      <c r="AE134" s="465"/>
      <c r="AF134" s="466">
        <f>(T134+U134+V134)*'1.0-Contractblad'!$L$37+W134</f>
        <v>0</v>
      </c>
      <c r="AG134" s="466">
        <f ca="1">VLOOKUP(E134,'1.1a-Jaarprijzen'!$B$49:$Q$84,16,FALSE)*K134</f>
        <v>0</v>
      </c>
      <c r="AI134" s="364">
        <f t="shared" si="35"/>
        <v>960</v>
      </c>
      <c r="AJ134" s="364" t="str">
        <f t="shared" si="36"/>
        <v>1040-40</v>
      </c>
    </row>
    <row r="135" spans="2:36" ht="15">
      <c r="B135" s="496"/>
      <c r="C135" s="497"/>
      <c r="D135" s="456">
        <f>VLOOKUP(E135,'1.1a-Jaarprijzen'!B:G,6,FALSE)</f>
        <v>1</v>
      </c>
      <c r="E135" s="455" t="s">
        <v>692</v>
      </c>
      <c r="F135" s="456" t="s">
        <v>375</v>
      </c>
      <c r="G135" s="457" t="s">
        <v>415</v>
      </c>
      <c r="H135" s="455" t="s">
        <v>580</v>
      </c>
      <c r="I135" s="458" t="str">
        <f t="shared" si="37"/>
        <v>administratieve -,  vergaderruimte</v>
      </c>
      <c r="J135" s="456" t="s">
        <v>643</v>
      </c>
      <c r="K135" s="459">
        <v>12</v>
      </c>
      <c r="L135" s="459"/>
      <c r="M135" s="460">
        <v>1040</v>
      </c>
      <c r="N135" s="461"/>
      <c r="O135" s="460"/>
      <c r="P135" s="467"/>
      <c r="Q135" s="462">
        <f t="shared" si="29"/>
        <v>40</v>
      </c>
      <c r="R135" s="678">
        <v>1</v>
      </c>
      <c r="S135" s="678">
        <v>1</v>
      </c>
      <c r="T135" s="452">
        <f t="shared" si="30"/>
        <v>0</v>
      </c>
      <c r="U135" s="452">
        <f t="shared" si="31"/>
        <v>0</v>
      </c>
      <c r="V135" s="452">
        <f t="shared" si="32"/>
        <v>0</v>
      </c>
      <c r="W135" s="452">
        <f t="shared" si="33"/>
        <v>0</v>
      </c>
      <c r="X135" s="452"/>
      <c r="Y135" s="463">
        <f t="shared" si="24"/>
        <v>0</v>
      </c>
      <c r="Z135" s="463">
        <f t="shared" si="25"/>
        <v>0</v>
      </c>
      <c r="AA135" s="463">
        <f t="shared" si="26"/>
        <v>0</v>
      </c>
      <c r="AB135" s="463">
        <f t="shared" si="27"/>
        <v>0</v>
      </c>
      <c r="AC135" s="463">
        <f t="shared" si="28"/>
        <v>0</v>
      </c>
      <c r="AD135" s="464" t="str">
        <f t="shared" si="34"/>
        <v>V</v>
      </c>
      <c r="AE135" s="465"/>
      <c r="AF135" s="466">
        <f>(T135+U135+V135)*'1.0-Contractblad'!$L$37+W135</f>
        <v>0</v>
      </c>
      <c r="AG135" s="466">
        <f ca="1">VLOOKUP(E135,'1.1a-Jaarprijzen'!$B$49:$Q$84,16,FALSE)*K135</f>
        <v>0</v>
      </c>
      <c r="AI135" s="364">
        <f t="shared" si="35"/>
        <v>480</v>
      </c>
      <c r="AJ135" s="364" t="str">
        <f t="shared" si="36"/>
        <v>1040-40</v>
      </c>
    </row>
    <row r="136" spans="2:36" ht="15">
      <c r="B136" s="496"/>
      <c r="C136" s="497"/>
      <c r="D136" s="456">
        <f>VLOOKUP(E136,'1.1a-Jaarprijzen'!B:G,6,FALSE)</f>
        <v>1</v>
      </c>
      <c r="E136" s="455" t="s">
        <v>692</v>
      </c>
      <c r="F136" s="456" t="s">
        <v>375</v>
      </c>
      <c r="G136" s="457" t="s">
        <v>416</v>
      </c>
      <c r="H136" s="455" t="s">
        <v>587</v>
      </c>
      <c r="I136" s="458" t="str">
        <f t="shared" si="37"/>
        <v>administratieve -,  vergaderruimte</v>
      </c>
      <c r="J136" s="456" t="s">
        <v>643</v>
      </c>
      <c r="K136" s="459">
        <v>13</v>
      </c>
      <c r="L136" s="459"/>
      <c r="M136" s="460">
        <v>1040</v>
      </c>
      <c r="N136" s="461"/>
      <c r="O136" s="460"/>
      <c r="P136" s="467"/>
      <c r="Q136" s="462">
        <f t="shared" si="29"/>
        <v>40</v>
      </c>
      <c r="R136" s="678">
        <v>1</v>
      </c>
      <c r="S136" s="678">
        <v>1</v>
      </c>
      <c r="T136" s="452">
        <f t="shared" si="30"/>
        <v>0</v>
      </c>
      <c r="U136" s="452">
        <f t="shared" si="31"/>
        <v>0</v>
      </c>
      <c r="V136" s="452">
        <f t="shared" si="32"/>
        <v>0</v>
      </c>
      <c r="W136" s="452">
        <f t="shared" si="33"/>
        <v>0</v>
      </c>
      <c r="X136" s="452"/>
      <c r="Y136" s="463">
        <f t="shared" si="24"/>
        <v>0</v>
      </c>
      <c r="Z136" s="463">
        <f t="shared" si="25"/>
        <v>0</v>
      </c>
      <c r="AA136" s="463">
        <f t="shared" si="26"/>
        <v>0</v>
      </c>
      <c r="AB136" s="463">
        <f t="shared" si="27"/>
        <v>0</v>
      </c>
      <c r="AC136" s="463">
        <f t="shared" si="28"/>
        <v>0</v>
      </c>
      <c r="AD136" s="464" t="str">
        <f t="shared" si="34"/>
        <v>V</v>
      </c>
      <c r="AE136" s="465"/>
      <c r="AF136" s="466">
        <f>(T136+U136+V136)*'1.0-Contractblad'!$L$37+W136</f>
        <v>0</v>
      </c>
      <c r="AG136" s="466">
        <f ca="1">VLOOKUP(E136,'1.1a-Jaarprijzen'!$B$49:$Q$84,16,FALSE)*K136</f>
        <v>0</v>
      </c>
      <c r="AI136" s="364">
        <f t="shared" si="35"/>
        <v>520</v>
      </c>
      <c r="AJ136" s="364" t="str">
        <f t="shared" si="36"/>
        <v>1040-40</v>
      </c>
    </row>
    <row r="137" spans="2:36" ht="15">
      <c r="B137" s="496"/>
      <c r="C137" s="497"/>
      <c r="D137" s="456">
        <f>VLOOKUP(E137,'1.1a-Jaarprijzen'!B:G,6,FALSE)</f>
        <v>1</v>
      </c>
      <c r="E137" s="455" t="s">
        <v>692</v>
      </c>
      <c r="F137" s="456" t="s">
        <v>375</v>
      </c>
      <c r="G137" s="457" t="s">
        <v>417</v>
      </c>
      <c r="H137" s="455" t="s">
        <v>573</v>
      </c>
      <c r="I137" s="458" t="str">
        <f t="shared" si="37"/>
        <v>administratieve -,  vergaderruimte</v>
      </c>
      <c r="J137" s="456" t="s">
        <v>643</v>
      </c>
      <c r="K137" s="459">
        <v>48</v>
      </c>
      <c r="L137" s="459"/>
      <c r="M137" s="460">
        <v>1040</v>
      </c>
      <c r="N137" s="461"/>
      <c r="O137" s="460"/>
      <c r="P137" s="467"/>
      <c r="Q137" s="462">
        <f t="shared" si="29"/>
        <v>40</v>
      </c>
      <c r="R137" s="678">
        <v>1</v>
      </c>
      <c r="S137" s="678">
        <v>1</v>
      </c>
      <c r="T137" s="452">
        <f t="shared" si="30"/>
        <v>0</v>
      </c>
      <c r="U137" s="452">
        <f t="shared" si="31"/>
        <v>0</v>
      </c>
      <c r="V137" s="452">
        <f t="shared" si="32"/>
        <v>0</v>
      </c>
      <c r="W137" s="452">
        <f t="shared" si="33"/>
        <v>0</v>
      </c>
      <c r="X137" s="452"/>
      <c r="Y137" s="463">
        <f t="shared" si="24"/>
        <v>0</v>
      </c>
      <c r="Z137" s="463">
        <f t="shared" si="25"/>
        <v>0</v>
      </c>
      <c r="AA137" s="463">
        <f t="shared" si="26"/>
        <v>0</v>
      </c>
      <c r="AB137" s="463">
        <f t="shared" si="27"/>
        <v>0</v>
      </c>
      <c r="AC137" s="463">
        <f t="shared" si="28"/>
        <v>0</v>
      </c>
      <c r="AD137" s="464" t="str">
        <f t="shared" si="34"/>
        <v>V</v>
      </c>
      <c r="AE137" s="465"/>
      <c r="AF137" s="466">
        <f>(T137+U137+V137)*'1.0-Contractblad'!$L$37+W137</f>
        <v>0</v>
      </c>
      <c r="AG137" s="466">
        <f ca="1">VLOOKUP(E137,'1.1a-Jaarprijzen'!$B$49:$Q$84,16,FALSE)*K137</f>
        <v>0</v>
      </c>
      <c r="AI137" s="364">
        <f t="shared" si="35"/>
        <v>1920</v>
      </c>
      <c r="AJ137" s="364" t="str">
        <f t="shared" si="36"/>
        <v>1040-40</v>
      </c>
    </row>
    <row r="138" spans="2:36" ht="15">
      <c r="B138" s="496"/>
      <c r="C138" s="497"/>
      <c r="D138" s="456">
        <f>VLOOKUP(E138,'1.1a-Jaarprijzen'!B:G,6,FALSE)</f>
        <v>1</v>
      </c>
      <c r="E138" s="455" t="s">
        <v>692</v>
      </c>
      <c r="F138" s="456" t="s">
        <v>375</v>
      </c>
      <c r="G138" s="457" t="s">
        <v>453</v>
      </c>
      <c r="H138" s="455" t="s">
        <v>583</v>
      </c>
      <c r="I138" s="458" t="str">
        <f t="shared" si="37"/>
        <v>administratieve -,  vergaderruimte</v>
      </c>
      <c r="J138" s="456" t="s">
        <v>643</v>
      </c>
      <c r="K138" s="459">
        <v>11</v>
      </c>
      <c r="L138" s="459"/>
      <c r="M138" s="460">
        <v>1040</v>
      </c>
      <c r="N138" s="461"/>
      <c r="O138" s="460"/>
      <c r="P138" s="467"/>
      <c r="Q138" s="462">
        <f t="shared" si="29"/>
        <v>40</v>
      </c>
      <c r="R138" s="678">
        <v>1</v>
      </c>
      <c r="S138" s="678">
        <v>1</v>
      </c>
      <c r="T138" s="452">
        <f t="shared" si="30"/>
        <v>0</v>
      </c>
      <c r="U138" s="452">
        <f t="shared" si="31"/>
        <v>0</v>
      </c>
      <c r="V138" s="452">
        <f t="shared" si="32"/>
        <v>0</v>
      </c>
      <c r="W138" s="452">
        <f t="shared" si="33"/>
        <v>0</v>
      </c>
      <c r="X138" s="452"/>
      <c r="Y138" s="463">
        <f t="shared" si="24"/>
        <v>0</v>
      </c>
      <c r="Z138" s="463">
        <f t="shared" si="25"/>
        <v>0</v>
      </c>
      <c r="AA138" s="463">
        <f t="shared" si="26"/>
        <v>0</v>
      </c>
      <c r="AB138" s="463">
        <f t="shared" si="27"/>
        <v>0</v>
      </c>
      <c r="AC138" s="463">
        <f t="shared" si="28"/>
        <v>0</v>
      </c>
      <c r="AD138" s="464" t="str">
        <f t="shared" si="34"/>
        <v>V</v>
      </c>
      <c r="AE138" s="465"/>
      <c r="AF138" s="466">
        <f>(T138+U138+V138)*'1.0-Contractblad'!$L$37+W138</f>
        <v>0</v>
      </c>
      <c r="AG138" s="466">
        <f ca="1">VLOOKUP(E138,'1.1a-Jaarprijzen'!$B$49:$Q$84,16,FALSE)*K138</f>
        <v>0</v>
      </c>
      <c r="AI138" s="364">
        <f t="shared" si="35"/>
        <v>440</v>
      </c>
      <c r="AJ138" s="364" t="str">
        <f t="shared" si="36"/>
        <v>1040-40</v>
      </c>
    </row>
    <row r="139" spans="2:36" ht="15">
      <c r="B139" s="496"/>
      <c r="C139" s="497"/>
      <c r="D139" s="456">
        <f>VLOOKUP(E139,'1.1a-Jaarprijzen'!B:G,6,FALSE)</f>
        <v>1</v>
      </c>
      <c r="E139" s="455" t="s">
        <v>692</v>
      </c>
      <c r="F139" s="456" t="s">
        <v>375</v>
      </c>
      <c r="G139" s="457" t="s">
        <v>454</v>
      </c>
      <c r="H139" s="455" t="s">
        <v>564</v>
      </c>
      <c r="I139" s="458" t="str">
        <f t="shared" si="37"/>
        <v>sanitaire ruimte (toilet-/doucheruimte)</v>
      </c>
      <c r="J139" s="456" t="s">
        <v>644</v>
      </c>
      <c r="K139" s="459">
        <v>3</v>
      </c>
      <c r="L139" s="459"/>
      <c r="M139" s="460">
        <v>4200</v>
      </c>
      <c r="N139" s="461"/>
      <c r="O139" s="460"/>
      <c r="P139" s="467"/>
      <c r="Q139" s="462">
        <f t="shared" si="29"/>
        <v>200</v>
      </c>
      <c r="R139" s="678">
        <v>1</v>
      </c>
      <c r="S139" s="678">
        <v>1</v>
      </c>
      <c r="T139" s="452">
        <f t="shared" si="30"/>
        <v>0</v>
      </c>
      <c r="U139" s="452">
        <f t="shared" si="31"/>
        <v>0</v>
      </c>
      <c r="V139" s="452">
        <f t="shared" si="32"/>
        <v>0</v>
      </c>
      <c r="W139" s="452">
        <f t="shared" si="33"/>
        <v>0</v>
      </c>
      <c r="X139" s="452"/>
      <c r="Y139" s="463">
        <f t="shared" si="24"/>
        <v>0</v>
      </c>
      <c r="Z139" s="463">
        <f t="shared" si="25"/>
        <v>0</v>
      </c>
      <c r="AA139" s="463">
        <f t="shared" si="26"/>
        <v>0</v>
      </c>
      <c r="AB139" s="463">
        <f t="shared" si="27"/>
        <v>0</v>
      </c>
      <c r="AC139" s="463">
        <f t="shared" si="28"/>
        <v>0</v>
      </c>
      <c r="AD139" s="464" t="str">
        <f t="shared" si="34"/>
        <v>S</v>
      </c>
      <c r="AE139" s="465"/>
      <c r="AF139" s="466">
        <f>(T139+U139+V139)*'1.0-Contractblad'!$L$37+W139</f>
        <v>0</v>
      </c>
      <c r="AG139" s="466">
        <f ca="1">VLOOKUP(E139,'1.1a-Jaarprijzen'!$B$49:$Q$84,16,FALSE)*K139</f>
        <v>0</v>
      </c>
      <c r="AI139" s="364">
        <f t="shared" si="35"/>
        <v>600</v>
      </c>
      <c r="AJ139" s="364" t="str">
        <f t="shared" si="36"/>
        <v>4200-200</v>
      </c>
    </row>
    <row r="140" spans="2:36" ht="15">
      <c r="B140" s="496"/>
      <c r="C140" s="497"/>
      <c r="D140" s="456">
        <f>VLOOKUP(E140,'1.1a-Jaarprijzen'!B:G,6,FALSE)</f>
        <v>1</v>
      </c>
      <c r="E140" s="455" t="s">
        <v>692</v>
      </c>
      <c r="F140" s="456" t="s">
        <v>375</v>
      </c>
      <c r="G140" s="457" t="s">
        <v>628</v>
      </c>
      <c r="H140" s="455" t="s">
        <v>597</v>
      </c>
      <c r="I140" s="458" t="str">
        <f t="shared" si="37"/>
        <v>sanitaire ruimte (toilet-/doucheruimte)</v>
      </c>
      <c r="J140" s="456" t="s">
        <v>644</v>
      </c>
      <c r="K140" s="459">
        <v>5</v>
      </c>
      <c r="L140" s="459"/>
      <c r="M140" s="460">
        <v>4200</v>
      </c>
      <c r="N140" s="461"/>
      <c r="O140" s="460"/>
      <c r="P140" s="467"/>
      <c r="Q140" s="462">
        <f t="shared" si="29"/>
        <v>200</v>
      </c>
      <c r="R140" s="678">
        <v>1</v>
      </c>
      <c r="S140" s="678">
        <v>1</v>
      </c>
      <c r="T140" s="452">
        <f t="shared" si="30"/>
        <v>0</v>
      </c>
      <c r="U140" s="452">
        <f t="shared" si="31"/>
        <v>0</v>
      </c>
      <c r="V140" s="452">
        <f t="shared" si="32"/>
        <v>0</v>
      </c>
      <c r="W140" s="452">
        <f t="shared" si="33"/>
        <v>0</v>
      </c>
      <c r="X140" s="452"/>
      <c r="Y140" s="463">
        <f t="shared" si="24"/>
        <v>0</v>
      </c>
      <c r="Z140" s="463">
        <f t="shared" si="25"/>
        <v>0</v>
      </c>
      <c r="AA140" s="463">
        <f t="shared" si="26"/>
        <v>0</v>
      </c>
      <c r="AB140" s="463">
        <f t="shared" si="27"/>
        <v>0</v>
      </c>
      <c r="AC140" s="463">
        <f t="shared" si="28"/>
        <v>0</v>
      </c>
      <c r="AD140" s="464" t="str">
        <f t="shared" si="34"/>
        <v>S</v>
      </c>
      <c r="AE140" s="465"/>
      <c r="AF140" s="466">
        <f>(T140+U140+V140)*'1.0-Contractblad'!$L$37+W140</f>
        <v>0</v>
      </c>
      <c r="AG140" s="466">
        <f ca="1">VLOOKUP(E140,'1.1a-Jaarprijzen'!$B$49:$Q$84,16,FALSE)*K140</f>
        <v>0</v>
      </c>
      <c r="AI140" s="364">
        <f t="shared" si="35"/>
        <v>1000</v>
      </c>
      <c r="AJ140" s="364" t="str">
        <f t="shared" si="36"/>
        <v>4200-200</v>
      </c>
    </row>
    <row r="141" spans="2:36" ht="15">
      <c r="B141" s="496"/>
      <c r="C141" s="497"/>
      <c r="D141" s="456">
        <f>VLOOKUP(E141,'1.1a-Jaarprijzen'!B:G,6,FALSE)</f>
        <v>1</v>
      </c>
      <c r="E141" s="455" t="s">
        <v>692</v>
      </c>
      <c r="F141" s="456" t="s">
        <v>375</v>
      </c>
      <c r="G141" s="457" t="s">
        <v>734</v>
      </c>
      <c r="H141" s="455" t="s">
        <v>372</v>
      </c>
      <c r="I141" s="458" t="str">
        <f t="shared" si="37"/>
        <v>trappenhuis</v>
      </c>
      <c r="J141" s="456" t="s">
        <v>674</v>
      </c>
      <c r="K141" s="459">
        <v>14</v>
      </c>
      <c r="L141" s="459"/>
      <c r="M141" s="460">
        <v>9200</v>
      </c>
      <c r="N141" s="461"/>
      <c r="O141" s="460"/>
      <c r="P141" s="467"/>
      <c r="Q141" s="462">
        <f t="shared" si="29"/>
        <v>200</v>
      </c>
      <c r="R141" s="678">
        <v>1</v>
      </c>
      <c r="S141" s="678">
        <v>1</v>
      </c>
      <c r="T141" s="452">
        <f t="shared" si="30"/>
        <v>0</v>
      </c>
      <c r="U141" s="452">
        <f t="shared" si="31"/>
        <v>0</v>
      </c>
      <c r="V141" s="452">
        <f t="shared" si="32"/>
        <v>0</v>
      </c>
      <c r="W141" s="452">
        <f t="shared" si="33"/>
        <v>0</v>
      </c>
      <c r="X141" s="452"/>
      <c r="Y141" s="463">
        <f t="shared" si="24"/>
        <v>0</v>
      </c>
      <c r="Z141" s="463">
        <f t="shared" si="25"/>
        <v>0</v>
      </c>
      <c r="AA141" s="463">
        <f t="shared" si="26"/>
        <v>0</v>
      </c>
      <c r="AB141" s="463">
        <f t="shared" si="27"/>
        <v>0</v>
      </c>
      <c r="AC141" s="463">
        <f t="shared" si="28"/>
        <v>0</v>
      </c>
      <c r="AD141" s="464" t="str">
        <f t="shared" si="34"/>
        <v>V</v>
      </c>
      <c r="AE141" s="465"/>
      <c r="AF141" s="466">
        <f>(T141+U141+V141)*'1.0-Contractblad'!$L$37+W141</f>
        <v>0</v>
      </c>
      <c r="AG141" s="466">
        <f ca="1">VLOOKUP(E141,'1.1a-Jaarprijzen'!$B$49:$Q$84,16,FALSE)*K141</f>
        <v>0</v>
      </c>
      <c r="AI141" s="364">
        <f t="shared" si="35"/>
        <v>2800</v>
      </c>
      <c r="AJ141" s="364" t="str">
        <f t="shared" si="36"/>
        <v>9200-200</v>
      </c>
    </row>
    <row r="142" spans="2:36" ht="15">
      <c r="B142" s="496"/>
      <c r="C142" s="497"/>
      <c r="D142" s="456">
        <f>VLOOKUP(E142,'1.1a-Jaarprijzen'!B:G,6,FALSE)</f>
        <v>1</v>
      </c>
      <c r="E142" s="455" t="s">
        <v>692</v>
      </c>
      <c r="F142" s="456" t="s">
        <v>334</v>
      </c>
      <c r="G142" s="457" t="s">
        <v>418</v>
      </c>
      <c r="H142" s="455" t="s">
        <v>333</v>
      </c>
      <c r="I142" s="458" t="str">
        <f t="shared" ref="I142:I173" si="38">IF($M142="",0,VLOOKUP($M142,Kengetal,4,FALSE))</f>
        <v>entree, gang, hal, repro</v>
      </c>
      <c r="J142" s="456" t="s">
        <v>643</v>
      </c>
      <c r="K142" s="459">
        <v>42</v>
      </c>
      <c r="L142" s="459"/>
      <c r="M142" s="460">
        <v>3200</v>
      </c>
      <c r="N142" s="461"/>
      <c r="O142" s="460"/>
      <c r="P142" s="467"/>
      <c r="Q142" s="462">
        <f t="shared" si="29"/>
        <v>200</v>
      </c>
      <c r="R142" s="678">
        <v>1</v>
      </c>
      <c r="S142" s="678">
        <v>1</v>
      </c>
      <c r="T142" s="452">
        <f t="shared" si="30"/>
        <v>0</v>
      </c>
      <c r="U142" s="452">
        <f t="shared" si="31"/>
        <v>0</v>
      </c>
      <c r="V142" s="452">
        <f t="shared" si="32"/>
        <v>0</v>
      </c>
      <c r="W142" s="452">
        <f t="shared" si="33"/>
        <v>0</v>
      </c>
      <c r="X142" s="452"/>
      <c r="Y142" s="463">
        <f t="shared" ref="Y142:Y205" si="39">IF($M142=0,0,VLOOKUP($M142,Kengetal,6,FALSE))</f>
        <v>0</v>
      </c>
      <c r="Z142" s="463">
        <f t="shared" ref="Z142:Z205" si="40">IF($M142=0,0,VLOOKUP($M142,Kengetal,7,FALSE))</f>
        <v>0</v>
      </c>
      <c r="AA142" s="463">
        <f t="shared" ref="AA142:AA205" si="41">IF($N142=0,0,VLOOKUP($N142,Kengetal,6,FALSE))</f>
        <v>0</v>
      </c>
      <c r="AB142" s="463">
        <f t="shared" ref="AB142:AB205" si="42">IF($O142=0,0,VLOOKUP($O142,Kengetal,6,FALSE))</f>
        <v>0</v>
      </c>
      <c r="AC142" s="463">
        <f t="shared" ref="AC142:AC205" si="43">IF($P142=0,0,VLOOKUP($P142,Kengetal,6,FALSE))</f>
        <v>0</v>
      </c>
      <c r="AD142" s="464" t="str">
        <f t="shared" si="34"/>
        <v>V</v>
      </c>
      <c r="AE142" s="465"/>
      <c r="AF142" s="466">
        <f>(T142+U142+V142)*'1.0-Contractblad'!$L$37+W142</f>
        <v>0</v>
      </c>
      <c r="AG142" s="466">
        <f ca="1">VLOOKUP(E142,'1.1a-Jaarprijzen'!$B$49:$Q$84,16,FALSE)*K142</f>
        <v>0</v>
      </c>
      <c r="AI142" s="364">
        <f t="shared" si="35"/>
        <v>8400</v>
      </c>
      <c r="AJ142" s="364" t="str">
        <f t="shared" si="36"/>
        <v>3200-200</v>
      </c>
    </row>
    <row r="143" spans="2:36" ht="15">
      <c r="B143" s="496"/>
      <c r="C143" s="497"/>
      <c r="D143" s="456">
        <f>VLOOKUP(E143,'1.1a-Jaarprijzen'!B:G,6,FALSE)</f>
        <v>1</v>
      </c>
      <c r="E143" s="455" t="s">
        <v>692</v>
      </c>
      <c r="F143" s="456" t="s">
        <v>334</v>
      </c>
      <c r="G143" s="457" t="s">
        <v>420</v>
      </c>
      <c r="H143" s="455" t="s">
        <v>598</v>
      </c>
      <c r="I143" s="458" t="str">
        <f t="shared" si="38"/>
        <v>aula, gemeenschappelijke ruimte, bibliotheek</v>
      </c>
      <c r="J143" s="456" t="s">
        <v>642</v>
      </c>
      <c r="K143" s="459">
        <v>42</v>
      </c>
      <c r="L143" s="459"/>
      <c r="M143" s="460">
        <v>2200</v>
      </c>
      <c r="N143" s="461"/>
      <c r="O143" s="460"/>
      <c r="P143" s="467"/>
      <c r="Q143" s="462">
        <f t="shared" ref="Q143:Q206" si="44">VLOOKUP(M143,Kengetal,3,FALSE)+VLOOKUP(N143,Kengetal,3,FALSE)+VLOOKUP(O143,Kengetal,3,FALSE)</f>
        <v>200</v>
      </c>
      <c r="R143" s="678">
        <v>1</v>
      </c>
      <c r="S143" s="678">
        <v>1</v>
      </c>
      <c r="T143" s="452">
        <f t="shared" ref="T143:T206" si="45">Y143*K143*R143</f>
        <v>0</v>
      </c>
      <c r="U143" s="452">
        <f t="shared" ref="U143:U206" si="46">Z143*K143*S143</f>
        <v>0</v>
      </c>
      <c r="V143" s="452">
        <f t="shared" ref="V143:V206" si="47">AA143*K143*R143</f>
        <v>0</v>
      </c>
      <c r="W143" s="452">
        <f t="shared" ref="W143:W206" si="48">AB143*K143*R143</f>
        <v>0</v>
      </c>
      <c r="X143" s="452"/>
      <c r="Y143" s="463">
        <f t="shared" si="39"/>
        <v>0</v>
      </c>
      <c r="Z143" s="463">
        <f t="shared" si="40"/>
        <v>0</v>
      </c>
      <c r="AA143" s="463">
        <f t="shared" si="41"/>
        <v>0</v>
      </c>
      <c r="AB143" s="463">
        <f t="shared" si="42"/>
        <v>0</v>
      </c>
      <c r="AC143" s="463">
        <f t="shared" si="43"/>
        <v>0</v>
      </c>
      <c r="AD143" s="464" t="str">
        <f t="shared" ref="AD143:AD206" si="49">IF(M143="","",VLOOKUP(M143,Kengetal,13,FALSE))</f>
        <v>V</v>
      </c>
      <c r="AE143" s="465"/>
      <c r="AF143" s="466">
        <f>(T143+U143+V143)*'1.0-Contractblad'!$L$37+W143</f>
        <v>0</v>
      </c>
      <c r="AG143" s="466">
        <f ca="1">VLOOKUP(E143,'1.1a-Jaarprijzen'!$B$49:$Q$84,16,FALSE)*K143</f>
        <v>0</v>
      </c>
      <c r="AI143" s="364">
        <f t="shared" ref="AI143:AI206" si="50">K143*Q143</f>
        <v>8400</v>
      </c>
      <c r="AJ143" s="364" t="str">
        <f t="shared" ref="AJ143:AJ206" si="51">CONCATENATE(M143,"-",Q143)</f>
        <v>2200-200</v>
      </c>
    </row>
    <row r="144" spans="2:36" ht="15">
      <c r="B144" s="496"/>
      <c r="C144" s="497"/>
      <c r="D144" s="456">
        <f>VLOOKUP(E144,'1.1a-Jaarprijzen'!B:G,6,FALSE)</f>
        <v>1</v>
      </c>
      <c r="E144" s="455" t="s">
        <v>692</v>
      </c>
      <c r="F144" s="456" t="s">
        <v>334</v>
      </c>
      <c r="G144" s="457" t="s">
        <v>435</v>
      </c>
      <c r="H144" s="455" t="s">
        <v>333</v>
      </c>
      <c r="I144" s="458" t="str">
        <f t="shared" si="38"/>
        <v>entree, gang, hal, repro</v>
      </c>
      <c r="J144" s="456" t="s">
        <v>643</v>
      </c>
      <c r="K144" s="459">
        <v>45</v>
      </c>
      <c r="L144" s="459"/>
      <c r="M144" s="460">
        <v>3200</v>
      </c>
      <c r="N144" s="461"/>
      <c r="O144" s="460"/>
      <c r="P144" s="467"/>
      <c r="Q144" s="462">
        <f t="shared" si="44"/>
        <v>200</v>
      </c>
      <c r="R144" s="678">
        <v>1</v>
      </c>
      <c r="S144" s="678">
        <v>1</v>
      </c>
      <c r="T144" s="452">
        <f t="shared" si="45"/>
        <v>0</v>
      </c>
      <c r="U144" s="452">
        <f t="shared" si="46"/>
        <v>0</v>
      </c>
      <c r="V144" s="452">
        <f t="shared" si="47"/>
        <v>0</v>
      </c>
      <c r="W144" s="452">
        <f t="shared" si="48"/>
        <v>0</v>
      </c>
      <c r="X144" s="452"/>
      <c r="Y144" s="463">
        <f t="shared" si="39"/>
        <v>0</v>
      </c>
      <c r="Z144" s="463">
        <f t="shared" si="40"/>
        <v>0</v>
      </c>
      <c r="AA144" s="463">
        <f t="shared" si="41"/>
        <v>0</v>
      </c>
      <c r="AB144" s="463">
        <f t="shared" si="42"/>
        <v>0</v>
      </c>
      <c r="AC144" s="463">
        <f t="shared" si="43"/>
        <v>0</v>
      </c>
      <c r="AD144" s="464" t="str">
        <f t="shared" si="49"/>
        <v>V</v>
      </c>
      <c r="AE144" s="465"/>
      <c r="AF144" s="466">
        <f>(T144+U144+V144)*'1.0-Contractblad'!$L$37+W144</f>
        <v>0</v>
      </c>
      <c r="AG144" s="466">
        <f ca="1">VLOOKUP(E144,'1.1a-Jaarprijzen'!$B$49:$Q$84,16,FALSE)*K144</f>
        <v>0</v>
      </c>
      <c r="AI144" s="364">
        <f t="shared" si="50"/>
        <v>9000</v>
      </c>
      <c r="AJ144" s="364" t="str">
        <f t="shared" si="51"/>
        <v>3200-200</v>
      </c>
    </row>
    <row r="145" spans="1:36" ht="15">
      <c r="B145" s="496"/>
      <c r="C145" s="497"/>
      <c r="D145" s="456">
        <f>VLOOKUP(E145,'1.1a-Jaarprijzen'!B:G,6,FALSE)</f>
        <v>1</v>
      </c>
      <c r="E145" s="455" t="s">
        <v>692</v>
      </c>
      <c r="F145" s="456" t="s">
        <v>334</v>
      </c>
      <c r="G145" s="457" t="s">
        <v>712</v>
      </c>
      <c r="H145" s="455" t="s">
        <v>599</v>
      </c>
      <c r="I145" s="458" t="str">
        <f t="shared" si="38"/>
        <v>entree, gang, hal, repro</v>
      </c>
      <c r="J145" s="456" t="s">
        <v>643</v>
      </c>
      <c r="K145" s="459">
        <v>4</v>
      </c>
      <c r="L145" s="459"/>
      <c r="M145" s="460">
        <v>3200</v>
      </c>
      <c r="N145" s="461"/>
      <c r="O145" s="460"/>
      <c r="P145" s="467"/>
      <c r="Q145" s="462">
        <f t="shared" si="44"/>
        <v>200</v>
      </c>
      <c r="R145" s="678">
        <v>1</v>
      </c>
      <c r="S145" s="678">
        <v>1</v>
      </c>
      <c r="T145" s="452">
        <f t="shared" si="45"/>
        <v>0</v>
      </c>
      <c r="U145" s="452">
        <f t="shared" si="46"/>
        <v>0</v>
      </c>
      <c r="V145" s="452">
        <f t="shared" si="47"/>
        <v>0</v>
      </c>
      <c r="W145" s="452">
        <f t="shared" si="48"/>
        <v>0</v>
      </c>
      <c r="X145" s="452"/>
      <c r="Y145" s="463">
        <f t="shared" si="39"/>
        <v>0</v>
      </c>
      <c r="Z145" s="463">
        <f t="shared" si="40"/>
        <v>0</v>
      </c>
      <c r="AA145" s="463">
        <f t="shared" si="41"/>
        <v>0</v>
      </c>
      <c r="AB145" s="463">
        <f t="shared" si="42"/>
        <v>0</v>
      </c>
      <c r="AC145" s="463">
        <f t="shared" si="43"/>
        <v>0</v>
      </c>
      <c r="AD145" s="464" t="str">
        <f t="shared" si="49"/>
        <v>V</v>
      </c>
      <c r="AE145" s="465"/>
      <c r="AF145" s="466">
        <f>(T145+U145+V145)*'1.0-Contractblad'!$L$37+W145</f>
        <v>0</v>
      </c>
      <c r="AG145" s="466">
        <f ca="1">VLOOKUP(E145,'1.1a-Jaarprijzen'!$B$49:$Q$84,16,FALSE)*K145</f>
        <v>0</v>
      </c>
      <c r="AI145" s="364">
        <f t="shared" si="50"/>
        <v>800</v>
      </c>
      <c r="AJ145" s="364" t="str">
        <f t="shared" si="51"/>
        <v>3200-200</v>
      </c>
    </row>
    <row r="146" spans="1:36" ht="15">
      <c r="B146" s="496"/>
      <c r="C146" s="497"/>
      <c r="D146" s="456">
        <f>VLOOKUP(E146,'1.1a-Jaarprijzen'!B:G,6,FALSE)</f>
        <v>1</v>
      </c>
      <c r="E146" s="455" t="s">
        <v>692</v>
      </c>
      <c r="F146" s="456" t="s">
        <v>334</v>
      </c>
      <c r="G146" s="457" t="s">
        <v>421</v>
      </c>
      <c r="H146" s="455" t="s">
        <v>564</v>
      </c>
      <c r="I146" s="458" t="str">
        <f t="shared" si="38"/>
        <v>sanitaire ruimte (toilet-/doucheruimte)</v>
      </c>
      <c r="J146" s="456" t="s">
        <v>644</v>
      </c>
      <c r="K146" s="459">
        <v>5</v>
      </c>
      <c r="L146" s="459"/>
      <c r="M146" s="460">
        <v>4200</v>
      </c>
      <c r="N146" s="461"/>
      <c r="O146" s="460"/>
      <c r="P146" s="467"/>
      <c r="Q146" s="462">
        <f t="shared" si="44"/>
        <v>200</v>
      </c>
      <c r="R146" s="678">
        <v>1</v>
      </c>
      <c r="S146" s="678">
        <v>1</v>
      </c>
      <c r="T146" s="452">
        <f t="shared" si="45"/>
        <v>0</v>
      </c>
      <c r="U146" s="452">
        <f t="shared" si="46"/>
        <v>0</v>
      </c>
      <c r="V146" s="452">
        <f t="shared" si="47"/>
        <v>0</v>
      </c>
      <c r="W146" s="452">
        <f t="shared" si="48"/>
        <v>0</v>
      </c>
      <c r="X146" s="452"/>
      <c r="Y146" s="463">
        <f t="shared" si="39"/>
        <v>0</v>
      </c>
      <c r="Z146" s="463">
        <f t="shared" si="40"/>
        <v>0</v>
      </c>
      <c r="AA146" s="463">
        <f t="shared" si="41"/>
        <v>0</v>
      </c>
      <c r="AB146" s="463">
        <f t="shared" si="42"/>
        <v>0</v>
      </c>
      <c r="AC146" s="463">
        <f t="shared" si="43"/>
        <v>0</v>
      </c>
      <c r="AD146" s="464" t="str">
        <f t="shared" si="49"/>
        <v>S</v>
      </c>
      <c r="AE146" s="465"/>
      <c r="AF146" s="466">
        <f>(T146+U146+V146)*'1.0-Contractblad'!$L$37+W146</f>
        <v>0</v>
      </c>
      <c r="AG146" s="466">
        <f ca="1">VLOOKUP(E146,'1.1a-Jaarprijzen'!$B$49:$Q$84,16,FALSE)*K146</f>
        <v>0</v>
      </c>
      <c r="AI146" s="364">
        <f t="shared" si="50"/>
        <v>1000</v>
      </c>
      <c r="AJ146" s="364" t="str">
        <f t="shared" si="51"/>
        <v>4200-200</v>
      </c>
    </row>
    <row r="147" spans="1:36" ht="15">
      <c r="B147" s="496"/>
      <c r="C147" s="497"/>
      <c r="D147" s="456">
        <f>VLOOKUP(E147,'1.1a-Jaarprijzen'!B:G,6,FALSE)</f>
        <v>1</v>
      </c>
      <c r="E147" s="455" t="s">
        <v>692</v>
      </c>
      <c r="F147" s="456" t="s">
        <v>334</v>
      </c>
      <c r="G147" s="457" t="s">
        <v>422</v>
      </c>
      <c r="H147" s="455" t="s">
        <v>564</v>
      </c>
      <c r="I147" s="458" t="str">
        <f t="shared" si="38"/>
        <v>sanitaire ruimte (toilet-/doucheruimte)</v>
      </c>
      <c r="J147" s="456" t="s">
        <v>644</v>
      </c>
      <c r="K147" s="459">
        <v>5</v>
      </c>
      <c r="L147" s="459"/>
      <c r="M147" s="460">
        <v>4200</v>
      </c>
      <c r="N147" s="461"/>
      <c r="O147" s="460"/>
      <c r="P147" s="467"/>
      <c r="Q147" s="462">
        <f t="shared" si="44"/>
        <v>200</v>
      </c>
      <c r="R147" s="678">
        <v>1</v>
      </c>
      <c r="S147" s="678">
        <v>1</v>
      </c>
      <c r="T147" s="452">
        <f t="shared" si="45"/>
        <v>0</v>
      </c>
      <c r="U147" s="452">
        <f t="shared" si="46"/>
        <v>0</v>
      </c>
      <c r="V147" s="452">
        <f t="shared" si="47"/>
        <v>0</v>
      </c>
      <c r="W147" s="452">
        <f t="shared" si="48"/>
        <v>0</v>
      </c>
      <c r="X147" s="452"/>
      <c r="Y147" s="463">
        <f t="shared" si="39"/>
        <v>0</v>
      </c>
      <c r="Z147" s="463">
        <f t="shared" si="40"/>
        <v>0</v>
      </c>
      <c r="AA147" s="463">
        <f t="shared" si="41"/>
        <v>0</v>
      </c>
      <c r="AB147" s="463">
        <f t="shared" si="42"/>
        <v>0</v>
      </c>
      <c r="AC147" s="463">
        <f t="shared" si="43"/>
        <v>0</v>
      </c>
      <c r="AD147" s="464" t="str">
        <f t="shared" si="49"/>
        <v>S</v>
      </c>
      <c r="AE147" s="465"/>
      <c r="AF147" s="466">
        <f>(T147+U147+V147)*'1.0-Contractblad'!$L$37+W147</f>
        <v>0</v>
      </c>
      <c r="AG147" s="466">
        <f ca="1">VLOOKUP(E147,'1.1a-Jaarprijzen'!$B$49:$Q$84,16,FALSE)*K147</f>
        <v>0</v>
      </c>
      <c r="AI147" s="364">
        <f t="shared" si="50"/>
        <v>1000</v>
      </c>
      <c r="AJ147" s="364" t="str">
        <f t="shared" si="51"/>
        <v>4200-200</v>
      </c>
    </row>
    <row r="148" spans="1:36" ht="15">
      <c r="B148" s="496"/>
      <c r="C148" s="497"/>
      <c r="D148" s="456">
        <f>VLOOKUP(E148,'1.1a-Jaarprijzen'!B:G,6,FALSE)</f>
        <v>1</v>
      </c>
      <c r="E148" s="455" t="s">
        <v>692</v>
      </c>
      <c r="F148" s="456" t="s">
        <v>334</v>
      </c>
      <c r="G148" s="457" t="s">
        <v>423</v>
      </c>
      <c r="H148" s="455" t="s">
        <v>600</v>
      </c>
      <c r="I148" s="458" t="str">
        <f t="shared" si="38"/>
        <v>leslokaal/bevo/handvaardigheid</v>
      </c>
      <c r="J148" s="456" t="s">
        <v>643</v>
      </c>
      <c r="K148" s="459">
        <v>45</v>
      </c>
      <c r="L148" s="459"/>
      <c r="M148" s="460">
        <v>7040</v>
      </c>
      <c r="N148" s="461"/>
      <c r="O148" s="460"/>
      <c r="P148" s="467"/>
      <c r="Q148" s="462">
        <f t="shared" si="44"/>
        <v>40</v>
      </c>
      <c r="R148" s="678">
        <v>1</v>
      </c>
      <c r="S148" s="678">
        <v>1</v>
      </c>
      <c r="T148" s="452">
        <f t="shared" si="45"/>
        <v>0</v>
      </c>
      <c r="U148" s="452">
        <f t="shared" si="46"/>
        <v>0</v>
      </c>
      <c r="V148" s="452">
        <f t="shared" si="47"/>
        <v>0</v>
      </c>
      <c r="W148" s="452">
        <f t="shared" si="48"/>
        <v>0</v>
      </c>
      <c r="X148" s="452"/>
      <c r="Y148" s="463">
        <f t="shared" si="39"/>
        <v>0</v>
      </c>
      <c r="Z148" s="463">
        <f t="shared" si="40"/>
        <v>0</v>
      </c>
      <c r="AA148" s="463">
        <f t="shared" si="41"/>
        <v>0</v>
      </c>
      <c r="AB148" s="463">
        <f t="shared" si="42"/>
        <v>0</v>
      </c>
      <c r="AC148" s="463">
        <f t="shared" si="43"/>
        <v>0</v>
      </c>
      <c r="AD148" s="464" t="str">
        <f t="shared" si="49"/>
        <v>L</v>
      </c>
      <c r="AE148" s="465"/>
      <c r="AF148" s="466">
        <f>(T148+U148+V148)*'1.0-Contractblad'!$L$37+W148</f>
        <v>0</v>
      </c>
      <c r="AG148" s="466">
        <f ca="1">VLOOKUP(E148,'1.1a-Jaarprijzen'!$B$49:$Q$84,16,FALSE)*K148</f>
        <v>0</v>
      </c>
      <c r="AI148" s="364">
        <f t="shared" si="50"/>
        <v>1800</v>
      </c>
      <c r="AJ148" s="364" t="str">
        <f t="shared" si="51"/>
        <v>7040-40</v>
      </c>
    </row>
    <row r="149" spans="1:36" ht="15">
      <c r="B149" s="496"/>
      <c r="C149" s="497"/>
      <c r="D149" s="456">
        <f>VLOOKUP(E149,'1.1a-Jaarprijzen'!B:G,6,FALSE)</f>
        <v>1</v>
      </c>
      <c r="E149" s="455" t="s">
        <v>692</v>
      </c>
      <c r="F149" s="456" t="s">
        <v>334</v>
      </c>
      <c r="G149" s="457" t="s">
        <v>426</v>
      </c>
      <c r="H149" s="455" t="s">
        <v>572</v>
      </c>
      <c r="I149" s="458" t="str">
        <f t="shared" si="38"/>
        <v>leslokaal/leerplein groep 4 t/m 8</v>
      </c>
      <c r="J149" s="456" t="s">
        <v>643</v>
      </c>
      <c r="K149" s="459">
        <v>64</v>
      </c>
      <c r="L149" s="459"/>
      <c r="M149" s="460">
        <v>18200</v>
      </c>
      <c r="N149" s="461"/>
      <c r="O149" s="460"/>
      <c r="P149" s="467"/>
      <c r="Q149" s="462">
        <f t="shared" si="44"/>
        <v>200</v>
      </c>
      <c r="R149" s="678">
        <v>1</v>
      </c>
      <c r="S149" s="678">
        <v>1</v>
      </c>
      <c r="T149" s="452">
        <f t="shared" si="45"/>
        <v>0</v>
      </c>
      <c r="U149" s="452">
        <f t="shared" si="46"/>
        <v>0</v>
      </c>
      <c r="V149" s="452">
        <f t="shared" si="47"/>
        <v>0</v>
      </c>
      <c r="W149" s="452">
        <f t="shared" si="48"/>
        <v>0</v>
      </c>
      <c r="X149" s="452"/>
      <c r="Y149" s="463">
        <f t="shared" si="39"/>
        <v>0</v>
      </c>
      <c r="Z149" s="463">
        <f t="shared" si="40"/>
        <v>0</v>
      </c>
      <c r="AA149" s="463">
        <f t="shared" si="41"/>
        <v>0</v>
      </c>
      <c r="AB149" s="463">
        <f t="shared" si="42"/>
        <v>0</v>
      </c>
      <c r="AC149" s="463">
        <f t="shared" si="43"/>
        <v>0</v>
      </c>
      <c r="AD149" s="464" t="str">
        <f t="shared" si="49"/>
        <v>V</v>
      </c>
      <c r="AE149" s="465"/>
      <c r="AF149" s="466">
        <f>(T149+U149+V149)*'1.0-Contractblad'!$L$37+W149</f>
        <v>0</v>
      </c>
      <c r="AG149" s="466">
        <f ca="1">VLOOKUP(E149,'1.1a-Jaarprijzen'!$B$49:$Q$84,16,FALSE)*K149</f>
        <v>0</v>
      </c>
      <c r="AI149" s="364">
        <f t="shared" si="50"/>
        <v>12800</v>
      </c>
      <c r="AJ149" s="364" t="str">
        <f t="shared" si="51"/>
        <v>18200-200</v>
      </c>
    </row>
    <row r="150" spans="1:36" ht="15">
      <c r="B150" s="496"/>
      <c r="C150" s="497"/>
      <c r="D150" s="456">
        <f>VLOOKUP(E150,'1.1a-Jaarprijzen'!B:G,6,FALSE)</f>
        <v>1</v>
      </c>
      <c r="E150" s="455" t="s">
        <v>692</v>
      </c>
      <c r="F150" s="456" t="s">
        <v>334</v>
      </c>
      <c r="G150" s="457" t="s">
        <v>384</v>
      </c>
      <c r="H150" s="455" t="s">
        <v>572</v>
      </c>
      <c r="I150" s="458" t="str">
        <f t="shared" si="38"/>
        <v>leslokaal/leerplein groep 4 t/m 8</v>
      </c>
      <c r="J150" s="456" t="s">
        <v>643</v>
      </c>
      <c r="K150" s="459">
        <v>59</v>
      </c>
      <c r="L150" s="459"/>
      <c r="M150" s="460">
        <v>18200</v>
      </c>
      <c r="N150" s="461"/>
      <c r="O150" s="460"/>
      <c r="P150" s="467"/>
      <c r="Q150" s="462">
        <f t="shared" si="44"/>
        <v>200</v>
      </c>
      <c r="R150" s="678">
        <v>1</v>
      </c>
      <c r="S150" s="678">
        <v>1</v>
      </c>
      <c r="T150" s="452">
        <f t="shared" si="45"/>
        <v>0</v>
      </c>
      <c r="U150" s="452">
        <f t="shared" si="46"/>
        <v>0</v>
      </c>
      <c r="V150" s="452">
        <f t="shared" si="47"/>
        <v>0</v>
      </c>
      <c r="W150" s="452">
        <f t="shared" si="48"/>
        <v>0</v>
      </c>
      <c r="X150" s="452"/>
      <c r="Y150" s="463">
        <f t="shared" si="39"/>
        <v>0</v>
      </c>
      <c r="Z150" s="463">
        <f t="shared" si="40"/>
        <v>0</v>
      </c>
      <c r="AA150" s="463">
        <f t="shared" si="41"/>
        <v>0</v>
      </c>
      <c r="AB150" s="463">
        <f t="shared" si="42"/>
        <v>0</v>
      </c>
      <c r="AC150" s="463">
        <f t="shared" si="43"/>
        <v>0</v>
      </c>
      <c r="AD150" s="464" t="str">
        <f t="shared" si="49"/>
        <v>V</v>
      </c>
      <c r="AE150" s="465"/>
      <c r="AF150" s="466">
        <f>(T150+U150+V150)*'1.0-Contractblad'!$L$37+W150</f>
        <v>0</v>
      </c>
      <c r="AG150" s="466">
        <f ca="1">VLOOKUP(E150,'1.1a-Jaarprijzen'!$B$49:$Q$84,16,FALSE)*K150</f>
        <v>0</v>
      </c>
      <c r="AI150" s="364">
        <f t="shared" si="50"/>
        <v>11800</v>
      </c>
      <c r="AJ150" s="364" t="str">
        <f t="shared" si="51"/>
        <v>18200-200</v>
      </c>
    </row>
    <row r="151" spans="1:36" ht="15">
      <c r="B151" s="496"/>
      <c r="C151" s="497"/>
      <c r="D151" s="456">
        <f>VLOOKUP(E151,'1.1a-Jaarprijzen'!B:G,6,FALSE)</f>
        <v>1</v>
      </c>
      <c r="E151" s="455" t="s">
        <v>692</v>
      </c>
      <c r="F151" s="456" t="s">
        <v>334</v>
      </c>
      <c r="G151" s="457" t="s">
        <v>428</v>
      </c>
      <c r="H151" s="455" t="s">
        <v>564</v>
      </c>
      <c r="I151" s="458" t="str">
        <f t="shared" si="38"/>
        <v>sanitaire ruimte (toilet-/doucheruimte)</v>
      </c>
      <c r="J151" s="456" t="s">
        <v>644</v>
      </c>
      <c r="K151" s="459">
        <v>2</v>
      </c>
      <c r="L151" s="459"/>
      <c r="M151" s="460">
        <v>4200</v>
      </c>
      <c r="N151" s="461"/>
      <c r="O151" s="460"/>
      <c r="P151" s="467"/>
      <c r="Q151" s="462">
        <f t="shared" si="44"/>
        <v>200</v>
      </c>
      <c r="R151" s="678">
        <v>1</v>
      </c>
      <c r="S151" s="678">
        <v>1</v>
      </c>
      <c r="T151" s="452">
        <f t="shared" si="45"/>
        <v>0</v>
      </c>
      <c r="U151" s="452">
        <f t="shared" si="46"/>
        <v>0</v>
      </c>
      <c r="V151" s="452">
        <f t="shared" si="47"/>
        <v>0</v>
      </c>
      <c r="W151" s="452">
        <f t="shared" si="48"/>
        <v>0</v>
      </c>
      <c r="X151" s="452"/>
      <c r="Y151" s="463">
        <f t="shared" si="39"/>
        <v>0</v>
      </c>
      <c r="Z151" s="463">
        <f t="shared" si="40"/>
        <v>0</v>
      </c>
      <c r="AA151" s="463">
        <f t="shared" si="41"/>
        <v>0</v>
      </c>
      <c r="AB151" s="463">
        <f t="shared" si="42"/>
        <v>0</v>
      </c>
      <c r="AC151" s="463">
        <f t="shared" si="43"/>
        <v>0</v>
      </c>
      <c r="AD151" s="464" t="str">
        <f t="shared" si="49"/>
        <v>S</v>
      </c>
      <c r="AE151" s="465"/>
      <c r="AF151" s="466">
        <f>(T151+U151+V151)*'1.0-Contractblad'!$L$37+W151</f>
        <v>0</v>
      </c>
      <c r="AG151" s="466">
        <f ca="1">VLOOKUP(E151,'1.1a-Jaarprijzen'!$B$49:$Q$84,16,FALSE)*K151</f>
        <v>0</v>
      </c>
      <c r="AI151" s="364">
        <f t="shared" si="50"/>
        <v>400</v>
      </c>
      <c r="AJ151" s="364" t="str">
        <f t="shared" si="51"/>
        <v>4200-200</v>
      </c>
    </row>
    <row r="152" spans="1:36" ht="15">
      <c r="B152" s="496"/>
      <c r="C152" s="497"/>
      <c r="D152" s="456">
        <f>VLOOKUP(E152,'1.1a-Jaarprijzen'!B:G,6,FALSE)</f>
        <v>1</v>
      </c>
      <c r="E152" s="455" t="s">
        <v>692</v>
      </c>
      <c r="F152" s="456" t="s">
        <v>334</v>
      </c>
      <c r="G152" s="457" t="s">
        <v>429</v>
      </c>
      <c r="H152" s="455" t="s">
        <v>572</v>
      </c>
      <c r="I152" s="458" t="str">
        <f t="shared" si="38"/>
        <v>leslokaal/leerplein groep 4 t/m 8</v>
      </c>
      <c r="J152" s="456" t="s">
        <v>643</v>
      </c>
      <c r="K152" s="459">
        <v>61</v>
      </c>
      <c r="L152" s="459"/>
      <c r="M152" s="460">
        <v>18200</v>
      </c>
      <c r="N152" s="461"/>
      <c r="O152" s="460"/>
      <c r="P152" s="467"/>
      <c r="Q152" s="462">
        <f t="shared" si="44"/>
        <v>200</v>
      </c>
      <c r="R152" s="678">
        <v>1</v>
      </c>
      <c r="S152" s="678">
        <v>1</v>
      </c>
      <c r="T152" s="452">
        <f t="shared" si="45"/>
        <v>0</v>
      </c>
      <c r="U152" s="452">
        <f t="shared" si="46"/>
        <v>0</v>
      </c>
      <c r="V152" s="452">
        <f t="shared" si="47"/>
        <v>0</v>
      </c>
      <c r="W152" s="452">
        <f t="shared" si="48"/>
        <v>0</v>
      </c>
      <c r="X152" s="452"/>
      <c r="Y152" s="463">
        <f t="shared" si="39"/>
        <v>0</v>
      </c>
      <c r="Z152" s="463">
        <f t="shared" si="40"/>
        <v>0</v>
      </c>
      <c r="AA152" s="463">
        <f t="shared" si="41"/>
        <v>0</v>
      </c>
      <c r="AB152" s="463">
        <f t="shared" si="42"/>
        <v>0</v>
      </c>
      <c r="AC152" s="463">
        <f t="shared" si="43"/>
        <v>0</v>
      </c>
      <c r="AD152" s="464" t="str">
        <f t="shared" si="49"/>
        <v>V</v>
      </c>
      <c r="AE152" s="465"/>
      <c r="AF152" s="466">
        <f>(T152+U152+V152)*'1.0-Contractblad'!$L$37+W152</f>
        <v>0</v>
      </c>
      <c r="AG152" s="466">
        <f ca="1">VLOOKUP(E152,'1.1a-Jaarprijzen'!$B$49:$Q$84,16,FALSE)*K152</f>
        <v>0</v>
      </c>
      <c r="AI152" s="364">
        <f t="shared" si="50"/>
        <v>12200</v>
      </c>
      <c r="AJ152" s="364" t="str">
        <f t="shared" si="51"/>
        <v>18200-200</v>
      </c>
    </row>
    <row r="153" spans="1:36" ht="15">
      <c r="B153" s="496"/>
      <c r="C153" s="497"/>
      <c r="D153" s="456">
        <f>VLOOKUP(E153,'1.1a-Jaarprijzen'!B:G,6,FALSE)</f>
        <v>1</v>
      </c>
      <c r="E153" s="455" t="s">
        <v>692</v>
      </c>
      <c r="F153" s="456" t="s">
        <v>334</v>
      </c>
      <c r="G153" s="457" t="s">
        <v>436</v>
      </c>
      <c r="H153" s="455" t="s">
        <v>572</v>
      </c>
      <c r="I153" s="458" t="str">
        <f t="shared" si="38"/>
        <v>leslokaal/leerplein groep 4 t/m 8</v>
      </c>
      <c r="J153" s="456" t="s">
        <v>643</v>
      </c>
      <c r="K153" s="459">
        <v>61</v>
      </c>
      <c r="L153" s="459"/>
      <c r="M153" s="460">
        <v>18200</v>
      </c>
      <c r="N153" s="461"/>
      <c r="O153" s="460"/>
      <c r="P153" s="467"/>
      <c r="Q153" s="462">
        <f t="shared" si="44"/>
        <v>200</v>
      </c>
      <c r="R153" s="678">
        <v>1</v>
      </c>
      <c r="S153" s="678">
        <v>1</v>
      </c>
      <c r="T153" s="452">
        <f t="shared" si="45"/>
        <v>0</v>
      </c>
      <c r="U153" s="452">
        <f t="shared" si="46"/>
        <v>0</v>
      </c>
      <c r="V153" s="452">
        <f t="shared" si="47"/>
        <v>0</v>
      </c>
      <c r="W153" s="452">
        <f t="shared" si="48"/>
        <v>0</v>
      </c>
      <c r="X153" s="452"/>
      <c r="Y153" s="463">
        <f t="shared" si="39"/>
        <v>0</v>
      </c>
      <c r="Z153" s="463">
        <f t="shared" si="40"/>
        <v>0</v>
      </c>
      <c r="AA153" s="463">
        <f t="shared" si="41"/>
        <v>0</v>
      </c>
      <c r="AB153" s="463">
        <f t="shared" si="42"/>
        <v>0</v>
      </c>
      <c r="AC153" s="463">
        <f t="shared" si="43"/>
        <v>0</v>
      </c>
      <c r="AD153" s="464" t="str">
        <f t="shared" si="49"/>
        <v>V</v>
      </c>
      <c r="AE153" s="465"/>
      <c r="AF153" s="466">
        <f>(T153+U153+V153)*'1.0-Contractblad'!$L$37+W153</f>
        <v>0</v>
      </c>
      <c r="AG153" s="466">
        <f ca="1">VLOOKUP(E153,'1.1a-Jaarprijzen'!$B$49:$Q$84,16,FALSE)*K153</f>
        <v>0</v>
      </c>
      <c r="AI153" s="364">
        <f t="shared" si="50"/>
        <v>12200</v>
      </c>
      <c r="AJ153" s="364" t="str">
        <f t="shared" si="51"/>
        <v>18200-200</v>
      </c>
    </row>
    <row r="154" spans="1:36" ht="15">
      <c r="B154" s="496"/>
      <c r="C154" s="497"/>
      <c r="D154" s="456">
        <f>VLOOKUP(E154,'1.1a-Jaarprijzen'!B:G,6,FALSE)</f>
        <v>1</v>
      </c>
      <c r="E154" s="455" t="s">
        <v>692</v>
      </c>
      <c r="F154" s="456" t="s">
        <v>375</v>
      </c>
      <c r="G154" s="770" t="s">
        <v>400</v>
      </c>
      <c r="H154" s="771" t="s">
        <v>440</v>
      </c>
      <c r="I154" s="458" t="str">
        <f t="shared" si="38"/>
        <v>leslokaal groep 1 t/m 3</v>
      </c>
      <c r="J154" s="456" t="s">
        <v>643</v>
      </c>
      <c r="K154" s="459">
        <v>63</v>
      </c>
      <c r="L154" s="459"/>
      <c r="M154" s="460">
        <v>7200</v>
      </c>
      <c r="N154" s="461"/>
      <c r="O154" s="460"/>
      <c r="P154" s="467"/>
      <c r="Q154" s="462">
        <f t="shared" si="44"/>
        <v>200</v>
      </c>
      <c r="R154" s="678">
        <v>1</v>
      </c>
      <c r="S154" s="678">
        <v>1</v>
      </c>
      <c r="T154" s="452">
        <f t="shared" si="45"/>
        <v>0</v>
      </c>
      <c r="U154" s="452">
        <f t="shared" si="46"/>
        <v>0</v>
      </c>
      <c r="V154" s="452">
        <f t="shared" si="47"/>
        <v>0</v>
      </c>
      <c r="W154" s="452">
        <f t="shared" si="48"/>
        <v>0</v>
      </c>
      <c r="X154" s="452"/>
      <c r="Y154" s="463">
        <f t="shared" si="39"/>
        <v>0</v>
      </c>
      <c r="Z154" s="463">
        <f t="shared" si="40"/>
        <v>0</v>
      </c>
      <c r="AA154" s="463">
        <f t="shared" si="41"/>
        <v>0</v>
      </c>
      <c r="AB154" s="463">
        <f t="shared" si="42"/>
        <v>0</v>
      </c>
      <c r="AC154" s="463">
        <f t="shared" si="43"/>
        <v>0</v>
      </c>
      <c r="AD154" s="464" t="str">
        <f t="shared" si="49"/>
        <v>L</v>
      </c>
      <c r="AE154" s="465"/>
      <c r="AF154" s="466">
        <f>(T154+U154+V154)*'1.0-Contractblad'!$L$37+W154</f>
        <v>0</v>
      </c>
      <c r="AG154" s="466">
        <f ca="1">VLOOKUP(E154,'1.1a-Jaarprijzen'!$B$49:$Q$84,16,FALSE)*K154</f>
        <v>0</v>
      </c>
      <c r="AI154" s="364">
        <f t="shared" si="50"/>
        <v>12600</v>
      </c>
      <c r="AJ154" s="364" t="str">
        <f t="shared" si="51"/>
        <v>7200-200</v>
      </c>
    </row>
    <row r="155" spans="1:36" ht="15">
      <c r="B155" s="496"/>
      <c r="C155" s="497"/>
      <c r="D155" s="456">
        <f>VLOOKUP(E155,'1.1a-Jaarprijzen'!B:G,6,FALSE)</f>
        <v>1</v>
      </c>
      <c r="E155" s="455" t="s">
        <v>692</v>
      </c>
      <c r="F155" s="456" t="s">
        <v>375</v>
      </c>
      <c r="G155" s="770" t="s">
        <v>402</v>
      </c>
      <c r="H155" s="771" t="s">
        <v>572</v>
      </c>
      <c r="I155" s="458" t="str">
        <f t="shared" si="38"/>
        <v>leslokaal groep 1 t/m 3</v>
      </c>
      <c r="J155" s="456" t="s">
        <v>643</v>
      </c>
      <c r="K155" s="459">
        <v>62</v>
      </c>
      <c r="L155" s="459"/>
      <c r="M155" s="460">
        <v>7200</v>
      </c>
      <c r="N155" s="461"/>
      <c r="O155" s="460"/>
      <c r="P155" s="467"/>
      <c r="Q155" s="462">
        <f t="shared" si="44"/>
        <v>200</v>
      </c>
      <c r="R155" s="678">
        <v>1</v>
      </c>
      <c r="S155" s="678">
        <v>1</v>
      </c>
      <c r="T155" s="452">
        <f t="shared" si="45"/>
        <v>0</v>
      </c>
      <c r="U155" s="452">
        <f t="shared" si="46"/>
        <v>0</v>
      </c>
      <c r="V155" s="452">
        <f t="shared" si="47"/>
        <v>0</v>
      </c>
      <c r="W155" s="452">
        <f t="shared" si="48"/>
        <v>0</v>
      </c>
      <c r="X155" s="452"/>
      <c r="Y155" s="463">
        <f t="shared" si="39"/>
        <v>0</v>
      </c>
      <c r="Z155" s="463">
        <f t="shared" si="40"/>
        <v>0</v>
      </c>
      <c r="AA155" s="463">
        <f t="shared" si="41"/>
        <v>0</v>
      </c>
      <c r="AB155" s="463">
        <f t="shared" si="42"/>
        <v>0</v>
      </c>
      <c r="AC155" s="463">
        <f t="shared" si="43"/>
        <v>0</v>
      </c>
      <c r="AD155" s="464" t="str">
        <f t="shared" si="49"/>
        <v>L</v>
      </c>
      <c r="AE155" s="465"/>
      <c r="AF155" s="466">
        <f>(T155+U155+V155)*'1.0-Contractblad'!$L$37+W155</f>
        <v>0</v>
      </c>
      <c r="AG155" s="466">
        <f ca="1">VLOOKUP(E155,'1.1a-Jaarprijzen'!$B$49:$Q$84,16,FALSE)*K155</f>
        <v>0</v>
      </c>
      <c r="AI155" s="364">
        <f t="shared" si="50"/>
        <v>12400</v>
      </c>
      <c r="AJ155" s="364" t="str">
        <f t="shared" si="51"/>
        <v>7200-200</v>
      </c>
    </row>
    <row r="156" spans="1:36" ht="15">
      <c r="B156" s="496"/>
      <c r="C156" s="497"/>
      <c r="D156" s="456">
        <f>VLOOKUP(E156,'1.1a-Jaarprijzen'!B:G,6,FALSE)</f>
        <v>1</v>
      </c>
      <c r="E156" s="455" t="s">
        <v>692</v>
      </c>
      <c r="F156" s="456" t="s">
        <v>375</v>
      </c>
      <c r="G156" s="770" t="s">
        <v>403</v>
      </c>
      <c r="H156" s="771" t="s">
        <v>572</v>
      </c>
      <c r="I156" s="458" t="str">
        <f t="shared" si="38"/>
        <v>leslokaal groep 1 t/m 3</v>
      </c>
      <c r="J156" s="456" t="s">
        <v>643</v>
      </c>
      <c r="K156" s="459">
        <v>62</v>
      </c>
      <c r="L156" s="459"/>
      <c r="M156" s="460">
        <v>7200</v>
      </c>
      <c r="N156" s="461"/>
      <c r="O156" s="460"/>
      <c r="P156" s="467"/>
      <c r="Q156" s="462">
        <f t="shared" si="44"/>
        <v>200</v>
      </c>
      <c r="R156" s="678">
        <v>1</v>
      </c>
      <c r="S156" s="678">
        <v>1</v>
      </c>
      <c r="T156" s="452">
        <f t="shared" si="45"/>
        <v>0</v>
      </c>
      <c r="U156" s="452">
        <f t="shared" si="46"/>
        <v>0</v>
      </c>
      <c r="V156" s="452">
        <f t="shared" si="47"/>
        <v>0</v>
      </c>
      <c r="W156" s="452">
        <f t="shared" si="48"/>
        <v>0</v>
      </c>
      <c r="X156" s="452"/>
      <c r="Y156" s="463">
        <f t="shared" si="39"/>
        <v>0</v>
      </c>
      <c r="Z156" s="463">
        <f t="shared" si="40"/>
        <v>0</v>
      </c>
      <c r="AA156" s="463">
        <f t="shared" si="41"/>
        <v>0</v>
      </c>
      <c r="AB156" s="463">
        <f t="shared" si="42"/>
        <v>0</v>
      </c>
      <c r="AC156" s="463">
        <f t="shared" si="43"/>
        <v>0</v>
      </c>
      <c r="AD156" s="464" t="str">
        <f t="shared" si="49"/>
        <v>L</v>
      </c>
      <c r="AE156" s="465"/>
      <c r="AF156" s="466">
        <f>(T156+U156+V156)*'1.0-Contractblad'!$L$37+W156</f>
        <v>0</v>
      </c>
      <c r="AG156" s="466">
        <f ca="1">VLOOKUP(E156,'1.1a-Jaarprijzen'!$B$49:$Q$84,16,FALSE)*K156</f>
        <v>0</v>
      </c>
      <c r="AI156" s="364">
        <f t="shared" si="50"/>
        <v>12400</v>
      </c>
      <c r="AJ156" s="364" t="str">
        <f t="shared" si="51"/>
        <v>7200-200</v>
      </c>
    </row>
    <row r="157" spans="1:36" ht="15">
      <c r="B157" s="496"/>
      <c r="C157" s="497"/>
      <c r="D157" s="456">
        <f>VLOOKUP(E157,'1.1a-Jaarprijzen'!B:G,6,FALSE)</f>
        <v>1</v>
      </c>
      <c r="E157" s="455" t="s">
        <v>692</v>
      </c>
      <c r="F157" s="456" t="s">
        <v>375</v>
      </c>
      <c r="G157" s="770" t="s">
        <v>405</v>
      </c>
      <c r="H157" s="771" t="s">
        <v>572</v>
      </c>
      <c r="I157" s="458" t="str">
        <f t="shared" si="38"/>
        <v>leslokaal groep 1 t/m 3</v>
      </c>
      <c r="J157" s="456" t="s">
        <v>643</v>
      </c>
      <c r="K157" s="459">
        <v>63</v>
      </c>
      <c r="L157" s="459"/>
      <c r="M157" s="460">
        <v>7200</v>
      </c>
      <c r="N157" s="461"/>
      <c r="O157" s="460"/>
      <c r="P157" s="467"/>
      <c r="Q157" s="462">
        <f t="shared" si="44"/>
        <v>200</v>
      </c>
      <c r="R157" s="678">
        <v>1</v>
      </c>
      <c r="S157" s="678">
        <v>1</v>
      </c>
      <c r="T157" s="452">
        <f t="shared" si="45"/>
        <v>0</v>
      </c>
      <c r="U157" s="452">
        <f t="shared" si="46"/>
        <v>0</v>
      </c>
      <c r="V157" s="452">
        <f t="shared" si="47"/>
        <v>0</v>
      </c>
      <c r="W157" s="452">
        <f t="shared" si="48"/>
        <v>0</v>
      </c>
      <c r="X157" s="452"/>
      <c r="Y157" s="463">
        <f t="shared" si="39"/>
        <v>0</v>
      </c>
      <c r="Z157" s="463">
        <f t="shared" si="40"/>
        <v>0</v>
      </c>
      <c r="AA157" s="463">
        <f t="shared" si="41"/>
        <v>0</v>
      </c>
      <c r="AB157" s="463">
        <f t="shared" si="42"/>
        <v>0</v>
      </c>
      <c r="AC157" s="463">
        <f t="shared" si="43"/>
        <v>0</v>
      </c>
      <c r="AD157" s="464" t="str">
        <f t="shared" si="49"/>
        <v>L</v>
      </c>
      <c r="AE157" s="465"/>
      <c r="AF157" s="466">
        <f>(T157+U157+V157)*'1.0-Contractblad'!$L$37+W157</f>
        <v>0</v>
      </c>
      <c r="AG157" s="466">
        <f ca="1">VLOOKUP(E157,'1.1a-Jaarprijzen'!$B$49:$Q$84,16,FALSE)*K157</f>
        <v>0</v>
      </c>
      <c r="AI157" s="364">
        <f t="shared" si="50"/>
        <v>12600</v>
      </c>
      <c r="AJ157" s="364" t="str">
        <f t="shared" si="51"/>
        <v>7200-200</v>
      </c>
    </row>
    <row r="158" spans="1:36" ht="15">
      <c r="A158" s="423"/>
      <c r="B158" s="496"/>
      <c r="C158" s="497"/>
      <c r="D158" s="456">
        <f>VLOOKUP(E158,'1.1a-Jaarprijzen'!B:G,6,FALSE)</f>
        <v>1</v>
      </c>
      <c r="E158" s="455" t="s">
        <v>692</v>
      </c>
      <c r="F158" s="456" t="s">
        <v>375</v>
      </c>
      <c r="G158" s="772" t="s">
        <v>396</v>
      </c>
      <c r="H158" s="773" t="s">
        <v>571</v>
      </c>
      <c r="I158" s="458" t="str">
        <f t="shared" si="38"/>
        <v>kinderverblijf ruimte</v>
      </c>
      <c r="J158" s="456" t="s">
        <v>643</v>
      </c>
      <c r="K158" s="459">
        <v>89</v>
      </c>
      <c r="L158" s="459"/>
      <c r="M158" s="460">
        <v>12250</v>
      </c>
      <c r="N158" s="461"/>
      <c r="O158" s="460"/>
      <c r="P158" s="467"/>
      <c r="Q158" s="462">
        <f t="shared" si="44"/>
        <v>250</v>
      </c>
      <c r="R158" s="678">
        <v>1</v>
      </c>
      <c r="S158" s="678">
        <v>1</v>
      </c>
      <c r="T158" s="452">
        <f t="shared" si="45"/>
        <v>0</v>
      </c>
      <c r="U158" s="452">
        <f t="shared" si="46"/>
        <v>0</v>
      </c>
      <c r="V158" s="452">
        <f t="shared" si="47"/>
        <v>0</v>
      </c>
      <c r="W158" s="452">
        <f t="shared" si="48"/>
        <v>0</v>
      </c>
      <c r="X158" s="452"/>
      <c r="Y158" s="463">
        <f t="shared" si="39"/>
        <v>0</v>
      </c>
      <c r="Z158" s="463">
        <f t="shared" si="40"/>
        <v>0</v>
      </c>
      <c r="AA158" s="463">
        <f t="shared" si="41"/>
        <v>0</v>
      </c>
      <c r="AB158" s="463">
        <f t="shared" si="42"/>
        <v>0</v>
      </c>
      <c r="AC158" s="463">
        <f t="shared" si="43"/>
        <v>0</v>
      </c>
      <c r="AD158" s="464" t="str">
        <f t="shared" si="49"/>
        <v>L</v>
      </c>
      <c r="AE158" s="465" t="s">
        <v>739</v>
      </c>
      <c r="AF158" s="466">
        <f>(T158+U158+V158)*'1.0-Contractblad'!$L$37+W158</f>
        <v>0</v>
      </c>
      <c r="AG158" s="466">
        <f ca="1">VLOOKUP(E158,'1.1a-Jaarprijzen'!$B$49:$Q$84,16,FALSE)*K158</f>
        <v>0</v>
      </c>
      <c r="AI158" s="364">
        <f t="shared" si="50"/>
        <v>22250</v>
      </c>
      <c r="AJ158" s="364" t="str">
        <f t="shared" si="51"/>
        <v>12250-250</v>
      </c>
    </row>
    <row r="159" spans="1:36" ht="15">
      <c r="B159" s="496"/>
      <c r="C159" s="497"/>
      <c r="D159" s="456">
        <f>VLOOKUP(E159,'1.1a-Jaarprijzen'!B:G,6,FALSE)</f>
        <v>1</v>
      </c>
      <c r="E159" s="455" t="s">
        <v>696</v>
      </c>
      <c r="F159" s="456" t="s">
        <v>375</v>
      </c>
      <c r="G159" s="457" t="s">
        <v>515</v>
      </c>
      <c r="H159" s="455" t="s">
        <v>572</v>
      </c>
      <c r="I159" s="458" t="str">
        <f t="shared" si="38"/>
        <v>leslokaal/leerplein groep 4 t/m 8</v>
      </c>
      <c r="J159" s="456" t="s">
        <v>643</v>
      </c>
      <c r="K159" s="459">
        <v>53</v>
      </c>
      <c r="L159" s="459"/>
      <c r="M159" s="460">
        <v>18200</v>
      </c>
      <c r="N159" s="461"/>
      <c r="O159" s="460"/>
      <c r="P159" s="467"/>
      <c r="Q159" s="462">
        <f t="shared" si="44"/>
        <v>200</v>
      </c>
      <c r="R159" s="678">
        <v>1</v>
      </c>
      <c r="S159" s="678">
        <v>1</v>
      </c>
      <c r="T159" s="452">
        <f t="shared" si="45"/>
        <v>0</v>
      </c>
      <c r="U159" s="452">
        <f t="shared" si="46"/>
        <v>0</v>
      </c>
      <c r="V159" s="452">
        <f t="shared" si="47"/>
        <v>0</v>
      </c>
      <c r="W159" s="452">
        <f t="shared" si="48"/>
        <v>0</v>
      </c>
      <c r="X159" s="452"/>
      <c r="Y159" s="463">
        <f t="shared" si="39"/>
        <v>0</v>
      </c>
      <c r="Z159" s="463">
        <f t="shared" si="40"/>
        <v>0</v>
      </c>
      <c r="AA159" s="463">
        <f t="shared" si="41"/>
        <v>0</v>
      </c>
      <c r="AB159" s="463">
        <f t="shared" si="42"/>
        <v>0</v>
      </c>
      <c r="AC159" s="463">
        <f t="shared" si="43"/>
        <v>0</v>
      </c>
      <c r="AD159" s="464" t="str">
        <f t="shared" si="49"/>
        <v>V</v>
      </c>
      <c r="AE159" s="465"/>
      <c r="AF159" s="466">
        <f>(T159+U159+V159)*'1.0-Contractblad'!$L$37+W159</f>
        <v>0</v>
      </c>
      <c r="AG159" s="466">
        <f ca="1">VLOOKUP(E159,'1.1a-Jaarprijzen'!$B$49:$Q$84,16,FALSE)*K159</f>
        <v>0</v>
      </c>
      <c r="AI159" s="364">
        <f t="shared" si="50"/>
        <v>10600</v>
      </c>
      <c r="AJ159" s="364" t="str">
        <f t="shared" si="51"/>
        <v>18200-200</v>
      </c>
    </row>
    <row r="160" spans="1:36" ht="15">
      <c r="B160" s="496"/>
      <c r="C160" s="497"/>
      <c r="D160" s="456">
        <f>VLOOKUP(E160,'1.1a-Jaarprijzen'!B:G,6,FALSE)</f>
        <v>1</v>
      </c>
      <c r="E160" s="455" t="s">
        <v>696</v>
      </c>
      <c r="F160" s="456" t="s">
        <v>375</v>
      </c>
      <c r="G160" s="457" t="s">
        <v>556</v>
      </c>
      <c r="H160" s="455" t="s">
        <v>572</v>
      </c>
      <c r="I160" s="458" t="str">
        <f t="shared" si="38"/>
        <v>leslokaal/leerplein groep 4 t/m 8</v>
      </c>
      <c r="J160" s="456" t="s">
        <v>643</v>
      </c>
      <c r="K160" s="459">
        <v>54</v>
      </c>
      <c r="L160" s="459"/>
      <c r="M160" s="460">
        <v>18200</v>
      </c>
      <c r="N160" s="461"/>
      <c r="O160" s="460"/>
      <c r="P160" s="467"/>
      <c r="Q160" s="462">
        <f t="shared" si="44"/>
        <v>200</v>
      </c>
      <c r="R160" s="678">
        <v>1</v>
      </c>
      <c r="S160" s="678">
        <v>1</v>
      </c>
      <c r="T160" s="452">
        <f t="shared" si="45"/>
        <v>0</v>
      </c>
      <c r="U160" s="452">
        <f t="shared" si="46"/>
        <v>0</v>
      </c>
      <c r="V160" s="452">
        <f t="shared" si="47"/>
        <v>0</v>
      </c>
      <c r="W160" s="452">
        <f t="shared" si="48"/>
        <v>0</v>
      </c>
      <c r="X160" s="452"/>
      <c r="Y160" s="463">
        <f t="shared" si="39"/>
        <v>0</v>
      </c>
      <c r="Z160" s="463">
        <f t="shared" si="40"/>
        <v>0</v>
      </c>
      <c r="AA160" s="463">
        <f t="shared" si="41"/>
        <v>0</v>
      </c>
      <c r="AB160" s="463">
        <f t="shared" si="42"/>
        <v>0</v>
      </c>
      <c r="AC160" s="463">
        <f t="shared" si="43"/>
        <v>0</v>
      </c>
      <c r="AD160" s="464" t="str">
        <f t="shared" si="49"/>
        <v>V</v>
      </c>
      <c r="AE160" s="465"/>
      <c r="AF160" s="466">
        <f>(T160+U160+V160)*'1.0-Contractblad'!$L$37+W160</f>
        <v>0</v>
      </c>
      <c r="AG160" s="466">
        <f ca="1">VLOOKUP(E160,'1.1a-Jaarprijzen'!$B$49:$Q$84,16,FALSE)*K160</f>
        <v>0</v>
      </c>
      <c r="AI160" s="364">
        <f t="shared" si="50"/>
        <v>10800</v>
      </c>
      <c r="AJ160" s="364" t="str">
        <f t="shared" si="51"/>
        <v>18200-200</v>
      </c>
    </row>
    <row r="161" spans="2:36" ht="15">
      <c r="B161" s="496"/>
      <c r="C161" s="497"/>
      <c r="D161" s="456">
        <f>VLOOKUP(E161,'1.1a-Jaarprijzen'!B:G,6,FALSE)</f>
        <v>1</v>
      </c>
      <c r="E161" s="455" t="s">
        <v>696</v>
      </c>
      <c r="F161" s="456" t="s">
        <v>375</v>
      </c>
      <c r="G161" s="457" t="s">
        <v>557</v>
      </c>
      <c r="H161" s="455" t="s">
        <v>333</v>
      </c>
      <c r="I161" s="458" t="str">
        <f t="shared" si="38"/>
        <v>entree, gang, hal, repro</v>
      </c>
      <c r="J161" s="456" t="s">
        <v>643</v>
      </c>
      <c r="K161" s="459">
        <v>34</v>
      </c>
      <c r="L161" s="459"/>
      <c r="M161" s="460">
        <v>3200</v>
      </c>
      <c r="N161" s="461"/>
      <c r="O161" s="460"/>
      <c r="P161" s="467"/>
      <c r="Q161" s="462">
        <f t="shared" si="44"/>
        <v>200</v>
      </c>
      <c r="R161" s="678">
        <v>1</v>
      </c>
      <c r="S161" s="678">
        <v>1</v>
      </c>
      <c r="T161" s="452">
        <f t="shared" si="45"/>
        <v>0</v>
      </c>
      <c r="U161" s="452">
        <f t="shared" si="46"/>
        <v>0</v>
      </c>
      <c r="V161" s="452">
        <f t="shared" si="47"/>
        <v>0</v>
      </c>
      <c r="W161" s="452">
        <f t="shared" si="48"/>
        <v>0</v>
      </c>
      <c r="X161" s="452"/>
      <c r="Y161" s="463">
        <f t="shared" si="39"/>
        <v>0</v>
      </c>
      <c r="Z161" s="463">
        <f t="shared" si="40"/>
        <v>0</v>
      </c>
      <c r="AA161" s="463">
        <f t="shared" si="41"/>
        <v>0</v>
      </c>
      <c r="AB161" s="463">
        <f t="shared" si="42"/>
        <v>0</v>
      </c>
      <c r="AC161" s="463">
        <f t="shared" si="43"/>
        <v>0</v>
      </c>
      <c r="AD161" s="464" t="str">
        <f t="shared" si="49"/>
        <v>V</v>
      </c>
      <c r="AE161" s="465"/>
      <c r="AF161" s="466">
        <f>(T161+U161+V161)*'1.0-Contractblad'!$L$37+W161</f>
        <v>0</v>
      </c>
      <c r="AG161" s="466">
        <f ca="1">VLOOKUP(E161,'1.1a-Jaarprijzen'!$B$49:$Q$84,16,FALSE)*K161</f>
        <v>0</v>
      </c>
      <c r="AI161" s="364">
        <f t="shared" si="50"/>
        <v>6800</v>
      </c>
      <c r="AJ161" s="364" t="str">
        <f t="shared" si="51"/>
        <v>3200-200</v>
      </c>
    </row>
    <row r="162" spans="2:36" ht="15">
      <c r="B162" s="496"/>
      <c r="C162" s="497"/>
      <c r="D162" s="456">
        <f>VLOOKUP(E162,'1.1a-Jaarprijzen'!B:G,6,FALSE)</f>
        <v>1</v>
      </c>
      <c r="E162" s="455" t="s">
        <v>696</v>
      </c>
      <c r="F162" s="456" t="s">
        <v>375</v>
      </c>
      <c r="G162" s="457" t="s">
        <v>558</v>
      </c>
      <c r="H162" s="455" t="s">
        <v>467</v>
      </c>
      <c r="I162" s="458" t="str">
        <f t="shared" si="38"/>
        <v>administratieve -,  vergaderruimte</v>
      </c>
      <c r="J162" s="456" t="s">
        <v>643</v>
      </c>
      <c r="K162" s="459">
        <v>11</v>
      </c>
      <c r="L162" s="459"/>
      <c r="M162" s="460">
        <v>1040</v>
      </c>
      <c r="N162" s="461"/>
      <c r="O162" s="460"/>
      <c r="P162" s="467"/>
      <c r="Q162" s="462">
        <f t="shared" si="44"/>
        <v>40</v>
      </c>
      <c r="R162" s="678">
        <v>1</v>
      </c>
      <c r="S162" s="678">
        <v>1</v>
      </c>
      <c r="T162" s="452">
        <f t="shared" si="45"/>
        <v>0</v>
      </c>
      <c r="U162" s="452">
        <f t="shared" si="46"/>
        <v>0</v>
      </c>
      <c r="V162" s="452">
        <f t="shared" si="47"/>
        <v>0</v>
      </c>
      <c r="W162" s="452">
        <f t="shared" si="48"/>
        <v>0</v>
      </c>
      <c r="X162" s="452"/>
      <c r="Y162" s="463">
        <f t="shared" si="39"/>
        <v>0</v>
      </c>
      <c r="Z162" s="463">
        <f t="shared" si="40"/>
        <v>0</v>
      </c>
      <c r="AA162" s="463">
        <f t="shared" si="41"/>
        <v>0</v>
      </c>
      <c r="AB162" s="463">
        <f t="shared" si="42"/>
        <v>0</v>
      </c>
      <c r="AC162" s="463">
        <f t="shared" si="43"/>
        <v>0</v>
      </c>
      <c r="AD162" s="464" t="str">
        <f t="shared" si="49"/>
        <v>V</v>
      </c>
      <c r="AE162" s="465"/>
      <c r="AF162" s="466">
        <f>(T162+U162+V162)*'1.0-Contractblad'!$L$37+W162</f>
        <v>0</v>
      </c>
      <c r="AG162" s="466">
        <f ca="1">VLOOKUP(E162,'1.1a-Jaarprijzen'!$B$49:$Q$84,16,FALSE)*K162</f>
        <v>0</v>
      </c>
      <c r="AI162" s="364">
        <f t="shared" si="50"/>
        <v>440</v>
      </c>
      <c r="AJ162" s="364" t="str">
        <f t="shared" si="51"/>
        <v>1040-40</v>
      </c>
    </row>
    <row r="163" spans="2:36" ht="15">
      <c r="B163" s="496"/>
      <c r="C163" s="497"/>
      <c r="D163" s="456">
        <f>VLOOKUP(E163,'1.1a-Jaarprijzen'!B:G,6,FALSE)</f>
        <v>1</v>
      </c>
      <c r="E163" s="455" t="s">
        <v>696</v>
      </c>
      <c r="F163" s="456" t="s">
        <v>375</v>
      </c>
      <c r="G163" s="457" t="s">
        <v>559</v>
      </c>
      <c r="H163" s="455" t="s">
        <v>564</v>
      </c>
      <c r="I163" s="458" t="str">
        <f t="shared" si="38"/>
        <v>sanitaire ruimte (toilet-/doucheruimte)</v>
      </c>
      <c r="J163" s="456" t="s">
        <v>643</v>
      </c>
      <c r="K163" s="459">
        <v>6</v>
      </c>
      <c r="L163" s="459"/>
      <c r="M163" s="460">
        <v>4200</v>
      </c>
      <c r="N163" s="461"/>
      <c r="O163" s="460"/>
      <c r="P163" s="467"/>
      <c r="Q163" s="462">
        <f t="shared" si="44"/>
        <v>200</v>
      </c>
      <c r="R163" s="678">
        <v>1</v>
      </c>
      <c r="S163" s="678">
        <v>1</v>
      </c>
      <c r="T163" s="452">
        <f t="shared" si="45"/>
        <v>0</v>
      </c>
      <c r="U163" s="452">
        <f t="shared" si="46"/>
        <v>0</v>
      </c>
      <c r="V163" s="452">
        <f t="shared" si="47"/>
        <v>0</v>
      </c>
      <c r="W163" s="452">
        <f t="shared" si="48"/>
        <v>0</v>
      </c>
      <c r="X163" s="452"/>
      <c r="Y163" s="463">
        <f t="shared" si="39"/>
        <v>0</v>
      </c>
      <c r="Z163" s="463">
        <f t="shared" si="40"/>
        <v>0</v>
      </c>
      <c r="AA163" s="463">
        <f t="shared" si="41"/>
        <v>0</v>
      </c>
      <c r="AB163" s="463">
        <f t="shared" si="42"/>
        <v>0</v>
      </c>
      <c r="AC163" s="463">
        <f t="shared" si="43"/>
        <v>0</v>
      </c>
      <c r="AD163" s="464" t="str">
        <f t="shared" si="49"/>
        <v>S</v>
      </c>
      <c r="AE163" s="465"/>
      <c r="AF163" s="466">
        <f>(T163+U163+V163)*'1.0-Contractblad'!$L$37+W163</f>
        <v>0</v>
      </c>
      <c r="AG163" s="466">
        <f ca="1">VLOOKUP(E163,'1.1a-Jaarprijzen'!$B$49:$Q$84,16,FALSE)*K163</f>
        <v>0</v>
      </c>
      <c r="AI163" s="364">
        <f t="shared" si="50"/>
        <v>1200</v>
      </c>
      <c r="AJ163" s="364" t="str">
        <f t="shared" si="51"/>
        <v>4200-200</v>
      </c>
    </row>
    <row r="164" spans="2:36" ht="15">
      <c r="B164" s="496"/>
      <c r="C164" s="497"/>
      <c r="D164" s="456">
        <f>VLOOKUP(E164,'1.1a-Jaarprijzen'!B:G,6,FALSE)</f>
        <v>1</v>
      </c>
      <c r="E164" s="455" t="s">
        <v>693</v>
      </c>
      <c r="F164" s="456" t="s">
        <v>375</v>
      </c>
      <c r="G164" s="457">
        <v>1</v>
      </c>
      <c r="H164" s="455" t="s">
        <v>572</v>
      </c>
      <c r="I164" s="458" t="str">
        <f t="shared" si="38"/>
        <v>leslokaal/leerplein groep 4 t/m 8</v>
      </c>
      <c r="J164" s="456" t="s">
        <v>643</v>
      </c>
      <c r="K164" s="459">
        <v>56</v>
      </c>
      <c r="L164" s="459"/>
      <c r="M164" s="460">
        <v>18200</v>
      </c>
      <c r="N164" s="461"/>
      <c r="O164" s="460"/>
      <c r="P164" s="467"/>
      <c r="Q164" s="462">
        <f t="shared" si="44"/>
        <v>200</v>
      </c>
      <c r="R164" s="678">
        <v>1</v>
      </c>
      <c r="S164" s="678">
        <v>1</v>
      </c>
      <c r="T164" s="452">
        <f t="shared" si="45"/>
        <v>0</v>
      </c>
      <c r="U164" s="452">
        <f t="shared" si="46"/>
        <v>0</v>
      </c>
      <c r="V164" s="452">
        <f t="shared" si="47"/>
        <v>0</v>
      </c>
      <c r="W164" s="452">
        <f t="shared" si="48"/>
        <v>0</v>
      </c>
      <c r="X164" s="452"/>
      <c r="Y164" s="463">
        <f t="shared" si="39"/>
        <v>0</v>
      </c>
      <c r="Z164" s="463">
        <f t="shared" si="40"/>
        <v>0</v>
      </c>
      <c r="AA164" s="463">
        <f t="shared" si="41"/>
        <v>0</v>
      </c>
      <c r="AB164" s="463">
        <f t="shared" si="42"/>
        <v>0</v>
      </c>
      <c r="AC164" s="463">
        <f t="shared" si="43"/>
        <v>0</v>
      </c>
      <c r="AD164" s="464" t="str">
        <f t="shared" si="49"/>
        <v>V</v>
      </c>
      <c r="AE164" s="465"/>
      <c r="AF164" s="466">
        <f>(T164+U164+V164)*'1.0-Contractblad'!$L$37+W164</f>
        <v>0</v>
      </c>
      <c r="AG164" s="466">
        <f ca="1">VLOOKUP(E164,'1.1a-Jaarprijzen'!$B$49:$Q$84,16,FALSE)*K164</f>
        <v>0</v>
      </c>
      <c r="AI164" s="364">
        <f t="shared" si="50"/>
        <v>11200</v>
      </c>
      <c r="AJ164" s="364" t="str">
        <f t="shared" si="51"/>
        <v>18200-200</v>
      </c>
    </row>
    <row r="165" spans="2:36" ht="15">
      <c r="B165" s="496"/>
      <c r="C165" s="497"/>
      <c r="D165" s="456">
        <f>VLOOKUP(E165,'1.1a-Jaarprijzen'!B:G,6,FALSE)</f>
        <v>1</v>
      </c>
      <c r="E165" s="455" t="s">
        <v>693</v>
      </c>
      <c r="F165" s="456" t="s">
        <v>375</v>
      </c>
      <c r="G165" s="457">
        <v>11</v>
      </c>
      <c r="H165" s="455" t="s">
        <v>580</v>
      </c>
      <c r="I165" s="458" t="str">
        <f t="shared" si="38"/>
        <v>administratieve -,  vergaderruimte</v>
      </c>
      <c r="J165" s="456" t="s">
        <v>643</v>
      </c>
      <c r="K165" s="459">
        <v>12</v>
      </c>
      <c r="L165" s="459"/>
      <c r="M165" s="460">
        <v>1040</v>
      </c>
      <c r="N165" s="461"/>
      <c r="O165" s="460"/>
      <c r="P165" s="467"/>
      <c r="Q165" s="462">
        <f t="shared" si="44"/>
        <v>40</v>
      </c>
      <c r="R165" s="678">
        <v>1</v>
      </c>
      <c r="S165" s="678">
        <v>1</v>
      </c>
      <c r="T165" s="452">
        <f t="shared" si="45"/>
        <v>0</v>
      </c>
      <c r="U165" s="452">
        <f t="shared" si="46"/>
        <v>0</v>
      </c>
      <c r="V165" s="452">
        <f t="shared" si="47"/>
        <v>0</v>
      </c>
      <c r="W165" s="452">
        <f t="shared" si="48"/>
        <v>0</v>
      </c>
      <c r="X165" s="452"/>
      <c r="Y165" s="463">
        <f t="shared" si="39"/>
        <v>0</v>
      </c>
      <c r="Z165" s="463">
        <f t="shared" si="40"/>
        <v>0</v>
      </c>
      <c r="AA165" s="463">
        <f t="shared" si="41"/>
        <v>0</v>
      </c>
      <c r="AB165" s="463">
        <f t="shared" si="42"/>
        <v>0</v>
      </c>
      <c r="AC165" s="463">
        <f t="shared" si="43"/>
        <v>0</v>
      </c>
      <c r="AD165" s="464" t="str">
        <f t="shared" si="49"/>
        <v>V</v>
      </c>
      <c r="AE165" s="465"/>
      <c r="AF165" s="466">
        <f>(T165+U165+V165)*'1.0-Contractblad'!$L$37+W165</f>
        <v>0</v>
      </c>
      <c r="AG165" s="466">
        <f ca="1">VLOOKUP(E165,'1.1a-Jaarprijzen'!$B$49:$Q$84,16,FALSE)*K165</f>
        <v>0</v>
      </c>
      <c r="AI165" s="364">
        <f t="shared" si="50"/>
        <v>480</v>
      </c>
      <c r="AJ165" s="364" t="str">
        <f t="shared" si="51"/>
        <v>1040-40</v>
      </c>
    </row>
    <row r="166" spans="2:36" ht="15">
      <c r="B166" s="496"/>
      <c r="C166" s="497"/>
      <c r="D166" s="456">
        <f>VLOOKUP(E166,'1.1a-Jaarprijzen'!B:G,6,FALSE)</f>
        <v>1</v>
      </c>
      <c r="E166" s="455" t="s">
        <v>693</v>
      </c>
      <c r="F166" s="456" t="s">
        <v>375</v>
      </c>
      <c r="G166" s="457">
        <v>12</v>
      </c>
      <c r="H166" s="455" t="s">
        <v>579</v>
      </c>
      <c r="I166" s="458" t="str">
        <f t="shared" si="38"/>
        <v>administratieve -,  vergaderruimte</v>
      </c>
      <c r="J166" s="456" t="s">
        <v>643</v>
      </c>
      <c r="K166" s="459">
        <v>22</v>
      </c>
      <c r="L166" s="459"/>
      <c r="M166" s="460">
        <v>1040</v>
      </c>
      <c r="N166" s="461"/>
      <c r="O166" s="460"/>
      <c r="P166" s="467"/>
      <c r="Q166" s="462">
        <f t="shared" si="44"/>
        <v>40</v>
      </c>
      <c r="R166" s="678">
        <v>1</v>
      </c>
      <c r="S166" s="678">
        <v>1</v>
      </c>
      <c r="T166" s="452">
        <f t="shared" si="45"/>
        <v>0</v>
      </c>
      <c r="U166" s="452">
        <f t="shared" si="46"/>
        <v>0</v>
      </c>
      <c r="V166" s="452">
        <f t="shared" si="47"/>
        <v>0</v>
      </c>
      <c r="W166" s="452">
        <f t="shared" si="48"/>
        <v>0</v>
      </c>
      <c r="X166" s="452"/>
      <c r="Y166" s="463">
        <f t="shared" si="39"/>
        <v>0</v>
      </c>
      <c r="Z166" s="463">
        <f t="shared" si="40"/>
        <v>0</v>
      </c>
      <c r="AA166" s="463">
        <f t="shared" si="41"/>
        <v>0</v>
      </c>
      <c r="AB166" s="463">
        <f t="shared" si="42"/>
        <v>0</v>
      </c>
      <c r="AC166" s="463">
        <f t="shared" si="43"/>
        <v>0</v>
      </c>
      <c r="AD166" s="464" t="str">
        <f t="shared" si="49"/>
        <v>V</v>
      </c>
      <c r="AE166" s="465"/>
      <c r="AF166" s="466">
        <f>(T166+U166+V166)*'1.0-Contractblad'!$L$37+W166</f>
        <v>0</v>
      </c>
      <c r="AG166" s="466">
        <f ca="1">VLOOKUP(E166,'1.1a-Jaarprijzen'!$B$49:$Q$84,16,FALSE)*K166</f>
        <v>0</v>
      </c>
      <c r="AI166" s="364">
        <f t="shared" si="50"/>
        <v>880</v>
      </c>
      <c r="AJ166" s="364" t="str">
        <f t="shared" si="51"/>
        <v>1040-40</v>
      </c>
    </row>
    <row r="167" spans="2:36" ht="15">
      <c r="B167" s="496"/>
      <c r="C167" s="497"/>
      <c r="D167" s="456">
        <f>VLOOKUP(E167,'1.1a-Jaarprijzen'!B:G,6,FALSE)</f>
        <v>1</v>
      </c>
      <c r="E167" s="455" t="s">
        <v>693</v>
      </c>
      <c r="F167" s="456" t="s">
        <v>375</v>
      </c>
      <c r="G167" s="457">
        <v>13</v>
      </c>
      <c r="H167" s="455" t="s">
        <v>467</v>
      </c>
      <c r="I167" s="458" t="str">
        <f t="shared" si="38"/>
        <v>administratieve -,  vergaderruimte</v>
      </c>
      <c r="J167" s="456" t="s">
        <v>643</v>
      </c>
      <c r="K167" s="459">
        <v>21</v>
      </c>
      <c r="L167" s="459"/>
      <c r="M167" s="460">
        <v>1040</v>
      </c>
      <c r="N167" s="461"/>
      <c r="O167" s="460"/>
      <c r="P167" s="467"/>
      <c r="Q167" s="462">
        <f t="shared" si="44"/>
        <v>40</v>
      </c>
      <c r="R167" s="678">
        <v>1</v>
      </c>
      <c r="S167" s="678">
        <v>1</v>
      </c>
      <c r="T167" s="452">
        <f t="shared" si="45"/>
        <v>0</v>
      </c>
      <c r="U167" s="452">
        <f t="shared" si="46"/>
        <v>0</v>
      </c>
      <c r="V167" s="452">
        <f t="shared" si="47"/>
        <v>0</v>
      </c>
      <c r="W167" s="452">
        <f t="shared" si="48"/>
        <v>0</v>
      </c>
      <c r="X167" s="452"/>
      <c r="Y167" s="463">
        <f t="shared" si="39"/>
        <v>0</v>
      </c>
      <c r="Z167" s="463">
        <f t="shared" si="40"/>
        <v>0</v>
      </c>
      <c r="AA167" s="463">
        <f t="shared" si="41"/>
        <v>0</v>
      </c>
      <c r="AB167" s="463">
        <f t="shared" si="42"/>
        <v>0</v>
      </c>
      <c r="AC167" s="463">
        <f t="shared" si="43"/>
        <v>0</v>
      </c>
      <c r="AD167" s="464" t="str">
        <f t="shared" si="49"/>
        <v>V</v>
      </c>
      <c r="AE167" s="465"/>
      <c r="AF167" s="466">
        <f>(T167+U167+V167)*'1.0-Contractblad'!$L$37+W167</f>
        <v>0</v>
      </c>
      <c r="AG167" s="466">
        <f ca="1">VLOOKUP(E167,'1.1a-Jaarprijzen'!$B$49:$Q$84,16,FALSE)*K167</f>
        <v>0</v>
      </c>
      <c r="AI167" s="364">
        <f t="shared" si="50"/>
        <v>840</v>
      </c>
      <c r="AJ167" s="364" t="str">
        <f t="shared" si="51"/>
        <v>1040-40</v>
      </c>
    </row>
    <row r="168" spans="2:36" ht="15">
      <c r="B168" s="496"/>
      <c r="C168" s="497"/>
      <c r="D168" s="456">
        <f>VLOOKUP(E168,'1.1a-Jaarprijzen'!B:G,6,FALSE)</f>
        <v>1</v>
      </c>
      <c r="E168" s="455" t="s">
        <v>693</v>
      </c>
      <c r="F168" s="456" t="s">
        <v>375</v>
      </c>
      <c r="G168" s="457">
        <v>14</v>
      </c>
      <c r="H168" s="455" t="s">
        <v>573</v>
      </c>
      <c r="I168" s="458" t="str">
        <f t="shared" si="38"/>
        <v>administratieve -,  vergaderruimte</v>
      </c>
      <c r="J168" s="456" t="s">
        <v>643</v>
      </c>
      <c r="K168" s="459">
        <v>45</v>
      </c>
      <c r="L168" s="459"/>
      <c r="M168" s="460">
        <v>1040</v>
      </c>
      <c r="N168" s="461"/>
      <c r="O168" s="460"/>
      <c r="P168" s="467"/>
      <c r="Q168" s="462">
        <f t="shared" si="44"/>
        <v>40</v>
      </c>
      <c r="R168" s="678">
        <v>1</v>
      </c>
      <c r="S168" s="678">
        <v>1</v>
      </c>
      <c r="T168" s="452">
        <f t="shared" si="45"/>
        <v>0</v>
      </c>
      <c r="U168" s="452">
        <f t="shared" si="46"/>
        <v>0</v>
      </c>
      <c r="V168" s="452">
        <f t="shared" si="47"/>
        <v>0</v>
      </c>
      <c r="W168" s="452">
        <f t="shared" si="48"/>
        <v>0</v>
      </c>
      <c r="X168" s="452"/>
      <c r="Y168" s="463">
        <f t="shared" si="39"/>
        <v>0</v>
      </c>
      <c r="Z168" s="463">
        <f t="shared" si="40"/>
        <v>0</v>
      </c>
      <c r="AA168" s="463">
        <f t="shared" si="41"/>
        <v>0</v>
      </c>
      <c r="AB168" s="463">
        <f t="shared" si="42"/>
        <v>0</v>
      </c>
      <c r="AC168" s="463">
        <f t="shared" si="43"/>
        <v>0</v>
      </c>
      <c r="AD168" s="464" t="str">
        <f t="shared" si="49"/>
        <v>V</v>
      </c>
      <c r="AE168" s="465"/>
      <c r="AF168" s="466">
        <f>(T168+U168+V168)*'1.0-Contractblad'!$L$37+W168</f>
        <v>0</v>
      </c>
      <c r="AG168" s="466">
        <f ca="1">VLOOKUP(E168,'1.1a-Jaarprijzen'!$B$49:$Q$84,16,FALSE)*K168</f>
        <v>0</v>
      </c>
      <c r="AI168" s="364">
        <f t="shared" si="50"/>
        <v>1800</v>
      </c>
      <c r="AJ168" s="364" t="str">
        <f t="shared" si="51"/>
        <v>1040-40</v>
      </c>
    </row>
    <row r="169" spans="2:36" ht="15">
      <c r="B169" s="496"/>
      <c r="C169" s="497"/>
      <c r="D169" s="456">
        <f>VLOOKUP(E169,'1.1a-Jaarprijzen'!B:G,6,FALSE)</f>
        <v>1</v>
      </c>
      <c r="E169" s="455" t="s">
        <v>693</v>
      </c>
      <c r="F169" s="456" t="s">
        <v>375</v>
      </c>
      <c r="G169" s="457">
        <v>15</v>
      </c>
      <c r="H169" s="455" t="s">
        <v>604</v>
      </c>
      <c r="I169" s="458" t="str">
        <f t="shared" si="38"/>
        <v>entree, gang, hal, repro</v>
      </c>
      <c r="J169" s="456" t="s">
        <v>643</v>
      </c>
      <c r="K169" s="459">
        <v>9</v>
      </c>
      <c r="L169" s="459"/>
      <c r="M169" s="460">
        <v>3200</v>
      </c>
      <c r="N169" s="461"/>
      <c r="O169" s="460"/>
      <c r="P169" s="467"/>
      <c r="Q169" s="462">
        <f t="shared" si="44"/>
        <v>200</v>
      </c>
      <c r="R169" s="678">
        <v>1</v>
      </c>
      <c r="S169" s="678">
        <v>1</v>
      </c>
      <c r="T169" s="452">
        <f t="shared" si="45"/>
        <v>0</v>
      </c>
      <c r="U169" s="452">
        <f t="shared" si="46"/>
        <v>0</v>
      </c>
      <c r="V169" s="452">
        <f t="shared" si="47"/>
        <v>0</v>
      </c>
      <c r="W169" s="452">
        <f t="shared" si="48"/>
        <v>0</v>
      </c>
      <c r="X169" s="452"/>
      <c r="Y169" s="463">
        <f t="shared" si="39"/>
        <v>0</v>
      </c>
      <c r="Z169" s="463">
        <f t="shared" si="40"/>
        <v>0</v>
      </c>
      <c r="AA169" s="463">
        <f t="shared" si="41"/>
        <v>0</v>
      </c>
      <c r="AB169" s="463">
        <f t="shared" si="42"/>
        <v>0</v>
      </c>
      <c r="AC169" s="463">
        <f t="shared" si="43"/>
        <v>0</v>
      </c>
      <c r="AD169" s="464" t="str">
        <f t="shared" si="49"/>
        <v>V</v>
      </c>
      <c r="AE169" s="465"/>
      <c r="AF169" s="466">
        <f>(T169+U169+V169)*'1.0-Contractblad'!$L$37+W169</f>
        <v>0</v>
      </c>
      <c r="AG169" s="466">
        <f ca="1">VLOOKUP(E169,'1.1a-Jaarprijzen'!$B$49:$Q$84,16,FALSE)*K169</f>
        <v>0</v>
      </c>
      <c r="AI169" s="364">
        <f t="shared" si="50"/>
        <v>1800</v>
      </c>
      <c r="AJ169" s="364" t="str">
        <f t="shared" si="51"/>
        <v>3200-200</v>
      </c>
    </row>
    <row r="170" spans="2:36" ht="15">
      <c r="B170" s="496"/>
      <c r="C170" s="497"/>
      <c r="D170" s="456">
        <f>VLOOKUP(E170,'1.1a-Jaarprijzen'!B:G,6,FALSE)</f>
        <v>1</v>
      </c>
      <c r="E170" s="455" t="s">
        <v>693</v>
      </c>
      <c r="F170" s="456" t="s">
        <v>375</v>
      </c>
      <c r="G170" s="457">
        <v>17</v>
      </c>
      <c r="H170" s="455" t="s">
        <v>331</v>
      </c>
      <c r="I170" s="458" t="str">
        <f t="shared" si="38"/>
        <v>entree, gang, hal, repro</v>
      </c>
      <c r="J170" s="456" t="s">
        <v>646</v>
      </c>
      <c r="K170" s="459">
        <v>5</v>
      </c>
      <c r="L170" s="459"/>
      <c r="M170" s="460">
        <v>3200</v>
      </c>
      <c r="N170" s="461"/>
      <c r="O170" s="460"/>
      <c r="P170" s="467"/>
      <c r="Q170" s="462">
        <f t="shared" si="44"/>
        <v>200</v>
      </c>
      <c r="R170" s="678">
        <v>1</v>
      </c>
      <c r="S170" s="678">
        <v>1</v>
      </c>
      <c r="T170" s="452">
        <f t="shared" si="45"/>
        <v>0</v>
      </c>
      <c r="U170" s="452">
        <f t="shared" si="46"/>
        <v>0</v>
      </c>
      <c r="V170" s="452">
        <f t="shared" si="47"/>
        <v>0</v>
      </c>
      <c r="W170" s="452">
        <f t="shared" si="48"/>
        <v>0</v>
      </c>
      <c r="X170" s="452"/>
      <c r="Y170" s="463">
        <f t="shared" si="39"/>
        <v>0</v>
      </c>
      <c r="Z170" s="463">
        <f t="shared" si="40"/>
        <v>0</v>
      </c>
      <c r="AA170" s="463">
        <f t="shared" si="41"/>
        <v>0</v>
      </c>
      <c r="AB170" s="463">
        <f t="shared" si="42"/>
        <v>0</v>
      </c>
      <c r="AC170" s="463">
        <f t="shared" si="43"/>
        <v>0</v>
      </c>
      <c r="AD170" s="464" t="str">
        <f t="shared" si="49"/>
        <v>V</v>
      </c>
      <c r="AE170" s="465"/>
      <c r="AF170" s="466">
        <f>(T170+U170+V170)*'1.0-Contractblad'!$L$37+W170</f>
        <v>0</v>
      </c>
      <c r="AG170" s="466">
        <f ca="1">VLOOKUP(E170,'1.1a-Jaarprijzen'!$B$49:$Q$84,16,FALSE)*K170</f>
        <v>0</v>
      </c>
      <c r="AI170" s="364">
        <f t="shared" si="50"/>
        <v>1000</v>
      </c>
      <c r="AJ170" s="364" t="str">
        <f t="shared" si="51"/>
        <v>3200-200</v>
      </c>
    </row>
    <row r="171" spans="2:36" ht="15">
      <c r="B171" s="496"/>
      <c r="C171" s="497"/>
      <c r="D171" s="456">
        <f>VLOOKUP(E171,'1.1a-Jaarprijzen'!B:G,6,FALSE)</f>
        <v>1</v>
      </c>
      <c r="E171" s="455" t="s">
        <v>693</v>
      </c>
      <c r="F171" s="456" t="s">
        <v>375</v>
      </c>
      <c r="G171" s="457">
        <v>18</v>
      </c>
      <c r="H171" s="455" t="s">
        <v>331</v>
      </c>
      <c r="I171" s="458" t="str">
        <f t="shared" si="38"/>
        <v>entree, gang, hal, repro</v>
      </c>
      <c r="J171" s="456" t="s">
        <v>646</v>
      </c>
      <c r="K171" s="459">
        <v>5</v>
      </c>
      <c r="L171" s="459"/>
      <c r="M171" s="460">
        <v>3200</v>
      </c>
      <c r="N171" s="461"/>
      <c r="O171" s="460"/>
      <c r="P171" s="467"/>
      <c r="Q171" s="462">
        <f t="shared" si="44"/>
        <v>200</v>
      </c>
      <c r="R171" s="678">
        <v>1</v>
      </c>
      <c r="S171" s="678">
        <v>1</v>
      </c>
      <c r="T171" s="452">
        <f t="shared" si="45"/>
        <v>0</v>
      </c>
      <c r="U171" s="452">
        <f t="shared" si="46"/>
        <v>0</v>
      </c>
      <c r="V171" s="452">
        <f t="shared" si="47"/>
        <v>0</v>
      </c>
      <c r="W171" s="452">
        <f t="shared" si="48"/>
        <v>0</v>
      </c>
      <c r="X171" s="452"/>
      <c r="Y171" s="463">
        <f t="shared" si="39"/>
        <v>0</v>
      </c>
      <c r="Z171" s="463">
        <f t="shared" si="40"/>
        <v>0</v>
      </c>
      <c r="AA171" s="463">
        <f t="shared" si="41"/>
        <v>0</v>
      </c>
      <c r="AB171" s="463">
        <f t="shared" si="42"/>
        <v>0</v>
      </c>
      <c r="AC171" s="463">
        <f t="shared" si="43"/>
        <v>0</v>
      </c>
      <c r="AD171" s="464" t="str">
        <f t="shared" si="49"/>
        <v>V</v>
      </c>
      <c r="AE171" s="465"/>
      <c r="AF171" s="466">
        <f>(T171+U171+V171)*'1.0-Contractblad'!$L$37+W171</f>
        <v>0</v>
      </c>
      <c r="AG171" s="466">
        <f ca="1">VLOOKUP(E171,'1.1a-Jaarprijzen'!$B$49:$Q$84,16,FALSE)*K171</f>
        <v>0</v>
      </c>
      <c r="AI171" s="364">
        <f t="shared" si="50"/>
        <v>1000</v>
      </c>
      <c r="AJ171" s="364" t="str">
        <f t="shared" si="51"/>
        <v>3200-200</v>
      </c>
    </row>
    <row r="172" spans="2:36" ht="15">
      <c r="B172" s="496"/>
      <c r="C172" s="497"/>
      <c r="D172" s="456">
        <f>VLOOKUP(E172,'1.1a-Jaarprijzen'!B:G,6,FALSE)</f>
        <v>1</v>
      </c>
      <c r="E172" s="455" t="s">
        <v>693</v>
      </c>
      <c r="F172" s="456" t="s">
        <v>375</v>
      </c>
      <c r="G172" s="457">
        <v>19</v>
      </c>
      <c r="H172" s="455" t="s">
        <v>331</v>
      </c>
      <c r="I172" s="458" t="str">
        <f t="shared" si="38"/>
        <v>entree, gang, hal, repro</v>
      </c>
      <c r="J172" s="456" t="s">
        <v>646</v>
      </c>
      <c r="K172" s="459">
        <v>5</v>
      </c>
      <c r="L172" s="459"/>
      <c r="M172" s="460">
        <v>3200</v>
      </c>
      <c r="N172" s="461"/>
      <c r="O172" s="460"/>
      <c r="P172" s="467"/>
      <c r="Q172" s="462">
        <f t="shared" si="44"/>
        <v>200</v>
      </c>
      <c r="R172" s="678">
        <v>1</v>
      </c>
      <c r="S172" s="678">
        <v>1</v>
      </c>
      <c r="T172" s="452">
        <f t="shared" si="45"/>
        <v>0</v>
      </c>
      <c r="U172" s="452">
        <f t="shared" si="46"/>
        <v>0</v>
      </c>
      <c r="V172" s="452">
        <f t="shared" si="47"/>
        <v>0</v>
      </c>
      <c r="W172" s="452">
        <f t="shared" si="48"/>
        <v>0</v>
      </c>
      <c r="X172" s="452"/>
      <c r="Y172" s="463">
        <f t="shared" si="39"/>
        <v>0</v>
      </c>
      <c r="Z172" s="463">
        <f t="shared" si="40"/>
        <v>0</v>
      </c>
      <c r="AA172" s="463">
        <f t="shared" si="41"/>
        <v>0</v>
      </c>
      <c r="AB172" s="463">
        <f t="shared" si="42"/>
        <v>0</v>
      </c>
      <c r="AC172" s="463">
        <f t="shared" si="43"/>
        <v>0</v>
      </c>
      <c r="AD172" s="464" t="str">
        <f t="shared" si="49"/>
        <v>V</v>
      </c>
      <c r="AE172" s="465"/>
      <c r="AF172" s="466">
        <f>(T172+U172+V172)*'1.0-Contractblad'!$L$37+W172</f>
        <v>0</v>
      </c>
      <c r="AG172" s="466">
        <f ca="1">VLOOKUP(E172,'1.1a-Jaarprijzen'!$B$49:$Q$84,16,FALSE)*K172</f>
        <v>0</v>
      </c>
      <c r="AI172" s="364">
        <f t="shared" si="50"/>
        <v>1000</v>
      </c>
      <c r="AJ172" s="364" t="str">
        <f t="shared" si="51"/>
        <v>3200-200</v>
      </c>
    </row>
    <row r="173" spans="2:36" ht="15">
      <c r="B173" s="496"/>
      <c r="C173" s="497"/>
      <c r="D173" s="456">
        <f>VLOOKUP(E173,'1.1a-Jaarprijzen'!B:G,6,FALSE)</f>
        <v>1</v>
      </c>
      <c r="E173" s="455" t="s">
        <v>693</v>
      </c>
      <c r="F173" s="456" t="s">
        <v>375</v>
      </c>
      <c r="G173" s="457">
        <v>2</v>
      </c>
      <c r="H173" s="455" t="s">
        <v>572</v>
      </c>
      <c r="I173" s="458" t="str">
        <f t="shared" si="38"/>
        <v>leslokaal/leerplein groep 4 t/m 8</v>
      </c>
      <c r="J173" s="456" t="s">
        <v>643</v>
      </c>
      <c r="K173" s="459">
        <v>56</v>
      </c>
      <c r="L173" s="459"/>
      <c r="M173" s="460">
        <v>18200</v>
      </c>
      <c r="N173" s="461"/>
      <c r="O173" s="460"/>
      <c r="P173" s="467"/>
      <c r="Q173" s="462">
        <f t="shared" si="44"/>
        <v>200</v>
      </c>
      <c r="R173" s="678">
        <v>1</v>
      </c>
      <c r="S173" s="678">
        <v>1</v>
      </c>
      <c r="T173" s="452">
        <f t="shared" si="45"/>
        <v>0</v>
      </c>
      <c r="U173" s="452">
        <f t="shared" si="46"/>
        <v>0</v>
      </c>
      <c r="V173" s="452">
        <f t="shared" si="47"/>
        <v>0</v>
      </c>
      <c r="W173" s="452">
        <f t="shared" si="48"/>
        <v>0</v>
      </c>
      <c r="X173" s="452"/>
      <c r="Y173" s="463">
        <f t="shared" si="39"/>
        <v>0</v>
      </c>
      <c r="Z173" s="463">
        <f t="shared" si="40"/>
        <v>0</v>
      </c>
      <c r="AA173" s="463">
        <f t="shared" si="41"/>
        <v>0</v>
      </c>
      <c r="AB173" s="463">
        <f t="shared" si="42"/>
        <v>0</v>
      </c>
      <c r="AC173" s="463">
        <f t="shared" si="43"/>
        <v>0</v>
      </c>
      <c r="AD173" s="464" t="str">
        <f t="shared" si="49"/>
        <v>V</v>
      </c>
      <c r="AE173" s="465"/>
      <c r="AF173" s="466">
        <f>(T173+U173+V173)*'1.0-Contractblad'!$L$37+W173</f>
        <v>0</v>
      </c>
      <c r="AG173" s="466">
        <f ca="1">VLOOKUP(E173,'1.1a-Jaarprijzen'!$B$49:$Q$84,16,FALSE)*K173</f>
        <v>0</v>
      </c>
      <c r="AI173" s="364">
        <f t="shared" si="50"/>
        <v>11200</v>
      </c>
      <c r="AJ173" s="364" t="str">
        <f t="shared" si="51"/>
        <v>18200-200</v>
      </c>
    </row>
    <row r="174" spans="2:36" ht="15">
      <c r="B174" s="496"/>
      <c r="C174" s="497"/>
      <c r="D174" s="456">
        <f>VLOOKUP(E174,'1.1a-Jaarprijzen'!B:G,6,FALSE)</f>
        <v>1</v>
      </c>
      <c r="E174" s="455" t="s">
        <v>693</v>
      </c>
      <c r="F174" s="456" t="s">
        <v>375</v>
      </c>
      <c r="G174" s="457">
        <v>20</v>
      </c>
      <c r="H174" s="455" t="s">
        <v>564</v>
      </c>
      <c r="I174" s="458" t="str">
        <f t="shared" ref="I174:I192" si="52">IF($M174="",0,VLOOKUP($M174,Kengetal,4,FALSE))</f>
        <v>sanitaire ruimte (toilet-/doucheruimte)</v>
      </c>
      <c r="J174" s="456" t="s">
        <v>644</v>
      </c>
      <c r="K174" s="459">
        <v>5</v>
      </c>
      <c r="L174" s="459"/>
      <c r="M174" s="460">
        <v>4200</v>
      </c>
      <c r="N174" s="461"/>
      <c r="O174" s="460"/>
      <c r="P174" s="467"/>
      <c r="Q174" s="462">
        <f t="shared" si="44"/>
        <v>200</v>
      </c>
      <c r="R174" s="678">
        <v>1</v>
      </c>
      <c r="S174" s="678">
        <v>1</v>
      </c>
      <c r="T174" s="452">
        <f t="shared" si="45"/>
        <v>0</v>
      </c>
      <c r="U174" s="452">
        <f t="shared" si="46"/>
        <v>0</v>
      </c>
      <c r="V174" s="452">
        <f t="shared" si="47"/>
        <v>0</v>
      </c>
      <c r="W174" s="452">
        <f t="shared" si="48"/>
        <v>0</v>
      </c>
      <c r="X174" s="452"/>
      <c r="Y174" s="463">
        <f t="shared" si="39"/>
        <v>0</v>
      </c>
      <c r="Z174" s="463">
        <f t="shared" si="40"/>
        <v>0</v>
      </c>
      <c r="AA174" s="463">
        <f t="shared" si="41"/>
        <v>0</v>
      </c>
      <c r="AB174" s="463">
        <f t="shared" si="42"/>
        <v>0</v>
      </c>
      <c r="AC174" s="463">
        <f t="shared" si="43"/>
        <v>0</v>
      </c>
      <c r="AD174" s="464" t="str">
        <f t="shared" si="49"/>
        <v>S</v>
      </c>
      <c r="AE174" s="465"/>
      <c r="AF174" s="466">
        <f>(T174+U174+V174)*'1.0-Contractblad'!$L$37+W174</f>
        <v>0</v>
      </c>
      <c r="AG174" s="466">
        <f ca="1">VLOOKUP(E174,'1.1a-Jaarprijzen'!$B$49:$Q$84,16,FALSE)*K174</f>
        <v>0</v>
      </c>
      <c r="AI174" s="364">
        <f t="shared" si="50"/>
        <v>1000</v>
      </c>
      <c r="AJ174" s="364" t="str">
        <f t="shared" si="51"/>
        <v>4200-200</v>
      </c>
    </row>
    <row r="175" spans="2:36" ht="15">
      <c r="B175" s="496"/>
      <c r="C175" s="497"/>
      <c r="D175" s="456">
        <f>VLOOKUP(E175,'1.1a-Jaarprijzen'!B:G,6,FALSE)</f>
        <v>1</v>
      </c>
      <c r="E175" s="455" t="s">
        <v>693</v>
      </c>
      <c r="F175" s="456" t="s">
        <v>375</v>
      </c>
      <c r="G175" s="457">
        <v>21</v>
      </c>
      <c r="H175" s="455" t="s">
        <v>564</v>
      </c>
      <c r="I175" s="458" t="str">
        <f t="shared" si="52"/>
        <v>sanitaire ruimte (toilet-/doucheruimte)</v>
      </c>
      <c r="J175" s="456" t="s">
        <v>644</v>
      </c>
      <c r="K175" s="459">
        <v>5</v>
      </c>
      <c r="L175" s="459"/>
      <c r="M175" s="460">
        <v>4200</v>
      </c>
      <c r="N175" s="461"/>
      <c r="O175" s="460"/>
      <c r="P175" s="467"/>
      <c r="Q175" s="462">
        <f t="shared" si="44"/>
        <v>200</v>
      </c>
      <c r="R175" s="678">
        <v>1</v>
      </c>
      <c r="S175" s="678">
        <v>1</v>
      </c>
      <c r="T175" s="452">
        <f t="shared" si="45"/>
        <v>0</v>
      </c>
      <c r="U175" s="452">
        <f t="shared" si="46"/>
        <v>0</v>
      </c>
      <c r="V175" s="452">
        <f t="shared" si="47"/>
        <v>0</v>
      </c>
      <c r="W175" s="452">
        <f t="shared" si="48"/>
        <v>0</v>
      </c>
      <c r="X175" s="452"/>
      <c r="Y175" s="463">
        <f t="shared" si="39"/>
        <v>0</v>
      </c>
      <c r="Z175" s="463">
        <f t="shared" si="40"/>
        <v>0</v>
      </c>
      <c r="AA175" s="463">
        <f t="shared" si="41"/>
        <v>0</v>
      </c>
      <c r="AB175" s="463">
        <f t="shared" si="42"/>
        <v>0</v>
      </c>
      <c r="AC175" s="463">
        <f t="shared" si="43"/>
        <v>0</v>
      </c>
      <c r="AD175" s="464" t="str">
        <f t="shared" si="49"/>
        <v>S</v>
      </c>
      <c r="AE175" s="465"/>
      <c r="AF175" s="466">
        <f>(T175+U175+V175)*'1.0-Contractblad'!$L$37+W175</f>
        <v>0</v>
      </c>
      <c r="AG175" s="466">
        <f ca="1">VLOOKUP(E175,'1.1a-Jaarprijzen'!$B$49:$Q$84,16,FALSE)*K175</f>
        <v>0</v>
      </c>
      <c r="AI175" s="364">
        <f t="shared" si="50"/>
        <v>1000</v>
      </c>
      <c r="AJ175" s="364" t="str">
        <f t="shared" si="51"/>
        <v>4200-200</v>
      </c>
    </row>
    <row r="176" spans="2:36" ht="15">
      <c r="B176" s="496"/>
      <c r="C176" s="497"/>
      <c r="D176" s="456">
        <f>VLOOKUP(E176,'1.1a-Jaarprijzen'!B:G,6,FALSE)</f>
        <v>1</v>
      </c>
      <c r="E176" s="455" t="s">
        <v>693</v>
      </c>
      <c r="F176" s="456" t="s">
        <v>375</v>
      </c>
      <c r="G176" s="457">
        <v>22</v>
      </c>
      <c r="H176" s="455" t="s">
        <v>564</v>
      </c>
      <c r="I176" s="458" t="str">
        <f t="shared" si="52"/>
        <v>sanitaire ruimte (toilet-/doucheruimte)</v>
      </c>
      <c r="J176" s="456" t="s">
        <v>644</v>
      </c>
      <c r="K176" s="459">
        <v>11</v>
      </c>
      <c r="L176" s="459"/>
      <c r="M176" s="460">
        <v>4200</v>
      </c>
      <c r="N176" s="461"/>
      <c r="O176" s="460"/>
      <c r="P176" s="467"/>
      <c r="Q176" s="462">
        <f t="shared" si="44"/>
        <v>200</v>
      </c>
      <c r="R176" s="678">
        <v>1</v>
      </c>
      <c r="S176" s="678">
        <v>1</v>
      </c>
      <c r="T176" s="452">
        <f t="shared" si="45"/>
        <v>0</v>
      </c>
      <c r="U176" s="452">
        <f t="shared" si="46"/>
        <v>0</v>
      </c>
      <c r="V176" s="452">
        <f t="shared" si="47"/>
        <v>0</v>
      </c>
      <c r="W176" s="452">
        <f t="shared" si="48"/>
        <v>0</v>
      </c>
      <c r="X176" s="452"/>
      <c r="Y176" s="463">
        <f t="shared" si="39"/>
        <v>0</v>
      </c>
      <c r="Z176" s="463">
        <f t="shared" si="40"/>
        <v>0</v>
      </c>
      <c r="AA176" s="463">
        <f t="shared" si="41"/>
        <v>0</v>
      </c>
      <c r="AB176" s="463">
        <f t="shared" si="42"/>
        <v>0</v>
      </c>
      <c r="AC176" s="463">
        <f t="shared" si="43"/>
        <v>0</v>
      </c>
      <c r="AD176" s="464" t="str">
        <f t="shared" si="49"/>
        <v>S</v>
      </c>
      <c r="AE176" s="465"/>
      <c r="AF176" s="466">
        <f>(T176+U176+V176)*'1.0-Contractblad'!$L$37+W176</f>
        <v>0</v>
      </c>
      <c r="AG176" s="466">
        <f ca="1">VLOOKUP(E176,'1.1a-Jaarprijzen'!$B$49:$Q$84,16,FALSE)*K176</f>
        <v>0</v>
      </c>
      <c r="AI176" s="364">
        <f t="shared" si="50"/>
        <v>2200</v>
      </c>
      <c r="AJ176" s="364" t="str">
        <f t="shared" si="51"/>
        <v>4200-200</v>
      </c>
    </row>
    <row r="177" spans="1:36" ht="15">
      <c r="B177" s="496"/>
      <c r="C177" s="497"/>
      <c r="D177" s="456">
        <f>VLOOKUP(E177,'1.1a-Jaarprijzen'!B:G,6,FALSE)</f>
        <v>1</v>
      </c>
      <c r="E177" s="455" t="s">
        <v>693</v>
      </c>
      <c r="F177" s="456" t="s">
        <v>375</v>
      </c>
      <c r="G177" s="457">
        <v>23</v>
      </c>
      <c r="H177" s="455" t="s">
        <v>564</v>
      </c>
      <c r="I177" s="458" t="str">
        <f t="shared" si="52"/>
        <v>sanitaire ruimte (toilet-/doucheruimte)</v>
      </c>
      <c r="J177" s="456" t="s">
        <v>644</v>
      </c>
      <c r="K177" s="459">
        <v>11</v>
      </c>
      <c r="L177" s="459"/>
      <c r="M177" s="460">
        <v>4200</v>
      </c>
      <c r="N177" s="461"/>
      <c r="O177" s="460"/>
      <c r="P177" s="467"/>
      <c r="Q177" s="462">
        <f t="shared" si="44"/>
        <v>200</v>
      </c>
      <c r="R177" s="678">
        <v>1</v>
      </c>
      <c r="S177" s="678">
        <v>1</v>
      </c>
      <c r="T177" s="452">
        <f t="shared" si="45"/>
        <v>0</v>
      </c>
      <c r="U177" s="452">
        <f t="shared" si="46"/>
        <v>0</v>
      </c>
      <c r="V177" s="452">
        <f t="shared" si="47"/>
        <v>0</v>
      </c>
      <c r="W177" s="452">
        <f t="shared" si="48"/>
        <v>0</v>
      </c>
      <c r="X177" s="452"/>
      <c r="Y177" s="463">
        <f t="shared" si="39"/>
        <v>0</v>
      </c>
      <c r="Z177" s="463">
        <f t="shared" si="40"/>
        <v>0</v>
      </c>
      <c r="AA177" s="463">
        <f t="shared" si="41"/>
        <v>0</v>
      </c>
      <c r="AB177" s="463">
        <f t="shared" si="42"/>
        <v>0</v>
      </c>
      <c r="AC177" s="463">
        <f t="shared" si="43"/>
        <v>0</v>
      </c>
      <c r="AD177" s="464" t="str">
        <f t="shared" si="49"/>
        <v>S</v>
      </c>
      <c r="AE177" s="465"/>
      <c r="AF177" s="466">
        <f>(T177+U177+V177)*'1.0-Contractblad'!$L$37+W177</f>
        <v>0</v>
      </c>
      <c r="AG177" s="466">
        <f ca="1">VLOOKUP(E177,'1.1a-Jaarprijzen'!$B$49:$Q$84,16,FALSE)*K177</f>
        <v>0</v>
      </c>
      <c r="AI177" s="364">
        <f t="shared" si="50"/>
        <v>2200</v>
      </c>
      <c r="AJ177" s="364" t="str">
        <f t="shared" si="51"/>
        <v>4200-200</v>
      </c>
    </row>
    <row r="178" spans="1:36" ht="15">
      <c r="B178" s="496"/>
      <c r="C178" s="497"/>
      <c r="D178" s="456">
        <f>VLOOKUP(E178,'1.1a-Jaarprijzen'!B:G,6,FALSE)</f>
        <v>1</v>
      </c>
      <c r="E178" s="455" t="s">
        <v>693</v>
      </c>
      <c r="F178" s="456" t="s">
        <v>375</v>
      </c>
      <c r="G178" s="457">
        <v>24</v>
      </c>
      <c r="H178" s="455" t="s">
        <v>564</v>
      </c>
      <c r="I178" s="458" t="str">
        <f t="shared" si="52"/>
        <v>sanitaire ruimte (toilet-/doucheruimte)</v>
      </c>
      <c r="J178" s="456" t="s">
        <v>644</v>
      </c>
      <c r="K178" s="459">
        <v>2</v>
      </c>
      <c r="L178" s="459"/>
      <c r="M178" s="460">
        <v>4200</v>
      </c>
      <c r="N178" s="461"/>
      <c r="O178" s="460"/>
      <c r="P178" s="467"/>
      <c r="Q178" s="462">
        <f t="shared" si="44"/>
        <v>200</v>
      </c>
      <c r="R178" s="678">
        <v>1</v>
      </c>
      <c r="S178" s="678">
        <v>1</v>
      </c>
      <c r="T178" s="452">
        <f t="shared" si="45"/>
        <v>0</v>
      </c>
      <c r="U178" s="452">
        <f t="shared" si="46"/>
        <v>0</v>
      </c>
      <c r="V178" s="452">
        <f t="shared" si="47"/>
        <v>0</v>
      </c>
      <c r="W178" s="452">
        <f t="shared" si="48"/>
        <v>0</v>
      </c>
      <c r="X178" s="452"/>
      <c r="Y178" s="463">
        <f t="shared" si="39"/>
        <v>0</v>
      </c>
      <c r="Z178" s="463">
        <f t="shared" si="40"/>
        <v>0</v>
      </c>
      <c r="AA178" s="463">
        <f t="shared" si="41"/>
        <v>0</v>
      </c>
      <c r="AB178" s="463">
        <f t="shared" si="42"/>
        <v>0</v>
      </c>
      <c r="AC178" s="463">
        <f t="shared" si="43"/>
        <v>0</v>
      </c>
      <c r="AD178" s="464" t="str">
        <f t="shared" si="49"/>
        <v>S</v>
      </c>
      <c r="AE178" s="465"/>
      <c r="AF178" s="466">
        <f>(T178+U178+V178)*'1.0-Contractblad'!$L$37+W178</f>
        <v>0</v>
      </c>
      <c r="AG178" s="466">
        <f ca="1">VLOOKUP(E178,'1.1a-Jaarprijzen'!$B$49:$Q$84,16,FALSE)*K178</f>
        <v>0</v>
      </c>
      <c r="AI178" s="364">
        <f t="shared" si="50"/>
        <v>400</v>
      </c>
      <c r="AJ178" s="364" t="str">
        <f t="shared" si="51"/>
        <v>4200-200</v>
      </c>
    </row>
    <row r="179" spans="1:36" ht="15">
      <c r="B179" s="496"/>
      <c r="C179" s="497"/>
      <c r="D179" s="456">
        <f>VLOOKUP(E179,'1.1a-Jaarprijzen'!B:G,6,FALSE)</f>
        <v>1</v>
      </c>
      <c r="E179" s="455" t="s">
        <v>693</v>
      </c>
      <c r="F179" s="456" t="s">
        <v>375</v>
      </c>
      <c r="G179" s="457">
        <v>25</v>
      </c>
      <c r="H179" s="455" t="s">
        <v>564</v>
      </c>
      <c r="I179" s="458" t="str">
        <f t="shared" si="52"/>
        <v>sanitaire ruimte (toilet-/doucheruimte)</v>
      </c>
      <c r="J179" s="456" t="s">
        <v>644</v>
      </c>
      <c r="K179" s="459">
        <v>4</v>
      </c>
      <c r="L179" s="459"/>
      <c r="M179" s="460">
        <v>4200</v>
      </c>
      <c r="N179" s="461"/>
      <c r="O179" s="460"/>
      <c r="P179" s="467"/>
      <c r="Q179" s="462">
        <f t="shared" si="44"/>
        <v>200</v>
      </c>
      <c r="R179" s="678">
        <v>1</v>
      </c>
      <c r="S179" s="678">
        <v>1</v>
      </c>
      <c r="T179" s="452">
        <f t="shared" si="45"/>
        <v>0</v>
      </c>
      <c r="U179" s="452">
        <f t="shared" si="46"/>
        <v>0</v>
      </c>
      <c r="V179" s="452">
        <f t="shared" si="47"/>
        <v>0</v>
      </c>
      <c r="W179" s="452">
        <f t="shared" si="48"/>
        <v>0</v>
      </c>
      <c r="X179" s="452"/>
      <c r="Y179" s="463">
        <f t="shared" si="39"/>
        <v>0</v>
      </c>
      <c r="Z179" s="463">
        <f t="shared" si="40"/>
        <v>0</v>
      </c>
      <c r="AA179" s="463">
        <f t="shared" si="41"/>
        <v>0</v>
      </c>
      <c r="AB179" s="463">
        <f t="shared" si="42"/>
        <v>0</v>
      </c>
      <c r="AC179" s="463">
        <f t="shared" si="43"/>
        <v>0</v>
      </c>
      <c r="AD179" s="464" t="str">
        <f t="shared" si="49"/>
        <v>S</v>
      </c>
      <c r="AE179" s="465"/>
      <c r="AF179" s="466">
        <f>(T179+U179+V179)*'1.0-Contractblad'!$L$37+W179</f>
        <v>0</v>
      </c>
      <c r="AG179" s="466">
        <f ca="1">VLOOKUP(E179,'1.1a-Jaarprijzen'!$B$49:$Q$84,16,FALSE)*K179</f>
        <v>0</v>
      </c>
      <c r="AI179" s="364">
        <f t="shared" si="50"/>
        <v>800</v>
      </c>
      <c r="AJ179" s="364" t="str">
        <f t="shared" si="51"/>
        <v>4200-200</v>
      </c>
    </row>
    <row r="180" spans="1:36" ht="15">
      <c r="B180" s="496"/>
      <c r="C180" s="497"/>
      <c r="D180" s="456">
        <f>VLOOKUP(E180,'1.1a-Jaarprijzen'!B:G,6,FALSE)</f>
        <v>1</v>
      </c>
      <c r="E180" s="455" t="s">
        <v>693</v>
      </c>
      <c r="F180" s="456" t="s">
        <v>375</v>
      </c>
      <c r="G180" s="457">
        <v>26</v>
      </c>
      <c r="H180" s="455" t="s">
        <v>564</v>
      </c>
      <c r="I180" s="458" t="str">
        <f t="shared" si="52"/>
        <v>sanitaire ruimte (toilet-/doucheruimte)</v>
      </c>
      <c r="J180" s="456" t="s">
        <v>644</v>
      </c>
      <c r="K180" s="459">
        <v>5</v>
      </c>
      <c r="L180" s="459"/>
      <c r="M180" s="460">
        <v>4200</v>
      </c>
      <c r="N180" s="461"/>
      <c r="O180" s="460"/>
      <c r="P180" s="467"/>
      <c r="Q180" s="462">
        <f t="shared" si="44"/>
        <v>200</v>
      </c>
      <c r="R180" s="678">
        <v>1</v>
      </c>
      <c r="S180" s="678">
        <v>1</v>
      </c>
      <c r="T180" s="452">
        <f t="shared" si="45"/>
        <v>0</v>
      </c>
      <c r="U180" s="452">
        <f t="shared" si="46"/>
        <v>0</v>
      </c>
      <c r="V180" s="452">
        <f t="shared" si="47"/>
        <v>0</v>
      </c>
      <c r="W180" s="452">
        <f t="shared" si="48"/>
        <v>0</v>
      </c>
      <c r="X180" s="452"/>
      <c r="Y180" s="463">
        <f t="shared" si="39"/>
        <v>0</v>
      </c>
      <c r="Z180" s="463">
        <f t="shared" si="40"/>
        <v>0</v>
      </c>
      <c r="AA180" s="463">
        <f t="shared" si="41"/>
        <v>0</v>
      </c>
      <c r="AB180" s="463">
        <f t="shared" si="42"/>
        <v>0</v>
      </c>
      <c r="AC180" s="463">
        <f t="shared" si="43"/>
        <v>0</v>
      </c>
      <c r="AD180" s="464" t="str">
        <f t="shared" si="49"/>
        <v>S</v>
      </c>
      <c r="AE180" s="465"/>
      <c r="AF180" s="466">
        <f>(T180+U180+V180)*'1.0-Contractblad'!$L$37+W180</f>
        <v>0</v>
      </c>
      <c r="AG180" s="466">
        <f ca="1">VLOOKUP(E180,'1.1a-Jaarprijzen'!$B$49:$Q$84,16,FALSE)*K180</f>
        <v>0</v>
      </c>
      <c r="AI180" s="364">
        <f t="shared" si="50"/>
        <v>1000</v>
      </c>
      <c r="AJ180" s="364" t="str">
        <f t="shared" si="51"/>
        <v>4200-200</v>
      </c>
    </row>
    <row r="181" spans="1:36" ht="15">
      <c r="B181" s="496"/>
      <c r="C181" s="497"/>
      <c r="D181" s="456">
        <f>VLOOKUP(E181,'1.1a-Jaarprijzen'!B:G,6,FALSE)</f>
        <v>1</v>
      </c>
      <c r="E181" s="455" t="s">
        <v>693</v>
      </c>
      <c r="F181" s="456" t="s">
        <v>375</v>
      </c>
      <c r="G181" s="457">
        <v>27</v>
      </c>
      <c r="H181" s="455" t="s">
        <v>564</v>
      </c>
      <c r="I181" s="458" t="str">
        <f t="shared" si="52"/>
        <v>sanitaire ruimte (toilet-/doucheruimte)</v>
      </c>
      <c r="J181" s="456" t="s">
        <v>644</v>
      </c>
      <c r="K181" s="459">
        <v>5</v>
      </c>
      <c r="L181" s="459"/>
      <c r="M181" s="460">
        <v>4200</v>
      </c>
      <c r="N181" s="461"/>
      <c r="O181" s="460"/>
      <c r="P181" s="467"/>
      <c r="Q181" s="462">
        <f t="shared" si="44"/>
        <v>200</v>
      </c>
      <c r="R181" s="678">
        <v>1</v>
      </c>
      <c r="S181" s="678">
        <v>1</v>
      </c>
      <c r="T181" s="452">
        <f t="shared" si="45"/>
        <v>0</v>
      </c>
      <c r="U181" s="452">
        <f t="shared" si="46"/>
        <v>0</v>
      </c>
      <c r="V181" s="452">
        <f t="shared" si="47"/>
        <v>0</v>
      </c>
      <c r="W181" s="452">
        <f t="shared" si="48"/>
        <v>0</v>
      </c>
      <c r="X181" s="452"/>
      <c r="Y181" s="463">
        <f t="shared" si="39"/>
        <v>0</v>
      </c>
      <c r="Z181" s="463">
        <f t="shared" si="40"/>
        <v>0</v>
      </c>
      <c r="AA181" s="463">
        <f t="shared" si="41"/>
        <v>0</v>
      </c>
      <c r="AB181" s="463">
        <f t="shared" si="42"/>
        <v>0</v>
      </c>
      <c r="AC181" s="463">
        <f t="shared" si="43"/>
        <v>0</v>
      </c>
      <c r="AD181" s="464" t="str">
        <f t="shared" si="49"/>
        <v>S</v>
      </c>
      <c r="AE181" s="465"/>
      <c r="AF181" s="466">
        <f>(T181+U181+V181)*'1.0-Contractblad'!$L$37+W181</f>
        <v>0</v>
      </c>
      <c r="AG181" s="466">
        <f ca="1">VLOOKUP(E181,'1.1a-Jaarprijzen'!$B$49:$Q$84,16,FALSE)*K181</f>
        <v>0</v>
      </c>
      <c r="AI181" s="364">
        <f t="shared" si="50"/>
        <v>1000</v>
      </c>
      <c r="AJ181" s="364" t="str">
        <f t="shared" si="51"/>
        <v>4200-200</v>
      </c>
    </row>
    <row r="182" spans="1:36" ht="15">
      <c r="B182" s="496"/>
      <c r="C182" s="497"/>
      <c r="D182" s="456">
        <f>VLOOKUP(E182,'1.1a-Jaarprijzen'!B:G,6,FALSE)</f>
        <v>1</v>
      </c>
      <c r="E182" s="455" t="s">
        <v>693</v>
      </c>
      <c r="F182" s="456" t="s">
        <v>375</v>
      </c>
      <c r="G182" s="457">
        <v>28</v>
      </c>
      <c r="H182" s="455" t="s">
        <v>333</v>
      </c>
      <c r="I182" s="458" t="str">
        <f t="shared" si="52"/>
        <v>entree, gang, hal, repro</v>
      </c>
      <c r="J182" s="456" t="s">
        <v>643</v>
      </c>
      <c r="K182" s="459">
        <v>70</v>
      </c>
      <c r="L182" s="459"/>
      <c r="M182" s="460">
        <v>3200</v>
      </c>
      <c r="N182" s="461"/>
      <c r="O182" s="460"/>
      <c r="P182" s="467"/>
      <c r="Q182" s="462">
        <f t="shared" si="44"/>
        <v>200</v>
      </c>
      <c r="R182" s="678">
        <v>1</v>
      </c>
      <c r="S182" s="678">
        <v>1</v>
      </c>
      <c r="T182" s="452">
        <f t="shared" si="45"/>
        <v>0</v>
      </c>
      <c r="U182" s="452">
        <f t="shared" si="46"/>
        <v>0</v>
      </c>
      <c r="V182" s="452">
        <f t="shared" si="47"/>
        <v>0</v>
      </c>
      <c r="W182" s="452">
        <f t="shared" si="48"/>
        <v>0</v>
      </c>
      <c r="X182" s="452"/>
      <c r="Y182" s="463">
        <f t="shared" si="39"/>
        <v>0</v>
      </c>
      <c r="Z182" s="463">
        <f t="shared" si="40"/>
        <v>0</v>
      </c>
      <c r="AA182" s="463">
        <f t="shared" si="41"/>
        <v>0</v>
      </c>
      <c r="AB182" s="463">
        <f t="shared" si="42"/>
        <v>0</v>
      </c>
      <c r="AC182" s="463">
        <f t="shared" si="43"/>
        <v>0</v>
      </c>
      <c r="AD182" s="464" t="str">
        <f t="shared" si="49"/>
        <v>V</v>
      </c>
      <c r="AE182" s="465"/>
      <c r="AF182" s="466">
        <f>(T182+U182+V182)*'1.0-Contractblad'!$L$37+W182</f>
        <v>0</v>
      </c>
      <c r="AG182" s="466">
        <f ca="1">VLOOKUP(E182,'1.1a-Jaarprijzen'!$B$49:$Q$84,16,FALSE)*K182</f>
        <v>0</v>
      </c>
      <c r="AI182" s="364">
        <f t="shared" si="50"/>
        <v>14000</v>
      </c>
      <c r="AJ182" s="364" t="str">
        <f t="shared" si="51"/>
        <v>3200-200</v>
      </c>
    </row>
    <row r="183" spans="1:36" ht="15">
      <c r="B183" s="496"/>
      <c r="C183" s="497"/>
      <c r="D183" s="456">
        <f>VLOOKUP(E183,'1.1a-Jaarprijzen'!B:G,6,FALSE)</f>
        <v>1</v>
      </c>
      <c r="E183" s="455" t="s">
        <v>693</v>
      </c>
      <c r="F183" s="456" t="s">
        <v>375</v>
      </c>
      <c r="G183" s="457">
        <v>29</v>
      </c>
      <c r="H183" s="455" t="s">
        <v>333</v>
      </c>
      <c r="I183" s="458" t="str">
        <f t="shared" si="52"/>
        <v>entree, gang, hal, repro</v>
      </c>
      <c r="J183" s="456" t="s">
        <v>643</v>
      </c>
      <c r="K183" s="459">
        <v>38</v>
      </c>
      <c r="L183" s="459"/>
      <c r="M183" s="460">
        <v>3200</v>
      </c>
      <c r="N183" s="461"/>
      <c r="O183" s="460"/>
      <c r="P183" s="467"/>
      <c r="Q183" s="462">
        <f t="shared" si="44"/>
        <v>200</v>
      </c>
      <c r="R183" s="678">
        <v>1</v>
      </c>
      <c r="S183" s="678">
        <v>1</v>
      </c>
      <c r="T183" s="452">
        <f t="shared" si="45"/>
        <v>0</v>
      </c>
      <c r="U183" s="452">
        <f t="shared" si="46"/>
        <v>0</v>
      </c>
      <c r="V183" s="452">
        <f t="shared" si="47"/>
        <v>0</v>
      </c>
      <c r="W183" s="452">
        <f t="shared" si="48"/>
        <v>0</v>
      </c>
      <c r="X183" s="452"/>
      <c r="Y183" s="463">
        <f t="shared" si="39"/>
        <v>0</v>
      </c>
      <c r="Z183" s="463">
        <f t="shared" si="40"/>
        <v>0</v>
      </c>
      <c r="AA183" s="463">
        <f t="shared" si="41"/>
        <v>0</v>
      </c>
      <c r="AB183" s="463">
        <f t="shared" si="42"/>
        <v>0</v>
      </c>
      <c r="AC183" s="463">
        <f t="shared" si="43"/>
        <v>0</v>
      </c>
      <c r="AD183" s="464" t="str">
        <f t="shared" si="49"/>
        <v>V</v>
      </c>
      <c r="AE183" s="465"/>
      <c r="AF183" s="466">
        <f>(T183+U183+V183)*'1.0-Contractblad'!$L$37+W183</f>
        <v>0</v>
      </c>
      <c r="AG183" s="466">
        <f ca="1">VLOOKUP(E183,'1.1a-Jaarprijzen'!$B$49:$Q$84,16,FALSE)*K183</f>
        <v>0</v>
      </c>
      <c r="AI183" s="364">
        <f t="shared" si="50"/>
        <v>7600</v>
      </c>
      <c r="AJ183" s="364" t="str">
        <f t="shared" si="51"/>
        <v>3200-200</v>
      </c>
    </row>
    <row r="184" spans="1:36" ht="15">
      <c r="B184" s="496"/>
      <c r="C184" s="497"/>
      <c r="D184" s="456">
        <f>VLOOKUP(E184,'1.1a-Jaarprijzen'!B:G,6,FALSE)</f>
        <v>1</v>
      </c>
      <c r="E184" s="455" t="s">
        <v>693</v>
      </c>
      <c r="F184" s="456" t="s">
        <v>375</v>
      </c>
      <c r="G184" s="457">
        <v>3</v>
      </c>
      <c r="H184" s="455" t="s">
        <v>572</v>
      </c>
      <c r="I184" s="458" t="str">
        <f t="shared" si="52"/>
        <v>leslokaal/leerplein groep 4 t/m 8</v>
      </c>
      <c r="J184" s="456" t="s">
        <v>643</v>
      </c>
      <c r="K184" s="459">
        <v>56</v>
      </c>
      <c r="L184" s="459"/>
      <c r="M184" s="460">
        <v>18200</v>
      </c>
      <c r="N184" s="461"/>
      <c r="O184" s="460"/>
      <c r="P184" s="467"/>
      <c r="Q184" s="462">
        <f t="shared" si="44"/>
        <v>200</v>
      </c>
      <c r="R184" s="678">
        <v>1</v>
      </c>
      <c r="S184" s="678">
        <v>1</v>
      </c>
      <c r="T184" s="452">
        <f t="shared" si="45"/>
        <v>0</v>
      </c>
      <c r="U184" s="452">
        <f t="shared" si="46"/>
        <v>0</v>
      </c>
      <c r="V184" s="452">
        <f t="shared" si="47"/>
        <v>0</v>
      </c>
      <c r="W184" s="452">
        <f t="shared" si="48"/>
        <v>0</v>
      </c>
      <c r="X184" s="452"/>
      <c r="Y184" s="463">
        <f t="shared" si="39"/>
        <v>0</v>
      </c>
      <c r="Z184" s="463">
        <f t="shared" si="40"/>
        <v>0</v>
      </c>
      <c r="AA184" s="463">
        <f t="shared" si="41"/>
        <v>0</v>
      </c>
      <c r="AB184" s="463">
        <f t="shared" si="42"/>
        <v>0</v>
      </c>
      <c r="AC184" s="463">
        <f t="shared" si="43"/>
        <v>0</v>
      </c>
      <c r="AD184" s="464" t="str">
        <f t="shared" si="49"/>
        <v>V</v>
      </c>
      <c r="AE184" s="465"/>
      <c r="AF184" s="466">
        <f>(T184+U184+V184)*'1.0-Contractblad'!$L$37+W184</f>
        <v>0</v>
      </c>
      <c r="AG184" s="466">
        <f ca="1">VLOOKUP(E184,'1.1a-Jaarprijzen'!$B$49:$Q$84,16,FALSE)*K184</f>
        <v>0</v>
      </c>
      <c r="AI184" s="364">
        <f t="shared" si="50"/>
        <v>11200</v>
      </c>
      <c r="AJ184" s="364" t="str">
        <f t="shared" si="51"/>
        <v>18200-200</v>
      </c>
    </row>
    <row r="185" spans="1:36" ht="15">
      <c r="B185" s="496"/>
      <c r="C185" s="497"/>
      <c r="D185" s="456">
        <f>VLOOKUP(E185,'1.1a-Jaarprijzen'!B:G,6,FALSE)</f>
        <v>1</v>
      </c>
      <c r="E185" s="455" t="s">
        <v>693</v>
      </c>
      <c r="F185" s="456" t="s">
        <v>375</v>
      </c>
      <c r="G185" s="457">
        <v>4</v>
      </c>
      <c r="H185" s="455" t="s">
        <v>572</v>
      </c>
      <c r="I185" s="458" t="str">
        <f t="shared" si="52"/>
        <v>leslokaal/leerplein groep 4 t/m 8</v>
      </c>
      <c r="J185" s="456" t="s">
        <v>643</v>
      </c>
      <c r="K185" s="459">
        <v>56</v>
      </c>
      <c r="L185" s="459"/>
      <c r="M185" s="460">
        <v>18200</v>
      </c>
      <c r="N185" s="461"/>
      <c r="O185" s="460"/>
      <c r="P185" s="467"/>
      <c r="Q185" s="462">
        <f t="shared" si="44"/>
        <v>200</v>
      </c>
      <c r="R185" s="678">
        <v>1</v>
      </c>
      <c r="S185" s="678">
        <v>1</v>
      </c>
      <c r="T185" s="452">
        <f t="shared" si="45"/>
        <v>0</v>
      </c>
      <c r="U185" s="452">
        <f t="shared" si="46"/>
        <v>0</v>
      </c>
      <c r="V185" s="452">
        <f t="shared" si="47"/>
        <v>0</v>
      </c>
      <c r="W185" s="452">
        <f t="shared" si="48"/>
        <v>0</v>
      </c>
      <c r="X185" s="452"/>
      <c r="Y185" s="463">
        <f t="shared" si="39"/>
        <v>0</v>
      </c>
      <c r="Z185" s="463">
        <f t="shared" si="40"/>
        <v>0</v>
      </c>
      <c r="AA185" s="463">
        <f t="shared" si="41"/>
        <v>0</v>
      </c>
      <c r="AB185" s="463">
        <f t="shared" si="42"/>
        <v>0</v>
      </c>
      <c r="AC185" s="463">
        <f t="shared" si="43"/>
        <v>0</v>
      </c>
      <c r="AD185" s="464" t="str">
        <f t="shared" si="49"/>
        <v>V</v>
      </c>
      <c r="AE185" s="465"/>
      <c r="AF185" s="466">
        <f>(T185+U185+V185)*'1.0-Contractblad'!$L$37+W185</f>
        <v>0</v>
      </c>
      <c r="AG185" s="466">
        <f ca="1">VLOOKUP(E185,'1.1a-Jaarprijzen'!$B$49:$Q$84,16,FALSE)*K185</f>
        <v>0</v>
      </c>
      <c r="AI185" s="364">
        <f t="shared" si="50"/>
        <v>11200</v>
      </c>
      <c r="AJ185" s="364" t="str">
        <f t="shared" si="51"/>
        <v>18200-200</v>
      </c>
    </row>
    <row r="186" spans="1:36" ht="15">
      <c r="B186" s="496"/>
      <c r="C186" s="497"/>
      <c r="D186" s="456">
        <f>VLOOKUP(E186,'1.1a-Jaarprijzen'!B:G,6,FALSE)</f>
        <v>1</v>
      </c>
      <c r="E186" s="455" t="s">
        <v>693</v>
      </c>
      <c r="F186" s="456" t="s">
        <v>375</v>
      </c>
      <c r="G186" s="770">
        <v>6</v>
      </c>
      <c r="H186" s="771" t="s">
        <v>572</v>
      </c>
      <c r="I186" s="458" t="str">
        <f t="shared" si="52"/>
        <v>leslokaal groep 1 t/m 3</v>
      </c>
      <c r="J186" s="456" t="s">
        <v>643</v>
      </c>
      <c r="K186" s="459">
        <v>56</v>
      </c>
      <c r="L186" s="459"/>
      <c r="M186" s="460">
        <v>7200</v>
      </c>
      <c r="N186" s="461"/>
      <c r="O186" s="460"/>
      <c r="P186" s="467"/>
      <c r="Q186" s="462">
        <f t="shared" si="44"/>
        <v>200</v>
      </c>
      <c r="R186" s="678">
        <v>1</v>
      </c>
      <c r="S186" s="678">
        <v>1</v>
      </c>
      <c r="T186" s="452">
        <f t="shared" si="45"/>
        <v>0</v>
      </c>
      <c r="U186" s="452">
        <f t="shared" si="46"/>
        <v>0</v>
      </c>
      <c r="V186" s="452">
        <f t="shared" si="47"/>
        <v>0</v>
      </c>
      <c r="W186" s="452">
        <f t="shared" si="48"/>
        <v>0</v>
      </c>
      <c r="X186" s="452"/>
      <c r="Y186" s="463">
        <f t="shared" si="39"/>
        <v>0</v>
      </c>
      <c r="Z186" s="463">
        <f t="shared" si="40"/>
        <v>0</v>
      </c>
      <c r="AA186" s="463">
        <f t="shared" si="41"/>
        <v>0</v>
      </c>
      <c r="AB186" s="463">
        <f t="shared" si="42"/>
        <v>0</v>
      </c>
      <c r="AC186" s="463">
        <f t="shared" si="43"/>
        <v>0</v>
      </c>
      <c r="AD186" s="464" t="str">
        <f t="shared" si="49"/>
        <v>L</v>
      </c>
      <c r="AE186" s="465"/>
      <c r="AF186" s="466">
        <f>(T186+U186+V186)*'1.0-Contractblad'!$L$37+W186</f>
        <v>0</v>
      </c>
      <c r="AG186" s="466">
        <f ca="1">VLOOKUP(E186,'1.1a-Jaarprijzen'!$B$49:$Q$84,16,FALSE)*K186</f>
        <v>0</v>
      </c>
      <c r="AI186" s="364">
        <f t="shared" si="50"/>
        <v>11200</v>
      </c>
      <c r="AJ186" s="364" t="str">
        <f t="shared" si="51"/>
        <v>7200-200</v>
      </c>
    </row>
    <row r="187" spans="1:36" ht="15">
      <c r="A187" s="423"/>
      <c r="B187" s="496"/>
      <c r="C187" s="497"/>
      <c r="D187" s="456">
        <f>VLOOKUP(E187,'1.1a-Jaarprijzen'!B:G,6,FALSE)</f>
        <v>1</v>
      </c>
      <c r="E187" s="455" t="s">
        <v>693</v>
      </c>
      <c r="F187" s="456" t="s">
        <v>375</v>
      </c>
      <c r="G187" s="770">
        <v>7</v>
      </c>
      <c r="H187" s="771" t="s">
        <v>572</v>
      </c>
      <c r="I187" s="458" t="str">
        <f t="shared" si="52"/>
        <v>leslokaal groep 1 t/m 3</v>
      </c>
      <c r="J187" s="456" t="s">
        <v>643</v>
      </c>
      <c r="K187" s="459">
        <v>63</v>
      </c>
      <c r="L187" s="459"/>
      <c r="M187" s="460">
        <v>7200</v>
      </c>
      <c r="N187" s="461"/>
      <c r="O187" s="460"/>
      <c r="P187" s="467"/>
      <c r="Q187" s="462">
        <f t="shared" si="44"/>
        <v>200</v>
      </c>
      <c r="R187" s="678">
        <v>1</v>
      </c>
      <c r="S187" s="678">
        <v>1</v>
      </c>
      <c r="T187" s="452">
        <f t="shared" si="45"/>
        <v>0</v>
      </c>
      <c r="U187" s="452">
        <f t="shared" si="46"/>
        <v>0</v>
      </c>
      <c r="V187" s="452">
        <f t="shared" si="47"/>
        <v>0</v>
      </c>
      <c r="W187" s="452">
        <f t="shared" si="48"/>
        <v>0</v>
      </c>
      <c r="X187" s="452"/>
      <c r="Y187" s="463">
        <f t="shared" si="39"/>
        <v>0</v>
      </c>
      <c r="Z187" s="463">
        <f t="shared" si="40"/>
        <v>0</v>
      </c>
      <c r="AA187" s="463">
        <f t="shared" si="41"/>
        <v>0</v>
      </c>
      <c r="AB187" s="463">
        <f t="shared" si="42"/>
        <v>0</v>
      </c>
      <c r="AC187" s="463">
        <f t="shared" si="43"/>
        <v>0</v>
      </c>
      <c r="AD187" s="464" t="str">
        <f t="shared" si="49"/>
        <v>L</v>
      </c>
      <c r="AE187" s="465"/>
      <c r="AF187" s="466">
        <f>(T187+U187+V187)*'1.0-Contractblad'!$L$37+W187</f>
        <v>0</v>
      </c>
      <c r="AG187" s="466">
        <f ca="1">VLOOKUP(E187,'1.1a-Jaarprijzen'!$B$49:$Q$84,16,FALSE)*K187</f>
        <v>0</v>
      </c>
      <c r="AI187" s="364">
        <f t="shared" si="50"/>
        <v>12600</v>
      </c>
      <c r="AJ187" s="364" t="str">
        <f t="shared" si="51"/>
        <v>7200-200</v>
      </c>
    </row>
    <row r="188" spans="1:36" ht="15">
      <c r="A188" s="423"/>
      <c r="B188" s="496"/>
      <c r="C188" s="497"/>
      <c r="D188" s="456">
        <f>VLOOKUP(E188,'1.1a-Jaarprijzen'!B:G,6,FALSE)</f>
        <v>1</v>
      </c>
      <c r="E188" s="455" t="s">
        <v>693</v>
      </c>
      <c r="F188" s="456" t="s">
        <v>375</v>
      </c>
      <c r="G188" s="770">
        <v>8</v>
      </c>
      <c r="H188" s="771" t="s">
        <v>572</v>
      </c>
      <c r="I188" s="458" t="str">
        <f t="shared" si="52"/>
        <v>leslokaal groep 1 t/m 3</v>
      </c>
      <c r="J188" s="456" t="s">
        <v>643</v>
      </c>
      <c r="K188" s="459">
        <v>63</v>
      </c>
      <c r="L188" s="459"/>
      <c r="M188" s="460">
        <v>7200</v>
      </c>
      <c r="N188" s="461"/>
      <c r="O188" s="460"/>
      <c r="P188" s="467"/>
      <c r="Q188" s="462">
        <f t="shared" si="44"/>
        <v>200</v>
      </c>
      <c r="R188" s="678">
        <v>1</v>
      </c>
      <c r="S188" s="678">
        <v>1</v>
      </c>
      <c r="T188" s="452">
        <f t="shared" si="45"/>
        <v>0</v>
      </c>
      <c r="U188" s="452">
        <f t="shared" si="46"/>
        <v>0</v>
      </c>
      <c r="V188" s="452">
        <f t="shared" si="47"/>
        <v>0</v>
      </c>
      <c r="W188" s="452">
        <f t="shared" si="48"/>
        <v>0</v>
      </c>
      <c r="X188" s="452"/>
      <c r="Y188" s="463">
        <f t="shared" si="39"/>
        <v>0</v>
      </c>
      <c r="Z188" s="463">
        <f t="shared" si="40"/>
        <v>0</v>
      </c>
      <c r="AA188" s="463">
        <f t="shared" si="41"/>
        <v>0</v>
      </c>
      <c r="AB188" s="463">
        <f t="shared" si="42"/>
        <v>0</v>
      </c>
      <c r="AC188" s="463">
        <f t="shared" si="43"/>
        <v>0</v>
      </c>
      <c r="AD188" s="464" t="str">
        <f t="shared" si="49"/>
        <v>L</v>
      </c>
      <c r="AE188" s="465"/>
      <c r="AF188" s="466">
        <f>(T188+U188+V188)*'1.0-Contractblad'!$L$37+W188</f>
        <v>0</v>
      </c>
      <c r="AG188" s="466">
        <f ca="1">VLOOKUP(E188,'1.1a-Jaarprijzen'!$B$49:$Q$84,16,FALSE)*K188</f>
        <v>0</v>
      </c>
      <c r="AI188" s="364">
        <f t="shared" si="50"/>
        <v>12600</v>
      </c>
      <c r="AJ188" s="364" t="str">
        <f t="shared" si="51"/>
        <v>7200-200</v>
      </c>
    </row>
    <row r="189" spans="1:36" ht="15">
      <c r="B189" s="496"/>
      <c r="C189" s="497"/>
      <c r="D189" s="456">
        <f>VLOOKUP(E189,'1.1a-Jaarprijzen'!B:G,6,FALSE)</f>
        <v>1</v>
      </c>
      <c r="E189" s="455" t="s">
        <v>693</v>
      </c>
      <c r="F189" s="456" t="s">
        <v>375</v>
      </c>
      <c r="G189" s="772">
        <v>10</v>
      </c>
      <c r="H189" s="773" t="s">
        <v>578</v>
      </c>
      <c r="I189" s="458" t="str">
        <f t="shared" si="52"/>
        <v>kinderverblijf ruimte</v>
      </c>
      <c r="J189" s="456" t="s">
        <v>643</v>
      </c>
      <c r="K189" s="459">
        <v>92</v>
      </c>
      <c r="L189" s="459"/>
      <c r="M189" s="460">
        <v>12240</v>
      </c>
      <c r="N189" s="461"/>
      <c r="O189" s="460"/>
      <c r="P189" s="467"/>
      <c r="Q189" s="462">
        <f t="shared" si="44"/>
        <v>240</v>
      </c>
      <c r="R189" s="678">
        <v>1</v>
      </c>
      <c r="S189" s="678">
        <v>1</v>
      </c>
      <c r="T189" s="452">
        <f t="shared" si="45"/>
        <v>0</v>
      </c>
      <c r="U189" s="452">
        <f t="shared" si="46"/>
        <v>0</v>
      </c>
      <c r="V189" s="452">
        <f t="shared" si="47"/>
        <v>0</v>
      </c>
      <c r="W189" s="452">
        <f t="shared" si="48"/>
        <v>0</v>
      </c>
      <c r="X189" s="452"/>
      <c r="Y189" s="463">
        <f t="shared" si="39"/>
        <v>0</v>
      </c>
      <c r="Z189" s="463">
        <f t="shared" si="40"/>
        <v>0</v>
      </c>
      <c r="AA189" s="463">
        <f t="shared" si="41"/>
        <v>0</v>
      </c>
      <c r="AB189" s="463">
        <f t="shared" si="42"/>
        <v>0</v>
      </c>
      <c r="AC189" s="463">
        <f t="shared" si="43"/>
        <v>0</v>
      </c>
      <c r="AD189" s="464" t="str">
        <f t="shared" si="49"/>
        <v>L</v>
      </c>
      <c r="AE189" s="465" t="s">
        <v>739</v>
      </c>
      <c r="AF189" s="466">
        <f>(T189+U189+V189)*'1.0-Contractblad'!$L$37+W189</f>
        <v>0</v>
      </c>
      <c r="AG189" s="466">
        <f ca="1">VLOOKUP(E189,'1.1a-Jaarprijzen'!$B$49:$Q$84,16,FALSE)*K189</f>
        <v>0</v>
      </c>
      <c r="AI189" s="364">
        <f t="shared" si="50"/>
        <v>22080</v>
      </c>
      <c r="AJ189" s="364" t="str">
        <f t="shared" si="51"/>
        <v>12240-240</v>
      </c>
    </row>
    <row r="190" spans="1:36" ht="15">
      <c r="B190" s="496"/>
      <c r="C190" s="497"/>
      <c r="D190" s="456">
        <f>VLOOKUP(E190,'1.1a-Jaarprijzen'!B:G,6,FALSE)</f>
        <v>1</v>
      </c>
      <c r="E190" s="455" t="s">
        <v>693</v>
      </c>
      <c r="F190" s="456" t="s">
        <v>375</v>
      </c>
      <c r="G190" s="772">
        <v>16</v>
      </c>
      <c r="H190" s="773" t="s">
        <v>570</v>
      </c>
      <c r="I190" s="458" t="str">
        <f t="shared" si="52"/>
        <v>aula, gemeenschappelijke ruimte, bibliotheek</v>
      </c>
      <c r="J190" s="456" t="s">
        <v>643</v>
      </c>
      <c r="K190" s="459">
        <v>135</v>
      </c>
      <c r="L190" s="459"/>
      <c r="M190" s="460">
        <v>2240</v>
      </c>
      <c r="N190" s="461"/>
      <c r="O190" s="460"/>
      <c r="P190" s="467"/>
      <c r="Q190" s="462">
        <f t="shared" si="44"/>
        <v>240</v>
      </c>
      <c r="R190" s="678">
        <v>1</v>
      </c>
      <c r="S190" s="678">
        <v>1</v>
      </c>
      <c r="T190" s="452">
        <f t="shared" si="45"/>
        <v>0</v>
      </c>
      <c r="U190" s="452">
        <f t="shared" si="46"/>
        <v>0</v>
      </c>
      <c r="V190" s="452">
        <f t="shared" si="47"/>
        <v>0</v>
      </c>
      <c r="W190" s="452">
        <f t="shared" si="48"/>
        <v>0</v>
      </c>
      <c r="X190" s="452"/>
      <c r="Y190" s="463">
        <f t="shared" si="39"/>
        <v>0</v>
      </c>
      <c r="Z190" s="463">
        <f t="shared" si="40"/>
        <v>0</v>
      </c>
      <c r="AA190" s="463">
        <f t="shared" si="41"/>
        <v>0</v>
      </c>
      <c r="AB190" s="463">
        <f t="shared" si="42"/>
        <v>0</v>
      </c>
      <c r="AC190" s="463">
        <f t="shared" si="43"/>
        <v>0</v>
      </c>
      <c r="AD190" s="464" t="str">
        <f t="shared" si="49"/>
        <v>V</v>
      </c>
      <c r="AE190" s="465" t="s">
        <v>739</v>
      </c>
      <c r="AF190" s="466">
        <f>(T190+U190+V190)*'1.0-Contractblad'!$L$37+W190</f>
        <v>0</v>
      </c>
      <c r="AG190" s="466">
        <f ca="1">VLOOKUP(E190,'1.1a-Jaarprijzen'!$B$49:$Q$84,16,FALSE)*K190</f>
        <v>0</v>
      </c>
      <c r="AI190" s="364">
        <f t="shared" si="50"/>
        <v>32400</v>
      </c>
      <c r="AJ190" s="364" t="str">
        <f t="shared" si="51"/>
        <v>2240-240</v>
      </c>
    </row>
    <row r="191" spans="1:36" ht="15">
      <c r="B191" s="496"/>
      <c r="C191" s="497"/>
      <c r="D191" s="456">
        <f>VLOOKUP(E191,'1.1a-Jaarprijzen'!B:G,6,FALSE)</f>
        <v>1</v>
      </c>
      <c r="E191" s="455" t="s">
        <v>693</v>
      </c>
      <c r="F191" s="456" t="s">
        <v>375</v>
      </c>
      <c r="G191" s="772">
        <v>5</v>
      </c>
      <c r="H191" s="773" t="s">
        <v>572</v>
      </c>
      <c r="I191" s="458" t="str">
        <f t="shared" si="52"/>
        <v>leslokaal/bevo/handvaardigheid</v>
      </c>
      <c r="J191" s="456" t="s">
        <v>643</v>
      </c>
      <c r="K191" s="459">
        <v>54</v>
      </c>
      <c r="L191" s="459"/>
      <c r="M191" s="460">
        <v>7040</v>
      </c>
      <c r="N191" s="461"/>
      <c r="O191" s="460"/>
      <c r="P191" s="467"/>
      <c r="Q191" s="462">
        <f t="shared" si="44"/>
        <v>40</v>
      </c>
      <c r="R191" s="678">
        <v>1</v>
      </c>
      <c r="S191" s="678">
        <v>1</v>
      </c>
      <c r="T191" s="452">
        <f t="shared" si="45"/>
        <v>0</v>
      </c>
      <c r="U191" s="452">
        <f t="shared" si="46"/>
        <v>0</v>
      </c>
      <c r="V191" s="452">
        <f t="shared" si="47"/>
        <v>0</v>
      </c>
      <c r="W191" s="452">
        <f t="shared" si="48"/>
        <v>0</v>
      </c>
      <c r="X191" s="452"/>
      <c r="Y191" s="463">
        <f t="shared" si="39"/>
        <v>0</v>
      </c>
      <c r="Z191" s="463">
        <f t="shared" si="40"/>
        <v>0</v>
      </c>
      <c r="AA191" s="463">
        <f t="shared" si="41"/>
        <v>0</v>
      </c>
      <c r="AB191" s="463">
        <f t="shared" si="42"/>
        <v>0</v>
      </c>
      <c r="AC191" s="463">
        <f t="shared" si="43"/>
        <v>0</v>
      </c>
      <c r="AD191" s="464" t="str">
        <f t="shared" si="49"/>
        <v>L</v>
      </c>
      <c r="AE191" s="465" t="s">
        <v>739</v>
      </c>
      <c r="AF191" s="466">
        <f>(T191+U191+V191)*'1.0-Contractblad'!$L$37+W191</f>
        <v>0</v>
      </c>
      <c r="AG191" s="466">
        <f ca="1">VLOOKUP(E191,'1.1a-Jaarprijzen'!$B$49:$Q$84,16,FALSE)*K191</f>
        <v>0</v>
      </c>
      <c r="AI191" s="364">
        <f t="shared" si="50"/>
        <v>2160</v>
      </c>
      <c r="AJ191" s="364" t="str">
        <f t="shared" si="51"/>
        <v>7040-40</v>
      </c>
    </row>
    <row r="192" spans="1:36" ht="15">
      <c r="B192" s="496"/>
      <c r="C192" s="497"/>
      <c r="D192" s="456">
        <f>VLOOKUP(E192,'1.1a-Jaarprijzen'!B:G,6,FALSE)</f>
        <v>1</v>
      </c>
      <c r="E192" s="455" t="s">
        <v>693</v>
      </c>
      <c r="F192" s="456" t="s">
        <v>375</v>
      </c>
      <c r="G192" s="772">
        <v>9</v>
      </c>
      <c r="H192" s="773" t="s">
        <v>572</v>
      </c>
      <c r="I192" s="458" t="str">
        <f t="shared" si="52"/>
        <v>kinderverblijf ruimte</v>
      </c>
      <c r="J192" s="456" t="s">
        <v>643</v>
      </c>
      <c r="K192" s="459">
        <v>63</v>
      </c>
      <c r="L192" s="459"/>
      <c r="M192" s="460">
        <v>12240</v>
      </c>
      <c r="N192" s="461"/>
      <c r="O192" s="460"/>
      <c r="P192" s="467"/>
      <c r="Q192" s="462">
        <f t="shared" si="44"/>
        <v>240</v>
      </c>
      <c r="R192" s="678">
        <v>1</v>
      </c>
      <c r="S192" s="678">
        <v>1</v>
      </c>
      <c r="T192" s="452">
        <f t="shared" si="45"/>
        <v>0</v>
      </c>
      <c r="U192" s="452">
        <f t="shared" si="46"/>
        <v>0</v>
      </c>
      <c r="V192" s="452">
        <f t="shared" si="47"/>
        <v>0</v>
      </c>
      <c r="W192" s="452">
        <f t="shared" si="48"/>
        <v>0</v>
      </c>
      <c r="X192" s="452"/>
      <c r="Y192" s="463">
        <f t="shared" si="39"/>
        <v>0</v>
      </c>
      <c r="Z192" s="463">
        <f t="shared" si="40"/>
        <v>0</v>
      </c>
      <c r="AA192" s="463">
        <f t="shared" si="41"/>
        <v>0</v>
      </c>
      <c r="AB192" s="463">
        <f t="shared" si="42"/>
        <v>0</v>
      </c>
      <c r="AC192" s="463">
        <f t="shared" si="43"/>
        <v>0</v>
      </c>
      <c r="AD192" s="464" t="str">
        <f t="shared" si="49"/>
        <v>L</v>
      </c>
      <c r="AE192" s="465" t="s">
        <v>739</v>
      </c>
      <c r="AF192" s="466">
        <f>(T192+U192+V192)*'1.0-Contractblad'!$L$37+W192</f>
        <v>0</v>
      </c>
      <c r="AG192" s="466">
        <f ca="1">VLOOKUP(E192,'1.1a-Jaarprijzen'!$B$49:$Q$84,16,FALSE)*K192</f>
        <v>0</v>
      </c>
      <c r="AI192" s="364">
        <f t="shared" si="50"/>
        <v>15120</v>
      </c>
      <c r="AJ192" s="364" t="str">
        <f t="shared" si="51"/>
        <v>12240-240</v>
      </c>
    </row>
    <row r="193" spans="1:36" ht="16" customHeight="1">
      <c r="A193" s="423"/>
      <c r="B193" s="496"/>
      <c r="C193" s="497"/>
      <c r="D193" s="456">
        <f>VLOOKUP(E193,'1.1a-Jaarprijzen'!B:G,6,FALSE)</f>
        <v>1</v>
      </c>
      <c r="E193" s="455" t="s">
        <v>695</v>
      </c>
      <c r="F193" s="456" t="s">
        <v>375</v>
      </c>
      <c r="G193" s="457">
        <v>1</v>
      </c>
      <c r="H193" s="455" t="s">
        <v>572</v>
      </c>
      <c r="I193" s="458" t="str">
        <f t="shared" ref="I193:I224" si="53">IF($M193="",0,VLOOKUP($M193,Kengetal,4,FALSE))</f>
        <v>leslokaal/leerplein groep 4 t/m 8</v>
      </c>
      <c r="J193" s="456" t="s">
        <v>673</v>
      </c>
      <c r="K193" s="459">
        <v>56</v>
      </c>
      <c r="L193" s="459"/>
      <c r="M193" s="460">
        <v>18200</v>
      </c>
      <c r="N193" s="461"/>
      <c r="O193" s="460"/>
      <c r="P193" s="467"/>
      <c r="Q193" s="462">
        <f t="shared" si="44"/>
        <v>200</v>
      </c>
      <c r="R193" s="678">
        <v>1</v>
      </c>
      <c r="S193" s="678">
        <v>1</v>
      </c>
      <c r="T193" s="452">
        <f t="shared" si="45"/>
        <v>0</v>
      </c>
      <c r="U193" s="452">
        <f t="shared" si="46"/>
        <v>0</v>
      </c>
      <c r="V193" s="452">
        <f t="shared" si="47"/>
        <v>0</v>
      </c>
      <c r="W193" s="452">
        <f t="shared" si="48"/>
        <v>0</v>
      </c>
      <c r="X193" s="452"/>
      <c r="Y193" s="463">
        <f t="shared" si="39"/>
        <v>0</v>
      </c>
      <c r="Z193" s="463">
        <f t="shared" si="40"/>
        <v>0</v>
      </c>
      <c r="AA193" s="463">
        <f t="shared" si="41"/>
        <v>0</v>
      </c>
      <c r="AB193" s="463">
        <f t="shared" si="42"/>
        <v>0</v>
      </c>
      <c r="AC193" s="463">
        <f t="shared" si="43"/>
        <v>0</v>
      </c>
      <c r="AD193" s="464" t="str">
        <f t="shared" si="49"/>
        <v>V</v>
      </c>
      <c r="AE193" s="465"/>
      <c r="AF193" s="466">
        <f>(T193+U193+V193)*'1.0-Contractblad'!$L$37+W193</f>
        <v>0</v>
      </c>
      <c r="AG193" s="466">
        <f ca="1">VLOOKUP(E193,'1.1a-Jaarprijzen'!$B$49:$Q$84,16,FALSE)*K193</f>
        <v>0</v>
      </c>
      <c r="AI193" s="364">
        <f t="shared" si="50"/>
        <v>11200</v>
      </c>
      <c r="AJ193" s="364" t="str">
        <f t="shared" si="51"/>
        <v>18200-200</v>
      </c>
    </row>
    <row r="194" spans="1:36" ht="16" customHeight="1">
      <c r="A194" s="423"/>
      <c r="B194" s="496"/>
      <c r="C194" s="497"/>
      <c r="D194" s="456">
        <f>VLOOKUP(E194,'1.1a-Jaarprijzen'!B:G,6,FALSE)</f>
        <v>1</v>
      </c>
      <c r="E194" s="455" t="s">
        <v>695</v>
      </c>
      <c r="F194" s="456" t="s">
        <v>375</v>
      </c>
      <c r="G194" s="457">
        <v>2</v>
      </c>
      <c r="H194" s="455" t="s">
        <v>572</v>
      </c>
      <c r="I194" s="458" t="str">
        <f t="shared" si="53"/>
        <v>leslokaal/leerplein groep 4 t/m 8</v>
      </c>
      <c r="J194" s="456" t="s">
        <v>673</v>
      </c>
      <c r="K194" s="459">
        <v>56</v>
      </c>
      <c r="L194" s="459"/>
      <c r="M194" s="460">
        <v>18200</v>
      </c>
      <c r="N194" s="461"/>
      <c r="O194" s="460"/>
      <c r="P194" s="467"/>
      <c r="Q194" s="462">
        <f t="shared" si="44"/>
        <v>200</v>
      </c>
      <c r="R194" s="678">
        <v>1</v>
      </c>
      <c r="S194" s="678">
        <v>1</v>
      </c>
      <c r="T194" s="452">
        <f t="shared" si="45"/>
        <v>0</v>
      </c>
      <c r="U194" s="452">
        <f t="shared" si="46"/>
        <v>0</v>
      </c>
      <c r="V194" s="452">
        <f t="shared" si="47"/>
        <v>0</v>
      </c>
      <c r="W194" s="452">
        <f t="shared" si="48"/>
        <v>0</v>
      </c>
      <c r="X194" s="452"/>
      <c r="Y194" s="463">
        <f t="shared" si="39"/>
        <v>0</v>
      </c>
      <c r="Z194" s="463">
        <f t="shared" si="40"/>
        <v>0</v>
      </c>
      <c r="AA194" s="463">
        <f t="shared" si="41"/>
        <v>0</v>
      </c>
      <c r="AB194" s="463">
        <f t="shared" si="42"/>
        <v>0</v>
      </c>
      <c r="AC194" s="463">
        <f t="shared" si="43"/>
        <v>0</v>
      </c>
      <c r="AD194" s="464" t="str">
        <f t="shared" si="49"/>
        <v>V</v>
      </c>
      <c r="AE194" s="465"/>
      <c r="AF194" s="466">
        <f>(T194+U194+V194)*'1.0-Contractblad'!$L$37+W194</f>
        <v>0</v>
      </c>
      <c r="AG194" s="466">
        <f ca="1">VLOOKUP(E194,'1.1a-Jaarprijzen'!$B$49:$Q$84,16,FALSE)*K194</f>
        <v>0</v>
      </c>
      <c r="AI194" s="364">
        <f t="shared" si="50"/>
        <v>11200</v>
      </c>
      <c r="AJ194" s="364" t="str">
        <f t="shared" si="51"/>
        <v>18200-200</v>
      </c>
    </row>
    <row r="195" spans="1:36" ht="16" customHeight="1">
      <c r="A195" s="423"/>
      <c r="B195" s="496"/>
      <c r="C195" s="497"/>
      <c r="D195" s="456">
        <f>VLOOKUP(E195,'1.1a-Jaarprijzen'!B:G,6,FALSE)</f>
        <v>1</v>
      </c>
      <c r="E195" s="455" t="s">
        <v>695</v>
      </c>
      <c r="F195" s="456" t="s">
        <v>375</v>
      </c>
      <c r="G195" s="457">
        <v>3</v>
      </c>
      <c r="H195" s="455" t="s">
        <v>572</v>
      </c>
      <c r="I195" s="458" t="str">
        <f t="shared" si="53"/>
        <v>leslokaal/leerplein groep 4 t/m 8</v>
      </c>
      <c r="J195" s="456" t="s">
        <v>673</v>
      </c>
      <c r="K195" s="459">
        <v>56</v>
      </c>
      <c r="L195" s="459"/>
      <c r="M195" s="460">
        <v>18200</v>
      </c>
      <c r="N195" s="461"/>
      <c r="O195" s="460"/>
      <c r="P195" s="467"/>
      <c r="Q195" s="462">
        <f t="shared" si="44"/>
        <v>200</v>
      </c>
      <c r="R195" s="678">
        <v>1</v>
      </c>
      <c r="S195" s="678">
        <v>1</v>
      </c>
      <c r="T195" s="452">
        <f t="shared" si="45"/>
        <v>0</v>
      </c>
      <c r="U195" s="452">
        <f t="shared" si="46"/>
        <v>0</v>
      </c>
      <c r="V195" s="452">
        <f t="shared" si="47"/>
        <v>0</v>
      </c>
      <c r="W195" s="452">
        <f t="shared" si="48"/>
        <v>0</v>
      </c>
      <c r="X195" s="452"/>
      <c r="Y195" s="463">
        <f t="shared" si="39"/>
        <v>0</v>
      </c>
      <c r="Z195" s="463">
        <f t="shared" si="40"/>
        <v>0</v>
      </c>
      <c r="AA195" s="463">
        <f t="shared" si="41"/>
        <v>0</v>
      </c>
      <c r="AB195" s="463">
        <f t="shared" si="42"/>
        <v>0</v>
      </c>
      <c r="AC195" s="463">
        <f t="shared" si="43"/>
        <v>0</v>
      </c>
      <c r="AD195" s="464" t="str">
        <f t="shared" si="49"/>
        <v>V</v>
      </c>
      <c r="AE195" s="465"/>
      <c r="AF195" s="466">
        <f>(T195+U195+V195)*'1.0-Contractblad'!$L$37+W195</f>
        <v>0</v>
      </c>
      <c r="AG195" s="466">
        <f ca="1">VLOOKUP(E195,'1.1a-Jaarprijzen'!$B$49:$Q$84,16,FALSE)*K195</f>
        <v>0</v>
      </c>
      <c r="AI195" s="364">
        <f t="shared" si="50"/>
        <v>11200</v>
      </c>
      <c r="AJ195" s="364" t="str">
        <f t="shared" si="51"/>
        <v>18200-200</v>
      </c>
    </row>
    <row r="196" spans="1:36" ht="16" customHeight="1">
      <c r="A196" s="423"/>
      <c r="B196" s="496"/>
      <c r="C196" s="497"/>
      <c r="D196" s="456">
        <f>VLOOKUP(E196,'1.1a-Jaarprijzen'!B:G,6,FALSE)</f>
        <v>1</v>
      </c>
      <c r="E196" s="455" t="s">
        <v>695</v>
      </c>
      <c r="F196" s="456" t="s">
        <v>375</v>
      </c>
      <c r="G196" s="457">
        <v>4</v>
      </c>
      <c r="H196" s="455" t="s">
        <v>572</v>
      </c>
      <c r="I196" s="458" t="str">
        <f t="shared" si="53"/>
        <v>leslokaal/leerplein groep 4 t/m 8</v>
      </c>
      <c r="J196" s="456" t="s">
        <v>673</v>
      </c>
      <c r="K196" s="459">
        <v>56</v>
      </c>
      <c r="L196" s="459"/>
      <c r="M196" s="460">
        <v>18200</v>
      </c>
      <c r="N196" s="461"/>
      <c r="O196" s="460"/>
      <c r="P196" s="467"/>
      <c r="Q196" s="462">
        <f t="shared" si="44"/>
        <v>200</v>
      </c>
      <c r="R196" s="678">
        <v>1</v>
      </c>
      <c r="S196" s="678">
        <v>1</v>
      </c>
      <c r="T196" s="452">
        <f t="shared" si="45"/>
        <v>0</v>
      </c>
      <c r="U196" s="452">
        <f t="shared" si="46"/>
        <v>0</v>
      </c>
      <c r="V196" s="452">
        <f t="shared" si="47"/>
        <v>0</v>
      </c>
      <c r="W196" s="452">
        <f t="shared" si="48"/>
        <v>0</v>
      </c>
      <c r="X196" s="452"/>
      <c r="Y196" s="463">
        <f t="shared" si="39"/>
        <v>0</v>
      </c>
      <c r="Z196" s="463">
        <f t="shared" si="40"/>
        <v>0</v>
      </c>
      <c r="AA196" s="463">
        <f t="shared" si="41"/>
        <v>0</v>
      </c>
      <c r="AB196" s="463">
        <f t="shared" si="42"/>
        <v>0</v>
      </c>
      <c r="AC196" s="463">
        <f t="shared" si="43"/>
        <v>0</v>
      </c>
      <c r="AD196" s="464" t="str">
        <f t="shared" si="49"/>
        <v>V</v>
      </c>
      <c r="AE196" s="465"/>
      <c r="AF196" s="466">
        <f>(T196+U196+V196)*'1.0-Contractblad'!$L$37+W196</f>
        <v>0</v>
      </c>
      <c r="AG196" s="466">
        <f ca="1">VLOOKUP(E196,'1.1a-Jaarprijzen'!$B$49:$Q$84,16,FALSE)*K196</f>
        <v>0</v>
      </c>
      <c r="AI196" s="364">
        <f t="shared" si="50"/>
        <v>11200</v>
      </c>
      <c r="AJ196" s="364" t="str">
        <f t="shared" si="51"/>
        <v>18200-200</v>
      </c>
    </row>
    <row r="197" spans="1:36" ht="16" customHeight="1">
      <c r="A197" s="423"/>
      <c r="B197" s="496"/>
      <c r="C197" s="497"/>
      <c r="D197" s="456">
        <f>VLOOKUP(E197,'1.1a-Jaarprijzen'!B:G,6,FALSE)</f>
        <v>1</v>
      </c>
      <c r="E197" s="455" t="s">
        <v>695</v>
      </c>
      <c r="F197" s="456" t="s">
        <v>375</v>
      </c>
      <c r="G197" s="457">
        <v>5</v>
      </c>
      <c r="H197" s="455" t="s">
        <v>572</v>
      </c>
      <c r="I197" s="458" t="str">
        <f t="shared" si="53"/>
        <v>leslokaal/leerplein groep 4 t/m 8</v>
      </c>
      <c r="J197" s="456" t="s">
        <v>673</v>
      </c>
      <c r="K197" s="459">
        <v>58</v>
      </c>
      <c r="L197" s="459"/>
      <c r="M197" s="460">
        <v>18200</v>
      </c>
      <c r="N197" s="461"/>
      <c r="O197" s="460"/>
      <c r="P197" s="467"/>
      <c r="Q197" s="462">
        <f t="shared" si="44"/>
        <v>200</v>
      </c>
      <c r="R197" s="678">
        <v>1</v>
      </c>
      <c r="S197" s="678">
        <v>1</v>
      </c>
      <c r="T197" s="452">
        <f t="shared" si="45"/>
        <v>0</v>
      </c>
      <c r="U197" s="452">
        <f t="shared" si="46"/>
        <v>0</v>
      </c>
      <c r="V197" s="452">
        <f t="shared" si="47"/>
        <v>0</v>
      </c>
      <c r="W197" s="452">
        <f t="shared" si="48"/>
        <v>0</v>
      </c>
      <c r="X197" s="452"/>
      <c r="Y197" s="463">
        <f t="shared" si="39"/>
        <v>0</v>
      </c>
      <c r="Z197" s="463">
        <f t="shared" si="40"/>
        <v>0</v>
      </c>
      <c r="AA197" s="463">
        <f t="shared" si="41"/>
        <v>0</v>
      </c>
      <c r="AB197" s="463">
        <f t="shared" si="42"/>
        <v>0</v>
      </c>
      <c r="AC197" s="463">
        <f t="shared" si="43"/>
        <v>0</v>
      </c>
      <c r="AD197" s="464" t="str">
        <f t="shared" si="49"/>
        <v>V</v>
      </c>
      <c r="AE197" s="465"/>
      <c r="AF197" s="466">
        <f>(T197+U197+V197)*'1.0-Contractblad'!$L$37+W197</f>
        <v>0</v>
      </c>
      <c r="AG197" s="466">
        <f ca="1">VLOOKUP(E197,'1.1a-Jaarprijzen'!$B$49:$Q$84,16,FALSE)*K197</f>
        <v>0</v>
      </c>
      <c r="AI197" s="364">
        <f t="shared" si="50"/>
        <v>11600</v>
      </c>
      <c r="AJ197" s="364" t="str">
        <f t="shared" si="51"/>
        <v>18200-200</v>
      </c>
    </row>
    <row r="198" spans="1:36" ht="16" customHeight="1">
      <c r="A198" s="423"/>
      <c r="B198" s="496"/>
      <c r="C198" s="497"/>
      <c r="D198" s="456">
        <f>VLOOKUP(E198,'1.1a-Jaarprijzen'!B:G,6,FALSE)</f>
        <v>1</v>
      </c>
      <c r="E198" s="455" t="s">
        <v>695</v>
      </c>
      <c r="F198" s="456" t="s">
        <v>375</v>
      </c>
      <c r="G198" s="770">
        <v>6</v>
      </c>
      <c r="H198" s="771" t="s">
        <v>572</v>
      </c>
      <c r="I198" s="458" t="str">
        <f t="shared" si="53"/>
        <v>leslokaal groep 1 t/m 3</v>
      </c>
      <c r="J198" s="456" t="s">
        <v>673</v>
      </c>
      <c r="K198" s="459">
        <v>58</v>
      </c>
      <c r="L198" s="459"/>
      <c r="M198" s="460">
        <v>7200</v>
      </c>
      <c r="N198" s="461"/>
      <c r="O198" s="460"/>
      <c r="P198" s="467"/>
      <c r="Q198" s="462">
        <f t="shared" si="44"/>
        <v>200</v>
      </c>
      <c r="R198" s="678">
        <v>1</v>
      </c>
      <c r="S198" s="678">
        <v>1</v>
      </c>
      <c r="T198" s="452">
        <f t="shared" si="45"/>
        <v>0</v>
      </c>
      <c r="U198" s="452">
        <f t="shared" si="46"/>
        <v>0</v>
      </c>
      <c r="V198" s="452">
        <f t="shared" si="47"/>
        <v>0</v>
      </c>
      <c r="W198" s="452">
        <f t="shared" si="48"/>
        <v>0</v>
      </c>
      <c r="X198" s="452"/>
      <c r="Y198" s="463">
        <f t="shared" si="39"/>
        <v>0</v>
      </c>
      <c r="Z198" s="463">
        <f t="shared" si="40"/>
        <v>0</v>
      </c>
      <c r="AA198" s="463">
        <f t="shared" si="41"/>
        <v>0</v>
      </c>
      <c r="AB198" s="463">
        <f t="shared" si="42"/>
        <v>0</v>
      </c>
      <c r="AC198" s="463">
        <f t="shared" si="43"/>
        <v>0</v>
      </c>
      <c r="AD198" s="464" t="str">
        <f t="shared" si="49"/>
        <v>L</v>
      </c>
      <c r="AE198" s="465"/>
      <c r="AF198" s="466">
        <f>(T198+U198+V198)*'1.0-Contractblad'!$L$37+W198</f>
        <v>0</v>
      </c>
      <c r="AG198" s="466">
        <f ca="1">VLOOKUP(E198,'1.1a-Jaarprijzen'!$B$49:$Q$84,16,FALSE)*K198</f>
        <v>0</v>
      </c>
      <c r="AI198" s="364">
        <f t="shared" si="50"/>
        <v>11600</v>
      </c>
      <c r="AJ198" s="364" t="str">
        <f t="shared" si="51"/>
        <v>7200-200</v>
      </c>
    </row>
    <row r="199" spans="1:36" ht="16" customHeight="1">
      <c r="A199" s="423"/>
      <c r="B199" s="496"/>
      <c r="C199" s="497"/>
      <c r="D199" s="456">
        <f>VLOOKUP(E199,'1.1a-Jaarprijzen'!B:G,6,FALSE)</f>
        <v>1</v>
      </c>
      <c r="E199" s="455" t="s">
        <v>695</v>
      </c>
      <c r="F199" s="456" t="s">
        <v>375</v>
      </c>
      <c r="G199" s="457">
        <v>9</v>
      </c>
      <c r="H199" s="455" t="s">
        <v>572</v>
      </c>
      <c r="I199" s="458" t="str">
        <f t="shared" si="53"/>
        <v>leslokaal/leerplein groep 4 t/m 8</v>
      </c>
      <c r="J199" s="456" t="s">
        <v>673</v>
      </c>
      <c r="K199" s="459">
        <v>54</v>
      </c>
      <c r="L199" s="459"/>
      <c r="M199" s="460">
        <v>18200</v>
      </c>
      <c r="N199" s="461"/>
      <c r="O199" s="460"/>
      <c r="P199" s="467"/>
      <c r="Q199" s="462">
        <f t="shared" si="44"/>
        <v>200</v>
      </c>
      <c r="R199" s="678">
        <v>1</v>
      </c>
      <c r="S199" s="678">
        <v>1</v>
      </c>
      <c r="T199" s="452">
        <f t="shared" si="45"/>
        <v>0</v>
      </c>
      <c r="U199" s="452">
        <f t="shared" si="46"/>
        <v>0</v>
      </c>
      <c r="V199" s="452">
        <f t="shared" si="47"/>
        <v>0</v>
      </c>
      <c r="W199" s="452">
        <f t="shared" si="48"/>
        <v>0</v>
      </c>
      <c r="X199" s="452"/>
      <c r="Y199" s="463">
        <f t="shared" si="39"/>
        <v>0</v>
      </c>
      <c r="Z199" s="463">
        <f t="shared" si="40"/>
        <v>0</v>
      </c>
      <c r="AA199" s="463">
        <f t="shared" si="41"/>
        <v>0</v>
      </c>
      <c r="AB199" s="463">
        <f t="shared" si="42"/>
        <v>0</v>
      </c>
      <c r="AC199" s="463">
        <f t="shared" si="43"/>
        <v>0</v>
      </c>
      <c r="AD199" s="464" t="str">
        <f t="shared" si="49"/>
        <v>V</v>
      </c>
      <c r="AE199" s="465"/>
      <c r="AF199" s="466">
        <f>(T199+U199+V199)*'1.0-Contractblad'!$L$37+W199</f>
        <v>0</v>
      </c>
      <c r="AG199" s="466">
        <f ca="1">VLOOKUP(E199,'1.1a-Jaarprijzen'!$B$49:$Q$84,16,FALSE)*K199</f>
        <v>0</v>
      </c>
      <c r="AI199" s="364">
        <f t="shared" si="50"/>
        <v>10800</v>
      </c>
      <c r="AJ199" s="364" t="str">
        <f t="shared" si="51"/>
        <v>18200-200</v>
      </c>
    </row>
    <row r="200" spans="1:36" ht="16" customHeight="1">
      <c r="A200" s="423"/>
      <c r="B200" s="496"/>
      <c r="C200" s="497"/>
      <c r="D200" s="456">
        <f>VLOOKUP(E200,'1.1a-Jaarprijzen'!B:G,6,FALSE)</f>
        <v>1</v>
      </c>
      <c r="E200" s="455" t="s">
        <v>695</v>
      </c>
      <c r="F200" s="456" t="s">
        <v>375</v>
      </c>
      <c r="G200" s="457">
        <v>10</v>
      </c>
      <c r="H200" s="455" t="s">
        <v>572</v>
      </c>
      <c r="I200" s="458" t="str">
        <f t="shared" si="53"/>
        <v>leslokaal/leerplein groep 4 t/m 8</v>
      </c>
      <c r="J200" s="456" t="s">
        <v>673</v>
      </c>
      <c r="K200" s="459">
        <v>54</v>
      </c>
      <c r="L200" s="459"/>
      <c r="M200" s="460">
        <v>18200</v>
      </c>
      <c r="N200" s="461"/>
      <c r="O200" s="460"/>
      <c r="P200" s="467"/>
      <c r="Q200" s="462">
        <f t="shared" si="44"/>
        <v>200</v>
      </c>
      <c r="R200" s="678">
        <v>1</v>
      </c>
      <c r="S200" s="678">
        <v>1</v>
      </c>
      <c r="T200" s="452">
        <f t="shared" si="45"/>
        <v>0</v>
      </c>
      <c r="U200" s="452">
        <f t="shared" si="46"/>
        <v>0</v>
      </c>
      <c r="V200" s="452">
        <f t="shared" si="47"/>
        <v>0</v>
      </c>
      <c r="W200" s="452">
        <f t="shared" si="48"/>
        <v>0</v>
      </c>
      <c r="X200" s="452"/>
      <c r="Y200" s="463">
        <f t="shared" si="39"/>
        <v>0</v>
      </c>
      <c r="Z200" s="463">
        <f t="shared" si="40"/>
        <v>0</v>
      </c>
      <c r="AA200" s="463">
        <f t="shared" si="41"/>
        <v>0</v>
      </c>
      <c r="AB200" s="463">
        <f t="shared" si="42"/>
        <v>0</v>
      </c>
      <c r="AC200" s="463">
        <f t="shared" si="43"/>
        <v>0</v>
      </c>
      <c r="AD200" s="464" t="str">
        <f t="shared" si="49"/>
        <v>V</v>
      </c>
      <c r="AE200" s="465"/>
      <c r="AF200" s="466">
        <f>(T200+U200+V200)*'1.0-Contractblad'!$L$37+W200</f>
        <v>0</v>
      </c>
      <c r="AG200" s="466">
        <f ca="1">VLOOKUP(E200,'1.1a-Jaarprijzen'!$B$49:$Q$84,16,FALSE)*K200</f>
        <v>0</v>
      </c>
      <c r="AI200" s="364">
        <f t="shared" si="50"/>
        <v>10800</v>
      </c>
      <c r="AJ200" s="364" t="str">
        <f t="shared" si="51"/>
        <v>18200-200</v>
      </c>
    </row>
    <row r="201" spans="1:36" ht="16" customHeight="1">
      <c r="A201" s="423"/>
      <c r="B201" s="496"/>
      <c r="C201" s="497"/>
      <c r="D201" s="456">
        <f>VLOOKUP(E201,'1.1a-Jaarprijzen'!B:G,6,FALSE)</f>
        <v>1</v>
      </c>
      <c r="E201" s="455" t="s">
        <v>695</v>
      </c>
      <c r="F201" s="456" t="s">
        <v>375</v>
      </c>
      <c r="G201" s="457">
        <v>11</v>
      </c>
      <c r="H201" s="455" t="s">
        <v>578</v>
      </c>
      <c r="I201" s="458" t="str">
        <f t="shared" si="53"/>
        <v>speellokaal</v>
      </c>
      <c r="J201" s="456" t="s">
        <v>644</v>
      </c>
      <c r="K201" s="459">
        <v>82</v>
      </c>
      <c r="L201" s="459"/>
      <c r="M201" s="460">
        <v>8200</v>
      </c>
      <c r="N201" s="461"/>
      <c r="O201" s="460"/>
      <c r="P201" s="467"/>
      <c r="Q201" s="462">
        <f t="shared" si="44"/>
        <v>200</v>
      </c>
      <c r="R201" s="678">
        <v>1</v>
      </c>
      <c r="S201" s="678">
        <v>1</v>
      </c>
      <c r="T201" s="452">
        <f t="shared" si="45"/>
        <v>0</v>
      </c>
      <c r="U201" s="452">
        <f t="shared" si="46"/>
        <v>0</v>
      </c>
      <c r="V201" s="452">
        <f t="shared" si="47"/>
        <v>0</v>
      </c>
      <c r="W201" s="452">
        <f t="shared" si="48"/>
        <v>0</v>
      </c>
      <c r="X201" s="452"/>
      <c r="Y201" s="463">
        <f t="shared" si="39"/>
        <v>0</v>
      </c>
      <c r="Z201" s="463">
        <f t="shared" si="40"/>
        <v>0</v>
      </c>
      <c r="AA201" s="463">
        <f t="shared" si="41"/>
        <v>0</v>
      </c>
      <c r="AB201" s="463">
        <f t="shared" si="42"/>
        <v>0</v>
      </c>
      <c r="AC201" s="463">
        <f t="shared" si="43"/>
        <v>0</v>
      </c>
      <c r="AD201" s="464" t="str">
        <f t="shared" si="49"/>
        <v>L</v>
      </c>
      <c r="AE201" s="465" t="s">
        <v>704</v>
      </c>
      <c r="AF201" s="466">
        <f>(T201+U201+V201)*'1.0-Contractblad'!$L$37+W201</f>
        <v>0</v>
      </c>
      <c r="AG201" s="466">
        <f ca="1">VLOOKUP(E201,'1.1a-Jaarprijzen'!$B$49:$Q$84,16,FALSE)*K201</f>
        <v>0</v>
      </c>
      <c r="AI201" s="364">
        <f t="shared" si="50"/>
        <v>16400</v>
      </c>
      <c r="AJ201" s="364" t="str">
        <f t="shared" si="51"/>
        <v>8200-200</v>
      </c>
    </row>
    <row r="202" spans="1:36" ht="16" customHeight="1">
      <c r="A202" s="423"/>
      <c r="B202" s="496"/>
      <c r="C202" s="497"/>
      <c r="D202" s="456">
        <f>VLOOKUP(E202,'1.1a-Jaarprijzen'!B:G,6,FALSE)</f>
        <v>1</v>
      </c>
      <c r="E202" s="455" t="s">
        <v>695</v>
      </c>
      <c r="F202" s="456" t="s">
        <v>375</v>
      </c>
      <c r="G202" s="457">
        <v>12</v>
      </c>
      <c r="H202" s="455" t="s">
        <v>573</v>
      </c>
      <c r="I202" s="458" t="str">
        <f t="shared" si="53"/>
        <v>administratieve -,  vergaderruimte</v>
      </c>
      <c r="J202" s="456" t="s">
        <v>644</v>
      </c>
      <c r="K202" s="459">
        <v>43</v>
      </c>
      <c r="L202" s="459"/>
      <c r="M202" s="460">
        <v>1040</v>
      </c>
      <c r="N202" s="461"/>
      <c r="O202" s="460"/>
      <c r="P202" s="467"/>
      <c r="Q202" s="462">
        <f t="shared" si="44"/>
        <v>40</v>
      </c>
      <c r="R202" s="678">
        <v>1</v>
      </c>
      <c r="S202" s="678">
        <v>1</v>
      </c>
      <c r="T202" s="452">
        <f t="shared" si="45"/>
        <v>0</v>
      </c>
      <c r="U202" s="452">
        <f t="shared" si="46"/>
        <v>0</v>
      </c>
      <c r="V202" s="452">
        <f t="shared" si="47"/>
        <v>0</v>
      </c>
      <c r="W202" s="452">
        <f t="shared" si="48"/>
        <v>0</v>
      </c>
      <c r="X202" s="452"/>
      <c r="Y202" s="463">
        <f t="shared" si="39"/>
        <v>0</v>
      </c>
      <c r="Z202" s="463">
        <f t="shared" si="40"/>
        <v>0</v>
      </c>
      <c r="AA202" s="463">
        <f t="shared" si="41"/>
        <v>0</v>
      </c>
      <c r="AB202" s="463">
        <f t="shared" si="42"/>
        <v>0</v>
      </c>
      <c r="AC202" s="463">
        <f t="shared" si="43"/>
        <v>0</v>
      </c>
      <c r="AD202" s="464" t="str">
        <f t="shared" si="49"/>
        <v>V</v>
      </c>
      <c r="AE202" s="465"/>
      <c r="AF202" s="466">
        <f>(T202+U202+V202)*'1.0-Contractblad'!$L$37+W202</f>
        <v>0</v>
      </c>
      <c r="AG202" s="466">
        <f ca="1">VLOOKUP(E202,'1.1a-Jaarprijzen'!$B$49:$Q$84,16,FALSE)*K202</f>
        <v>0</v>
      </c>
      <c r="AI202" s="364">
        <f t="shared" si="50"/>
        <v>1720</v>
      </c>
      <c r="AJ202" s="364" t="str">
        <f t="shared" si="51"/>
        <v>1040-40</v>
      </c>
    </row>
    <row r="203" spans="1:36" ht="16" customHeight="1">
      <c r="A203" s="423"/>
      <c r="B203" s="496"/>
      <c r="C203" s="497"/>
      <c r="D203" s="456">
        <f>VLOOKUP(E203,'1.1a-Jaarprijzen'!B:G,6,FALSE)</f>
        <v>1</v>
      </c>
      <c r="E203" s="455" t="s">
        <v>695</v>
      </c>
      <c r="F203" s="456" t="s">
        <v>375</v>
      </c>
      <c r="G203" s="457">
        <v>13</v>
      </c>
      <c r="H203" s="455" t="s">
        <v>579</v>
      </c>
      <c r="I203" s="458" t="str">
        <f t="shared" si="53"/>
        <v>administratieve -,  vergaderruimte</v>
      </c>
      <c r="J203" s="456" t="s">
        <v>644</v>
      </c>
      <c r="K203" s="459">
        <v>29</v>
      </c>
      <c r="L203" s="459"/>
      <c r="M203" s="460">
        <v>1040</v>
      </c>
      <c r="N203" s="461"/>
      <c r="O203" s="460"/>
      <c r="P203" s="467"/>
      <c r="Q203" s="462">
        <f t="shared" si="44"/>
        <v>40</v>
      </c>
      <c r="R203" s="678">
        <v>1</v>
      </c>
      <c r="S203" s="678">
        <v>1</v>
      </c>
      <c r="T203" s="452">
        <f t="shared" si="45"/>
        <v>0</v>
      </c>
      <c r="U203" s="452">
        <f t="shared" si="46"/>
        <v>0</v>
      </c>
      <c r="V203" s="452">
        <f t="shared" si="47"/>
        <v>0</v>
      </c>
      <c r="W203" s="452">
        <f t="shared" si="48"/>
        <v>0</v>
      </c>
      <c r="X203" s="452"/>
      <c r="Y203" s="463">
        <f t="shared" si="39"/>
        <v>0</v>
      </c>
      <c r="Z203" s="463">
        <f t="shared" si="40"/>
        <v>0</v>
      </c>
      <c r="AA203" s="463">
        <f t="shared" si="41"/>
        <v>0</v>
      </c>
      <c r="AB203" s="463">
        <f t="shared" si="42"/>
        <v>0</v>
      </c>
      <c r="AC203" s="463">
        <f t="shared" si="43"/>
        <v>0</v>
      </c>
      <c r="AD203" s="464" t="str">
        <f t="shared" si="49"/>
        <v>V</v>
      </c>
      <c r="AE203" s="465"/>
      <c r="AF203" s="466">
        <f>(T203+U203+V203)*'1.0-Contractblad'!$L$37+W203</f>
        <v>0</v>
      </c>
      <c r="AG203" s="466">
        <f ca="1">VLOOKUP(E203,'1.1a-Jaarprijzen'!$B$49:$Q$84,16,FALSE)*K203</f>
        <v>0</v>
      </c>
      <c r="AI203" s="364">
        <f t="shared" si="50"/>
        <v>1160</v>
      </c>
      <c r="AJ203" s="364" t="str">
        <f t="shared" si="51"/>
        <v>1040-40</v>
      </c>
    </row>
    <row r="204" spans="1:36" ht="16" customHeight="1">
      <c r="A204" s="423"/>
      <c r="B204" s="496"/>
      <c r="C204" s="497"/>
      <c r="D204" s="456">
        <f>VLOOKUP(E204,'1.1a-Jaarprijzen'!B:G,6,FALSE)</f>
        <v>1</v>
      </c>
      <c r="E204" s="455" t="s">
        <v>695</v>
      </c>
      <c r="F204" s="456" t="s">
        <v>375</v>
      </c>
      <c r="G204" s="457">
        <v>14</v>
      </c>
      <c r="H204" s="455" t="s">
        <v>580</v>
      </c>
      <c r="I204" s="458" t="str">
        <f t="shared" si="53"/>
        <v>administratieve -,  vergaderruimte</v>
      </c>
      <c r="J204" s="456" t="s">
        <v>644</v>
      </c>
      <c r="K204" s="459">
        <v>13</v>
      </c>
      <c r="L204" s="459"/>
      <c r="M204" s="460">
        <v>1040</v>
      </c>
      <c r="N204" s="461"/>
      <c r="O204" s="460"/>
      <c r="P204" s="467"/>
      <c r="Q204" s="462">
        <f t="shared" si="44"/>
        <v>40</v>
      </c>
      <c r="R204" s="678">
        <v>1</v>
      </c>
      <c r="S204" s="678">
        <v>1</v>
      </c>
      <c r="T204" s="452">
        <f t="shared" si="45"/>
        <v>0</v>
      </c>
      <c r="U204" s="452">
        <f t="shared" si="46"/>
        <v>0</v>
      </c>
      <c r="V204" s="452">
        <f t="shared" si="47"/>
        <v>0</v>
      </c>
      <c r="W204" s="452">
        <f t="shared" si="48"/>
        <v>0</v>
      </c>
      <c r="X204" s="452"/>
      <c r="Y204" s="463">
        <f t="shared" si="39"/>
        <v>0</v>
      </c>
      <c r="Z204" s="463">
        <f t="shared" si="40"/>
        <v>0</v>
      </c>
      <c r="AA204" s="463">
        <f t="shared" si="41"/>
        <v>0</v>
      </c>
      <c r="AB204" s="463">
        <f t="shared" si="42"/>
        <v>0</v>
      </c>
      <c r="AC204" s="463">
        <f t="shared" si="43"/>
        <v>0</v>
      </c>
      <c r="AD204" s="464" t="str">
        <f t="shared" si="49"/>
        <v>V</v>
      </c>
      <c r="AE204" s="465"/>
      <c r="AF204" s="466">
        <f>(T204+U204+V204)*'1.0-Contractblad'!$L$37+W204</f>
        <v>0</v>
      </c>
      <c r="AG204" s="466">
        <f ca="1">VLOOKUP(E204,'1.1a-Jaarprijzen'!$B$49:$Q$84,16,FALSE)*K204</f>
        <v>0</v>
      </c>
      <c r="AI204" s="364">
        <f t="shared" si="50"/>
        <v>520</v>
      </c>
      <c r="AJ204" s="364" t="str">
        <f t="shared" si="51"/>
        <v>1040-40</v>
      </c>
    </row>
    <row r="205" spans="1:36" ht="16" customHeight="1">
      <c r="A205" s="423"/>
      <c r="B205" s="496"/>
      <c r="C205" s="497"/>
      <c r="D205" s="456">
        <f>VLOOKUP(E205,'1.1a-Jaarprijzen'!B:G,6,FALSE)</f>
        <v>1</v>
      </c>
      <c r="E205" s="455" t="s">
        <v>695</v>
      </c>
      <c r="F205" s="456" t="s">
        <v>375</v>
      </c>
      <c r="G205" s="457">
        <v>15</v>
      </c>
      <c r="H205" s="455" t="s">
        <v>581</v>
      </c>
      <c r="I205" s="458" t="str">
        <f t="shared" si="53"/>
        <v>entree, gang, hal, repro</v>
      </c>
      <c r="J205" s="456" t="s">
        <v>673</v>
      </c>
      <c r="K205" s="459">
        <v>11</v>
      </c>
      <c r="L205" s="459"/>
      <c r="M205" s="460">
        <v>3200</v>
      </c>
      <c r="N205" s="461"/>
      <c r="O205" s="460"/>
      <c r="P205" s="467"/>
      <c r="Q205" s="462">
        <f t="shared" si="44"/>
        <v>200</v>
      </c>
      <c r="R205" s="678">
        <v>1</v>
      </c>
      <c r="S205" s="678">
        <v>1</v>
      </c>
      <c r="T205" s="452">
        <f t="shared" si="45"/>
        <v>0</v>
      </c>
      <c r="U205" s="452">
        <f t="shared" si="46"/>
        <v>0</v>
      </c>
      <c r="V205" s="452">
        <f t="shared" si="47"/>
        <v>0</v>
      </c>
      <c r="W205" s="452">
        <f t="shared" si="48"/>
        <v>0</v>
      </c>
      <c r="X205" s="452"/>
      <c r="Y205" s="463">
        <f t="shared" si="39"/>
        <v>0</v>
      </c>
      <c r="Z205" s="463">
        <f t="shared" si="40"/>
        <v>0</v>
      </c>
      <c r="AA205" s="463">
        <f t="shared" si="41"/>
        <v>0</v>
      </c>
      <c r="AB205" s="463">
        <f t="shared" si="42"/>
        <v>0</v>
      </c>
      <c r="AC205" s="463">
        <f t="shared" si="43"/>
        <v>0</v>
      </c>
      <c r="AD205" s="464" t="str">
        <f t="shared" si="49"/>
        <v>V</v>
      </c>
      <c r="AE205" s="465"/>
      <c r="AF205" s="466">
        <f>(T205+U205+V205)*'1.0-Contractblad'!$L$37+W205</f>
        <v>0</v>
      </c>
      <c r="AG205" s="466">
        <f ca="1">VLOOKUP(E205,'1.1a-Jaarprijzen'!$B$49:$Q$84,16,FALSE)*K205</f>
        <v>0</v>
      </c>
      <c r="AI205" s="364">
        <f t="shared" si="50"/>
        <v>2200</v>
      </c>
      <c r="AJ205" s="364" t="str">
        <f t="shared" si="51"/>
        <v>3200-200</v>
      </c>
    </row>
    <row r="206" spans="1:36" ht="16" customHeight="1">
      <c r="A206" s="423"/>
      <c r="B206" s="496"/>
      <c r="C206" s="497"/>
      <c r="D206" s="456">
        <f>VLOOKUP(E206,'1.1a-Jaarprijzen'!B:G,6,FALSE)</f>
        <v>1</v>
      </c>
      <c r="E206" s="455" t="s">
        <v>695</v>
      </c>
      <c r="F206" s="456" t="s">
        <v>375</v>
      </c>
      <c r="G206" s="457">
        <v>16</v>
      </c>
      <c r="H206" s="455" t="s">
        <v>470</v>
      </c>
      <c r="I206" s="458" t="str">
        <f t="shared" si="53"/>
        <v>pantry/keuken</v>
      </c>
      <c r="J206" s="456" t="s">
        <v>673</v>
      </c>
      <c r="K206" s="459">
        <v>10</v>
      </c>
      <c r="L206" s="459"/>
      <c r="M206" s="460">
        <v>5200</v>
      </c>
      <c r="N206" s="461"/>
      <c r="O206" s="460"/>
      <c r="P206" s="467"/>
      <c r="Q206" s="462">
        <f t="shared" si="44"/>
        <v>200</v>
      </c>
      <c r="R206" s="678">
        <v>1</v>
      </c>
      <c r="S206" s="678">
        <v>1</v>
      </c>
      <c r="T206" s="452">
        <f t="shared" si="45"/>
        <v>0</v>
      </c>
      <c r="U206" s="452">
        <f t="shared" si="46"/>
        <v>0</v>
      </c>
      <c r="V206" s="452">
        <f t="shared" si="47"/>
        <v>0</v>
      </c>
      <c r="W206" s="452">
        <f t="shared" si="48"/>
        <v>0</v>
      </c>
      <c r="X206" s="452"/>
      <c r="Y206" s="463">
        <f t="shared" ref="Y206:Y269" si="54">IF($M206=0,0,VLOOKUP($M206,Kengetal,6,FALSE))</f>
        <v>0</v>
      </c>
      <c r="Z206" s="463">
        <f t="shared" ref="Z206:Z269" si="55">IF($M206=0,0,VLOOKUP($M206,Kengetal,7,FALSE))</f>
        <v>0</v>
      </c>
      <c r="AA206" s="463">
        <f t="shared" ref="AA206:AA269" si="56">IF($N206=0,0,VLOOKUP($N206,Kengetal,6,FALSE))</f>
        <v>0</v>
      </c>
      <c r="AB206" s="463">
        <f t="shared" ref="AB206:AB269" si="57">IF($O206=0,0,VLOOKUP($O206,Kengetal,6,FALSE))</f>
        <v>0</v>
      </c>
      <c r="AC206" s="463">
        <f t="shared" ref="AC206:AC269" si="58">IF($P206=0,0,VLOOKUP($P206,Kengetal,6,FALSE))</f>
        <v>0</v>
      </c>
      <c r="AD206" s="464" t="str">
        <f t="shared" si="49"/>
        <v>V</v>
      </c>
      <c r="AE206" s="465"/>
      <c r="AF206" s="466">
        <f>(T206+U206+V206)*'1.0-Contractblad'!$L$37+W206</f>
        <v>0</v>
      </c>
      <c r="AG206" s="466">
        <f ca="1">VLOOKUP(E206,'1.1a-Jaarprijzen'!$B$49:$Q$84,16,FALSE)*K206</f>
        <v>0</v>
      </c>
      <c r="AI206" s="364">
        <f t="shared" si="50"/>
        <v>2000</v>
      </c>
      <c r="AJ206" s="364" t="str">
        <f t="shared" si="51"/>
        <v>5200-200</v>
      </c>
    </row>
    <row r="207" spans="1:36" ht="16" customHeight="1">
      <c r="A207" s="423"/>
      <c r="B207" s="496"/>
      <c r="C207" s="497"/>
      <c r="D207" s="456">
        <f>VLOOKUP(E207,'1.1a-Jaarprijzen'!B:G,6,FALSE)</f>
        <v>1</v>
      </c>
      <c r="E207" s="455" t="s">
        <v>695</v>
      </c>
      <c r="F207" s="456" t="s">
        <v>375</v>
      </c>
      <c r="G207" s="457">
        <v>17</v>
      </c>
      <c r="H207" s="455" t="s">
        <v>467</v>
      </c>
      <c r="I207" s="458" t="str">
        <f t="shared" si="53"/>
        <v>administratieve -,  vergaderruimte</v>
      </c>
      <c r="J207" s="456" t="s">
        <v>673</v>
      </c>
      <c r="K207" s="459">
        <v>6</v>
      </c>
      <c r="L207" s="459"/>
      <c r="M207" s="460">
        <v>1040</v>
      </c>
      <c r="N207" s="461"/>
      <c r="O207" s="460"/>
      <c r="P207" s="467"/>
      <c r="Q207" s="462">
        <f t="shared" ref="Q207:Q270" si="59">VLOOKUP(M207,Kengetal,3,FALSE)+VLOOKUP(N207,Kengetal,3,FALSE)+VLOOKUP(O207,Kengetal,3,FALSE)</f>
        <v>40</v>
      </c>
      <c r="R207" s="678">
        <v>1</v>
      </c>
      <c r="S207" s="678">
        <v>1</v>
      </c>
      <c r="T207" s="452">
        <f t="shared" ref="T207:T270" si="60">Y207*K207*R207</f>
        <v>0</v>
      </c>
      <c r="U207" s="452">
        <f t="shared" ref="U207:U270" si="61">Z207*K207*S207</f>
        <v>0</v>
      </c>
      <c r="V207" s="452">
        <f t="shared" ref="V207:V270" si="62">AA207*K207*R207</f>
        <v>0</v>
      </c>
      <c r="W207" s="452">
        <f t="shared" ref="W207:W270" si="63">AB207*K207*R207</f>
        <v>0</v>
      </c>
      <c r="X207" s="452"/>
      <c r="Y207" s="463">
        <f t="shared" si="54"/>
        <v>0</v>
      </c>
      <c r="Z207" s="463">
        <f t="shared" si="55"/>
        <v>0</v>
      </c>
      <c r="AA207" s="463">
        <f t="shared" si="56"/>
        <v>0</v>
      </c>
      <c r="AB207" s="463">
        <f t="shared" si="57"/>
        <v>0</v>
      </c>
      <c r="AC207" s="463">
        <f t="shared" si="58"/>
        <v>0</v>
      </c>
      <c r="AD207" s="464" t="str">
        <f t="shared" ref="AD207:AD270" si="64">IF(M207="","",VLOOKUP(M207,Kengetal,13,FALSE))</f>
        <v>V</v>
      </c>
      <c r="AE207" s="465"/>
      <c r="AF207" s="466">
        <f>(T207+U207+V207)*'1.0-Contractblad'!$L$37+W207</f>
        <v>0</v>
      </c>
      <c r="AG207" s="466">
        <f ca="1">VLOOKUP(E207,'1.1a-Jaarprijzen'!$B$49:$Q$84,16,FALSE)*K207</f>
        <v>0</v>
      </c>
      <c r="AI207" s="364">
        <f t="shared" ref="AI207:AI270" si="65">K207*Q207</f>
        <v>240</v>
      </c>
      <c r="AJ207" s="364" t="str">
        <f t="shared" ref="AJ207:AJ270" si="66">CONCATENATE(M207,"-",Q207)</f>
        <v>1040-40</v>
      </c>
    </row>
    <row r="208" spans="1:36" ht="16" customHeight="1">
      <c r="A208" s="423"/>
      <c r="B208" s="496"/>
      <c r="C208" s="497"/>
      <c r="D208" s="456">
        <f>VLOOKUP(E208,'1.1a-Jaarprijzen'!B:G,6,FALSE)</f>
        <v>1</v>
      </c>
      <c r="E208" s="455" t="s">
        <v>695</v>
      </c>
      <c r="F208" s="456" t="s">
        <v>375</v>
      </c>
      <c r="G208" s="457">
        <v>18</v>
      </c>
      <c r="H208" s="455" t="s">
        <v>331</v>
      </c>
      <c r="I208" s="458" t="str">
        <f t="shared" si="53"/>
        <v>entree, gang, hal, repro</v>
      </c>
      <c r="J208" s="456" t="s">
        <v>679</v>
      </c>
      <c r="K208" s="459">
        <v>12</v>
      </c>
      <c r="L208" s="459"/>
      <c r="M208" s="460">
        <v>3200</v>
      </c>
      <c r="N208" s="461"/>
      <c r="O208" s="460"/>
      <c r="P208" s="467"/>
      <c r="Q208" s="462">
        <f t="shared" si="59"/>
        <v>200</v>
      </c>
      <c r="R208" s="678">
        <v>1</v>
      </c>
      <c r="S208" s="678">
        <v>1</v>
      </c>
      <c r="T208" s="452">
        <f t="shared" si="60"/>
        <v>0</v>
      </c>
      <c r="U208" s="452">
        <f t="shared" si="61"/>
        <v>0</v>
      </c>
      <c r="V208" s="452">
        <f t="shared" si="62"/>
        <v>0</v>
      </c>
      <c r="W208" s="452">
        <f t="shared" si="63"/>
        <v>0</v>
      </c>
      <c r="X208" s="452"/>
      <c r="Y208" s="463">
        <f t="shared" si="54"/>
        <v>0</v>
      </c>
      <c r="Z208" s="463">
        <f t="shared" si="55"/>
        <v>0</v>
      </c>
      <c r="AA208" s="463">
        <f t="shared" si="56"/>
        <v>0</v>
      </c>
      <c r="AB208" s="463">
        <f t="shared" si="57"/>
        <v>0</v>
      </c>
      <c r="AC208" s="463">
        <f t="shared" si="58"/>
        <v>0</v>
      </c>
      <c r="AD208" s="464" t="str">
        <f t="shared" si="64"/>
        <v>V</v>
      </c>
      <c r="AE208" s="465"/>
      <c r="AF208" s="466">
        <f>(T208+U208+V208)*'1.0-Contractblad'!$L$37+W208</f>
        <v>0</v>
      </c>
      <c r="AG208" s="466">
        <f ca="1">VLOOKUP(E208,'1.1a-Jaarprijzen'!$B$49:$Q$84,16,FALSE)*K208</f>
        <v>0</v>
      </c>
      <c r="AI208" s="364">
        <f t="shared" si="65"/>
        <v>2400</v>
      </c>
      <c r="AJ208" s="364" t="str">
        <f t="shared" si="66"/>
        <v>3200-200</v>
      </c>
    </row>
    <row r="209" spans="1:36" ht="16" customHeight="1">
      <c r="A209" s="423"/>
      <c r="B209" s="496"/>
      <c r="C209" s="497"/>
      <c r="D209" s="456">
        <f>VLOOKUP(E209,'1.1a-Jaarprijzen'!B:G,6,FALSE)</f>
        <v>1</v>
      </c>
      <c r="E209" s="455" t="s">
        <v>695</v>
      </c>
      <c r="F209" s="456" t="s">
        <v>375</v>
      </c>
      <c r="G209" s="457">
        <v>19</v>
      </c>
      <c r="H209" s="455" t="s">
        <v>450</v>
      </c>
      <c r="I209" s="458" t="str">
        <f t="shared" si="53"/>
        <v>trappenhuis</v>
      </c>
      <c r="J209" s="456" t="s">
        <v>673</v>
      </c>
      <c r="K209" s="459">
        <v>18</v>
      </c>
      <c r="L209" s="459"/>
      <c r="M209" s="460">
        <v>9200</v>
      </c>
      <c r="N209" s="461"/>
      <c r="O209" s="460"/>
      <c r="P209" s="467"/>
      <c r="Q209" s="462">
        <f t="shared" si="59"/>
        <v>200</v>
      </c>
      <c r="R209" s="678">
        <v>1</v>
      </c>
      <c r="S209" s="678">
        <v>1</v>
      </c>
      <c r="T209" s="452">
        <f t="shared" si="60"/>
        <v>0</v>
      </c>
      <c r="U209" s="452">
        <f t="shared" si="61"/>
        <v>0</v>
      </c>
      <c r="V209" s="452">
        <f t="shared" si="62"/>
        <v>0</v>
      </c>
      <c r="W209" s="452">
        <f t="shared" si="63"/>
        <v>0</v>
      </c>
      <c r="X209" s="452"/>
      <c r="Y209" s="463">
        <f t="shared" si="54"/>
        <v>0</v>
      </c>
      <c r="Z209" s="463">
        <f t="shared" si="55"/>
        <v>0</v>
      </c>
      <c r="AA209" s="463">
        <f t="shared" si="56"/>
        <v>0</v>
      </c>
      <c r="AB209" s="463">
        <f t="shared" si="57"/>
        <v>0</v>
      </c>
      <c r="AC209" s="463">
        <f t="shared" si="58"/>
        <v>0</v>
      </c>
      <c r="AD209" s="464" t="str">
        <f t="shared" si="64"/>
        <v>V</v>
      </c>
      <c r="AE209" s="465"/>
      <c r="AF209" s="466">
        <f>(T209+U209+V209)*'1.0-Contractblad'!$L$37+W209</f>
        <v>0</v>
      </c>
      <c r="AG209" s="466">
        <f ca="1">VLOOKUP(E209,'1.1a-Jaarprijzen'!$B$49:$Q$84,16,FALSE)*K209</f>
        <v>0</v>
      </c>
      <c r="AI209" s="364">
        <f t="shared" si="65"/>
        <v>3600</v>
      </c>
      <c r="AJ209" s="364" t="str">
        <f t="shared" si="66"/>
        <v>9200-200</v>
      </c>
    </row>
    <row r="210" spans="1:36" ht="16" customHeight="1">
      <c r="A210" s="423"/>
      <c r="B210" s="496"/>
      <c r="C210" s="497"/>
      <c r="D210" s="456">
        <f>VLOOKUP(E210,'1.1a-Jaarprijzen'!B:G,6,FALSE)</f>
        <v>1</v>
      </c>
      <c r="E210" s="455" t="s">
        <v>695</v>
      </c>
      <c r="F210" s="456" t="s">
        <v>375</v>
      </c>
      <c r="G210" s="457">
        <v>20</v>
      </c>
      <c r="H210" s="455" t="s">
        <v>331</v>
      </c>
      <c r="I210" s="458" t="str">
        <f t="shared" si="53"/>
        <v>entree, gang, hal, repro</v>
      </c>
      <c r="J210" s="456" t="s">
        <v>678</v>
      </c>
      <c r="K210" s="459">
        <v>7</v>
      </c>
      <c r="L210" s="459"/>
      <c r="M210" s="460">
        <v>3200</v>
      </c>
      <c r="N210" s="461"/>
      <c r="O210" s="460"/>
      <c r="P210" s="467"/>
      <c r="Q210" s="462">
        <f t="shared" si="59"/>
        <v>200</v>
      </c>
      <c r="R210" s="678">
        <v>1</v>
      </c>
      <c r="S210" s="678">
        <v>1</v>
      </c>
      <c r="T210" s="452">
        <f t="shared" si="60"/>
        <v>0</v>
      </c>
      <c r="U210" s="452">
        <f t="shared" si="61"/>
        <v>0</v>
      </c>
      <c r="V210" s="452">
        <f t="shared" si="62"/>
        <v>0</v>
      </c>
      <c r="W210" s="452">
        <f t="shared" si="63"/>
        <v>0</v>
      </c>
      <c r="X210" s="452"/>
      <c r="Y210" s="463">
        <f t="shared" si="54"/>
        <v>0</v>
      </c>
      <c r="Z210" s="463">
        <f t="shared" si="55"/>
        <v>0</v>
      </c>
      <c r="AA210" s="463">
        <f t="shared" si="56"/>
        <v>0</v>
      </c>
      <c r="AB210" s="463">
        <f t="shared" si="57"/>
        <v>0</v>
      </c>
      <c r="AC210" s="463">
        <f t="shared" si="58"/>
        <v>0</v>
      </c>
      <c r="AD210" s="464" t="str">
        <f t="shared" si="64"/>
        <v>V</v>
      </c>
      <c r="AE210" s="465"/>
      <c r="AF210" s="466">
        <f>(T210+U210+V210)*'1.0-Contractblad'!$L$37+W210</f>
        <v>0</v>
      </c>
      <c r="AG210" s="466">
        <f ca="1">VLOOKUP(E210,'1.1a-Jaarprijzen'!$B$49:$Q$84,16,FALSE)*K210</f>
        <v>0</v>
      </c>
      <c r="AI210" s="364">
        <f t="shared" si="65"/>
        <v>1400</v>
      </c>
      <c r="AJ210" s="364" t="str">
        <f t="shared" si="66"/>
        <v>3200-200</v>
      </c>
    </row>
    <row r="211" spans="1:36" ht="16" customHeight="1">
      <c r="A211" s="423"/>
      <c r="B211" s="496"/>
      <c r="C211" s="497"/>
      <c r="D211" s="456">
        <f>VLOOKUP(E211,'1.1a-Jaarprijzen'!B:G,6,FALSE)</f>
        <v>1</v>
      </c>
      <c r="E211" s="455" t="s">
        <v>695</v>
      </c>
      <c r="F211" s="456" t="s">
        <v>375</v>
      </c>
      <c r="G211" s="457">
        <v>21</v>
      </c>
      <c r="H211" s="455" t="s">
        <v>331</v>
      </c>
      <c r="I211" s="458" t="str">
        <f t="shared" si="53"/>
        <v>entree, gang, hal, repro</v>
      </c>
      <c r="J211" s="456" t="s">
        <v>673</v>
      </c>
      <c r="K211" s="459">
        <v>9</v>
      </c>
      <c r="L211" s="459"/>
      <c r="M211" s="460">
        <v>3200</v>
      </c>
      <c r="N211" s="461"/>
      <c r="O211" s="460"/>
      <c r="P211" s="467"/>
      <c r="Q211" s="462">
        <f t="shared" si="59"/>
        <v>200</v>
      </c>
      <c r="R211" s="678">
        <v>1</v>
      </c>
      <c r="S211" s="678">
        <v>1</v>
      </c>
      <c r="T211" s="452">
        <f t="shared" si="60"/>
        <v>0</v>
      </c>
      <c r="U211" s="452">
        <f t="shared" si="61"/>
        <v>0</v>
      </c>
      <c r="V211" s="452">
        <f t="shared" si="62"/>
        <v>0</v>
      </c>
      <c r="W211" s="452">
        <f t="shared" si="63"/>
        <v>0</v>
      </c>
      <c r="X211" s="452"/>
      <c r="Y211" s="463">
        <f t="shared" si="54"/>
        <v>0</v>
      </c>
      <c r="Z211" s="463">
        <f t="shared" si="55"/>
        <v>0</v>
      </c>
      <c r="AA211" s="463">
        <f t="shared" si="56"/>
        <v>0</v>
      </c>
      <c r="AB211" s="463">
        <f t="shared" si="57"/>
        <v>0</v>
      </c>
      <c r="AC211" s="463">
        <f t="shared" si="58"/>
        <v>0</v>
      </c>
      <c r="AD211" s="464" t="str">
        <f t="shared" si="64"/>
        <v>V</v>
      </c>
      <c r="AE211" s="465"/>
      <c r="AF211" s="466">
        <f>(T211+U211+V211)*'1.0-Contractblad'!$L$37+W211</f>
        <v>0</v>
      </c>
      <c r="AG211" s="466">
        <f ca="1">VLOOKUP(E211,'1.1a-Jaarprijzen'!$B$49:$Q$84,16,FALSE)*K211</f>
        <v>0</v>
      </c>
      <c r="AI211" s="364">
        <f t="shared" si="65"/>
        <v>1800</v>
      </c>
      <c r="AJ211" s="364" t="str">
        <f t="shared" si="66"/>
        <v>3200-200</v>
      </c>
    </row>
    <row r="212" spans="1:36" ht="16" customHeight="1">
      <c r="A212" s="423"/>
      <c r="B212" s="496"/>
      <c r="C212" s="497"/>
      <c r="D212" s="456">
        <f>VLOOKUP(E212,'1.1a-Jaarprijzen'!B:G,6,FALSE)</f>
        <v>1</v>
      </c>
      <c r="E212" s="455" t="s">
        <v>695</v>
      </c>
      <c r="F212" s="456" t="s">
        <v>375</v>
      </c>
      <c r="G212" s="457">
        <v>22</v>
      </c>
      <c r="H212" s="455" t="s">
        <v>333</v>
      </c>
      <c r="I212" s="458" t="str">
        <f t="shared" si="53"/>
        <v>entree, gang, hal, repro</v>
      </c>
      <c r="J212" s="456" t="s">
        <v>673</v>
      </c>
      <c r="K212" s="459">
        <v>37</v>
      </c>
      <c r="L212" s="459"/>
      <c r="M212" s="460">
        <v>3200</v>
      </c>
      <c r="N212" s="461"/>
      <c r="O212" s="460"/>
      <c r="P212" s="467"/>
      <c r="Q212" s="462">
        <f t="shared" si="59"/>
        <v>200</v>
      </c>
      <c r="R212" s="678">
        <v>1</v>
      </c>
      <c r="S212" s="678">
        <v>1</v>
      </c>
      <c r="T212" s="452">
        <f t="shared" si="60"/>
        <v>0</v>
      </c>
      <c r="U212" s="452">
        <f t="shared" si="61"/>
        <v>0</v>
      </c>
      <c r="V212" s="452">
        <f t="shared" si="62"/>
        <v>0</v>
      </c>
      <c r="W212" s="452">
        <f t="shared" si="63"/>
        <v>0</v>
      </c>
      <c r="X212" s="452"/>
      <c r="Y212" s="463">
        <f t="shared" si="54"/>
        <v>0</v>
      </c>
      <c r="Z212" s="463">
        <f t="shared" si="55"/>
        <v>0</v>
      </c>
      <c r="AA212" s="463">
        <f t="shared" si="56"/>
        <v>0</v>
      </c>
      <c r="AB212" s="463">
        <f t="shared" si="57"/>
        <v>0</v>
      </c>
      <c r="AC212" s="463">
        <f t="shared" si="58"/>
        <v>0</v>
      </c>
      <c r="AD212" s="464" t="str">
        <f t="shared" si="64"/>
        <v>V</v>
      </c>
      <c r="AE212" s="465"/>
      <c r="AF212" s="466">
        <f>(T212+U212+V212)*'1.0-Contractblad'!$L$37+W212</f>
        <v>0</v>
      </c>
      <c r="AG212" s="466">
        <f ca="1">VLOOKUP(E212,'1.1a-Jaarprijzen'!$B$49:$Q$84,16,FALSE)*K212</f>
        <v>0</v>
      </c>
      <c r="AI212" s="364">
        <f t="shared" si="65"/>
        <v>7400</v>
      </c>
      <c r="AJ212" s="364" t="str">
        <f t="shared" si="66"/>
        <v>3200-200</v>
      </c>
    </row>
    <row r="213" spans="1:36" ht="16" customHeight="1">
      <c r="A213" s="423"/>
      <c r="B213" s="496"/>
      <c r="C213" s="497"/>
      <c r="D213" s="456">
        <f>VLOOKUP(E213,'1.1a-Jaarprijzen'!B:G,6,FALSE)</f>
        <v>1</v>
      </c>
      <c r="E213" s="455" t="s">
        <v>695</v>
      </c>
      <c r="F213" s="456" t="s">
        <v>375</v>
      </c>
      <c r="G213" s="457">
        <v>23</v>
      </c>
      <c r="H213" s="455" t="s">
        <v>333</v>
      </c>
      <c r="I213" s="458" t="str">
        <f t="shared" si="53"/>
        <v>entree, gang, hal, repro</v>
      </c>
      <c r="J213" s="456" t="s">
        <v>673</v>
      </c>
      <c r="K213" s="459">
        <v>19</v>
      </c>
      <c r="L213" s="459"/>
      <c r="M213" s="460">
        <v>3200</v>
      </c>
      <c r="N213" s="461"/>
      <c r="O213" s="460"/>
      <c r="P213" s="467"/>
      <c r="Q213" s="462">
        <f t="shared" si="59"/>
        <v>200</v>
      </c>
      <c r="R213" s="678">
        <v>1</v>
      </c>
      <c r="S213" s="678">
        <v>1</v>
      </c>
      <c r="T213" s="452">
        <f t="shared" si="60"/>
        <v>0</v>
      </c>
      <c r="U213" s="452">
        <f t="shared" si="61"/>
        <v>0</v>
      </c>
      <c r="V213" s="452">
        <f t="shared" si="62"/>
        <v>0</v>
      </c>
      <c r="W213" s="452">
        <f t="shared" si="63"/>
        <v>0</v>
      </c>
      <c r="X213" s="452"/>
      <c r="Y213" s="463">
        <f t="shared" si="54"/>
        <v>0</v>
      </c>
      <c r="Z213" s="463">
        <f t="shared" si="55"/>
        <v>0</v>
      </c>
      <c r="AA213" s="463">
        <f t="shared" si="56"/>
        <v>0</v>
      </c>
      <c r="AB213" s="463">
        <f t="shared" si="57"/>
        <v>0</v>
      </c>
      <c r="AC213" s="463">
        <f t="shared" si="58"/>
        <v>0</v>
      </c>
      <c r="AD213" s="464" t="str">
        <f t="shared" si="64"/>
        <v>V</v>
      </c>
      <c r="AE213" s="465"/>
      <c r="AF213" s="466">
        <f>(T213+U213+V213)*'1.0-Contractblad'!$L$37+W213</f>
        <v>0</v>
      </c>
      <c r="AG213" s="466">
        <f ca="1">VLOOKUP(E213,'1.1a-Jaarprijzen'!$B$49:$Q$84,16,FALSE)*K213</f>
        <v>0</v>
      </c>
      <c r="AI213" s="364">
        <f t="shared" si="65"/>
        <v>3800</v>
      </c>
      <c r="AJ213" s="364" t="str">
        <f t="shared" si="66"/>
        <v>3200-200</v>
      </c>
    </row>
    <row r="214" spans="1:36" ht="16" customHeight="1">
      <c r="A214" s="423"/>
      <c r="B214" s="496"/>
      <c r="C214" s="497"/>
      <c r="D214" s="456">
        <f>VLOOKUP(E214,'1.1a-Jaarprijzen'!B:G,6,FALSE)</f>
        <v>1</v>
      </c>
      <c r="E214" s="455" t="s">
        <v>695</v>
      </c>
      <c r="F214" s="456" t="s">
        <v>375</v>
      </c>
      <c r="G214" s="457">
        <v>24</v>
      </c>
      <c r="H214" s="455" t="s">
        <v>570</v>
      </c>
      <c r="I214" s="458" t="str">
        <f t="shared" si="53"/>
        <v>aula, gemeenschappelijke ruimte, bibliotheek</v>
      </c>
      <c r="J214" s="456" t="s">
        <v>673</v>
      </c>
      <c r="K214" s="459">
        <v>352</v>
      </c>
      <c r="L214" s="459"/>
      <c r="M214" s="460">
        <v>2200</v>
      </c>
      <c r="N214" s="461"/>
      <c r="O214" s="460"/>
      <c r="P214" s="467"/>
      <c r="Q214" s="462">
        <f t="shared" si="59"/>
        <v>200</v>
      </c>
      <c r="R214" s="678">
        <v>1</v>
      </c>
      <c r="S214" s="678">
        <v>1</v>
      </c>
      <c r="T214" s="452">
        <f t="shared" si="60"/>
        <v>0</v>
      </c>
      <c r="U214" s="452">
        <f t="shared" si="61"/>
        <v>0</v>
      </c>
      <c r="V214" s="452">
        <f t="shared" si="62"/>
        <v>0</v>
      </c>
      <c r="W214" s="452">
        <f t="shared" si="63"/>
        <v>0</v>
      </c>
      <c r="X214" s="452"/>
      <c r="Y214" s="463">
        <f t="shared" si="54"/>
        <v>0</v>
      </c>
      <c r="Z214" s="463">
        <f t="shared" si="55"/>
        <v>0</v>
      </c>
      <c r="AA214" s="463">
        <f t="shared" si="56"/>
        <v>0</v>
      </c>
      <c r="AB214" s="463">
        <f t="shared" si="57"/>
        <v>0</v>
      </c>
      <c r="AC214" s="463">
        <f t="shared" si="58"/>
        <v>0</v>
      </c>
      <c r="AD214" s="464" t="str">
        <f t="shared" si="64"/>
        <v>V</v>
      </c>
      <c r="AE214" s="465"/>
      <c r="AF214" s="466">
        <f>(T214+U214+V214)*'1.0-Contractblad'!$L$37+W214</f>
        <v>0</v>
      </c>
      <c r="AG214" s="466">
        <f ca="1">VLOOKUP(E214,'1.1a-Jaarprijzen'!$B$49:$Q$84,16,FALSE)*K214</f>
        <v>0</v>
      </c>
      <c r="AI214" s="364">
        <f t="shared" si="65"/>
        <v>70400</v>
      </c>
      <c r="AJ214" s="364" t="str">
        <f t="shared" si="66"/>
        <v>2200-200</v>
      </c>
    </row>
    <row r="215" spans="1:36" ht="16" customHeight="1">
      <c r="A215" s="423"/>
      <c r="B215" s="496"/>
      <c r="C215" s="497"/>
      <c r="D215" s="456">
        <f>VLOOKUP(E215,'1.1a-Jaarprijzen'!B:G,6,FALSE)</f>
        <v>1</v>
      </c>
      <c r="E215" s="455" t="s">
        <v>695</v>
      </c>
      <c r="F215" s="456" t="s">
        <v>375</v>
      </c>
      <c r="G215" s="457" t="s">
        <v>713</v>
      </c>
      <c r="H215" s="455" t="s">
        <v>467</v>
      </c>
      <c r="I215" s="458" t="str">
        <f t="shared" si="53"/>
        <v>administratieve -,  vergaderruimte</v>
      </c>
      <c r="J215" s="456" t="s">
        <v>673</v>
      </c>
      <c r="K215" s="459">
        <v>5</v>
      </c>
      <c r="L215" s="459"/>
      <c r="M215" s="460">
        <v>1040</v>
      </c>
      <c r="N215" s="461"/>
      <c r="O215" s="460"/>
      <c r="P215" s="467"/>
      <c r="Q215" s="462">
        <f t="shared" si="59"/>
        <v>40</v>
      </c>
      <c r="R215" s="678">
        <v>1</v>
      </c>
      <c r="S215" s="678">
        <v>1</v>
      </c>
      <c r="T215" s="452">
        <f t="shared" si="60"/>
        <v>0</v>
      </c>
      <c r="U215" s="452">
        <f t="shared" si="61"/>
        <v>0</v>
      </c>
      <c r="V215" s="452">
        <f t="shared" si="62"/>
        <v>0</v>
      </c>
      <c r="W215" s="452">
        <f t="shared" si="63"/>
        <v>0</v>
      </c>
      <c r="X215" s="452"/>
      <c r="Y215" s="463">
        <f t="shared" si="54"/>
        <v>0</v>
      </c>
      <c r="Z215" s="463">
        <f t="shared" si="55"/>
        <v>0</v>
      </c>
      <c r="AA215" s="463">
        <f t="shared" si="56"/>
        <v>0</v>
      </c>
      <c r="AB215" s="463">
        <f t="shared" si="57"/>
        <v>0</v>
      </c>
      <c r="AC215" s="463">
        <f t="shared" si="58"/>
        <v>0</v>
      </c>
      <c r="AD215" s="464" t="str">
        <f t="shared" si="64"/>
        <v>V</v>
      </c>
      <c r="AE215" s="465"/>
      <c r="AF215" s="466">
        <f>(T215+U215+V215)*'1.0-Contractblad'!$L$37+W215</f>
        <v>0</v>
      </c>
      <c r="AG215" s="466">
        <f ca="1">VLOOKUP(E215,'1.1a-Jaarprijzen'!$B$49:$Q$84,16,FALSE)*K215</f>
        <v>0</v>
      </c>
      <c r="AI215" s="364">
        <f t="shared" si="65"/>
        <v>200</v>
      </c>
      <c r="AJ215" s="364" t="str">
        <f t="shared" si="66"/>
        <v>1040-40</v>
      </c>
    </row>
    <row r="216" spans="1:36" ht="16" customHeight="1">
      <c r="A216" s="423"/>
      <c r="B216" s="496"/>
      <c r="C216" s="497"/>
      <c r="D216" s="456">
        <f>VLOOKUP(E216,'1.1a-Jaarprijzen'!B:G,6,FALSE)</f>
        <v>1</v>
      </c>
      <c r="E216" s="455" t="s">
        <v>695</v>
      </c>
      <c r="F216" s="456" t="s">
        <v>375</v>
      </c>
      <c r="G216" s="457" t="s">
        <v>724</v>
      </c>
      <c r="H216" s="455" t="s">
        <v>467</v>
      </c>
      <c r="I216" s="458" t="str">
        <f t="shared" si="53"/>
        <v>administratieve -,  vergaderruimte</v>
      </c>
      <c r="J216" s="456" t="s">
        <v>673</v>
      </c>
      <c r="K216" s="459">
        <v>10</v>
      </c>
      <c r="L216" s="459"/>
      <c r="M216" s="460">
        <v>1040</v>
      </c>
      <c r="N216" s="461"/>
      <c r="O216" s="460"/>
      <c r="P216" s="467"/>
      <c r="Q216" s="462">
        <f t="shared" si="59"/>
        <v>40</v>
      </c>
      <c r="R216" s="678">
        <v>1</v>
      </c>
      <c r="S216" s="678">
        <v>1</v>
      </c>
      <c r="T216" s="452">
        <f t="shared" si="60"/>
        <v>0</v>
      </c>
      <c r="U216" s="452">
        <f t="shared" si="61"/>
        <v>0</v>
      </c>
      <c r="V216" s="452">
        <f t="shared" si="62"/>
        <v>0</v>
      </c>
      <c r="W216" s="452">
        <f t="shared" si="63"/>
        <v>0</v>
      </c>
      <c r="X216" s="452"/>
      <c r="Y216" s="463">
        <f t="shared" si="54"/>
        <v>0</v>
      </c>
      <c r="Z216" s="463">
        <f t="shared" si="55"/>
        <v>0</v>
      </c>
      <c r="AA216" s="463">
        <f t="shared" si="56"/>
        <v>0</v>
      </c>
      <c r="AB216" s="463">
        <f t="shared" si="57"/>
        <v>0</v>
      </c>
      <c r="AC216" s="463">
        <f t="shared" si="58"/>
        <v>0</v>
      </c>
      <c r="AD216" s="464" t="str">
        <f t="shared" si="64"/>
        <v>V</v>
      </c>
      <c r="AE216" s="465"/>
      <c r="AF216" s="466">
        <f>(T216+U216+V216)*'1.0-Contractblad'!$L$37+W216</f>
        <v>0</v>
      </c>
      <c r="AG216" s="466">
        <f ca="1">VLOOKUP(E216,'1.1a-Jaarprijzen'!$B$49:$Q$84,16,FALSE)*K216</f>
        <v>0</v>
      </c>
      <c r="AI216" s="364">
        <f t="shared" si="65"/>
        <v>400</v>
      </c>
      <c r="AJ216" s="364" t="str">
        <f t="shared" si="66"/>
        <v>1040-40</v>
      </c>
    </row>
    <row r="217" spans="1:36" ht="16" customHeight="1">
      <c r="A217" s="423"/>
      <c r="B217" s="496"/>
      <c r="C217" s="497"/>
      <c r="D217" s="456">
        <f>VLOOKUP(E217,'1.1a-Jaarprijzen'!B:G,6,FALSE)</f>
        <v>1</v>
      </c>
      <c r="E217" s="455" t="s">
        <v>695</v>
      </c>
      <c r="F217" s="456" t="s">
        <v>375</v>
      </c>
      <c r="G217" s="457">
        <v>25</v>
      </c>
      <c r="H217" s="455" t="s">
        <v>564</v>
      </c>
      <c r="I217" s="458" t="str">
        <f t="shared" si="53"/>
        <v>sanitaire ruimte (toilet-/doucheruimte)</v>
      </c>
      <c r="J217" s="456" t="s">
        <v>644</v>
      </c>
      <c r="K217" s="459">
        <v>12</v>
      </c>
      <c r="L217" s="459"/>
      <c r="M217" s="460">
        <v>4200</v>
      </c>
      <c r="N217" s="461"/>
      <c r="O217" s="460"/>
      <c r="P217" s="467"/>
      <c r="Q217" s="462">
        <f t="shared" si="59"/>
        <v>200</v>
      </c>
      <c r="R217" s="678">
        <v>1</v>
      </c>
      <c r="S217" s="678">
        <v>1</v>
      </c>
      <c r="T217" s="452">
        <f t="shared" si="60"/>
        <v>0</v>
      </c>
      <c r="U217" s="452">
        <f t="shared" si="61"/>
        <v>0</v>
      </c>
      <c r="V217" s="452">
        <f t="shared" si="62"/>
        <v>0</v>
      </c>
      <c r="W217" s="452">
        <f t="shared" si="63"/>
        <v>0</v>
      </c>
      <c r="X217" s="452"/>
      <c r="Y217" s="463">
        <f t="shared" si="54"/>
        <v>0</v>
      </c>
      <c r="Z217" s="463">
        <f t="shared" si="55"/>
        <v>0</v>
      </c>
      <c r="AA217" s="463">
        <f t="shared" si="56"/>
        <v>0</v>
      </c>
      <c r="AB217" s="463">
        <f t="shared" si="57"/>
        <v>0</v>
      </c>
      <c r="AC217" s="463">
        <f t="shared" si="58"/>
        <v>0</v>
      </c>
      <c r="AD217" s="464" t="str">
        <f t="shared" si="64"/>
        <v>S</v>
      </c>
      <c r="AE217" s="465"/>
      <c r="AF217" s="466">
        <f>(T217+U217+V217)*'1.0-Contractblad'!$L$37+W217</f>
        <v>0</v>
      </c>
      <c r="AG217" s="466">
        <f ca="1">VLOOKUP(E217,'1.1a-Jaarprijzen'!$B$49:$Q$84,16,FALSE)*K217</f>
        <v>0</v>
      </c>
      <c r="AI217" s="364">
        <f t="shared" si="65"/>
        <v>2400</v>
      </c>
      <c r="AJ217" s="364" t="str">
        <f t="shared" si="66"/>
        <v>4200-200</v>
      </c>
    </row>
    <row r="218" spans="1:36" ht="16" customHeight="1">
      <c r="A218" s="423"/>
      <c r="B218" s="496"/>
      <c r="C218" s="497"/>
      <c r="D218" s="456">
        <f>VLOOKUP(E218,'1.1a-Jaarprijzen'!B:G,6,FALSE)</f>
        <v>1</v>
      </c>
      <c r="E218" s="455" t="s">
        <v>695</v>
      </c>
      <c r="F218" s="456" t="s">
        <v>375</v>
      </c>
      <c r="G218" s="457">
        <v>26</v>
      </c>
      <c r="H218" s="455" t="s">
        <v>584</v>
      </c>
      <c r="I218" s="458" t="str">
        <f t="shared" si="53"/>
        <v>sanitaire ruimte (toilet-/doucheruimte)</v>
      </c>
      <c r="J218" s="456" t="s">
        <v>644</v>
      </c>
      <c r="K218" s="459">
        <v>13</v>
      </c>
      <c r="L218" s="459"/>
      <c r="M218" s="460">
        <v>4200</v>
      </c>
      <c r="N218" s="461"/>
      <c r="O218" s="460"/>
      <c r="P218" s="467"/>
      <c r="Q218" s="462">
        <f t="shared" si="59"/>
        <v>200</v>
      </c>
      <c r="R218" s="678">
        <v>1</v>
      </c>
      <c r="S218" s="678">
        <v>1</v>
      </c>
      <c r="T218" s="452">
        <f t="shared" si="60"/>
        <v>0</v>
      </c>
      <c r="U218" s="452">
        <f t="shared" si="61"/>
        <v>0</v>
      </c>
      <c r="V218" s="452">
        <f t="shared" si="62"/>
        <v>0</v>
      </c>
      <c r="W218" s="452">
        <f t="shared" si="63"/>
        <v>0</v>
      </c>
      <c r="X218" s="452"/>
      <c r="Y218" s="463">
        <f t="shared" si="54"/>
        <v>0</v>
      </c>
      <c r="Z218" s="463">
        <f t="shared" si="55"/>
        <v>0</v>
      </c>
      <c r="AA218" s="463">
        <f t="shared" si="56"/>
        <v>0</v>
      </c>
      <c r="AB218" s="463">
        <f t="shared" si="57"/>
        <v>0</v>
      </c>
      <c r="AC218" s="463">
        <f t="shared" si="58"/>
        <v>0</v>
      </c>
      <c r="AD218" s="464" t="str">
        <f t="shared" si="64"/>
        <v>S</v>
      </c>
      <c r="AE218" s="465"/>
      <c r="AF218" s="466">
        <f>(T218+U218+V218)*'1.0-Contractblad'!$L$37+W218</f>
        <v>0</v>
      </c>
      <c r="AG218" s="466">
        <f ca="1">VLOOKUP(E218,'1.1a-Jaarprijzen'!$B$49:$Q$84,16,FALSE)*K218</f>
        <v>0</v>
      </c>
      <c r="AI218" s="364">
        <f t="shared" si="65"/>
        <v>2600</v>
      </c>
      <c r="AJ218" s="364" t="str">
        <f t="shared" si="66"/>
        <v>4200-200</v>
      </c>
    </row>
    <row r="219" spans="1:36" ht="16" customHeight="1">
      <c r="A219" s="423"/>
      <c r="B219" s="496"/>
      <c r="C219" s="497"/>
      <c r="D219" s="456">
        <f>VLOOKUP(E219,'1.1a-Jaarprijzen'!B:G,6,FALSE)</f>
        <v>1</v>
      </c>
      <c r="E219" s="455" t="s">
        <v>695</v>
      </c>
      <c r="F219" s="456" t="s">
        <v>375</v>
      </c>
      <c r="G219" s="457">
        <v>27</v>
      </c>
      <c r="H219" s="455" t="s">
        <v>584</v>
      </c>
      <c r="I219" s="458" t="str">
        <f t="shared" si="53"/>
        <v>sanitaire ruimte (toilet-/doucheruimte)</v>
      </c>
      <c r="J219" s="456" t="s">
        <v>644</v>
      </c>
      <c r="K219" s="459">
        <v>12</v>
      </c>
      <c r="L219" s="459"/>
      <c r="M219" s="460">
        <v>4200</v>
      </c>
      <c r="N219" s="461"/>
      <c r="O219" s="460"/>
      <c r="P219" s="467"/>
      <c r="Q219" s="462">
        <f t="shared" si="59"/>
        <v>200</v>
      </c>
      <c r="R219" s="678">
        <v>1</v>
      </c>
      <c r="S219" s="678">
        <v>1</v>
      </c>
      <c r="T219" s="452">
        <f t="shared" si="60"/>
        <v>0</v>
      </c>
      <c r="U219" s="452">
        <f t="shared" si="61"/>
        <v>0</v>
      </c>
      <c r="V219" s="452">
        <f t="shared" si="62"/>
        <v>0</v>
      </c>
      <c r="W219" s="452">
        <f t="shared" si="63"/>
        <v>0</v>
      </c>
      <c r="X219" s="452"/>
      <c r="Y219" s="463">
        <f t="shared" si="54"/>
        <v>0</v>
      </c>
      <c r="Z219" s="463">
        <f t="shared" si="55"/>
        <v>0</v>
      </c>
      <c r="AA219" s="463">
        <f t="shared" si="56"/>
        <v>0</v>
      </c>
      <c r="AB219" s="463">
        <f t="shared" si="57"/>
        <v>0</v>
      </c>
      <c r="AC219" s="463">
        <f t="shared" si="58"/>
        <v>0</v>
      </c>
      <c r="AD219" s="464" t="str">
        <f t="shared" si="64"/>
        <v>S</v>
      </c>
      <c r="AE219" s="465"/>
      <c r="AF219" s="466">
        <f>(T219+U219+V219)*'1.0-Contractblad'!$L$37+W219</f>
        <v>0</v>
      </c>
      <c r="AG219" s="466">
        <f ca="1">VLOOKUP(E219,'1.1a-Jaarprijzen'!$B$49:$Q$84,16,FALSE)*K219</f>
        <v>0</v>
      </c>
      <c r="AI219" s="364">
        <f t="shared" si="65"/>
        <v>2400</v>
      </c>
      <c r="AJ219" s="364" t="str">
        <f t="shared" si="66"/>
        <v>4200-200</v>
      </c>
    </row>
    <row r="220" spans="1:36" ht="16" customHeight="1">
      <c r="A220" s="423"/>
      <c r="B220" s="496"/>
      <c r="C220" s="497"/>
      <c r="D220" s="456">
        <f>VLOOKUP(E220,'1.1a-Jaarprijzen'!B:G,6,FALSE)</f>
        <v>1</v>
      </c>
      <c r="E220" s="455" t="s">
        <v>695</v>
      </c>
      <c r="F220" s="456" t="s">
        <v>375</v>
      </c>
      <c r="G220" s="457">
        <v>28</v>
      </c>
      <c r="H220" s="455" t="s">
        <v>564</v>
      </c>
      <c r="I220" s="458" t="str">
        <f t="shared" si="53"/>
        <v>sanitaire ruimte (toilet-/doucheruimte)</v>
      </c>
      <c r="J220" s="456" t="s">
        <v>644</v>
      </c>
      <c r="K220" s="459">
        <v>9</v>
      </c>
      <c r="L220" s="459"/>
      <c r="M220" s="460">
        <v>4200</v>
      </c>
      <c r="N220" s="461"/>
      <c r="O220" s="460"/>
      <c r="P220" s="467"/>
      <c r="Q220" s="462">
        <f t="shared" si="59"/>
        <v>200</v>
      </c>
      <c r="R220" s="678">
        <v>1</v>
      </c>
      <c r="S220" s="678">
        <v>1</v>
      </c>
      <c r="T220" s="452">
        <f t="shared" si="60"/>
        <v>0</v>
      </c>
      <c r="U220" s="452">
        <f t="shared" si="61"/>
        <v>0</v>
      </c>
      <c r="V220" s="452">
        <f t="shared" si="62"/>
        <v>0</v>
      </c>
      <c r="W220" s="452">
        <f t="shared" si="63"/>
        <v>0</v>
      </c>
      <c r="X220" s="452"/>
      <c r="Y220" s="463">
        <f t="shared" si="54"/>
        <v>0</v>
      </c>
      <c r="Z220" s="463">
        <f t="shared" si="55"/>
        <v>0</v>
      </c>
      <c r="AA220" s="463">
        <f t="shared" si="56"/>
        <v>0</v>
      </c>
      <c r="AB220" s="463">
        <f t="shared" si="57"/>
        <v>0</v>
      </c>
      <c r="AC220" s="463">
        <f t="shared" si="58"/>
        <v>0</v>
      </c>
      <c r="AD220" s="464" t="str">
        <f t="shared" si="64"/>
        <v>S</v>
      </c>
      <c r="AE220" s="465"/>
      <c r="AF220" s="466">
        <f>(T220+U220+V220)*'1.0-Contractblad'!$L$37+W220</f>
        <v>0</v>
      </c>
      <c r="AG220" s="466">
        <f ca="1">VLOOKUP(E220,'1.1a-Jaarprijzen'!$B$49:$Q$84,16,FALSE)*K220</f>
        <v>0</v>
      </c>
      <c r="AI220" s="364">
        <f t="shared" si="65"/>
        <v>1800</v>
      </c>
      <c r="AJ220" s="364" t="str">
        <f t="shared" si="66"/>
        <v>4200-200</v>
      </c>
    </row>
    <row r="221" spans="1:36" ht="16" customHeight="1">
      <c r="A221" s="423"/>
      <c r="B221" s="496"/>
      <c r="C221" s="497"/>
      <c r="D221" s="456">
        <f>VLOOKUP(E221,'1.1a-Jaarprijzen'!B:G,6,FALSE)</f>
        <v>1</v>
      </c>
      <c r="E221" s="455" t="s">
        <v>695</v>
      </c>
      <c r="F221" s="456" t="s">
        <v>375</v>
      </c>
      <c r="G221" s="457">
        <v>29</v>
      </c>
      <c r="H221" s="455" t="s">
        <v>564</v>
      </c>
      <c r="I221" s="458" t="str">
        <f t="shared" si="53"/>
        <v>sanitaire ruimte (toilet-/doucheruimte)</v>
      </c>
      <c r="J221" s="456" t="s">
        <v>644</v>
      </c>
      <c r="K221" s="459">
        <v>6</v>
      </c>
      <c r="L221" s="459"/>
      <c r="M221" s="460">
        <v>4200</v>
      </c>
      <c r="N221" s="461"/>
      <c r="O221" s="460"/>
      <c r="P221" s="467"/>
      <c r="Q221" s="462">
        <f t="shared" si="59"/>
        <v>200</v>
      </c>
      <c r="R221" s="678">
        <v>1</v>
      </c>
      <c r="S221" s="678">
        <v>1</v>
      </c>
      <c r="T221" s="452">
        <f t="shared" si="60"/>
        <v>0</v>
      </c>
      <c r="U221" s="452">
        <f t="shared" si="61"/>
        <v>0</v>
      </c>
      <c r="V221" s="452">
        <f t="shared" si="62"/>
        <v>0</v>
      </c>
      <c r="W221" s="452">
        <f t="shared" si="63"/>
        <v>0</v>
      </c>
      <c r="X221" s="452"/>
      <c r="Y221" s="463">
        <f t="shared" si="54"/>
        <v>0</v>
      </c>
      <c r="Z221" s="463">
        <f t="shared" si="55"/>
        <v>0</v>
      </c>
      <c r="AA221" s="463">
        <f t="shared" si="56"/>
        <v>0</v>
      </c>
      <c r="AB221" s="463">
        <f t="shared" si="57"/>
        <v>0</v>
      </c>
      <c r="AC221" s="463">
        <f t="shared" si="58"/>
        <v>0</v>
      </c>
      <c r="AD221" s="464" t="str">
        <f t="shared" si="64"/>
        <v>S</v>
      </c>
      <c r="AE221" s="465"/>
      <c r="AF221" s="466">
        <f>(T221+U221+V221)*'1.0-Contractblad'!$L$37+W221</f>
        <v>0</v>
      </c>
      <c r="AG221" s="466">
        <f ca="1">VLOOKUP(E221,'1.1a-Jaarprijzen'!$B$49:$Q$84,16,FALSE)*K221</f>
        <v>0</v>
      </c>
      <c r="AI221" s="364">
        <f t="shared" si="65"/>
        <v>1200</v>
      </c>
      <c r="AJ221" s="364" t="str">
        <f t="shared" si="66"/>
        <v>4200-200</v>
      </c>
    </row>
    <row r="222" spans="1:36" ht="16" customHeight="1">
      <c r="A222" s="423"/>
      <c r="B222" s="496"/>
      <c r="C222" s="497"/>
      <c r="D222" s="456">
        <f>VLOOKUP(E222,'1.1a-Jaarprijzen'!B:G,6,FALSE)</f>
        <v>1</v>
      </c>
      <c r="E222" s="455" t="s">
        <v>695</v>
      </c>
      <c r="F222" s="456" t="s">
        <v>375</v>
      </c>
      <c r="G222" s="457">
        <v>30</v>
      </c>
      <c r="H222" s="455" t="s">
        <v>564</v>
      </c>
      <c r="I222" s="458" t="str">
        <f t="shared" si="53"/>
        <v>sanitaire ruimte (toilet-/doucheruimte)</v>
      </c>
      <c r="J222" s="456" t="s">
        <v>644</v>
      </c>
      <c r="K222" s="459">
        <v>6</v>
      </c>
      <c r="L222" s="459"/>
      <c r="M222" s="460">
        <v>4200</v>
      </c>
      <c r="N222" s="461"/>
      <c r="O222" s="460"/>
      <c r="P222" s="467"/>
      <c r="Q222" s="462">
        <f t="shared" si="59"/>
        <v>200</v>
      </c>
      <c r="R222" s="678">
        <v>1</v>
      </c>
      <c r="S222" s="678">
        <v>1</v>
      </c>
      <c r="T222" s="452">
        <f t="shared" si="60"/>
        <v>0</v>
      </c>
      <c r="U222" s="452">
        <f t="shared" si="61"/>
        <v>0</v>
      </c>
      <c r="V222" s="452">
        <f t="shared" si="62"/>
        <v>0</v>
      </c>
      <c r="W222" s="452">
        <f t="shared" si="63"/>
        <v>0</v>
      </c>
      <c r="X222" s="452"/>
      <c r="Y222" s="463">
        <f t="shared" si="54"/>
        <v>0</v>
      </c>
      <c r="Z222" s="463">
        <f t="shared" si="55"/>
        <v>0</v>
      </c>
      <c r="AA222" s="463">
        <f t="shared" si="56"/>
        <v>0</v>
      </c>
      <c r="AB222" s="463">
        <f t="shared" si="57"/>
        <v>0</v>
      </c>
      <c r="AC222" s="463">
        <f t="shared" si="58"/>
        <v>0</v>
      </c>
      <c r="AD222" s="464" t="str">
        <f t="shared" si="64"/>
        <v>S</v>
      </c>
      <c r="AE222" s="465"/>
      <c r="AF222" s="466">
        <f>(T222+U222+V222)*'1.0-Contractblad'!$L$37+W222</f>
        <v>0</v>
      </c>
      <c r="AG222" s="466">
        <f ca="1">VLOOKUP(E222,'1.1a-Jaarprijzen'!$B$49:$Q$84,16,FALSE)*K222</f>
        <v>0</v>
      </c>
      <c r="AI222" s="364">
        <f t="shared" si="65"/>
        <v>1200</v>
      </c>
      <c r="AJ222" s="364" t="str">
        <f t="shared" si="66"/>
        <v>4200-200</v>
      </c>
    </row>
    <row r="223" spans="1:36" ht="16" customHeight="1">
      <c r="A223" s="423"/>
      <c r="B223" s="496"/>
      <c r="C223" s="497"/>
      <c r="D223" s="456">
        <f>VLOOKUP(E223,'1.1a-Jaarprijzen'!B:G,6,FALSE)</f>
        <v>1</v>
      </c>
      <c r="E223" s="455" t="s">
        <v>695</v>
      </c>
      <c r="F223" s="456" t="s">
        <v>334</v>
      </c>
      <c r="G223" s="457">
        <v>31</v>
      </c>
      <c r="H223" s="455" t="s">
        <v>572</v>
      </c>
      <c r="I223" s="458" t="str">
        <f t="shared" si="53"/>
        <v>leslokaal/leerplein groep 4 t/m 8</v>
      </c>
      <c r="J223" s="456" t="s">
        <v>673</v>
      </c>
      <c r="K223" s="459">
        <v>54</v>
      </c>
      <c r="L223" s="459"/>
      <c r="M223" s="460">
        <v>18200</v>
      </c>
      <c r="N223" s="461"/>
      <c r="O223" s="460"/>
      <c r="P223" s="467"/>
      <c r="Q223" s="462">
        <f t="shared" si="59"/>
        <v>200</v>
      </c>
      <c r="R223" s="678">
        <v>1</v>
      </c>
      <c r="S223" s="678">
        <v>1</v>
      </c>
      <c r="T223" s="452">
        <f t="shared" si="60"/>
        <v>0</v>
      </c>
      <c r="U223" s="452">
        <f t="shared" si="61"/>
        <v>0</v>
      </c>
      <c r="V223" s="452">
        <f t="shared" si="62"/>
        <v>0</v>
      </c>
      <c r="W223" s="452">
        <f t="shared" si="63"/>
        <v>0</v>
      </c>
      <c r="X223" s="452"/>
      <c r="Y223" s="463">
        <f t="shared" si="54"/>
        <v>0</v>
      </c>
      <c r="Z223" s="463">
        <f t="shared" si="55"/>
        <v>0</v>
      </c>
      <c r="AA223" s="463">
        <f t="shared" si="56"/>
        <v>0</v>
      </c>
      <c r="AB223" s="463">
        <f t="shared" si="57"/>
        <v>0</v>
      </c>
      <c r="AC223" s="463">
        <f t="shared" si="58"/>
        <v>0</v>
      </c>
      <c r="AD223" s="464" t="str">
        <f t="shared" si="64"/>
        <v>V</v>
      </c>
      <c r="AE223" s="465"/>
      <c r="AF223" s="466">
        <f>(T223+U223+V223)*'1.0-Contractblad'!$L$37+W223</f>
        <v>0</v>
      </c>
      <c r="AG223" s="466">
        <f ca="1">VLOOKUP(E223,'1.1a-Jaarprijzen'!$B$49:$Q$84,16,FALSE)*K223</f>
        <v>0</v>
      </c>
      <c r="AI223" s="364">
        <f t="shared" si="65"/>
        <v>10800</v>
      </c>
      <c r="AJ223" s="364" t="str">
        <f t="shared" si="66"/>
        <v>18200-200</v>
      </c>
    </row>
    <row r="224" spans="1:36" ht="16" customHeight="1">
      <c r="A224" s="423"/>
      <c r="B224" s="496"/>
      <c r="C224" s="497"/>
      <c r="D224" s="456">
        <f>VLOOKUP(E224,'1.1a-Jaarprijzen'!B:G,6,FALSE)</f>
        <v>1</v>
      </c>
      <c r="E224" s="455" t="s">
        <v>695</v>
      </c>
      <c r="F224" s="456" t="s">
        <v>334</v>
      </c>
      <c r="G224" s="457">
        <v>32</v>
      </c>
      <c r="H224" s="455" t="s">
        <v>572</v>
      </c>
      <c r="I224" s="458" t="str">
        <f t="shared" si="53"/>
        <v>leslokaal/leerplein groep 4 t/m 8</v>
      </c>
      <c r="J224" s="456" t="s">
        <v>673</v>
      </c>
      <c r="K224" s="459">
        <v>54</v>
      </c>
      <c r="L224" s="459"/>
      <c r="M224" s="460">
        <v>18200</v>
      </c>
      <c r="N224" s="461"/>
      <c r="O224" s="460"/>
      <c r="P224" s="467"/>
      <c r="Q224" s="462">
        <f t="shared" si="59"/>
        <v>200</v>
      </c>
      <c r="R224" s="678">
        <v>1</v>
      </c>
      <c r="S224" s="678">
        <v>1</v>
      </c>
      <c r="T224" s="452">
        <f t="shared" si="60"/>
        <v>0</v>
      </c>
      <c r="U224" s="452">
        <f t="shared" si="61"/>
        <v>0</v>
      </c>
      <c r="V224" s="452">
        <f t="shared" si="62"/>
        <v>0</v>
      </c>
      <c r="W224" s="452">
        <f t="shared" si="63"/>
        <v>0</v>
      </c>
      <c r="X224" s="452"/>
      <c r="Y224" s="463">
        <f t="shared" si="54"/>
        <v>0</v>
      </c>
      <c r="Z224" s="463">
        <f t="shared" si="55"/>
        <v>0</v>
      </c>
      <c r="AA224" s="463">
        <f t="shared" si="56"/>
        <v>0</v>
      </c>
      <c r="AB224" s="463">
        <f t="shared" si="57"/>
        <v>0</v>
      </c>
      <c r="AC224" s="463">
        <f t="shared" si="58"/>
        <v>0</v>
      </c>
      <c r="AD224" s="464" t="str">
        <f t="shared" si="64"/>
        <v>V</v>
      </c>
      <c r="AE224" s="465"/>
      <c r="AF224" s="466">
        <f>(T224+U224+V224)*'1.0-Contractblad'!$L$37+W224</f>
        <v>0</v>
      </c>
      <c r="AG224" s="466">
        <f ca="1">VLOOKUP(E224,'1.1a-Jaarprijzen'!$B$49:$Q$84,16,FALSE)*K224</f>
        <v>0</v>
      </c>
      <c r="AI224" s="364">
        <f t="shared" si="65"/>
        <v>10800</v>
      </c>
      <c r="AJ224" s="364" t="str">
        <f t="shared" si="66"/>
        <v>18200-200</v>
      </c>
    </row>
    <row r="225" spans="1:36" ht="16" customHeight="1">
      <c r="A225" s="423"/>
      <c r="B225" s="496"/>
      <c r="C225" s="497"/>
      <c r="D225" s="456">
        <f>VLOOKUP(E225,'1.1a-Jaarprijzen'!B:G,6,FALSE)</f>
        <v>1</v>
      </c>
      <c r="E225" s="455" t="s">
        <v>695</v>
      </c>
      <c r="F225" s="456" t="s">
        <v>334</v>
      </c>
      <c r="G225" s="457">
        <v>33</v>
      </c>
      <c r="H225" s="455" t="s">
        <v>572</v>
      </c>
      <c r="I225" s="458" t="str">
        <f t="shared" ref="I225:I236" si="67">IF($M225="",0,VLOOKUP($M225,Kengetal,4,FALSE))</f>
        <v>leslokaal/leerplein groep 4 t/m 8</v>
      </c>
      <c r="J225" s="456" t="s">
        <v>673</v>
      </c>
      <c r="K225" s="459">
        <v>54</v>
      </c>
      <c r="L225" s="459"/>
      <c r="M225" s="460">
        <v>18200</v>
      </c>
      <c r="N225" s="461"/>
      <c r="O225" s="460"/>
      <c r="P225" s="467"/>
      <c r="Q225" s="462">
        <f t="shared" si="59"/>
        <v>200</v>
      </c>
      <c r="R225" s="678">
        <v>1</v>
      </c>
      <c r="S225" s="678">
        <v>1</v>
      </c>
      <c r="T225" s="452">
        <f t="shared" si="60"/>
        <v>0</v>
      </c>
      <c r="U225" s="452">
        <f t="shared" si="61"/>
        <v>0</v>
      </c>
      <c r="V225" s="452">
        <f t="shared" si="62"/>
        <v>0</v>
      </c>
      <c r="W225" s="452">
        <f t="shared" si="63"/>
        <v>0</v>
      </c>
      <c r="X225" s="452"/>
      <c r="Y225" s="463">
        <f t="shared" si="54"/>
        <v>0</v>
      </c>
      <c r="Z225" s="463">
        <f t="shared" si="55"/>
        <v>0</v>
      </c>
      <c r="AA225" s="463">
        <f t="shared" si="56"/>
        <v>0</v>
      </c>
      <c r="AB225" s="463">
        <f t="shared" si="57"/>
        <v>0</v>
      </c>
      <c r="AC225" s="463">
        <f t="shared" si="58"/>
        <v>0</v>
      </c>
      <c r="AD225" s="464" t="str">
        <f t="shared" si="64"/>
        <v>V</v>
      </c>
      <c r="AE225" s="465"/>
      <c r="AF225" s="466">
        <f>(T225+U225+V225)*'1.0-Contractblad'!$L$37+W225</f>
        <v>0</v>
      </c>
      <c r="AG225" s="466">
        <f ca="1">VLOOKUP(E225,'1.1a-Jaarprijzen'!$B$49:$Q$84,16,FALSE)*K225</f>
        <v>0</v>
      </c>
      <c r="AI225" s="364">
        <f t="shared" si="65"/>
        <v>10800</v>
      </c>
      <c r="AJ225" s="364" t="str">
        <f t="shared" si="66"/>
        <v>18200-200</v>
      </c>
    </row>
    <row r="226" spans="1:36" ht="16" customHeight="1">
      <c r="A226" s="423"/>
      <c r="B226" s="496"/>
      <c r="C226" s="497"/>
      <c r="D226" s="456">
        <f>VLOOKUP(E226,'1.1a-Jaarprijzen'!B:G,6,FALSE)</f>
        <v>1</v>
      </c>
      <c r="E226" s="455" t="s">
        <v>695</v>
      </c>
      <c r="F226" s="456" t="s">
        <v>334</v>
      </c>
      <c r="G226" s="457">
        <v>34</v>
      </c>
      <c r="H226" s="455" t="s">
        <v>572</v>
      </c>
      <c r="I226" s="458" t="str">
        <f t="shared" si="67"/>
        <v>leslokaal/leerplein groep 4 t/m 8</v>
      </c>
      <c r="J226" s="456" t="s">
        <v>673</v>
      </c>
      <c r="K226" s="459">
        <v>54</v>
      </c>
      <c r="L226" s="459"/>
      <c r="M226" s="460">
        <v>18200</v>
      </c>
      <c r="N226" s="461"/>
      <c r="O226" s="460"/>
      <c r="P226" s="467"/>
      <c r="Q226" s="462">
        <f t="shared" si="59"/>
        <v>200</v>
      </c>
      <c r="R226" s="678">
        <v>1</v>
      </c>
      <c r="S226" s="678">
        <v>1</v>
      </c>
      <c r="T226" s="452">
        <f t="shared" si="60"/>
        <v>0</v>
      </c>
      <c r="U226" s="452">
        <f t="shared" si="61"/>
        <v>0</v>
      </c>
      <c r="V226" s="452">
        <f t="shared" si="62"/>
        <v>0</v>
      </c>
      <c r="W226" s="452">
        <f t="shared" si="63"/>
        <v>0</v>
      </c>
      <c r="X226" s="452"/>
      <c r="Y226" s="463">
        <f t="shared" si="54"/>
        <v>0</v>
      </c>
      <c r="Z226" s="463">
        <f t="shared" si="55"/>
        <v>0</v>
      </c>
      <c r="AA226" s="463">
        <f t="shared" si="56"/>
        <v>0</v>
      </c>
      <c r="AB226" s="463">
        <f t="shared" si="57"/>
        <v>0</v>
      </c>
      <c r="AC226" s="463">
        <f t="shared" si="58"/>
        <v>0</v>
      </c>
      <c r="AD226" s="464" t="str">
        <f t="shared" si="64"/>
        <v>V</v>
      </c>
      <c r="AE226" s="465"/>
      <c r="AF226" s="466">
        <f>(T226+U226+V226)*'1.0-Contractblad'!$L$37+W226</f>
        <v>0</v>
      </c>
      <c r="AG226" s="466">
        <f ca="1">VLOOKUP(E226,'1.1a-Jaarprijzen'!$B$49:$Q$84,16,FALSE)*K226</f>
        <v>0</v>
      </c>
      <c r="AI226" s="364">
        <f t="shared" si="65"/>
        <v>10800</v>
      </c>
      <c r="AJ226" s="364" t="str">
        <f t="shared" si="66"/>
        <v>18200-200</v>
      </c>
    </row>
    <row r="227" spans="1:36" ht="16" customHeight="1">
      <c r="A227" s="423"/>
      <c r="B227" s="496"/>
      <c r="C227" s="497"/>
      <c r="D227" s="456">
        <f>VLOOKUP(E227,'1.1a-Jaarprijzen'!B:G,6,FALSE)</f>
        <v>1</v>
      </c>
      <c r="E227" s="455" t="s">
        <v>695</v>
      </c>
      <c r="F227" s="456" t="s">
        <v>334</v>
      </c>
      <c r="G227" s="457">
        <v>35</v>
      </c>
      <c r="H227" s="455" t="s">
        <v>333</v>
      </c>
      <c r="I227" s="458" t="str">
        <f t="shared" si="67"/>
        <v>entree, gang, hal, repro</v>
      </c>
      <c r="J227" s="456" t="s">
        <v>673</v>
      </c>
      <c r="K227" s="459">
        <v>20</v>
      </c>
      <c r="L227" s="459"/>
      <c r="M227" s="460">
        <v>3200</v>
      </c>
      <c r="N227" s="461"/>
      <c r="O227" s="460"/>
      <c r="P227" s="467"/>
      <c r="Q227" s="462">
        <f t="shared" si="59"/>
        <v>200</v>
      </c>
      <c r="R227" s="678">
        <v>1</v>
      </c>
      <c r="S227" s="678">
        <v>1</v>
      </c>
      <c r="T227" s="452">
        <f t="shared" si="60"/>
        <v>0</v>
      </c>
      <c r="U227" s="452">
        <f t="shared" si="61"/>
        <v>0</v>
      </c>
      <c r="V227" s="452">
        <f t="shared" si="62"/>
        <v>0</v>
      </c>
      <c r="W227" s="452">
        <f t="shared" si="63"/>
        <v>0</v>
      </c>
      <c r="X227" s="452"/>
      <c r="Y227" s="463">
        <f t="shared" si="54"/>
        <v>0</v>
      </c>
      <c r="Z227" s="463">
        <f t="shared" si="55"/>
        <v>0</v>
      </c>
      <c r="AA227" s="463">
        <f t="shared" si="56"/>
        <v>0</v>
      </c>
      <c r="AB227" s="463">
        <f t="shared" si="57"/>
        <v>0</v>
      </c>
      <c r="AC227" s="463">
        <f t="shared" si="58"/>
        <v>0</v>
      </c>
      <c r="AD227" s="464" t="str">
        <f t="shared" si="64"/>
        <v>V</v>
      </c>
      <c r="AE227" s="465"/>
      <c r="AF227" s="466">
        <f>(T227+U227+V227)*'1.0-Contractblad'!$L$37+W227</f>
        <v>0</v>
      </c>
      <c r="AG227" s="466">
        <f ca="1">VLOOKUP(E227,'1.1a-Jaarprijzen'!$B$49:$Q$84,16,FALSE)*K227</f>
        <v>0</v>
      </c>
      <c r="AI227" s="364">
        <f t="shared" si="65"/>
        <v>4000</v>
      </c>
      <c r="AJ227" s="364" t="str">
        <f t="shared" si="66"/>
        <v>3200-200</v>
      </c>
    </row>
    <row r="228" spans="1:36" ht="16" customHeight="1">
      <c r="A228" s="423"/>
      <c r="B228" s="496"/>
      <c r="C228" s="497"/>
      <c r="D228" s="456">
        <f>VLOOKUP(E228,'1.1a-Jaarprijzen'!B:G,6,FALSE)</f>
        <v>1</v>
      </c>
      <c r="E228" s="455" t="s">
        <v>695</v>
      </c>
      <c r="F228" s="456" t="s">
        <v>334</v>
      </c>
      <c r="G228" s="457">
        <v>36</v>
      </c>
      <c r="H228" s="455" t="s">
        <v>564</v>
      </c>
      <c r="I228" s="458" t="str">
        <f t="shared" si="67"/>
        <v>sanitaire ruimte (toilet-/doucheruimte)</v>
      </c>
      <c r="J228" s="456" t="s">
        <v>678</v>
      </c>
      <c r="K228" s="459">
        <v>6</v>
      </c>
      <c r="L228" s="459"/>
      <c r="M228" s="460">
        <v>4200</v>
      </c>
      <c r="N228" s="461"/>
      <c r="O228" s="460"/>
      <c r="P228" s="467"/>
      <c r="Q228" s="462">
        <f t="shared" si="59"/>
        <v>200</v>
      </c>
      <c r="R228" s="678">
        <v>1</v>
      </c>
      <c r="S228" s="678">
        <v>1</v>
      </c>
      <c r="T228" s="452">
        <f t="shared" si="60"/>
        <v>0</v>
      </c>
      <c r="U228" s="452">
        <f t="shared" si="61"/>
        <v>0</v>
      </c>
      <c r="V228" s="452">
        <f t="shared" si="62"/>
        <v>0</v>
      </c>
      <c r="W228" s="452">
        <f t="shared" si="63"/>
        <v>0</v>
      </c>
      <c r="X228" s="452"/>
      <c r="Y228" s="463">
        <f t="shared" si="54"/>
        <v>0</v>
      </c>
      <c r="Z228" s="463">
        <f t="shared" si="55"/>
        <v>0</v>
      </c>
      <c r="AA228" s="463">
        <f t="shared" si="56"/>
        <v>0</v>
      </c>
      <c r="AB228" s="463">
        <f t="shared" si="57"/>
        <v>0</v>
      </c>
      <c r="AC228" s="463">
        <f t="shared" si="58"/>
        <v>0</v>
      </c>
      <c r="AD228" s="464" t="str">
        <f t="shared" si="64"/>
        <v>S</v>
      </c>
      <c r="AE228" s="465"/>
      <c r="AF228" s="466">
        <f>(T228+U228+V228)*'1.0-Contractblad'!$L$37+W228</f>
        <v>0</v>
      </c>
      <c r="AG228" s="466">
        <f ca="1">VLOOKUP(E228,'1.1a-Jaarprijzen'!$B$49:$Q$84,16,FALSE)*K228</f>
        <v>0</v>
      </c>
      <c r="AI228" s="364">
        <f t="shared" si="65"/>
        <v>1200</v>
      </c>
      <c r="AJ228" s="364" t="str">
        <f t="shared" si="66"/>
        <v>4200-200</v>
      </c>
    </row>
    <row r="229" spans="1:36" ht="16" customHeight="1">
      <c r="A229" s="423"/>
      <c r="B229" s="496"/>
      <c r="C229" s="497"/>
      <c r="D229" s="456">
        <f>VLOOKUP(E229,'1.1a-Jaarprijzen'!B:G,6,FALSE)</f>
        <v>1</v>
      </c>
      <c r="E229" s="455" t="s">
        <v>695</v>
      </c>
      <c r="F229" s="456" t="s">
        <v>334</v>
      </c>
      <c r="G229" s="457">
        <v>37</v>
      </c>
      <c r="H229" s="455" t="s">
        <v>564</v>
      </c>
      <c r="I229" s="458" t="str">
        <f t="shared" si="67"/>
        <v>sanitaire ruimte (toilet-/doucheruimte)</v>
      </c>
      <c r="J229" s="456" t="s">
        <v>644</v>
      </c>
      <c r="K229" s="459">
        <v>8</v>
      </c>
      <c r="L229" s="459"/>
      <c r="M229" s="460">
        <v>4200</v>
      </c>
      <c r="N229" s="461"/>
      <c r="O229" s="460"/>
      <c r="P229" s="467"/>
      <c r="Q229" s="462">
        <f t="shared" si="59"/>
        <v>200</v>
      </c>
      <c r="R229" s="678">
        <v>1</v>
      </c>
      <c r="S229" s="678">
        <v>1</v>
      </c>
      <c r="T229" s="452">
        <f t="shared" si="60"/>
        <v>0</v>
      </c>
      <c r="U229" s="452">
        <f t="shared" si="61"/>
        <v>0</v>
      </c>
      <c r="V229" s="452">
        <f t="shared" si="62"/>
        <v>0</v>
      </c>
      <c r="W229" s="452">
        <f t="shared" si="63"/>
        <v>0</v>
      </c>
      <c r="X229" s="452"/>
      <c r="Y229" s="463">
        <f t="shared" si="54"/>
        <v>0</v>
      </c>
      <c r="Z229" s="463">
        <f t="shared" si="55"/>
        <v>0</v>
      </c>
      <c r="AA229" s="463">
        <f t="shared" si="56"/>
        <v>0</v>
      </c>
      <c r="AB229" s="463">
        <f t="shared" si="57"/>
        <v>0</v>
      </c>
      <c r="AC229" s="463">
        <f t="shared" si="58"/>
        <v>0</v>
      </c>
      <c r="AD229" s="464" t="str">
        <f t="shared" si="64"/>
        <v>S</v>
      </c>
      <c r="AE229" s="465"/>
      <c r="AF229" s="466">
        <f>(T229+U229+V229)*'1.0-Contractblad'!$L$37+W229</f>
        <v>0</v>
      </c>
      <c r="AG229" s="466">
        <f ca="1">VLOOKUP(E229,'1.1a-Jaarprijzen'!$B$49:$Q$84,16,FALSE)*K229</f>
        <v>0</v>
      </c>
      <c r="AI229" s="364">
        <f t="shared" si="65"/>
        <v>1600</v>
      </c>
      <c r="AJ229" s="364" t="str">
        <f t="shared" si="66"/>
        <v>4200-200</v>
      </c>
    </row>
    <row r="230" spans="1:36" ht="16" customHeight="1">
      <c r="A230" s="423"/>
      <c r="B230" s="496"/>
      <c r="C230" s="497"/>
      <c r="D230" s="456">
        <f>VLOOKUP(E230,'1.1a-Jaarprijzen'!B:G,6,FALSE)</f>
        <v>1</v>
      </c>
      <c r="E230" s="455" t="s">
        <v>695</v>
      </c>
      <c r="F230" s="456" t="s">
        <v>334</v>
      </c>
      <c r="G230" s="457">
        <v>38</v>
      </c>
      <c r="H230" s="455" t="s">
        <v>738</v>
      </c>
      <c r="I230" s="458" t="str">
        <f t="shared" si="67"/>
        <v>niet van toepassing</v>
      </c>
      <c r="J230" s="456"/>
      <c r="K230" s="459">
        <v>14</v>
      </c>
      <c r="L230" s="459">
        <v>14</v>
      </c>
      <c r="M230" s="460" t="s">
        <v>733</v>
      </c>
      <c r="N230" s="461"/>
      <c r="O230" s="460"/>
      <c r="P230" s="467"/>
      <c r="Q230" s="462">
        <f t="shared" si="59"/>
        <v>0</v>
      </c>
      <c r="R230" s="678">
        <v>1</v>
      </c>
      <c r="S230" s="678">
        <v>1</v>
      </c>
      <c r="T230" s="452">
        <f t="shared" si="60"/>
        <v>0</v>
      </c>
      <c r="U230" s="452">
        <f t="shared" si="61"/>
        <v>0</v>
      </c>
      <c r="V230" s="452">
        <f t="shared" si="62"/>
        <v>0</v>
      </c>
      <c r="W230" s="452">
        <f t="shared" si="63"/>
        <v>0</v>
      </c>
      <c r="X230" s="452"/>
      <c r="Y230" s="463">
        <f t="shared" si="54"/>
        <v>0</v>
      </c>
      <c r="Z230" s="463">
        <f t="shared" si="55"/>
        <v>0</v>
      </c>
      <c r="AA230" s="463">
        <f t="shared" si="56"/>
        <v>0</v>
      </c>
      <c r="AB230" s="463">
        <f t="shared" si="57"/>
        <v>0</v>
      </c>
      <c r="AC230" s="463">
        <f t="shared" si="58"/>
        <v>0</v>
      </c>
      <c r="AD230" s="464">
        <f t="shared" si="64"/>
        <v>0</v>
      </c>
      <c r="AE230" s="465"/>
      <c r="AF230" s="466">
        <f>(T230+U230+V230)*'1.0-Contractblad'!$L$37+W230</f>
        <v>0</v>
      </c>
      <c r="AG230" s="466">
        <f ca="1">VLOOKUP(E230,'1.1a-Jaarprijzen'!$B$49:$Q$84,16,FALSE)*K230</f>
        <v>0</v>
      </c>
      <c r="AI230" s="364">
        <f t="shared" si="65"/>
        <v>0</v>
      </c>
      <c r="AJ230" s="364" t="str">
        <f t="shared" si="66"/>
        <v>Nvt-0</v>
      </c>
    </row>
    <row r="231" spans="1:36" ht="16" customHeight="1">
      <c r="A231" s="423"/>
      <c r="B231" s="496"/>
      <c r="C231" s="497"/>
      <c r="D231" s="456">
        <f>VLOOKUP(E231,'1.1a-Jaarprijzen'!B:G,6,FALSE)</f>
        <v>1</v>
      </c>
      <c r="E231" s="455" t="s">
        <v>695</v>
      </c>
      <c r="F231" s="456" t="s">
        <v>375</v>
      </c>
      <c r="G231" s="457">
        <v>39</v>
      </c>
      <c r="H231" s="455" t="s">
        <v>572</v>
      </c>
      <c r="I231" s="458" t="str">
        <f t="shared" si="67"/>
        <v>leslokaal/leerplein groep 4 t/m 8</v>
      </c>
      <c r="J231" s="456" t="s">
        <v>673</v>
      </c>
      <c r="K231" s="459">
        <v>52</v>
      </c>
      <c r="L231" s="459"/>
      <c r="M231" s="460">
        <v>18200</v>
      </c>
      <c r="N231" s="461"/>
      <c r="O231" s="460"/>
      <c r="P231" s="467"/>
      <c r="Q231" s="462">
        <f t="shared" si="59"/>
        <v>200</v>
      </c>
      <c r="R231" s="678">
        <v>1</v>
      </c>
      <c r="S231" s="678">
        <v>1</v>
      </c>
      <c r="T231" s="452">
        <f t="shared" si="60"/>
        <v>0</v>
      </c>
      <c r="U231" s="452">
        <f t="shared" si="61"/>
        <v>0</v>
      </c>
      <c r="V231" s="452">
        <f t="shared" si="62"/>
        <v>0</v>
      </c>
      <c r="W231" s="452">
        <f t="shared" si="63"/>
        <v>0</v>
      </c>
      <c r="X231" s="452"/>
      <c r="Y231" s="463">
        <f t="shared" si="54"/>
        <v>0</v>
      </c>
      <c r="Z231" s="463">
        <f t="shared" si="55"/>
        <v>0</v>
      </c>
      <c r="AA231" s="463">
        <f t="shared" si="56"/>
        <v>0</v>
      </c>
      <c r="AB231" s="463">
        <f t="shared" si="57"/>
        <v>0</v>
      </c>
      <c r="AC231" s="463">
        <f t="shared" si="58"/>
        <v>0</v>
      </c>
      <c r="AD231" s="464" t="str">
        <f t="shared" si="64"/>
        <v>V</v>
      </c>
      <c r="AE231" s="465"/>
      <c r="AF231" s="466">
        <f>(T231+U231+V231)*'1.0-Contractblad'!$L$37+W231</f>
        <v>0</v>
      </c>
      <c r="AG231" s="466">
        <f ca="1">VLOOKUP(E231,'1.1a-Jaarprijzen'!$B$49:$Q$84,16,FALSE)*K231</f>
        <v>0</v>
      </c>
      <c r="AI231" s="364">
        <f t="shared" si="65"/>
        <v>10400</v>
      </c>
      <c r="AJ231" s="364" t="str">
        <f t="shared" si="66"/>
        <v>18200-200</v>
      </c>
    </row>
    <row r="232" spans="1:36" ht="16" customHeight="1">
      <c r="A232" s="423"/>
      <c r="B232" s="496"/>
      <c r="C232" s="497"/>
      <c r="D232" s="456">
        <f>VLOOKUP(E232,'1.1a-Jaarprijzen'!B:G,6,FALSE)</f>
        <v>1</v>
      </c>
      <c r="E232" s="455" t="s">
        <v>695</v>
      </c>
      <c r="F232" s="456" t="s">
        <v>375</v>
      </c>
      <c r="G232" s="457">
        <v>40</v>
      </c>
      <c r="H232" s="455" t="s">
        <v>572</v>
      </c>
      <c r="I232" s="458" t="str">
        <f t="shared" si="67"/>
        <v>leslokaal/leerplein groep 4 t/m 8</v>
      </c>
      <c r="J232" s="456" t="s">
        <v>673</v>
      </c>
      <c r="K232" s="459">
        <v>54</v>
      </c>
      <c r="L232" s="459"/>
      <c r="M232" s="460">
        <v>18200</v>
      </c>
      <c r="N232" s="461"/>
      <c r="O232" s="460"/>
      <c r="P232" s="467"/>
      <c r="Q232" s="462">
        <f t="shared" si="59"/>
        <v>200</v>
      </c>
      <c r="R232" s="678">
        <v>1</v>
      </c>
      <c r="S232" s="678">
        <v>1</v>
      </c>
      <c r="T232" s="452">
        <f t="shared" si="60"/>
        <v>0</v>
      </c>
      <c r="U232" s="452">
        <f t="shared" si="61"/>
        <v>0</v>
      </c>
      <c r="V232" s="452">
        <f t="shared" si="62"/>
        <v>0</v>
      </c>
      <c r="W232" s="452">
        <f t="shared" si="63"/>
        <v>0</v>
      </c>
      <c r="X232" s="452"/>
      <c r="Y232" s="463">
        <f t="shared" si="54"/>
        <v>0</v>
      </c>
      <c r="Z232" s="463">
        <f t="shared" si="55"/>
        <v>0</v>
      </c>
      <c r="AA232" s="463">
        <f t="shared" si="56"/>
        <v>0</v>
      </c>
      <c r="AB232" s="463">
        <f t="shared" si="57"/>
        <v>0</v>
      </c>
      <c r="AC232" s="463">
        <f t="shared" si="58"/>
        <v>0</v>
      </c>
      <c r="AD232" s="464" t="str">
        <f t="shared" si="64"/>
        <v>V</v>
      </c>
      <c r="AE232" s="465"/>
      <c r="AF232" s="466">
        <f>(T232+U232+V232)*'1.0-Contractblad'!$L$37+W232</f>
        <v>0</v>
      </c>
      <c r="AG232" s="466">
        <f ca="1">VLOOKUP(E232,'1.1a-Jaarprijzen'!$B$49:$Q$84,16,FALSE)*K232</f>
        <v>0</v>
      </c>
      <c r="AI232" s="364">
        <f t="shared" si="65"/>
        <v>10800</v>
      </c>
      <c r="AJ232" s="364" t="str">
        <f t="shared" si="66"/>
        <v>18200-200</v>
      </c>
    </row>
    <row r="233" spans="1:36" ht="16" customHeight="1">
      <c r="A233" s="423"/>
      <c r="B233" s="496"/>
      <c r="C233" s="497"/>
      <c r="D233" s="456">
        <f>VLOOKUP(E233,'1.1a-Jaarprijzen'!B:G,6,FALSE)</f>
        <v>1</v>
      </c>
      <c r="E233" s="455" t="s">
        <v>695</v>
      </c>
      <c r="F233" s="456" t="s">
        <v>375</v>
      </c>
      <c r="G233" s="457">
        <v>41</v>
      </c>
      <c r="H233" s="455" t="s">
        <v>333</v>
      </c>
      <c r="I233" s="458" t="str">
        <f t="shared" si="67"/>
        <v>entree, gang, hal, repro</v>
      </c>
      <c r="J233" s="456" t="s">
        <v>673</v>
      </c>
      <c r="K233" s="459">
        <v>12</v>
      </c>
      <c r="L233" s="459"/>
      <c r="M233" s="460">
        <v>3200</v>
      </c>
      <c r="N233" s="461"/>
      <c r="O233" s="460"/>
      <c r="P233" s="467"/>
      <c r="Q233" s="462">
        <f t="shared" si="59"/>
        <v>200</v>
      </c>
      <c r="R233" s="678">
        <v>1</v>
      </c>
      <c r="S233" s="678">
        <v>1</v>
      </c>
      <c r="T233" s="452">
        <f t="shared" si="60"/>
        <v>0</v>
      </c>
      <c r="U233" s="452">
        <f t="shared" si="61"/>
        <v>0</v>
      </c>
      <c r="V233" s="452">
        <f t="shared" si="62"/>
        <v>0</v>
      </c>
      <c r="W233" s="452">
        <f t="shared" si="63"/>
        <v>0</v>
      </c>
      <c r="X233" s="452"/>
      <c r="Y233" s="463">
        <f t="shared" si="54"/>
        <v>0</v>
      </c>
      <c r="Z233" s="463">
        <f t="shared" si="55"/>
        <v>0</v>
      </c>
      <c r="AA233" s="463">
        <f t="shared" si="56"/>
        <v>0</v>
      </c>
      <c r="AB233" s="463">
        <f t="shared" si="57"/>
        <v>0</v>
      </c>
      <c r="AC233" s="463">
        <f t="shared" si="58"/>
        <v>0</v>
      </c>
      <c r="AD233" s="464" t="str">
        <f t="shared" si="64"/>
        <v>V</v>
      </c>
      <c r="AE233" s="465"/>
      <c r="AF233" s="466">
        <f>(T233+U233+V233)*'1.0-Contractblad'!$L$37+W233</f>
        <v>0</v>
      </c>
      <c r="AG233" s="466">
        <f ca="1">VLOOKUP(E233,'1.1a-Jaarprijzen'!$B$49:$Q$84,16,FALSE)*K233</f>
        <v>0</v>
      </c>
      <c r="AI233" s="364">
        <f t="shared" si="65"/>
        <v>2400</v>
      </c>
      <c r="AJ233" s="364" t="str">
        <f t="shared" si="66"/>
        <v>3200-200</v>
      </c>
    </row>
    <row r="234" spans="1:36" ht="16" customHeight="1">
      <c r="A234" s="423"/>
      <c r="B234" s="496"/>
      <c r="C234" s="497"/>
      <c r="D234" s="456">
        <f>VLOOKUP(E234,'1.1a-Jaarprijzen'!B:G,6,FALSE)</f>
        <v>1</v>
      </c>
      <c r="E234" s="455" t="s">
        <v>695</v>
      </c>
      <c r="F234" s="456" t="s">
        <v>375</v>
      </c>
      <c r="G234" s="457">
        <v>42</v>
      </c>
      <c r="H234" s="455" t="s">
        <v>467</v>
      </c>
      <c r="I234" s="458" t="str">
        <f t="shared" si="67"/>
        <v>administratieve -,  vergaderruimte</v>
      </c>
      <c r="J234" s="456" t="s">
        <v>673</v>
      </c>
      <c r="K234" s="459">
        <v>25</v>
      </c>
      <c r="L234" s="459"/>
      <c r="M234" s="460">
        <v>1040</v>
      </c>
      <c r="N234" s="461"/>
      <c r="O234" s="460"/>
      <c r="P234" s="467"/>
      <c r="Q234" s="462">
        <f t="shared" si="59"/>
        <v>40</v>
      </c>
      <c r="R234" s="678">
        <v>1</v>
      </c>
      <c r="S234" s="678">
        <v>1</v>
      </c>
      <c r="T234" s="452">
        <f t="shared" si="60"/>
        <v>0</v>
      </c>
      <c r="U234" s="452">
        <f t="shared" si="61"/>
        <v>0</v>
      </c>
      <c r="V234" s="452">
        <f t="shared" si="62"/>
        <v>0</v>
      </c>
      <c r="W234" s="452">
        <f t="shared" si="63"/>
        <v>0</v>
      </c>
      <c r="X234" s="452"/>
      <c r="Y234" s="463">
        <f t="shared" si="54"/>
        <v>0</v>
      </c>
      <c r="Z234" s="463">
        <f t="shared" si="55"/>
        <v>0</v>
      </c>
      <c r="AA234" s="463">
        <f t="shared" si="56"/>
        <v>0</v>
      </c>
      <c r="AB234" s="463">
        <f t="shared" si="57"/>
        <v>0</v>
      </c>
      <c r="AC234" s="463">
        <f t="shared" si="58"/>
        <v>0</v>
      </c>
      <c r="AD234" s="464" t="str">
        <f t="shared" si="64"/>
        <v>V</v>
      </c>
      <c r="AE234" s="465"/>
      <c r="AF234" s="466">
        <f>(T234+U234+V234)*'1.0-Contractblad'!$L$37+W234</f>
        <v>0</v>
      </c>
      <c r="AG234" s="466">
        <f ca="1">VLOOKUP(E234,'1.1a-Jaarprijzen'!$B$49:$Q$84,16,FALSE)*K234</f>
        <v>0</v>
      </c>
      <c r="AI234" s="364">
        <f t="shared" si="65"/>
        <v>1000</v>
      </c>
      <c r="AJ234" s="364" t="str">
        <f t="shared" si="66"/>
        <v>1040-40</v>
      </c>
    </row>
    <row r="235" spans="1:36" ht="16" customHeight="1">
      <c r="A235" s="423"/>
      <c r="B235" s="496"/>
      <c r="C235" s="497"/>
      <c r="D235" s="456">
        <f>VLOOKUP(E235,'1.1a-Jaarprijzen'!B:G,6,FALSE)</f>
        <v>1</v>
      </c>
      <c r="E235" s="455" t="s">
        <v>695</v>
      </c>
      <c r="F235" s="456" t="s">
        <v>375</v>
      </c>
      <c r="G235" s="770">
        <v>7</v>
      </c>
      <c r="H235" s="771" t="s">
        <v>572</v>
      </c>
      <c r="I235" s="458" t="str">
        <f t="shared" si="67"/>
        <v>leslokaal groep 1 t/m 3</v>
      </c>
      <c r="J235" s="456" t="s">
        <v>673</v>
      </c>
      <c r="K235" s="459">
        <v>58</v>
      </c>
      <c r="L235" s="459"/>
      <c r="M235" s="460">
        <v>7200</v>
      </c>
      <c r="N235" s="461"/>
      <c r="O235" s="460"/>
      <c r="P235" s="467"/>
      <c r="Q235" s="462">
        <f t="shared" si="59"/>
        <v>200</v>
      </c>
      <c r="R235" s="678">
        <v>1</v>
      </c>
      <c r="S235" s="678">
        <v>1</v>
      </c>
      <c r="T235" s="452">
        <f t="shared" si="60"/>
        <v>0</v>
      </c>
      <c r="U235" s="452">
        <f t="shared" si="61"/>
        <v>0</v>
      </c>
      <c r="V235" s="452">
        <f t="shared" si="62"/>
        <v>0</v>
      </c>
      <c r="W235" s="452">
        <f t="shared" si="63"/>
        <v>0</v>
      </c>
      <c r="X235" s="452"/>
      <c r="Y235" s="463">
        <f t="shared" si="54"/>
        <v>0</v>
      </c>
      <c r="Z235" s="463">
        <f t="shared" si="55"/>
        <v>0</v>
      </c>
      <c r="AA235" s="463">
        <f t="shared" si="56"/>
        <v>0</v>
      </c>
      <c r="AB235" s="463">
        <f t="shared" si="57"/>
        <v>0</v>
      </c>
      <c r="AC235" s="463">
        <f t="shared" si="58"/>
        <v>0</v>
      </c>
      <c r="AD235" s="464" t="str">
        <f t="shared" si="64"/>
        <v>L</v>
      </c>
      <c r="AE235" s="465"/>
      <c r="AF235" s="466">
        <f>(T235+U235+V235)*'1.0-Contractblad'!$L$37+W235</f>
        <v>0</v>
      </c>
      <c r="AG235" s="466">
        <f ca="1">VLOOKUP(E235,'1.1a-Jaarprijzen'!$B$49:$Q$84,16,FALSE)*K235</f>
        <v>0</v>
      </c>
      <c r="AI235" s="364">
        <f t="shared" si="65"/>
        <v>11600</v>
      </c>
      <c r="AJ235" s="364" t="str">
        <f t="shared" si="66"/>
        <v>7200-200</v>
      </c>
    </row>
    <row r="236" spans="1:36" ht="16" customHeight="1">
      <c r="A236" s="423"/>
      <c r="B236" s="496"/>
      <c r="C236" s="497"/>
      <c r="D236" s="456">
        <f>VLOOKUP(E236,'1.1a-Jaarprijzen'!B:G,6,FALSE)</f>
        <v>1</v>
      </c>
      <c r="E236" s="455" t="s">
        <v>695</v>
      </c>
      <c r="F236" s="456" t="s">
        <v>375</v>
      </c>
      <c r="G236" s="770">
        <v>8</v>
      </c>
      <c r="H236" s="771" t="s">
        <v>572</v>
      </c>
      <c r="I236" s="458" t="str">
        <f t="shared" si="67"/>
        <v>leslokaal groep 1 t/m 3</v>
      </c>
      <c r="J236" s="456" t="s">
        <v>673</v>
      </c>
      <c r="K236" s="459">
        <v>58</v>
      </c>
      <c r="L236" s="459"/>
      <c r="M236" s="460">
        <v>7200</v>
      </c>
      <c r="N236" s="461"/>
      <c r="O236" s="460"/>
      <c r="P236" s="467"/>
      <c r="Q236" s="462">
        <f t="shared" si="59"/>
        <v>200</v>
      </c>
      <c r="R236" s="678">
        <v>1</v>
      </c>
      <c r="S236" s="678">
        <v>1</v>
      </c>
      <c r="T236" s="452">
        <f t="shared" si="60"/>
        <v>0</v>
      </c>
      <c r="U236" s="452">
        <f t="shared" si="61"/>
        <v>0</v>
      </c>
      <c r="V236" s="452">
        <f t="shared" si="62"/>
        <v>0</v>
      </c>
      <c r="W236" s="452">
        <f t="shared" si="63"/>
        <v>0</v>
      </c>
      <c r="X236" s="452"/>
      <c r="Y236" s="463">
        <f t="shared" si="54"/>
        <v>0</v>
      </c>
      <c r="Z236" s="463">
        <f t="shared" si="55"/>
        <v>0</v>
      </c>
      <c r="AA236" s="463">
        <f t="shared" si="56"/>
        <v>0</v>
      </c>
      <c r="AB236" s="463">
        <f t="shared" si="57"/>
        <v>0</v>
      </c>
      <c r="AC236" s="463">
        <f t="shared" si="58"/>
        <v>0</v>
      </c>
      <c r="AD236" s="464" t="str">
        <f t="shared" si="64"/>
        <v>L</v>
      </c>
      <c r="AE236" s="465"/>
      <c r="AF236" s="466">
        <f>(T236+U236+V236)*'1.0-Contractblad'!$L$37+W236</f>
        <v>0</v>
      </c>
      <c r="AG236" s="466">
        <f ca="1">VLOOKUP(E236,'1.1a-Jaarprijzen'!$B$49:$Q$84,16,FALSE)*K236</f>
        <v>0</v>
      </c>
      <c r="AI236" s="364">
        <f t="shared" si="65"/>
        <v>11600</v>
      </c>
      <c r="AJ236" s="364" t="str">
        <f t="shared" si="66"/>
        <v>7200-200</v>
      </c>
    </row>
    <row r="237" spans="1:36" ht="16" customHeight="1">
      <c r="B237" s="496"/>
      <c r="C237" s="497"/>
      <c r="D237" s="456">
        <f>VLOOKUP(E237,'1.1a-Jaarprijzen'!B:G,6,FALSE)</f>
        <v>1</v>
      </c>
      <c r="E237" s="455" t="s">
        <v>685</v>
      </c>
      <c r="F237" s="456" t="s">
        <v>375</v>
      </c>
      <c r="G237" s="770" t="s">
        <v>396</v>
      </c>
      <c r="H237" s="773" t="s">
        <v>572</v>
      </c>
      <c r="I237" s="458" t="str">
        <f t="shared" ref="I237:I249" si="68">IF($M237="",0,VLOOKUP($M237,Kengetal,4,FALSE))</f>
        <v>kinderverblijf ruimte</v>
      </c>
      <c r="J237" s="456" t="s">
        <v>673</v>
      </c>
      <c r="K237" s="459">
        <v>63</v>
      </c>
      <c r="L237" s="459"/>
      <c r="M237" s="460">
        <v>12250</v>
      </c>
      <c r="N237" s="461"/>
      <c r="O237" s="460"/>
      <c r="P237" s="467"/>
      <c r="Q237" s="462">
        <f t="shared" si="59"/>
        <v>250</v>
      </c>
      <c r="R237" s="678">
        <v>1</v>
      </c>
      <c r="S237" s="678">
        <v>1</v>
      </c>
      <c r="T237" s="452">
        <f t="shared" si="60"/>
        <v>0</v>
      </c>
      <c r="U237" s="452">
        <f t="shared" si="61"/>
        <v>0</v>
      </c>
      <c r="V237" s="452">
        <f t="shared" si="62"/>
        <v>0</v>
      </c>
      <c r="W237" s="452">
        <f t="shared" si="63"/>
        <v>0</v>
      </c>
      <c r="X237" s="452"/>
      <c r="Y237" s="463">
        <f t="shared" si="54"/>
        <v>0</v>
      </c>
      <c r="Z237" s="463">
        <f t="shared" si="55"/>
        <v>0</v>
      </c>
      <c r="AA237" s="463">
        <f t="shared" si="56"/>
        <v>0</v>
      </c>
      <c r="AB237" s="463">
        <f t="shared" si="57"/>
        <v>0</v>
      </c>
      <c r="AC237" s="463">
        <f t="shared" si="58"/>
        <v>0</v>
      </c>
      <c r="AD237" s="464" t="str">
        <f t="shared" si="64"/>
        <v>L</v>
      </c>
      <c r="AE237" s="465" t="s">
        <v>740</v>
      </c>
      <c r="AF237" s="466">
        <f>(T237+U237+V237)*'1.0-Contractblad'!$L$37+W237</f>
        <v>0</v>
      </c>
      <c r="AG237" s="466">
        <f ca="1">VLOOKUP(E237,'1.1a-Jaarprijzen'!$B$49:$Q$84,16,FALSE)*K237</f>
        <v>0</v>
      </c>
      <c r="AI237" s="364">
        <f t="shared" si="65"/>
        <v>15750</v>
      </c>
      <c r="AJ237" s="364" t="str">
        <f t="shared" si="66"/>
        <v>12250-250</v>
      </c>
    </row>
    <row r="238" spans="1:36" ht="16" customHeight="1">
      <c r="A238" s="423"/>
      <c r="B238" s="496"/>
      <c r="C238" s="497"/>
      <c r="D238" s="456">
        <f>VLOOKUP(E238,'1.1a-Jaarprijzen'!B:G,6,FALSE)</f>
        <v>1</v>
      </c>
      <c r="E238" s="455" t="s">
        <v>685</v>
      </c>
      <c r="F238" s="456" t="s">
        <v>375</v>
      </c>
      <c r="G238" s="457" t="s">
        <v>714</v>
      </c>
      <c r="H238" s="455" t="s">
        <v>373</v>
      </c>
      <c r="I238" s="458" t="str">
        <f t="shared" si="68"/>
        <v>lift</v>
      </c>
      <c r="J238" s="456" t="s">
        <v>673</v>
      </c>
      <c r="K238" s="459">
        <v>3</v>
      </c>
      <c r="L238" s="459"/>
      <c r="M238" s="460">
        <v>10040</v>
      </c>
      <c r="N238" s="461"/>
      <c r="O238" s="460"/>
      <c r="P238" s="467"/>
      <c r="Q238" s="462">
        <f t="shared" si="59"/>
        <v>40</v>
      </c>
      <c r="R238" s="678">
        <v>1</v>
      </c>
      <c r="S238" s="678">
        <v>1</v>
      </c>
      <c r="T238" s="452">
        <f t="shared" si="60"/>
        <v>0</v>
      </c>
      <c r="U238" s="452">
        <f t="shared" si="61"/>
        <v>0</v>
      </c>
      <c r="V238" s="452">
        <f t="shared" si="62"/>
        <v>0</v>
      </c>
      <c r="W238" s="452">
        <f t="shared" si="63"/>
        <v>0</v>
      </c>
      <c r="X238" s="452"/>
      <c r="Y238" s="463">
        <f t="shared" si="54"/>
        <v>0</v>
      </c>
      <c r="Z238" s="463">
        <f t="shared" si="55"/>
        <v>0</v>
      </c>
      <c r="AA238" s="463">
        <f t="shared" si="56"/>
        <v>0</v>
      </c>
      <c r="AB238" s="463">
        <f t="shared" si="57"/>
        <v>0</v>
      </c>
      <c r="AC238" s="463">
        <f t="shared" si="58"/>
        <v>0</v>
      </c>
      <c r="AD238" s="464" t="str">
        <f t="shared" si="64"/>
        <v>V</v>
      </c>
      <c r="AE238" s="465"/>
      <c r="AF238" s="466">
        <f>(T238+U238+V238)*'1.0-Contractblad'!$L$37+W238</f>
        <v>0</v>
      </c>
      <c r="AG238" s="466">
        <f ca="1">VLOOKUP(E238,'1.1a-Jaarprijzen'!$B$49:$Q$84,16,FALSE)*K238</f>
        <v>0</v>
      </c>
      <c r="AI238" s="364">
        <f t="shared" si="65"/>
        <v>120</v>
      </c>
      <c r="AJ238" s="364" t="str">
        <f t="shared" si="66"/>
        <v>10040-40</v>
      </c>
    </row>
    <row r="239" spans="1:36" ht="16" customHeight="1">
      <c r="A239" s="423"/>
      <c r="B239" s="496"/>
      <c r="C239" s="497"/>
      <c r="D239" s="456">
        <f>VLOOKUP(E239,'1.1a-Jaarprijzen'!B:G,6,FALSE)</f>
        <v>1</v>
      </c>
      <c r="E239" s="455" t="s">
        <v>685</v>
      </c>
      <c r="F239" s="456" t="s">
        <v>375</v>
      </c>
      <c r="G239" s="457" t="s">
        <v>387</v>
      </c>
      <c r="H239" s="455" t="s">
        <v>466</v>
      </c>
      <c r="I239" s="458" t="str">
        <f t="shared" si="68"/>
        <v>entree, gang, hal, repro</v>
      </c>
      <c r="J239" s="456" t="s">
        <v>673</v>
      </c>
      <c r="K239" s="459">
        <v>8</v>
      </c>
      <c r="L239" s="459"/>
      <c r="M239" s="460">
        <v>3200</v>
      </c>
      <c r="N239" s="461"/>
      <c r="O239" s="460"/>
      <c r="P239" s="467"/>
      <c r="Q239" s="462">
        <f t="shared" si="59"/>
        <v>200</v>
      </c>
      <c r="R239" s="678">
        <v>1</v>
      </c>
      <c r="S239" s="678">
        <v>1</v>
      </c>
      <c r="T239" s="452">
        <f t="shared" si="60"/>
        <v>0</v>
      </c>
      <c r="U239" s="452">
        <f t="shared" si="61"/>
        <v>0</v>
      </c>
      <c r="V239" s="452">
        <f t="shared" si="62"/>
        <v>0</v>
      </c>
      <c r="W239" s="452">
        <f t="shared" si="63"/>
        <v>0</v>
      </c>
      <c r="X239" s="452"/>
      <c r="Y239" s="463">
        <f t="shared" si="54"/>
        <v>0</v>
      </c>
      <c r="Z239" s="463">
        <f t="shared" si="55"/>
        <v>0</v>
      </c>
      <c r="AA239" s="463">
        <f t="shared" si="56"/>
        <v>0</v>
      </c>
      <c r="AB239" s="463">
        <f t="shared" si="57"/>
        <v>0</v>
      </c>
      <c r="AC239" s="463">
        <f t="shared" si="58"/>
        <v>0</v>
      </c>
      <c r="AD239" s="464" t="str">
        <f t="shared" si="64"/>
        <v>V</v>
      </c>
      <c r="AE239" s="465" t="s">
        <v>624</v>
      </c>
      <c r="AF239" s="466">
        <f>(T239+U239+V239)*'1.0-Contractblad'!$L$37+W239</f>
        <v>0</v>
      </c>
      <c r="AG239" s="466">
        <f ca="1">VLOOKUP(E239,'1.1a-Jaarprijzen'!$B$49:$Q$84,16,FALSE)*K239</f>
        <v>0</v>
      </c>
      <c r="AI239" s="364">
        <f t="shared" si="65"/>
        <v>1600</v>
      </c>
      <c r="AJ239" s="364" t="str">
        <f t="shared" si="66"/>
        <v>3200-200</v>
      </c>
    </row>
    <row r="240" spans="1:36" ht="16" customHeight="1">
      <c r="A240" s="423"/>
      <c r="B240" s="496"/>
      <c r="C240" s="497"/>
      <c r="D240" s="456">
        <f>VLOOKUP(E240,'1.1a-Jaarprijzen'!B:G,6,FALSE)</f>
        <v>1</v>
      </c>
      <c r="E240" s="455" t="s">
        <v>685</v>
      </c>
      <c r="F240" s="456" t="s">
        <v>375</v>
      </c>
      <c r="G240" s="457" t="s">
        <v>735</v>
      </c>
      <c r="H240" s="455" t="s">
        <v>372</v>
      </c>
      <c r="I240" s="458" t="str">
        <f t="shared" si="68"/>
        <v>trappenhuis</v>
      </c>
      <c r="J240" s="456" t="s">
        <v>673</v>
      </c>
      <c r="K240" s="459">
        <v>10</v>
      </c>
      <c r="L240" s="459"/>
      <c r="M240" s="460">
        <v>9200</v>
      </c>
      <c r="N240" s="461"/>
      <c r="O240" s="460"/>
      <c r="P240" s="467"/>
      <c r="Q240" s="462">
        <f t="shared" si="59"/>
        <v>200</v>
      </c>
      <c r="R240" s="678">
        <v>1</v>
      </c>
      <c r="S240" s="678">
        <v>1</v>
      </c>
      <c r="T240" s="452">
        <f t="shared" si="60"/>
        <v>0</v>
      </c>
      <c r="U240" s="452">
        <f t="shared" si="61"/>
        <v>0</v>
      </c>
      <c r="V240" s="452">
        <f t="shared" si="62"/>
        <v>0</v>
      </c>
      <c r="W240" s="452">
        <f t="shared" si="63"/>
        <v>0</v>
      </c>
      <c r="X240" s="452"/>
      <c r="Y240" s="463">
        <f t="shared" si="54"/>
        <v>0</v>
      </c>
      <c r="Z240" s="463">
        <f t="shared" si="55"/>
        <v>0</v>
      </c>
      <c r="AA240" s="463">
        <f t="shared" si="56"/>
        <v>0</v>
      </c>
      <c r="AB240" s="463">
        <f t="shared" si="57"/>
        <v>0</v>
      </c>
      <c r="AC240" s="463">
        <f t="shared" si="58"/>
        <v>0</v>
      </c>
      <c r="AD240" s="464" t="str">
        <f t="shared" si="64"/>
        <v>V</v>
      </c>
      <c r="AE240" s="465" t="s">
        <v>624</v>
      </c>
      <c r="AF240" s="466">
        <f>(T240+U240+V240)*'1.0-Contractblad'!$L$37+W240</f>
        <v>0</v>
      </c>
      <c r="AG240" s="466">
        <f ca="1">VLOOKUP(E240,'1.1a-Jaarprijzen'!$B$49:$Q$84,16,FALSE)*K240</f>
        <v>0</v>
      </c>
      <c r="AI240" s="364">
        <f t="shared" si="65"/>
        <v>2000</v>
      </c>
      <c r="AJ240" s="364" t="str">
        <f t="shared" si="66"/>
        <v>9200-200</v>
      </c>
    </row>
    <row r="241" spans="1:36" ht="16" customHeight="1">
      <c r="A241" s="423"/>
      <c r="B241" s="496"/>
      <c r="C241" s="497"/>
      <c r="D241" s="456">
        <f>VLOOKUP(E241,'1.1a-Jaarprijzen'!B:G,6,FALSE)</f>
        <v>1</v>
      </c>
      <c r="E241" s="455" t="s">
        <v>685</v>
      </c>
      <c r="F241" s="456" t="s">
        <v>375</v>
      </c>
      <c r="G241" s="770" t="s">
        <v>398</v>
      </c>
      <c r="H241" s="771" t="s">
        <v>572</v>
      </c>
      <c r="I241" s="458" t="str">
        <f t="shared" si="68"/>
        <v>leslokaal groep 1 t/m 3</v>
      </c>
      <c r="J241" s="456" t="s">
        <v>673</v>
      </c>
      <c r="K241" s="459">
        <v>53</v>
      </c>
      <c r="L241" s="459"/>
      <c r="M241" s="460">
        <v>7200</v>
      </c>
      <c r="N241" s="461"/>
      <c r="O241" s="460"/>
      <c r="P241" s="467"/>
      <c r="Q241" s="462">
        <f t="shared" si="59"/>
        <v>200</v>
      </c>
      <c r="R241" s="678">
        <v>1</v>
      </c>
      <c r="S241" s="678">
        <v>1</v>
      </c>
      <c r="T241" s="452">
        <f t="shared" si="60"/>
        <v>0</v>
      </c>
      <c r="U241" s="452">
        <f t="shared" si="61"/>
        <v>0</v>
      </c>
      <c r="V241" s="452">
        <f t="shared" si="62"/>
        <v>0</v>
      </c>
      <c r="W241" s="452">
        <f t="shared" si="63"/>
        <v>0</v>
      </c>
      <c r="X241" s="452"/>
      <c r="Y241" s="463">
        <f t="shared" si="54"/>
        <v>0</v>
      </c>
      <c r="Z241" s="463">
        <f t="shared" si="55"/>
        <v>0</v>
      </c>
      <c r="AA241" s="463">
        <f t="shared" si="56"/>
        <v>0</v>
      </c>
      <c r="AB241" s="463">
        <f t="shared" si="57"/>
        <v>0</v>
      </c>
      <c r="AC241" s="463">
        <f t="shared" si="58"/>
        <v>0</v>
      </c>
      <c r="AD241" s="464" t="str">
        <f t="shared" si="64"/>
        <v>L</v>
      </c>
      <c r="AE241" s="465"/>
      <c r="AF241" s="466">
        <f>(T241+U241+V241)*'1.0-Contractblad'!$L$37+W241</f>
        <v>0</v>
      </c>
      <c r="AG241" s="466">
        <f ca="1">VLOOKUP(E241,'1.1a-Jaarprijzen'!$B$49:$Q$84,16,FALSE)*K241</f>
        <v>0</v>
      </c>
      <c r="AI241" s="364">
        <f t="shared" si="65"/>
        <v>10600</v>
      </c>
      <c r="AJ241" s="364" t="str">
        <f t="shared" si="66"/>
        <v>7200-200</v>
      </c>
    </row>
    <row r="242" spans="1:36" ht="16" customHeight="1">
      <c r="A242" s="423"/>
      <c r="B242" s="496"/>
      <c r="C242" s="497"/>
      <c r="D242" s="456">
        <f>VLOOKUP(E242,'1.1a-Jaarprijzen'!B:G,6,FALSE)</f>
        <v>1</v>
      </c>
      <c r="E242" s="455" t="s">
        <v>685</v>
      </c>
      <c r="F242" s="456" t="s">
        <v>375</v>
      </c>
      <c r="G242" s="770" t="s">
        <v>434</v>
      </c>
      <c r="H242" s="771" t="s">
        <v>572</v>
      </c>
      <c r="I242" s="458" t="str">
        <f t="shared" si="68"/>
        <v>leslokaal groep 1 t/m 3</v>
      </c>
      <c r="J242" s="456" t="s">
        <v>673</v>
      </c>
      <c r="K242" s="459">
        <v>52</v>
      </c>
      <c r="L242" s="459"/>
      <c r="M242" s="460">
        <v>7200</v>
      </c>
      <c r="N242" s="461"/>
      <c r="O242" s="460"/>
      <c r="P242" s="467"/>
      <c r="Q242" s="462">
        <f t="shared" si="59"/>
        <v>200</v>
      </c>
      <c r="R242" s="678">
        <v>1</v>
      </c>
      <c r="S242" s="678">
        <v>1</v>
      </c>
      <c r="T242" s="452">
        <f t="shared" si="60"/>
        <v>0</v>
      </c>
      <c r="U242" s="452">
        <f t="shared" si="61"/>
        <v>0</v>
      </c>
      <c r="V242" s="452">
        <f t="shared" si="62"/>
        <v>0</v>
      </c>
      <c r="W242" s="452">
        <f t="shared" si="63"/>
        <v>0</v>
      </c>
      <c r="X242" s="452"/>
      <c r="Y242" s="463">
        <f t="shared" si="54"/>
        <v>0</v>
      </c>
      <c r="Z242" s="463">
        <f t="shared" si="55"/>
        <v>0</v>
      </c>
      <c r="AA242" s="463">
        <f t="shared" si="56"/>
        <v>0</v>
      </c>
      <c r="AB242" s="463">
        <f t="shared" si="57"/>
        <v>0</v>
      </c>
      <c r="AC242" s="463">
        <f t="shared" si="58"/>
        <v>0</v>
      </c>
      <c r="AD242" s="464" t="str">
        <f t="shared" si="64"/>
        <v>L</v>
      </c>
      <c r="AE242" s="465"/>
      <c r="AF242" s="466">
        <f>(T242+U242+V242)*'1.0-Contractblad'!$L$37+W242</f>
        <v>0</v>
      </c>
      <c r="AG242" s="466">
        <f ca="1">VLOOKUP(E242,'1.1a-Jaarprijzen'!$B$49:$Q$84,16,FALSE)*K242</f>
        <v>0</v>
      </c>
      <c r="AI242" s="364">
        <f t="shared" si="65"/>
        <v>10400</v>
      </c>
      <c r="AJ242" s="364" t="str">
        <f t="shared" si="66"/>
        <v>7200-200</v>
      </c>
    </row>
    <row r="243" spans="1:36" ht="16" customHeight="1">
      <c r="A243" s="423"/>
      <c r="B243" s="496"/>
      <c r="C243" s="497"/>
      <c r="D243" s="456">
        <f>VLOOKUP(E243,'1.1a-Jaarprijzen'!B:G,6,FALSE)</f>
        <v>1</v>
      </c>
      <c r="E243" s="455" t="s">
        <v>685</v>
      </c>
      <c r="F243" s="456" t="s">
        <v>375</v>
      </c>
      <c r="G243" s="770" t="s">
        <v>399</v>
      </c>
      <c r="H243" s="771" t="s">
        <v>572</v>
      </c>
      <c r="I243" s="458" t="str">
        <f t="shared" si="68"/>
        <v>leslokaal groep 1 t/m 3</v>
      </c>
      <c r="J243" s="456" t="s">
        <v>673</v>
      </c>
      <c r="K243" s="459">
        <v>52</v>
      </c>
      <c r="L243" s="459"/>
      <c r="M243" s="460">
        <v>7200</v>
      </c>
      <c r="N243" s="461"/>
      <c r="O243" s="460"/>
      <c r="P243" s="467"/>
      <c r="Q243" s="462">
        <f t="shared" si="59"/>
        <v>200</v>
      </c>
      <c r="R243" s="678">
        <v>1</v>
      </c>
      <c r="S243" s="678">
        <v>1</v>
      </c>
      <c r="T243" s="452">
        <f t="shared" si="60"/>
        <v>0</v>
      </c>
      <c r="U243" s="452">
        <f t="shared" si="61"/>
        <v>0</v>
      </c>
      <c r="V243" s="452">
        <f t="shared" si="62"/>
        <v>0</v>
      </c>
      <c r="W243" s="452">
        <f t="shared" si="63"/>
        <v>0</v>
      </c>
      <c r="X243" s="452"/>
      <c r="Y243" s="463">
        <f t="shared" si="54"/>
        <v>0</v>
      </c>
      <c r="Z243" s="463">
        <f t="shared" si="55"/>
        <v>0</v>
      </c>
      <c r="AA243" s="463">
        <f t="shared" si="56"/>
        <v>0</v>
      </c>
      <c r="AB243" s="463">
        <f t="shared" si="57"/>
        <v>0</v>
      </c>
      <c r="AC243" s="463">
        <f t="shared" si="58"/>
        <v>0</v>
      </c>
      <c r="AD243" s="464" t="str">
        <f t="shared" si="64"/>
        <v>L</v>
      </c>
      <c r="AE243" s="465"/>
      <c r="AF243" s="466">
        <f>(T243+U243+V243)*'1.0-Contractblad'!$L$37+W243</f>
        <v>0</v>
      </c>
      <c r="AG243" s="466">
        <f ca="1">VLOOKUP(E243,'1.1a-Jaarprijzen'!$B$49:$Q$84,16,FALSE)*K243</f>
        <v>0</v>
      </c>
      <c r="AI243" s="364">
        <f t="shared" si="65"/>
        <v>10400</v>
      </c>
      <c r="AJ243" s="364" t="str">
        <f t="shared" si="66"/>
        <v>7200-200</v>
      </c>
    </row>
    <row r="244" spans="1:36" ht="16" customHeight="1">
      <c r="A244" s="423"/>
      <c r="B244" s="496"/>
      <c r="C244" s="497"/>
      <c r="D244" s="456">
        <f>VLOOKUP(E244,'1.1a-Jaarprijzen'!B:G,6,FALSE)</f>
        <v>1</v>
      </c>
      <c r="E244" s="455" t="s">
        <v>685</v>
      </c>
      <c r="F244" s="456" t="s">
        <v>375</v>
      </c>
      <c r="G244" s="770" t="s">
        <v>452</v>
      </c>
      <c r="H244" s="771" t="s">
        <v>572</v>
      </c>
      <c r="I244" s="458" t="str">
        <f t="shared" si="68"/>
        <v>leslokaal groep 1 t/m 3</v>
      </c>
      <c r="J244" s="456" t="s">
        <v>673</v>
      </c>
      <c r="K244" s="459">
        <v>49</v>
      </c>
      <c r="L244" s="459"/>
      <c r="M244" s="460">
        <v>7200</v>
      </c>
      <c r="N244" s="461"/>
      <c r="O244" s="460"/>
      <c r="P244" s="467"/>
      <c r="Q244" s="462">
        <f t="shared" si="59"/>
        <v>200</v>
      </c>
      <c r="R244" s="678">
        <v>1</v>
      </c>
      <c r="S244" s="678">
        <v>1</v>
      </c>
      <c r="T244" s="452">
        <f t="shared" si="60"/>
        <v>0</v>
      </c>
      <c r="U244" s="452">
        <f t="shared" si="61"/>
        <v>0</v>
      </c>
      <c r="V244" s="452">
        <f t="shared" si="62"/>
        <v>0</v>
      </c>
      <c r="W244" s="452">
        <f t="shared" si="63"/>
        <v>0</v>
      </c>
      <c r="X244" s="452"/>
      <c r="Y244" s="463">
        <f t="shared" si="54"/>
        <v>0</v>
      </c>
      <c r="Z244" s="463">
        <f t="shared" si="55"/>
        <v>0</v>
      </c>
      <c r="AA244" s="463">
        <f t="shared" si="56"/>
        <v>0</v>
      </c>
      <c r="AB244" s="463">
        <f t="shared" si="57"/>
        <v>0</v>
      </c>
      <c r="AC244" s="463">
        <f t="shared" si="58"/>
        <v>0</v>
      </c>
      <c r="AD244" s="464" t="str">
        <f t="shared" si="64"/>
        <v>L</v>
      </c>
      <c r="AE244" s="465"/>
      <c r="AF244" s="466">
        <f>(T244+U244+V244)*'1.0-Contractblad'!$L$37+W244</f>
        <v>0</v>
      </c>
      <c r="AG244" s="466">
        <f ca="1">VLOOKUP(E244,'1.1a-Jaarprijzen'!$B$49:$Q$84,16,FALSE)*K244</f>
        <v>0</v>
      </c>
      <c r="AI244" s="364">
        <f t="shared" si="65"/>
        <v>9800</v>
      </c>
      <c r="AJ244" s="364" t="str">
        <f t="shared" si="66"/>
        <v>7200-200</v>
      </c>
    </row>
    <row r="245" spans="1:36" ht="16" customHeight="1">
      <c r="A245" s="423"/>
      <c r="B245" s="496"/>
      <c r="C245" s="497"/>
      <c r="D245" s="456">
        <f>VLOOKUP(E245,'1.1a-Jaarprijzen'!B:G,6,FALSE)</f>
        <v>1</v>
      </c>
      <c r="E245" s="455" t="s">
        <v>685</v>
      </c>
      <c r="F245" s="456" t="s">
        <v>375</v>
      </c>
      <c r="G245" s="457" t="s">
        <v>401</v>
      </c>
      <c r="H245" s="455" t="s">
        <v>466</v>
      </c>
      <c r="I245" s="458" t="str">
        <f t="shared" si="68"/>
        <v>entree, gang, hal, repro</v>
      </c>
      <c r="J245" s="456" t="s">
        <v>673</v>
      </c>
      <c r="K245" s="459">
        <v>8</v>
      </c>
      <c r="L245" s="459"/>
      <c r="M245" s="460">
        <v>3200</v>
      </c>
      <c r="N245" s="461"/>
      <c r="O245" s="460"/>
      <c r="P245" s="467"/>
      <c r="Q245" s="462">
        <f t="shared" si="59"/>
        <v>200</v>
      </c>
      <c r="R245" s="678">
        <v>1</v>
      </c>
      <c r="S245" s="678">
        <v>1</v>
      </c>
      <c r="T245" s="452">
        <f t="shared" si="60"/>
        <v>0</v>
      </c>
      <c r="U245" s="452">
        <f t="shared" si="61"/>
        <v>0</v>
      </c>
      <c r="V245" s="452">
        <f t="shared" si="62"/>
        <v>0</v>
      </c>
      <c r="W245" s="452">
        <f t="shared" si="63"/>
        <v>0</v>
      </c>
      <c r="X245" s="452"/>
      <c r="Y245" s="463">
        <f t="shared" si="54"/>
        <v>0</v>
      </c>
      <c r="Z245" s="463">
        <f t="shared" si="55"/>
        <v>0</v>
      </c>
      <c r="AA245" s="463">
        <f t="shared" si="56"/>
        <v>0</v>
      </c>
      <c r="AB245" s="463">
        <f t="shared" si="57"/>
        <v>0</v>
      </c>
      <c r="AC245" s="463">
        <f t="shared" si="58"/>
        <v>0</v>
      </c>
      <c r="AD245" s="464" t="str">
        <f t="shared" si="64"/>
        <v>V</v>
      </c>
      <c r="AE245" s="465"/>
      <c r="AF245" s="466">
        <f>(T245+U245+V245)*'1.0-Contractblad'!$L$37+W245</f>
        <v>0</v>
      </c>
      <c r="AG245" s="466">
        <f ca="1">VLOOKUP(E245,'1.1a-Jaarprijzen'!$B$49:$Q$84,16,FALSE)*K245</f>
        <v>0</v>
      </c>
      <c r="AI245" s="364">
        <f t="shared" si="65"/>
        <v>1600</v>
      </c>
      <c r="AJ245" s="364" t="str">
        <f t="shared" si="66"/>
        <v>3200-200</v>
      </c>
    </row>
    <row r="246" spans="1:36" ht="16" customHeight="1">
      <c r="A246" s="423"/>
      <c r="B246" s="496"/>
      <c r="C246" s="497"/>
      <c r="D246" s="456">
        <f>VLOOKUP(E246,'1.1a-Jaarprijzen'!B:G,6,FALSE)</f>
        <v>1</v>
      </c>
      <c r="E246" s="455" t="s">
        <v>685</v>
      </c>
      <c r="F246" s="456" t="s">
        <v>375</v>
      </c>
      <c r="G246" s="457" t="s">
        <v>736</v>
      </c>
      <c r="H246" s="455" t="s">
        <v>372</v>
      </c>
      <c r="I246" s="458" t="str">
        <f t="shared" si="68"/>
        <v>trappenhuis</v>
      </c>
      <c r="J246" s="456" t="s">
        <v>673</v>
      </c>
      <c r="K246" s="459">
        <v>10</v>
      </c>
      <c r="L246" s="459"/>
      <c r="M246" s="460">
        <v>9200</v>
      </c>
      <c r="N246" s="461"/>
      <c r="O246" s="460"/>
      <c r="P246" s="467"/>
      <c r="Q246" s="462">
        <f t="shared" si="59"/>
        <v>200</v>
      </c>
      <c r="R246" s="678">
        <v>1</v>
      </c>
      <c r="S246" s="678">
        <v>1</v>
      </c>
      <c r="T246" s="452">
        <f t="shared" si="60"/>
        <v>0</v>
      </c>
      <c r="U246" s="452">
        <f t="shared" si="61"/>
        <v>0</v>
      </c>
      <c r="V246" s="452">
        <f t="shared" si="62"/>
        <v>0</v>
      </c>
      <c r="W246" s="452">
        <f t="shared" si="63"/>
        <v>0</v>
      </c>
      <c r="X246" s="452"/>
      <c r="Y246" s="463">
        <f t="shared" si="54"/>
        <v>0</v>
      </c>
      <c r="Z246" s="463">
        <f t="shared" si="55"/>
        <v>0</v>
      </c>
      <c r="AA246" s="463">
        <f t="shared" si="56"/>
        <v>0</v>
      </c>
      <c r="AB246" s="463">
        <f t="shared" si="57"/>
        <v>0</v>
      </c>
      <c r="AC246" s="463">
        <f t="shared" si="58"/>
        <v>0</v>
      </c>
      <c r="AD246" s="464" t="str">
        <f t="shared" si="64"/>
        <v>V</v>
      </c>
      <c r="AE246" s="465"/>
      <c r="AF246" s="466">
        <f>(T246+U246+V246)*'1.0-Contractblad'!$L$37+W246</f>
        <v>0</v>
      </c>
      <c r="AG246" s="466">
        <f ca="1">VLOOKUP(E246,'1.1a-Jaarprijzen'!$B$49:$Q$84,16,FALSE)*K246</f>
        <v>0</v>
      </c>
      <c r="AI246" s="364">
        <f t="shared" si="65"/>
        <v>2000</v>
      </c>
      <c r="AJ246" s="364" t="str">
        <f t="shared" si="66"/>
        <v>9200-200</v>
      </c>
    </row>
    <row r="247" spans="1:36" ht="16" customHeight="1">
      <c r="A247" s="423"/>
      <c r="B247" s="496"/>
      <c r="C247" s="497"/>
      <c r="D247" s="456">
        <f>VLOOKUP(E247,'1.1a-Jaarprijzen'!B:G,6,FALSE)</f>
        <v>1</v>
      </c>
      <c r="E247" s="455" t="s">
        <v>685</v>
      </c>
      <c r="F247" s="456" t="s">
        <v>375</v>
      </c>
      <c r="G247" s="772" t="s">
        <v>402</v>
      </c>
      <c r="H247" s="773" t="s">
        <v>333</v>
      </c>
      <c r="I247" s="458" t="str">
        <f t="shared" si="68"/>
        <v>entree, gang, hal, repro</v>
      </c>
      <c r="J247" s="456" t="s">
        <v>673</v>
      </c>
      <c r="K247" s="459">
        <v>12</v>
      </c>
      <c r="L247" s="459"/>
      <c r="M247" s="460">
        <v>3250</v>
      </c>
      <c r="N247" s="461"/>
      <c r="O247" s="460"/>
      <c r="P247" s="467"/>
      <c r="Q247" s="462">
        <f t="shared" si="59"/>
        <v>250</v>
      </c>
      <c r="R247" s="678">
        <v>1</v>
      </c>
      <c r="S247" s="678">
        <v>1</v>
      </c>
      <c r="T247" s="452">
        <f t="shared" si="60"/>
        <v>0</v>
      </c>
      <c r="U247" s="452">
        <f t="shared" si="61"/>
        <v>0</v>
      </c>
      <c r="V247" s="452">
        <f t="shared" si="62"/>
        <v>0</v>
      </c>
      <c r="W247" s="452">
        <f t="shared" si="63"/>
        <v>0</v>
      </c>
      <c r="X247" s="452"/>
      <c r="Y247" s="463">
        <f t="shared" si="54"/>
        <v>0</v>
      </c>
      <c r="Z247" s="463">
        <f t="shared" si="55"/>
        <v>0</v>
      </c>
      <c r="AA247" s="463">
        <f t="shared" si="56"/>
        <v>0</v>
      </c>
      <c r="AB247" s="463">
        <f t="shared" si="57"/>
        <v>0</v>
      </c>
      <c r="AC247" s="463">
        <f t="shared" si="58"/>
        <v>0</v>
      </c>
      <c r="AD247" s="464" t="str">
        <f t="shared" si="64"/>
        <v>V</v>
      </c>
      <c r="AE247" s="465" t="s">
        <v>624</v>
      </c>
      <c r="AF247" s="466">
        <f>(T247+U247+V247)*'1.0-Contractblad'!$L$37+W247</f>
        <v>0</v>
      </c>
      <c r="AG247" s="466">
        <f ca="1">VLOOKUP(E247,'1.1a-Jaarprijzen'!$B$49:$Q$84,16,FALSE)*K247</f>
        <v>0</v>
      </c>
      <c r="AI247" s="364">
        <f t="shared" si="65"/>
        <v>3000</v>
      </c>
      <c r="AJ247" s="364" t="str">
        <f t="shared" si="66"/>
        <v>3250-250</v>
      </c>
    </row>
    <row r="248" spans="1:36" ht="16" customHeight="1">
      <c r="A248" s="423"/>
      <c r="B248" s="496"/>
      <c r="C248" s="497"/>
      <c r="D248" s="456">
        <f>VLOOKUP(E248,'1.1a-Jaarprijzen'!B:G,6,FALSE)</f>
        <v>1</v>
      </c>
      <c r="E248" s="455" t="s">
        <v>685</v>
      </c>
      <c r="F248" s="456" t="s">
        <v>375</v>
      </c>
      <c r="G248" s="457" t="s">
        <v>403</v>
      </c>
      <c r="H248" s="455" t="s">
        <v>572</v>
      </c>
      <c r="I248" s="458" t="str">
        <f t="shared" si="68"/>
        <v>leslokaal/leerplein groep 4 t/m 8</v>
      </c>
      <c r="J248" s="456" t="s">
        <v>673</v>
      </c>
      <c r="K248" s="459">
        <v>95</v>
      </c>
      <c r="L248" s="459"/>
      <c r="M248" s="460">
        <v>18200</v>
      </c>
      <c r="N248" s="461"/>
      <c r="O248" s="460"/>
      <c r="P248" s="467"/>
      <c r="Q248" s="462">
        <f t="shared" si="59"/>
        <v>200</v>
      </c>
      <c r="R248" s="678">
        <v>1</v>
      </c>
      <c r="S248" s="678">
        <v>1</v>
      </c>
      <c r="T248" s="452">
        <f t="shared" si="60"/>
        <v>0</v>
      </c>
      <c r="U248" s="452">
        <f t="shared" si="61"/>
        <v>0</v>
      </c>
      <c r="V248" s="452">
        <f t="shared" si="62"/>
        <v>0</v>
      </c>
      <c r="W248" s="452">
        <f t="shared" si="63"/>
        <v>0</v>
      </c>
      <c r="X248" s="452"/>
      <c r="Y248" s="463">
        <f t="shared" si="54"/>
        <v>0</v>
      </c>
      <c r="Z248" s="463">
        <f t="shared" si="55"/>
        <v>0</v>
      </c>
      <c r="AA248" s="463">
        <f t="shared" si="56"/>
        <v>0</v>
      </c>
      <c r="AB248" s="463">
        <f t="shared" si="57"/>
        <v>0</v>
      </c>
      <c r="AC248" s="463">
        <f t="shared" si="58"/>
        <v>0</v>
      </c>
      <c r="AD248" s="464" t="str">
        <f t="shared" si="64"/>
        <v>V</v>
      </c>
      <c r="AE248" s="465" t="s">
        <v>624</v>
      </c>
      <c r="AF248" s="466">
        <f>(T248+U248+V248)*'1.0-Contractblad'!$L$37+W248</f>
        <v>0</v>
      </c>
      <c r="AG248" s="466">
        <f ca="1">VLOOKUP(E248,'1.1a-Jaarprijzen'!$B$49:$Q$84,16,FALSE)*K248</f>
        <v>0</v>
      </c>
      <c r="AI248" s="364">
        <f t="shared" si="65"/>
        <v>19000</v>
      </c>
      <c r="AJ248" s="364" t="str">
        <f t="shared" si="66"/>
        <v>18200-200</v>
      </c>
    </row>
    <row r="249" spans="1:36" ht="16" customHeight="1">
      <c r="A249" s="423"/>
      <c r="B249" s="496"/>
      <c r="C249" s="497"/>
      <c r="D249" s="456">
        <f>VLOOKUP(E249,'1.1a-Jaarprijzen'!B:G,6,FALSE)</f>
        <v>1</v>
      </c>
      <c r="E249" s="455" t="s">
        <v>685</v>
      </c>
      <c r="F249" s="456" t="s">
        <v>375</v>
      </c>
      <c r="G249" s="772" t="s">
        <v>405</v>
      </c>
      <c r="H249" s="773" t="s">
        <v>333</v>
      </c>
      <c r="I249" s="458" t="str">
        <f t="shared" si="68"/>
        <v>entree, gang, hal, repro</v>
      </c>
      <c r="J249" s="456" t="s">
        <v>673</v>
      </c>
      <c r="K249" s="459">
        <v>12</v>
      </c>
      <c r="L249" s="459"/>
      <c r="M249" s="460">
        <v>3250</v>
      </c>
      <c r="N249" s="461"/>
      <c r="O249" s="460"/>
      <c r="P249" s="467"/>
      <c r="Q249" s="462">
        <f t="shared" si="59"/>
        <v>250</v>
      </c>
      <c r="R249" s="678">
        <v>1</v>
      </c>
      <c r="S249" s="678">
        <v>1</v>
      </c>
      <c r="T249" s="452">
        <f t="shared" si="60"/>
        <v>0</v>
      </c>
      <c r="U249" s="452">
        <f t="shared" si="61"/>
        <v>0</v>
      </c>
      <c r="V249" s="452">
        <f t="shared" si="62"/>
        <v>0</v>
      </c>
      <c r="W249" s="452">
        <f t="shared" si="63"/>
        <v>0</v>
      </c>
      <c r="X249" s="452"/>
      <c r="Y249" s="463">
        <f t="shared" si="54"/>
        <v>0</v>
      </c>
      <c r="Z249" s="463">
        <f t="shared" si="55"/>
        <v>0</v>
      </c>
      <c r="AA249" s="463">
        <f t="shared" si="56"/>
        <v>0</v>
      </c>
      <c r="AB249" s="463">
        <f t="shared" si="57"/>
        <v>0</v>
      </c>
      <c r="AC249" s="463">
        <f t="shared" si="58"/>
        <v>0</v>
      </c>
      <c r="AD249" s="464" t="str">
        <f t="shared" si="64"/>
        <v>V</v>
      </c>
      <c r="AE249" s="465" t="s">
        <v>624</v>
      </c>
      <c r="AF249" s="466">
        <f>(T249+U249+V249)*'1.0-Contractblad'!$L$37+W249</f>
        <v>0</v>
      </c>
      <c r="AG249" s="466">
        <f ca="1">VLOOKUP(E249,'1.1a-Jaarprijzen'!$B$49:$Q$84,16,FALSE)*K249</f>
        <v>0</v>
      </c>
      <c r="AI249" s="364">
        <f t="shared" si="65"/>
        <v>3000</v>
      </c>
      <c r="AJ249" s="364" t="str">
        <f t="shared" si="66"/>
        <v>3250-250</v>
      </c>
    </row>
    <row r="250" spans="1:36" ht="16" customHeight="1">
      <c r="A250" s="423"/>
      <c r="B250" s="496"/>
      <c r="C250" s="497"/>
      <c r="D250" s="456">
        <f>VLOOKUP(E250,'1.1a-Jaarprijzen'!B:G,6,FALSE)</f>
        <v>1</v>
      </c>
      <c r="E250" s="455" t="s">
        <v>685</v>
      </c>
      <c r="F250" s="456" t="s">
        <v>375</v>
      </c>
      <c r="G250" s="457" t="s">
        <v>407</v>
      </c>
      <c r="H250" s="455" t="s">
        <v>466</v>
      </c>
      <c r="I250" s="458" t="s">
        <v>630</v>
      </c>
      <c r="J250" s="456" t="s">
        <v>673</v>
      </c>
      <c r="K250" s="459">
        <v>8</v>
      </c>
      <c r="L250" s="459"/>
      <c r="M250" s="460">
        <v>3200</v>
      </c>
      <c r="N250" s="461"/>
      <c r="O250" s="460"/>
      <c r="P250" s="467"/>
      <c r="Q250" s="462">
        <f t="shared" si="59"/>
        <v>200</v>
      </c>
      <c r="R250" s="678">
        <v>1</v>
      </c>
      <c r="S250" s="678">
        <v>1</v>
      </c>
      <c r="T250" s="452">
        <f t="shared" si="60"/>
        <v>0</v>
      </c>
      <c r="U250" s="452">
        <f t="shared" si="61"/>
        <v>0</v>
      </c>
      <c r="V250" s="452">
        <f t="shared" si="62"/>
        <v>0</v>
      </c>
      <c r="W250" s="452">
        <f t="shared" si="63"/>
        <v>0</v>
      </c>
      <c r="X250" s="452"/>
      <c r="Y250" s="463">
        <f t="shared" si="54"/>
        <v>0</v>
      </c>
      <c r="Z250" s="463">
        <f t="shared" si="55"/>
        <v>0</v>
      </c>
      <c r="AA250" s="463">
        <f t="shared" si="56"/>
        <v>0</v>
      </c>
      <c r="AB250" s="463">
        <f t="shared" si="57"/>
        <v>0</v>
      </c>
      <c r="AC250" s="463">
        <f t="shared" si="58"/>
        <v>0</v>
      </c>
      <c r="AD250" s="464" t="str">
        <f t="shared" si="64"/>
        <v>V</v>
      </c>
      <c r="AE250" s="465"/>
      <c r="AF250" s="466">
        <f>(T250+U250+V250)*'1.0-Contractblad'!$L$37+W250</f>
        <v>0</v>
      </c>
      <c r="AG250" s="466">
        <f ca="1">VLOOKUP(E250,'1.1a-Jaarprijzen'!$B$49:$Q$84,16,FALSE)*K250</f>
        <v>0</v>
      </c>
      <c r="AI250" s="364">
        <f t="shared" si="65"/>
        <v>1600</v>
      </c>
      <c r="AJ250" s="364" t="str">
        <f t="shared" si="66"/>
        <v>3200-200</v>
      </c>
    </row>
    <row r="251" spans="1:36" ht="16" customHeight="1">
      <c r="A251" s="423"/>
      <c r="B251" s="496"/>
      <c r="C251" s="497"/>
      <c r="D251" s="456">
        <f>VLOOKUP(E251,'1.1a-Jaarprijzen'!B:G,6,FALSE)</f>
        <v>1</v>
      </c>
      <c r="E251" s="455" t="s">
        <v>685</v>
      </c>
      <c r="F251" s="456" t="s">
        <v>375</v>
      </c>
      <c r="G251" s="457" t="s">
        <v>737</v>
      </c>
      <c r="H251" s="455" t="s">
        <v>372</v>
      </c>
      <c r="I251" s="458" t="s">
        <v>372</v>
      </c>
      <c r="J251" s="456" t="s">
        <v>673</v>
      </c>
      <c r="K251" s="459">
        <v>10</v>
      </c>
      <c r="L251" s="459"/>
      <c r="M251" s="460">
        <v>9200</v>
      </c>
      <c r="N251" s="461"/>
      <c r="O251" s="460"/>
      <c r="P251" s="467"/>
      <c r="Q251" s="462">
        <f t="shared" si="59"/>
        <v>200</v>
      </c>
      <c r="R251" s="678">
        <v>1</v>
      </c>
      <c r="S251" s="678">
        <v>1</v>
      </c>
      <c r="T251" s="452">
        <f t="shared" si="60"/>
        <v>0</v>
      </c>
      <c r="U251" s="452">
        <f t="shared" si="61"/>
        <v>0</v>
      </c>
      <c r="V251" s="452">
        <f t="shared" si="62"/>
        <v>0</v>
      </c>
      <c r="W251" s="452">
        <f t="shared" si="63"/>
        <v>0</v>
      </c>
      <c r="X251" s="452"/>
      <c r="Y251" s="463">
        <f t="shared" si="54"/>
        <v>0</v>
      </c>
      <c r="Z251" s="463">
        <f t="shared" si="55"/>
        <v>0</v>
      </c>
      <c r="AA251" s="463">
        <f t="shared" si="56"/>
        <v>0</v>
      </c>
      <c r="AB251" s="463">
        <f t="shared" si="57"/>
        <v>0</v>
      </c>
      <c r="AC251" s="463">
        <f t="shared" si="58"/>
        <v>0</v>
      </c>
      <c r="AD251" s="464" t="str">
        <f t="shared" si="64"/>
        <v>V</v>
      </c>
      <c r="AE251" s="465"/>
      <c r="AF251" s="466">
        <f>(T251+U251+V251)*'1.0-Contractblad'!$L$37+W251</f>
        <v>0</v>
      </c>
      <c r="AG251" s="466">
        <f ca="1">VLOOKUP(E251,'1.1a-Jaarprijzen'!$B$49:$Q$84,16,FALSE)*K251</f>
        <v>0</v>
      </c>
      <c r="AI251" s="364">
        <f t="shared" si="65"/>
        <v>2000</v>
      </c>
      <c r="AJ251" s="364" t="str">
        <f t="shared" si="66"/>
        <v>9200-200</v>
      </c>
    </row>
    <row r="252" spans="1:36" ht="16" customHeight="1">
      <c r="A252" s="423"/>
      <c r="B252" s="496"/>
      <c r="C252" s="497"/>
      <c r="D252" s="456">
        <f>VLOOKUP(E252,'1.1a-Jaarprijzen'!B:G,6,FALSE)</f>
        <v>1</v>
      </c>
      <c r="E252" s="455" t="s">
        <v>685</v>
      </c>
      <c r="F252" s="456" t="s">
        <v>375</v>
      </c>
      <c r="G252" s="457" t="s">
        <v>409</v>
      </c>
      <c r="H252" s="455" t="s">
        <v>572</v>
      </c>
      <c r="I252" s="458" t="str">
        <f t="shared" ref="I252:I505" si="69">IF($M252="",0,VLOOKUP($M252,Kengetal,4,FALSE))</f>
        <v>leslokaal/leerplein groep 4 t/m 8</v>
      </c>
      <c r="J252" s="456" t="s">
        <v>673</v>
      </c>
      <c r="K252" s="459">
        <v>52</v>
      </c>
      <c r="L252" s="459"/>
      <c r="M252" s="460">
        <v>18200</v>
      </c>
      <c r="N252" s="461"/>
      <c r="O252" s="460"/>
      <c r="P252" s="467"/>
      <c r="Q252" s="462">
        <f t="shared" si="59"/>
        <v>200</v>
      </c>
      <c r="R252" s="678">
        <v>1</v>
      </c>
      <c r="S252" s="678">
        <v>1</v>
      </c>
      <c r="T252" s="452">
        <f t="shared" si="60"/>
        <v>0</v>
      </c>
      <c r="U252" s="452">
        <f t="shared" si="61"/>
        <v>0</v>
      </c>
      <c r="V252" s="452">
        <f t="shared" si="62"/>
        <v>0</v>
      </c>
      <c r="W252" s="452">
        <f t="shared" si="63"/>
        <v>0</v>
      </c>
      <c r="X252" s="452"/>
      <c r="Y252" s="463">
        <f t="shared" si="54"/>
        <v>0</v>
      </c>
      <c r="Z252" s="463">
        <f t="shared" si="55"/>
        <v>0</v>
      </c>
      <c r="AA252" s="463">
        <f t="shared" si="56"/>
        <v>0</v>
      </c>
      <c r="AB252" s="463">
        <f t="shared" si="57"/>
        <v>0</v>
      </c>
      <c r="AC252" s="463">
        <f t="shared" si="58"/>
        <v>0</v>
      </c>
      <c r="AD252" s="464" t="str">
        <f t="shared" si="64"/>
        <v>V</v>
      </c>
      <c r="AE252" s="465"/>
      <c r="AF252" s="466">
        <f>(T252+U252+V252)*'1.0-Contractblad'!$L$37+W252</f>
        <v>0</v>
      </c>
      <c r="AG252" s="466">
        <f ca="1">VLOOKUP(E252,'1.1a-Jaarprijzen'!$B$49:$Q$84,16,FALSE)*K252</f>
        <v>0</v>
      </c>
      <c r="AI252" s="364">
        <f t="shared" si="65"/>
        <v>10400</v>
      </c>
      <c r="AJ252" s="364" t="str">
        <f t="shared" si="66"/>
        <v>18200-200</v>
      </c>
    </row>
    <row r="253" spans="1:36" ht="16" customHeight="1">
      <c r="A253" s="423"/>
      <c r="B253" s="496"/>
      <c r="C253" s="497"/>
      <c r="D253" s="456">
        <f>VLOOKUP(E253,'1.1a-Jaarprijzen'!B:G,6,FALSE)</f>
        <v>1</v>
      </c>
      <c r="E253" s="455" t="s">
        <v>685</v>
      </c>
      <c r="F253" s="456" t="s">
        <v>375</v>
      </c>
      <c r="G253" s="770" t="s">
        <v>410</v>
      </c>
      <c r="H253" s="771" t="s">
        <v>572</v>
      </c>
      <c r="I253" s="458" t="str">
        <f t="shared" si="69"/>
        <v>leslokaal groep 1 t/m 3</v>
      </c>
      <c r="J253" s="456" t="s">
        <v>673</v>
      </c>
      <c r="K253" s="459">
        <v>52</v>
      </c>
      <c r="L253" s="459"/>
      <c r="M253" s="460">
        <v>7200</v>
      </c>
      <c r="N253" s="461"/>
      <c r="O253" s="460"/>
      <c r="P253" s="467"/>
      <c r="Q253" s="462">
        <f t="shared" si="59"/>
        <v>200</v>
      </c>
      <c r="R253" s="678">
        <v>1</v>
      </c>
      <c r="S253" s="678">
        <v>1</v>
      </c>
      <c r="T253" s="452">
        <f t="shared" si="60"/>
        <v>0</v>
      </c>
      <c r="U253" s="452">
        <f t="shared" si="61"/>
        <v>0</v>
      </c>
      <c r="V253" s="452">
        <f t="shared" si="62"/>
        <v>0</v>
      </c>
      <c r="W253" s="452">
        <f t="shared" si="63"/>
        <v>0</v>
      </c>
      <c r="X253" s="452"/>
      <c r="Y253" s="463">
        <f t="shared" si="54"/>
        <v>0</v>
      </c>
      <c r="Z253" s="463">
        <f t="shared" si="55"/>
        <v>0</v>
      </c>
      <c r="AA253" s="463">
        <f t="shared" si="56"/>
        <v>0</v>
      </c>
      <c r="AB253" s="463">
        <f t="shared" si="57"/>
        <v>0</v>
      </c>
      <c r="AC253" s="463">
        <f t="shared" si="58"/>
        <v>0</v>
      </c>
      <c r="AD253" s="464" t="str">
        <f t="shared" si="64"/>
        <v>L</v>
      </c>
      <c r="AE253" s="465"/>
      <c r="AF253" s="466">
        <f>(T253+U253+V253)*'1.0-Contractblad'!$L$37+W253</f>
        <v>0</v>
      </c>
      <c r="AG253" s="466">
        <f ca="1">VLOOKUP(E253,'1.1a-Jaarprijzen'!$B$49:$Q$84,16,FALSE)*K253</f>
        <v>0</v>
      </c>
      <c r="AI253" s="364">
        <f t="shared" si="65"/>
        <v>10400</v>
      </c>
      <c r="AJ253" s="364" t="str">
        <f t="shared" si="66"/>
        <v>7200-200</v>
      </c>
    </row>
    <row r="254" spans="1:36" ht="16" customHeight="1">
      <c r="A254" s="423"/>
      <c r="B254" s="496"/>
      <c r="C254" s="497"/>
      <c r="D254" s="456">
        <f>VLOOKUP(E254,'1.1a-Jaarprijzen'!B:G,6,FALSE)</f>
        <v>1</v>
      </c>
      <c r="E254" s="455" t="s">
        <v>685</v>
      </c>
      <c r="F254" s="456" t="s">
        <v>375</v>
      </c>
      <c r="G254" s="770" t="s">
        <v>411</v>
      </c>
      <c r="H254" s="771" t="s">
        <v>572</v>
      </c>
      <c r="I254" s="458" t="str">
        <f t="shared" si="69"/>
        <v>leslokaal groep 1 t/m 3</v>
      </c>
      <c r="J254" s="456" t="s">
        <v>673</v>
      </c>
      <c r="K254" s="459">
        <v>53</v>
      </c>
      <c r="L254" s="459"/>
      <c r="M254" s="460">
        <v>7200</v>
      </c>
      <c r="N254" s="461"/>
      <c r="O254" s="460"/>
      <c r="P254" s="467"/>
      <c r="Q254" s="462">
        <f t="shared" si="59"/>
        <v>200</v>
      </c>
      <c r="R254" s="678">
        <v>1</v>
      </c>
      <c r="S254" s="678">
        <v>1</v>
      </c>
      <c r="T254" s="452">
        <f t="shared" si="60"/>
        <v>0</v>
      </c>
      <c r="U254" s="452">
        <f t="shared" si="61"/>
        <v>0</v>
      </c>
      <c r="V254" s="452">
        <f t="shared" si="62"/>
        <v>0</v>
      </c>
      <c r="W254" s="452">
        <f t="shared" si="63"/>
        <v>0</v>
      </c>
      <c r="X254" s="452"/>
      <c r="Y254" s="463">
        <f t="shared" si="54"/>
        <v>0</v>
      </c>
      <c r="Z254" s="463">
        <f t="shared" si="55"/>
        <v>0</v>
      </c>
      <c r="AA254" s="463">
        <f t="shared" si="56"/>
        <v>0</v>
      </c>
      <c r="AB254" s="463">
        <f t="shared" si="57"/>
        <v>0</v>
      </c>
      <c r="AC254" s="463">
        <f t="shared" si="58"/>
        <v>0</v>
      </c>
      <c r="AD254" s="464" t="str">
        <f t="shared" si="64"/>
        <v>L</v>
      </c>
      <c r="AE254" s="465"/>
      <c r="AF254" s="466">
        <f>(T254+U254+V254)*'1.0-Contractblad'!$L$37+W254</f>
        <v>0</v>
      </c>
      <c r="AG254" s="466">
        <f ca="1">VLOOKUP(E254,'1.1a-Jaarprijzen'!$B$49:$Q$84,16,FALSE)*K254</f>
        <v>0</v>
      </c>
      <c r="AI254" s="364">
        <f t="shared" si="65"/>
        <v>10600</v>
      </c>
      <c r="AJ254" s="364" t="str">
        <f t="shared" si="66"/>
        <v>7200-200</v>
      </c>
    </row>
    <row r="255" spans="1:36" ht="15">
      <c r="A255" s="423"/>
      <c r="B255" s="496"/>
      <c r="C255" s="497"/>
      <c r="D255" s="456">
        <f>VLOOKUP(E255,'1.1a-Jaarprijzen'!B:G,6,FALSE)</f>
        <v>1</v>
      </c>
      <c r="E255" s="455" t="s">
        <v>685</v>
      </c>
      <c r="F255" s="456" t="s">
        <v>375</v>
      </c>
      <c r="G255" s="457" t="s">
        <v>413</v>
      </c>
      <c r="H255" s="455" t="s">
        <v>564</v>
      </c>
      <c r="I255" s="458" t="str">
        <f t="shared" si="69"/>
        <v>sanitaire ruimte (toilet-/doucheruimte)</v>
      </c>
      <c r="J255" s="456" t="s">
        <v>644</v>
      </c>
      <c r="K255" s="459">
        <v>4</v>
      </c>
      <c r="L255" s="459"/>
      <c r="M255" s="460">
        <v>4200</v>
      </c>
      <c r="N255" s="461"/>
      <c r="O255" s="460"/>
      <c r="P255" s="467"/>
      <c r="Q255" s="462">
        <f t="shared" si="59"/>
        <v>200</v>
      </c>
      <c r="R255" s="678">
        <v>1</v>
      </c>
      <c r="S255" s="678">
        <v>1</v>
      </c>
      <c r="T255" s="452">
        <f t="shared" si="60"/>
        <v>0</v>
      </c>
      <c r="U255" s="452">
        <f t="shared" si="61"/>
        <v>0</v>
      </c>
      <c r="V255" s="452">
        <f t="shared" si="62"/>
        <v>0</v>
      </c>
      <c r="W255" s="452">
        <f t="shared" si="63"/>
        <v>0</v>
      </c>
      <c r="X255" s="452"/>
      <c r="Y255" s="463">
        <f t="shared" si="54"/>
        <v>0</v>
      </c>
      <c r="Z255" s="463">
        <f t="shared" si="55"/>
        <v>0</v>
      </c>
      <c r="AA255" s="463">
        <f t="shared" si="56"/>
        <v>0</v>
      </c>
      <c r="AB255" s="463">
        <f t="shared" si="57"/>
        <v>0</v>
      </c>
      <c r="AC255" s="463">
        <f t="shared" si="58"/>
        <v>0</v>
      </c>
      <c r="AD255" s="464" t="str">
        <f t="shared" si="64"/>
        <v>S</v>
      </c>
      <c r="AE255" s="465"/>
      <c r="AF255" s="466">
        <f>(T255+U255+V255)*'1.0-Contractblad'!$L$37+W255</f>
        <v>0</v>
      </c>
      <c r="AG255" s="466">
        <f ca="1">VLOOKUP(E255,'1.1a-Jaarprijzen'!$B$49:$Q$84,16,FALSE)*K255</f>
        <v>0</v>
      </c>
      <c r="AI255" s="364">
        <f t="shared" si="65"/>
        <v>800</v>
      </c>
      <c r="AJ255" s="364" t="str">
        <f t="shared" si="66"/>
        <v>4200-200</v>
      </c>
    </row>
    <row r="256" spans="1:36" ht="15">
      <c r="A256" s="423"/>
      <c r="B256" s="496"/>
      <c r="C256" s="497"/>
      <c r="D256" s="456">
        <f>VLOOKUP(E256,'1.1a-Jaarprijzen'!B:G,6,FALSE)</f>
        <v>1</v>
      </c>
      <c r="E256" s="455" t="s">
        <v>685</v>
      </c>
      <c r="F256" s="456" t="s">
        <v>375</v>
      </c>
      <c r="G256" s="457" t="s">
        <v>715</v>
      </c>
      <c r="H256" s="455" t="s">
        <v>564</v>
      </c>
      <c r="I256" s="458" t="str">
        <f t="shared" si="69"/>
        <v>sanitaire ruimte (toilet-/doucheruimte)</v>
      </c>
      <c r="J256" s="456" t="s">
        <v>644</v>
      </c>
      <c r="K256" s="459">
        <v>4</v>
      </c>
      <c r="L256" s="459"/>
      <c r="M256" s="460">
        <v>4200</v>
      </c>
      <c r="N256" s="461"/>
      <c r="O256" s="460"/>
      <c r="P256" s="467"/>
      <c r="Q256" s="462">
        <f t="shared" si="59"/>
        <v>200</v>
      </c>
      <c r="R256" s="678">
        <v>1</v>
      </c>
      <c r="S256" s="678">
        <v>1</v>
      </c>
      <c r="T256" s="452">
        <f t="shared" si="60"/>
        <v>0</v>
      </c>
      <c r="U256" s="452">
        <f t="shared" si="61"/>
        <v>0</v>
      </c>
      <c r="V256" s="452">
        <f t="shared" si="62"/>
        <v>0</v>
      </c>
      <c r="W256" s="452">
        <f t="shared" si="63"/>
        <v>0</v>
      </c>
      <c r="X256" s="452"/>
      <c r="Y256" s="463">
        <f t="shared" si="54"/>
        <v>0</v>
      </c>
      <c r="Z256" s="463">
        <f t="shared" si="55"/>
        <v>0</v>
      </c>
      <c r="AA256" s="463">
        <f t="shared" si="56"/>
        <v>0</v>
      </c>
      <c r="AB256" s="463">
        <f t="shared" si="57"/>
        <v>0</v>
      </c>
      <c r="AC256" s="463">
        <f t="shared" si="58"/>
        <v>0</v>
      </c>
      <c r="AD256" s="464" t="str">
        <f t="shared" si="64"/>
        <v>S</v>
      </c>
      <c r="AE256" s="465"/>
      <c r="AF256" s="466">
        <f>(T256+U256+V256)*'1.0-Contractblad'!$L$37+W256</f>
        <v>0</v>
      </c>
      <c r="AG256" s="466">
        <f ca="1">VLOOKUP(E256,'1.1a-Jaarprijzen'!$B$49:$Q$84,16,FALSE)*K256</f>
        <v>0</v>
      </c>
      <c r="AI256" s="364">
        <f t="shared" si="65"/>
        <v>800</v>
      </c>
      <c r="AJ256" s="364" t="str">
        <f t="shared" si="66"/>
        <v>4200-200</v>
      </c>
    </row>
    <row r="257" spans="1:36" ht="15">
      <c r="A257" s="423"/>
      <c r="B257" s="496"/>
      <c r="C257" s="497"/>
      <c r="D257" s="456">
        <f>VLOOKUP(E257,'1.1a-Jaarprijzen'!B:G,6,FALSE)</f>
        <v>1</v>
      </c>
      <c r="E257" s="455" t="s">
        <v>685</v>
      </c>
      <c r="F257" s="456" t="s">
        <v>375</v>
      </c>
      <c r="G257" s="457" t="s">
        <v>414</v>
      </c>
      <c r="H257" s="455" t="s">
        <v>583</v>
      </c>
      <c r="I257" s="458" t="str">
        <f t="shared" si="69"/>
        <v>administratieve -,  vergaderruimte</v>
      </c>
      <c r="J257" s="456" t="s">
        <v>673</v>
      </c>
      <c r="K257" s="459">
        <v>14</v>
      </c>
      <c r="L257" s="459"/>
      <c r="M257" s="460">
        <v>1040</v>
      </c>
      <c r="N257" s="461"/>
      <c r="O257" s="460"/>
      <c r="P257" s="467"/>
      <c r="Q257" s="462">
        <f t="shared" si="59"/>
        <v>40</v>
      </c>
      <c r="R257" s="678">
        <v>1</v>
      </c>
      <c r="S257" s="678">
        <v>1</v>
      </c>
      <c r="T257" s="452">
        <f t="shared" si="60"/>
        <v>0</v>
      </c>
      <c r="U257" s="452">
        <f t="shared" si="61"/>
        <v>0</v>
      </c>
      <c r="V257" s="452">
        <f t="shared" si="62"/>
        <v>0</v>
      </c>
      <c r="W257" s="452">
        <f t="shared" si="63"/>
        <v>0</v>
      </c>
      <c r="X257" s="452"/>
      <c r="Y257" s="463">
        <f t="shared" si="54"/>
        <v>0</v>
      </c>
      <c r="Z257" s="463">
        <f t="shared" si="55"/>
        <v>0</v>
      </c>
      <c r="AA257" s="463">
        <f t="shared" si="56"/>
        <v>0</v>
      </c>
      <c r="AB257" s="463">
        <f t="shared" si="57"/>
        <v>0</v>
      </c>
      <c r="AC257" s="463">
        <f t="shared" si="58"/>
        <v>0</v>
      </c>
      <c r="AD257" s="464" t="str">
        <f t="shared" si="64"/>
        <v>V</v>
      </c>
      <c r="AE257" s="465"/>
      <c r="AF257" s="466">
        <f>(T257+U257+V257)*'1.0-Contractblad'!$L$37+W257</f>
        <v>0</v>
      </c>
      <c r="AG257" s="466">
        <f ca="1">VLOOKUP(E257,'1.1a-Jaarprijzen'!$B$49:$Q$84,16,FALSE)*K257</f>
        <v>0</v>
      </c>
      <c r="AI257" s="364">
        <f t="shared" si="65"/>
        <v>560</v>
      </c>
      <c r="AJ257" s="364" t="str">
        <f t="shared" si="66"/>
        <v>1040-40</v>
      </c>
    </row>
    <row r="258" spans="1:36" ht="15">
      <c r="A258" s="423"/>
      <c r="B258" s="496"/>
      <c r="C258" s="497"/>
      <c r="D258" s="456">
        <f>VLOOKUP(E258,'1.1a-Jaarprijzen'!B:G,6,FALSE)</f>
        <v>1</v>
      </c>
      <c r="E258" s="455" t="s">
        <v>685</v>
      </c>
      <c r="F258" s="456" t="s">
        <v>375</v>
      </c>
      <c r="G258" s="457" t="s">
        <v>415</v>
      </c>
      <c r="H258" s="455" t="s">
        <v>583</v>
      </c>
      <c r="I258" s="458" t="str">
        <f t="shared" si="69"/>
        <v>administratieve -,  vergaderruimte</v>
      </c>
      <c r="J258" s="456" t="s">
        <v>673</v>
      </c>
      <c r="K258" s="459">
        <v>10</v>
      </c>
      <c r="L258" s="459"/>
      <c r="M258" s="460">
        <v>1040</v>
      </c>
      <c r="N258" s="461"/>
      <c r="O258" s="460"/>
      <c r="P258" s="467"/>
      <c r="Q258" s="462">
        <f t="shared" si="59"/>
        <v>40</v>
      </c>
      <c r="R258" s="678">
        <v>1</v>
      </c>
      <c r="S258" s="678">
        <v>1</v>
      </c>
      <c r="T258" s="452">
        <f t="shared" si="60"/>
        <v>0</v>
      </c>
      <c r="U258" s="452">
        <f t="shared" si="61"/>
        <v>0</v>
      </c>
      <c r="V258" s="452">
        <f t="shared" si="62"/>
        <v>0</v>
      </c>
      <c r="W258" s="452">
        <f t="shared" si="63"/>
        <v>0</v>
      </c>
      <c r="X258" s="452"/>
      <c r="Y258" s="463">
        <f t="shared" si="54"/>
        <v>0</v>
      </c>
      <c r="Z258" s="463">
        <f t="shared" si="55"/>
        <v>0</v>
      </c>
      <c r="AA258" s="463">
        <f t="shared" si="56"/>
        <v>0</v>
      </c>
      <c r="AB258" s="463">
        <f t="shared" si="57"/>
        <v>0</v>
      </c>
      <c r="AC258" s="463">
        <f t="shared" si="58"/>
        <v>0</v>
      </c>
      <c r="AD258" s="464" t="str">
        <f t="shared" si="64"/>
        <v>V</v>
      </c>
      <c r="AE258" s="465"/>
      <c r="AF258" s="466">
        <f>(T258+U258+V258)*'1.0-Contractblad'!$L$37+W258</f>
        <v>0</v>
      </c>
      <c r="AG258" s="466">
        <f ca="1">VLOOKUP(E258,'1.1a-Jaarprijzen'!$B$49:$Q$84,16,FALSE)*K258</f>
        <v>0</v>
      </c>
      <c r="AI258" s="364">
        <f t="shared" si="65"/>
        <v>400</v>
      </c>
      <c r="AJ258" s="364" t="str">
        <f t="shared" si="66"/>
        <v>1040-40</v>
      </c>
    </row>
    <row r="259" spans="1:36" ht="15">
      <c r="A259" s="423"/>
      <c r="B259" s="496"/>
      <c r="C259" s="497"/>
      <c r="D259" s="456">
        <f>VLOOKUP(E259,'1.1a-Jaarprijzen'!B:G,6,FALSE)</f>
        <v>1</v>
      </c>
      <c r="E259" s="455" t="s">
        <v>685</v>
      </c>
      <c r="F259" s="456" t="s">
        <v>375</v>
      </c>
      <c r="G259" s="457" t="s">
        <v>416</v>
      </c>
      <c r="H259" s="455" t="s">
        <v>579</v>
      </c>
      <c r="I259" s="458" t="str">
        <f t="shared" si="69"/>
        <v>administratieve -,  vergaderruimte</v>
      </c>
      <c r="J259" s="456" t="s">
        <v>673</v>
      </c>
      <c r="K259" s="459">
        <v>30</v>
      </c>
      <c r="L259" s="459"/>
      <c r="M259" s="460">
        <v>1040</v>
      </c>
      <c r="N259" s="461"/>
      <c r="O259" s="460"/>
      <c r="P259" s="467"/>
      <c r="Q259" s="462">
        <f t="shared" si="59"/>
        <v>40</v>
      </c>
      <c r="R259" s="678">
        <v>1</v>
      </c>
      <c r="S259" s="678">
        <v>1</v>
      </c>
      <c r="T259" s="452">
        <f t="shared" si="60"/>
        <v>0</v>
      </c>
      <c r="U259" s="452">
        <f t="shared" si="61"/>
        <v>0</v>
      </c>
      <c r="V259" s="452">
        <f t="shared" si="62"/>
        <v>0</v>
      </c>
      <c r="W259" s="452">
        <f t="shared" si="63"/>
        <v>0</v>
      </c>
      <c r="X259" s="452"/>
      <c r="Y259" s="463">
        <f t="shared" si="54"/>
        <v>0</v>
      </c>
      <c r="Z259" s="463">
        <f t="shared" si="55"/>
        <v>0</v>
      </c>
      <c r="AA259" s="463">
        <f t="shared" si="56"/>
        <v>0</v>
      </c>
      <c r="AB259" s="463">
        <f t="shared" si="57"/>
        <v>0</v>
      </c>
      <c r="AC259" s="463">
        <f t="shared" si="58"/>
        <v>0</v>
      </c>
      <c r="AD259" s="464" t="str">
        <f t="shared" si="64"/>
        <v>V</v>
      </c>
      <c r="AE259" s="465"/>
      <c r="AF259" s="466">
        <f>(T259+U259+V259)*'1.0-Contractblad'!$L$37+W259</f>
        <v>0</v>
      </c>
      <c r="AG259" s="466">
        <f ca="1">VLOOKUP(E259,'1.1a-Jaarprijzen'!$B$49:$Q$84,16,FALSE)*K259</f>
        <v>0</v>
      </c>
      <c r="AI259" s="364">
        <f t="shared" si="65"/>
        <v>1200</v>
      </c>
      <c r="AJ259" s="364" t="str">
        <f t="shared" si="66"/>
        <v>1040-40</v>
      </c>
    </row>
    <row r="260" spans="1:36" ht="15">
      <c r="A260" s="423"/>
      <c r="B260" s="496"/>
      <c r="C260" s="497"/>
      <c r="D260" s="456">
        <f>VLOOKUP(E260,'1.1a-Jaarprijzen'!B:G,6,FALSE)</f>
        <v>1</v>
      </c>
      <c r="E260" s="455" t="s">
        <v>685</v>
      </c>
      <c r="F260" s="456" t="s">
        <v>375</v>
      </c>
      <c r="G260" s="457" t="s">
        <v>417</v>
      </c>
      <c r="H260" s="455" t="s">
        <v>629</v>
      </c>
      <c r="I260" s="458" t="str">
        <f t="shared" si="69"/>
        <v>niet van toepassing</v>
      </c>
      <c r="J260" s="456" t="s">
        <v>673</v>
      </c>
      <c r="K260" s="459"/>
      <c r="L260" s="459">
        <v>20</v>
      </c>
      <c r="M260" s="460" t="s">
        <v>17</v>
      </c>
      <c r="N260" s="461"/>
      <c r="O260" s="460"/>
      <c r="P260" s="467"/>
      <c r="Q260" s="462">
        <f t="shared" si="59"/>
        <v>0</v>
      </c>
      <c r="R260" s="678">
        <v>1</v>
      </c>
      <c r="S260" s="678">
        <v>1</v>
      </c>
      <c r="T260" s="452">
        <f t="shared" si="60"/>
        <v>0</v>
      </c>
      <c r="U260" s="452">
        <f t="shared" si="61"/>
        <v>0</v>
      </c>
      <c r="V260" s="452">
        <f t="shared" si="62"/>
        <v>0</v>
      </c>
      <c r="W260" s="452">
        <f t="shared" si="63"/>
        <v>0</v>
      </c>
      <c r="X260" s="452"/>
      <c r="Y260" s="463">
        <f t="shared" si="54"/>
        <v>0</v>
      </c>
      <c r="Z260" s="463">
        <f t="shared" si="55"/>
        <v>0</v>
      </c>
      <c r="AA260" s="463">
        <f t="shared" si="56"/>
        <v>0</v>
      </c>
      <c r="AB260" s="463">
        <f t="shared" si="57"/>
        <v>0</v>
      </c>
      <c r="AC260" s="463">
        <f t="shared" si="58"/>
        <v>0</v>
      </c>
      <c r="AD260" s="464">
        <f t="shared" si="64"/>
        <v>0</v>
      </c>
      <c r="AE260" s="465"/>
      <c r="AF260" s="466">
        <f>(T260+U260+V260)*'1.0-Contractblad'!$L$37+W260</f>
        <v>0</v>
      </c>
      <c r="AG260" s="466">
        <f ca="1">VLOOKUP(E260,'1.1a-Jaarprijzen'!$B$49:$Q$84,16,FALSE)*K260</f>
        <v>0</v>
      </c>
      <c r="AI260" s="364">
        <f t="shared" si="65"/>
        <v>0</v>
      </c>
      <c r="AJ260" s="364" t="str">
        <f t="shared" si="66"/>
        <v>nvt-0</v>
      </c>
    </row>
    <row r="261" spans="1:36" ht="15">
      <c r="A261" s="423"/>
      <c r="B261" s="496"/>
      <c r="C261" s="497"/>
      <c r="D261" s="456">
        <f>VLOOKUP(E261,'1.1a-Jaarprijzen'!B:G,6,FALSE)</f>
        <v>1</v>
      </c>
      <c r="E261" s="455" t="s">
        <v>685</v>
      </c>
      <c r="F261" s="456" t="s">
        <v>375</v>
      </c>
      <c r="G261" s="457" t="s">
        <v>454</v>
      </c>
      <c r="H261" s="455" t="s">
        <v>564</v>
      </c>
      <c r="I261" s="458" t="str">
        <f t="shared" si="69"/>
        <v>sanitaire ruimte (toilet-/doucheruimte)</v>
      </c>
      <c r="J261" s="456" t="s">
        <v>644</v>
      </c>
      <c r="K261" s="459">
        <v>9</v>
      </c>
      <c r="L261" s="459"/>
      <c r="M261" s="460">
        <v>4200</v>
      </c>
      <c r="N261" s="461"/>
      <c r="O261" s="460"/>
      <c r="P261" s="467"/>
      <c r="Q261" s="462">
        <f t="shared" si="59"/>
        <v>200</v>
      </c>
      <c r="R261" s="678">
        <v>1</v>
      </c>
      <c r="S261" s="678">
        <v>1</v>
      </c>
      <c r="T261" s="452">
        <f t="shared" si="60"/>
        <v>0</v>
      </c>
      <c r="U261" s="452">
        <f t="shared" si="61"/>
        <v>0</v>
      </c>
      <c r="V261" s="452">
        <f t="shared" si="62"/>
        <v>0</v>
      </c>
      <c r="W261" s="452">
        <f t="shared" si="63"/>
        <v>0</v>
      </c>
      <c r="X261" s="452"/>
      <c r="Y261" s="463">
        <f t="shared" si="54"/>
        <v>0</v>
      </c>
      <c r="Z261" s="463">
        <f t="shared" si="55"/>
        <v>0</v>
      </c>
      <c r="AA261" s="463">
        <f t="shared" si="56"/>
        <v>0</v>
      </c>
      <c r="AB261" s="463">
        <f t="shared" si="57"/>
        <v>0</v>
      </c>
      <c r="AC261" s="463">
        <f t="shared" si="58"/>
        <v>0</v>
      </c>
      <c r="AD261" s="464" t="str">
        <f t="shared" si="64"/>
        <v>S</v>
      </c>
      <c r="AE261" s="465"/>
      <c r="AF261" s="466">
        <f>(T261+U261+V261)*'1.0-Contractblad'!$L$37+W261</f>
        <v>0</v>
      </c>
      <c r="AG261" s="466">
        <f ca="1">VLOOKUP(E261,'1.1a-Jaarprijzen'!$B$49:$Q$84,16,FALSE)*K261</f>
        <v>0</v>
      </c>
      <c r="AI261" s="364">
        <f t="shared" si="65"/>
        <v>1800</v>
      </c>
      <c r="AJ261" s="364" t="str">
        <f t="shared" si="66"/>
        <v>4200-200</v>
      </c>
    </row>
    <row r="262" spans="1:36" ht="16" customHeight="1">
      <c r="A262" s="423"/>
      <c r="B262" s="496"/>
      <c r="C262" s="497"/>
      <c r="D262" s="456">
        <f>VLOOKUP(E262,'1.1a-Jaarprijzen'!B:G,6,FALSE)</f>
        <v>1</v>
      </c>
      <c r="E262" s="455" t="s">
        <v>685</v>
      </c>
      <c r="F262" s="456" t="s">
        <v>375</v>
      </c>
      <c r="G262" s="457" t="s">
        <v>455</v>
      </c>
      <c r="H262" s="455" t="s">
        <v>564</v>
      </c>
      <c r="I262" s="458" t="str">
        <f t="shared" si="69"/>
        <v>sanitaire ruimte (toilet-/doucheruimte)</v>
      </c>
      <c r="J262" s="456" t="s">
        <v>644</v>
      </c>
      <c r="K262" s="459">
        <v>11</v>
      </c>
      <c r="L262" s="459"/>
      <c r="M262" s="460">
        <v>4200</v>
      </c>
      <c r="N262" s="461"/>
      <c r="O262" s="460"/>
      <c r="P262" s="467"/>
      <c r="Q262" s="462">
        <f t="shared" si="59"/>
        <v>200</v>
      </c>
      <c r="R262" s="678">
        <v>1</v>
      </c>
      <c r="S262" s="678">
        <v>1</v>
      </c>
      <c r="T262" s="452">
        <f t="shared" si="60"/>
        <v>0</v>
      </c>
      <c r="U262" s="452">
        <f t="shared" si="61"/>
        <v>0</v>
      </c>
      <c r="V262" s="452">
        <f t="shared" si="62"/>
        <v>0</v>
      </c>
      <c r="W262" s="452">
        <f t="shared" si="63"/>
        <v>0</v>
      </c>
      <c r="X262" s="452"/>
      <c r="Y262" s="463">
        <f t="shared" si="54"/>
        <v>0</v>
      </c>
      <c r="Z262" s="463">
        <f t="shared" si="55"/>
        <v>0</v>
      </c>
      <c r="AA262" s="463">
        <f t="shared" si="56"/>
        <v>0</v>
      </c>
      <c r="AB262" s="463">
        <f t="shared" si="57"/>
        <v>0</v>
      </c>
      <c r="AC262" s="463">
        <f t="shared" si="58"/>
        <v>0</v>
      </c>
      <c r="AD262" s="464" t="str">
        <f t="shared" si="64"/>
        <v>S</v>
      </c>
      <c r="AE262" s="465"/>
      <c r="AF262" s="466">
        <f>(T262+U262+V262)*'1.0-Contractblad'!$L$37+W262</f>
        <v>0</v>
      </c>
      <c r="AG262" s="466">
        <f ca="1">VLOOKUP(E262,'1.1a-Jaarprijzen'!$B$49:$Q$84,16,FALSE)*K262</f>
        <v>0</v>
      </c>
      <c r="AI262" s="364">
        <f t="shared" si="65"/>
        <v>2200</v>
      </c>
      <c r="AJ262" s="364" t="str">
        <f t="shared" si="66"/>
        <v>4200-200</v>
      </c>
    </row>
    <row r="263" spans="1:36" ht="16" customHeight="1">
      <c r="A263" s="423"/>
      <c r="B263" s="496"/>
      <c r="C263" s="497"/>
      <c r="D263" s="456">
        <f>VLOOKUP(E263,'1.1a-Jaarprijzen'!B:G,6,FALSE)</f>
        <v>1</v>
      </c>
      <c r="E263" s="455" t="s">
        <v>685</v>
      </c>
      <c r="F263" s="456" t="s">
        <v>375</v>
      </c>
      <c r="G263" s="457" t="s">
        <v>468</v>
      </c>
      <c r="H263" s="455" t="s">
        <v>564</v>
      </c>
      <c r="I263" s="458" t="str">
        <f t="shared" si="69"/>
        <v>sanitaire ruimte (toilet-/doucheruimte)</v>
      </c>
      <c r="J263" s="456" t="s">
        <v>644</v>
      </c>
      <c r="K263" s="459">
        <v>9</v>
      </c>
      <c r="L263" s="459"/>
      <c r="M263" s="460">
        <v>4200</v>
      </c>
      <c r="N263" s="461"/>
      <c r="O263" s="460"/>
      <c r="P263" s="467"/>
      <c r="Q263" s="462">
        <f t="shared" si="59"/>
        <v>200</v>
      </c>
      <c r="R263" s="678">
        <v>1</v>
      </c>
      <c r="S263" s="678">
        <v>1</v>
      </c>
      <c r="T263" s="452">
        <f t="shared" si="60"/>
        <v>0</v>
      </c>
      <c r="U263" s="452">
        <f t="shared" si="61"/>
        <v>0</v>
      </c>
      <c r="V263" s="452">
        <f t="shared" si="62"/>
        <v>0</v>
      </c>
      <c r="W263" s="452">
        <f t="shared" si="63"/>
        <v>0</v>
      </c>
      <c r="X263" s="452"/>
      <c r="Y263" s="463">
        <f t="shared" si="54"/>
        <v>0</v>
      </c>
      <c r="Z263" s="463">
        <f t="shared" si="55"/>
        <v>0</v>
      </c>
      <c r="AA263" s="463">
        <f t="shared" si="56"/>
        <v>0</v>
      </c>
      <c r="AB263" s="463">
        <f t="shared" si="57"/>
        <v>0</v>
      </c>
      <c r="AC263" s="463">
        <f t="shared" si="58"/>
        <v>0</v>
      </c>
      <c r="AD263" s="464" t="str">
        <f t="shared" si="64"/>
        <v>S</v>
      </c>
      <c r="AE263" s="465"/>
      <c r="AF263" s="466">
        <f>(T263+U263+V263)*'1.0-Contractblad'!$L$37+W263</f>
        <v>0</v>
      </c>
      <c r="AG263" s="466">
        <f ca="1">VLOOKUP(E263,'1.1a-Jaarprijzen'!$B$49:$Q$84,16,FALSE)*K263</f>
        <v>0</v>
      </c>
      <c r="AI263" s="364">
        <f t="shared" si="65"/>
        <v>1800</v>
      </c>
      <c r="AJ263" s="364" t="str">
        <f t="shared" si="66"/>
        <v>4200-200</v>
      </c>
    </row>
    <row r="264" spans="1:36" ht="16" customHeight="1">
      <c r="A264" s="423"/>
      <c r="B264" s="496"/>
      <c r="C264" s="497"/>
      <c r="D264" s="456">
        <f>VLOOKUP(E264,'1.1a-Jaarprijzen'!B:G,6,FALSE)</f>
        <v>1</v>
      </c>
      <c r="E264" s="455" t="s">
        <v>685</v>
      </c>
      <c r="F264" s="456" t="s">
        <v>375</v>
      </c>
      <c r="G264" s="457" t="s">
        <v>469</v>
      </c>
      <c r="H264" s="455" t="s">
        <v>333</v>
      </c>
      <c r="I264" s="458" t="str">
        <f t="shared" si="69"/>
        <v>entree, gang, hal, repro</v>
      </c>
      <c r="J264" s="456" t="s">
        <v>673</v>
      </c>
      <c r="K264" s="459">
        <v>23</v>
      </c>
      <c r="L264" s="459"/>
      <c r="M264" s="460">
        <v>3200</v>
      </c>
      <c r="N264" s="461"/>
      <c r="O264" s="460"/>
      <c r="P264" s="467"/>
      <c r="Q264" s="462">
        <f t="shared" si="59"/>
        <v>200</v>
      </c>
      <c r="R264" s="678">
        <v>1</v>
      </c>
      <c r="S264" s="678">
        <v>1</v>
      </c>
      <c r="T264" s="452">
        <f t="shared" si="60"/>
        <v>0</v>
      </c>
      <c r="U264" s="452">
        <f t="shared" si="61"/>
        <v>0</v>
      </c>
      <c r="V264" s="452">
        <f t="shared" si="62"/>
        <v>0</v>
      </c>
      <c r="W264" s="452">
        <f t="shared" si="63"/>
        <v>0</v>
      </c>
      <c r="X264" s="452"/>
      <c r="Y264" s="463">
        <f t="shared" si="54"/>
        <v>0</v>
      </c>
      <c r="Z264" s="463">
        <f t="shared" si="55"/>
        <v>0</v>
      </c>
      <c r="AA264" s="463">
        <f t="shared" si="56"/>
        <v>0</v>
      </c>
      <c r="AB264" s="463">
        <f t="shared" si="57"/>
        <v>0</v>
      </c>
      <c r="AC264" s="463">
        <f t="shared" si="58"/>
        <v>0</v>
      </c>
      <c r="AD264" s="464" t="str">
        <f t="shared" si="64"/>
        <v>V</v>
      </c>
      <c r="AE264" s="465"/>
      <c r="AF264" s="466">
        <f>(T264+U264+V264)*'1.0-Contractblad'!$L$37+W264</f>
        <v>0</v>
      </c>
      <c r="AG264" s="466">
        <f ca="1">VLOOKUP(E264,'1.1a-Jaarprijzen'!$B$49:$Q$84,16,FALSE)*K264</f>
        <v>0</v>
      </c>
      <c r="AI264" s="364">
        <f t="shared" si="65"/>
        <v>4600</v>
      </c>
      <c r="AJ264" s="364" t="str">
        <f t="shared" si="66"/>
        <v>3200-200</v>
      </c>
    </row>
    <row r="265" spans="1:36" ht="16" customHeight="1">
      <c r="A265" s="423"/>
      <c r="B265" s="496"/>
      <c r="C265" s="497"/>
      <c r="D265" s="456">
        <f>VLOOKUP(E265,'1.1a-Jaarprijzen'!B:G,6,FALSE)</f>
        <v>1</v>
      </c>
      <c r="E265" s="455" t="s">
        <v>685</v>
      </c>
      <c r="F265" s="456" t="s">
        <v>334</v>
      </c>
      <c r="G265" s="457" t="s">
        <v>418</v>
      </c>
      <c r="H265" s="455" t="s">
        <v>333</v>
      </c>
      <c r="I265" s="458" t="str">
        <f t="shared" si="69"/>
        <v>entree, gang, hal, repro</v>
      </c>
      <c r="J265" s="456" t="s">
        <v>673</v>
      </c>
      <c r="K265" s="459">
        <v>237</v>
      </c>
      <c r="L265" s="459"/>
      <c r="M265" s="460">
        <v>3200</v>
      </c>
      <c r="N265" s="461"/>
      <c r="O265" s="460"/>
      <c r="P265" s="467"/>
      <c r="Q265" s="462">
        <f t="shared" si="59"/>
        <v>200</v>
      </c>
      <c r="R265" s="678">
        <v>1</v>
      </c>
      <c r="S265" s="678">
        <v>1</v>
      </c>
      <c r="T265" s="452">
        <f t="shared" si="60"/>
        <v>0</v>
      </c>
      <c r="U265" s="452">
        <f t="shared" si="61"/>
        <v>0</v>
      </c>
      <c r="V265" s="452">
        <f t="shared" si="62"/>
        <v>0</v>
      </c>
      <c r="W265" s="452">
        <f t="shared" si="63"/>
        <v>0</v>
      </c>
      <c r="X265" s="452"/>
      <c r="Y265" s="463">
        <f t="shared" si="54"/>
        <v>0</v>
      </c>
      <c r="Z265" s="463">
        <f t="shared" si="55"/>
        <v>0</v>
      </c>
      <c r="AA265" s="463">
        <f t="shared" si="56"/>
        <v>0</v>
      </c>
      <c r="AB265" s="463">
        <f t="shared" si="57"/>
        <v>0</v>
      </c>
      <c r="AC265" s="463">
        <f t="shared" si="58"/>
        <v>0</v>
      </c>
      <c r="AD265" s="464" t="str">
        <f t="shared" si="64"/>
        <v>V</v>
      </c>
      <c r="AE265" s="465"/>
      <c r="AF265" s="466">
        <f>(T265+U265+V265)*'1.0-Contractblad'!$L$37+W265</f>
        <v>0</v>
      </c>
      <c r="AG265" s="466">
        <f ca="1">VLOOKUP(E265,'1.1a-Jaarprijzen'!$B$49:$Q$84,16,FALSE)*K265</f>
        <v>0</v>
      </c>
      <c r="AI265" s="364">
        <f t="shared" si="65"/>
        <v>47400</v>
      </c>
      <c r="AJ265" s="364" t="str">
        <f t="shared" si="66"/>
        <v>3200-200</v>
      </c>
    </row>
    <row r="266" spans="1:36" ht="16" customHeight="1">
      <c r="A266" s="423"/>
      <c r="B266" s="496"/>
      <c r="C266" s="497"/>
      <c r="D266" s="456">
        <f>VLOOKUP(E266,'1.1a-Jaarprijzen'!B:G,6,FALSE)</f>
        <v>1</v>
      </c>
      <c r="E266" s="455" t="s">
        <v>685</v>
      </c>
      <c r="F266" s="456" t="s">
        <v>334</v>
      </c>
      <c r="G266" s="457" t="s">
        <v>419</v>
      </c>
      <c r="H266" s="455" t="s">
        <v>333</v>
      </c>
      <c r="I266" s="458" t="str">
        <f t="shared" si="69"/>
        <v>entree, gang, hal, repro</v>
      </c>
      <c r="J266" s="456" t="s">
        <v>673</v>
      </c>
      <c r="K266" s="459">
        <v>24</v>
      </c>
      <c r="L266" s="459"/>
      <c r="M266" s="460">
        <v>3200</v>
      </c>
      <c r="N266" s="461"/>
      <c r="O266" s="460"/>
      <c r="P266" s="467"/>
      <c r="Q266" s="462">
        <f t="shared" si="59"/>
        <v>200</v>
      </c>
      <c r="R266" s="678">
        <v>1</v>
      </c>
      <c r="S266" s="678">
        <v>1</v>
      </c>
      <c r="T266" s="452">
        <f t="shared" si="60"/>
        <v>0</v>
      </c>
      <c r="U266" s="452">
        <f t="shared" si="61"/>
        <v>0</v>
      </c>
      <c r="V266" s="452">
        <f t="shared" si="62"/>
        <v>0</v>
      </c>
      <c r="W266" s="452">
        <f t="shared" si="63"/>
        <v>0</v>
      </c>
      <c r="X266" s="452"/>
      <c r="Y266" s="463">
        <f t="shared" si="54"/>
        <v>0</v>
      </c>
      <c r="Z266" s="463">
        <f t="shared" si="55"/>
        <v>0</v>
      </c>
      <c r="AA266" s="463">
        <f t="shared" si="56"/>
        <v>0</v>
      </c>
      <c r="AB266" s="463">
        <f t="shared" si="57"/>
        <v>0</v>
      </c>
      <c r="AC266" s="463">
        <f t="shared" si="58"/>
        <v>0</v>
      </c>
      <c r="AD266" s="464" t="str">
        <f t="shared" si="64"/>
        <v>V</v>
      </c>
      <c r="AE266" s="465"/>
      <c r="AF266" s="466">
        <f>(T266+U266+V266)*'1.0-Contractblad'!$L$37+W266</f>
        <v>0</v>
      </c>
      <c r="AG266" s="466">
        <f ca="1">VLOOKUP(E266,'1.1a-Jaarprijzen'!$B$49:$Q$84,16,FALSE)*K266</f>
        <v>0</v>
      </c>
      <c r="AI266" s="364">
        <f t="shared" si="65"/>
        <v>4800</v>
      </c>
      <c r="AJ266" s="364" t="str">
        <f t="shared" si="66"/>
        <v>3200-200</v>
      </c>
    </row>
    <row r="267" spans="1:36" ht="16" customHeight="1">
      <c r="A267" s="423"/>
      <c r="B267" s="496"/>
      <c r="C267" s="497"/>
      <c r="D267" s="456">
        <f>VLOOKUP(E267,'1.1a-Jaarprijzen'!B:G,6,FALSE)</f>
        <v>1</v>
      </c>
      <c r="E267" s="455" t="s">
        <v>685</v>
      </c>
      <c r="F267" s="456" t="s">
        <v>334</v>
      </c>
      <c r="G267" s="457" t="s">
        <v>420</v>
      </c>
      <c r="H267" s="455" t="s">
        <v>466</v>
      </c>
      <c r="I267" s="458" t="str">
        <f t="shared" si="69"/>
        <v>entree, gang, hal, repro</v>
      </c>
      <c r="J267" s="456" t="s">
        <v>673</v>
      </c>
      <c r="K267" s="459">
        <v>4</v>
      </c>
      <c r="L267" s="459"/>
      <c r="M267" s="460">
        <v>3200</v>
      </c>
      <c r="N267" s="461"/>
      <c r="O267" s="460"/>
      <c r="P267" s="467"/>
      <c r="Q267" s="462">
        <f t="shared" si="59"/>
        <v>200</v>
      </c>
      <c r="R267" s="678">
        <v>1</v>
      </c>
      <c r="S267" s="678">
        <v>1</v>
      </c>
      <c r="T267" s="452">
        <f t="shared" si="60"/>
        <v>0</v>
      </c>
      <c r="U267" s="452">
        <f t="shared" si="61"/>
        <v>0</v>
      </c>
      <c r="V267" s="452">
        <f t="shared" si="62"/>
        <v>0</v>
      </c>
      <c r="W267" s="452">
        <f t="shared" si="63"/>
        <v>0</v>
      </c>
      <c r="X267" s="452"/>
      <c r="Y267" s="463">
        <f t="shared" si="54"/>
        <v>0</v>
      </c>
      <c r="Z267" s="463">
        <f t="shared" si="55"/>
        <v>0</v>
      </c>
      <c r="AA267" s="463">
        <f t="shared" si="56"/>
        <v>0</v>
      </c>
      <c r="AB267" s="463">
        <f t="shared" si="57"/>
        <v>0</v>
      </c>
      <c r="AC267" s="463">
        <f t="shared" si="58"/>
        <v>0</v>
      </c>
      <c r="AD267" s="464" t="str">
        <f t="shared" si="64"/>
        <v>V</v>
      </c>
      <c r="AE267" s="465" t="s">
        <v>633</v>
      </c>
      <c r="AF267" s="466">
        <f>(T267+U267+V267)*'1.0-Contractblad'!$L$37+W267</f>
        <v>0</v>
      </c>
      <c r="AG267" s="466">
        <f ca="1">VLOOKUP(E267,'1.1a-Jaarprijzen'!$B$49:$Q$84,16,FALSE)*K267</f>
        <v>0</v>
      </c>
      <c r="AI267" s="364">
        <f t="shared" si="65"/>
        <v>800</v>
      </c>
      <c r="AJ267" s="364" t="str">
        <f t="shared" si="66"/>
        <v>3200-200</v>
      </c>
    </row>
    <row r="268" spans="1:36" ht="16" customHeight="1">
      <c r="A268" s="423"/>
      <c r="B268" s="496"/>
      <c r="C268" s="497"/>
      <c r="D268" s="456">
        <f>VLOOKUP(E268,'1.1a-Jaarprijzen'!B:G,6,FALSE)</f>
        <v>1</v>
      </c>
      <c r="E268" s="455" t="s">
        <v>685</v>
      </c>
      <c r="F268" s="456" t="s">
        <v>334</v>
      </c>
      <c r="G268" s="457" t="s">
        <v>422</v>
      </c>
      <c r="H268" s="455" t="s">
        <v>564</v>
      </c>
      <c r="I268" s="458" t="str">
        <f t="shared" si="69"/>
        <v>sanitaire ruimte (toilet-/doucheruimte)</v>
      </c>
      <c r="J268" s="456" t="s">
        <v>644</v>
      </c>
      <c r="K268" s="459">
        <v>5</v>
      </c>
      <c r="L268" s="459"/>
      <c r="M268" s="460">
        <v>4200</v>
      </c>
      <c r="N268" s="461"/>
      <c r="O268" s="460"/>
      <c r="P268" s="467"/>
      <c r="Q268" s="462">
        <f t="shared" si="59"/>
        <v>200</v>
      </c>
      <c r="R268" s="678">
        <v>1</v>
      </c>
      <c r="S268" s="678">
        <v>1</v>
      </c>
      <c r="T268" s="452">
        <f t="shared" si="60"/>
        <v>0</v>
      </c>
      <c r="U268" s="452">
        <f t="shared" si="61"/>
        <v>0</v>
      </c>
      <c r="V268" s="452">
        <f t="shared" si="62"/>
        <v>0</v>
      </c>
      <c r="W268" s="452">
        <f t="shared" si="63"/>
        <v>0</v>
      </c>
      <c r="X268" s="452"/>
      <c r="Y268" s="463">
        <f t="shared" si="54"/>
        <v>0</v>
      </c>
      <c r="Z268" s="463">
        <f t="shared" si="55"/>
        <v>0</v>
      </c>
      <c r="AA268" s="463">
        <f t="shared" si="56"/>
        <v>0</v>
      </c>
      <c r="AB268" s="463">
        <f t="shared" si="57"/>
        <v>0</v>
      </c>
      <c r="AC268" s="463">
        <f t="shared" si="58"/>
        <v>0</v>
      </c>
      <c r="AD268" s="464" t="str">
        <f t="shared" si="64"/>
        <v>S</v>
      </c>
      <c r="AE268" s="465"/>
      <c r="AF268" s="466">
        <f>(T268+U268+V268)*'1.0-Contractblad'!$L$37+W268</f>
        <v>0</v>
      </c>
      <c r="AG268" s="466">
        <f ca="1">VLOOKUP(E268,'1.1a-Jaarprijzen'!$B$49:$Q$84,16,FALSE)*K268</f>
        <v>0</v>
      </c>
      <c r="AI268" s="364">
        <f t="shared" si="65"/>
        <v>1000</v>
      </c>
      <c r="AJ268" s="364" t="str">
        <f t="shared" si="66"/>
        <v>4200-200</v>
      </c>
    </row>
    <row r="269" spans="1:36" ht="16" customHeight="1">
      <c r="A269" s="423"/>
      <c r="B269" s="496"/>
      <c r="C269" s="497"/>
      <c r="D269" s="456">
        <f>VLOOKUP(E269,'1.1a-Jaarprijzen'!B:G,6,FALSE)</f>
        <v>1</v>
      </c>
      <c r="E269" s="455" t="s">
        <v>685</v>
      </c>
      <c r="F269" s="456" t="s">
        <v>334</v>
      </c>
      <c r="G269" s="457" t="s">
        <v>423</v>
      </c>
      <c r="H269" s="455" t="s">
        <v>465</v>
      </c>
      <c r="I269" s="458" t="str">
        <f t="shared" si="69"/>
        <v>kleedruimten</v>
      </c>
      <c r="J269" s="456" t="s">
        <v>673</v>
      </c>
      <c r="K269" s="459">
        <v>24</v>
      </c>
      <c r="L269" s="459"/>
      <c r="M269" s="460">
        <v>13200</v>
      </c>
      <c r="N269" s="461"/>
      <c r="O269" s="460"/>
      <c r="P269" s="467"/>
      <c r="Q269" s="462">
        <f t="shared" si="59"/>
        <v>200</v>
      </c>
      <c r="R269" s="678">
        <v>1</v>
      </c>
      <c r="S269" s="678">
        <v>1</v>
      </c>
      <c r="T269" s="452">
        <f t="shared" si="60"/>
        <v>0</v>
      </c>
      <c r="U269" s="452">
        <f t="shared" si="61"/>
        <v>0</v>
      </c>
      <c r="V269" s="452">
        <f t="shared" si="62"/>
        <v>0</v>
      </c>
      <c r="W269" s="452">
        <f t="shared" si="63"/>
        <v>0</v>
      </c>
      <c r="X269" s="452"/>
      <c r="Y269" s="463">
        <f t="shared" si="54"/>
        <v>0</v>
      </c>
      <c r="Z269" s="463">
        <f t="shared" si="55"/>
        <v>0</v>
      </c>
      <c r="AA269" s="463">
        <f t="shared" si="56"/>
        <v>0</v>
      </c>
      <c r="AB269" s="463">
        <f t="shared" si="57"/>
        <v>0</v>
      </c>
      <c r="AC269" s="463">
        <f t="shared" si="58"/>
        <v>0</v>
      </c>
      <c r="AD269" s="464" t="str">
        <f t="shared" si="64"/>
        <v>V</v>
      </c>
      <c r="AE269" s="465"/>
      <c r="AF269" s="466">
        <f>(T269+U269+V269)*'1.0-Contractblad'!$L$37+W269</f>
        <v>0</v>
      </c>
      <c r="AG269" s="466">
        <f ca="1">VLOOKUP(E269,'1.1a-Jaarprijzen'!$B$49:$Q$84,16,FALSE)*K269</f>
        <v>0</v>
      </c>
      <c r="AI269" s="364">
        <f t="shared" si="65"/>
        <v>4800</v>
      </c>
      <c r="AJ269" s="364" t="str">
        <f t="shared" si="66"/>
        <v>13200-200</v>
      </c>
    </row>
    <row r="270" spans="1:36" ht="16" customHeight="1">
      <c r="A270" s="423"/>
      <c r="B270" s="496"/>
      <c r="C270" s="497"/>
      <c r="D270" s="456">
        <f>VLOOKUP(E270,'1.1a-Jaarprijzen'!B:G,6,FALSE)</f>
        <v>1</v>
      </c>
      <c r="E270" s="455" t="s">
        <v>685</v>
      </c>
      <c r="F270" s="456" t="s">
        <v>334</v>
      </c>
      <c r="G270" s="457" t="s">
        <v>424</v>
      </c>
      <c r="H270" s="455" t="s">
        <v>584</v>
      </c>
      <c r="I270" s="458" t="str">
        <f t="shared" si="69"/>
        <v>sanitaire ruimte (toilet-/doucheruimte)</v>
      </c>
      <c r="J270" s="456" t="s">
        <v>644</v>
      </c>
      <c r="K270" s="459">
        <v>9</v>
      </c>
      <c r="L270" s="459"/>
      <c r="M270" s="460">
        <v>4200</v>
      </c>
      <c r="N270" s="461"/>
      <c r="O270" s="460"/>
      <c r="P270" s="467"/>
      <c r="Q270" s="462">
        <f t="shared" si="59"/>
        <v>200</v>
      </c>
      <c r="R270" s="678">
        <v>1</v>
      </c>
      <c r="S270" s="678">
        <v>1</v>
      </c>
      <c r="T270" s="452">
        <f t="shared" si="60"/>
        <v>0</v>
      </c>
      <c r="U270" s="452">
        <f t="shared" si="61"/>
        <v>0</v>
      </c>
      <c r="V270" s="452">
        <f t="shared" si="62"/>
        <v>0</v>
      </c>
      <c r="W270" s="452">
        <f t="shared" si="63"/>
        <v>0</v>
      </c>
      <c r="X270" s="452"/>
      <c r="Y270" s="463">
        <f t="shared" ref="Y270:Y333" si="70">IF($M270=0,0,VLOOKUP($M270,Kengetal,6,FALSE))</f>
        <v>0</v>
      </c>
      <c r="Z270" s="463">
        <f t="shared" ref="Z270:Z333" si="71">IF($M270=0,0,VLOOKUP($M270,Kengetal,7,FALSE))</f>
        <v>0</v>
      </c>
      <c r="AA270" s="463">
        <f t="shared" ref="AA270:AA333" si="72">IF($N270=0,0,VLOOKUP($N270,Kengetal,6,FALSE))</f>
        <v>0</v>
      </c>
      <c r="AB270" s="463">
        <f t="shared" ref="AB270:AB333" si="73">IF($O270=0,0,VLOOKUP($O270,Kengetal,6,FALSE))</f>
        <v>0</v>
      </c>
      <c r="AC270" s="463">
        <f t="shared" ref="AC270:AC333" si="74">IF($P270=0,0,VLOOKUP($P270,Kengetal,6,FALSE))</f>
        <v>0</v>
      </c>
      <c r="AD270" s="464" t="str">
        <f t="shared" si="64"/>
        <v>S</v>
      </c>
      <c r="AE270" s="465"/>
      <c r="AF270" s="466">
        <f>(T270+U270+V270)*'1.0-Contractblad'!$L$37+W270</f>
        <v>0</v>
      </c>
      <c r="AG270" s="466">
        <f ca="1">VLOOKUP(E270,'1.1a-Jaarprijzen'!$B$49:$Q$84,16,FALSE)*K270</f>
        <v>0</v>
      </c>
      <c r="AI270" s="364">
        <f t="shared" si="65"/>
        <v>1800</v>
      </c>
      <c r="AJ270" s="364" t="str">
        <f t="shared" si="66"/>
        <v>4200-200</v>
      </c>
    </row>
    <row r="271" spans="1:36" ht="16" customHeight="1">
      <c r="A271" s="423"/>
      <c r="B271" s="496"/>
      <c r="C271" s="497"/>
      <c r="D271" s="456">
        <f>VLOOKUP(E271,'1.1a-Jaarprijzen'!B:G,6,FALSE)</f>
        <v>1</v>
      </c>
      <c r="E271" s="455" t="s">
        <v>685</v>
      </c>
      <c r="F271" s="456" t="s">
        <v>334</v>
      </c>
      <c r="G271" s="457" t="s">
        <v>425</v>
      </c>
      <c r="H271" s="455" t="s">
        <v>564</v>
      </c>
      <c r="I271" s="458" t="str">
        <f t="shared" si="69"/>
        <v>sanitaire ruimte (toilet-/doucheruimte)</v>
      </c>
      <c r="J271" s="456" t="s">
        <v>644</v>
      </c>
      <c r="K271" s="459">
        <v>1</v>
      </c>
      <c r="L271" s="459"/>
      <c r="M271" s="460">
        <v>4200</v>
      </c>
      <c r="N271" s="461"/>
      <c r="O271" s="460"/>
      <c r="P271" s="467"/>
      <c r="Q271" s="462">
        <f t="shared" ref="Q271:Q334" si="75">VLOOKUP(M271,Kengetal,3,FALSE)+VLOOKUP(N271,Kengetal,3,FALSE)+VLOOKUP(O271,Kengetal,3,FALSE)</f>
        <v>200</v>
      </c>
      <c r="R271" s="678">
        <v>1</v>
      </c>
      <c r="S271" s="678">
        <v>1</v>
      </c>
      <c r="T271" s="452">
        <f t="shared" ref="T271:T334" si="76">Y271*K271*R271</f>
        <v>0</v>
      </c>
      <c r="U271" s="452">
        <f t="shared" ref="U271:U334" si="77">Z271*K271*S271</f>
        <v>0</v>
      </c>
      <c r="V271" s="452">
        <f t="shared" ref="V271:V334" si="78">AA271*K271*R271</f>
        <v>0</v>
      </c>
      <c r="W271" s="452">
        <f t="shared" ref="W271:W334" si="79">AB271*K271*R271</f>
        <v>0</v>
      </c>
      <c r="X271" s="452"/>
      <c r="Y271" s="463">
        <f t="shared" si="70"/>
        <v>0</v>
      </c>
      <c r="Z271" s="463">
        <f t="shared" si="71"/>
        <v>0</v>
      </c>
      <c r="AA271" s="463">
        <f t="shared" si="72"/>
        <v>0</v>
      </c>
      <c r="AB271" s="463">
        <f t="shared" si="73"/>
        <v>0</v>
      </c>
      <c r="AC271" s="463">
        <f t="shared" si="74"/>
        <v>0</v>
      </c>
      <c r="AD271" s="464" t="str">
        <f t="shared" ref="AD271:AD334" si="80">IF(M271="","",VLOOKUP(M271,Kengetal,13,FALSE))</f>
        <v>S</v>
      </c>
      <c r="AE271" s="465"/>
      <c r="AF271" s="466">
        <f>(T271+U271+V271)*'1.0-Contractblad'!$L$37+W271</f>
        <v>0</v>
      </c>
      <c r="AG271" s="466">
        <f ca="1">VLOOKUP(E271,'1.1a-Jaarprijzen'!$B$49:$Q$84,16,FALSE)*K271</f>
        <v>0</v>
      </c>
      <c r="AI271" s="364">
        <f t="shared" ref="AI271:AI334" si="81">K271*Q271</f>
        <v>200</v>
      </c>
      <c r="AJ271" s="364" t="str">
        <f t="shared" ref="AJ271:AJ334" si="82">CONCATENATE(M271,"-",Q271)</f>
        <v>4200-200</v>
      </c>
    </row>
    <row r="272" spans="1:36" ht="16" customHeight="1">
      <c r="A272" s="423"/>
      <c r="B272" s="496"/>
      <c r="C272" s="497"/>
      <c r="D272" s="456">
        <f>VLOOKUP(E272,'1.1a-Jaarprijzen'!B:G,6,FALSE)</f>
        <v>1</v>
      </c>
      <c r="E272" s="455" t="s">
        <v>685</v>
      </c>
      <c r="F272" s="456" t="s">
        <v>334</v>
      </c>
      <c r="G272" s="457" t="s">
        <v>426</v>
      </c>
      <c r="H272" s="455" t="s">
        <v>564</v>
      </c>
      <c r="I272" s="458" t="str">
        <f t="shared" si="69"/>
        <v>sanitaire ruimte (toilet-/doucheruimte)</v>
      </c>
      <c r="J272" s="456" t="s">
        <v>644</v>
      </c>
      <c r="K272" s="459">
        <v>1</v>
      </c>
      <c r="L272" s="459"/>
      <c r="M272" s="460">
        <v>4200</v>
      </c>
      <c r="N272" s="461"/>
      <c r="O272" s="460"/>
      <c r="P272" s="467"/>
      <c r="Q272" s="462">
        <f t="shared" si="75"/>
        <v>200</v>
      </c>
      <c r="R272" s="678">
        <v>1</v>
      </c>
      <c r="S272" s="678">
        <v>1</v>
      </c>
      <c r="T272" s="452">
        <f t="shared" si="76"/>
        <v>0</v>
      </c>
      <c r="U272" s="452">
        <f t="shared" si="77"/>
        <v>0</v>
      </c>
      <c r="V272" s="452">
        <f t="shared" si="78"/>
        <v>0</v>
      </c>
      <c r="W272" s="452">
        <f t="shared" si="79"/>
        <v>0</v>
      </c>
      <c r="X272" s="452"/>
      <c r="Y272" s="463">
        <f t="shared" si="70"/>
        <v>0</v>
      </c>
      <c r="Z272" s="463">
        <f t="shared" si="71"/>
        <v>0</v>
      </c>
      <c r="AA272" s="463">
        <f t="shared" si="72"/>
        <v>0</v>
      </c>
      <c r="AB272" s="463">
        <f t="shared" si="73"/>
        <v>0</v>
      </c>
      <c r="AC272" s="463">
        <f t="shared" si="74"/>
        <v>0</v>
      </c>
      <c r="AD272" s="464" t="str">
        <f t="shared" si="80"/>
        <v>S</v>
      </c>
      <c r="AE272" s="465"/>
      <c r="AF272" s="466">
        <f>(T272+U272+V272)*'1.0-Contractblad'!$L$37+W272</f>
        <v>0</v>
      </c>
      <c r="AG272" s="466">
        <f ca="1">VLOOKUP(E272,'1.1a-Jaarprijzen'!$B$49:$Q$84,16,FALSE)*K272</f>
        <v>0</v>
      </c>
      <c r="AI272" s="364">
        <f t="shared" si="81"/>
        <v>200</v>
      </c>
      <c r="AJ272" s="364" t="str">
        <f t="shared" si="82"/>
        <v>4200-200</v>
      </c>
    </row>
    <row r="273" spans="1:36" ht="16" customHeight="1">
      <c r="A273" s="423"/>
      <c r="B273" s="496"/>
      <c r="C273" s="497"/>
      <c r="D273" s="456">
        <f>VLOOKUP(E273,'1.1a-Jaarprijzen'!B:G,6,FALSE)</f>
        <v>1</v>
      </c>
      <c r="E273" s="455" t="s">
        <v>685</v>
      </c>
      <c r="F273" s="456" t="s">
        <v>334</v>
      </c>
      <c r="G273" s="457" t="s">
        <v>384</v>
      </c>
      <c r="H273" s="455" t="s">
        <v>584</v>
      </c>
      <c r="I273" s="458" t="str">
        <f t="shared" si="69"/>
        <v>sanitaire ruimte (toilet-/doucheruimte)</v>
      </c>
      <c r="J273" s="456" t="s">
        <v>644</v>
      </c>
      <c r="K273" s="459">
        <v>9</v>
      </c>
      <c r="L273" s="459"/>
      <c r="M273" s="460">
        <v>4200</v>
      </c>
      <c r="N273" s="461"/>
      <c r="O273" s="460"/>
      <c r="P273" s="467"/>
      <c r="Q273" s="462">
        <f t="shared" si="75"/>
        <v>200</v>
      </c>
      <c r="R273" s="678">
        <v>1</v>
      </c>
      <c r="S273" s="678">
        <v>1</v>
      </c>
      <c r="T273" s="452">
        <f t="shared" si="76"/>
        <v>0</v>
      </c>
      <c r="U273" s="452">
        <f t="shared" si="77"/>
        <v>0</v>
      </c>
      <c r="V273" s="452">
        <f t="shared" si="78"/>
        <v>0</v>
      </c>
      <c r="W273" s="452">
        <f t="shared" si="79"/>
        <v>0</v>
      </c>
      <c r="X273" s="452"/>
      <c r="Y273" s="463">
        <f t="shared" si="70"/>
        <v>0</v>
      </c>
      <c r="Z273" s="463">
        <f t="shared" si="71"/>
        <v>0</v>
      </c>
      <c r="AA273" s="463">
        <f t="shared" si="72"/>
        <v>0</v>
      </c>
      <c r="AB273" s="463">
        <f t="shared" si="73"/>
        <v>0</v>
      </c>
      <c r="AC273" s="463">
        <f t="shared" si="74"/>
        <v>0</v>
      </c>
      <c r="AD273" s="464" t="str">
        <f t="shared" si="80"/>
        <v>S</v>
      </c>
      <c r="AE273" s="465"/>
      <c r="AF273" s="466">
        <f>(T273+U273+V273)*'1.0-Contractblad'!$L$37+W273</f>
        <v>0</v>
      </c>
      <c r="AG273" s="466">
        <f ca="1">VLOOKUP(E273,'1.1a-Jaarprijzen'!$B$49:$Q$84,16,FALSE)*K273</f>
        <v>0</v>
      </c>
      <c r="AI273" s="364">
        <f t="shared" si="81"/>
        <v>1800</v>
      </c>
      <c r="AJ273" s="364" t="str">
        <f t="shared" si="82"/>
        <v>4200-200</v>
      </c>
    </row>
    <row r="274" spans="1:36" ht="16" customHeight="1">
      <c r="A274" s="423"/>
      <c r="B274" s="496"/>
      <c r="C274" s="497"/>
      <c r="D274" s="456">
        <f>VLOOKUP(E274,'1.1a-Jaarprijzen'!B:G,6,FALSE)</f>
        <v>1</v>
      </c>
      <c r="E274" s="455" t="s">
        <v>685</v>
      </c>
      <c r="F274" s="456" t="s">
        <v>334</v>
      </c>
      <c r="G274" s="457" t="s">
        <v>427</v>
      </c>
      <c r="H274" s="455" t="s">
        <v>465</v>
      </c>
      <c r="I274" s="458" t="str">
        <f t="shared" si="69"/>
        <v>kleedruimten</v>
      </c>
      <c r="J274" s="456" t="s">
        <v>673</v>
      </c>
      <c r="K274" s="459">
        <v>31</v>
      </c>
      <c r="L274" s="459"/>
      <c r="M274" s="460">
        <v>13200</v>
      </c>
      <c r="N274" s="461"/>
      <c r="O274" s="460"/>
      <c r="P274" s="467"/>
      <c r="Q274" s="462">
        <f t="shared" si="75"/>
        <v>200</v>
      </c>
      <c r="R274" s="678">
        <v>1</v>
      </c>
      <c r="S274" s="678">
        <v>1</v>
      </c>
      <c r="T274" s="452">
        <f t="shared" si="76"/>
        <v>0</v>
      </c>
      <c r="U274" s="452">
        <f t="shared" si="77"/>
        <v>0</v>
      </c>
      <c r="V274" s="452">
        <f t="shared" si="78"/>
        <v>0</v>
      </c>
      <c r="W274" s="452">
        <f t="shared" si="79"/>
        <v>0</v>
      </c>
      <c r="X274" s="452"/>
      <c r="Y274" s="463">
        <f t="shared" si="70"/>
        <v>0</v>
      </c>
      <c r="Z274" s="463">
        <f t="shared" si="71"/>
        <v>0</v>
      </c>
      <c r="AA274" s="463">
        <f t="shared" si="72"/>
        <v>0</v>
      </c>
      <c r="AB274" s="463">
        <f t="shared" si="73"/>
        <v>0</v>
      </c>
      <c r="AC274" s="463">
        <f t="shared" si="74"/>
        <v>0</v>
      </c>
      <c r="AD274" s="464" t="str">
        <f t="shared" si="80"/>
        <v>V</v>
      </c>
      <c r="AE274" s="465"/>
      <c r="AF274" s="466">
        <f>(T274+U274+V274)*'1.0-Contractblad'!$L$37+W274</f>
        <v>0</v>
      </c>
      <c r="AG274" s="466">
        <f ca="1">VLOOKUP(E274,'1.1a-Jaarprijzen'!$B$49:$Q$84,16,FALSE)*K274</f>
        <v>0</v>
      </c>
      <c r="AI274" s="364">
        <f t="shared" si="81"/>
        <v>6200</v>
      </c>
      <c r="AJ274" s="364" t="str">
        <f t="shared" si="82"/>
        <v>13200-200</v>
      </c>
    </row>
    <row r="275" spans="1:36" ht="16" customHeight="1">
      <c r="A275" s="423"/>
      <c r="B275" s="496"/>
      <c r="C275" s="497"/>
      <c r="D275" s="456">
        <f>VLOOKUP(E275,'1.1a-Jaarprijzen'!B:G,6,FALSE)</f>
        <v>1</v>
      </c>
      <c r="E275" s="455" t="s">
        <v>685</v>
      </c>
      <c r="F275" s="456" t="s">
        <v>334</v>
      </c>
      <c r="G275" s="457" t="s">
        <v>429</v>
      </c>
      <c r="H275" s="455" t="s">
        <v>585</v>
      </c>
      <c r="I275" s="458" t="str">
        <f t="shared" si="69"/>
        <v>sanitaire ruimte (toilet-/doucheruimte)</v>
      </c>
      <c r="J275" s="456" t="s">
        <v>644</v>
      </c>
      <c r="K275" s="459">
        <v>2</v>
      </c>
      <c r="L275" s="459"/>
      <c r="M275" s="460">
        <v>4200</v>
      </c>
      <c r="N275" s="461"/>
      <c r="O275" s="460"/>
      <c r="P275" s="467"/>
      <c r="Q275" s="462">
        <f t="shared" si="75"/>
        <v>200</v>
      </c>
      <c r="R275" s="678">
        <v>1</v>
      </c>
      <c r="S275" s="678">
        <v>1</v>
      </c>
      <c r="T275" s="452">
        <f t="shared" si="76"/>
        <v>0</v>
      </c>
      <c r="U275" s="452">
        <f t="shared" si="77"/>
        <v>0</v>
      </c>
      <c r="V275" s="452">
        <f t="shared" si="78"/>
        <v>0</v>
      </c>
      <c r="W275" s="452">
        <f t="shared" si="79"/>
        <v>0</v>
      </c>
      <c r="X275" s="452"/>
      <c r="Y275" s="463">
        <f t="shared" si="70"/>
        <v>0</v>
      </c>
      <c r="Z275" s="463">
        <f t="shared" si="71"/>
        <v>0</v>
      </c>
      <c r="AA275" s="463">
        <f t="shared" si="72"/>
        <v>0</v>
      </c>
      <c r="AB275" s="463">
        <f t="shared" si="73"/>
        <v>0</v>
      </c>
      <c r="AC275" s="463">
        <f t="shared" si="74"/>
        <v>0</v>
      </c>
      <c r="AD275" s="464" t="str">
        <f t="shared" si="80"/>
        <v>S</v>
      </c>
      <c r="AE275" s="465"/>
      <c r="AF275" s="466">
        <f>(T275+U275+V275)*'1.0-Contractblad'!$L$37+W275</f>
        <v>0</v>
      </c>
      <c r="AG275" s="466">
        <f ca="1">VLOOKUP(E275,'1.1a-Jaarprijzen'!$B$49:$Q$84,16,FALSE)*K275</f>
        <v>0</v>
      </c>
      <c r="AI275" s="364">
        <f t="shared" si="81"/>
        <v>400</v>
      </c>
      <c r="AJ275" s="364" t="str">
        <f t="shared" si="82"/>
        <v>4200-200</v>
      </c>
    </row>
    <row r="276" spans="1:36" ht="16" customHeight="1">
      <c r="A276" s="423"/>
      <c r="B276" s="496"/>
      <c r="C276" s="497"/>
      <c r="D276" s="456">
        <f>VLOOKUP(E276,'1.1a-Jaarprijzen'!B:G,6,FALSE)</f>
        <v>1</v>
      </c>
      <c r="E276" s="455" t="s">
        <v>685</v>
      </c>
      <c r="F276" s="456" t="s">
        <v>334</v>
      </c>
      <c r="G276" s="457" t="s">
        <v>430</v>
      </c>
      <c r="H276" s="455" t="s">
        <v>467</v>
      </c>
      <c r="I276" s="458" t="str">
        <f t="shared" si="69"/>
        <v>administratieve -,  vergaderruimte</v>
      </c>
      <c r="J276" s="456" t="s">
        <v>673</v>
      </c>
      <c r="K276" s="459">
        <v>7</v>
      </c>
      <c r="L276" s="459"/>
      <c r="M276" s="460">
        <v>1040</v>
      </c>
      <c r="N276" s="461"/>
      <c r="O276" s="460"/>
      <c r="P276" s="467"/>
      <c r="Q276" s="462">
        <f t="shared" si="75"/>
        <v>40</v>
      </c>
      <c r="R276" s="678">
        <v>1</v>
      </c>
      <c r="S276" s="678">
        <v>1</v>
      </c>
      <c r="T276" s="452">
        <f t="shared" si="76"/>
        <v>0</v>
      </c>
      <c r="U276" s="452">
        <f t="shared" si="77"/>
        <v>0</v>
      </c>
      <c r="V276" s="452">
        <f t="shared" si="78"/>
        <v>0</v>
      </c>
      <c r="W276" s="452">
        <f t="shared" si="79"/>
        <v>0</v>
      </c>
      <c r="X276" s="452"/>
      <c r="Y276" s="463">
        <f t="shared" si="70"/>
        <v>0</v>
      </c>
      <c r="Z276" s="463">
        <f t="shared" si="71"/>
        <v>0</v>
      </c>
      <c r="AA276" s="463">
        <f t="shared" si="72"/>
        <v>0</v>
      </c>
      <c r="AB276" s="463">
        <f t="shared" si="73"/>
        <v>0</v>
      </c>
      <c r="AC276" s="463">
        <f t="shared" si="74"/>
        <v>0</v>
      </c>
      <c r="AD276" s="464" t="str">
        <f t="shared" si="80"/>
        <v>V</v>
      </c>
      <c r="AE276" s="465"/>
      <c r="AF276" s="466">
        <f>(T276+U276+V276)*'1.0-Contractblad'!$L$37+W276</f>
        <v>0</v>
      </c>
      <c r="AG276" s="466">
        <f ca="1">VLOOKUP(E276,'1.1a-Jaarprijzen'!$B$49:$Q$84,16,FALSE)*K276</f>
        <v>0</v>
      </c>
      <c r="AI276" s="364">
        <f t="shared" si="81"/>
        <v>280</v>
      </c>
      <c r="AJ276" s="364" t="str">
        <f t="shared" si="82"/>
        <v>1040-40</v>
      </c>
    </row>
    <row r="277" spans="1:36" ht="16" customHeight="1">
      <c r="A277" s="423"/>
      <c r="B277" s="496"/>
      <c r="C277" s="497"/>
      <c r="D277" s="456">
        <f>VLOOKUP(E277,'1.1a-Jaarprijzen'!B:G,6,FALSE)</f>
        <v>1</v>
      </c>
      <c r="E277" s="455" t="s">
        <v>685</v>
      </c>
      <c r="F277" s="456" t="s">
        <v>334</v>
      </c>
      <c r="G277" s="457" t="s">
        <v>431</v>
      </c>
      <c r="H277" s="455" t="s">
        <v>381</v>
      </c>
      <c r="I277" s="458" t="str">
        <f t="shared" si="69"/>
        <v>gymzaal</v>
      </c>
      <c r="J277" s="456" t="s">
        <v>673</v>
      </c>
      <c r="K277" s="459">
        <v>266</v>
      </c>
      <c r="L277" s="459"/>
      <c r="M277" s="460">
        <v>14080</v>
      </c>
      <c r="N277" s="461"/>
      <c r="O277" s="460"/>
      <c r="P277" s="467"/>
      <c r="Q277" s="462">
        <f t="shared" si="75"/>
        <v>80</v>
      </c>
      <c r="R277" s="678">
        <v>1</v>
      </c>
      <c r="S277" s="678">
        <v>1</v>
      </c>
      <c r="T277" s="452">
        <f t="shared" si="76"/>
        <v>0</v>
      </c>
      <c r="U277" s="452">
        <f t="shared" si="77"/>
        <v>0</v>
      </c>
      <c r="V277" s="452">
        <f t="shared" si="78"/>
        <v>0</v>
      </c>
      <c r="W277" s="452">
        <f t="shared" si="79"/>
        <v>0</v>
      </c>
      <c r="X277" s="452"/>
      <c r="Y277" s="463">
        <f t="shared" si="70"/>
        <v>0</v>
      </c>
      <c r="Z277" s="463">
        <f t="shared" si="71"/>
        <v>0</v>
      </c>
      <c r="AA277" s="463">
        <f t="shared" si="72"/>
        <v>0</v>
      </c>
      <c r="AB277" s="463">
        <f t="shared" si="73"/>
        <v>0</v>
      </c>
      <c r="AC277" s="463">
        <f t="shared" si="74"/>
        <v>0</v>
      </c>
      <c r="AD277" s="464" t="str">
        <f t="shared" si="80"/>
        <v>Sp</v>
      </c>
      <c r="AE277" s="465"/>
      <c r="AF277" s="466">
        <f>(T277+U277+V277)*'1.0-Contractblad'!$L$37+W277</f>
        <v>0</v>
      </c>
      <c r="AG277" s="466">
        <f ca="1">VLOOKUP(E277,'1.1a-Jaarprijzen'!$B$49:$Q$84,16,FALSE)*K277</f>
        <v>0</v>
      </c>
      <c r="AI277" s="364">
        <f t="shared" si="81"/>
        <v>21280</v>
      </c>
      <c r="AJ277" s="364" t="str">
        <f t="shared" si="82"/>
        <v>14080-80</v>
      </c>
    </row>
    <row r="278" spans="1:36" ht="16" customHeight="1">
      <c r="A278" s="423"/>
      <c r="B278" s="496"/>
      <c r="C278" s="497"/>
      <c r="D278" s="456">
        <f>VLOOKUP(E278,'1.1a-Jaarprijzen'!B:G,6,FALSE)</f>
        <v>1</v>
      </c>
      <c r="E278" s="455" t="s">
        <v>685</v>
      </c>
      <c r="F278" s="456" t="s">
        <v>334</v>
      </c>
      <c r="G278" s="457" t="s">
        <v>432</v>
      </c>
      <c r="H278" s="455" t="s">
        <v>572</v>
      </c>
      <c r="I278" s="458" t="str">
        <f t="shared" si="69"/>
        <v>leslokaal/leerplein groep 4 t/m 8</v>
      </c>
      <c r="J278" s="456" t="s">
        <v>673</v>
      </c>
      <c r="K278" s="459">
        <v>44</v>
      </c>
      <c r="L278" s="459"/>
      <c r="M278" s="460">
        <v>18200</v>
      </c>
      <c r="N278" s="461"/>
      <c r="O278" s="460"/>
      <c r="P278" s="467"/>
      <c r="Q278" s="462">
        <f t="shared" si="75"/>
        <v>200</v>
      </c>
      <c r="R278" s="678">
        <v>1</v>
      </c>
      <c r="S278" s="678">
        <v>1</v>
      </c>
      <c r="T278" s="452">
        <f t="shared" si="76"/>
        <v>0</v>
      </c>
      <c r="U278" s="452">
        <f t="shared" si="77"/>
        <v>0</v>
      </c>
      <c r="V278" s="452">
        <f t="shared" si="78"/>
        <v>0</v>
      </c>
      <c r="W278" s="452">
        <f t="shared" si="79"/>
        <v>0</v>
      </c>
      <c r="X278" s="452"/>
      <c r="Y278" s="463">
        <f t="shared" si="70"/>
        <v>0</v>
      </c>
      <c r="Z278" s="463">
        <f t="shared" si="71"/>
        <v>0</v>
      </c>
      <c r="AA278" s="463">
        <f t="shared" si="72"/>
        <v>0</v>
      </c>
      <c r="AB278" s="463">
        <f t="shared" si="73"/>
        <v>0</v>
      </c>
      <c r="AC278" s="463">
        <f t="shared" si="74"/>
        <v>0</v>
      </c>
      <c r="AD278" s="464" t="str">
        <f t="shared" si="80"/>
        <v>V</v>
      </c>
      <c r="AE278" s="465"/>
      <c r="AF278" s="466">
        <f>(T278+U278+V278)*'1.0-Contractblad'!$L$37+W278</f>
        <v>0</v>
      </c>
      <c r="AG278" s="466">
        <f ca="1">VLOOKUP(E278,'1.1a-Jaarprijzen'!$B$49:$Q$84,16,FALSE)*K278</f>
        <v>0</v>
      </c>
      <c r="AI278" s="364">
        <f t="shared" si="81"/>
        <v>8800</v>
      </c>
      <c r="AJ278" s="364" t="str">
        <f t="shared" si="82"/>
        <v>18200-200</v>
      </c>
    </row>
    <row r="279" spans="1:36" ht="16" customHeight="1">
      <c r="A279" s="423"/>
      <c r="B279" s="496"/>
      <c r="C279" s="497"/>
      <c r="D279" s="456">
        <f>VLOOKUP(E279,'1.1a-Jaarprijzen'!B:G,6,FALSE)</f>
        <v>1</v>
      </c>
      <c r="E279" s="455" t="s">
        <v>685</v>
      </c>
      <c r="F279" s="456" t="s">
        <v>334</v>
      </c>
      <c r="G279" s="457" t="s">
        <v>433</v>
      </c>
      <c r="H279" s="455" t="s">
        <v>572</v>
      </c>
      <c r="I279" s="458" t="str">
        <f t="shared" si="69"/>
        <v>leslokaal/leerplein groep 4 t/m 8</v>
      </c>
      <c r="J279" s="456" t="s">
        <v>673</v>
      </c>
      <c r="K279" s="459">
        <v>52</v>
      </c>
      <c r="L279" s="459"/>
      <c r="M279" s="460">
        <v>18200</v>
      </c>
      <c r="N279" s="461"/>
      <c r="O279" s="460"/>
      <c r="P279" s="467"/>
      <c r="Q279" s="462">
        <f t="shared" si="75"/>
        <v>200</v>
      </c>
      <c r="R279" s="678">
        <v>1</v>
      </c>
      <c r="S279" s="678">
        <v>1</v>
      </c>
      <c r="T279" s="452">
        <f t="shared" si="76"/>
        <v>0</v>
      </c>
      <c r="U279" s="452">
        <f t="shared" si="77"/>
        <v>0</v>
      </c>
      <c r="V279" s="452">
        <f t="shared" si="78"/>
        <v>0</v>
      </c>
      <c r="W279" s="452">
        <f t="shared" si="79"/>
        <v>0</v>
      </c>
      <c r="X279" s="452"/>
      <c r="Y279" s="463">
        <f t="shared" si="70"/>
        <v>0</v>
      </c>
      <c r="Z279" s="463">
        <f t="shared" si="71"/>
        <v>0</v>
      </c>
      <c r="AA279" s="463">
        <f t="shared" si="72"/>
        <v>0</v>
      </c>
      <c r="AB279" s="463">
        <f t="shared" si="73"/>
        <v>0</v>
      </c>
      <c r="AC279" s="463">
        <f t="shared" si="74"/>
        <v>0</v>
      </c>
      <c r="AD279" s="464" t="str">
        <f t="shared" si="80"/>
        <v>V</v>
      </c>
      <c r="AE279" s="465"/>
      <c r="AF279" s="466">
        <f>(T279+U279+V279)*'1.0-Contractblad'!$L$37+W279</f>
        <v>0</v>
      </c>
      <c r="AG279" s="466">
        <f ca="1">VLOOKUP(E279,'1.1a-Jaarprijzen'!$B$49:$Q$84,16,FALSE)*K279</f>
        <v>0</v>
      </c>
      <c r="AI279" s="364">
        <f t="shared" si="81"/>
        <v>10400</v>
      </c>
      <c r="AJ279" s="364" t="str">
        <f t="shared" si="82"/>
        <v>18200-200</v>
      </c>
    </row>
    <row r="280" spans="1:36" ht="16" customHeight="1">
      <c r="A280" s="423"/>
      <c r="B280" s="496"/>
      <c r="C280" s="497"/>
      <c r="D280" s="456">
        <f>VLOOKUP(E280,'1.1a-Jaarprijzen'!B:G,6,FALSE)</f>
        <v>1</v>
      </c>
      <c r="E280" s="455" t="s">
        <v>685</v>
      </c>
      <c r="F280" s="456" t="s">
        <v>334</v>
      </c>
      <c r="G280" s="457" t="s">
        <v>457</v>
      </c>
      <c r="H280" s="455" t="s">
        <v>572</v>
      </c>
      <c r="I280" s="458" t="str">
        <f t="shared" si="69"/>
        <v>leslokaal/leerplein groep 4 t/m 8</v>
      </c>
      <c r="J280" s="456" t="s">
        <v>673</v>
      </c>
      <c r="K280" s="459">
        <v>52</v>
      </c>
      <c r="L280" s="459"/>
      <c r="M280" s="460">
        <v>18200</v>
      </c>
      <c r="N280" s="461"/>
      <c r="O280" s="460"/>
      <c r="P280" s="467"/>
      <c r="Q280" s="462">
        <f t="shared" si="75"/>
        <v>200</v>
      </c>
      <c r="R280" s="678">
        <v>1</v>
      </c>
      <c r="S280" s="678">
        <v>1</v>
      </c>
      <c r="T280" s="452">
        <f t="shared" si="76"/>
        <v>0</v>
      </c>
      <c r="U280" s="452">
        <f t="shared" si="77"/>
        <v>0</v>
      </c>
      <c r="V280" s="452">
        <f t="shared" si="78"/>
        <v>0</v>
      </c>
      <c r="W280" s="452">
        <f t="shared" si="79"/>
        <v>0</v>
      </c>
      <c r="X280" s="452"/>
      <c r="Y280" s="463">
        <f t="shared" si="70"/>
        <v>0</v>
      </c>
      <c r="Z280" s="463">
        <f t="shared" si="71"/>
        <v>0</v>
      </c>
      <c r="AA280" s="463">
        <f t="shared" si="72"/>
        <v>0</v>
      </c>
      <c r="AB280" s="463">
        <f t="shared" si="73"/>
        <v>0</v>
      </c>
      <c r="AC280" s="463">
        <f t="shared" si="74"/>
        <v>0</v>
      </c>
      <c r="AD280" s="464" t="str">
        <f t="shared" si="80"/>
        <v>V</v>
      </c>
      <c r="AE280" s="465"/>
      <c r="AF280" s="466">
        <f>(T280+U280+V280)*'1.0-Contractblad'!$L$37+W280</f>
        <v>0</v>
      </c>
      <c r="AG280" s="466">
        <f ca="1">VLOOKUP(E280,'1.1a-Jaarprijzen'!$B$49:$Q$84,16,FALSE)*K280</f>
        <v>0</v>
      </c>
      <c r="AI280" s="364">
        <f t="shared" si="81"/>
        <v>10400</v>
      </c>
      <c r="AJ280" s="364" t="str">
        <f t="shared" si="82"/>
        <v>18200-200</v>
      </c>
    </row>
    <row r="281" spans="1:36" ht="16" customHeight="1">
      <c r="A281" s="423"/>
      <c r="B281" s="496"/>
      <c r="C281" s="497"/>
      <c r="D281" s="456">
        <f>VLOOKUP(E281,'1.1a-Jaarprijzen'!B:G,6,FALSE)</f>
        <v>1</v>
      </c>
      <c r="E281" s="455" t="s">
        <v>685</v>
      </c>
      <c r="F281" s="456" t="s">
        <v>334</v>
      </c>
      <c r="G281" s="457" t="s">
        <v>458</v>
      </c>
      <c r="H281" s="455" t="s">
        <v>572</v>
      </c>
      <c r="I281" s="458" t="str">
        <f t="shared" si="69"/>
        <v>leslokaal/leerplein groep 4 t/m 8</v>
      </c>
      <c r="J281" s="456" t="s">
        <v>673</v>
      </c>
      <c r="K281" s="459">
        <v>49</v>
      </c>
      <c r="L281" s="459"/>
      <c r="M281" s="460">
        <v>18200</v>
      </c>
      <c r="N281" s="461"/>
      <c r="O281" s="460"/>
      <c r="P281" s="467"/>
      <c r="Q281" s="462">
        <f t="shared" si="75"/>
        <v>200</v>
      </c>
      <c r="R281" s="678">
        <v>1</v>
      </c>
      <c r="S281" s="678">
        <v>1</v>
      </c>
      <c r="T281" s="452">
        <f t="shared" si="76"/>
        <v>0</v>
      </c>
      <c r="U281" s="452">
        <f t="shared" si="77"/>
        <v>0</v>
      </c>
      <c r="V281" s="452">
        <f t="shared" si="78"/>
        <v>0</v>
      </c>
      <c r="W281" s="452">
        <f t="shared" si="79"/>
        <v>0</v>
      </c>
      <c r="X281" s="452"/>
      <c r="Y281" s="463">
        <f t="shared" si="70"/>
        <v>0</v>
      </c>
      <c r="Z281" s="463">
        <f t="shared" si="71"/>
        <v>0</v>
      </c>
      <c r="AA281" s="463">
        <f t="shared" si="72"/>
        <v>0</v>
      </c>
      <c r="AB281" s="463">
        <f t="shared" si="73"/>
        <v>0</v>
      </c>
      <c r="AC281" s="463">
        <f t="shared" si="74"/>
        <v>0</v>
      </c>
      <c r="AD281" s="464" t="str">
        <f t="shared" si="80"/>
        <v>V</v>
      </c>
      <c r="AE281" s="465"/>
      <c r="AF281" s="466">
        <f>(T281+U281+V281)*'1.0-Contractblad'!$L$37+W281</f>
        <v>0</v>
      </c>
      <c r="AG281" s="466">
        <f ca="1">VLOOKUP(E281,'1.1a-Jaarprijzen'!$B$49:$Q$84,16,FALSE)*K281</f>
        <v>0</v>
      </c>
      <c r="AI281" s="364">
        <f t="shared" si="81"/>
        <v>9800</v>
      </c>
      <c r="AJ281" s="364" t="str">
        <f t="shared" si="82"/>
        <v>18200-200</v>
      </c>
    </row>
    <row r="282" spans="1:36" ht="16" customHeight="1">
      <c r="A282" s="423"/>
      <c r="B282" s="496"/>
      <c r="C282" s="497"/>
      <c r="D282" s="456">
        <f>VLOOKUP(E282,'1.1a-Jaarprijzen'!B:G,6,FALSE)</f>
        <v>1</v>
      </c>
      <c r="E282" s="455" t="s">
        <v>685</v>
      </c>
      <c r="F282" s="456" t="s">
        <v>334</v>
      </c>
      <c r="G282" s="457" t="s">
        <v>460</v>
      </c>
      <c r="H282" s="455" t="s">
        <v>466</v>
      </c>
      <c r="I282" s="458" t="str">
        <f t="shared" si="69"/>
        <v>entree, gang, hal, repro</v>
      </c>
      <c r="J282" s="456" t="s">
        <v>673</v>
      </c>
      <c r="K282" s="459">
        <v>6</v>
      </c>
      <c r="L282" s="459"/>
      <c r="M282" s="460">
        <v>3200</v>
      </c>
      <c r="N282" s="461"/>
      <c r="O282" s="460"/>
      <c r="P282" s="467"/>
      <c r="Q282" s="462">
        <f t="shared" si="75"/>
        <v>200</v>
      </c>
      <c r="R282" s="678">
        <v>1</v>
      </c>
      <c r="S282" s="678">
        <v>1</v>
      </c>
      <c r="T282" s="452">
        <f t="shared" si="76"/>
        <v>0</v>
      </c>
      <c r="U282" s="452">
        <f t="shared" si="77"/>
        <v>0</v>
      </c>
      <c r="V282" s="452">
        <f t="shared" si="78"/>
        <v>0</v>
      </c>
      <c r="W282" s="452">
        <f t="shared" si="79"/>
        <v>0</v>
      </c>
      <c r="X282" s="452"/>
      <c r="Y282" s="463">
        <f t="shared" si="70"/>
        <v>0</v>
      </c>
      <c r="Z282" s="463">
        <f t="shared" si="71"/>
        <v>0</v>
      </c>
      <c r="AA282" s="463">
        <f t="shared" si="72"/>
        <v>0</v>
      </c>
      <c r="AB282" s="463">
        <f t="shared" si="73"/>
        <v>0</v>
      </c>
      <c r="AC282" s="463">
        <f t="shared" si="74"/>
        <v>0</v>
      </c>
      <c r="AD282" s="464" t="str">
        <f t="shared" si="80"/>
        <v>V</v>
      </c>
      <c r="AE282" s="465" t="s">
        <v>632</v>
      </c>
      <c r="AF282" s="466">
        <f>(T282+U282+V282)*'1.0-Contractblad'!$L$37+W282</f>
        <v>0</v>
      </c>
      <c r="AG282" s="466">
        <f ca="1">VLOOKUP(E282,'1.1a-Jaarprijzen'!$B$49:$Q$84,16,FALSE)*K282</f>
        <v>0</v>
      </c>
      <c r="AI282" s="364">
        <f t="shared" si="81"/>
        <v>1200</v>
      </c>
      <c r="AJ282" s="364" t="str">
        <f t="shared" si="82"/>
        <v>3200-200</v>
      </c>
    </row>
    <row r="283" spans="1:36" ht="16" customHeight="1">
      <c r="A283" s="423"/>
      <c r="B283" s="496"/>
      <c r="C283" s="497"/>
      <c r="D283" s="456">
        <f>VLOOKUP(E283,'1.1a-Jaarprijzen'!B:G,6,FALSE)</f>
        <v>1</v>
      </c>
      <c r="E283" s="455" t="s">
        <v>685</v>
      </c>
      <c r="F283" s="456" t="s">
        <v>334</v>
      </c>
      <c r="G283" s="457" t="s">
        <v>716</v>
      </c>
      <c r="H283" s="455" t="s">
        <v>467</v>
      </c>
      <c r="I283" s="458" t="str">
        <f t="shared" si="69"/>
        <v>administratieve -,  vergaderruimte</v>
      </c>
      <c r="J283" s="456" t="s">
        <v>673</v>
      </c>
      <c r="K283" s="459">
        <v>13</v>
      </c>
      <c r="L283" s="459"/>
      <c r="M283" s="460">
        <v>1040</v>
      </c>
      <c r="N283" s="461"/>
      <c r="O283" s="460"/>
      <c r="P283" s="467"/>
      <c r="Q283" s="462">
        <f t="shared" si="75"/>
        <v>40</v>
      </c>
      <c r="R283" s="678">
        <v>1</v>
      </c>
      <c r="S283" s="678">
        <v>1</v>
      </c>
      <c r="T283" s="452">
        <f t="shared" si="76"/>
        <v>0</v>
      </c>
      <c r="U283" s="452">
        <f t="shared" si="77"/>
        <v>0</v>
      </c>
      <c r="V283" s="452">
        <f t="shared" si="78"/>
        <v>0</v>
      </c>
      <c r="W283" s="452">
        <f t="shared" si="79"/>
        <v>0</v>
      </c>
      <c r="X283" s="452"/>
      <c r="Y283" s="463">
        <f t="shared" si="70"/>
        <v>0</v>
      </c>
      <c r="Z283" s="463">
        <f t="shared" si="71"/>
        <v>0</v>
      </c>
      <c r="AA283" s="463">
        <f t="shared" si="72"/>
        <v>0</v>
      </c>
      <c r="AB283" s="463">
        <f t="shared" si="73"/>
        <v>0</v>
      </c>
      <c r="AC283" s="463">
        <f t="shared" si="74"/>
        <v>0</v>
      </c>
      <c r="AD283" s="464" t="str">
        <f t="shared" si="80"/>
        <v>V</v>
      </c>
      <c r="AE283" s="465"/>
      <c r="AF283" s="466">
        <f>(T283+U283+V283)*'1.0-Contractblad'!$L$37+W283</f>
        <v>0</v>
      </c>
      <c r="AG283" s="466">
        <f ca="1">VLOOKUP(E283,'1.1a-Jaarprijzen'!$B$49:$Q$84,16,FALSE)*K283</f>
        <v>0</v>
      </c>
      <c r="AI283" s="364">
        <f t="shared" si="81"/>
        <v>520</v>
      </c>
      <c r="AJ283" s="364" t="str">
        <f t="shared" si="82"/>
        <v>1040-40</v>
      </c>
    </row>
    <row r="284" spans="1:36" ht="16" customHeight="1">
      <c r="A284" s="423"/>
      <c r="B284" s="496"/>
      <c r="C284" s="497"/>
      <c r="D284" s="456">
        <f>VLOOKUP(E284,'1.1a-Jaarprijzen'!B:G,6,FALSE)</f>
        <v>1</v>
      </c>
      <c r="E284" s="455" t="s">
        <v>685</v>
      </c>
      <c r="F284" s="456" t="s">
        <v>334</v>
      </c>
      <c r="G284" s="457" t="s">
        <v>731</v>
      </c>
      <c r="H284" s="455" t="s">
        <v>572</v>
      </c>
      <c r="I284" s="458" t="str">
        <f t="shared" si="69"/>
        <v>leslokaal/leerplein groep 4 t/m 8</v>
      </c>
      <c r="J284" s="456" t="s">
        <v>673</v>
      </c>
      <c r="K284" s="459">
        <v>66</v>
      </c>
      <c r="L284" s="459"/>
      <c r="M284" s="460">
        <v>18200</v>
      </c>
      <c r="N284" s="461"/>
      <c r="O284" s="460"/>
      <c r="P284" s="467"/>
      <c r="Q284" s="462">
        <f t="shared" si="75"/>
        <v>200</v>
      </c>
      <c r="R284" s="678">
        <v>1</v>
      </c>
      <c r="S284" s="678">
        <v>1</v>
      </c>
      <c r="T284" s="452">
        <f t="shared" si="76"/>
        <v>0</v>
      </c>
      <c r="U284" s="452">
        <f t="shared" si="77"/>
        <v>0</v>
      </c>
      <c r="V284" s="452">
        <f t="shared" si="78"/>
        <v>0</v>
      </c>
      <c r="W284" s="452">
        <f t="shared" si="79"/>
        <v>0</v>
      </c>
      <c r="X284" s="452"/>
      <c r="Y284" s="463">
        <f t="shared" si="70"/>
        <v>0</v>
      </c>
      <c r="Z284" s="463">
        <f t="shared" si="71"/>
        <v>0</v>
      </c>
      <c r="AA284" s="463">
        <f t="shared" si="72"/>
        <v>0</v>
      </c>
      <c r="AB284" s="463">
        <f t="shared" si="73"/>
        <v>0</v>
      </c>
      <c r="AC284" s="463">
        <f t="shared" si="74"/>
        <v>0</v>
      </c>
      <c r="AD284" s="464" t="str">
        <f t="shared" si="80"/>
        <v>V</v>
      </c>
      <c r="AE284" s="465"/>
      <c r="AF284" s="466">
        <f>(T284+U284+V284)*'1.0-Contractblad'!$L$37+W284</f>
        <v>0</v>
      </c>
      <c r="AG284" s="466">
        <f ca="1">VLOOKUP(E284,'1.1a-Jaarprijzen'!$B$49:$Q$84,16,FALSE)*K284</f>
        <v>0</v>
      </c>
      <c r="AI284" s="364">
        <f t="shared" si="81"/>
        <v>13200</v>
      </c>
      <c r="AJ284" s="364" t="str">
        <f t="shared" si="82"/>
        <v>18200-200</v>
      </c>
    </row>
    <row r="285" spans="1:36" ht="16" customHeight="1">
      <c r="A285" s="423"/>
      <c r="B285" s="496"/>
      <c r="C285" s="497"/>
      <c r="D285" s="456">
        <f>VLOOKUP(E285,'1.1a-Jaarprijzen'!B:G,6,FALSE)</f>
        <v>1</v>
      </c>
      <c r="E285" s="455" t="s">
        <v>685</v>
      </c>
      <c r="F285" s="456" t="s">
        <v>334</v>
      </c>
      <c r="G285" s="457" t="s">
        <v>462</v>
      </c>
      <c r="H285" s="455" t="s">
        <v>466</v>
      </c>
      <c r="I285" s="458" t="str">
        <f t="shared" si="69"/>
        <v>entree, gang, hal, repro</v>
      </c>
      <c r="J285" s="456" t="s">
        <v>673</v>
      </c>
      <c r="K285" s="459">
        <v>6</v>
      </c>
      <c r="L285" s="459"/>
      <c r="M285" s="460">
        <v>3200</v>
      </c>
      <c r="N285" s="461"/>
      <c r="O285" s="460"/>
      <c r="P285" s="467"/>
      <c r="Q285" s="462">
        <f t="shared" si="75"/>
        <v>200</v>
      </c>
      <c r="R285" s="678">
        <v>1</v>
      </c>
      <c r="S285" s="678">
        <v>1</v>
      </c>
      <c r="T285" s="452">
        <f t="shared" si="76"/>
        <v>0</v>
      </c>
      <c r="U285" s="452">
        <f t="shared" si="77"/>
        <v>0</v>
      </c>
      <c r="V285" s="452">
        <f t="shared" si="78"/>
        <v>0</v>
      </c>
      <c r="W285" s="452">
        <f t="shared" si="79"/>
        <v>0</v>
      </c>
      <c r="X285" s="452"/>
      <c r="Y285" s="463">
        <f t="shared" si="70"/>
        <v>0</v>
      </c>
      <c r="Z285" s="463">
        <f t="shared" si="71"/>
        <v>0</v>
      </c>
      <c r="AA285" s="463">
        <f t="shared" si="72"/>
        <v>0</v>
      </c>
      <c r="AB285" s="463">
        <f t="shared" si="73"/>
        <v>0</v>
      </c>
      <c r="AC285" s="463">
        <f t="shared" si="74"/>
        <v>0</v>
      </c>
      <c r="AD285" s="464" t="str">
        <f t="shared" si="80"/>
        <v>V</v>
      </c>
      <c r="AE285" s="465" t="s">
        <v>631</v>
      </c>
      <c r="AF285" s="466">
        <f>(T285+U285+V285)*'1.0-Contractblad'!$L$37+W285</f>
        <v>0</v>
      </c>
      <c r="AG285" s="466">
        <f ca="1">VLOOKUP(E285,'1.1a-Jaarprijzen'!$B$49:$Q$84,16,FALSE)*K285</f>
        <v>0</v>
      </c>
      <c r="AI285" s="364">
        <f t="shared" si="81"/>
        <v>1200</v>
      </c>
      <c r="AJ285" s="364" t="str">
        <f t="shared" si="82"/>
        <v>3200-200</v>
      </c>
    </row>
    <row r="286" spans="1:36" ht="16" customHeight="1">
      <c r="A286" s="423"/>
      <c r="B286" s="496"/>
      <c r="C286" s="497"/>
      <c r="D286" s="456">
        <f>VLOOKUP(E286,'1.1a-Jaarprijzen'!B:G,6,FALSE)</f>
        <v>1</v>
      </c>
      <c r="E286" s="455" t="s">
        <v>685</v>
      </c>
      <c r="F286" s="456" t="s">
        <v>334</v>
      </c>
      <c r="G286" s="457" t="s">
        <v>463</v>
      </c>
      <c r="H286" s="455" t="s">
        <v>572</v>
      </c>
      <c r="I286" s="458" t="str">
        <f t="shared" si="69"/>
        <v>leslokaal/leerplein groep 4 t/m 8</v>
      </c>
      <c r="J286" s="456" t="s">
        <v>673</v>
      </c>
      <c r="K286" s="459">
        <v>60</v>
      </c>
      <c r="L286" s="459"/>
      <c r="M286" s="460">
        <v>18200</v>
      </c>
      <c r="N286" s="461"/>
      <c r="O286" s="460"/>
      <c r="P286" s="467"/>
      <c r="Q286" s="462">
        <f t="shared" si="75"/>
        <v>200</v>
      </c>
      <c r="R286" s="678">
        <v>1</v>
      </c>
      <c r="S286" s="678">
        <v>1</v>
      </c>
      <c r="T286" s="452">
        <f t="shared" si="76"/>
        <v>0</v>
      </c>
      <c r="U286" s="452">
        <f t="shared" si="77"/>
        <v>0</v>
      </c>
      <c r="V286" s="452">
        <f t="shared" si="78"/>
        <v>0</v>
      </c>
      <c r="W286" s="452">
        <f t="shared" si="79"/>
        <v>0</v>
      </c>
      <c r="X286" s="452"/>
      <c r="Y286" s="463">
        <f t="shared" si="70"/>
        <v>0</v>
      </c>
      <c r="Z286" s="463">
        <f t="shared" si="71"/>
        <v>0</v>
      </c>
      <c r="AA286" s="463">
        <f t="shared" si="72"/>
        <v>0</v>
      </c>
      <c r="AB286" s="463">
        <f t="shared" si="73"/>
        <v>0</v>
      </c>
      <c r="AC286" s="463">
        <f t="shared" si="74"/>
        <v>0</v>
      </c>
      <c r="AD286" s="464" t="str">
        <f t="shared" si="80"/>
        <v>V</v>
      </c>
      <c r="AE286" s="465"/>
      <c r="AF286" s="466">
        <f>(T286+U286+V286)*'1.0-Contractblad'!$L$37+W286</f>
        <v>0</v>
      </c>
      <c r="AG286" s="466">
        <f ca="1">VLOOKUP(E286,'1.1a-Jaarprijzen'!$B$49:$Q$84,16,FALSE)*K286</f>
        <v>0</v>
      </c>
      <c r="AI286" s="364">
        <f t="shared" si="81"/>
        <v>12000</v>
      </c>
      <c r="AJ286" s="364" t="str">
        <f t="shared" si="82"/>
        <v>18200-200</v>
      </c>
    </row>
    <row r="287" spans="1:36" ht="16" customHeight="1">
      <c r="A287" s="423"/>
      <c r="B287" s="496"/>
      <c r="C287" s="497"/>
      <c r="D287" s="456">
        <f>VLOOKUP(E287,'1.1a-Jaarprijzen'!B:G,6,FALSE)</f>
        <v>1</v>
      </c>
      <c r="E287" s="455" t="s">
        <v>685</v>
      </c>
      <c r="F287" s="456" t="s">
        <v>334</v>
      </c>
      <c r="G287" s="457" t="s">
        <v>464</v>
      </c>
      <c r="H287" s="455" t="s">
        <v>572</v>
      </c>
      <c r="I287" s="458" t="str">
        <f t="shared" si="69"/>
        <v>leslokaal/leerplein groep 4 t/m 8</v>
      </c>
      <c r="J287" s="456" t="s">
        <v>673</v>
      </c>
      <c r="K287" s="459">
        <v>52</v>
      </c>
      <c r="L287" s="459"/>
      <c r="M287" s="460">
        <v>18200</v>
      </c>
      <c r="N287" s="461"/>
      <c r="O287" s="460"/>
      <c r="P287" s="467"/>
      <c r="Q287" s="462">
        <f t="shared" si="75"/>
        <v>200</v>
      </c>
      <c r="R287" s="678">
        <v>1</v>
      </c>
      <c r="S287" s="678">
        <v>1</v>
      </c>
      <c r="T287" s="452">
        <f t="shared" si="76"/>
        <v>0</v>
      </c>
      <c r="U287" s="452">
        <f t="shared" si="77"/>
        <v>0</v>
      </c>
      <c r="V287" s="452">
        <f t="shared" si="78"/>
        <v>0</v>
      </c>
      <c r="W287" s="452">
        <f t="shared" si="79"/>
        <v>0</v>
      </c>
      <c r="X287" s="452"/>
      <c r="Y287" s="463">
        <f t="shared" si="70"/>
        <v>0</v>
      </c>
      <c r="Z287" s="463">
        <f t="shared" si="71"/>
        <v>0</v>
      </c>
      <c r="AA287" s="463">
        <f t="shared" si="72"/>
        <v>0</v>
      </c>
      <c r="AB287" s="463">
        <f t="shared" si="73"/>
        <v>0</v>
      </c>
      <c r="AC287" s="463">
        <f t="shared" si="74"/>
        <v>0</v>
      </c>
      <c r="AD287" s="464" t="str">
        <f t="shared" si="80"/>
        <v>V</v>
      </c>
      <c r="AE287" s="465"/>
      <c r="AF287" s="466">
        <f>(T287+U287+V287)*'1.0-Contractblad'!$L$37+W287</f>
        <v>0</v>
      </c>
      <c r="AG287" s="466">
        <f ca="1">VLOOKUP(E287,'1.1a-Jaarprijzen'!$B$49:$Q$84,16,FALSE)*K287</f>
        <v>0</v>
      </c>
      <c r="AI287" s="364">
        <f t="shared" si="81"/>
        <v>10400</v>
      </c>
      <c r="AJ287" s="364" t="str">
        <f t="shared" si="82"/>
        <v>18200-200</v>
      </c>
    </row>
    <row r="288" spans="1:36" ht="16" customHeight="1">
      <c r="A288" s="423"/>
      <c r="B288" s="496"/>
      <c r="C288" s="497"/>
      <c r="D288" s="456">
        <f>VLOOKUP(E288,'1.1a-Jaarprijzen'!B:G,6,FALSE)</f>
        <v>1</v>
      </c>
      <c r="E288" s="455" t="s">
        <v>685</v>
      </c>
      <c r="F288" s="456" t="s">
        <v>334</v>
      </c>
      <c r="G288" s="457" t="s">
        <v>522</v>
      </c>
      <c r="H288" s="455" t="s">
        <v>572</v>
      </c>
      <c r="I288" s="458" t="str">
        <f t="shared" si="69"/>
        <v>leslokaal/leerplein groep 4 t/m 8</v>
      </c>
      <c r="J288" s="456" t="s">
        <v>673</v>
      </c>
      <c r="K288" s="459">
        <v>52</v>
      </c>
      <c r="L288" s="459"/>
      <c r="M288" s="460">
        <v>18200</v>
      </c>
      <c r="N288" s="461"/>
      <c r="O288" s="460"/>
      <c r="P288" s="467"/>
      <c r="Q288" s="462">
        <f t="shared" si="75"/>
        <v>200</v>
      </c>
      <c r="R288" s="678">
        <v>1</v>
      </c>
      <c r="S288" s="678">
        <v>1</v>
      </c>
      <c r="T288" s="452">
        <f t="shared" si="76"/>
        <v>0</v>
      </c>
      <c r="U288" s="452">
        <f t="shared" si="77"/>
        <v>0</v>
      </c>
      <c r="V288" s="452">
        <f t="shared" si="78"/>
        <v>0</v>
      </c>
      <c r="W288" s="452">
        <f t="shared" si="79"/>
        <v>0</v>
      </c>
      <c r="X288" s="452"/>
      <c r="Y288" s="463">
        <f t="shared" si="70"/>
        <v>0</v>
      </c>
      <c r="Z288" s="463">
        <f t="shared" si="71"/>
        <v>0</v>
      </c>
      <c r="AA288" s="463">
        <f t="shared" si="72"/>
        <v>0</v>
      </c>
      <c r="AB288" s="463">
        <f t="shared" si="73"/>
        <v>0</v>
      </c>
      <c r="AC288" s="463">
        <f t="shared" si="74"/>
        <v>0</v>
      </c>
      <c r="AD288" s="464" t="str">
        <f t="shared" si="80"/>
        <v>V</v>
      </c>
      <c r="AE288" s="465"/>
      <c r="AF288" s="466">
        <f>(T288+U288+V288)*'1.0-Contractblad'!$L$37+W288</f>
        <v>0</v>
      </c>
      <c r="AG288" s="466">
        <f ca="1">VLOOKUP(E288,'1.1a-Jaarprijzen'!$B$49:$Q$84,16,FALSE)*K288</f>
        <v>0</v>
      </c>
      <c r="AI288" s="364">
        <f t="shared" si="81"/>
        <v>10400</v>
      </c>
      <c r="AJ288" s="364" t="str">
        <f t="shared" si="82"/>
        <v>18200-200</v>
      </c>
    </row>
    <row r="289" spans="1:36" ht="16" customHeight="1">
      <c r="A289" s="423"/>
      <c r="B289" s="496"/>
      <c r="C289" s="497"/>
      <c r="D289" s="456">
        <f>VLOOKUP(E289,'1.1a-Jaarprijzen'!B:G,6,FALSE)</f>
        <v>1</v>
      </c>
      <c r="E289" s="455" t="s">
        <v>685</v>
      </c>
      <c r="F289" s="456" t="s">
        <v>334</v>
      </c>
      <c r="G289" s="457" t="s">
        <v>523</v>
      </c>
      <c r="H289" s="455" t="s">
        <v>572</v>
      </c>
      <c r="I289" s="458" t="str">
        <f t="shared" si="69"/>
        <v>leslokaal/leerplein groep 4 t/m 8</v>
      </c>
      <c r="J289" s="456" t="s">
        <v>673</v>
      </c>
      <c r="K289" s="459">
        <v>52</v>
      </c>
      <c r="L289" s="459"/>
      <c r="M289" s="460">
        <v>18200</v>
      </c>
      <c r="N289" s="461"/>
      <c r="O289" s="460"/>
      <c r="P289" s="467"/>
      <c r="Q289" s="462">
        <f t="shared" si="75"/>
        <v>200</v>
      </c>
      <c r="R289" s="678">
        <v>1</v>
      </c>
      <c r="S289" s="678">
        <v>1</v>
      </c>
      <c r="T289" s="452">
        <f t="shared" si="76"/>
        <v>0</v>
      </c>
      <c r="U289" s="452">
        <f t="shared" si="77"/>
        <v>0</v>
      </c>
      <c r="V289" s="452">
        <f t="shared" si="78"/>
        <v>0</v>
      </c>
      <c r="W289" s="452">
        <f t="shared" si="79"/>
        <v>0</v>
      </c>
      <c r="X289" s="452"/>
      <c r="Y289" s="463">
        <f t="shared" si="70"/>
        <v>0</v>
      </c>
      <c r="Z289" s="463">
        <f t="shared" si="71"/>
        <v>0</v>
      </c>
      <c r="AA289" s="463">
        <f t="shared" si="72"/>
        <v>0</v>
      </c>
      <c r="AB289" s="463">
        <f t="shared" si="73"/>
        <v>0</v>
      </c>
      <c r="AC289" s="463">
        <f t="shared" si="74"/>
        <v>0</v>
      </c>
      <c r="AD289" s="464" t="str">
        <f t="shared" si="80"/>
        <v>V</v>
      </c>
      <c r="AE289" s="465"/>
      <c r="AF289" s="466">
        <f>(T289+U289+V289)*'1.0-Contractblad'!$L$37+W289</f>
        <v>0</v>
      </c>
      <c r="AG289" s="466">
        <f ca="1">VLOOKUP(E289,'1.1a-Jaarprijzen'!$B$49:$Q$84,16,FALSE)*K289</f>
        <v>0</v>
      </c>
      <c r="AI289" s="364">
        <f t="shared" si="81"/>
        <v>10400</v>
      </c>
      <c r="AJ289" s="364" t="str">
        <f t="shared" si="82"/>
        <v>18200-200</v>
      </c>
    </row>
    <row r="290" spans="1:36" ht="16" customHeight="1">
      <c r="A290" s="423"/>
      <c r="B290" s="496"/>
      <c r="C290" s="497"/>
      <c r="D290" s="456">
        <f>VLOOKUP(E290,'1.1a-Jaarprijzen'!B:G,6,FALSE)</f>
        <v>1</v>
      </c>
      <c r="E290" s="455" t="s">
        <v>685</v>
      </c>
      <c r="F290" s="456" t="s">
        <v>334</v>
      </c>
      <c r="G290" s="457" t="s">
        <v>524</v>
      </c>
      <c r="H290" s="455" t="s">
        <v>564</v>
      </c>
      <c r="I290" s="458" t="str">
        <f t="shared" si="69"/>
        <v>sanitaire ruimte (toilet-/doucheruimte)</v>
      </c>
      <c r="J290" s="456" t="s">
        <v>644</v>
      </c>
      <c r="K290" s="459">
        <v>4</v>
      </c>
      <c r="L290" s="459"/>
      <c r="M290" s="460">
        <v>4200</v>
      </c>
      <c r="N290" s="461"/>
      <c r="O290" s="460"/>
      <c r="P290" s="467"/>
      <c r="Q290" s="462">
        <f t="shared" si="75"/>
        <v>200</v>
      </c>
      <c r="R290" s="678">
        <v>1</v>
      </c>
      <c r="S290" s="678">
        <v>1</v>
      </c>
      <c r="T290" s="452">
        <f t="shared" si="76"/>
        <v>0</v>
      </c>
      <c r="U290" s="452">
        <f t="shared" si="77"/>
        <v>0</v>
      </c>
      <c r="V290" s="452">
        <f t="shared" si="78"/>
        <v>0</v>
      </c>
      <c r="W290" s="452">
        <f t="shared" si="79"/>
        <v>0</v>
      </c>
      <c r="X290" s="452"/>
      <c r="Y290" s="463">
        <f t="shared" si="70"/>
        <v>0</v>
      </c>
      <c r="Z290" s="463">
        <f t="shared" si="71"/>
        <v>0</v>
      </c>
      <c r="AA290" s="463">
        <f t="shared" si="72"/>
        <v>0</v>
      </c>
      <c r="AB290" s="463">
        <f t="shared" si="73"/>
        <v>0</v>
      </c>
      <c r="AC290" s="463">
        <f t="shared" si="74"/>
        <v>0</v>
      </c>
      <c r="AD290" s="464" t="str">
        <f t="shared" si="80"/>
        <v>S</v>
      </c>
      <c r="AE290" s="465"/>
      <c r="AF290" s="466">
        <f>(T290+U290+V290)*'1.0-Contractblad'!$L$37+W290</f>
        <v>0</v>
      </c>
      <c r="AG290" s="466">
        <f ca="1">VLOOKUP(E290,'1.1a-Jaarprijzen'!$B$49:$Q$84,16,FALSE)*K290</f>
        <v>0</v>
      </c>
      <c r="AI290" s="364">
        <f t="shared" si="81"/>
        <v>800</v>
      </c>
      <c r="AJ290" s="364" t="str">
        <f t="shared" si="82"/>
        <v>4200-200</v>
      </c>
    </row>
    <row r="291" spans="1:36" ht="16" customHeight="1">
      <c r="A291" s="423"/>
      <c r="B291" s="496"/>
      <c r="C291" s="497"/>
      <c r="D291" s="456">
        <f>VLOOKUP(E291,'1.1a-Jaarprijzen'!B:G,6,FALSE)</f>
        <v>1</v>
      </c>
      <c r="E291" s="455" t="s">
        <v>685</v>
      </c>
      <c r="F291" s="456" t="s">
        <v>334</v>
      </c>
      <c r="G291" s="457" t="s">
        <v>717</v>
      </c>
      <c r="H291" s="455" t="s">
        <v>564</v>
      </c>
      <c r="I291" s="458" t="str">
        <f t="shared" si="69"/>
        <v>sanitaire ruimte (toilet-/doucheruimte)</v>
      </c>
      <c r="J291" s="456" t="s">
        <v>644</v>
      </c>
      <c r="K291" s="459">
        <v>4</v>
      </c>
      <c r="L291" s="459"/>
      <c r="M291" s="460">
        <v>4200</v>
      </c>
      <c r="N291" s="461"/>
      <c r="O291" s="460"/>
      <c r="P291" s="467"/>
      <c r="Q291" s="462">
        <f t="shared" si="75"/>
        <v>200</v>
      </c>
      <c r="R291" s="678">
        <v>1</v>
      </c>
      <c r="S291" s="678">
        <v>1</v>
      </c>
      <c r="T291" s="452">
        <f t="shared" si="76"/>
        <v>0</v>
      </c>
      <c r="U291" s="452">
        <f t="shared" si="77"/>
        <v>0</v>
      </c>
      <c r="V291" s="452">
        <f t="shared" si="78"/>
        <v>0</v>
      </c>
      <c r="W291" s="452">
        <f t="shared" si="79"/>
        <v>0</v>
      </c>
      <c r="X291" s="452"/>
      <c r="Y291" s="463">
        <f t="shared" si="70"/>
        <v>0</v>
      </c>
      <c r="Z291" s="463">
        <f t="shared" si="71"/>
        <v>0</v>
      </c>
      <c r="AA291" s="463">
        <f t="shared" si="72"/>
        <v>0</v>
      </c>
      <c r="AB291" s="463">
        <f t="shared" si="73"/>
        <v>0</v>
      </c>
      <c r="AC291" s="463">
        <f t="shared" si="74"/>
        <v>0</v>
      </c>
      <c r="AD291" s="464" t="str">
        <f t="shared" si="80"/>
        <v>S</v>
      </c>
      <c r="AE291" s="465"/>
      <c r="AF291" s="466">
        <f>(T291+U291+V291)*'1.0-Contractblad'!$L$37+W291</f>
        <v>0</v>
      </c>
      <c r="AG291" s="466">
        <f ca="1">VLOOKUP(E291,'1.1a-Jaarprijzen'!$B$49:$Q$84,16,FALSE)*K291</f>
        <v>0</v>
      </c>
      <c r="AI291" s="364">
        <f t="shared" si="81"/>
        <v>800</v>
      </c>
      <c r="AJ291" s="364" t="str">
        <f t="shared" si="82"/>
        <v>4200-200</v>
      </c>
    </row>
    <row r="292" spans="1:36" ht="16" customHeight="1">
      <c r="A292" s="423"/>
      <c r="B292" s="496"/>
      <c r="C292" s="497"/>
      <c r="D292" s="456">
        <f>VLOOKUP(E292,'1.1a-Jaarprijzen'!B:G,6,FALSE)</f>
        <v>1</v>
      </c>
      <c r="E292" s="455" t="s">
        <v>685</v>
      </c>
      <c r="F292" s="456" t="s">
        <v>334</v>
      </c>
      <c r="G292" s="457" t="s">
        <v>525</v>
      </c>
      <c r="H292" s="455" t="s">
        <v>583</v>
      </c>
      <c r="I292" s="458" t="str">
        <f t="shared" si="69"/>
        <v>administratieve -,  vergaderruimte</v>
      </c>
      <c r="J292" s="456" t="s">
        <v>673</v>
      </c>
      <c r="K292" s="459">
        <v>15</v>
      </c>
      <c r="L292" s="459"/>
      <c r="M292" s="460">
        <v>1040</v>
      </c>
      <c r="N292" s="461"/>
      <c r="O292" s="460"/>
      <c r="P292" s="467"/>
      <c r="Q292" s="462">
        <f t="shared" si="75"/>
        <v>40</v>
      </c>
      <c r="R292" s="678">
        <v>1</v>
      </c>
      <c r="S292" s="678">
        <v>1</v>
      </c>
      <c r="T292" s="452">
        <f t="shared" si="76"/>
        <v>0</v>
      </c>
      <c r="U292" s="452">
        <f t="shared" si="77"/>
        <v>0</v>
      </c>
      <c r="V292" s="452">
        <f t="shared" si="78"/>
        <v>0</v>
      </c>
      <c r="W292" s="452">
        <f t="shared" si="79"/>
        <v>0</v>
      </c>
      <c r="X292" s="452"/>
      <c r="Y292" s="463">
        <f t="shared" si="70"/>
        <v>0</v>
      </c>
      <c r="Z292" s="463">
        <f t="shared" si="71"/>
        <v>0</v>
      </c>
      <c r="AA292" s="463">
        <f t="shared" si="72"/>
        <v>0</v>
      </c>
      <c r="AB292" s="463">
        <f t="shared" si="73"/>
        <v>0</v>
      </c>
      <c r="AC292" s="463">
        <f t="shared" si="74"/>
        <v>0</v>
      </c>
      <c r="AD292" s="464" t="str">
        <f t="shared" si="80"/>
        <v>V</v>
      </c>
      <c r="AE292" s="465"/>
      <c r="AF292" s="466">
        <f>(T292+U292+V292)*'1.0-Contractblad'!$L$37+W292</f>
        <v>0</v>
      </c>
      <c r="AG292" s="466">
        <f ca="1">VLOOKUP(E292,'1.1a-Jaarprijzen'!$B$49:$Q$84,16,FALSE)*K292</f>
        <v>0</v>
      </c>
      <c r="AI292" s="364">
        <f t="shared" si="81"/>
        <v>600</v>
      </c>
      <c r="AJ292" s="364" t="str">
        <f t="shared" si="82"/>
        <v>1040-40</v>
      </c>
    </row>
    <row r="293" spans="1:36" ht="16" customHeight="1">
      <c r="A293" s="423"/>
      <c r="B293" s="496"/>
      <c r="C293" s="497"/>
      <c r="D293" s="456">
        <f>VLOOKUP(E293,'1.1a-Jaarprijzen'!B:G,6,FALSE)</f>
        <v>1</v>
      </c>
      <c r="E293" s="455" t="s">
        <v>685</v>
      </c>
      <c r="F293" s="456" t="s">
        <v>334</v>
      </c>
      <c r="G293" s="457" t="s">
        <v>526</v>
      </c>
      <c r="H293" s="455" t="s">
        <v>583</v>
      </c>
      <c r="I293" s="458" t="str">
        <f t="shared" si="69"/>
        <v>administratieve -,  vergaderruimte</v>
      </c>
      <c r="J293" s="456" t="s">
        <v>673</v>
      </c>
      <c r="K293" s="459">
        <v>10</v>
      </c>
      <c r="L293" s="459"/>
      <c r="M293" s="460">
        <v>1040</v>
      </c>
      <c r="N293" s="461"/>
      <c r="O293" s="460"/>
      <c r="P293" s="467"/>
      <c r="Q293" s="462">
        <f t="shared" si="75"/>
        <v>40</v>
      </c>
      <c r="R293" s="678">
        <v>1</v>
      </c>
      <c r="S293" s="678">
        <v>1</v>
      </c>
      <c r="T293" s="452">
        <f t="shared" si="76"/>
        <v>0</v>
      </c>
      <c r="U293" s="452">
        <f t="shared" si="77"/>
        <v>0</v>
      </c>
      <c r="V293" s="452">
        <f t="shared" si="78"/>
        <v>0</v>
      </c>
      <c r="W293" s="452">
        <f t="shared" si="79"/>
        <v>0</v>
      </c>
      <c r="X293" s="452"/>
      <c r="Y293" s="463">
        <f t="shared" si="70"/>
        <v>0</v>
      </c>
      <c r="Z293" s="463">
        <f t="shared" si="71"/>
        <v>0</v>
      </c>
      <c r="AA293" s="463">
        <f t="shared" si="72"/>
        <v>0</v>
      </c>
      <c r="AB293" s="463">
        <f t="shared" si="73"/>
        <v>0</v>
      </c>
      <c r="AC293" s="463">
        <f t="shared" si="74"/>
        <v>0</v>
      </c>
      <c r="AD293" s="464" t="str">
        <f t="shared" si="80"/>
        <v>V</v>
      </c>
      <c r="AE293" s="465"/>
      <c r="AF293" s="466">
        <f>(T293+U293+V293)*'1.0-Contractblad'!$L$37+W293</f>
        <v>0</v>
      </c>
      <c r="AG293" s="466">
        <f ca="1">VLOOKUP(E293,'1.1a-Jaarprijzen'!$B$49:$Q$84,16,FALSE)*K293</f>
        <v>0</v>
      </c>
      <c r="AI293" s="364">
        <f t="shared" si="81"/>
        <v>400</v>
      </c>
      <c r="AJ293" s="364" t="str">
        <f t="shared" si="82"/>
        <v>1040-40</v>
      </c>
    </row>
    <row r="294" spans="1:36" ht="16" customHeight="1">
      <c r="A294" s="423"/>
      <c r="B294" s="496"/>
      <c r="C294" s="497"/>
      <c r="D294" s="456">
        <f>VLOOKUP(E294,'1.1a-Jaarprijzen'!B:G,6,FALSE)</f>
        <v>1</v>
      </c>
      <c r="E294" s="455" t="s">
        <v>685</v>
      </c>
      <c r="F294" s="456" t="s">
        <v>334</v>
      </c>
      <c r="G294" s="457" t="s">
        <v>527</v>
      </c>
      <c r="H294" s="455" t="s">
        <v>467</v>
      </c>
      <c r="I294" s="458" t="str">
        <f t="shared" si="69"/>
        <v>administratieve -,  vergaderruimte</v>
      </c>
      <c r="J294" s="456" t="s">
        <v>673</v>
      </c>
      <c r="K294" s="459">
        <v>11</v>
      </c>
      <c r="L294" s="459"/>
      <c r="M294" s="460">
        <v>1040</v>
      </c>
      <c r="N294" s="461"/>
      <c r="O294" s="460"/>
      <c r="P294" s="467"/>
      <c r="Q294" s="462">
        <f t="shared" si="75"/>
        <v>40</v>
      </c>
      <c r="R294" s="678">
        <v>1</v>
      </c>
      <c r="S294" s="678">
        <v>1</v>
      </c>
      <c r="T294" s="452">
        <f t="shared" si="76"/>
        <v>0</v>
      </c>
      <c r="U294" s="452">
        <f t="shared" si="77"/>
        <v>0</v>
      </c>
      <c r="V294" s="452">
        <f t="shared" si="78"/>
        <v>0</v>
      </c>
      <c r="W294" s="452">
        <f t="shared" si="79"/>
        <v>0</v>
      </c>
      <c r="X294" s="452"/>
      <c r="Y294" s="463">
        <f t="shared" si="70"/>
        <v>0</v>
      </c>
      <c r="Z294" s="463">
        <f t="shared" si="71"/>
        <v>0</v>
      </c>
      <c r="AA294" s="463">
        <f t="shared" si="72"/>
        <v>0</v>
      </c>
      <c r="AB294" s="463">
        <f t="shared" si="73"/>
        <v>0</v>
      </c>
      <c r="AC294" s="463">
        <f t="shared" si="74"/>
        <v>0</v>
      </c>
      <c r="AD294" s="464" t="str">
        <f t="shared" si="80"/>
        <v>V</v>
      </c>
      <c r="AE294" s="465"/>
      <c r="AF294" s="466">
        <f>(T294+U294+V294)*'1.0-Contractblad'!$L$37+W294</f>
        <v>0</v>
      </c>
      <c r="AG294" s="466">
        <f ca="1">VLOOKUP(E294,'1.1a-Jaarprijzen'!$B$49:$Q$84,16,FALSE)*K294</f>
        <v>0</v>
      </c>
      <c r="AI294" s="364">
        <f t="shared" si="81"/>
        <v>440</v>
      </c>
      <c r="AJ294" s="364" t="str">
        <f t="shared" si="82"/>
        <v>1040-40</v>
      </c>
    </row>
    <row r="295" spans="1:36" ht="16" customHeight="1">
      <c r="A295" s="423"/>
      <c r="B295" s="496"/>
      <c r="C295" s="497"/>
      <c r="D295" s="456">
        <f>VLOOKUP(E295,'1.1a-Jaarprijzen'!B:G,6,FALSE)</f>
        <v>1</v>
      </c>
      <c r="E295" s="455" t="s">
        <v>685</v>
      </c>
      <c r="F295" s="456" t="s">
        <v>334</v>
      </c>
      <c r="G295" s="457" t="s">
        <v>528</v>
      </c>
      <c r="H295" s="455" t="s">
        <v>564</v>
      </c>
      <c r="I295" s="458" t="str">
        <f t="shared" si="69"/>
        <v>sanitaire ruimte (toilet-/doucheruimte)</v>
      </c>
      <c r="J295" s="456" t="s">
        <v>644</v>
      </c>
      <c r="K295" s="459">
        <v>9</v>
      </c>
      <c r="L295" s="459"/>
      <c r="M295" s="460">
        <v>4200</v>
      </c>
      <c r="N295" s="461"/>
      <c r="O295" s="460"/>
      <c r="P295" s="467"/>
      <c r="Q295" s="462">
        <f t="shared" si="75"/>
        <v>200</v>
      </c>
      <c r="R295" s="678">
        <v>1</v>
      </c>
      <c r="S295" s="678">
        <v>1</v>
      </c>
      <c r="T295" s="452">
        <f t="shared" si="76"/>
        <v>0</v>
      </c>
      <c r="U295" s="452">
        <f t="shared" si="77"/>
        <v>0</v>
      </c>
      <c r="V295" s="452">
        <f t="shared" si="78"/>
        <v>0</v>
      </c>
      <c r="W295" s="452">
        <f t="shared" si="79"/>
        <v>0</v>
      </c>
      <c r="X295" s="452"/>
      <c r="Y295" s="463">
        <f t="shared" si="70"/>
        <v>0</v>
      </c>
      <c r="Z295" s="463">
        <f t="shared" si="71"/>
        <v>0</v>
      </c>
      <c r="AA295" s="463">
        <f t="shared" si="72"/>
        <v>0</v>
      </c>
      <c r="AB295" s="463">
        <f t="shared" si="73"/>
        <v>0</v>
      </c>
      <c r="AC295" s="463">
        <f t="shared" si="74"/>
        <v>0</v>
      </c>
      <c r="AD295" s="464" t="str">
        <f t="shared" si="80"/>
        <v>S</v>
      </c>
      <c r="AE295" s="465"/>
      <c r="AF295" s="466">
        <f>(T295+U295+V295)*'1.0-Contractblad'!$L$37+W295</f>
        <v>0</v>
      </c>
      <c r="AG295" s="466">
        <f ca="1">VLOOKUP(E295,'1.1a-Jaarprijzen'!$B$49:$Q$84,16,FALSE)*K295</f>
        <v>0</v>
      </c>
      <c r="AI295" s="364">
        <f t="shared" si="81"/>
        <v>1800</v>
      </c>
      <c r="AJ295" s="364" t="str">
        <f t="shared" si="82"/>
        <v>4200-200</v>
      </c>
    </row>
    <row r="296" spans="1:36" ht="16" customHeight="1">
      <c r="A296" s="423"/>
      <c r="B296" s="496"/>
      <c r="C296" s="497"/>
      <c r="D296" s="456">
        <f>VLOOKUP(E296,'1.1a-Jaarprijzen'!B:G,6,FALSE)</f>
        <v>1</v>
      </c>
      <c r="E296" s="455" t="s">
        <v>685</v>
      </c>
      <c r="F296" s="456" t="s">
        <v>334</v>
      </c>
      <c r="G296" s="457" t="s">
        <v>529</v>
      </c>
      <c r="H296" s="455" t="s">
        <v>564</v>
      </c>
      <c r="I296" s="458" t="str">
        <f t="shared" si="69"/>
        <v>sanitaire ruimte (toilet-/doucheruimte)</v>
      </c>
      <c r="J296" s="456" t="s">
        <v>644</v>
      </c>
      <c r="K296" s="459">
        <v>11</v>
      </c>
      <c r="L296" s="459"/>
      <c r="M296" s="460">
        <v>4200</v>
      </c>
      <c r="N296" s="461"/>
      <c r="O296" s="460"/>
      <c r="P296" s="467"/>
      <c r="Q296" s="462">
        <f t="shared" si="75"/>
        <v>200</v>
      </c>
      <c r="R296" s="678">
        <v>1</v>
      </c>
      <c r="S296" s="678">
        <v>1</v>
      </c>
      <c r="T296" s="452">
        <f t="shared" si="76"/>
        <v>0</v>
      </c>
      <c r="U296" s="452">
        <f t="shared" si="77"/>
        <v>0</v>
      </c>
      <c r="V296" s="452">
        <f t="shared" si="78"/>
        <v>0</v>
      </c>
      <c r="W296" s="452">
        <f t="shared" si="79"/>
        <v>0</v>
      </c>
      <c r="X296" s="452"/>
      <c r="Y296" s="463">
        <f t="shared" si="70"/>
        <v>0</v>
      </c>
      <c r="Z296" s="463">
        <f t="shared" si="71"/>
        <v>0</v>
      </c>
      <c r="AA296" s="463">
        <f t="shared" si="72"/>
        <v>0</v>
      </c>
      <c r="AB296" s="463">
        <f t="shared" si="73"/>
        <v>0</v>
      </c>
      <c r="AC296" s="463">
        <f t="shared" si="74"/>
        <v>0</v>
      </c>
      <c r="AD296" s="464" t="str">
        <f t="shared" si="80"/>
        <v>S</v>
      </c>
      <c r="AE296" s="465"/>
      <c r="AF296" s="466">
        <f>(T296+U296+V296)*'1.0-Contractblad'!$L$37+W296</f>
        <v>0</v>
      </c>
      <c r="AG296" s="466">
        <f ca="1">VLOOKUP(E296,'1.1a-Jaarprijzen'!$B$49:$Q$84,16,FALSE)*K296</f>
        <v>0</v>
      </c>
      <c r="AI296" s="364">
        <f t="shared" si="81"/>
        <v>2200</v>
      </c>
      <c r="AJ296" s="364" t="str">
        <f t="shared" si="82"/>
        <v>4200-200</v>
      </c>
    </row>
    <row r="297" spans="1:36" ht="16" customHeight="1">
      <c r="A297" s="423"/>
      <c r="B297" s="496"/>
      <c r="C297" s="497"/>
      <c r="D297" s="456">
        <f>VLOOKUP(E297,'1.1a-Jaarprijzen'!B:G,6,FALSE)</f>
        <v>1</v>
      </c>
      <c r="E297" s="455" t="s">
        <v>685</v>
      </c>
      <c r="F297" s="456" t="s">
        <v>334</v>
      </c>
      <c r="G297" s="457" t="s">
        <v>530</v>
      </c>
      <c r="H297" s="455" t="s">
        <v>564</v>
      </c>
      <c r="I297" s="458" t="str">
        <f t="shared" si="69"/>
        <v>sanitaire ruimte (toilet-/doucheruimte)</v>
      </c>
      <c r="J297" s="456" t="s">
        <v>644</v>
      </c>
      <c r="K297" s="459">
        <v>11</v>
      </c>
      <c r="L297" s="459"/>
      <c r="M297" s="460">
        <v>4200</v>
      </c>
      <c r="N297" s="461"/>
      <c r="O297" s="460"/>
      <c r="P297" s="467"/>
      <c r="Q297" s="462">
        <f t="shared" si="75"/>
        <v>200</v>
      </c>
      <c r="R297" s="678">
        <v>1</v>
      </c>
      <c r="S297" s="678">
        <v>1</v>
      </c>
      <c r="T297" s="452">
        <f t="shared" si="76"/>
        <v>0</v>
      </c>
      <c r="U297" s="452">
        <f t="shared" si="77"/>
        <v>0</v>
      </c>
      <c r="V297" s="452">
        <f t="shared" si="78"/>
        <v>0</v>
      </c>
      <c r="W297" s="452">
        <f t="shared" si="79"/>
        <v>0</v>
      </c>
      <c r="X297" s="452"/>
      <c r="Y297" s="463">
        <f t="shared" si="70"/>
        <v>0</v>
      </c>
      <c r="Z297" s="463">
        <f t="shared" si="71"/>
        <v>0</v>
      </c>
      <c r="AA297" s="463">
        <f t="shared" si="72"/>
        <v>0</v>
      </c>
      <c r="AB297" s="463">
        <f t="shared" si="73"/>
        <v>0</v>
      </c>
      <c r="AC297" s="463">
        <f t="shared" si="74"/>
        <v>0</v>
      </c>
      <c r="AD297" s="464" t="str">
        <f t="shared" si="80"/>
        <v>S</v>
      </c>
      <c r="AE297" s="465"/>
      <c r="AF297" s="466">
        <f>(T297+U297+V297)*'1.0-Contractblad'!$L$37+W297</f>
        <v>0</v>
      </c>
      <c r="AG297" s="466">
        <f ca="1">VLOOKUP(E297,'1.1a-Jaarprijzen'!$B$49:$Q$84,16,FALSE)*K297</f>
        <v>0</v>
      </c>
      <c r="AI297" s="364">
        <f t="shared" si="81"/>
        <v>2200</v>
      </c>
      <c r="AJ297" s="364" t="str">
        <f t="shared" si="82"/>
        <v>4200-200</v>
      </c>
    </row>
    <row r="298" spans="1:36" ht="16" customHeight="1">
      <c r="A298" s="423"/>
      <c r="B298" s="496"/>
      <c r="C298" s="497"/>
      <c r="D298" s="456">
        <f>VLOOKUP(E298,'1.1a-Jaarprijzen'!B:G,6,FALSE)</f>
        <v>1</v>
      </c>
      <c r="E298" s="455" t="s">
        <v>685</v>
      </c>
      <c r="F298" s="456" t="s">
        <v>334</v>
      </c>
      <c r="G298" s="457" t="s">
        <v>531</v>
      </c>
      <c r="H298" s="455" t="s">
        <v>564</v>
      </c>
      <c r="I298" s="458" t="str">
        <f t="shared" si="69"/>
        <v>sanitaire ruimte (toilet-/doucheruimte)</v>
      </c>
      <c r="J298" s="456" t="s">
        <v>644</v>
      </c>
      <c r="K298" s="459">
        <v>9</v>
      </c>
      <c r="L298" s="459"/>
      <c r="M298" s="460">
        <v>4200</v>
      </c>
      <c r="N298" s="461"/>
      <c r="O298" s="460"/>
      <c r="P298" s="467"/>
      <c r="Q298" s="462">
        <f t="shared" si="75"/>
        <v>200</v>
      </c>
      <c r="R298" s="678">
        <v>1</v>
      </c>
      <c r="S298" s="678">
        <v>1</v>
      </c>
      <c r="T298" s="452">
        <f t="shared" si="76"/>
        <v>0</v>
      </c>
      <c r="U298" s="452">
        <f t="shared" si="77"/>
        <v>0</v>
      </c>
      <c r="V298" s="452">
        <f t="shared" si="78"/>
        <v>0</v>
      </c>
      <c r="W298" s="452">
        <f t="shared" si="79"/>
        <v>0</v>
      </c>
      <c r="X298" s="452"/>
      <c r="Y298" s="463">
        <f t="shared" si="70"/>
        <v>0</v>
      </c>
      <c r="Z298" s="463">
        <f t="shared" si="71"/>
        <v>0</v>
      </c>
      <c r="AA298" s="463">
        <f t="shared" si="72"/>
        <v>0</v>
      </c>
      <c r="AB298" s="463">
        <f t="shared" si="73"/>
        <v>0</v>
      </c>
      <c r="AC298" s="463">
        <f t="shared" si="74"/>
        <v>0</v>
      </c>
      <c r="AD298" s="464" t="str">
        <f t="shared" si="80"/>
        <v>S</v>
      </c>
      <c r="AE298" s="465"/>
      <c r="AF298" s="466">
        <f>(T298+U298+V298)*'1.0-Contractblad'!$L$37+W298</f>
        <v>0</v>
      </c>
      <c r="AG298" s="466">
        <f ca="1">VLOOKUP(E298,'1.1a-Jaarprijzen'!$B$49:$Q$84,16,FALSE)*K298</f>
        <v>0</v>
      </c>
      <c r="AI298" s="364">
        <f t="shared" si="81"/>
        <v>1800</v>
      </c>
      <c r="AJ298" s="364" t="str">
        <f t="shared" si="82"/>
        <v>4200-200</v>
      </c>
    </row>
    <row r="299" spans="1:36" ht="16" customHeight="1">
      <c r="A299" s="423"/>
      <c r="B299" s="496"/>
      <c r="C299" s="497"/>
      <c r="D299" s="456">
        <f>VLOOKUP(E299,'1.1a-Jaarprijzen'!B:G,6,FALSE)</f>
        <v>1</v>
      </c>
      <c r="E299" s="455" t="s">
        <v>685</v>
      </c>
      <c r="F299" s="456" t="s">
        <v>334</v>
      </c>
      <c r="G299" s="457" t="s">
        <v>532</v>
      </c>
      <c r="H299" s="455" t="s">
        <v>333</v>
      </c>
      <c r="I299" s="458" t="str">
        <f t="shared" si="69"/>
        <v>entree, gang, hal, repro</v>
      </c>
      <c r="J299" s="456" t="s">
        <v>673</v>
      </c>
      <c r="K299" s="459">
        <v>25</v>
      </c>
      <c r="L299" s="459"/>
      <c r="M299" s="460">
        <v>3200</v>
      </c>
      <c r="N299" s="461"/>
      <c r="O299" s="460"/>
      <c r="P299" s="467"/>
      <c r="Q299" s="462">
        <f t="shared" si="75"/>
        <v>200</v>
      </c>
      <c r="R299" s="678">
        <v>1</v>
      </c>
      <c r="S299" s="678">
        <v>1</v>
      </c>
      <c r="T299" s="452">
        <f t="shared" si="76"/>
        <v>0</v>
      </c>
      <c r="U299" s="452">
        <f t="shared" si="77"/>
        <v>0</v>
      </c>
      <c r="V299" s="452">
        <f t="shared" si="78"/>
        <v>0</v>
      </c>
      <c r="W299" s="452">
        <f t="shared" si="79"/>
        <v>0</v>
      </c>
      <c r="X299" s="452"/>
      <c r="Y299" s="463">
        <f t="shared" si="70"/>
        <v>0</v>
      </c>
      <c r="Z299" s="463">
        <f t="shared" si="71"/>
        <v>0</v>
      </c>
      <c r="AA299" s="463">
        <f t="shared" si="72"/>
        <v>0</v>
      </c>
      <c r="AB299" s="463">
        <f t="shared" si="73"/>
        <v>0</v>
      </c>
      <c r="AC299" s="463">
        <f t="shared" si="74"/>
        <v>0</v>
      </c>
      <c r="AD299" s="464" t="str">
        <f t="shared" si="80"/>
        <v>V</v>
      </c>
      <c r="AE299" s="465"/>
      <c r="AF299" s="466">
        <f>(T299+U299+V299)*'1.0-Contractblad'!$L$37+W299</f>
        <v>0</v>
      </c>
      <c r="AG299" s="466">
        <f ca="1">VLOOKUP(E299,'1.1a-Jaarprijzen'!$B$49:$Q$84,16,FALSE)*K299</f>
        <v>0</v>
      </c>
      <c r="AI299" s="364">
        <f t="shared" si="81"/>
        <v>5000</v>
      </c>
      <c r="AJ299" s="364" t="str">
        <f t="shared" si="82"/>
        <v>3200-200</v>
      </c>
    </row>
    <row r="300" spans="1:36" ht="16" customHeight="1">
      <c r="A300" s="423"/>
      <c r="B300" s="496"/>
      <c r="C300" s="497"/>
      <c r="D300" s="456">
        <f>VLOOKUP(E300,'1.1a-Jaarprijzen'!B:G,6,FALSE)</f>
        <v>1</v>
      </c>
      <c r="E300" s="455" t="s">
        <v>685</v>
      </c>
      <c r="F300" s="456" t="s">
        <v>334</v>
      </c>
      <c r="G300" s="457" t="s">
        <v>533</v>
      </c>
      <c r="H300" s="455" t="s">
        <v>333</v>
      </c>
      <c r="I300" s="458" t="str">
        <f t="shared" si="69"/>
        <v>entree, gang, hal, repro</v>
      </c>
      <c r="J300" s="456" t="s">
        <v>673</v>
      </c>
      <c r="K300" s="459">
        <v>10</v>
      </c>
      <c r="L300" s="459"/>
      <c r="M300" s="460">
        <v>3200</v>
      </c>
      <c r="N300" s="461"/>
      <c r="O300" s="460"/>
      <c r="P300" s="467"/>
      <c r="Q300" s="462">
        <f t="shared" si="75"/>
        <v>200</v>
      </c>
      <c r="R300" s="678">
        <v>1</v>
      </c>
      <c r="S300" s="678">
        <v>1</v>
      </c>
      <c r="T300" s="452">
        <f t="shared" si="76"/>
        <v>0</v>
      </c>
      <c r="U300" s="452">
        <f t="shared" si="77"/>
        <v>0</v>
      </c>
      <c r="V300" s="452">
        <f t="shared" si="78"/>
        <v>0</v>
      </c>
      <c r="W300" s="452">
        <f t="shared" si="79"/>
        <v>0</v>
      </c>
      <c r="X300" s="452"/>
      <c r="Y300" s="463">
        <f t="shared" si="70"/>
        <v>0</v>
      </c>
      <c r="Z300" s="463">
        <f t="shared" si="71"/>
        <v>0</v>
      </c>
      <c r="AA300" s="463">
        <f t="shared" si="72"/>
        <v>0</v>
      </c>
      <c r="AB300" s="463">
        <f t="shared" si="73"/>
        <v>0</v>
      </c>
      <c r="AC300" s="463">
        <f t="shared" si="74"/>
        <v>0</v>
      </c>
      <c r="AD300" s="464" t="str">
        <f t="shared" si="80"/>
        <v>V</v>
      </c>
      <c r="AE300" s="465"/>
      <c r="AF300" s="466">
        <f>(T300+U300+V300)*'1.0-Contractblad'!$L$37+W300</f>
        <v>0</v>
      </c>
      <c r="AG300" s="466">
        <f ca="1">VLOOKUP(E300,'1.1a-Jaarprijzen'!$B$49:$Q$84,16,FALSE)*K300</f>
        <v>0</v>
      </c>
      <c r="AI300" s="364">
        <f t="shared" si="81"/>
        <v>2000</v>
      </c>
      <c r="AJ300" s="364" t="str">
        <f t="shared" si="82"/>
        <v>3200-200</v>
      </c>
    </row>
    <row r="301" spans="1:36" ht="16" customHeight="1">
      <c r="A301" s="423"/>
      <c r="B301" s="496"/>
      <c r="C301" s="497"/>
      <c r="D301" s="456">
        <f>VLOOKUP(E301,'1.1a-Jaarprijzen'!B:G,6,FALSE)</f>
        <v>1</v>
      </c>
      <c r="E301" s="455" t="s">
        <v>685</v>
      </c>
      <c r="F301" s="456" t="s">
        <v>334</v>
      </c>
      <c r="G301" s="457" t="s">
        <v>534</v>
      </c>
      <c r="H301" s="455" t="s">
        <v>333</v>
      </c>
      <c r="I301" s="458" t="str">
        <f t="shared" si="69"/>
        <v>entree, gang, hal, repro</v>
      </c>
      <c r="J301" s="456" t="s">
        <v>673</v>
      </c>
      <c r="K301" s="459">
        <v>14</v>
      </c>
      <c r="L301" s="459"/>
      <c r="M301" s="460">
        <v>3200</v>
      </c>
      <c r="N301" s="461"/>
      <c r="O301" s="460"/>
      <c r="P301" s="467"/>
      <c r="Q301" s="462">
        <f t="shared" si="75"/>
        <v>200</v>
      </c>
      <c r="R301" s="678">
        <v>1</v>
      </c>
      <c r="S301" s="678">
        <v>1</v>
      </c>
      <c r="T301" s="452">
        <f t="shared" si="76"/>
        <v>0</v>
      </c>
      <c r="U301" s="452">
        <f t="shared" si="77"/>
        <v>0</v>
      </c>
      <c r="V301" s="452">
        <f t="shared" si="78"/>
        <v>0</v>
      </c>
      <c r="W301" s="452">
        <f t="shared" si="79"/>
        <v>0</v>
      </c>
      <c r="X301" s="452"/>
      <c r="Y301" s="463">
        <f t="shared" si="70"/>
        <v>0</v>
      </c>
      <c r="Z301" s="463">
        <f t="shared" si="71"/>
        <v>0</v>
      </c>
      <c r="AA301" s="463">
        <f t="shared" si="72"/>
        <v>0</v>
      </c>
      <c r="AB301" s="463">
        <f t="shared" si="73"/>
        <v>0</v>
      </c>
      <c r="AC301" s="463">
        <f t="shared" si="74"/>
        <v>0</v>
      </c>
      <c r="AD301" s="464" t="str">
        <f t="shared" si="80"/>
        <v>V</v>
      </c>
      <c r="AE301" s="465"/>
      <c r="AF301" s="466">
        <f>(T301+U301+V301)*'1.0-Contractblad'!$L$37+W301</f>
        <v>0</v>
      </c>
      <c r="AG301" s="466">
        <f ca="1">VLOOKUP(E301,'1.1a-Jaarprijzen'!$B$49:$Q$84,16,FALSE)*K301</f>
        <v>0</v>
      </c>
      <c r="AI301" s="364">
        <f t="shared" si="81"/>
        <v>2800</v>
      </c>
      <c r="AJ301" s="364" t="str">
        <f t="shared" si="82"/>
        <v>3200-200</v>
      </c>
    </row>
    <row r="302" spans="1:36" ht="16" customHeight="1">
      <c r="B302" s="496"/>
      <c r="C302" s="497"/>
      <c r="D302" s="456">
        <f>VLOOKUP(E302,'1.1a-Jaarprijzen'!B:G,6,FALSE)</f>
        <v>1</v>
      </c>
      <c r="E302" s="455" t="s">
        <v>685</v>
      </c>
      <c r="F302" s="456" t="s">
        <v>375</v>
      </c>
      <c r="G302" s="772" t="s">
        <v>385</v>
      </c>
      <c r="H302" s="773" t="s">
        <v>331</v>
      </c>
      <c r="I302" s="458" t="str">
        <f t="shared" si="69"/>
        <v>entree, gang, hal, repro</v>
      </c>
      <c r="J302" s="456" t="s">
        <v>646</v>
      </c>
      <c r="K302" s="459">
        <v>17</v>
      </c>
      <c r="L302" s="459"/>
      <c r="M302" s="460">
        <v>3250</v>
      </c>
      <c r="N302" s="461"/>
      <c r="O302" s="460"/>
      <c r="P302" s="467"/>
      <c r="Q302" s="462">
        <f t="shared" si="75"/>
        <v>250</v>
      </c>
      <c r="R302" s="678">
        <v>1</v>
      </c>
      <c r="S302" s="678">
        <v>1</v>
      </c>
      <c r="T302" s="452">
        <f t="shared" si="76"/>
        <v>0</v>
      </c>
      <c r="U302" s="452">
        <f t="shared" si="77"/>
        <v>0</v>
      </c>
      <c r="V302" s="452">
        <f t="shared" si="78"/>
        <v>0</v>
      </c>
      <c r="W302" s="452">
        <f t="shared" si="79"/>
        <v>0</v>
      </c>
      <c r="X302" s="452"/>
      <c r="Y302" s="463">
        <f t="shared" si="70"/>
        <v>0</v>
      </c>
      <c r="Z302" s="463">
        <f t="shared" si="71"/>
        <v>0</v>
      </c>
      <c r="AA302" s="463">
        <f t="shared" si="72"/>
        <v>0</v>
      </c>
      <c r="AB302" s="463">
        <f t="shared" si="73"/>
        <v>0</v>
      </c>
      <c r="AC302" s="463">
        <f t="shared" si="74"/>
        <v>0</v>
      </c>
      <c r="AD302" s="464" t="str">
        <f t="shared" si="80"/>
        <v>V</v>
      </c>
      <c r="AE302" s="465" t="s">
        <v>739</v>
      </c>
      <c r="AF302" s="466">
        <f>(T302+U302+V302)*'1.0-Contractblad'!$L$37+W302</f>
        <v>0</v>
      </c>
      <c r="AG302" s="466">
        <f ca="1">VLOOKUP(E302,'1.1a-Jaarprijzen'!$B$49:$Q$84,16,FALSE)*K302</f>
        <v>0</v>
      </c>
      <c r="AI302" s="364">
        <f t="shared" si="81"/>
        <v>4250</v>
      </c>
      <c r="AJ302" s="364" t="str">
        <f t="shared" si="82"/>
        <v>3250-250</v>
      </c>
    </row>
    <row r="303" spans="1:36" ht="16" customHeight="1">
      <c r="B303" s="496"/>
      <c r="C303" s="497"/>
      <c r="D303" s="456">
        <f>VLOOKUP(E303,'1.1a-Jaarprijzen'!B:G,6,FALSE)</f>
        <v>1</v>
      </c>
      <c r="E303" s="455" t="s">
        <v>685</v>
      </c>
      <c r="F303" s="456" t="s">
        <v>375</v>
      </c>
      <c r="G303" s="772" t="s">
        <v>386</v>
      </c>
      <c r="H303" s="773" t="s">
        <v>466</v>
      </c>
      <c r="I303" s="458" t="str">
        <f t="shared" si="69"/>
        <v>entree, gang, hal, repro</v>
      </c>
      <c r="J303" s="456" t="s">
        <v>673</v>
      </c>
      <c r="K303" s="459">
        <v>327</v>
      </c>
      <c r="L303" s="459"/>
      <c r="M303" s="460">
        <v>3250</v>
      </c>
      <c r="N303" s="461"/>
      <c r="O303" s="460"/>
      <c r="P303" s="467"/>
      <c r="Q303" s="462">
        <f t="shared" si="75"/>
        <v>250</v>
      </c>
      <c r="R303" s="678">
        <v>1</v>
      </c>
      <c r="S303" s="678">
        <v>1</v>
      </c>
      <c r="T303" s="452">
        <f t="shared" si="76"/>
        <v>0</v>
      </c>
      <c r="U303" s="452">
        <f t="shared" si="77"/>
        <v>0</v>
      </c>
      <c r="V303" s="452">
        <f t="shared" si="78"/>
        <v>0</v>
      </c>
      <c r="W303" s="452">
        <f t="shared" si="79"/>
        <v>0</v>
      </c>
      <c r="X303" s="452"/>
      <c r="Y303" s="463">
        <f t="shared" si="70"/>
        <v>0</v>
      </c>
      <c r="Z303" s="463">
        <f t="shared" si="71"/>
        <v>0</v>
      </c>
      <c r="AA303" s="463">
        <f t="shared" si="72"/>
        <v>0</v>
      </c>
      <c r="AB303" s="463">
        <f t="shared" si="73"/>
        <v>0</v>
      </c>
      <c r="AC303" s="463">
        <f t="shared" si="74"/>
        <v>0</v>
      </c>
      <c r="AD303" s="464" t="str">
        <f t="shared" si="80"/>
        <v>V</v>
      </c>
      <c r="AE303" s="465" t="s">
        <v>739</v>
      </c>
      <c r="AF303" s="466">
        <f>(T303+U303+V303)*'1.0-Contractblad'!$L$37+W303</f>
        <v>0</v>
      </c>
      <c r="AG303" s="466">
        <f ca="1">VLOOKUP(E303,'1.1a-Jaarprijzen'!$B$49:$Q$84,16,FALSE)*K303</f>
        <v>0</v>
      </c>
      <c r="AI303" s="364">
        <f t="shared" si="81"/>
        <v>81750</v>
      </c>
      <c r="AJ303" s="364" t="str">
        <f t="shared" si="82"/>
        <v>3250-250</v>
      </c>
    </row>
    <row r="304" spans="1:36" ht="16" customHeight="1">
      <c r="B304" s="496"/>
      <c r="C304" s="497"/>
      <c r="D304" s="456">
        <f>VLOOKUP(E304,'1.1a-Jaarprijzen'!B:G,6,FALSE)</f>
        <v>1</v>
      </c>
      <c r="E304" s="455" t="s">
        <v>685</v>
      </c>
      <c r="F304" s="456" t="s">
        <v>375</v>
      </c>
      <c r="G304" s="772" t="s">
        <v>391</v>
      </c>
      <c r="H304" s="773" t="s">
        <v>564</v>
      </c>
      <c r="I304" s="458" t="str">
        <f t="shared" si="69"/>
        <v>sanitaire ruimte (toilet-/doucheruimte)</v>
      </c>
      <c r="J304" s="456" t="s">
        <v>644</v>
      </c>
      <c r="K304" s="459">
        <v>5</v>
      </c>
      <c r="L304" s="459"/>
      <c r="M304" s="460">
        <v>4250</v>
      </c>
      <c r="N304" s="461"/>
      <c r="O304" s="460"/>
      <c r="P304" s="467"/>
      <c r="Q304" s="462">
        <f t="shared" si="75"/>
        <v>250</v>
      </c>
      <c r="R304" s="678">
        <v>1</v>
      </c>
      <c r="S304" s="678">
        <v>1</v>
      </c>
      <c r="T304" s="452">
        <f t="shared" si="76"/>
        <v>0</v>
      </c>
      <c r="U304" s="452">
        <f t="shared" si="77"/>
        <v>0</v>
      </c>
      <c r="V304" s="452">
        <f t="shared" si="78"/>
        <v>0</v>
      </c>
      <c r="W304" s="452">
        <f t="shared" si="79"/>
        <v>0</v>
      </c>
      <c r="X304" s="452"/>
      <c r="Y304" s="463">
        <f t="shared" si="70"/>
        <v>0</v>
      </c>
      <c r="Z304" s="463">
        <f t="shared" si="71"/>
        <v>0</v>
      </c>
      <c r="AA304" s="463">
        <f t="shared" si="72"/>
        <v>0</v>
      </c>
      <c r="AB304" s="463">
        <f t="shared" si="73"/>
        <v>0</v>
      </c>
      <c r="AC304" s="463">
        <f t="shared" si="74"/>
        <v>0</v>
      </c>
      <c r="AD304" s="464" t="str">
        <f t="shared" si="80"/>
        <v>S</v>
      </c>
      <c r="AE304" s="465" t="s">
        <v>739</v>
      </c>
      <c r="AF304" s="466">
        <f>(T304+U304+V304)*'1.0-Contractblad'!$L$37+W304</f>
        <v>0</v>
      </c>
      <c r="AG304" s="466">
        <f ca="1">VLOOKUP(E304,'1.1a-Jaarprijzen'!$B$49:$Q$84,16,FALSE)*K304</f>
        <v>0</v>
      </c>
      <c r="AI304" s="364">
        <f t="shared" si="81"/>
        <v>1250</v>
      </c>
      <c r="AJ304" s="364" t="str">
        <f t="shared" si="82"/>
        <v>4250-250</v>
      </c>
    </row>
    <row r="305" spans="1:36" ht="16" customHeight="1">
      <c r="B305" s="496"/>
      <c r="C305" s="497"/>
      <c r="D305" s="456">
        <f>VLOOKUP(E305,'1.1a-Jaarprijzen'!B:G,6,FALSE)</f>
        <v>1</v>
      </c>
      <c r="E305" s="455" t="s">
        <v>685</v>
      </c>
      <c r="F305" s="456" t="s">
        <v>375</v>
      </c>
      <c r="G305" s="772" t="s">
        <v>392</v>
      </c>
      <c r="H305" s="773" t="s">
        <v>582</v>
      </c>
      <c r="I305" s="458" t="str">
        <f t="shared" si="69"/>
        <v>kinderverblijf ruimte</v>
      </c>
      <c r="J305" s="456" t="s">
        <v>673</v>
      </c>
      <c r="K305" s="459">
        <v>63</v>
      </c>
      <c r="L305" s="459"/>
      <c r="M305" s="460">
        <v>12250</v>
      </c>
      <c r="N305" s="461"/>
      <c r="O305" s="460"/>
      <c r="P305" s="467"/>
      <c r="Q305" s="462">
        <f t="shared" si="75"/>
        <v>250</v>
      </c>
      <c r="R305" s="678">
        <v>1</v>
      </c>
      <c r="S305" s="678">
        <v>1</v>
      </c>
      <c r="T305" s="452">
        <f t="shared" si="76"/>
        <v>0</v>
      </c>
      <c r="U305" s="452">
        <f t="shared" si="77"/>
        <v>0</v>
      </c>
      <c r="V305" s="452">
        <f t="shared" si="78"/>
        <v>0</v>
      </c>
      <c r="W305" s="452">
        <f t="shared" si="79"/>
        <v>0</v>
      </c>
      <c r="X305" s="452"/>
      <c r="Y305" s="463">
        <f t="shared" si="70"/>
        <v>0</v>
      </c>
      <c r="Z305" s="463">
        <f t="shared" si="71"/>
        <v>0</v>
      </c>
      <c r="AA305" s="463">
        <f t="shared" si="72"/>
        <v>0</v>
      </c>
      <c r="AB305" s="463">
        <f t="shared" si="73"/>
        <v>0</v>
      </c>
      <c r="AC305" s="463">
        <f t="shared" si="74"/>
        <v>0</v>
      </c>
      <c r="AD305" s="464" t="str">
        <f t="shared" si="80"/>
        <v>L</v>
      </c>
      <c r="AE305" s="465" t="s">
        <v>739</v>
      </c>
      <c r="AF305" s="466">
        <f>(T305+U305+V305)*'1.0-Contractblad'!$L$37+W305</f>
        <v>0</v>
      </c>
      <c r="AG305" s="466">
        <f ca="1">VLOOKUP(E305,'1.1a-Jaarprijzen'!$B$49:$Q$84,16,FALSE)*K305</f>
        <v>0</v>
      </c>
      <c r="AI305" s="364">
        <f t="shared" si="81"/>
        <v>15750</v>
      </c>
      <c r="AJ305" s="364" t="str">
        <f t="shared" si="82"/>
        <v>12250-250</v>
      </c>
    </row>
    <row r="306" spans="1:36" ht="16" customHeight="1">
      <c r="B306" s="496"/>
      <c r="C306" s="497"/>
      <c r="D306" s="456">
        <f>VLOOKUP(E306,'1.1a-Jaarprijzen'!B:G,6,FALSE)</f>
        <v>1</v>
      </c>
      <c r="E306" s="455" t="s">
        <v>685</v>
      </c>
      <c r="F306" s="456" t="s">
        <v>375</v>
      </c>
      <c r="G306" s="772" t="s">
        <v>395</v>
      </c>
      <c r="H306" s="773" t="s">
        <v>578</v>
      </c>
      <c r="I306" s="458" t="str">
        <f t="shared" si="69"/>
        <v>speellokaal</v>
      </c>
      <c r="J306" s="456" t="s">
        <v>673</v>
      </c>
      <c r="K306" s="459">
        <v>87</v>
      </c>
      <c r="L306" s="459"/>
      <c r="M306" s="460">
        <v>8250</v>
      </c>
      <c r="N306" s="461"/>
      <c r="O306" s="460"/>
      <c r="P306" s="467"/>
      <c r="Q306" s="462">
        <f t="shared" si="75"/>
        <v>250</v>
      </c>
      <c r="R306" s="678">
        <v>1</v>
      </c>
      <c r="S306" s="678">
        <v>1</v>
      </c>
      <c r="T306" s="452">
        <f t="shared" si="76"/>
        <v>0</v>
      </c>
      <c r="U306" s="452">
        <f t="shared" si="77"/>
        <v>0</v>
      </c>
      <c r="V306" s="452">
        <f t="shared" si="78"/>
        <v>0</v>
      </c>
      <c r="W306" s="452">
        <f t="shared" si="79"/>
        <v>0</v>
      </c>
      <c r="X306" s="452"/>
      <c r="Y306" s="463">
        <f t="shared" si="70"/>
        <v>0</v>
      </c>
      <c r="Z306" s="463">
        <f t="shared" si="71"/>
        <v>0</v>
      </c>
      <c r="AA306" s="463">
        <f t="shared" si="72"/>
        <v>0</v>
      </c>
      <c r="AB306" s="463">
        <f t="shared" si="73"/>
        <v>0</v>
      </c>
      <c r="AC306" s="463">
        <f t="shared" si="74"/>
        <v>0</v>
      </c>
      <c r="AD306" s="464" t="str">
        <f t="shared" si="80"/>
        <v>L</v>
      </c>
      <c r="AE306" s="465" t="s">
        <v>739</v>
      </c>
      <c r="AF306" s="466">
        <f>(T306+U306+V306)*'1.0-Contractblad'!$L$37+W306</f>
        <v>0</v>
      </c>
      <c r="AG306" s="466">
        <f ca="1">VLOOKUP(E306,'1.1a-Jaarprijzen'!$B$49:$Q$84,16,FALSE)*K306</f>
        <v>0</v>
      </c>
      <c r="AI306" s="364">
        <f t="shared" si="81"/>
        <v>21750</v>
      </c>
      <c r="AJ306" s="364" t="str">
        <f t="shared" si="82"/>
        <v>8250-250</v>
      </c>
    </row>
    <row r="307" spans="1:36" ht="16" customHeight="1">
      <c r="B307" s="496"/>
      <c r="C307" s="497"/>
      <c r="D307" s="456">
        <f>VLOOKUP(E307,'1.1a-Jaarprijzen'!B:G,6,FALSE)</f>
        <v>1</v>
      </c>
      <c r="E307" s="455" t="s">
        <v>685</v>
      </c>
      <c r="F307" s="456" t="s">
        <v>375</v>
      </c>
      <c r="G307" s="772" t="s">
        <v>397</v>
      </c>
      <c r="H307" s="773" t="s">
        <v>333</v>
      </c>
      <c r="I307" s="458" t="str">
        <f t="shared" si="69"/>
        <v>entree, gang, hal, repro</v>
      </c>
      <c r="J307" s="456" t="s">
        <v>673</v>
      </c>
      <c r="K307" s="459">
        <v>20</v>
      </c>
      <c r="L307" s="459"/>
      <c r="M307" s="460">
        <v>3250</v>
      </c>
      <c r="N307" s="461"/>
      <c r="O307" s="460"/>
      <c r="P307" s="467"/>
      <c r="Q307" s="462">
        <f t="shared" si="75"/>
        <v>250</v>
      </c>
      <c r="R307" s="678">
        <v>1</v>
      </c>
      <c r="S307" s="678">
        <v>1</v>
      </c>
      <c r="T307" s="452">
        <f t="shared" si="76"/>
        <v>0</v>
      </c>
      <c r="U307" s="452">
        <f t="shared" si="77"/>
        <v>0</v>
      </c>
      <c r="V307" s="452">
        <f t="shared" si="78"/>
        <v>0</v>
      </c>
      <c r="W307" s="452">
        <f t="shared" si="79"/>
        <v>0</v>
      </c>
      <c r="X307" s="452"/>
      <c r="Y307" s="463">
        <f t="shared" si="70"/>
        <v>0</v>
      </c>
      <c r="Z307" s="463">
        <f t="shared" si="71"/>
        <v>0</v>
      </c>
      <c r="AA307" s="463">
        <f t="shared" si="72"/>
        <v>0</v>
      </c>
      <c r="AB307" s="463">
        <f t="shared" si="73"/>
        <v>0</v>
      </c>
      <c r="AC307" s="463">
        <f t="shared" si="74"/>
        <v>0</v>
      </c>
      <c r="AD307" s="464" t="str">
        <f t="shared" si="80"/>
        <v>V</v>
      </c>
      <c r="AE307" s="465" t="s">
        <v>739</v>
      </c>
      <c r="AF307" s="466">
        <f>(T307+U307+V307)*'1.0-Contractblad'!$L$37+W307</f>
        <v>0</v>
      </c>
      <c r="AG307" s="466">
        <f ca="1">VLOOKUP(E307,'1.1a-Jaarprijzen'!$B$49:$Q$84,16,FALSE)*K307</f>
        <v>0</v>
      </c>
      <c r="AI307" s="364">
        <f t="shared" si="81"/>
        <v>5000</v>
      </c>
      <c r="AJ307" s="364" t="str">
        <f t="shared" si="82"/>
        <v>3250-250</v>
      </c>
    </row>
    <row r="308" spans="1:36" ht="16" customHeight="1">
      <c r="B308" s="496"/>
      <c r="C308" s="497"/>
      <c r="D308" s="456">
        <f>VLOOKUP(E308,'1.1a-Jaarprijzen'!B:G,6,FALSE)</f>
        <v>1</v>
      </c>
      <c r="E308" s="455" t="s">
        <v>685</v>
      </c>
      <c r="F308" s="456" t="s">
        <v>375</v>
      </c>
      <c r="G308" s="772" t="s">
        <v>408</v>
      </c>
      <c r="H308" s="773" t="s">
        <v>572</v>
      </c>
      <c r="I308" s="458" t="str">
        <f t="shared" si="69"/>
        <v>kinderverblijf ruimte</v>
      </c>
      <c r="J308" s="456" t="s">
        <v>673</v>
      </c>
      <c r="K308" s="459">
        <v>49</v>
      </c>
      <c r="L308" s="459"/>
      <c r="M308" s="460">
        <v>12250</v>
      </c>
      <c r="N308" s="461"/>
      <c r="O308" s="460"/>
      <c r="P308" s="467"/>
      <c r="Q308" s="462">
        <f t="shared" si="75"/>
        <v>250</v>
      </c>
      <c r="R308" s="678">
        <v>1</v>
      </c>
      <c r="S308" s="678">
        <v>1</v>
      </c>
      <c r="T308" s="452">
        <f t="shared" si="76"/>
        <v>0</v>
      </c>
      <c r="U308" s="452">
        <f t="shared" si="77"/>
        <v>0</v>
      </c>
      <c r="V308" s="452">
        <f t="shared" si="78"/>
        <v>0</v>
      </c>
      <c r="W308" s="452">
        <f t="shared" si="79"/>
        <v>0</v>
      </c>
      <c r="X308" s="452"/>
      <c r="Y308" s="463">
        <f t="shared" si="70"/>
        <v>0</v>
      </c>
      <c r="Z308" s="463">
        <f t="shared" si="71"/>
        <v>0</v>
      </c>
      <c r="AA308" s="463">
        <f t="shared" si="72"/>
        <v>0</v>
      </c>
      <c r="AB308" s="463">
        <f t="shared" si="73"/>
        <v>0</v>
      </c>
      <c r="AC308" s="463">
        <f t="shared" si="74"/>
        <v>0</v>
      </c>
      <c r="AD308" s="464" t="str">
        <f t="shared" si="80"/>
        <v>L</v>
      </c>
      <c r="AE308" s="465" t="s">
        <v>739</v>
      </c>
      <c r="AF308" s="466">
        <f>(T308+U308+V308)*'1.0-Contractblad'!$L$37+W308</f>
        <v>0</v>
      </c>
      <c r="AG308" s="466">
        <f ca="1">VLOOKUP(E308,'1.1a-Jaarprijzen'!$B$49:$Q$84,16,FALSE)*K308</f>
        <v>0</v>
      </c>
      <c r="AI308" s="364">
        <f t="shared" si="81"/>
        <v>12250</v>
      </c>
      <c r="AJ308" s="364" t="str">
        <f t="shared" si="82"/>
        <v>12250-250</v>
      </c>
    </row>
    <row r="309" spans="1:36" ht="16" customHeight="1">
      <c r="B309" s="496"/>
      <c r="C309" s="497"/>
      <c r="D309" s="456">
        <f>VLOOKUP(E309,'1.1a-Jaarprijzen'!B:G,6,FALSE)</f>
        <v>1</v>
      </c>
      <c r="E309" s="455" t="s">
        <v>685</v>
      </c>
      <c r="F309" s="456" t="s">
        <v>375</v>
      </c>
      <c r="G309" s="772" t="s">
        <v>456</v>
      </c>
      <c r="H309" s="773" t="s">
        <v>564</v>
      </c>
      <c r="I309" s="458" t="str">
        <f t="shared" si="69"/>
        <v>sanitaire ruimte (toilet-/doucheruimte)</v>
      </c>
      <c r="J309" s="456" t="s">
        <v>644</v>
      </c>
      <c r="K309" s="459">
        <v>11</v>
      </c>
      <c r="L309" s="459"/>
      <c r="M309" s="460">
        <v>4250</v>
      </c>
      <c r="N309" s="461"/>
      <c r="O309" s="460"/>
      <c r="P309" s="467"/>
      <c r="Q309" s="462">
        <f t="shared" si="75"/>
        <v>250</v>
      </c>
      <c r="R309" s="678">
        <v>1</v>
      </c>
      <c r="S309" s="678">
        <v>1</v>
      </c>
      <c r="T309" s="452">
        <f t="shared" si="76"/>
        <v>0</v>
      </c>
      <c r="U309" s="452">
        <f t="shared" si="77"/>
        <v>0</v>
      </c>
      <c r="V309" s="452">
        <f t="shared" si="78"/>
        <v>0</v>
      </c>
      <c r="W309" s="452">
        <f t="shared" si="79"/>
        <v>0</v>
      </c>
      <c r="X309" s="452"/>
      <c r="Y309" s="463">
        <f t="shared" si="70"/>
        <v>0</v>
      </c>
      <c r="Z309" s="463">
        <f t="shared" si="71"/>
        <v>0</v>
      </c>
      <c r="AA309" s="463">
        <f t="shared" si="72"/>
        <v>0</v>
      </c>
      <c r="AB309" s="463">
        <f t="shared" si="73"/>
        <v>0</v>
      </c>
      <c r="AC309" s="463">
        <f t="shared" si="74"/>
        <v>0</v>
      </c>
      <c r="AD309" s="464" t="str">
        <f t="shared" si="80"/>
        <v>S</v>
      </c>
      <c r="AE309" s="465" t="s">
        <v>739</v>
      </c>
      <c r="AF309" s="466">
        <f>(T309+U309+V309)*'1.0-Contractblad'!$L$37+W309</f>
        <v>0</v>
      </c>
      <c r="AG309" s="466">
        <f ca="1">VLOOKUP(E309,'1.1a-Jaarprijzen'!$B$49:$Q$84,16,FALSE)*K309</f>
        <v>0</v>
      </c>
      <c r="AI309" s="364">
        <f t="shared" si="81"/>
        <v>2750</v>
      </c>
      <c r="AJ309" s="364" t="str">
        <f t="shared" si="82"/>
        <v>4250-250</v>
      </c>
    </row>
    <row r="310" spans="1:36" ht="15">
      <c r="A310" s="423"/>
      <c r="B310" s="496"/>
      <c r="C310" s="497"/>
      <c r="D310" s="456">
        <f>VLOOKUP(E310,'1.1a-Jaarprijzen'!B:G,6,FALSE)</f>
        <v>1</v>
      </c>
      <c r="E310" s="455" t="s">
        <v>697</v>
      </c>
      <c r="F310" s="456" t="s">
        <v>375</v>
      </c>
      <c r="G310" s="457" t="s">
        <v>535</v>
      </c>
      <c r="H310" s="455" t="s">
        <v>572</v>
      </c>
      <c r="I310" s="458" t="str">
        <f t="shared" ref="I310:I341" si="83">IF($M310="",0,VLOOKUP($M310,Kengetal,4,FALSE))</f>
        <v>leslokaal/leerplein groep 4 t/m 8</v>
      </c>
      <c r="J310" s="456" t="s">
        <v>673</v>
      </c>
      <c r="K310" s="459">
        <v>53</v>
      </c>
      <c r="L310" s="459"/>
      <c r="M310" s="460">
        <v>18200</v>
      </c>
      <c r="N310" s="461"/>
      <c r="O310" s="460"/>
      <c r="P310" s="467"/>
      <c r="Q310" s="462">
        <f t="shared" si="75"/>
        <v>200</v>
      </c>
      <c r="R310" s="678">
        <v>1</v>
      </c>
      <c r="S310" s="678">
        <v>1</v>
      </c>
      <c r="T310" s="452">
        <f t="shared" si="76"/>
        <v>0</v>
      </c>
      <c r="U310" s="452">
        <f t="shared" si="77"/>
        <v>0</v>
      </c>
      <c r="V310" s="452">
        <f t="shared" si="78"/>
        <v>0</v>
      </c>
      <c r="W310" s="452">
        <f t="shared" si="79"/>
        <v>0</v>
      </c>
      <c r="X310" s="452"/>
      <c r="Y310" s="463">
        <f t="shared" si="70"/>
        <v>0</v>
      </c>
      <c r="Z310" s="463">
        <f t="shared" si="71"/>
        <v>0</v>
      </c>
      <c r="AA310" s="463">
        <f t="shared" si="72"/>
        <v>0</v>
      </c>
      <c r="AB310" s="463">
        <f t="shared" si="73"/>
        <v>0</v>
      </c>
      <c r="AC310" s="463">
        <f t="shared" si="74"/>
        <v>0</v>
      </c>
      <c r="AD310" s="464" t="str">
        <f t="shared" si="80"/>
        <v>V</v>
      </c>
      <c r="AE310" s="465"/>
      <c r="AF310" s="466">
        <f>(T310+U310+V310)*'1.0-Contractblad'!$L$37+W310</f>
        <v>0</v>
      </c>
      <c r="AG310" s="466">
        <f ca="1">VLOOKUP(E310,'1.1a-Jaarprijzen'!$B$49:$Q$84,16,FALSE)*K310</f>
        <v>0</v>
      </c>
      <c r="AI310" s="364">
        <f t="shared" si="81"/>
        <v>10600</v>
      </c>
      <c r="AJ310" s="364" t="str">
        <f t="shared" si="82"/>
        <v>18200-200</v>
      </c>
    </row>
    <row r="311" spans="1:36" ht="15">
      <c r="A311" s="423"/>
      <c r="B311" s="496"/>
      <c r="C311" s="497"/>
      <c r="D311" s="456">
        <f>VLOOKUP(E311,'1.1a-Jaarprijzen'!B:G,6,FALSE)</f>
        <v>1</v>
      </c>
      <c r="E311" s="455" t="s">
        <v>697</v>
      </c>
      <c r="F311" s="456" t="s">
        <v>375</v>
      </c>
      <c r="G311" s="457" t="s">
        <v>536</v>
      </c>
      <c r="H311" s="455" t="s">
        <v>572</v>
      </c>
      <c r="I311" s="458" t="str">
        <f t="shared" si="83"/>
        <v>leslokaal/leerplein groep 4 t/m 8</v>
      </c>
      <c r="J311" s="456" t="s">
        <v>673</v>
      </c>
      <c r="K311" s="459">
        <v>53</v>
      </c>
      <c r="L311" s="459"/>
      <c r="M311" s="460">
        <v>18200</v>
      </c>
      <c r="N311" s="461"/>
      <c r="O311" s="460"/>
      <c r="P311" s="467"/>
      <c r="Q311" s="462">
        <f t="shared" si="75"/>
        <v>200</v>
      </c>
      <c r="R311" s="678">
        <v>1</v>
      </c>
      <c r="S311" s="678">
        <v>1</v>
      </c>
      <c r="T311" s="452">
        <f t="shared" si="76"/>
        <v>0</v>
      </c>
      <c r="U311" s="452">
        <f t="shared" si="77"/>
        <v>0</v>
      </c>
      <c r="V311" s="452">
        <f t="shared" si="78"/>
        <v>0</v>
      </c>
      <c r="W311" s="452">
        <f t="shared" si="79"/>
        <v>0</v>
      </c>
      <c r="X311" s="452"/>
      <c r="Y311" s="463">
        <f t="shared" si="70"/>
        <v>0</v>
      </c>
      <c r="Z311" s="463">
        <f t="shared" si="71"/>
        <v>0</v>
      </c>
      <c r="AA311" s="463">
        <f t="shared" si="72"/>
        <v>0</v>
      </c>
      <c r="AB311" s="463">
        <f t="shared" si="73"/>
        <v>0</v>
      </c>
      <c r="AC311" s="463">
        <f t="shared" si="74"/>
        <v>0</v>
      </c>
      <c r="AD311" s="464" t="str">
        <f t="shared" si="80"/>
        <v>V</v>
      </c>
      <c r="AE311" s="465"/>
      <c r="AF311" s="466">
        <f>(T311+U311+V311)*'1.0-Contractblad'!$L$37+W311</f>
        <v>0</v>
      </c>
      <c r="AG311" s="466">
        <f ca="1">VLOOKUP(E311,'1.1a-Jaarprijzen'!$B$49:$Q$84,16,FALSE)*K311</f>
        <v>0</v>
      </c>
      <c r="AI311" s="364">
        <f t="shared" si="81"/>
        <v>10600</v>
      </c>
      <c r="AJ311" s="364" t="str">
        <f t="shared" si="82"/>
        <v>18200-200</v>
      </c>
    </row>
    <row r="312" spans="1:36" ht="15">
      <c r="A312" s="423"/>
      <c r="B312" s="496"/>
      <c r="C312" s="497"/>
      <c r="D312" s="456">
        <f>VLOOKUP(E312,'1.1a-Jaarprijzen'!B:G,6,FALSE)</f>
        <v>1</v>
      </c>
      <c r="E312" s="455" t="s">
        <v>697</v>
      </c>
      <c r="F312" s="456" t="s">
        <v>375</v>
      </c>
      <c r="G312" s="457" t="s">
        <v>537</v>
      </c>
      <c r="H312" s="455" t="s">
        <v>333</v>
      </c>
      <c r="I312" s="458" t="str">
        <f t="shared" si="83"/>
        <v>entree, gang, hal, repro</v>
      </c>
      <c r="J312" s="456" t="s">
        <v>673</v>
      </c>
      <c r="K312" s="459">
        <v>4</v>
      </c>
      <c r="L312" s="459"/>
      <c r="M312" s="460">
        <v>3200</v>
      </c>
      <c r="N312" s="461"/>
      <c r="O312" s="460"/>
      <c r="P312" s="467"/>
      <c r="Q312" s="462">
        <f t="shared" si="75"/>
        <v>200</v>
      </c>
      <c r="R312" s="678">
        <v>1</v>
      </c>
      <c r="S312" s="678">
        <v>1</v>
      </c>
      <c r="T312" s="452">
        <f t="shared" si="76"/>
        <v>0</v>
      </c>
      <c r="U312" s="452">
        <f t="shared" si="77"/>
        <v>0</v>
      </c>
      <c r="V312" s="452">
        <f t="shared" si="78"/>
        <v>0</v>
      </c>
      <c r="W312" s="452">
        <f t="shared" si="79"/>
        <v>0</v>
      </c>
      <c r="X312" s="452"/>
      <c r="Y312" s="463">
        <f t="shared" si="70"/>
        <v>0</v>
      </c>
      <c r="Z312" s="463">
        <f t="shared" si="71"/>
        <v>0</v>
      </c>
      <c r="AA312" s="463">
        <f t="shared" si="72"/>
        <v>0</v>
      </c>
      <c r="AB312" s="463">
        <f t="shared" si="73"/>
        <v>0</v>
      </c>
      <c r="AC312" s="463">
        <f t="shared" si="74"/>
        <v>0</v>
      </c>
      <c r="AD312" s="464" t="str">
        <f t="shared" si="80"/>
        <v>V</v>
      </c>
      <c r="AE312" s="465"/>
      <c r="AF312" s="466">
        <f>(T312+U312+V312)*'1.0-Contractblad'!$L$37+W312</f>
        <v>0</v>
      </c>
      <c r="AG312" s="466">
        <f ca="1">VLOOKUP(E312,'1.1a-Jaarprijzen'!$B$49:$Q$84,16,FALSE)*K312</f>
        <v>0</v>
      </c>
      <c r="AI312" s="364">
        <f t="shared" si="81"/>
        <v>800</v>
      </c>
      <c r="AJ312" s="364" t="str">
        <f t="shared" si="82"/>
        <v>3200-200</v>
      </c>
    </row>
    <row r="313" spans="1:36" ht="15">
      <c r="A313" s="423"/>
      <c r="B313" s="496"/>
      <c r="C313" s="497"/>
      <c r="D313" s="456">
        <f>VLOOKUP(E313,'1.1a-Jaarprijzen'!B:G,6,FALSE)</f>
        <v>1</v>
      </c>
      <c r="E313" s="455" t="s">
        <v>697</v>
      </c>
      <c r="F313" s="456" t="s">
        <v>375</v>
      </c>
      <c r="G313" s="457" t="s">
        <v>538</v>
      </c>
      <c r="H313" s="455" t="s">
        <v>564</v>
      </c>
      <c r="I313" s="458" t="str">
        <f t="shared" si="83"/>
        <v>sanitaire ruimte (toilet-/doucheruimte)</v>
      </c>
      <c r="J313" s="456" t="s">
        <v>678</v>
      </c>
      <c r="K313" s="459">
        <v>17</v>
      </c>
      <c r="L313" s="459"/>
      <c r="M313" s="460">
        <v>4200</v>
      </c>
      <c r="N313" s="461"/>
      <c r="O313" s="460"/>
      <c r="P313" s="467"/>
      <c r="Q313" s="462">
        <f t="shared" si="75"/>
        <v>200</v>
      </c>
      <c r="R313" s="678">
        <v>1</v>
      </c>
      <c r="S313" s="678">
        <v>1</v>
      </c>
      <c r="T313" s="452">
        <f t="shared" si="76"/>
        <v>0</v>
      </c>
      <c r="U313" s="452">
        <f t="shared" si="77"/>
        <v>0</v>
      </c>
      <c r="V313" s="452">
        <f t="shared" si="78"/>
        <v>0</v>
      </c>
      <c r="W313" s="452">
        <f t="shared" si="79"/>
        <v>0</v>
      </c>
      <c r="X313" s="452"/>
      <c r="Y313" s="463">
        <f t="shared" si="70"/>
        <v>0</v>
      </c>
      <c r="Z313" s="463">
        <f t="shared" si="71"/>
        <v>0</v>
      </c>
      <c r="AA313" s="463">
        <f t="shared" si="72"/>
        <v>0</v>
      </c>
      <c r="AB313" s="463">
        <f t="shared" si="73"/>
        <v>0</v>
      </c>
      <c r="AC313" s="463">
        <f t="shared" si="74"/>
        <v>0</v>
      </c>
      <c r="AD313" s="464" t="str">
        <f t="shared" si="80"/>
        <v>S</v>
      </c>
      <c r="AE313" s="465"/>
      <c r="AF313" s="466">
        <f>(T313+U313+V313)*'1.0-Contractblad'!$L$37+W313</f>
        <v>0</v>
      </c>
      <c r="AG313" s="466">
        <f ca="1">VLOOKUP(E313,'1.1a-Jaarprijzen'!$B$49:$Q$84,16,FALSE)*K313</f>
        <v>0</v>
      </c>
      <c r="AI313" s="364">
        <f t="shared" si="81"/>
        <v>3400</v>
      </c>
      <c r="AJ313" s="364" t="str">
        <f t="shared" si="82"/>
        <v>4200-200</v>
      </c>
    </row>
    <row r="314" spans="1:36" ht="15">
      <c r="A314" s="423"/>
      <c r="B314" s="496"/>
      <c r="C314" s="497"/>
      <c r="D314" s="456">
        <f>VLOOKUP(E314,'1.1a-Jaarprijzen'!B:G,6,FALSE)</f>
        <v>1</v>
      </c>
      <c r="E314" s="455" t="s">
        <v>697</v>
      </c>
      <c r="F314" s="456" t="s">
        <v>375</v>
      </c>
      <c r="G314" s="457" t="s">
        <v>539</v>
      </c>
      <c r="H314" s="455" t="s">
        <v>467</v>
      </c>
      <c r="I314" s="458" t="str">
        <f t="shared" si="83"/>
        <v>administratieve -,  vergaderruimte</v>
      </c>
      <c r="J314" s="456" t="s">
        <v>673</v>
      </c>
      <c r="K314" s="459">
        <v>10</v>
      </c>
      <c r="L314" s="459"/>
      <c r="M314" s="460">
        <v>1040</v>
      </c>
      <c r="N314" s="461"/>
      <c r="O314" s="460"/>
      <c r="P314" s="467"/>
      <c r="Q314" s="462">
        <f t="shared" si="75"/>
        <v>40</v>
      </c>
      <c r="R314" s="678">
        <v>1</v>
      </c>
      <c r="S314" s="678">
        <v>1</v>
      </c>
      <c r="T314" s="452">
        <f t="shared" si="76"/>
        <v>0</v>
      </c>
      <c r="U314" s="452">
        <f t="shared" si="77"/>
        <v>0</v>
      </c>
      <c r="V314" s="452">
        <f t="shared" si="78"/>
        <v>0</v>
      </c>
      <c r="W314" s="452">
        <f t="shared" si="79"/>
        <v>0</v>
      </c>
      <c r="X314" s="452"/>
      <c r="Y314" s="463">
        <f t="shared" si="70"/>
        <v>0</v>
      </c>
      <c r="Z314" s="463">
        <f t="shared" si="71"/>
        <v>0</v>
      </c>
      <c r="AA314" s="463">
        <f t="shared" si="72"/>
        <v>0</v>
      </c>
      <c r="AB314" s="463">
        <f t="shared" si="73"/>
        <v>0</v>
      </c>
      <c r="AC314" s="463">
        <f t="shared" si="74"/>
        <v>0</v>
      </c>
      <c r="AD314" s="464" t="str">
        <f t="shared" si="80"/>
        <v>V</v>
      </c>
      <c r="AE314" s="465"/>
      <c r="AF314" s="466">
        <f>(T314+U314+V314)*'1.0-Contractblad'!$L$37+W314</f>
        <v>0</v>
      </c>
      <c r="AG314" s="466">
        <f ca="1">VLOOKUP(E314,'1.1a-Jaarprijzen'!$B$49:$Q$84,16,FALSE)*K314</f>
        <v>0</v>
      </c>
      <c r="AI314" s="364">
        <f t="shared" si="81"/>
        <v>400</v>
      </c>
      <c r="AJ314" s="364" t="str">
        <f t="shared" si="82"/>
        <v>1040-40</v>
      </c>
    </row>
    <row r="315" spans="1:36" ht="15">
      <c r="A315" s="423"/>
      <c r="B315" s="496"/>
      <c r="C315" s="497"/>
      <c r="D315" s="456">
        <f>VLOOKUP(E315,'1.1a-Jaarprijzen'!B:G,6,FALSE)</f>
        <v>1</v>
      </c>
      <c r="E315" s="455" t="s">
        <v>697</v>
      </c>
      <c r="F315" s="456" t="s">
        <v>334</v>
      </c>
      <c r="G315" s="457" t="s">
        <v>540</v>
      </c>
      <c r="H315" s="455" t="s">
        <v>572</v>
      </c>
      <c r="I315" s="458" t="str">
        <f t="shared" si="83"/>
        <v>leslokaal/leerplein groep 4 t/m 8</v>
      </c>
      <c r="J315" s="456" t="s">
        <v>673</v>
      </c>
      <c r="K315" s="459">
        <v>53</v>
      </c>
      <c r="L315" s="459"/>
      <c r="M315" s="460">
        <v>18200</v>
      </c>
      <c r="N315" s="461"/>
      <c r="O315" s="460"/>
      <c r="P315" s="467"/>
      <c r="Q315" s="462">
        <f t="shared" si="75"/>
        <v>200</v>
      </c>
      <c r="R315" s="678">
        <v>1</v>
      </c>
      <c r="S315" s="678">
        <v>1</v>
      </c>
      <c r="T315" s="452">
        <f t="shared" si="76"/>
        <v>0</v>
      </c>
      <c r="U315" s="452">
        <f t="shared" si="77"/>
        <v>0</v>
      </c>
      <c r="V315" s="452">
        <f t="shared" si="78"/>
        <v>0</v>
      </c>
      <c r="W315" s="452">
        <f t="shared" si="79"/>
        <v>0</v>
      </c>
      <c r="X315" s="452"/>
      <c r="Y315" s="463">
        <f t="shared" si="70"/>
        <v>0</v>
      </c>
      <c r="Z315" s="463">
        <f t="shared" si="71"/>
        <v>0</v>
      </c>
      <c r="AA315" s="463">
        <f t="shared" si="72"/>
        <v>0</v>
      </c>
      <c r="AB315" s="463">
        <f t="shared" si="73"/>
        <v>0</v>
      </c>
      <c r="AC315" s="463">
        <f t="shared" si="74"/>
        <v>0</v>
      </c>
      <c r="AD315" s="464" t="str">
        <f t="shared" si="80"/>
        <v>V</v>
      </c>
      <c r="AE315" s="465"/>
      <c r="AF315" s="466">
        <f>(T315+U315+V315)*'1.0-Contractblad'!$L$37+W315</f>
        <v>0</v>
      </c>
      <c r="AG315" s="466">
        <f ca="1">VLOOKUP(E315,'1.1a-Jaarprijzen'!$B$49:$Q$84,16,FALSE)*K315</f>
        <v>0</v>
      </c>
      <c r="AI315" s="364">
        <f t="shared" si="81"/>
        <v>10600</v>
      </c>
      <c r="AJ315" s="364" t="str">
        <f t="shared" si="82"/>
        <v>18200-200</v>
      </c>
    </row>
    <row r="316" spans="1:36" ht="15">
      <c r="A316" s="423"/>
      <c r="B316" s="496"/>
      <c r="C316" s="497"/>
      <c r="D316" s="456">
        <f>VLOOKUP(E316,'1.1a-Jaarprijzen'!B:G,6,FALSE)</f>
        <v>1</v>
      </c>
      <c r="E316" s="455" t="s">
        <v>697</v>
      </c>
      <c r="F316" s="456" t="s">
        <v>334</v>
      </c>
      <c r="G316" s="457" t="s">
        <v>541</v>
      </c>
      <c r="H316" s="455" t="s">
        <v>572</v>
      </c>
      <c r="I316" s="458" t="str">
        <f t="shared" si="83"/>
        <v>leslokaal/leerplein groep 4 t/m 8</v>
      </c>
      <c r="J316" s="456" t="s">
        <v>673</v>
      </c>
      <c r="K316" s="459">
        <v>53</v>
      </c>
      <c r="L316" s="459"/>
      <c r="M316" s="460">
        <v>18200</v>
      </c>
      <c r="N316" s="461"/>
      <c r="O316" s="460"/>
      <c r="P316" s="467"/>
      <c r="Q316" s="462">
        <f t="shared" si="75"/>
        <v>200</v>
      </c>
      <c r="R316" s="678">
        <v>1</v>
      </c>
      <c r="S316" s="678">
        <v>1</v>
      </c>
      <c r="T316" s="452">
        <f t="shared" si="76"/>
        <v>0</v>
      </c>
      <c r="U316" s="452">
        <f t="shared" si="77"/>
        <v>0</v>
      </c>
      <c r="V316" s="452">
        <f t="shared" si="78"/>
        <v>0</v>
      </c>
      <c r="W316" s="452">
        <f t="shared" si="79"/>
        <v>0</v>
      </c>
      <c r="X316" s="452"/>
      <c r="Y316" s="463">
        <f t="shared" si="70"/>
        <v>0</v>
      </c>
      <c r="Z316" s="463">
        <f t="shared" si="71"/>
        <v>0</v>
      </c>
      <c r="AA316" s="463">
        <f t="shared" si="72"/>
        <v>0</v>
      </c>
      <c r="AB316" s="463">
        <f t="shared" si="73"/>
        <v>0</v>
      </c>
      <c r="AC316" s="463">
        <f t="shared" si="74"/>
        <v>0</v>
      </c>
      <c r="AD316" s="464" t="str">
        <f t="shared" si="80"/>
        <v>V</v>
      </c>
      <c r="AE316" s="465"/>
      <c r="AF316" s="466">
        <f>(T316+U316+V316)*'1.0-Contractblad'!$L$37+W316</f>
        <v>0</v>
      </c>
      <c r="AG316" s="466">
        <f ca="1">VLOOKUP(E316,'1.1a-Jaarprijzen'!$B$49:$Q$84,16,FALSE)*K316</f>
        <v>0</v>
      </c>
      <c r="AI316" s="364">
        <f t="shared" si="81"/>
        <v>10600</v>
      </c>
      <c r="AJ316" s="364" t="str">
        <f t="shared" si="82"/>
        <v>18200-200</v>
      </c>
    </row>
    <row r="317" spans="1:36" ht="15">
      <c r="A317" s="423"/>
      <c r="B317" s="496"/>
      <c r="C317" s="497"/>
      <c r="D317" s="456">
        <f>VLOOKUP(E317,'1.1a-Jaarprijzen'!B:G,6,FALSE)</f>
        <v>1</v>
      </c>
      <c r="E317" s="455" t="s">
        <v>697</v>
      </c>
      <c r="F317" s="456" t="s">
        <v>334</v>
      </c>
      <c r="G317" s="457" t="s">
        <v>542</v>
      </c>
      <c r="H317" s="455" t="s">
        <v>572</v>
      </c>
      <c r="I317" s="458" t="str">
        <f t="shared" si="83"/>
        <v>leslokaal/leerplein groep 4 t/m 8</v>
      </c>
      <c r="J317" s="456" t="s">
        <v>673</v>
      </c>
      <c r="K317" s="459">
        <v>35</v>
      </c>
      <c r="L317" s="459"/>
      <c r="M317" s="460">
        <v>18200</v>
      </c>
      <c r="N317" s="461"/>
      <c r="O317" s="460"/>
      <c r="P317" s="467"/>
      <c r="Q317" s="462">
        <f t="shared" si="75"/>
        <v>200</v>
      </c>
      <c r="R317" s="678">
        <v>1</v>
      </c>
      <c r="S317" s="678">
        <v>1</v>
      </c>
      <c r="T317" s="452">
        <f t="shared" si="76"/>
        <v>0</v>
      </c>
      <c r="U317" s="452">
        <f t="shared" si="77"/>
        <v>0</v>
      </c>
      <c r="V317" s="452">
        <f t="shared" si="78"/>
        <v>0</v>
      </c>
      <c r="W317" s="452">
        <f t="shared" si="79"/>
        <v>0</v>
      </c>
      <c r="X317" s="452"/>
      <c r="Y317" s="463">
        <f t="shared" si="70"/>
        <v>0</v>
      </c>
      <c r="Z317" s="463">
        <f t="shared" si="71"/>
        <v>0</v>
      </c>
      <c r="AA317" s="463">
        <f t="shared" si="72"/>
        <v>0</v>
      </c>
      <c r="AB317" s="463">
        <f t="shared" si="73"/>
        <v>0</v>
      </c>
      <c r="AC317" s="463">
        <f t="shared" si="74"/>
        <v>0</v>
      </c>
      <c r="AD317" s="464" t="str">
        <f t="shared" si="80"/>
        <v>V</v>
      </c>
      <c r="AE317" s="465"/>
      <c r="AF317" s="466">
        <f>(T317+U317+V317)*'1.0-Contractblad'!$L$37+W317</f>
        <v>0</v>
      </c>
      <c r="AG317" s="466">
        <f ca="1">VLOOKUP(E317,'1.1a-Jaarprijzen'!$B$49:$Q$84,16,FALSE)*K317</f>
        <v>0</v>
      </c>
      <c r="AI317" s="364">
        <f t="shared" si="81"/>
        <v>7000</v>
      </c>
      <c r="AJ317" s="364" t="str">
        <f t="shared" si="82"/>
        <v>18200-200</v>
      </c>
    </row>
    <row r="318" spans="1:36" ht="15">
      <c r="A318" s="423"/>
      <c r="B318" s="496"/>
      <c r="C318" s="497"/>
      <c r="D318" s="456">
        <f>VLOOKUP(E318,'1.1a-Jaarprijzen'!B:G,6,FALSE)</f>
        <v>1</v>
      </c>
      <c r="E318" s="455" t="s">
        <v>697</v>
      </c>
      <c r="F318" s="456" t="s">
        <v>334</v>
      </c>
      <c r="G318" s="457" t="s">
        <v>543</v>
      </c>
      <c r="H318" s="455" t="s">
        <v>333</v>
      </c>
      <c r="I318" s="458" t="str">
        <f t="shared" si="83"/>
        <v>entree, gang, hal, repro</v>
      </c>
      <c r="J318" s="456" t="s">
        <v>673</v>
      </c>
      <c r="K318" s="459">
        <v>35</v>
      </c>
      <c r="L318" s="459"/>
      <c r="M318" s="460">
        <v>3200</v>
      </c>
      <c r="N318" s="461"/>
      <c r="O318" s="460"/>
      <c r="P318" s="467"/>
      <c r="Q318" s="462">
        <f t="shared" si="75"/>
        <v>200</v>
      </c>
      <c r="R318" s="678">
        <v>1</v>
      </c>
      <c r="S318" s="678">
        <v>1</v>
      </c>
      <c r="T318" s="452">
        <f t="shared" si="76"/>
        <v>0</v>
      </c>
      <c r="U318" s="452">
        <f t="shared" si="77"/>
        <v>0</v>
      </c>
      <c r="V318" s="452">
        <f t="shared" si="78"/>
        <v>0</v>
      </c>
      <c r="W318" s="452">
        <f t="shared" si="79"/>
        <v>0</v>
      </c>
      <c r="X318" s="452"/>
      <c r="Y318" s="463">
        <f t="shared" si="70"/>
        <v>0</v>
      </c>
      <c r="Z318" s="463">
        <f t="shared" si="71"/>
        <v>0</v>
      </c>
      <c r="AA318" s="463">
        <f t="shared" si="72"/>
        <v>0</v>
      </c>
      <c r="AB318" s="463">
        <f t="shared" si="73"/>
        <v>0</v>
      </c>
      <c r="AC318" s="463">
        <f t="shared" si="74"/>
        <v>0</v>
      </c>
      <c r="AD318" s="464" t="str">
        <f t="shared" si="80"/>
        <v>V</v>
      </c>
      <c r="AE318" s="465"/>
      <c r="AF318" s="466">
        <f>(T318+U318+V318)*'1.0-Contractblad'!$L$37+W318</f>
        <v>0</v>
      </c>
      <c r="AG318" s="466">
        <f ca="1">VLOOKUP(E318,'1.1a-Jaarprijzen'!$B$49:$Q$84,16,FALSE)*K318</f>
        <v>0</v>
      </c>
      <c r="AI318" s="364">
        <f t="shared" si="81"/>
        <v>7000</v>
      </c>
      <c r="AJ318" s="364" t="str">
        <f t="shared" si="82"/>
        <v>3200-200</v>
      </c>
    </row>
    <row r="319" spans="1:36" ht="15">
      <c r="B319" s="496"/>
      <c r="C319" s="497"/>
      <c r="D319" s="456">
        <f>VLOOKUP(E319,'1.1a-Jaarprijzen'!B:G,6,FALSE)</f>
        <v>1</v>
      </c>
      <c r="E319" s="455" t="s">
        <v>694</v>
      </c>
      <c r="F319" s="456" t="s">
        <v>375</v>
      </c>
      <c r="G319" s="770">
        <v>1</v>
      </c>
      <c r="H319" s="771" t="s">
        <v>572</v>
      </c>
      <c r="I319" s="458" t="str">
        <f t="shared" si="83"/>
        <v>leslokaal groep 1 t/m 3</v>
      </c>
      <c r="J319" s="456" t="s">
        <v>673</v>
      </c>
      <c r="K319" s="459">
        <v>69</v>
      </c>
      <c r="L319" s="459"/>
      <c r="M319" s="460">
        <v>7200</v>
      </c>
      <c r="N319" s="461"/>
      <c r="O319" s="460"/>
      <c r="P319" s="467"/>
      <c r="Q319" s="462">
        <f t="shared" si="75"/>
        <v>200</v>
      </c>
      <c r="R319" s="678">
        <v>1</v>
      </c>
      <c r="S319" s="678">
        <v>1</v>
      </c>
      <c r="T319" s="452">
        <f t="shared" si="76"/>
        <v>0</v>
      </c>
      <c r="U319" s="452">
        <f t="shared" si="77"/>
        <v>0</v>
      </c>
      <c r="V319" s="452">
        <f t="shared" si="78"/>
        <v>0</v>
      </c>
      <c r="W319" s="452">
        <f t="shared" si="79"/>
        <v>0</v>
      </c>
      <c r="X319" s="452"/>
      <c r="Y319" s="463">
        <f t="shared" si="70"/>
        <v>0</v>
      </c>
      <c r="Z319" s="463">
        <f t="shared" si="71"/>
        <v>0</v>
      </c>
      <c r="AA319" s="463">
        <f t="shared" si="72"/>
        <v>0</v>
      </c>
      <c r="AB319" s="463">
        <f t="shared" si="73"/>
        <v>0</v>
      </c>
      <c r="AC319" s="463">
        <f t="shared" si="74"/>
        <v>0</v>
      </c>
      <c r="AD319" s="464" t="str">
        <f t="shared" si="80"/>
        <v>L</v>
      </c>
      <c r="AE319" s="465"/>
      <c r="AF319" s="466">
        <f>(T319+U319+V319)*'1.0-Contractblad'!$L$37+W319</f>
        <v>0</v>
      </c>
      <c r="AG319" s="466">
        <f ca="1">VLOOKUP(E319,'1.1a-Jaarprijzen'!$B$49:$Q$84,16,FALSE)*K319</f>
        <v>0</v>
      </c>
      <c r="AI319" s="364">
        <f t="shared" si="81"/>
        <v>13800</v>
      </c>
      <c r="AJ319" s="364" t="str">
        <f t="shared" si="82"/>
        <v>7200-200</v>
      </c>
    </row>
    <row r="320" spans="1:36" ht="15">
      <c r="B320" s="496"/>
      <c r="C320" s="497"/>
      <c r="D320" s="456">
        <f>VLOOKUP(E320,'1.1a-Jaarprijzen'!B:G,6,FALSE)</f>
        <v>1</v>
      </c>
      <c r="E320" s="455" t="s">
        <v>694</v>
      </c>
      <c r="F320" s="456" t="s">
        <v>375</v>
      </c>
      <c r="G320" s="770">
        <v>2</v>
      </c>
      <c r="H320" s="771" t="s">
        <v>572</v>
      </c>
      <c r="I320" s="458" t="str">
        <f t="shared" si="83"/>
        <v>leslokaal groep 1 t/m 3</v>
      </c>
      <c r="J320" s="456" t="s">
        <v>673</v>
      </c>
      <c r="K320" s="459">
        <v>69</v>
      </c>
      <c r="L320" s="459"/>
      <c r="M320" s="460">
        <v>7200</v>
      </c>
      <c r="N320" s="461"/>
      <c r="O320" s="460"/>
      <c r="P320" s="467"/>
      <c r="Q320" s="462">
        <f t="shared" si="75"/>
        <v>200</v>
      </c>
      <c r="R320" s="678">
        <v>1</v>
      </c>
      <c r="S320" s="678">
        <v>1</v>
      </c>
      <c r="T320" s="452">
        <f t="shared" si="76"/>
        <v>0</v>
      </c>
      <c r="U320" s="452">
        <f t="shared" si="77"/>
        <v>0</v>
      </c>
      <c r="V320" s="452">
        <f t="shared" si="78"/>
        <v>0</v>
      </c>
      <c r="W320" s="452">
        <f t="shared" si="79"/>
        <v>0</v>
      </c>
      <c r="X320" s="452"/>
      <c r="Y320" s="463">
        <f t="shared" si="70"/>
        <v>0</v>
      </c>
      <c r="Z320" s="463">
        <f t="shared" si="71"/>
        <v>0</v>
      </c>
      <c r="AA320" s="463">
        <f t="shared" si="72"/>
        <v>0</v>
      </c>
      <c r="AB320" s="463">
        <f t="shared" si="73"/>
        <v>0</v>
      </c>
      <c r="AC320" s="463">
        <f t="shared" si="74"/>
        <v>0</v>
      </c>
      <c r="AD320" s="464" t="str">
        <f t="shared" si="80"/>
        <v>L</v>
      </c>
      <c r="AE320" s="465"/>
      <c r="AF320" s="466">
        <f>(T320+U320+V320)*'1.0-Contractblad'!$L$37+W320</f>
        <v>0</v>
      </c>
      <c r="AG320" s="466">
        <f ca="1">VLOOKUP(E320,'1.1a-Jaarprijzen'!$B$49:$Q$84,16,FALSE)*K320</f>
        <v>0</v>
      </c>
      <c r="AI320" s="364">
        <f t="shared" si="81"/>
        <v>13800</v>
      </c>
      <c r="AJ320" s="364" t="str">
        <f t="shared" si="82"/>
        <v>7200-200</v>
      </c>
    </row>
    <row r="321" spans="2:36" ht="15">
      <c r="B321" s="496"/>
      <c r="C321" s="497"/>
      <c r="D321" s="456">
        <f>VLOOKUP(E321,'1.1a-Jaarprijzen'!B:G,6,FALSE)</f>
        <v>1</v>
      </c>
      <c r="E321" s="455" t="s">
        <v>694</v>
      </c>
      <c r="F321" s="456" t="s">
        <v>375</v>
      </c>
      <c r="G321" s="457">
        <v>5</v>
      </c>
      <c r="H321" s="455" t="s">
        <v>593</v>
      </c>
      <c r="I321" s="458" t="str">
        <f t="shared" si="83"/>
        <v>entree, gang, hal, repro</v>
      </c>
      <c r="J321" s="456" t="s">
        <v>673</v>
      </c>
      <c r="K321" s="459">
        <v>5</v>
      </c>
      <c r="L321" s="459"/>
      <c r="M321" s="460">
        <v>3200</v>
      </c>
      <c r="N321" s="461"/>
      <c r="O321" s="460"/>
      <c r="P321" s="467"/>
      <c r="Q321" s="462">
        <f t="shared" si="75"/>
        <v>200</v>
      </c>
      <c r="R321" s="678">
        <v>1</v>
      </c>
      <c r="S321" s="678">
        <v>1</v>
      </c>
      <c r="T321" s="452">
        <f t="shared" si="76"/>
        <v>0</v>
      </c>
      <c r="U321" s="452">
        <f t="shared" si="77"/>
        <v>0</v>
      </c>
      <c r="V321" s="452">
        <f t="shared" si="78"/>
        <v>0</v>
      </c>
      <c r="W321" s="452">
        <f t="shared" si="79"/>
        <v>0</v>
      </c>
      <c r="X321" s="452"/>
      <c r="Y321" s="463">
        <f t="shared" si="70"/>
        <v>0</v>
      </c>
      <c r="Z321" s="463">
        <f t="shared" si="71"/>
        <v>0</v>
      </c>
      <c r="AA321" s="463">
        <f t="shared" si="72"/>
        <v>0</v>
      </c>
      <c r="AB321" s="463">
        <f t="shared" si="73"/>
        <v>0</v>
      </c>
      <c r="AC321" s="463">
        <f t="shared" si="74"/>
        <v>0</v>
      </c>
      <c r="AD321" s="464" t="str">
        <f t="shared" si="80"/>
        <v>V</v>
      </c>
      <c r="AE321" s="465"/>
      <c r="AF321" s="466">
        <f>(T321+U321+V321)*'1.0-Contractblad'!$L$37+W321</f>
        <v>0</v>
      </c>
      <c r="AG321" s="466">
        <f ca="1">VLOOKUP(E321,'1.1a-Jaarprijzen'!$B$49:$Q$84,16,FALSE)*K321</f>
        <v>0</v>
      </c>
      <c r="AI321" s="364">
        <f t="shared" si="81"/>
        <v>1000</v>
      </c>
      <c r="AJ321" s="364" t="str">
        <f t="shared" si="82"/>
        <v>3200-200</v>
      </c>
    </row>
    <row r="322" spans="2:36" ht="15">
      <c r="B322" s="496"/>
      <c r="C322" s="497"/>
      <c r="D322" s="456">
        <f>VLOOKUP(E322,'1.1a-Jaarprijzen'!B:G,6,FALSE)</f>
        <v>1</v>
      </c>
      <c r="E322" s="455" t="s">
        <v>694</v>
      </c>
      <c r="F322" s="456" t="s">
        <v>375</v>
      </c>
      <c r="G322" s="457">
        <v>6</v>
      </c>
      <c r="H322" s="455" t="s">
        <v>333</v>
      </c>
      <c r="I322" s="458" t="str">
        <f t="shared" si="83"/>
        <v>entree, gang, hal, repro</v>
      </c>
      <c r="J322" s="456" t="s">
        <v>673</v>
      </c>
      <c r="K322" s="459">
        <v>26</v>
      </c>
      <c r="L322" s="459"/>
      <c r="M322" s="460">
        <v>3200</v>
      </c>
      <c r="N322" s="461"/>
      <c r="O322" s="460"/>
      <c r="P322" s="467"/>
      <c r="Q322" s="462">
        <f t="shared" si="75"/>
        <v>200</v>
      </c>
      <c r="R322" s="678">
        <v>1</v>
      </c>
      <c r="S322" s="678">
        <v>1</v>
      </c>
      <c r="T322" s="452">
        <f t="shared" si="76"/>
        <v>0</v>
      </c>
      <c r="U322" s="452">
        <f t="shared" si="77"/>
        <v>0</v>
      </c>
      <c r="V322" s="452">
        <f t="shared" si="78"/>
        <v>0</v>
      </c>
      <c r="W322" s="452">
        <f t="shared" si="79"/>
        <v>0</v>
      </c>
      <c r="X322" s="452"/>
      <c r="Y322" s="463">
        <f t="shared" si="70"/>
        <v>0</v>
      </c>
      <c r="Z322" s="463">
        <f t="shared" si="71"/>
        <v>0</v>
      </c>
      <c r="AA322" s="463">
        <f t="shared" si="72"/>
        <v>0</v>
      </c>
      <c r="AB322" s="463">
        <f t="shared" si="73"/>
        <v>0</v>
      </c>
      <c r="AC322" s="463">
        <f t="shared" si="74"/>
        <v>0</v>
      </c>
      <c r="AD322" s="464" t="str">
        <f t="shared" si="80"/>
        <v>V</v>
      </c>
      <c r="AE322" s="465"/>
      <c r="AF322" s="466">
        <f>(T322+U322+V322)*'1.0-Contractblad'!$L$37+W322</f>
        <v>0</v>
      </c>
      <c r="AG322" s="466">
        <f ca="1">VLOOKUP(E322,'1.1a-Jaarprijzen'!$B$49:$Q$84,16,FALSE)*K322</f>
        <v>0</v>
      </c>
      <c r="AI322" s="364">
        <f t="shared" si="81"/>
        <v>5200</v>
      </c>
      <c r="AJ322" s="364" t="str">
        <f t="shared" si="82"/>
        <v>3200-200</v>
      </c>
    </row>
    <row r="323" spans="2:36" ht="15">
      <c r="B323" s="496"/>
      <c r="C323" s="497"/>
      <c r="D323" s="456">
        <f>VLOOKUP(E323,'1.1a-Jaarprijzen'!B:G,6,FALSE)</f>
        <v>1</v>
      </c>
      <c r="E323" s="455" t="s">
        <v>694</v>
      </c>
      <c r="F323" s="456" t="s">
        <v>375</v>
      </c>
      <c r="G323" s="457">
        <v>9</v>
      </c>
      <c r="H323" s="455" t="s">
        <v>572</v>
      </c>
      <c r="I323" s="458" t="str">
        <f t="shared" si="83"/>
        <v>leslokaal/leerplein groep 4 t/m 8</v>
      </c>
      <c r="J323" s="456" t="s">
        <v>673</v>
      </c>
      <c r="K323" s="459">
        <v>72</v>
      </c>
      <c r="L323" s="459"/>
      <c r="M323" s="460">
        <v>18200</v>
      </c>
      <c r="N323" s="461"/>
      <c r="O323" s="460"/>
      <c r="P323" s="467"/>
      <c r="Q323" s="462">
        <f t="shared" si="75"/>
        <v>200</v>
      </c>
      <c r="R323" s="678">
        <v>1</v>
      </c>
      <c r="S323" s="678">
        <v>1</v>
      </c>
      <c r="T323" s="452">
        <f t="shared" si="76"/>
        <v>0</v>
      </c>
      <c r="U323" s="452">
        <f t="shared" si="77"/>
        <v>0</v>
      </c>
      <c r="V323" s="452">
        <f t="shared" si="78"/>
        <v>0</v>
      </c>
      <c r="W323" s="452">
        <f t="shared" si="79"/>
        <v>0</v>
      </c>
      <c r="X323" s="452"/>
      <c r="Y323" s="463">
        <f t="shared" si="70"/>
        <v>0</v>
      </c>
      <c r="Z323" s="463">
        <f t="shared" si="71"/>
        <v>0</v>
      </c>
      <c r="AA323" s="463">
        <f t="shared" si="72"/>
        <v>0</v>
      </c>
      <c r="AB323" s="463">
        <f t="shared" si="73"/>
        <v>0</v>
      </c>
      <c r="AC323" s="463">
        <f t="shared" si="74"/>
        <v>0</v>
      </c>
      <c r="AD323" s="464" t="str">
        <f t="shared" si="80"/>
        <v>V</v>
      </c>
      <c r="AE323" s="465"/>
      <c r="AF323" s="466">
        <f>(T323+U323+V323)*'1.0-Contractblad'!$L$37+W323</f>
        <v>0</v>
      </c>
      <c r="AG323" s="466">
        <f ca="1">VLOOKUP(E323,'1.1a-Jaarprijzen'!$B$49:$Q$84,16,FALSE)*K323</f>
        <v>0</v>
      </c>
      <c r="AI323" s="364">
        <f t="shared" si="81"/>
        <v>14400</v>
      </c>
      <c r="AJ323" s="364" t="str">
        <f t="shared" si="82"/>
        <v>18200-200</v>
      </c>
    </row>
    <row r="324" spans="2:36" ht="15">
      <c r="B324" s="496"/>
      <c r="C324" s="497"/>
      <c r="D324" s="456">
        <f>VLOOKUP(E324,'1.1a-Jaarprijzen'!B:G,6,FALSE)</f>
        <v>1</v>
      </c>
      <c r="E324" s="455" t="s">
        <v>694</v>
      </c>
      <c r="F324" s="456" t="s">
        <v>375</v>
      </c>
      <c r="G324" s="457">
        <v>10</v>
      </c>
      <c r="H324" s="455" t="s">
        <v>568</v>
      </c>
      <c r="I324" s="458" t="str">
        <f t="shared" si="83"/>
        <v>entree, gang, hal, repro</v>
      </c>
      <c r="J324" s="456" t="s">
        <v>673</v>
      </c>
      <c r="K324" s="459">
        <v>187</v>
      </c>
      <c r="L324" s="459"/>
      <c r="M324" s="460">
        <v>3200</v>
      </c>
      <c r="N324" s="461"/>
      <c r="O324" s="460"/>
      <c r="P324" s="467"/>
      <c r="Q324" s="462">
        <f t="shared" si="75"/>
        <v>200</v>
      </c>
      <c r="R324" s="678">
        <v>1</v>
      </c>
      <c r="S324" s="678">
        <v>1</v>
      </c>
      <c r="T324" s="452">
        <f t="shared" si="76"/>
        <v>0</v>
      </c>
      <c r="U324" s="452">
        <f t="shared" si="77"/>
        <v>0</v>
      </c>
      <c r="V324" s="452">
        <f t="shared" si="78"/>
        <v>0</v>
      </c>
      <c r="W324" s="452">
        <f t="shared" si="79"/>
        <v>0</v>
      </c>
      <c r="X324" s="452"/>
      <c r="Y324" s="463">
        <f t="shared" si="70"/>
        <v>0</v>
      </c>
      <c r="Z324" s="463">
        <f t="shared" si="71"/>
        <v>0</v>
      </c>
      <c r="AA324" s="463">
        <f t="shared" si="72"/>
        <v>0</v>
      </c>
      <c r="AB324" s="463">
        <f t="shared" si="73"/>
        <v>0</v>
      </c>
      <c r="AC324" s="463">
        <f t="shared" si="74"/>
        <v>0</v>
      </c>
      <c r="AD324" s="464" t="str">
        <f t="shared" si="80"/>
        <v>V</v>
      </c>
      <c r="AE324" s="465"/>
      <c r="AF324" s="466">
        <f>(T324+U324+V324)*'1.0-Contractblad'!$L$37+W324</f>
        <v>0</v>
      </c>
      <c r="AG324" s="466">
        <f ca="1">VLOOKUP(E324,'1.1a-Jaarprijzen'!$B$49:$Q$84,16,FALSE)*K324</f>
        <v>0</v>
      </c>
      <c r="AI324" s="364">
        <f t="shared" si="81"/>
        <v>37400</v>
      </c>
      <c r="AJ324" s="364" t="str">
        <f t="shared" si="82"/>
        <v>3200-200</v>
      </c>
    </row>
    <row r="325" spans="2:36" ht="15">
      <c r="B325" s="496"/>
      <c r="C325" s="497"/>
      <c r="D325" s="456">
        <f>VLOOKUP(E325,'1.1a-Jaarprijzen'!B:G,6,FALSE)</f>
        <v>1</v>
      </c>
      <c r="E325" s="455" t="s">
        <v>694</v>
      </c>
      <c r="F325" s="456" t="s">
        <v>375</v>
      </c>
      <c r="G325" s="457">
        <v>12</v>
      </c>
      <c r="H325" s="455" t="s">
        <v>564</v>
      </c>
      <c r="I325" s="458" t="str">
        <f t="shared" si="83"/>
        <v>sanitaire ruimte (toilet-/doucheruimte)</v>
      </c>
      <c r="J325" s="456" t="s">
        <v>644</v>
      </c>
      <c r="K325" s="459">
        <v>11</v>
      </c>
      <c r="L325" s="459"/>
      <c r="M325" s="460">
        <v>4200</v>
      </c>
      <c r="N325" s="461"/>
      <c r="O325" s="460"/>
      <c r="P325" s="467"/>
      <c r="Q325" s="462">
        <f t="shared" si="75"/>
        <v>200</v>
      </c>
      <c r="R325" s="678">
        <v>1</v>
      </c>
      <c r="S325" s="678">
        <v>1</v>
      </c>
      <c r="T325" s="452">
        <f t="shared" si="76"/>
        <v>0</v>
      </c>
      <c r="U325" s="452">
        <f t="shared" si="77"/>
        <v>0</v>
      </c>
      <c r="V325" s="452">
        <f t="shared" si="78"/>
        <v>0</v>
      </c>
      <c r="W325" s="452">
        <f t="shared" si="79"/>
        <v>0</v>
      </c>
      <c r="X325" s="452"/>
      <c r="Y325" s="463">
        <f t="shared" si="70"/>
        <v>0</v>
      </c>
      <c r="Z325" s="463">
        <f t="shared" si="71"/>
        <v>0</v>
      </c>
      <c r="AA325" s="463">
        <f t="shared" si="72"/>
        <v>0</v>
      </c>
      <c r="AB325" s="463">
        <f t="shared" si="73"/>
        <v>0</v>
      </c>
      <c r="AC325" s="463">
        <f t="shared" si="74"/>
        <v>0</v>
      </c>
      <c r="AD325" s="464" t="str">
        <f t="shared" si="80"/>
        <v>S</v>
      </c>
      <c r="AE325" s="465"/>
      <c r="AF325" s="466">
        <f>(T325+U325+V325)*'1.0-Contractblad'!$L$37+W325</f>
        <v>0</v>
      </c>
      <c r="AG325" s="466">
        <f ca="1">VLOOKUP(E325,'1.1a-Jaarprijzen'!$B$49:$Q$84,16,FALSE)*K325</f>
        <v>0</v>
      </c>
      <c r="AI325" s="364">
        <f t="shared" si="81"/>
        <v>2200</v>
      </c>
      <c r="AJ325" s="364" t="str">
        <f t="shared" si="82"/>
        <v>4200-200</v>
      </c>
    </row>
    <row r="326" spans="2:36" ht="15">
      <c r="B326" s="496"/>
      <c r="C326" s="497"/>
      <c r="D326" s="456">
        <f>VLOOKUP(E326,'1.1a-Jaarprijzen'!B:G,6,FALSE)</f>
        <v>1</v>
      </c>
      <c r="E326" s="455" t="s">
        <v>694</v>
      </c>
      <c r="F326" s="456" t="s">
        <v>375</v>
      </c>
      <c r="G326" s="457">
        <v>13</v>
      </c>
      <c r="H326" s="455" t="s">
        <v>467</v>
      </c>
      <c r="I326" s="458" t="str">
        <f t="shared" si="83"/>
        <v>administratieve -,  vergaderruimte</v>
      </c>
      <c r="J326" s="456" t="s">
        <v>673</v>
      </c>
      <c r="K326" s="459">
        <v>14</v>
      </c>
      <c r="L326" s="459"/>
      <c r="M326" s="460">
        <v>1040</v>
      </c>
      <c r="N326" s="461"/>
      <c r="O326" s="460"/>
      <c r="P326" s="467"/>
      <c r="Q326" s="462">
        <f t="shared" si="75"/>
        <v>40</v>
      </c>
      <c r="R326" s="678">
        <v>1</v>
      </c>
      <c r="S326" s="678">
        <v>1</v>
      </c>
      <c r="T326" s="452">
        <f t="shared" si="76"/>
        <v>0</v>
      </c>
      <c r="U326" s="452">
        <f t="shared" si="77"/>
        <v>0</v>
      </c>
      <c r="V326" s="452">
        <f t="shared" si="78"/>
        <v>0</v>
      </c>
      <c r="W326" s="452">
        <f t="shared" si="79"/>
        <v>0</v>
      </c>
      <c r="X326" s="452"/>
      <c r="Y326" s="463">
        <f t="shared" si="70"/>
        <v>0</v>
      </c>
      <c r="Z326" s="463">
        <f t="shared" si="71"/>
        <v>0</v>
      </c>
      <c r="AA326" s="463">
        <f t="shared" si="72"/>
        <v>0</v>
      </c>
      <c r="AB326" s="463">
        <f t="shared" si="73"/>
        <v>0</v>
      </c>
      <c r="AC326" s="463">
        <f t="shared" si="74"/>
        <v>0</v>
      </c>
      <c r="AD326" s="464" t="str">
        <f t="shared" si="80"/>
        <v>V</v>
      </c>
      <c r="AE326" s="465"/>
      <c r="AF326" s="466">
        <f>(T326+U326+V326)*'1.0-Contractblad'!$L$37+W326</f>
        <v>0</v>
      </c>
      <c r="AG326" s="466">
        <f ca="1">VLOOKUP(E326,'1.1a-Jaarprijzen'!$B$49:$Q$84,16,FALSE)*K326</f>
        <v>0</v>
      </c>
      <c r="AI326" s="364">
        <f t="shared" si="81"/>
        <v>560</v>
      </c>
      <c r="AJ326" s="364" t="str">
        <f t="shared" si="82"/>
        <v>1040-40</v>
      </c>
    </row>
    <row r="327" spans="2:36" ht="15">
      <c r="B327" s="496"/>
      <c r="C327" s="497"/>
      <c r="D327" s="456">
        <f>VLOOKUP(E327,'1.1a-Jaarprijzen'!B:G,6,FALSE)</f>
        <v>1</v>
      </c>
      <c r="E327" s="455" t="s">
        <v>694</v>
      </c>
      <c r="F327" s="456" t="s">
        <v>375</v>
      </c>
      <c r="G327" s="457">
        <v>14</v>
      </c>
      <c r="H327" s="455" t="s">
        <v>331</v>
      </c>
      <c r="I327" s="458" t="str">
        <f t="shared" si="83"/>
        <v>entree, gang, hal, repro</v>
      </c>
      <c r="J327" s="456" t="s">
        <v>679</v>
      </c>
      <c r="K327" s="459">
        <v>5</v>
      </c>
      <c r="L327" s="459"/>
      <c r="M327" s="460">
        <v>3200</v>
      </c>
      <c r="N327" s="461"/>
      <c r="O327" s="460"/>
      <c r="P327" s="467"/>
      <c r="Q327" s="462">
        <f t="shared" si="75"/>
        <v>200</v>
      </c>
      <c r="R327" s="678">
        <v>1</v>
      </c>
      <c r="S327" s="678">
        <v>1</v>
      </c>
      <c r="T327" s="452">
        <f t="shared" si="76"/>
        <v>0</v>
      </c>
      <c r="U327" s="452">
        <f t="shared" si="77"/>
        <v>0</v>
      </c>
      <c r="V327" s="452">
        <f t="shared" si="78"/>
        <v>0</v>
      </c>
      <c r="W327" s="452">
        <f t="shared" si="79"/>
        <v>0</v>
      </c>
      <c r="X327" s="452"/>
      <c r="Y327" s="463">
        <f t="shared" si="70"/>
        <v>0</v>
      </c>
      <c r="Z327" s="463">
        <f t="shared" si="71"/>
        <v>0</v>
      </c>
      <c r="AA327" s="463">
        <f t="shared" si="72"/>
        <v>0</v>
      </c>
      <c r="AB327" s="463">
        <f t="shared" si="73"/>
        <v>0</v>
      </c>
      <c r="AC327" s="463">
        <f t="shared" si="74"/>
        <v>0</v>
      </c>
      <c r="AD327" s="464" t="str">
        <f t="shared" si="80"/>
        <v>V</v>
      </c>
      <c r="AE327" s="465"/>
      <c r="AF327" s="466">
        <f>(T327+U327+V327)*'1.0-Contractblad'!$L$37+W327</f>
        <v>0</v>
      </c>
      <c r="AG327" s="466">
        <f ca="1">VLOOKUP(E327,'1.1a-Jaarprijzen'!$B$49:$Q$84,16,FALSE)*K327</f>
        <v>0</v>
      </c>
      <c r="AI327" s="364">
        <f t="shared" si="81"/>
        <v>1000</v>
      </c>
      <c r="AJ327" s="364" t="str">
        <f t="shared" si="82"/>
        <v>3200-200</v>
      </c>
    </row>
    <row r="328" spans="2:36" ht="15">
      <c r="B328" s="496"/>
      <c r="C328" s="497"/>
      <c r="D328" s="456">
        <f>VLOOKUP(E328,'1.1a-Jaarprijzen'!B:G,6,FALSE)</f>
        <v>1</v>
      </c>
      <c r="E328" s="455" t="s">
        <v>694</v>
      </c>
      <c r="F328" s="456" t="s">
        <v>375</v>
      </c>
      <c r="G328" s="457">
        <v>16</v>
      </c>
      <c r="H328" s="455" t="s">
        <v>564</v>
      </c>
      <c r="I328" s="458" t="str">
        <f t="shared" si="83"/>
        <v>sanitaire ruimte (toilet-/doucheruimte)</v>
      </c>
      <c r="J328" s="456" t="s">
        <v>644</v>
      </c>
      <c r="K328" s="459">
        <v>6</v>
      </c>
      <c r="L328" s="459"/>
      <c r="M328" s="460">
        <v>4200</v>
      </c>
      <c r="N328" s="461"/>
      <c r="O328" s="460"/>
      <c r="P328" s="467"/>
      <c r="Q328" s="462">
        <f t="shared" si="75"/>
        <v>200</v>
      </c>
      <c r="R328" s="678">
        <v>1</v>
      </c>
      <c r="S328" s="678">
        <v>1</v>
      </c>
      <c r="T328" s="452">
        <f t="shared" si="76"/>
        <v>0</v>
      </c>
      <c r="U328" s="452">
        <f t="shared" si="77"/>
        <v>0</v>
      </c>
      <c r="V328" s="452">
        <f t="shared" si="78"/>
        <v>0</v>
      </c>
      <c r="W328" s="452">
        <f t="shared" si="79"/>
        <v>0</v>
      </c>
      <c r="X328" s="452"/>
      <c r="Y328" s="463">
        <f t="shared" si="70"/>
        <v>0</v>
      </c>
      <c r="Z328" s="463">
        <f t="shared" si="71"/>
        <v>0</v>
      </c>
      <c r="AA328" s="463">
        <f t="shared" si="72"/>
        <v>0</v>
      </c>
      <c r="AB328" s="463">
        <f t="shared" si="73"/>
        <v>0</v>
      </c>
      <c r="AC328" s="463">
        <f t="shared" si="74"/>
        <v>0</v>
      </c>
      <c r="AD328" s="464" t="str">
        <f t="shared" si="80"/>
        <v>S</v>
      </c>
      <c r="AE328" s="465"/>
      <c r="AF328" s="466">
        <f>(T328+U328+V328)*'1.0-Contractblad'!$L$37+W328</f>
        <v>0</v>
      </c>
      <c r="AG328" s="466">
        <f ca="1">VLOOKUP(E328,'1.1a-Jaarprijzen'!$B$49:$Q$84,16,FALSE)*K328</f>
        <v>0</v>
      </c>
      <c r="AI328" s="364">
        <f t="shared" si="81"/>
        <v>1200</v>
      </c>
      <c r="AJ328" s="364" t="str">
        <f t="shared" si="82"/>
        <v>4200-200</v>
      </c>
    </row>
    <row r="329" spans="2:36" ht="15">
      <c r="B329" s="496"/>
      <c r="C329" s="497"/>
      <c r="D329" s="456">
        <f>VLOOKUP(E329,'1.1a-Jaarprijzen'!B:G,6,FALSE)</f>
        <v>1</v>
      </c>
      <c r="E329" s="455" t="s">
        <v>694</v>
      </c>
      <c r="F329" s="456" t="s">
        <v>375</v>
      </c>
      <c r="G329" s="457">
        <v>17</v>
      </c>
      <c r="H329" s="455" t="s">
        <v>564</v>
      </c>
      <c r="I329" s="458" t="str">
        <f t="shared" si="83"/>
        <v>sanitaire ruimte (toilet-/doucheruimte)</v>
      </c>
      <c r="J329" s="456" t="s">
        <v>644</v>
      </c>
      <c r="K329" s="459">
        <v>10</v>
      </c>
      <c r="L329" s="459"/>
      <c r="M329" s="460">
        <v>4200</v>
      </c>
      <c r="N329" s="461"/>
      <c r="O329" s="460"/>
      <c r="P329" s="467"/>
      <c r="Q329" s="462">
        <f t="shared" si="75"/>
        <v>200</v>
      </c>
      <c r="R329" s="678">
        <v>1</v>
      </c>
      <c r="S329" s="678">
        <v>1</v>
      </c>
      <c r="T329" s="452">
        <f t="shared" si="76"/>
        <v>0</v>
      </c>
      <c r="U329" s="452">
        <f t="shared" si="77"/>
        <v>0</v>
      </c>
      <c r="V329" s="452">
        <f t="shared" si="78"/>
        <v>0</v>
      </c>
      <c r="W329" s="452">
        <f t="shared" si="79"/>
        <v>0</v>
      </c>
      <c r="X329" s="452"/>
      <c r="Y329" s="463">
        <f t="shared" si="70"/>
        <v>0</v>
      </c>
      <c r="Z329" s="463">
        <f t="shared" si="71"/>
        <v>0</v>
      </c>
      <c r="AA329" s="463">
        <f t="shared" si="72"/>
        <v>0</v>
      </c>
      <c r="AB329" s="463">
        <f t="shared" si="73"/>
        <v>0</v>
      </c>
      <c r="AC329" s="463">
        <f t="shared" si="74"/>
        <v>0</v>
      </c>
      <c r="AD329" s="464" t="str">
        <f t="shared" si="80"/>
        <v>S</v>
      </c>
      <c r="AE329" s="465"/>
      <c r="AF329" s="466">
        <f>(T329+U329+V329)*'1.0-Contractblad'!$L$37+W329</f>
        <v>0</v>
      </c>
      <c r="AG329" s="466">
        <f ca="1">VLOOKUP(E329,'1.1a-Jaarprijzen'!$B$49:$Q$84,16,FALSE)*K329</f>
        <v>0</v>
      </c>
      <c r="AI329" s="364">
        <f t="shared" si="81"/>
        <v>2000</v>
      </c>
      <c r="AJ329" s="364" t="str">
        <f t="shared" si="82"/>
        <v>4200-200</v>
      </c>
    </row>
    <row r="330" spans="2:36" ht="15">
      <c r="B330" s="496"/>
      <c r="C330" s="497"/>
      <c r="D330" s="456">
        <f>VLOOKUP(E330,'1.1a-Jaarprijzen'!B:G,6,FALSE)</f>
        <v>1</v>
      </c>
      <c r="E330" s="455" t="s">
        <v>694</v>
      </c>
      <c r="F330" s="456" t="s">
        <v>375</v>
      </c>
      <c r="G330" s="770">
        <v>18</v>
      </c>
      <c r="H330" s="771" t="s">
        <v>572</v>
      </c>
      <c r="I330" s="458" t="str">
        <f t="shared" si="83"/>
        <v>leslokaal groep 1 t/m 3</v>
      </c>
      <c r="J330" s="456" t="s">
        <v>644</v>
      </c>
      <c r="K330" s="459">
        <v>61</v>
      </c>
      <c r="L330" s="459"/>
      <c r="M330" s="460">
        <v>7200</v>
      </c>
      <c r="N330" s="461"/>
      <c r="O330" s="460"/>
      <c r="P330" s="467"/>
      <c r="Q330" s="462">
        <f t="shared" si="75"/>
        <v>200</v>
      </c>
      <c r="R330" s="678">
        <v>1</v>
      </c>
      <c r="S330" s="678">
        <v>1</v>
      </c>
      <c r="T330" s="452">
        <f t="shared" si="76"/>
        <v>0</v>
      </c>
      <c r="U330" s="452">
        <f t="shared" si="77"/>
        <v>0</v>
      </c>
      <c r="V330" s="452">
        <f t="shared" si="78"/>
        <v>0</v>
      </c>
      <c r="W330" s="452">
        <f t="shared" si="79"/>
        <v>0</v>
      </c>
      <c r="X330" s="452"/>
      <c r="Y330" s="463">
        <f t="shared" si="70"/>
        <v>0</v>
      </c>
      <c r="Z330" s="463">
        <f t="shared" si="71"/>
        <v>0</v>
      </c>
      <c r="AA330" s="463">
        <f t="shared" si="72"/>
        <v>0</v>
      </c>
      <c r="AB330" s="463">
        <f t="shared" si="73"/>
        <v>0</v>
      </c>
      <c r="AC330" s="463">
        <f t="shared" si="74"/>
        <v>0</v>
      </c>
      <c r="AD330" s="464" t="str">
        <f t="shared" si="80"/>
        <v>L</v>
      </c>
      <c r="AE330" s="465"/>
      <c r="AF330" s="466">
        <f>(T330+U330+V330)*'1.0-Contractblad'!$L$37+W330</f>
        <v>0</v>
      </c>
      <c r="AG330" s="466">
        <f ca="1">VLOOKUP(E330,'1.1a-Jaarprijzen'!$B$49:$Q$84,16,FALSE)*K330</f>
        <v>0</v>
      </c>
      <c r="AI330" s="364">
        <f t="shared" si="81"/>
        <v>12200</v>
      </c>
      <c r="AJ330" s="364" t="str">
        <f t="shared" si="82"/>
        <v>7200-200</v>
      </c>
    </row>
    <row r="331" spans="2:36" ht="15">
      <c r="B331" s="496"/>
      <c r="C331" s="497"/>
      <c r="D331" s="456">
        <f>VLOOKUP(E331,'1.1a-Jaarprijzen'!B:G,6,FALSE)</f>
        <v>1</v>
      </c>
      <c r="E331" s="455" t="s">
        <v>694</v>
      </c>
      <c r="F331" s="456" t="s">
        <v>375</v>
      </c>
      <c r="G331" s="770">
        <v>19</v>
      </c>
      <c r="H331" s="771" t="s">
        <v>572</v>
      </c>
      <c r="I331" s="458" t="str">
        <f t="shared" si="83"/>
        <v>leslokaal groep 1 t/m 3</v>
      </c>
      <c r="J331" s="456" t="s">
        <v>644</v>
      </c>
      <c r="K331" s="459">
        <v>49</v>
      </c>
      <c r="L331" s="459"/>
      <c r="M331" s="460">
        <v>7200</v>
      </c>
      <c r="N331" s="461"/>
      <c r="O331" s="460"/>
      <c r="P331" s="467"/>
      <c r="Q331" s="462">
        <f t="shared" si="75"/>
        <v>200</v>
      </c>
      <c r="R331" s="678">
        <v>1</v>
      </c>
      <c r="S331" s="678">
        <v>1</v>
      </c>
      <c r="T331" s="452">
        <f t="shared" si="76"/>
        <v>0</v>
      </c>
      <c r="U331" s="452">
        <f t="shared" si="77"/>
        <v>0</v>
      </c>
      <c r="V331" s="452">
        <f t="shared" si="78"/>
        <v>0</v>
      </c>
      <c r="W331" s="452">
        <f t="shared" si="79"/>
        <v>0</v>
      </c>
      <c r="X331" s="452"/>
      <c r="Y331" s="463">
        <f t="shared" si="70"/>
        <v>0</v>
      </c>
      <c r="Z331" s="463">
        <f t="shared" si="71"/>
        <v>0</v>
      </c>
      <c r="AA331" s="463">
        <f t="shared" si="72"/>
        <v>0</v>
      </c>
      <c r="AB331" s="463">
        <f t="shared" si="73"/>
        <v>0</v>
      </c>
      <c r="AC331" s="463">
        <f t="shared" si="74"/>
        <v>0</v>
      </c>
      <c r="AD331" s="464" t="str">
        <f t="shared" si="80"/>
        <v>L</v>
      </c>
      <c r="AE331" s="465"/>
      <c r="AF331" s="466">
        <f>(T331+U331+V331)*'1.0-Contractblad'!$L$37+W331</f>
        <v>0</v>
      </c>
      <c r="AG331" s="466">
        <f ca="1">VLOOKUP(E331,'1.1a-Jaarprijzen'!$B$49:$Q$84,16,FALSE)*K331</f>
        <v>0</v>
      </c>
      <c r="AI331" s="364">
        <f t="shared" si="81"/>
        <v>9800</v>
      </c>
      <c r="AJ331" s="364" t="str">
        <f t="shared" si="82"/>
        <v>7200-200</v>
      </c>
    </row>
    <row r="332" spans="2:36" ht="15">
      <c r="B332" s="496"/>
      <c r="C332" s="497"/>
      <c r="D332" s="456">
        <f>VLOOKUP(E332,'1.1a-Jaarprijzen'!B:G,6,FALSE)</f>
        <v>1</v>
      </c>
      <c r="E332" s="455" t="s">
        <v>694</v>
      </c>
      <c r="F332" s="456" t="s">
        <v>375</v>
      </c>
      <c r="G332" s="770">
        <v>20</v>
      </c>
      <c r="H332" s="771" t="s">
        <v>572</v>
      </c>
      <c r="I332" s="458" t="str">
        <f t="shared" si="83"/>
        <v>leslokaal groep 1 t/m 3</v>
      </c>
      <c r="J332" s="456" t="s">
        <v>644</v>
      </c>
      <c r="K332" s="459">
        <v>74</v>
      </c>
      <c r="L332" s="459"/>
      <c r="M332" s="460">
        <v>7200</v>
      </c>
      <c r="N332" s="461"/>
      <c r="O332" s="460"/>
      <c r="P332" s="467"/>
      <c r="Q332" s="462">
        <f t="shared" si="75"/>
        <v>200</v>
      </c>
      <c r="R332" s="678">
        <v>1</v>
      </c>
      <c r="S332" s="678">
        <v>1</v>
      </c>
      <c r="T332" s="452">
        <f t="shared" si="76"/>
        <v>0</v>
      </c>
      <c r="U332" s="452">
        <f t="shared" si="77"/>
        <v>0</v>
      </c>
      <c r="V332" s="452">
        <f t="shared" si="78"/>
        <v>0</v>
      </c>
      <c r="W332" s="452">
        <f t="shared" si="79"/>
        <v>0</v>
      </c>
      <c r="X332" s="452"/>
      <c r="Y332" s="463">
        <f t="shared" si="70"/>
        <v>0</v>
      </c>
      <c r="Z332" s="463">
        <f t="shared" si="71"/>
        <v>0</v>
      </c>
      <c r="AA332" s="463">
        <f t="shared" si="72"/>
        <v>0</v>
      </c>
      <c r="AB332" s="463">
        <f t="shared" si="73"/>
        <v>0</v>
      </c>
      <c r="AC332" s="463">
        <f t="shared" si="74"/>
        <v>0</v>
      </c>
      <c r="AD332" s="464" t="str">
        <f t="shared" si="80"/>
        <v>L</v>
      </c>
      <c r="AE332" s="465"/>
      <c r="AF332" s="466">
        <f>(T332+U332+V332)*'1.0-Contractblad'!$L$37+W332</f>
        <v>0</v>
      </c>
      <c r="AG332" s="466">
        <f ca="1">VLOOKUP(E332,'1.1a-Jaarprijzen'!$B$49:$Q$84,16,FALSE)*K332</f>
        <v>0</v>
      </c>
      <c r="AI332" s="364">
        <f t="shared" si="81"/>
        <v>14800</v>
      </c>
      <c r="AJ332" s="364" t="str">
        <f t="shared" si="82"/>
        <v>7200-200</v>
      </c>
    </row>
    <row r="333" spans="2:36" ht="15">
      <c r="B333" s="496"/>
      <c r="C333" s="497"/>
      <c r="D333" s="456">
        <f>VLOOKUP(E333,'1.1a-Jaarprijzen'!B:G,6,FALSE)</f>
        <v>1</v>
      </c>
      <c r="E333" s="455" t="s">
        <v>694</v>
      </c>
      <c r="F333" s="456" t="s">
        <v>375</v>
      </c>
      <c r="G333" s="457">
        <v>21</v>
      </c>
      <c r="H333" s="455" t="s">
        <v>333</v>
      </c>
      <c r="I333" s="458" t="str">
        <f t="shared" si="83"/>
        <v>entree, gang, hal, repro</v>
      </c>
      <c r="J333" s="456" t="s">
        <v>673</v>
      </c>
      <c r="K333" s="459">
        <v>8</v>
      </c>
      <c r="L333" s="459"/>
      <c r="M333" s="460">
        <v>3200</v>
      </c>
      <c r="N333" s="461"/>
      <c r="O333" s="460"/>
      <c r="P333" s="467"/>
      <c r="Q333" s="462">
        <f t="shared" si="75"/>
        <v>200</v>
      </c>
      <c r="R333" s="678">
        <v>1</v>
      </c>
      <c r="S333" s="678">
        <v>1</v>
      </c>
      <c r="T333" s="452">
        <f t="shared" si="76"/>
        <v>0</v>
      </c>
      <c r="U333" s="452">
        <f t="shared" si="77"/>
        <v>0</v>
      </c>
      <c r="V333" s="452">
        <f t="shared" si="78"/>
        <v>0</v>
      </c>
      <c r="W333" s="452">
        <f t="shared" si="79"/>
        <v>0</v>
      </c>
      <c r="X333" s="452"/>
      <c r="Y333" s="463">
        <f t="shared" si="70"/>
        <v>0</v>
      </c>
      <c r="Z333" s="463">
        <f t="shared" si="71"/>
        <v>0</v>
      </c>
      <c r="AA333" s="463">
        <f t="shared" si="72"/>
        <v>0</v>
      </c>
      <c r="AB333" s="463">
        <f t="shared" si="73"/>
        <v>0</v>
      </c>
      <c r="AC333" s="463">
        <f t="shared" si="74"/>
        <v>0</v>
      </c>
      <c r="AD333" s="464" t="str">
        <f t="shared" si="80"/>
        <v>V</v>
      </c>
      <c r="AE333" s="465"/>
      <c r="AF333" s="466">
        <f>(T333+U333+V333)*'1.0-Contractblad'!$L$37+W333</f>
        <v>0</v>
      </c>
      <c r="AG333" s="466">
        <f ca="1">VLOOKUP(E333,'1.1a-Jaarprijzen'!$B$49:$Q$84,16,FALSE)*K333</f>
        <v>0</v>
      </c>
      <c r="AI333" s="364">
        <f t="shared" si="81"/>
        <v>1600</v>
      </c>
      <c r="AJ333" s="364" t="str">
        <f t="shared" si="82"/>
        <v>3200-200</v>
      </c>
    </row>
    <row r="334" spans="2:36" ht="15">
      <c r="B334" s="496"/>
      <c r="C334" s="497"/>
      <c r="D334" s="456">
        <f>VLOOKUP(E334,'1.1a-Jaarprijzen'!B:G,6,FALSE)</f>
        <v>1</v>
      </c>
      <c r="E334" s="455" t="s">
        <v>694</v>
      </c>
      <c r="F334" s="456" t="s">
        <v>375</v>
      </c>
      <c r="G334" s="457">
        <v>24</v>
      </c>
      <c r="H334" s="455" t="s">
        <v>572</v>
      </c>
      <c r="I334" s="458" t="str">
        <f t="shared" si="83"/>
        <v>leslokaal/leerplein groep 4 t/m 8</v>
      </c>
      <c r="J334" s="456" t="s">
        <v>673</v>
      </c>
      <c r="K334" s="459">
        <v>56</v>
      </c>
      <c r="L334" s="459"/>
      <c r="M334" s="460">
        <v>18200</v>
      </c>
      <c r="N334" s="461"/>
      <c r="O334" s="460"/>
      <c r="P334" s="467"/>
      <c r="Q334" s="462">
        <f t="shared" si="75"/>
        <v>200</v>
      </c>
      <c r="R334" s="678">
        <v>1</v>
      </c>
      <c r="S334" s="678">
        <v>1</v>
      </c>
      <c r="T334" s="452">
        <f t="shared" si="76"/>
        <v>0</v>
      </c>
      <c r="U334" s="452">
        <f t="shared" si="77"/>
        <v>0</v>
      </c>
      <c r="V334" s="452">
        <f t="shared" si="78"/>
        <v>0</v>
      </c>
      <c r="W334" s="452">
        <f t="shared" si="79"/>
        <v>0</v>
      </c>
      <c r="X334" s="452"/>
      <c r="Y334" s="463">
        <f t="shared" ref="Y334:Y397" si="84">IF($M334=0,0,VLOOKUP($M334,Kengetal,6,FALSE))</f>
        <v>0</v>
      </c>
      <c r="Z334" s="463">
        <f t="shared" ref="Z334:Z397" si="85">IF($M334=0,0,VLOOKUP($M334,Kengetal,7,FALSE))</f>
        <v>0</v>
      </c>
      <c r="AA334" s="463">
        <f t="shared" ref="AA334:AA397" si="86">IF($N334=0,0,VLOOKUP($N334,Kengetal,6,FALSE))</f>
        <v>0</v>
      </c>
      <c r="AB334" s="463">
        <f t="shared" ref="AB334:AB397" si="87">IF($O334=0,0,VLOOKUP($O334,Kengetal,6,FALSE))</f>
        <v>0</v>
      </c>
      <c r="AC334" s="463">
        <f t="shared" ref="AC334:AC397" si="88">IF($P334=0,0,VLOOKUP($P334,Kengetal,6,FALSE))</f>
        <v>0</v>
      </c>
      <c r="AD334" s="464" t="str">
        <f t="shared" si="80"/>
        <v>V</v>
      </c>
      <c r="AE334" s="465"/>
      <c r="AF334" s="466">
        <f>(T334+U334+V334)*'1.0-Contractblad'!$L$37+W334</f>
        <v>0</v>
      </c>
      <c r="AG334" s="466">
        <f ca="1">VLOOKUP(E334,'1.1a-Jaarprijzen'!$B$49:$Q$84,16,FALSE)*K334</f>
        <v>0</v>
      </c>
      <c r="AI334" s="364">
        <f t="shared" si="81"/>
        <v>11200</v>
      </c>
      <c r="AJ334" s="364" t="str">
        <f t="shared" si="82"/>
        <v>18200-200</v>
      </c>
    </row>
    <row r="335" spans="2:36" ht="15">
      <c r="B335" s="496"/>
      <c r="C335" s="497"/>
      <c r="D335" s="456">
        <f>VLOOKUP(E335,'1.1a-Jaarprijzen'!B:G,6,FALSE)</f>
        <v>1</v>
      </c>
      <c r="E335" s="455" t="s">
        <v>694</v>
      </c>
      <c r="F335" s="456" t="s">
        <v>375</v>
      </c>
      <c r="G335" s="457">
        <v>25</v>
      </c>
      <c r="H335" s="455" t="s">
        <v>572</v>
      </c>
      <c r="I335" s="458" t="str">
        <f t="shared" si="83"/>
        <v>leslokaal/leerplein groep 4 t/m 8</v>
      </c>
      <c r="J335" s="456" t="s">
        <v>673</v>
      </c>
      <c r="K335" s="459">
        <v>56</v>
      </c>
      <c r="L335" s="459"/>
      <c r="M335" s="460">
        <v>18200</v>
      </c>
      <c r="N335" s="461"/>
      <c r="O335" s="460"/>
      <c r="P335" s="467"/>
      <c r="Q335" s="462">
        <f t="shared" ref="Q335:Q398" si="89">VLOOKUP(M335,Kengetal,3,FALSE)+VLOOKUP(N335,Kengetal,3,FALSE)+VLOOKUP(O335,Kengetal,3,FALSE)</f>
        <v>200</v>
      </c>
      <c r="R335" s="678">
        <v>1</v>
      </c>
      <c r="S335" s="678">
        <v>1</v>
      </c>
      <c r="T335" s="452">
        <f t="shared" ref="T335:T398" si="90">Y335*K335*R335</f>
        <v>0</v>
      </c>
      <c r="U335" s="452">
        <f t="shared" ref="U335:U398" si="91">Z335*K335*S335</f>
        <v>0</v>
      </c>
      <c r="V335" s="452">
        <f t="shared" ref="V335:V398" si="92">AA335*K335*R335</f>
        <v>0</v>
      </c>
      <c r="W335" s="452">
        <f t="shared" ref="W335:W398" si="93">AB335*K335*R335</f>
        <v>0</v>
      </c>
      <c r="X335" s="452"/>
      <c r="Y335" s="463">
        <f t="shared" si="84"/>
        <v>0</v>
      </c>
      <c r="Z335" s="463">
        <f t="shared" si="85"/>
        <v>0</v>
      </c>
      <c r="AA335" s="463">
        <f t="shared" si="86"/>
        <v>0</v>
      </c>
      <c r="AB335" s="463">
        <f t="shared" si="87"/>
        <v>0</v>
      </c>
      <c r="AC335" s="463">
        <f t="shared" si="88"/>
        <v>0</v>
      </c>
      <c r="AD335" s="464" t="str">
        <f t="shared" ref="AD335:AD398" si="94">IF(M335="","",VLOOKUP(M335,Kengetal,13,FALSE))</f>
        <v>V</v>
      </c>
      <c r="AE335" s="465"/>
      <c r="AF335" s="466">
        <f>(T335+U335+V335)*'1.0-Contractblad'!$L$37+W335</f>
        <v>0</v>
      </c>
      <c r="AG335" s="466">
        <f ca="1">VLOOKUP(E335,'1.1a-Jaarprijzen'!$B$49:$Q$84,16,FALSE)*K335</f>
        <v>0</v>
      </c>
      <c r="AI335" s="364">
        <f t="shared" ref="AI335:AI398" si="95">K335*Q335</f>
        <v>11200</v>
      </c>
      <c r="AJ335" s="364" t="str">
        <f t="shared" ref="AJ335:AJ398" si="96">CONCATENATE(M335,"-",Q335)</f>
        <v>18200-200</v>
      </c>
    </row>
    <row r="336" spans="2:36" ht="15">
      <c r="B336" s="496"/>
      <c r="C336" s="497"/>
      <c r="D336" s="456">
        <f>VLOOKUP(E336,'1.1a-Jaarprijzen'!B:G,6,FALSE)</f>
        <v>1</v>
      </c>
      <c r="E336" s="455" t="s">
        <v>694</v>
      </c>
      <c r="F336" s="456" t="s">
        <v>375</v>
      </c>
      <c r="G336" s="457">
        <v>26</v>
      </c>
      <c r="H336" s="455" t="s">
        <v>572</v>
      </c>
      <c r="I336" s="458" t="str">
        <f t="shared" si="83"/>
        <v>leslokaal/leerplein groep 4 t/m 8</v>
      </c>
      <c r="J336" s="456" t="s">
        <v>673</v>
      </c>
      <c r="K336" s="459">
        <v>56</v>
      </c>
      <c r="L336" s="459"/>
      <c r="M336" s="460">
        <v>18200</v>
      </c>
      <c r="N336" s="461"/>
      <c r="O336" s="460"/>
      <c r="P336" s="467"/>
      <c r="Q336" s="462">
        <f t="shared" si="89"/>
        <v>200</v>
      </c>
      <c r="R336" s="678">
        <v>1</v>
      </c>
      <c r="S336" s="678">
        <v>1</v>
      </c>
      <c r="T336" s="452">
        <f t="shared" si="90"/>
        <v>0</v>
      </c>
      <c r="U336" s="452">
        <f t="shared" si="91"/>
        <v>0</v>
      </c>
      <c r="V336" s="452">
        <f t="shared" si="92"/>
        <v>0</v>
      </c>
      <c r="W336" s="452">
        <f t="shared" si="93"/>
        <v>0</v>
      </c>
      <c r="X336" s="452"/>
      <c r="Y336" s="463">
        <f t="shared" si="84"/>
        <v>0</v>
      </c>
      <c r="Z336" s="463">
        <f t="shared" si="85"/>
        <v>0</v>
      </c>
      <c r="AA336" s="463">
        <f t="shared" si="86"/>
        <v>0</v>
      </c>
      <c r="AB336" s="463">
        <f t="shared" si="87"/>
        <v>0</v>
      </c>
      <c r="AC336" s="463">
        <f t="shared" si="88"/>
        <v>0</v>
      </c>
      <c r="AD336" s="464" t="str">
        <f t="shared" si="94"/>
        <v>V</v>
      </c>
      <c r="AE336" s="465"/>
      <c r="AF336" s="466">
        <f>(T336+U336+V336)*'1.0-Contractblad'!$L$37+W336</f>
        <v>0</v>
      </c>
      <c r="AG336" s="466">
        <f ca="1">VLOOKUP(E336,'1.1a-Jaarprijzen'!$B$49:$Q$84,16,FALSE)*K336</f>
        <v>0</v>
      </c>
      <c r="AI336" s="364">
        <f t="shared" si="95"/>
        <v>11200</v>
      </c>
      <c r="AJ336" s="364" t="str">
        <f t="shared" si="96"/>
        <v>18200-200</v>
      </c>
    </row>
    <row r="337" spans="2:36" ht="15">
      <c r="B337" s="496"/>
      <c r="C337" s="497"/>
      <c r="D337" s="456">
        <f>VLOOKUP(E337,'1.1a-Jaarprijzen'!B:G,6,FALSE)</f>
        <v>1</v>
      </c>
      <c r="E337" s="455" t="s">
        <v>694</v>
      </c>
      <c r="F337" s="456" t="s">
        <v>375</v>
      </c>
      <c r="G337" s="457">
        <v>27</v>
      </c>
      <c r="H337" s="455" t="s">
        <v>572</v>
      </c>
      <c r="I337" s="458" t="str">
        <f t="shared" si="83"/>
        <v>leslokaal/leerplein groep 4 t/m 8</v>
      </c>
      <c r="J337" s="456" t="s">
        <v>673</v>
      </c>
      <c r="K337" s="459">
        <v>56</v>
      </c>
      <c r="L337" s="459"/>
      <c r="M337" s="460">
        <v>18200</v>
      </c>
      <c r="N337" s="461"/>
      <c r="O337" s="460"/>
      <c r="P337" s="467"/>
      <c r="Q337" s="462">
        <f t="shared" si="89"/>
        <v>200</v>
      </c>
      <c r="R337" s="678">
        <v>1</v>
      </c>
      <c r="S337" s="678">
        <v>1</v>
      </c>
      <c r="T337" s="452">
        <f t="shared" si="90"/>
        <v>0</v>
      </c>
      <c r="U337" s="452">
        <f t="shared" si="91"/>
        <v>0</v>
      </c>
      <c r="V337" s="452">
        <f t="shared" si="92"/>
        <v>0</v>
      </c>
      <c r="W337" s="452">
        <f t="shared" si="93"/>
        <v>0</v>
      </c>
      <c r="X337" s="452"/>
      <c r="Y337" s="463">
        <f t="shared" si="84"/>
        <v>0</v>
      </c>
      <c r="Z337" s="463">
        <f t="shared" si="85"/>
        <v>0</v>
      </c>
      <c r="AA337" s="463">
        <f t="shared" si="86"/>
        <v>0</v>
      </c>
      <c r="AB337" s="463">
        <f t="shared" si="87"/>
        <v>0</v>
      </c>
      <c r="AC337" s="463">
        <f t="shared" si="88"/>
        <v>0</v>
      </c>
      <c r="AD337" s="464" t="str">
        <f t="shared" si="94"/>
        <v>V</v>
      </c>
      <c r="AE337" s="465"/>
      <c r="AF337" s="466">
        <f>(T337+U337+V337)*'1.0-Contractblad'!$L$37+W337</f>
        <v>0</v>
      </c>
      <c r="AG337" s="466">
        <f ca="1">VLOOKUP(E337,'1.1a-Jaarprijzen'!$B$49:$Q$84,16,FALSE)*K337</f>
        <v>0</v>
      </c>
      <c r="AI337" s="364">
        <f t="shared" si="95"/>
        <v>11200</v>
      </c>
      <c r="AJ337" s="364" t="str">
        <f t="shared" si="96"/>
        <v>18200-200</v>
      </c>
    </row>
    <row r="338" spans="2:36" ht="15">
      <c r="B338" s="496"/>
      <c r="C338" s="497"/>
      <c r="D338" s="456">
        <f>VLOOKUP(E338,'1.1a-Jaarprijzen'!B:G,6,FALSE)</f>
        <v>1</v>
      </c>
      <c r="E338" s="455" t="s">
        <v>694</v>
      </c>
      <c r="F338" s="456" t="s">
        <v>375</v>
      </c>
      <c r="G338" s="457">
        <v>28</v>
      </c>
      <c r="H338" s="455" t="s">
        <v>331</v>
      </c>
      <c r="I338" s="458" t="str">
        <f t="shared" si="83"/>
        <v>entree, gang, hal, repro</v>
      </c>
      <c r="J338" s="456" t="s">
        <v>673</v>
      </c>
      <c r="K338" s="459">
        <v>14</v>
      </c>
      <c r="L338" s="459"/>
      <c r="M338" s="460">
        <v>3200</v>
      </c>
      <c r="N338" s="461"/>
      <c r="O338" s="460"/>
      <c r="P338" s="467"/>
      <c r="Q338" s="462">
        <f t="shared" si="89"/>
        <v>200</v>
      </c>
      <c r="R338" s="678">
        <v>1</v>
      </c>
      <c r="S338" s="678">
        <v>1</v>
      </c>
      <c r="T338" s="452">
        <f t="shared" si="90"/>
        <v>0</v>
      </c>
      <c r="U338" s="452">
        <f t="shared" si="91"/>
        <v>0</v>
      </c>
      <c r="V338" s="452">
        <f t="shared" si="92"/>
        <v>0</v>
      </c>
      <c r="W338" s="452">
        <f t="shared" si="93"/>
        <v>0</v>
      </c>
      <c r="X338" s="452"/>
      <c r="Y338" s="463">
        <f t="shared" si="84"/>
        <v>0</v>
      </c>
      <c r="Z338" s="463">
        <f t="shared" si="85"/>
        <v>0</v>
      </c>
      <c r="AA338" s="463">
        <f t="shared" si="86"/>
        <v>0</v>
      </c>
      <c r="AB338" s="463">
        <f t="shared" si="87"/>
        <v>0</v>
      </c>
      <c r="AC338" s="463">
        <f t="shared" si="88"/>
        <v>0</v>
      </c>
      <c r="AD338" s="464" t="str">
        <f t="shared" si="94"/>
        <v>V</v>
      </c>
      <c r="AE338" s="465"/>
      <c r="AF338" s="466">
        <f>(T338+U338+V338)*'1.0-Contractblad'!$L$37+W338</f>
        <v>0</v>
      </c>
      <c r="AG338" s="466">
        <f ca="1">VLOOKUP(E338,'1.1a-Jaarprijzen'!$B$49:$Q$84,16,FALSE)*K338</f>
        <v>0</v>
      </c>
      <c r="AI338" s="364">
        <f t="shared" si="95"/>
        <v>2800</v>
      </c>
      <c r="AJ338" s="364" t="str">
        <f t="shared" si="96"/>
        <v>3200-200</v>
      </c>
    </row>
    <row r="339" spans="2:36" ht="15">
      <c r="B339" s="496"/>
      <c r="C339" s="497"/>
      <c r="D339" s="456">
        <f>VLOOKUP(E339,'1.1a-Jaarprijzen'!B:G,6,FALSE)</f>
        <v>1</v>
      </c>
      <c r="E339" s="455" t="s">
        <v>694</v>
      </c>
      <c r="F339" s="456" t="s">
        <v>375</v>
      </c>
      <c r="G339" s="457">
        <v>32</v>
      </c>
      <c r="H339" s="455" t="s">
        <v>331</v>
      </c>
      <c r="I339" s="458" t="str">
        <f t="shared" si="83"/>
        <v>entree, gang, hal, repro</v>
      </c>
      <c r="J339" s="456" t="s">
        <v>673</v>
      </c>
      <c r="K339" s="459">
        <v>16</v>
      </c>
      <c r="L339" s="459"/>
      <c r="M339" s="460">
        <v>3200</v>
      </c>
      <c r="N339" s="461"/>
      <c r="O339" s="460"/>
      <c r="P339" s="467"/>
      <c r="Q339" s="462">
        <f t="shared" si="89"/>
        <v>200</v>
      </c>
      <c r="R339" s="678">
        <v>1</v>
      </c>
      <c r="S339" s="678">
        <v>1</v>
      </c>
      <c r="T339" s="452">
        <f t="shared" si="90"/>
        <v>0</v>
      </c>
      <c r="U339" s="452">
        <f t="shared" si="91"/>
        <v>0</v>
      </c>
      <c r="V339" s="452">
        <f t="shared" si="92"/>
        <v>0</v>
      </c>
      <c r="W339" s="452">
        <f t="shared" si="93"/>
        <v>0</v>
      </c>
      <c r="X339" s="452"/>
      <c r="Y339" s="463">
        <f t="shared" si="84"/>
        <v>0</v>
      </c>
      <c r="Z339" s="463">
        <f t="shared" si="85"/>
        <v>0</v>
      </c>
      <c r="AA339" s="463">
        <f t="shared" si="86"/>
        <v>0</v>
      </c>
      <c r="AB339" s="463">
        <f t="shared" si="87"/>
        <v>0</v>
      </c>
      <c r="AC339" s="463">
        <f t="shared" si="88"/>
        <v>0</v>
      </c>
      <c r="AD339" s="464" t="str">
        <f t="shared" si="94"/>
        <v>V</v>
      </c>
      <c r="AE339" s="465"/>
      <c r="AF339" s="466">
        <f>(T339+U339+V339)*'1.0-Contractblad'!$L$37+W339</f>
        <v>0</v>
      </c>
      <c r="AG339" s="466">
        <f ca="1">VLOOKUP(E339,'1.1a-Jaarprijzen'!$B$49:$Q$84,16,FALSE)*K339</f>
        <v>0</v>
      </c>
      <c r="AI339" s="364">
        <f t="shared" si="95"/>
        <v>3200</v>
      </c>
      <c r="AJ339" s="364" t="str">
        <f t="shared" si="96"/>
        <v>3200-200</v>
      </c>
    </row>
    <row r="340" spans="2:36" ht="15">
      <c r="B340" s="496"/>
      <c r="C340" s="497"/>
      <c r="D340" s="456">
        <f>VLOOKUP(E340,'1.1a-Jaarprijzen'!B:G,6,FALSE)</f>
        <v>1</v>
      </c>
      <c r="E340" s="455" t="s">
        <v>694</v>
      </c>
      <c r="F340" s="456" t="s">
        <v>375</v>
      </c>
      <c r="G340" s="457">
        <v>33</v>
      </c>
      <c r="H340" s="455" t="s">
        <v>570</v>
      </c>
      <c r="I340" s="458" t="str">
        <f t="shared" si="83"/>
        <v>aula, gemeenschappelijke ruimte, bibliotheek</v>
      </c>
      <c r="J340" s="456" t="s">
        <v>673</v>
      </c>
      <c r="K340" s="459">
        <v>122</v>
      </c>
      <c r="L340" s="459"/>
      <c r="M340" s="460">
        <v>2200</v>
      </c>
      <c r="N340" s="461"/>
      <c r="O340" s="460"/>
      <c r="P340" s="467"/>
      <c r="Q340" s="462">
        <f t="shared" si="89"/>
        <v>200</v>
      </c>
      <c r="R340" s="678">
        <v>1</v>
      </c>
      <c r="S340" s="678">
        <v>1</v>
      </c>
      <c r="T340" s="452">
        <f t="shared" si="90"/>
        <v>0</v>
      </c>
      <c r="U340" s="452">
        <f t="shared" si="91"/>
        <v>0</v>
      </c>
      <c r="V340" s="452">
        <f t="shared" si="92"/>
        <v>0</v>
      </c>
      <c r="W340" s="452">
        <f t="shared" si="93"/>
        <v>0</v>
      </c>
      <c r="X340" s="452"/>
      <c r="Y340" s="463">
        <f t="shared" si="84"/>
        <v>0</v>
      </c>
      <c r="Z340" s="463">
        <f t="shared" si="85"/>
        <v>0</v>
      </c>
      <c r="AA340" s="463">
        <f t="shared" si="86"/>
        <v>0</v>
      </c>
      <c r="AB340" s="463">
        <f t="shared" si="87"/>
        <v>0</v>
      </c>
      <c r="AC340" s="463">
        <f t="shared" si="88"/>
        <v>0</v>
      </c>
      <c r="AD340" s="464" t="str">
        <f t="shared" si="94"/>
        <v>V</v>
      </c>
      <c r="AE340" s="465"/>
      <c r="AF340" s="466">
        <f>(T340+U340+V340)*'1.0-Contractblad'!$L$37+W340</f>
        <v>0</v>
      </c>
      <c r="AG340" s="466">
        <f ca="1">VLOOKUP(E340,'1.1a-Jaarprijzen'!$B$49:$Q$84,16,FALSE)*K340</f>
        <v>0</v>
      </c>
      <c r="AI340" s="364">
        <f t="shared" si="95"/>
        <v>24400</v>
      </c>
      <c r="AJ340" s="364" t="str">
        <f t="shared" si="96"/>
        <v>2200-200</v>
      </c>
    </row>
    <row r="341" spans="2:36" ht="15">
      <c r="B341" s="496"/>
      <c r="C341" s="497"/>
      <c r="D341" s="456">
        <f>VLOOKUP(E341,'1.1a-Jaarprijzen'!B:G,6,FALSE)</f>
        <v>1</v>
      </c>
      <c r="E341" s="455" t="s">
        <v>694</v>
      </c>
      <c r="F341" s="456" t="s">
        <v>375</v>
      </c>
      <c r="G341" s="457" t="s">
        <v>550</v>
      </c>
      <c r="H341" s="455" t="s">
        <v>564</v>
      </c>
      <c r="I341" s="458" t="str">
        <f t="shared" si="83"/>
        <v>sanitaire ruimte (toilet-/doucheruimte)</v>
      </c>
      <c r="J341" s="456" t="s">
        <v>644</v>
      </c>
      <c r="K341" s="459">
        <v>8</v>
      </c>
      <c r="L341" s="459"/>
      <c r="M341" s="460">
        <v>4200</v>
      </c>
      <c r="N341" s="461"/>
      <c r="O341" s="460"/>
      <c r="P341" s="467"/>
      <c r="Q341" s="462">
        <f t="shared" si="89"/>
        <v>200</v>
      </c>
      <c r="R341" s="678">
        <v>1</v>
      </c>
      <c r="S341" s="678">
        <v>1</v>
      </c>
      <c r="T341" s="452">
        <f t="shared" si="90"/>
        <v>0</v>
      </c>
      <c r="U341" s="452">
        <f t="shared" si="91"/>
        <v>0</v>
      </c>
      <c r="V341" s="452">
        <f t="shared" si="92"/>
        <v>0</v>
      </c>
      <c r="W341" s="452">
        <f t="shared" si="93"/>
        <v>0</v>
      </c>
      <c r="X341" s="452"/>
      <c r="Y341" s="463">
        <f t="shared" si="84"/>
        <v>0</v>
      </c>
      <c r="Z341" s="463">
        <f t="shared" si="85"/>
        <v>0</v>
      </c>
      <c r="AA341" s="463">
        <f t="shared" si="86"/>
        <v>0</v>
      </c>
      <c r="AB341" s="463">
        <f t="shared" si="87"/>
        <v>0</v>
      </c>
      <c r="AC341" s="463">
        <f t="shared" si="88"/>
        <v>0</v>
      </c>
      <c r="AD341" s="464" t="str">
        <f t="shared" si="94"/>
        <v>S</v>
      </c>
      <c r="AE341" s="465"/>
      <c r="AF341" s="466">
        <f>(T341+U341+V341)*'1.0-Contractblad'!$L$37+W341</f>
        <v>0</v>
      </c>
      <c r="AG341" s="466">
        <f ca="1">VLOOKUP(E341,'1.1a-Jaarprijzen'!$B$49:$Q$84,16,FALSE)*K341</f>
        <v>0</v>
      </c>
      <c r="AI341" s="364">
        <f t="shared" si="95"/>
        <v>1600</v>
      </c>
      <c r="AJ341" s="364" t="str">
        <f t="shared" si="96"/>
        <v>4200-200</v>
      </c>
    </row>
    <row r="342" spans="2:36" ht="15">
      <c r="B342" s="496"/>
      <c r="C342" s="497"/>
      <c r="D342" s="456">
        <f>VLOOKUP(E342,'1.1a-Jaarprijzen'!B:G,6,FALSE)</f>
        <v>1</v>
      </c>
      <c r="E342" s="455" t="s">
        <v>694</v>
      </c>
      <c r="F342" s="456" t="s">
        <v>375</v>
      </c>
      <c r="G342" s="457">
        <v>35</v>
      </c>
      <c r="H342" s="455" t="s">
        <v>467</v>
      </c>
      <c r="I342" s="458" t="str">
        <f t="shared" ref="I342:I373" si="97">IF($M342="",0,VLOOKUP($M342,Kengetal,4,FALSE))</f>
        <v>administratieve -,  vergaderruimte</v>
      </c>
      <c r="J342" s="456" t="s">
        <v>673</v>
      </c>
      <c r="K342" s="459">
        <v>12</v>
      </c>
      <c r="L342" s="459"/>
      <c r="M342" s="460">
        <v>1040</v>
      </c>
      <c r="N342" s="461"/>
      <c r="O342" s="460"/>
      <c r="P342" s="467"/>
      <c r="Q342" s="462">
        <f t="shared" si="89"/>
        <v>40</v>
      </c>
      <c r="R342" s="678">
        <v>1</v>
      </c>
      <c r="S342" s="678">
        <v>1</v>
      </c>
      <c r="T342" s="452">
        <f t="shared" si="90"/>
        <v>0</v>
      </c>
      <c r="U342" s="452">
        <f t="shared" si="91"/>
        <v>0</v>
      </c>
      <c r="V342" s="452">
        <f t="shared" si="92"/>
        <v>0</v>
      </c>
      <c r="W342" s="452">
        <f t="shared" si="93"/>
        <v>0</v>
      </c>
      <c r="X342" s="452"/>
      <c r="Y342" s="463">
        <f t="shared" si="84"/>
        <v>0</v>
      </c>
      <c r="Z342" s="463">
        <f t="shared" si="85"/>
        <v>0</v>
      </c>
      <c r="AA342" s="463">
        <f t="shared" si="86"/>
        <v>0</v>
      </c>
      <c r="AB342" s="463">
        <f t="shared" si="87"/>
        <v>0</v>
      </c>
      <c r="AC342" s="463">
        <f t="shared" si="88"/>
        <v>0</v>
      </c>
      <c r="AD342" s="464" t="str">
        <f t="shared" si="94"/>
        <v>V</v>
      </c>
      <c r="AE342" s="465"/>
      <c r="AF342" s="466">
        <f>(T342+U342+V342)*'1.0-Contractblad'!$L$37+W342</f>
        <v>0</v>
      </c>
      <c r="AG342" s="466">
        <f ca="1">VLOOKUP(E342,'1.1a-Jaarprijzen'!$B$49:$Q$84,16,FALSE)*K342</f>
        <v>0</v>
      </c>
      <c r="AI342" s="364">
        <f t="shared" si="95"/>
        <v>480</v>
      </c>
      <c r="AJ342" s="364" t="str">
        <f t="shared" si="96"/>
        <v>1040-40</v>
      </c>
    </row>
    <row r="343" spans="2:36" ht="15">
      <c r="B343" s="496"/>
      <c r="C343" s="497"/>
      <c r="D343" s="456">
        <f>VLOOKUP(E343,'1.1a-Jaarprijzen'!B:G,6,FALSE)</f>
        <v>1</v>
      </c>
      <c r="E343" s="455" t="s">
        <v>694</v>
      </c>
      <c r="F343" s="456" t="s">
        <v>375</v>
      </c>
      <c r="G343" s="457" t="s">
        <v>551</v>
      </c>
      <c r="H343" s="455" t="s">
        <v>467</v>
      </c>
      <c r="I343" s="458" t="str">
        <f t="shared" si="97"/>
        <v>administratieve -,  vergaderruimte</v>
      </c>
      <c r="J343" s="456" t="s">
        <v>673</v>
      </c>
      <c r="K343" s="459">
        <v>22</v>
      </c>
      <c r="L343" s="459"/>
      <c r="M343" s="460">
        <v>1040</v>
      </c>
      <c r="N343" s="461"/>
      <c r="O343" s="460"/>
      <c r="P343" s="467"/>
      <c r="Q343" s="462">
        <f t="shared" si="89"/>
        <v>40</v>
      </c>
      <c r="R343" s="678">
        <v>1</v>
      </c>
      <c r="S343" s="678">
        <v>1</v>
      </c>
      <c r="T343" s="452">
        <f t="shared" si="90"/>
        <v>0</v>
      </c>
      <c r="U343" s="452">
        <f t="shared" si="91"/>
        <v>0</v>
      </c>
      <c r="V343" s="452">
        <f t="shared" si="92"/>
        <v>0</v>
      </c>
      <c r="W343" s="452">
        <f t="shared" si="93"/>
        <v>0</v>
      </c>
      <c r="X343" s="452"/>
      <c r="Y343" s="463">
        <f t="shared" si="84"/>
        <v>0</v>
      </c>
      <c r="Z343" s="463">
        <f t="shared" si="85"/>
        <v>0</v>
      </c>
      <c r="AA343" s="463">
        <f t="shared" si="86"/>
        <v>0</v>
      </c>
      <c r="AB343" s="463">
        <f t="shared" si="87"/>
        <v>0</v>
      </c>
      <c r="AC343" s="463">
        <f t="shared" si="88"/>
        <v>0</v>
      </c>
      <c r="AD343" s="464" t="str">
        <f t="shared" si="94"/>
        <v>V</v>
      </c>
      <c r="AE343" s="465"/>
      <c r="AF343" s="466">
        <f>(T343+U343+V343)*'1.0-Contractblad'!$L$37+W343</f>
        <v>0</v>
      </c>
      <c r="AG343" s="466">
        <f ca="1">VLOOKUP(E343,'1.1a-Jaarprijzen'!$B$49:$Q$84,16,FALSE)*K343</f>
        <v>0</v>
      </c>
      <c r="AI343" s="364">
        <f t="shared" si="95"/>
        <v>880</v>
      </c>
      <c r="AJ343" s="364" t="str">
        <f t="shared" si="96"/>
        <v>1040-40</v>
      </c>
    </row>
    <row r="344" spans="2:36" ht="15">
      <c r="B344" s="496"/>
      <c r="C344" s="497"/>
      <c r="D344" s="456">
        <f>VLOOKUP(E344,'1.1a-Jaarprijzen'!B:G,6,FALSE)</f>
        <v>1</v>
      </c>
      <c r="E344" s="455" t="s">
        <v>694</v>
      </c>
      <c r="F344" s="456" t="s">
        <v>375</v>
      </c>
      <c r="G344" s="457" t="s">
        <v>552</v>
      </c>
      <c r="H344" s="455" t="s">
        <v>594</v>
      </c>
      <c r="I344" s="458" t="str">
        <f t="shared" si="97"/>
        <v>pantry/keuken</v>
      </c>
      <c r="J344" s="456" t="s">
        <v>673</v>
      </c>
      <c r="K344" s="459">
        <v>8</v>
      </c>
      <c r="L344" s="459"/>
      <c r="M344" s="460">
        <v>5200</v>
      </c>
      <c r="N344" s="461"/>
      <c r="O344" s="460"/>
      <c r="P344" s="467"/>
      <c r="Q344" s="462">
        <f t="shared" si="89"/>
        <v>200</v>
      </c>
      <c r="R344" s="678">
        <v>1</v>
      </c>
      <c r="S344" s="678">
        <v>1</v>
      </c>
      <c r="T344" s="452">
        <f t="shared" si="90"/>
        <v>0</v>
      </c>
      <c r="U344" s="452">
        <f t="shared" si="91"/>
        <v>0</v>
      </c>
      <c r="V344" s="452">
        <f t="shared" si="92"/>
        <v>0</v>
      </c>
      <c r="W344" s="452">
        <f t="shared" si="93"/>
        <v>0</v>
      </c>
      <c r="X344" s="452"/>
      <c r="Y344" s="463">
        <f t="shared" si="84"/>
        <v>0</v>
      </c>
      <c r="Z344" s="463">
        <f t="shared" si="85"/>
        <v>0</v>
      </c>
      <c r="AA344" s="463">
        <f t="shared" si="86"/>
        <v>0</v>
      </c>
      <c r="AB344" s="463">
        <f t="shared" si="87"/>
        <v>0</v>
      </c>
      <c r="AC344" s="463">
        <f t="shared" si="88"/>
        <v>0</v>
      </c>
      <c r="AD344" s="464" t="str">
        <f t="shared" si="94"/>
        <v>V</v>
      </c>
      <c r="AE344" s="465"/>
      <c r="AF344" s="466">
        <f>(T344+U344+V344)*'1.0-Contractblad'!$L$37+W344</f>
        <v>0</v>
      </c>
      <c r="AG344" s="466">
        <f ca="1">VLOOKUP(E344,'1.1a-Jaarprijzen'!$B$49:$Q$84,16,FALSE)*K344</f>
        <v>0</v>
      </c>
      <c r="AI344" s="364">
        <f t="shared" si="95"/>
        <v>1600</v>
      </c>
      <c r="AJ344" s="364" t="str">
        <f t="shared" si="96"/>
        <v>5200-200</v>
      </c>
    </row>
    <row r="345" spans="2:36" ht="15">
      <c r="B345" s="496"/>
      <c r="C345" s="497"/>
      <c r="D345" s="456">
        <f>VLOOKUP(E345,'1.1a-Jaarprijzen'!B:G,6,FALSE)</f>
        <v>1</v>
      </c>
      <c r="E345" s="455" t="s">
        <v>694</v>
      </c>
      <c r="F345" s="456" t="s">
        <v>375</v>
      </c>
      <c r="G345" s="457" t="s">
        <v>553</v>
      </c>
      <c r="H345" s="455" t="s">
        <v>564</v>
      </c>
      <c r="I345" s="458" t="str">
        <f t="shared" si="97"/>
        <v>sanitaire ruimte (toilet-/doucheruimte)</v>
      </c>
      <c r="J345" s="456" t="s">
        <v>644</v>
      </c>
      <c r="K345" s="459">
        <v>16</v>
      </c>
      <c r="L345" s="459"/>
      <c r="M345" s="460">
        <v>4200</v>
      </c>
      <c r="N345" s="461"/>
      <c r="O345" s="460"/>
      <c r="P345" s="467"/>
      <c r="Q345" s="462">
        <f t="shared" si="89"/>
        <v>200</v>
      </c>
      <c r="R345" s="678">
        <v>1</v>
      </c>
      <c r="S345" s="678">
        <v>1</v>
      </c>
      <c r="T345" s="452">
        <f t="shared" si="90"/>
        <v>0</v>
      </c>
      <c r="U345" s="452">
        <f t="shared" si="91"/>
        <v>0</v>
      </c>
      <c r="V345" s="452">
        <f t="shared" si="92"/>
        <v>0</v>
      </c>
      <c r="W345" s="452">
        <f t="shared" si="93"/>
        <v>0</v>
      </c>
      <c r="X345" s="452"/>
      <c r="Y345" s="463">
        <f t="shared" si="84"/>
        <v>0</v>
      </c>
      <c r="Z345" s="463">
        <f t="shared" si="85"/>
        <v>0</v>
      </c>
      <c r="AA345" s="463">
        <f t="shared" si="86"/>
        <v>0</v>
      </c>
      <c r="AB345" s="463">
        <f t="shared" si="87"/>
        <v>0</v>
      </c>
      <c r="AC345" s="463">
        <f t="shared" si="88"/>
        <v>0</v>
      </c>
      <c r="AD345" s="464" t="str">
        <f t="shared" si="94"/>
        <v>S</v>
      </c>
      <c r="AE345" s="465"/>
      <c r="AF345" s="466">
        <f>(T345+U345+V345)*'1.0-Contractblad'!$L$37+W345</f>
        <v>0</v>
      </c>
      <c r="AG345" s="466">
        <f ca="1">VLOOKUP(E345,'1.1a-Jaarprijzen'!$B$49:$Q$84,16,FALSE)*K345</f>
        <v>0</v>
      </c>
      <c r="AI345" s="364">
        <f t="shared" si="95"/>
        <v>3200</v>
      </c>
      <c r="AJ345" s="364" t="str">
        <f t="shared" si="96"/>
        <v>4200-200</v>
      </c>
    </row>
    <row r="346" spans="2:36" ht="15">
      <c r="B346" s="496"/>
      <c r="C346" s="497"/>
      <c r="D346" s="456">
        <f>VLOOKUP(E346,'1.1a-Jaarprijzen'!B:G,6,FALSE)</f>
        <v>1</v>
      </c>
      <c r="E346" s="455" t="s">
        <v>694</v>
      </c>
      <c r="F346" s="456" t="s">
        <v>375</v>
      </c>
      <c r="G346" s="457" t="s">
        <v>554</v>
      </c>
      <c r="H346" s="455" t="s">
        <v>564</v>
      </c>
      <c r="I346" s="458" t="str">
        <f t="shared" si="97"/>
        <v>sanitaire ruimte (toilet-/doucheruimte)</v>
      </c>
      <c r="J346" s="456" t="s">
        <v>644</v>
      </c>
      <c r="K346" s="459">
        <v>6</v>
      </c>
      <c r="L346" s="459"/>
      <c r="M346" s="460">
        <v>4200</v>
      </c>
      <c r="N346" s="461"/>
      <c r="O346" s="460"/>
      <c r="P346" s="467"/>
      <c r="Q346" s="462">
        <f t="shared" si="89"/>
        <v>200</v>
      </c>
      <c r="R346" s="678">
        <v>1</v>
      </c>
      <c r="S346" s="678">
        <v>1</v>
      </c>
      <c r="T346" s="452">
        <f t="shared" si="90"/>
        <v>0</v>
      </c>
      <c r="U346" s="452">
        <f t="shared" si="91"/>
        <v>0</v>
      </c>
      <c r="V346" s="452">
        <f t="shared" si="92"/>
        <v>0</v>
      </c>
      <c r="W346" s="452">
        <f t="shared" si="93"/>
        <v>0</v>
      </c>
      <c r="X346" s="452"/>
      <c r="Y346" s="463">
        <f t="shared" si="84"/>
        <v>0</v>
      </c>
      <c r="Z346" s="463">
        <f t="shared" si="85"/>
        <v>0</v>
      </c>
      <c r="AA346" s="463">
        <f t="shared" si="86"/>
        <v>0</v>
      </c>
      <c r="AB346" s="463">
        <f t="shared" si="87"/>
        <v>0</v>
      </c>
      <c r="AC346" s="463">
        <f t="shared" si="88"/>
        <v>0</v>
      </c>
      <c r="AD346" s="464" t="str">
        <f t="shared" si="94"/>
        <v>S</v>
      </c>
      <c r="AE346" s="465"/>
      <c r="AF346" s="466">
        <f>(T346+U346+V346)*'1.0-Contractblad'!$L$37+W346</f>
        <v>0</v>
      </c>
      <c r="AG346" s="466">
        <f ca="1">VLOOKUP(E346,'1.1a-Jaarprijzen'!$B$49:$Q$84,16,FALSE)*K346</f>
        <v>0</v>
      </c>
      <c r="AI346" s="364">
        <f t="shared" si="95"/>
        <v>1200</v>
      </c>
      <c r="AJ346" s="364" t="str">
        <f t="shared" si="96"/>
        <v>4200-200</v>
      </c>
    </row>
    <row r="347" spans="2:36" ht="15">
      <c r="B347" s="496"/>
      <c r="C347" s="497"/>
      <c r="D347" s="456">
        <f>VLOOKUP(E347,'1.1a-Jaarprijzen'!B:G,6,FALSE)</f>
        <v>1</v>
      </c>
      <c r="E347" s="455" t="s">
        <v>694</v>
      </c>
      <c r="F347" s="456" t="s">
        <v>375</v>
      </c>
      <c r="G347" s="457">
        <v>38</v>
      </c>
      <c r="H347" s="455" t="s">
        <v>333</v>
      </c>
      <c r="I347" s="458" t="str">
        <f t="shared" si="97"/>
        <v>entree, gang, hal, repro</v>
      </c>
      <c r="J347" s="456" t="s">
        <v>673</v>
      </c>
      <c r="K347" s="459">
        <v>43</v>
      </c>
      <c r="L347" s="459"/>
      <c r="M347" s="460">
        <v>3200</v>
      </c>
      <c r="N347" s="461"/>
      <c r="O347" s="460"/>
      <c r="P347" s="467"/>
      <c r="Q347" s="462">
        <f t="shared" si="89"/>
        <v>200</v>
      </c>
      <c r="R347" s="678">
        <v>1</v>
      </c>
      <c r="S347" s="678">
        <v>1</v>
      </c>
      <c r="T347" s="452">
        <f t="shared" si="90"/>
        <v>0</v>
      </c>
      <c r="U347" s="452">
        <f t="shared" si="91"/>
        <v>0</v>
      </c>
      <c r="V347" s="452">
        <f t="shared" si="92"/>
        <v>0</v>
      </c>
      <c r="W347" s="452">
        <f t="shared" si="93"/>
        <v>0</v>
      </c>
      <c r="X347" s="452"/>
      <c r="Y347" s="463">
        <f t="shared" si="84"/>
        <v>0</v>
      </c>
      <c r="Z347" s="463">
        <f t="shared" si="85"/>
        <v>0</v>
      </c>
      <c r="AA347" s="463">
        <f t="shared" si="86"/>
        <v>0</v>
      </c>
      <c r="AB347" s="463">
        <f t="shared" si="87"/>
        <v>0</v>
      </c>
      <c r="AC347" s="463">
        <f t="shared" si="88"/>
        <v>0</v>
      </c>
      <c r="AD347" s="464" t="str">
        <f t="shared" si="94"/>
        <v>V</v>
      </c>
      <c r="AE347" s="465"/>
      <c r="AF347" s="466">
        <f>(T347+U347+V347)*'1.0-Contractblad'!$L$37+W347</f>
        <v>0</v>
      </c>
      <c r="AG347" s="466">
        <f ca="1">VLOOKUP(E347,'1.1a-Jaarprijzen'!$B$49:$Q$84,16,FALSE)*K347</f>
        <v>0</v>
      </c>
      <c r="AI347" s="364">
        <f t="shared" si="95"/>
        <v>8600</v>
      </c>
      <c r="AJ347" s="364" t="str">
        <f t="shared" si="96"/>
        <v>3200-200</v>
      </c>
    </row>
    <row r="348" spans="2:36" ht="15">
      <c r="B348" s="496"/>
      <c r="C348" s="497"/>
      <c r="D348" s="456">
        <f>VLOOKUP(E348,'1.1a-Jaarprijzen'!B:G,6,FALSE)</f>
        <v>1</v>
      </c>
      <c r="E348" s="455" t="s">
        <v>694</v>
      </c>
      <c r="F348" s="456" t="s">
        <v>375</v>
      </c>
      <c r="G348" s="457">
        <v>39</v>
      </c>
      <c r="H348" s="455" t="s">
        <v>564</v>
      </c>
      <c r="I348" s="458" t="str">
        <f t="shared" si="97"/>
        <v>sanitaire ruimte (toilet-/doucheruimte)</v>
      </c>
      <c r="J348" s="456" t="s">
        <v>644</v>
      </c>
      <c r="K348" s="459">
        <v>6</v>
      </c>
      <c r="L348" s="459"/>
      <c r="M348" s="460">
        <v>4200</v>
      </c>
      <c r="N348" s="461"/>
      <c r="O348" s="460"/>
      <c r="P348" s="467"/>
      <c r="Q348" s="462">
        <f t="shared" si="89"/>
        <v>200</v>
      </c>
      <c r="R348" s="678">
        <v>1</v>
      </c>
      <c r="S348" s="678">
        <v>1</v>
      </c>
      <c r="T348" s="452">
        <f t="shared" si="90"/>
        <v>0</v>
      </c>
      <c r="U348" s="452">
        <f t="shared" si="91"/>
        <v>0</v>
      </c>
      <c r="V348" s="452">
        <f t="shared" si="92"/>
        <v>0</v>
      </c>
      <c r="W348" s="452">
        <f t="shared" si="93"/>
        <v>0</v>
      </c>
      <c r="X348" s="452"/>
      <c r="Y348" s="463">
        <f t="shared" si="84"/>
        <v>0</v>
      </c>
      <c r="Z348" s="463">
        <f t="shared" si="85"/>
        <v>0</v>
      </c>
      <c r="AA348" s="463">
        <f t="shared" si="86"/>
        <v>0</v>
      </c>
      <c r="AB348" s="463">
        <f t="shared" si="87"/>
        <v>0</v>
      </c>
      <c r="AC348" s="463">
        <f t="shared" si="88"/>
        <v>0</v>
      </c>
      <c r="AD348" s="464" t="str">
        <f t="shared" si="94"/>
        <v>S</v>
      </c>
      <c r="AE348" s="465"/>
      <c r="AF348" s="466">
        <f>(T348+U348+V348)*'1.0-Contractblad'!$L$37+W348</f>
        <v>0</v>
      </c>
      <c r="AG348" s="466">
        <f ca="1">VLOOKUP(E348,'1.1a-Jaarprijzen'!$B$49:$Q$84,16,FALSE)*K348</f>
        <v>0</v>
      </c>
      <c r="AI348" s="364">
        <f t="shared" si="95"/>
        <v>1200</v>
      </c>
      <c r="AJ348" s="364" t="str">
        <f t="shared" si="96"/>
        <v>4200-200</v>
      </c>
    </row>
    <row r="349" spans="2:36" ht="15">
      <c r="B349" s="496"/>
      <c r="C349" s="497"/>
      <c r="D349" s="456">
        <f>VLOOKUP(E349,'1.1a-Jaarprijzen'!B:G,6,FALSE)</f>
        <v>1</v>
      </c>
      <c r="E349" s="455" t="s">
        <v>694</v>
      </c>
      <c r="F349" s="456" t="s">
        <v>375</v>
      </c>
      <c r="G349" s="457">
        <v>40</v>
      </c>
      <c r="H349" s="455" t="s">
        <v>564</v>
      </c>
      <c r="I349" s="458" t="str">
        <f t="shared" si="97"/>
        <v>sanitaire ruimte (toilet-/doucheruimte)</v>
      </c>
      <c r="J349" s="456" t="s">
        <v>644</v>
      </c>
      <c r="K349" s="459">
        <v>6</v>
      </c>
      <c r="L349" s="459"/>
      <c r="M349" s="460">
        <v>4200</v>
      </c>
      <c r="N349" s="461"/>
      <c r="O349" s="460"/>
      <c r="P349" s="467"/>
      <c r="Q349" s="462">
        <f t="shared" si="89"/>
        <v>200</v>
      </c>
      <c r="R349" s="678">
        <v>1</v>
      </c>
      <c r="S349" s="678">
        <v>1</v>
      </c>
      <c r="T349" s="452">
        <f t="shared" si="90"/>
        <v>0</v>
      </c>
      <c r="U349" s="452">
        <f t="shared" si="91"/>
        <v>0</v>
      </c>
      <c r="V349" s="452">
        <f t="shared" si="92"/>
        <v>0</v>
      </c>
      <c r="W349" s="452">
        <f t="shared" si="93"/>
        <v>0</v>
      </c>
      <c r="X349" s="452"/>
      <c r="Y349" s="463">
        <f t="shared" si="84"/>
        <v>0</v>
      </c>
      <c r="Z349" s="463">
        <f t="shared" si="85"/>
        <v>0</v>
      </c>
      <c r="AA349" s="463">
        <f t="shared" si="86"/>
        <v>0</v>
      </c>
      <c r="AB349" s="463">
        <f t="shared" si="87"/>
        <v>0</v>
      </c>
      <c r="AC349" s="463">
        <f t="shared" si="88"/>
        <v>0</v>
      </c>
      <c r="AD349" s="464" t="str">
        <f t="shared" si="94"/>
        <v>S</v>
      </c>
      <c r="AE349" s="465"/>
      <c r="AF349" s="466">
        <f>(T349+U349+V349)*'1.0-Contractblad'!$L$37+W349</f>
        <v>0</v>
      </c>
      <c r="AG349" s="466">
        <f ca="1">VLOOKUP(E349,'1.1a-Jaarprijzen'!$B$49:$Q$84,16,FALSE)*K349</f>
        <v>0</v>
      </c>
      <c r="AI349" s="364">
        <f t="shared" si="95"/>
        <v>1200</v>
      </c>
      <c r="AJ349" s="364" t="str">
        <f t="shared" si="96"/>
        <v>4200-200</v>
      </c>
    </row>
    <row r="350" spans="2:36" ht="15">
      <c r="B350" s="496"/>
      <c r="C350" s="497"/>
      <c r="D350" s="456">
        <f>VLOOKUP(E350,'1.1a-Jaarprijzen'!B:G,6,FALSE)</f>
        <v>1</v>
      </c>
      <c r="E350" s="455" t="s">
        <v>694</v>
      </c>
      <c r="F350" s="456" t="s">
        <v>375</v>
      </c>
      <c r="G350" s="457">
        <v>41</v>
      </c>
      <c r="H350" s="455" t="s">
        <v>564</v>
      </c>
      <c r="I350" s="458" t="str">
        <f t="shared" si="97"/>
        <v>sanitaire ruimte (toilet-/doucheruimte)</v>
      </c>
      <c r="J350" s="456" t="s">
        <v>644</v>
      </c>
      <c r="K350" s="459">
        <v>15</v>
      </c>
      <c r="L350" s="459"/>
      <c r="M350" s="460">
        <v>4200</v>
      </c>
      <c r="N350" s="461"/>
      <c r="O350" s="460"/>
      <c r="P350" s="467"/>
      <c r="Q350" s="462">
        <f t="shared" si="89"/>
        <v>200</v>
      </c>
      <c r="R350" s="678">
        <v>1</v>
      </c>
      <c r="S350" s="678">
        <v>1</v>
      </c>
      <c r="T350" s="452">
        <f t="shared" si="90"/>
        <v>0</v>
      </c>
      <c r="U350" s="452">
        <f t="shared" si="91"/>
        <v>0</v>
      </c>
      <c r="V350" s="452">
        <f t="shared" si="92"/>
        <v>0</v>
      </c>
      <c r="W350" s="452">
        <f t="shared" si="93"/>
        <v>0</v>
      </c>
      <c r="X350" s="452"/>
      <c r="Y350" s="463">
        <f t="shared" si="84"/>
        <v>0</v>
      </c>
      <c r="Z350" s="463">
        <f t="shared" si="85"/>
        <v>0</v>
      </c>
      <c r="AA350" s="463">
        <f t="shared" si="86"/>
        <v>0</v>
      </c>
      <c r="AB350" s="463">
        <f t="shared" si="87"/>
        <v>0</v>
      </c>
      <c r="AC350" s="463">
        <f t="shared" si="88"/>
        <v>0</v>
      </c>
      <c r="AD350" s="464" t="str">
        <f t="shared" si="94"/>
        <v>S</v>
      </c>
      <c r="AE350" s="465"/>
      <c r="AF350" s="466">
        <f>(T350+U350+V350)*'1.0-Contractblad'!$L$37+W350</f>
        <v>0</v>
      </c>
      <c r="AG350" s="466">
        <f ca="1">VLOOKUP(E350,'1.1a-Jaarprijzen'!$B$49:$Q$84,16,FALSE)*K350</f>
        <v>0</v>
      </c>
      <c r="AI350" s="364">
        <f t="shared" si="95"/>
        <v>3000</v>
      </c>
      <c r="AJ350" s="364" t="str">
        <f t="shared" si="96"/>
        <v>4200-200</v>
      </c>
    </row>
    <row r="351" spans="2:36" ht="15">
      <c r="B351" s="496"/>
      <c r="C351" s="497"/>
      <c r="D351" s="456">
        <f>VLOOKUP(E351,'1.1a-Jaarprijzen'!B:G,6,FALSE)</f>
        <v>1</v>
      </c>
      <c r="E351" s="455" t="s">
        <v>694</v>
      </c>
      <c r="F351" s="456" t="s">
        <v>375</v>
      </c>
      <c r="G351" s="457">
        <v>42</v>
      </c>
      <c r="H351" s="455" t="s">
        <v>564</v>
      </c>
      <c r="I351" s="458" t="str">
        <f t="shared" si="97"/>
        <v>sanitaire ruimte (toilet-/doucheruimte)</v>
      </c>
      <c r="J351" s="456" t="s">
        <v>644</v>
      </c>
      <c r="K351" s="459">
        <v>3</v>
      </c>
      <c r="L351" s="459"/>
      <c r="M351" s="460">
        <v>4200</v>
      </c>
      <c r="N351" s="461"/>
      <c r="O351" s="460"/>
      <c r="P351" s="467"/>
      <c r="Q351" s="462">
        <f t="shared" si="89"/>
        <v>200</v>
      </c>
      <c r="R351" s="678">
        <v>1</v>
      </c>
      <c r="S351" s="678">
        <v>1</v>
      </c>
      <c r="T351" s="452">
        <f t="shared" si="90"/>
        <v>0</v>
      </c>
      <c r="U351" s="452">
        <f t="shared" si="91"/>
        <v>0</v>
      </c>
      <c r="V351" s="452">
        <f t="shared" si="92"/>
        <v>0</v>
      </c>
      <c r="W351" s="452">
        <f t="shared" si="93"/>
        <v>0</v>
      </c>
      <c r="X351" s="452"/>
      <c r="Y351" s="463">
        <f t="shared" si="84"/>
        <v>0</v>
      </c>
      <c r="Z351" s="463">
        <f t="shared" si="85"/>
        <v>0</v>
      </c>
      <c r="AA351" s="463">
        <f t="shared" si="86"/>
        <v>0</v>
      </c>
      <c r="AB351" s="463">
        <f t="shared" si="87"/>
        <v>0</v>
      </c>
      <c r="AC351" s="463">
        <f t="shared" si="88"/>
        <v>0</v>
      </c>
      <c r="AD351" s="464" t="str">
        <f t="shared" si="94"/>
        <v>S</v>
      </c>
      <c r="AE351" s="465"/>
      <c r="AF351" s="466">
        <f>(T351+U351+V351)*'1.0-Contractblad'!$L$37+W351</f>
        <v>0</v>
      </c>
      <c r="AG351" s="466">
        <f ca="1">VLOOKUP(E351,'1.1a-Jaarprijzen'!$B$49:$Q$84,16,FALSE)*K351</f>
        <v>0</v>
      </c>
      <c r="AI351" s="364">
        <f t="shared" si="95"/>
        <v>600</v>
      </c>
      <c r="AJ351" s="364" t="str">
        <f t="shared" si="96"/>
        <v>4200-200</v>
      </c>
    </row>
    <row r="352" spans="2:36" ht="15">
      <c r="B352" s="496"/>
      <c r="C352" s="497"/>
      <c r="D352" s="456">
        <f>VLOOKUP(E352,'1.1a-Jaarprijzen'!B:G,6,FALSE)</f>
        <v>1</v>
      </c>
      <c r="E352" s="455" t="s">
        <v>694</v>
      </c>
      <c r="F352" s="456" t="s">
        <v>375</v>
      </c>
      <c r="G352" s="457">
        <v>43</v>
      </c>
      <c r="H352" s="455" t="s">
        <v>333</v>
      </c>
      <c r="I352" s="458" t="str">
        <f t="shared" si="97"/>
        <v>entree, gang, hal, repro</v>
      </c>
      <c r="J352" s="456" t="s">
        <v>673</v>
      </c>
      <c r="K352" s="459">
        <v>9</v>
      </c>
      <c r="L352" s="459"/>
      <c r="M352" s="460">
        <v>3200</v>
      </c>
      <c r="N352" s="461"/>
      <c r="O352" s="460"/>
      <c r="P352" s="467"/>
      <c r="Q352" s="462">
        <f t="shared" si="89"/>
        <v>200</v>
      </c>
      <c r="R352" s="678">
        <v>1</v>
      </c>
      <c r="S352" s="678">
        <v>1</v>
      </c>
      <c r="T352" s="452">
        <f t="shared" si="90"/>
        <v>0</v>
      </c>
      <c r="U352" s="452">
        <f t="shared" si="91"/>
        <v>0</v>
      </c>
      <c r="V352" s="452">
        <f t="shared" si="92"/>
        <v>0</v>
      </c>
      <c r="W352" s="452">
        <f t="shared" si="93"/>
        <v>0</v>
      </c>
      <c r="X352" s="452"/>
      <c r="Y352" s="463">
        <f t="shared" si="84"/>
        <v>0</v>
      </c>
      <c r="Z352" s="463">
        <f t="shared" si="85"/>
        <v>0</v>
      </c>
      <c r="AA352" s="463">
        <f t="shared" si="86"/>
        <v>0</v>
      </c>
      <c r="AB352" s="463">
        <f t="shared" si="87"/>
        <v>0</v>
      </c>
      <c r="AC352" s="463">
        <f t="shared" si="88"/>
        <v>0</v>
      </c>
      <c r="AD352" s="464" t="str">
        <f t="shared" si="94"/>
        <v>V</v>
      </c>
      <c r="AE352" s="465"/>
      <c r="AF352" s="466">
        <f>(T352+U352+V352)*'1.0-Contractblad'!$L$37+W352</f>
        <v>0</v>
      </c>
      <c r="AG352" s="466">
        <f ca="1">VLOOKUP(E352,'1.1a-Jaarprijzen'!$B$49:$Q$84,16,FALSE)*K352</f>
        <v>0</v>
      </c>
      <c r="AI352" s="364">
        <f t="shared" si="95"/>
        <v>1800</v>
      </c>
      <c r="AJ352" s="364" t="str">
        <f t="shared" si="96"/>
        <v>3200-200</v>
      </c>
    </row>
    <row r="353" spans="2:36" ht="15">
      <c r="B353" s="496"/>
      <c r="C353" s="497"/>
      <c r="D353" s="456">
        <f>VLOOKUP(E353,'1.1a-Jaarprijzen'!B:G,6,FALSE)</f>
        <v>1</v>
      </c>
      <c r="E353" s="455" t="s">
        <v>694</v>
      </c>
      <c r="F353" s="456" t="s">
        <v>375</v>
      </c>
      <c r="G353" s="457">
        <v>44</v>
      </c>
      <c r="H353" s="455" t="s">
        <v>331</v>
      </c>
      <c r="I353" s="458" t="str">
        <f t="shared" si="97"/>
        <v>entree, gang, hal, repro</v>
      </c>
      <c r="J353" s="456" t="s">
        <v>673</v>
      </c>
      <c r="K353" s="459">
        <v>12</v>
      </c>
      <c r="L353" s="459"/>
      <c r="M353" s="460">
        <v>3200</v>
      </c>
      <c r="N353" s="461"/>
      <c r="O353" s="460"/>
      <c r="P353" s="467"/>
      <c r="Q353" s="462">
        <f t="shared" si="89"/>
        <v>200</v>
      </c>
      <c r="R353" s="678">
        <v>1</v>
      </c>
      <c r="S353" s="678">
        <v>1</v>
      </c>
      <c r="T353" s="452">
        <f t="shared" si="90"/>
        <v>0</v>
      </c>
      <c r="U353" s="452">
        <f t="shared" si="91"/>
        <v>0</v>
      </c>
      <c r="V353" s="452">
        <f t="shared" si="92"/>
        <v>0</v>
      </c>
      <c r="W353" s="452">
        <f t="shared" si="93"/>
        <v>0</v>
      </c>
      <c r="X353" s="452"/>
      <c r="Y353" s="463">
        <f t="shared" si="84"/>
        <v>0</v>
      </c>
      <c r="Z353" s="463">
        <f t="shared" si="85"/>
        <v>0</v>
      </c>
      <c r="AA353" s="463">
        <f t="shared" si="86"/>
        <v>0</v>
      </c>
      <c r="AB353" s="463">
        <f t="shared" si="87"/>
        <v>0</v>
      </c>
      <c r="AC353" s="463">
        <f t="shared" si="88"/>
        <v>0</v>
      </c>
      <c r="AD353" s="464" t="str">
        <f t="shared" si="94"/>
        <v>V</v>
      </c>
      <c r="AE353" s="465"/>
      <c r="AF353" s="466">
        <f>(T353+U353+V353)*'1.0-Contractblad'!$L$37+W353</f>
        <v>0</v>
      </c>
      <c r="AG353" s="466">
        <f ca="1">VLOOKUP(E353,'1.1a-Jaarprijzen'!$B$49:$Q$84,16,FALSE)*K353</f>
        <v>0</v>
      </c>
      <c r="AI353" s="364">
        <f t="shared" si="95"/>
        <v>2400</v>
      </c>
      <c r="AJ353" s="364" t="str">
        <f t="shared" si="96"/>
        <v>3200-200</v>
      </c>
    </row>
    <row r="354" spans="2:36" ht="15">
      <c r="B354" s="496"/>
      <c r="C354" s="497"/>
      <c r="D354" s="456">
        <f>VLOOKUP(E354,'1.1a-Jaarprijzen'!B:G,6,FALSE)</f>
        <v>1</v>
      </c>
      <c r="E354" s="455" t="s">
        <v>694</v>
      </c>
      <c r="F354" s="456" t="s">
        <v>375</v>
      </c>
      <c r="G354" s="457">
        <v>45</v>
      </c>
      <c r="H354" s="455" t="s">
        <v>467</v>
      </c>
      <c r="I354" s="458" t="str">
        <f t="shared" si="97"/>
        <v>administratieve -,  vergaderruimte</v>
      </c>
      <c r="J354" s="456" t="s">
        <v>673</v>
      </c>
      <c r="K354" s="459">
        <v>12</v>
      </c>
      <c r="L354" s="459"/>
      <c r="M354" s="460">
        <v>1040</v>
      </c>
      <c r="N354" s="461"/>
      <c r="O354" s="460"/>
      <c r="P354" s="467"/>
      <c r="Q354" s="462">
        <f t="shared" si="89"/>
        <v>40</v>
      </c>
      <c r="R354" s="678">
        <v>1</v>
      </c>
      <c r="S354" s="678">
        <v>1</v>
      </c>
      <c r="T354" s="452">
        <f t="shared" si="90"/>
        <v>0</v>
      </c>
      <c r="U354" s="452">
        <f t="shared" si="91"/>
        <v>0</v>
      </c>
      <c r="V354" s="452">
        <f t="shared" si="92"/>
        <v>0</v>
      </c>
      <c r="W354" s="452">
        <f t="shared" si="93"/>
        <v>0</v>
      </c>
      <c r="X354" s="452"/>
      <c r="Y354" s="463">
        <f t="shared" si="84"/>
        <v>0</v>
      </c>
      <c r="Z354" s="463">
        <f t="shared" si="85"/>
        <v>0</v>
      </c>
      <c r="AA354" s="463">
        <f t="shared" si="86"/>
        <v>0</v>
      </c>
      <c r="AB354" s="463">
        <f t="shared" si="87"/>
        <v>0</v>
      </c>
      <c r="AC354" s="463">
        <f t="shared" si="88"/>
        <v>0</v>
      </c>
      <c r="AD354" s="464" t="str">
        <f t="shared" si="94"/>
        <v>V</v>
      </c>
      <c r="AE354" s="465"/>
      <c r="AF354" s="466">
        <f>(T354+U354+V354)*'1.0-Contractblad'!$L$37+W354</f>
        <v>0</v>
      </c>
      <c r="AG354" s="466">
        <f ca="1">VLOOKUP(E354,'1.1a-Jaarprijzen'!$B$49:$Q$84,16,FALSE)*K354</f>
        <v>0</v>
      </c>
      <c r="AI354" s="364">
        <f t="shared" si="95"/>
        <v>480</v>
      </c>
      <c r="AJ354" s="364" t="str">
        <f t="shared" si="96"/>
        <v>1040-40</v>
      </c>
    </row>
    <row r="355" spans="2:36" ht="15">
      <c r="B355" s="496"/>
      <c r="C355" s="497"/>
      <c r="D355" s="456">
        <f>VLOOKUP(E355,'1.1a-Jaarprijzen'!B:G,6,FALSE)</f>
        <v>1</v>
      </c>
      <c r="E355" s="455" t="s">
        <v>694</v>
      </c>
      <c r="F355" s="456" t="s">
        <v>375</v>
      </c>
      <c r="G355" s="457">
        <v>47</v>
      </c>
      <c r="H355" s="455" t="s">
        <v>467</v>
      </c>
      <c r="I355" s="458" t="str">
        <f t="shared" si="97"/>
        <v>administratieve -,  vergaderruimte</v>
      </c>
      <c r="J355" s="456" t="s">
        <v>645</v>
      </c>
      <c r="K355" s="459">
        <v>21</v>
      </c>
      <c r="L355" s="459"/>
      <c r="M355" s="460">
        <v>1040</v>
      </c>
      <c r="N355" s="461"/>
      <c r="O355" s="460"/>
      <c r="P355" s="467"/>
      <c r="Q355" s="462">
        <f t="shared" si="89"/>
        <v>40</v>
      </c>
      <c r="R355" s="678">
        <v>1</v>
      </c>
      <c r="S355" s="678">
        <v>1</v>
      </c>
      <c r="T355" s="452">
        <f t="shared" si="90"/>
        <v>0</v>
      </c>
      <c r="U355" s="452">
        <f t="shared" si="91"/>
        <v>0</v>
      </c>
      <c r="V355" s="452">
        <f t="shared" si="92"/>
        <v>0</v>
      </c>
      <c r="W355" s="452">
        <f t="shared" si="93"/>
        <v>0</v>
      </c>
      <c r="X355" s="452"/>
      <c r="Y355" s="463">
        <f t="shared" si="84"/>
        <v>0</v>
      </c>
      <c r="Z355" s="463">
        <f t="shared" si="85"/>
        <v>0</v>
      </c>
      <c r="AA355" s="463">
        <f t="shared" si="86"/>
        <v>0</v>
      </c>
      <c r="AB355" s="463">
        <f t="shared" si="87"/>
        <v>0</v>
      </c>
      <c r="AC355" s="463">
        <f t="shared" si="88"/>
        <v>0</v>
      </c>
      <c r="AD355" s="464" t="str">
        <f t="shared" si="94"/>
        <v>V</v>
      </c>
      <c r="AE355" s="465"/>
      <c r="AF355" s="466">
        <f>(T355+U355+V355)*'1.0-Contractblad'!$L$37+W355</f>
        <v>0</v>
      </c>
      <c r="AG355" s="466">
        <f ca="1">VLOOKUP(E355,'1.1a-Jaarprijzen'!$B$49:$Q$84,16,FALSE)*K355</f>
        <v>0</v>
      </c>
      <c r="AI355" s="364">
        <f t="shared" si="95"/>
        <v>840</v>
      </c>
      <c r="AJ355" s="364" t="str">
        <f t="shared" si="96"/>
        <v>1040-40</v>
      </c>
    </row>
    <row r="356" spans="2:36" ht="15">
      <c r="B356" s="496"/>
      <c r="C356" s="497"/>
      <c r="D356" s="456">
        <f>VLOOKUP(E356,'1.1a-Jaarprijzen'!B:G,6,FALSE)</f>
        <v>1</v>
      </c>
      <c r="E356" s="455" t="s">
        <v>694</v>
      </c>
      <c r="F356" s="456" t="s">
        <v>375</v>
      </c>
      <c r="G356" s="457" t="s">
        <v>555</v>
      </c>
      <c r="H356" s="455" t="s">
        <v>570</v>
      </c>
      <c r="I356" s="458" t="str">
        <f t="shared" si="97"/>
        <v>aula, gemeenschappelijke ruimte, bibliotheek</v>
      </c>
      <c r="J356" s="456" t="s">
        <v>644</v>
      </c>
      <c r="K356" s="459">
        <v>110</v>
      </c>
      <c r="L356" s="459"/>
      <c r="M356" s="460">
        <v>2200</v>
      </c>
      <c r="N356" s="461"/>
      <c r="O356" s="460"/>
      <c r="P356" s="467"/>
      <c r="Q356" s="462">
        <f t="shared" si="89"/>
        <v>200</v>
      </c>
      <c r="R356" s="678">
        <v>1</v>
      </c>
      <c r="S356" s="678">
        <v>1</v>
      </c>
      <c r="T356" s="452">
        <f t="shared" si="90"/>
        <v>0</v>
      </c>
      <c r="U356" s="452">
        <f t="shared" si="91"/>
        <v>0</v>
      </c>
      <c r="V356" s="452">
        <f t="shared" si="92"/>
        <v>0</v>
      </c>
      <c r="W356" s="452">
        <f t="shared" si="93"/>
        <v>0</v>
      </c>
      <c r="X356" s="452"/>
      <c r="Y356" s="463">
        <f t="shared" si="84"/>
        <v>0</v>
      </c>
      <c r="Z356" s="463">
        <f t="shared" si="85"/>
        <v>0</v>
      </c>
      <c r="AA356" s="463">
        <f t="shared" si="86"/>
        <v>0</v>
      </c>
      <c r="AB356" s="463">
        <f t="shared" si="87"/>
        <v>0</v>
      </c>
      <c r="AC356" s="463">
        <f t="shared" si="88"/>
        <v>0</v>
      </c>
      <c r="AD356" s="464" t="str">
        <f t="shared" si="94"/>
        <v>V</v>
      </c>
      <c r="AE356" s="465"/>
      <c r="AF356" s="466">
        <f>(T356+U356+V356)*'1.0-Contractblad'!$L$37+W356</f>
        <v>0</v>
      </c>
      <c r="AG356" s="466">
        <f ca="1">VLOOKUP(E356,'1.1a-Jaarprijzen'!$B$49:$Q$84,16,FALSE)*K356</f>
        <v>0</v>
      </c>
      <c r="AI356" s="364">
        <f t="shared" si="95"/>
        <v>22000</v>
      </c>
      <c r="AJ356" s="364" t="str">
        <f t="shared" si="96"/>
        <v>2200-200</v>
      </c>
    </row>
    <row r="357" spans="2:36" ht="15">
      <c r="B357" s="496"/>
      <c r="C357" s="497"/>
      <c r="D357" s="456">
        <f>VLOOKUP(E357,'1.1a-Jaarprijzen'!B:G,6,FALSE)</f>
        <v>1</v>
      </c>
      <c r="E357" s="455" t="s">
        <v>694</v>
      </c>
      <c r="F357" s="456" t="s">
        <v>375</v>
      </c>
      <c r="G357" s="457">
        <v>50</v>
      </c>
      <c r="H357" s="455" t="s">
        <v>564</v>
      </c>
      <c r="I357" s="458" t="str">
        <f t="shared" si="97"/>
        <v>sanitaire ruimte (toilet-/doucheruimte)</v>
      </c>
      <c r="J357" s="456" t="s">
        <v>644</v>
      </c>
      <c r="K357" s="459">
        <v>20</v>
      </c>
      <c r="L357" s="459"/>
      <c r="M357" s="460">
        <v>4200</v>
      </c>
      <c r="N357" s="461"/>
      <c r="O357" s="460"/>
      <c r="P357" s="467"/>
      <c r="Q357" s="462">
        <f t="shared" si="89"/>
        <v>200</v>
      </c>
      <c r="R357" s="678">
        <v>1</v>
      </c>
      <c r="S357" s="678">
        <v>1</v>
      </c>
      <c r="T357" s="452">
        <f t="shared" si="90"/>
        <v>0</v>
      </c>
      <c r="U357" s="452">
        <f t="shared" si="91"/>
        <v>0</v>
      </c>
      <c r="V357" s="452">
        <f t="shared" si="92"/>
        <v>0</v>
      </c>
      <c r="W357" s="452">
        <f t="shared" si="93"/>
        <v>0</v>
      </c>
      <c r="X357" s="452"/>
      <c r="Y357" s="463">
        <f t="shared" si="84"/>
        <v>0</v>
      </c>
      <c r="Z357" s="463">
        <f t="shared" si="85"/>
        <v>0</v>
      </c>
      <c r="AA357" s="463">
        <f t="shared" si="86"/>
        <v>0</v>
      </c>
      <c r="AB357" s="463">
        <f t="shared" si="87"/>
        <v>0</v>
      </c>
      <c r="AC357" s="463">
        <f t="shared" si="88"/>
        <v>0</v>
      </c>
      <c r="AD357" s="464" t="str">
        <f t="shared" si="94"/>
        <v>S</v>
      </c>
      <c r="AE357" s="465"/>
      <c r="AF357" s="466">
        <f>(T357+U357+V357)*'1.0-Contractblad'!$L$37+W357</f>
        <v>0</v>
      </c>
      <c r="AG357" s="466">
        <f ca="1">VLOOKUP(E357,'1.1a-Jaarprijzen'!$B$49:$Q$84,16,FALSE)*K357</f>
        <v>0</v>
      </c>
      <c r="AI357" s="364">
        <f t="shared" si="95"/>
        <v>4000</v>
      </c>
      <c r="AJ357" s="364" t="str">
        <f t="shared" si="96"/>
        <v>4200-200</v>
      </c>
    </row>
    <row r="358" spans="2:36" ht="15">
      <c r="B358" s="496"/>
      <c r="C358" s="497"/>
      <c r="D358" s="456">
        <f>VLOOKUP(E358,'1.1a-Jaarprijzen'!B:G,6,FALSE)</f>
        <v>1</v>
      </c>
      <c r="E358" s="455" t="s">
        <v>694</v>
      </c>
      <c r="F358" s="456" t="s">
        <v>375</v>
      </c>
      <c r="G358" s="457">
        <v>51</v>
      </c>
      <c r="H358" s="455" t="s">
        <v>333</v>
      </c>
      <c r="I358" s="458" t="str">
        <f t="shared" si="97"/>
        <v>entree, gang, hal, repro</v>
      </c>
      <c r="J358" s="456" t="s">
        <v>644</v>
      </c>
      <c r="K358" s="459">
        <v>69</v>
      </c>
      <c r="L358" s="459"/>
      <c r="M358" s="460">
        <v>3200</v>
      </c>
      <c r="N358" s="461"/>
      <c r="O358" s="460"/>
      <c r="P358" s="467"/>
      <c r="Q358" s="462">
        <f t="shared" si="89"/>
        <v>200</v>
      </c>
      <c r="R358" s="678">
        <v>1</v>
      </c>
      <c r="S358" s="678">
        <v>1</v>
      </c>
      <c r="T358" s="452">
        <f t="shared" si="90"/>
        <v>0</v>
      </c>
      <c r="U358" s="452">
        <f t="shared" si="91"/>
        <v>0</v>
      </c>
      <c r="V358" s="452">
        <f t="shared" si="92"/>
        <v>0</v>
      </c>
      <c r="W358" s="452">
        <f t="shared" si="93"/>
        <v>0</v>
      </c>
      <c r="X358" s="452"/>
      <c r="Y358" s="463">
        <f t="shared" si="84"/>
        <v>0</v>
      </c>
      <c r="Z358" s="463">
        <f t="shared" si="85"/>
        <v>0</v>
      </c>
      <c r="AA358" s="463">
        <f t="shared" si="86"/>
        <v>0</v>
      </c>
      <c r="AB358" s="463">
        <f t="shared" si="87"/>
        <v>0</v>
      </c>
      <c r="AC358" s="463">
        <f t="shared" si="88"/>
        <v>0</v>
      </c>
      <c r="AD358" s="464" t="str">
        <f t="shared" si="94"/>
        <v>V</v>
      </c>
      <c r="AE358" s="465"/>
      <c r="AF358" s="466">
        <f>(T358+U358+V358)*'1.0-Contractblad'!$L$37+W358</f>
        <v>0</v>
      </c>
      <c r="AG358" s="466">
        <f ca="1">VLOOKUP(E358,'1.1a-Jaarprijzen'!$B$49:$Q$84,16,FALSE)*K358</f>
        <v>0</v>
      </c>
      <c r="AI358" s="364">
        <f t="shared" si="95"/>
        <v>13800</v>
      </c>
      <c r="AJ358" s="364" t="str">
        <f t="shared" si="96"/>
        <v>3200-200</v>
      </c>
    </row>
    <row r="359" spans="2:36" ht="15">
      <c r="B359" s="496"/>
      <c r="C359" s="497"/>
      <c r="D359" s="456">
        <f>VLOOKUP(E359,'1.1a-Jaarprijzen'!B:G,6,FALSE)</f>
        <v>1</v>
      </c>
      <c r="E359" s="455" t="s">
        <v>694</v>
      </c>
      <c r="F359" s="456" t="s">
        <v>375</v>
      </c>
      <c r="G359" s="457">
        <v>52</v>
      </c>
      <c r="H359" s="455" t="s">
        <v>331</v>
      </c>
      <c r="I359" s="458" t="str">
        <f t="shared" si="97"/>
        <v>entree, gang, hal, repro</v>
      </c>
      <c r="J359" s="456" t="s">
        <v>679</v>
      </c>
      <c r="K359" s="459">
        <v>5</v>
      </c>
      <c r="L359" s="459"/>
      <c r="M359" s="460">
        <v>3200</v>
      </c>
      <c r="N359" s="461"/>
      <c r="O359" s="460"/>
      <c r="P359" s="467"/>
      <c r="Q359" s="462">
        <f t="shared" si="89"/>
        <v>200</v>
      </c>
      <c r="R359" s="678">
        <v>1</v>
      </c>
      <c r="S359" s="678">
        <v>1</v>
      </c>
      <c r="T359" s="452">
        <f t="shared" si="90"/>
        <v>0</v>
      </c>
      <c r="U359" s="452">
        <f t="shared" si="91"/>
        <v>0</v>
      </c>
      <c r="V359" s="452">
        <f t="shared" si="92"/>
        <v>0</v>
      </c>
      <c r="W359" s="452">
        <f t="shared" si="93"/>
        <v>0</v>
      </c>
      <c r="X359" s="452"/>
      <c r="Y359" s="463">
        <f t="shared" si="84"/>
        <v>0</v>
      </c>
      <c r="Z359" s="463">
        <f t="shared" si="85"/>
        <v>0</v>
      </c>
      <c r="AA359" s="463">
        <f t="shared" si="86"/>
        <v>0</v>
      </c>
      <c r="AB359" s="463">
        <f t="shared" si="87"/>
        <v>0</v>
      </c>
      <c r="AC359" s="463">
        <f t="shared" si="88"/>
        <v>0</v>
      </c>
      <c r="AD359" s="464" t="str">
        <f t="shared" si="94"/>
        <v>V</v>
      </c>
      <c r="AE359" s="465"/>
      <c r="AF359" s="466">
        <f>(T359+U359+V359)*'1.0-Contractblad'!$L$37+W359</f>
        <v>0</v>
      </c>
      <c r="AG359" s="466">
        <f ca="1">VLOOKUP(E359,'1.1a-Jaarprijzen'!$B$49:$Q$84,16,FALSE)*K359</f>
        <v>0</v>
      </c>
      <c r="AI359" s="364">
        <f t="shared" si="95"/>
        <v>1000</v>
      </c>
      <c r="AJ359" s="364" t="str">
        <f t="shared" si="96"/>
        <v>3200-200</v>
      </c>
    </row>
    <row r="360" spans="2:36" ht="15">
      <c r="B360" s="496"/>
      <c r="C360" s="497"/>
      <c r="D360" s="456">
        <f>VLOOKUP(E360,'1.1a-Jaarprijzen'!B:G,6,FALSE)</f>
        <v>1</v>
      </c>
      <c r="E360" s="455" t="s">
        <v>694</v>
      </c>
      <c r="F360" s="456" t="s">
        <v>375</v>
      </c>
      <c r="G360" s="772">
        <v>3</v>
      </c>
      <c r="H360" s="773" t="s">
        <v>683</v>
      </c>
      <c r="I360" s="458" t="str">
        <f t="shared" si="97"/>
        <v>speellokaal</v>
      </c>
      <c r="J360" s="456" t="s">
        <v>673</v>
      </c>
      <c r="K360" s="459">
        <v>84</v>
      </c>
      <c r="L360" s="459"/>
      <c r="M360" s="460">
        <v>8260</v>
      </c>
      <c r="N360" s="461"/>
      <c r="O360" s="460"/>
      <c r="P360" s="467"/>
      <c r="Q360" s="462">
        <f t="shared" si="89"/>
        <v>260</v>
      </c>
      <c r="R360" s="678">
        <v>1</v>
      </c>
      <c r="S360" s="678">
        <v>1</v>
      </c>
      <c r="T360" s="452">
        <f t="shared" si="90"/>
        <v>0</v>
      </c>
      <c r="U360" s="452">
        <f t="shared" si="91"/>
        <v>0</v>
      </c>
      <c r="V360" s="452">
        <f t="shared" si="92"/>
        <v>0</v>
      </c>
      <c r="W360" s="452">
        <f t="shared" si="93"/>
        <v>0</v>
      </c>
      <c r="X360" s="452"/>
      <c r="Y360" s="463">
        <f t="shared" si="84"/>
        <v>0</v>
      </c>
      <c r="Z360" s="463">
        <f t="shared" si="85"/>
        <v>0</v>
      </c>
      <c r="AA360" s="463">
        <f t="shared" si="86"/>
        <v>0</v>
      </c>
      <c r="AB360" s="463">
        <f t="shared" si="87"/>
        <v>0</v>
      </c>
      <c r="AC360" s="463">
        <f t="shared" si="88"/>
        <v>0</v>
      </c>
      <c r="AD360" s="464" t="str">
        <f t="shared" si="94"/>
        <v>L</v>
      </c>
      <c r="AE360" s="465" t="s">
        <v>739</v>
      </c>
      <c r="AF360" s="466">
        <f>(T360+U360+V360)*'1.0-Contractblad'!$L$37+W360</f>
        <v>0</v>
      </c>
      <c r="AG360" s="466">
        <f ca="1">VLOOKUP(E360,'1.1a-Jaarprijzen'!$B$49:$Q$84,16,FALSE)*K360</f>
        <v>0</v>
      </c>
      <c r="AI360" s="364">
        <f t="shared" si="95"/>
        <v>21840</v>
      </c>
      <c r="AJ360" s="364" t="str">
        <f t="shared" si="96"/>
        <v>8260-260</v>
      </c>
    </row>
    <row r="361" spans="2:36" ht="15">
      <c r="B361" s="496"/>
      <c r="C361" s="497"/>
      <c r="D361" s="456">
        <f>VLOOKUP(E361,'1.1a-Jaarprijzen'!B:G,6,FALSE)</f>
        <v>1</v>
      </c>
      <c r="E361" s="455" t="s">
        <v>694</v>
      </c>
      <c r="F361" s="456" t="s">
        <v>375</v>
      </c>
      <c r="G361" s="772">
        <v>29</v>
      </c>
      <c r="H361" s="773" t="s">
        <v>569</v>
      </c>
      <c r="I361" s="458" t="str">
        <f t="shared" si="97"/>
        <v>kinderverblijf ruimte</v>
      </c>
      <c r="J361" s="456" t="s">
        <v>644</v>
      </c>
      <c r="K361" s="459">
        <v>56</v>
      </c>
      <c r="L361" s="459"/>
      <c r="M361" s="460">
        <v>12260</v>
      </c>
      <c r="N361" s="461"/>
      <c r="O361" s="460"/>
      <c r="P361" s="467"/>
      <c r="Q361" s="462">
        <f t="shared" si="89"/>
        <v>260</v>
      </c>
      <c r="R361" s="678">
        <v>1</v>
      </c>
      <c r="S361" s="678">
        <v>1</v>
      </c>
      <c r="T361" s="452">
        <f t="shared" si="90"/>
        <v>0</v>
      </c>
      <c r="U361" s="452">
        <f t="shared" si="91"/>
        <v>0</v>
      </c>
      <c r="V361" s="452">
        <f t="shared" si="92"/>
        <v>0</v>
      </c>
      <c r="W361" s="452">
        <f t="shared" si="93"/>
        <v>0</v>
      </c>
      <c r="X361" s="452"/>
      <c r="Y361" s="463">
        <f t="shared" si="84"/>
        <v>0</v>
      </c>
      <c r="Z361" s="463">
        <f t="shared" si="85"/>
        <v>0</v>
      </c>
      <c r="AA361" s="463">
        <f t="shared" si="86"/>
        <v>0</v>
      </c>
      <c r="AB361" s="463">
        <f t="shared" si="87"/>
        <v>0</v>
      </c>
      <c r="AC361" s="463">
        <f t="shared" si="88"/>
        <v>0</v>
      </c>
      <c r="AD361" s="464" t="str">
        <f t="shared" si="94"/>
        <v>L</v>
      </c>
      <c r="AE361" s="465" t="s">
        <v>739</v>
      </c>
      <c r="AF361" s="466">
        <f>(T361+U361+V361)*'1.0-Contractblad'!$L$37+W361</f>
        <v>0</v>
      </c>
      <c r="AG361" s="466">
        <f ca="1">VLOOKUP(E361,'1.1a-Jaarprijzen'!$B$49:$Q$84,16,FALSE)*K361</f>
        <v>0</v>
      </c>
      <c r="AI361" s="364">
        <f t="shared" si="95"/>
        <v>14560</v>
      </c>
      <c r="AJ361" s="364" t="str">
        <f t="shared" si="96"/>
        <v>12260-260</v>
      </c>
    </row>
    <row r="362" spans="2:36" ht="15">
      <c r="B362" s="496"/>
      <c r="C362" s="497"/>
      <c r="D362" s="456">
        <f>VLOOKUP(E362,'1.1a-Jaarprijzen'!B:G,6,FALSE)</f>
        <v>1</v>
      </c>
      <c r="E362" s="455" t="s">
        <v>694</v>
      </c>
      <c r="F362" s="456" t="s">
        <v>375</v>
      </c>
      <c r="G362" s="772">
        <v>30</v>
      </c>
      <c r="H362" s="773" t="s">
        <v>569</v>
      </c>
      <c r="I362" s="458" t="str">
        <f t="shared" si="97"/>
        <v>kinderverblijf ruimte</v>
      </c>
      <c r="J362" s="456" t="s">
        <v>644</v>
      </c>
      <c r="K362" s="459">
        <v>56</v>
      </c>
      <c r="L362" s="459"/>
      <c r="M362" s="460">
        <v>12260</v>
      </c>
      <c r="N362" s="461"/>
      <c r="O362" s="460"/>
      <c r="P362" s="467"/>
      <c r="Q362" s="462">
        <f t="shared" si="89"/>
        <v>260</v>
      </c>
      <c r="R362" s="678">
        <v>1</v>
      </c>
      <c r="S362" s="678">
        <v>1</v>
      </c>
      <c r="T362" s="452">
        <f t="shared" si="90"/>
        <v>0</v>
      </c>
      <c r="U362" s="452">
        <f t="shared" si="91"/>
        <v>0</v>
      </c>
      <c r="V362" s="452">
        <f t="shared" si="92"/>
        <v>0</v>
      </c>
      <c r="W362" s="452">
        <f t="shared" si="93"/>
        <v>0</v>
      </c>
      <c r="X362" s="452"/>
      <c r="Y362" s="463">
        <f t="shared" si="84"/>
        <v>0</v>
      </c>
      <c r="Z362" s="463">
        <f t="shared" si="85"/>
        <v>0</v>
      </c>
      <c r="AA362" s="463">
        <f t="shared" si="86"/>
        <v>0</v>
      </c>
      <c r="AB362" s="463">
        <f t="shared" si="87"/>
        <v>0</v>
      </c>
      <c r="AC362" s="463">
        <f t="shared" si="88"/>
        <v>0</v>
      </c>
      <c r="AD362" s="464" t="str">
        <f t="shared" si="94"/>
        <v>L</v>
      </c>
      <c r="AE362" s="465" t="s">
        <v>739</v>
      </c>
      <c r="AF362" s="466">
        <f>(T362+U362+V362)*'1.0-Contractblad'!$L$37+W362</f>
        <v>0</v>
      </c>
      <c r="AG362" s="466">
        <f ca="1">VLOOKUP(E362,'1.1a-Jaarprijzen'!$B$49:$Q$84,16,FALSE)*K362</f>
        <v>0</v>
      </c>
      <c r="AI362" s="364">
        <f t="shared" si="95"/>
        <v>14560</v>
      </c>
      <c r="AJ362" s="364" t="str">
        <f t="shared" si="96"/>
        <v>12260-260</v>
      </c>
    </row>
    <row r="363" spans="2:36" ht="15">
      <c r="B363" s="496"/>
      <c r="C363" s="497"/>
      <c r="D363" s="456">
        <f>VLOOKUP(E363,'1.1a-Jaarprijzen'!B:G,6,FALSE)</f>
        <v>1</v>
      </c>
      <c r="E363" s="455" t="s">
        <v>694</v>
      </c>
      <c r="F363" s="456" t="s">
        <v>375</v>
      </c>
      <c r="G363" s="772">
        <v>31</v>
      </c>
      <c r="H363" s="773" t="s">
        <v>569</v>
      </c>
      <c r="I363" s="458" t="str">
        <f t="shared" si="97"/>
        <v>kinderverblijf ruimte</v>
      </c>
      <c r="J363" s="456" t="s">
        <v>644</v>
      </c>
      <c r="K363" s="459">
        <v>56</v>
      </c>
      <c r="L363" s="459"/>
      <c r="M363" s="460">
        <v>12260</v>
      </c>
      <c r="N363" s="461"/>
      <c r="O363" s="460"/>
      <c r="P363" s="467"/>
      <c r="Q363" s="462">
        <f t="shared" si="89"/>
        <v>260</v>
      </c>
      <c r="R363" s="678">
        <v>1</v>
      </c>
      <c r="S363" s="678">
        <v>1</v>
      </c>
      <c r="T363" s="452">
        <f t="shared" si="90"/>
        <v>0</v>
      </c>
      <c r="U363" s="452">
        <f t="shared" si="91"/>
        <v>0</v>
      </c>
      <c r="V363" s="452">
        <f t="shared" si="92"/>
        <v>0</v>
      </c>
      <c r="W363" s="452">
        <f t="shared" si="93"/>
        <v>0</v>
      </c>
      <c r="X363" s="452"/>
      <c r="Y363" s="463">
        <f t="shared" si="84"/>
        <v>0</v>
      </c>
      <c r="Z363" s="463">
        <f t="shared" si="85"/>
        <v>0</v>
      </c>
      <c r="AA363" s="463">
        <f t="shared" si="86"/>
        <v>0</v>
      </c>
      <c r="AB363" s="463">
        <f t="shared" si="87"/>
        <v>0</v>
      </c>
      <c r="AC363" s="463">
        <f t="shared" si="88"/>
        <v>0</v>
      </c>
      <c r="AD363" s="464" t="str">
        <f t="shared" si="94"/>
        <v>L</v>
      </c>
      <c r="AE363" s="465" t="s">
        <v>739</v>
      </c>
      <c r="AF363" s="466">
        <f>(T363+U363+V363)*'1.0-Contractblad'!$L$37+W363</f>
        <v>0</v>
      </c>
      <c r="AG363" s="466">
        <f ca="1">VLOOKUP(E363,'1.1a-Jaarprijzen'!$B$49:$Q$84,16,FALSE)*K363</f>
        <v>0</v>
      </c>
      <c r="AI363" s="364">
        <f t="shared" si="95"/>
        <v>14560</v>
      </c>
      <c r="AJ363" s="364" t="str">
        <f t="shared" si="96"/>
        <v>12260-260</v>
      </c>
    </row>
    <row r="364" spans="2:36" ht="15">
      <c r="B364" s="496"/>
      <c r="C364" s="497"/>
      <c r="D364" s="456">
        <f>VLOOKUP(E364,'1.1a-Jaarprijzen'!B:G,6,FALSE)</f>
        <v>1</v>
      </c>
      <c r="E364" s="455" t="s">
        <v>694</v>
      </c>
      <c r="F364" s="456" t="s">
        <v>375</v>
      </c>
      <c r="G364" s="772">
        <v>34</v>
      </c>
      <c r="H364" s="773" t="s">
        <v>567</v>
      </c>
      <c r="I364" s="458" t="str">
        <f t="shared" si="97"/>
        <v>kinderverblijf ruimte</v>
      </c>
      <c r="J364" s="456" t="s">
        <v>644</v>
      </c>
      <c r="K364" s="459">
        <v>63</v>
      </c>
      <c r="L364" s="459"/>
      <c r="M364" s="460">
        <v>12260</v>
      </c>
      <c r="N364" s="461"/>
      <c r="O364" s="460"/>
      <c r="P364" s="467"/>
      <c r="Q364" s="462">
        <f t="shared" si="89"/>
        <v>260</v>
      </c>
      <c r="R364" s="678">
        <v>1</v>
      </c>
      <c r="S364" s="678">
        <v>1</v>
      </c>
      <c r="T364" s="452">
        <f t="shared" si="90"/>
        <v>0</v>
      </c>
      <c r="U364" s="452">
        <f t="shared" si="91"/>
        <v>0</v>
      </c>
      <c r="V364" s="452">
        <f t="shared" si="92"/>
        <v>0</v>
      </c>
      <c r="W364" s="452">
        <f t="shared" si="93"/>
        <v>0</v>
      </c>
      <c r="X364" s="452"/>
      <c r="Y364" s="463">
        <f t="shared" si="84"/>
        <v>0</v>
      </c>
      <c r="Z364" s="463">
        <f t="shared" si="85"/>
        <v>0</v>
      </c>
      <c r="AA364" s="463">
        <f t="shared" si="86"/>
        <v>0</v>
      </c>
      <c r="AB364" s="463">
        <f t="shared" si="87"/>
        <v>0</v>
      </c>
      <c r="AC364" s="463">
        <f t="shared" si="88"/>
        <v>0</v>
      </c>
      <c r="AD364" s="464" t="str">
        <f t="shared" si="94"/>
        <v>L</v>
      </c>
      <c r="AE364" s="465" t="s">
        <v>739</v>
      </c>
      <c r="AF364" s="466">
        <f>(T364+U364+V364)*'1.0-Contractblad'!$L$37+W364</f>
        <v>0</v>
      </c>
      <c r="AG364" s="466">
        <f ca="1">VLOOKUP(E364,'1.1a-Jaarprijzen'!$B$49:$Q$84,16,FALSE)*K364</f>
        <v>0</v>
      </c>
      <c r="AI364" s="364">
        <f t="shared" si="95"/>
        <v>16380</v>
      </c>
      <c r="AJ364" s="364" t="str">
        <f t="shared" si="96"/>
        <v>12260-260</v>
      </c>
    </row>
    <row r="365" spans="2:36" ht="15">
      <c r="B365" s="496"/>
      <c r="C365" s="497"/>
      <c r="D365" s="456">
        <f>VLOOKUP(E365,'1.1a-Jaarprijzen'!B:G,6,FALSE)</f>
        <v>1</v>
      </c>
      <c r="E365" s="455" t="s">
        <v>694</v>
      </c>
      <c r="F365" s="456" t="s">
        <v>375</v>
      </c>
      <c r="G365" s="772">
        <v>37</v>
      </c>
      <c r="H365" s="773" t="s">
        <v>572</v>
      </c>
      <c r="I365" s="458" t="str">
        <f t="shared" si="97"/>
        <v>kinderverblijf ruimte</v>
      </c>
      <c r="J365" s="456" t="s">
        <v>644</v>
      </c>
      <c r="K365" s="459">
        <v>58</v>
      </c>
      <c r="L365" s="459"/>
      <c r="M365" s="460">
        <v>12260</v>
      </c>
      <c r="N365" s="461"/>
      <c r="O365" s="460"/>
      <c r="P365" s="467"/>
      <c r="Q365" s="462">
        <f t="shared" si="89"/>
        <v>260</v>
      </c>
      <c r="R365" s="678">
        <v>1</v>
      </c>
      <c r="S365" s="678">
        <v>1</v>
      </c>
      <c r="T365" s="452">
        <f t="shared" si="90"/>
        <v>0</v>
      </c>
      <c r="U365" s="452">
        <f t="shared" si="91"/>
        <v>0</v>
      </c>
      <c r="V365" s="452">
        <f t="shared" si="92"/>
        <v>0</v>
      </c>
      <c r="W365" s="452">
        <f t="shared" si="93"/>
        <v>0</v>
      </c>
      <c r="X365" s="452"/>
      <c r="Y365" s="463">
        <f t="shared" si="84"/>
        <v>0</v>
      </c>
      <c r="Z365" s="463">
        <f t="shared" si="85"/>
        <v>0</v>
      </c>
      <c r="AA365" s="463">
        <f t="shared" si="86"/>
        <v>0</v>
      </c>
      <c r="AB365" s="463">
        <f t="shared" si="87"/>
        <v>0</v>
      </c>
      <c r="AC365" s="463">
        <f t="shared" si="88"/>
        <v>0</v>
      </c>
      <c r="AD365" s="464" t="str">
        <f t="shared" si="94"/>
        <v>L</v>
      </c>
      <c r="AE365" s="465" t="s">
        <v>739</v>
      </c>
      <c r="AF365" s="466">
        <f>(T365+U365+V365)*'1.0-Contractblad'!$L$37+W365</f>
        <v>0</v>
      </c>
      <c r="AG365" s="466">
        <f ca="1">VLOOKUP(E365,'1.1a-Jaarprijzen'!$B$49:$Q$84,16,FALSE)*K365</f>
        <v>0</v>
      </c>
      <c r="AI365" s="364">
        <f t="shared" si="95"/>
        <v>15080</v>
      </c>
      <c r="AJ365" s="364" t="str">
        <f t="shared" si="96"/>
        <v>12260-260</v>
      </c>
    </row>
    <row r="366" spans="2:36" ht="15">
      <c r="B366" s="496"/>
      <c r="C366" s="497"/>
      <c r="D366" s="456">
        <f>VLOOKUP(E366,'1.1a-Jaarprijzen'!B:G,6,FALSE)</f>
        <v>1</v>
      </c>
      <c r="E366" s="455" t="s">
        <v>686</v>
      </c>
      <c r="F366" s="456" t="s">
        <v>375</v>
      </c>
      <c r="G366" s="457" t="s">
        <v>515</v>
      </c>
      <c r="H366" s="455" t="s">
        <v>572</v>
      </c>
      <c r="I366" s="458" t="str">
        <f t="shared" si="97"/>
        <v>leslokaal/leerplein groep 4 t/m 8</v>
      </c>
      <c r="J366" s="456" t="s">
        <v>645</v>
      </c>
      <c r="K366" s="459">
        <v>54</v>
      </c>
      <c r="L366" s="459"/>
      <c r="M366" s="460">
        <v>18200</v>
      </c>
      <c r="N366" s="461"/>
      <c r="O366" s="460"/>
      <c r="P366" s="467"/>
      <c r="Q366" s="462">
        <f t="shared" si="89"/>
        <v>200</v>
      </c>
      <c r="R366" s="678">
        <v>1</v>
      </c>
      <c r="S366" s="678">
        <v>1</v>
      </c>
      <c r="T366" s="452">
        <f t="shared" si="90"/>
        <v>0</v>
      </c>
      <c r="U366" s="452">
        <f t="shared" si="91"/>
        <v>0</v>
      </c>
      <c r="V366" s="452">
        <f t="shared" si="92"/>
        <v>0</v>
      </c>
      <c r="W366" s="452">
        <f t="shared" si="93"/>
        <v>0</v>
      </c>
      <c r="X366" s="452"/>
      <c r="Y366" s="463">
        <f t="shared" si="84"/>
        <v>0</v>
      </c>
      <c r="Z366" s="463">
        <f t="shared" si="85"/>
        <v>0</v>
      </c>
      <c r="AA366" s="463">
        <f t="shared" si="86"/>
        <v>0</v>
      </c>
      <c r="AB366" s="463">
        <f t="shared" si="87"/>
        <v>0</v>
      </c>
      <c r="AC366" s="463">
        <f t="shared" si="88"/>
        <v>0</v>
      </c>
      <c r="AD366" s="464" t="str">
        <f t="shared" si="94"/>
        <v>V</v>
      </c>
      <c r="AE366" s="465"/>
      <c r="AF366" s="466">
        <f>(T366+U366+V366)*'1.0-Contractblad'!$L$37+W366</f>
        <v>0</v>
      </c>
      <c r="AG366" s="466">
        <f ca="1">VLOOKUP(E366,'1.1a-Jaarprijzen'!$B$49:$Q$84,16,FALSE)*K366</f>
        <v>0</v>
      </c>
      <c r="AI366" s="364">
        <f t="shared" si="95"/>
        <v>10800</v>
      </c>
      <c r="AJ366" s="364" t="str">
        <f t="shared" si="96"/>
        <v>18200-200</v>
      </c>
    </row>
    <row r="367" spans="2:36" ht="15">
      <c r="B367" s="496"/>
      <c r="C367" s="497"/>
      <c r="D367" s="456">
        <f>VLOOKUP(E367,'1.1a-Jaarprijzen'!B:G,6,FALSE)</f>
        <v>1</v>
      </c>
      <c r="E367" s="455" t="s">
        <v>686</v>
      </c>
      <c r="F367" s="456" t="s">
        <v>375</v>
      </c>
      <c r="G367" s="457" t="s">
        <v>556</v>
      </c>
      <c r="H367" s="455" t="s">
        <v>572</v>
      </c>
      <c r="I367" s="458" t="str">
        <f t="shared" si="97"/>
        <v>leslokaal/leerplein groep 4 t/m 8</v>
      </c>
      <c r="J367" s="456" t="s">
        <v>645</v>
      </c>
      <c r="K367" s="459">
        <v>54</v>
      </c>
      <c r="L367" s="459"/>
      <c r="M367" s="460">
        <v>18200</v>
      </c>
      <c r="N367" s="461"/>
      <c r="O367" s="460"/>
      <c r="P367" s="467"/>
      <c r="Q367" s="462">
        <f t="shared" si="89"/>
        <v>200</v>
      </c>
      <c r="R367" s="678">
        <v>1</v>
      </c>
      <c r="S367" s="678">
        <v>1</v>
      </c>
      <c r="T367" s="452">
        <f t="shared" si="90"/>
        <v>0</v>
      </c>
      <c r="U367" s="452">
        <f t="shared" si="91"/>
        <v>0</v>
      </c>
      <c r="V367" s="452">
        <f t="shared" si="92"/>
        <v>0</v>
      </c>
      <c r="W367" s="452">
        <f t="shared" si="93"/>
        <v>0</v>
      </c>
      <c r="X367" s="452"/>
      <c r="Y367" s="463">
        <f t="shared" si="84"/>
        <v>0</v>
      </c>
      <c r="Z367" s="463">
        <f t="shared" si="85"/>
        <v>0</v>
      </c>
      <c r="AA367" s="463">
        <f t="shared" si="86"/>
        <v>0</v>
      </c>
      <c r="AB367" s="463">
        <f t="shared" si="87"/>
        <v>0</v>
      </c>
      <c r="AC367" s="463">
        <f t="shared" si="88"/>
        <v>0</v>
      </c>
      <c r="AD367" s="464" t="str">
        <f t="shared" si="94"/>
        <v>V</v>
      </c>
      <c r="AE367" s="465"/>
      <c r="AF367" s="466">
        <f>(T367+U367+V367)*'1.0-Contractblad'!$L$37+W367</f>
        <v>0</v>
      </c>
      <c r="AG367" s="466">
        <f ca="1">VLOOKUP(E367,'1.1a-Jaarprijzen'!$B$49:$Q$84,16,FALSE)*K367</f>
        <v>0</v>
      </c>
      <c r="AI367" s="364">
        <f t="shared" si="95"/>
        <v>10800</v>
      </c>
      <c r="AJ367" s="364" t="str">
        <f t="shared" si="96"/>
        <v>18200-200</v>
      </c>
    </row>
    <row r="368" spans="2:36" ht="15">
      <c r="B368" s="496"/>
      <c r="C368" s="497"/>
      <c r="D368" s="456">
        <f>VLOOKUP(E368,'1.1a-Jaarprijzen'!B:G,6,FALSE)</f>
        <v>1</v>
      </c>
      <c r="E368" s="455" t="s">
        <v>686</v>
      </c>
      <c r="F368" s="456" t="s">
        <v>375</v>
      </c>
      <c r="G368" s="457" t="s">
        <v>557</v>
      </c>
      <c r="H368" s="455" t="s">
        <v>572</v>
      </c>
      <c r="I368" s="458" t="str">
        <f t="shared" si="97"/>
        <v>leslokaal/leerplein groep 4 t/m 8</v>
      </c>
      <c r="J368" s="456" t="s">
        <v>645</v>
      </c>
      <c r="K368" s="459">
        <v>54</v>
      </c>
      <c r="L368" s="459"/>
      <c r="M368" s="460">
        <v>18200</v>
      </c>
      <c r="N368" s="461"/>
      <c r="O368" s="460"/>
      <c r="P368" s="467"/>
      <c r="Q368" s="462">
        <f t="shared" si="89"/>
        <v>200</v>
      </c>
      <c r="R368" s="678">
        <v>1</v>
      </c>
      <c r="S368" s="678">
        <v>1</v>
      </c>
      <c r="T368" s="452">
        <f t="shared" si="90"/>
        <v>0</v>
      </c>
      <c r="U368" s="452">
        <f t="shared" si="91"/>
        <v>0</v>
      </c>
      <c r="V368" s="452">
        <f t="shared" si="92"/>
        <v>0</v>
      </c>
      <c r="W368" s="452">
        <f t="shared" si="93"/>
        <v>0</v>
      </c>
      <c r="X368" s="452"/>
      <c r="Y368" s="463">
        <f t="shared" si="84"/>
        <v>0</v>
      </c>
      <c r="Z368" s="463">
        <f t="shared" si="85"/>
        <v>0</v>
      </c>
      <c r="AA368" s="463">
        <f t="shared" si="86"/>
        <v>0</v>
      </c>
      <c r="AB368" s="463">
        <f t="shared" si="87"/>
        <v>0</v>
      </c>
      <c r="AC368" s="463">
        <f t="shared" si="88"/>
        <v>0</v>
      </c>
      <c r="AD368" s="464" t="str">
        <f t="shared" si="94"/>
        <v>V</v>
      </c>
      <c r="AE368" s="465"/>
      <c r="AF368" s="466">
        <f>(T368+U368+V368)*'1.0-Contractblad'!$L$37+W368</f>
        <v>0</v>
      </c>
      <c r="AG368" s="466">
        <f ca="1">VLOOKUP(E368,'1.1a-Jaarprijzen'!$B$49:$Q$84,16,FALSE)*K368</f>
        <v>0</v>
      </c>
      <c r="AI368" s="364">
        <f t="shared" si="95"/>
        <v>10800</v>
      </c>
      <c r="AJ368" s="364" t="str">
        <f t="shared" si="96"/>
        <v>18200-200</v>
      </c>
    </row>
    <row r="369" spans="2:36" ht="15">
      <c r="B369" s="496"/>
      <c r="C369" s="497"/>
      <c r="D369" s="456">
        <f>VLOOKUP(E369,'1.1a-Jaarprijzen'!B:G,6,FALSE)</f>
        <v>1</v>
      </c>
      <c r="E369" s="455" t="s">
        <v>686</v>
      </c>
      <c r="F369" s="456" t="s">
        <v>375</v>
      </c>
      <c r="G369" s="457" t="s">
        <v>558</v>
      </c>
      <c r="H369" s="455" t="s">
        <v>333</v>
      </c>
      <c r="I369" s="458" t="str">
        <f t="shared" si="97"/>
        <v>entree, gang, hal, repro</v>
      </c>
      <c r="J369" s="456" t="s">
        <v>645</v>
      </c>
      <c r="K369" s="459">
        <v>37</v>
      </c>
      <c r="L369" s="459"/>
      <c r="M369" s="460">
        <v>3200</v>
      </c>
      <c r="N369" s="461"/>
      <c r="O369" s="460"/>
      <c r="P369" s="467"/>
      <c r="Q369" s="462">
        <f t="shared" si="89"/>
        <v>200</v>
      </c>
      <c r="R369" s="678">
        <v>1</v>
      </c>
      <c r="S369" s="678">
        <v>1</v>
      </c>
      <c r="T369" s="452">
        <f t="shared" si="90"/>
        <v>0</v>
      </c>
      <c r="U369" s="452">
        <f t="shared" si="91"/>
        <v>0</v>
      </c>
      <c r="V369" s="452">
        <f t="shared" si="92"/>
        <v>0</v>
      </c>
      <c r="W369" s="452">
        <f t="shared" si="93"/>
        <v>0</v>
      </c>
      <c r="X369" s="452"/>
      <c r="Y369" s="463">
        <f t="shared" si="84"/>
        <v>0</v>
      </c>
      <c r="Z369" s="463">
        <f t="shared" si="85"/>
        <v>0</v>
      </c>
      <c r="AA369" s="463">
        <f t="shared" si="86"/>
        <v>0</v>
      </c>
      <c r="AB369" s="463">
        <f t="shared" si="87"/>
        <v>0</v>
      </c>
      <c r="AC369" s="463">
        <f t="shared" si="88"/>
        <v>0</v>
      </c>
      <c r="AD369" s="464" t="str">
        <f t="shared" si="94"/>
        <v>V</v>
      </c>
      <c r="AE369" s="465"/>
      <c r="AF369" s="466">
        <f>(T369+U369+V369)*'1.0-Contractblad'!$L$37+W369</f>
        <v>0</v>
      </c>
      <c r="AG369" s="466">
        <f ca="1">VLOOKUP(E369,'1.1a-Jaarprijzen'!$B$49:$Q$84,16,FALSE)*K369</f>
        <v>0</v>
      </c>
      <c r="AI369" s="364">
        <f t="shared" si="95"/>
        <v>7400</v>
      </c>
      <c r="AJ369" s="364" t="str">
        <f t="shared" si="96"/>
        <v>3200-200</v>
      </c>
    </row>
    <row r="370" spans="2:36" ht="15">
      <c r="B370" s="496"/>
      <c r="C370" s="497"/>
      <c r="D370" s="456">
        <f>VLOOKUP(E370,'1.1a-Jaarprijzen'!B:G,6,FALSE)</f>
        <v>1</v>
      </c>
      <c r="E370" s="455" t="s">
        <v>686</v>
      </c>
      <c r="F370" s="456" t="s">
        <v>375</v>
      </c>
      <c r="G370" s="457" t="s">
        <v>559</v>
      </c>
      <c r="H370" s="455" t="s">
        <v>564</v>
      </c>
      <c r="I370" s="458" t="str">
        <f t="shared" si="97"/>
        <v>sanitaire ruimte (toilet-/doucheruimte)</v>
      </c>
      <c r="J370" s="456" t="s">
        <v>644</v>
      </c>
      <c r="K370" s="459">
        <v>14</v>
      </c>
      <c r="L370" s="459"/>
      <c r="M370" s="460">
        <v>4200</v>
      </c>
      <c r="N370" s="461"/>
      <c r="O370" s="460"/>
      <c r="P370" s="467"/>
      <c r="Q370" s="462">
        <f t="shared" si="89"/>
        <v>200</v>
      </c>
      <c r="R370" s="678">
        <v>1</v>
      </c>
      <c r="S370" s="678">
        <v>1</v>
      </c>
      <c r="T370" s="452">
        <f t="shared" si="90"/>
        <v>0</v>
      </c>
      <c r="U370" s="452">
        <f t="shared" si="91"/>
        <v>0</v>
      </c>
      <c r="V370" s="452">
        <f t="shared" si="92"/>
        <v>0</v>
      </c>
      <c r="W370" s="452">
        <f t="shared" si="93"/>
        <v>0</v>
      </c>
      <c r="X370" s="452"/>
      <c r="Y370" s="463">
        <f t="shared" si="84"/>
        <v>0</v>
      </c>
      <c r="Z370" s="463">
        <f t="shared" si="85"/>
        <v>0</v>
      </c>
      <c r="AA370" s="463">
        <f t="shared" si="86"/>
        <v>0</v>
      </c>
      <c r="AB370" s="463">
        <f t="shared" si="87"/>
        <v>0</v>
      </c>
      <c r="AC370" s="463">
        <f t="shared" si="88"/>
        <v>0</v>
      </c>
      <c r="AD370" s="464" t="str">
        <f t="shared" si="94"/>
        <v>S</v>
      </c>
      <c r="AE370" s="465"/>
      <c r="AF370" s="466">
        <f>(T370+U370+V370)*'1.0-Contractblad'!$L$37+W370</f>
        <v>0</v>
      </c>
      <c r="AG370" s="466">
        <f ca="1">VLOOKUP(E370,'1.1a-Jaarprijzen'!$B$49:$Q$84,16,FALSE)*K370</f>
        <v>0</v>
      </c>
      <c r="AI370" s="364">
        <f t="shared" si="95"/>
        <v>2800</v>
      </c>
      <c r="AJ370" s="364" t="str">
        <f t="shared" si="96"/>
        <v>4200-200</v>
      </c>
    </row>
    <row r="371" spans="2:36" ht="15">
      <c r="B371" s="496"/>
      <c r="C371" s="497"/>
      <c r="D371" s="456">
        <f>VLOOKUP(E371,'1.1a-Jaarprijzen'!B:G,6,FALSE)</f>
        <v>1</v>
      </c>
      <c r="E371" s="455" t="s">
        <v>686</v>
      </c>
      <c r="F371" s="456" t="s">
        <v>375</v>
      </c>
      <c r="G371" s="457" t="s">
        <v>560</v>
      </c>
      <c r="H371" s="455" t="s">
        <v>564</v>
      </c>
      <c r="I371" s="458" t="str">
        <f t="shared" si="97"/>
        <v>sanitaire ruimte (toilet-/doucheruimte)</v>
      </c>
      <c r="J371" s="456" t="s">
        <v>644</v>
      </c>
      <c r="K371" s="459">
        <v>1</v>
      </c>
      <c r="L371" s="459"/>
      <c r="M371" s="460">
        <v>4200</v>
      </c>
      <c r="N371" s="461"/>
      <c r="O371" s="460"/>
      <c r="P371" s="467"/>
      <c r="Q371" s="462">
        <f t="shared" si="89"/>
        <v>200</v>
      </c>
      <c r="R371" s="678">
        <v>1</v>
      </c>
      <c r="S371" s="678">
        <v>1</v>
      </c>
      <c r="T371" s="452">
        <f t="shared" si="90"/>
        <v>0</v>
      </c>
      <c r="U371" s="452">
        <f t="shared" si="91"/>
        <v>0</v>
      </c>
      <c r="V371" s="452">
        <f t="shared" si="92"/>
        <v>0</v>
      </c>
      <c r="W371" s="452">
        <f t="shared" si="93"/>
        <v>0</v>
      </c>
      <c r="X371" s="452"/>
      <c r="Y371" s="463">
        <f t="shared" si="84"/>
        <v>0</v>
      </c>
      <c r="Z371" s="463">
        <f t="shared" si="85"/>
        <v>0</v>
      </c>
      <c r="AA371" s="463">
        <f t="shared" si="86"/>
        <v>0</v>
      </c>
      <c r="AB371" s="463">
        <f t="shared" si="87"/>
        <v>0</v>
      </c>
      <c r="AC371" s="463">
        <f t="shared" si="88"/>
        <v>0</v>
      </c>
      <c r="AD371" s="464" t="str">
        <f t="shared" si="94"/>
        <v>S</v>
      </c>
      <c r="AE371" s="465"/>
      <c r="AF371" s="466">
        <f>(T371+U371+V371)*'1.0-Contractblad'!$L$37+W371</f>
        <v>0</v>
      </c>
      <c r="AG371" s="466">
        <f ca="1">VLOOKUP(E371,'1.1a-Jaarprijzen'!$B$49:$Q$84,16,FALSE)*K371</f>
        <v>0</v>
      </c>
      <c r="AI371" s="364">
        <f t="shared" si="95"/>
        <v>200</v>
      </c>
      <c r="AJ371" s="364" t="str">
        <f t="shared" si="96"/>
        <v>4200-200</v>
      </c>
    </row>
    <row r="372" spans="2:36" ht="15">
      <c r="B372" s="496"/>
      <c r="C372" s="497"/>
      <c r="D372" s="456">
        <f>VLOOKUP(E372,'1.1a-Jaarprijzen'!B:G,6,FALSE)</f>
        <v>1</v>
      </c>
      <c r="E372" s="455" t="s">
        <v>687</v>
      </c>
      <c r="F372" s="456" t="s">
        <v>375</v>
      </c>
      <c r="G372" s="457" t="s">
        <v>561</v>
      </c>
      <c r="H372" s="455" t="s">
        <v>577</v>
      </c>
      <c r="I372" s="458" t="str">
        <f t="shared" si="97"/>
        <v>administratieve -,  vergaderruimte</v>
      </c>
      <c r="J372" s="456" t="s">
        <v>645</v>
      </c>
      <c r="K372" s="459">
        <v>36</v>
      </c>
      <c r="L372" s="459"/>
      <c r="M372" s="460">
        <v>1040</v>
      </c>
      <c r="N372" s="461"/>
      <c r="O372" s="460"/>
      <c r="P372" s="467"/>
      <c r="Q372" s="462">
        <f t="shared" si="89"/>
        <v>40</v>
      </c>
      <c r="R372" s="678">
        <v>1</v>
      </c>
      <c r="S372" s="678">
        <v>1</v>
      </c>
      <c r="T372" s="452">
        <f t="shared" si="90"/>
        <v>0</v>
      </c>
      <c r="U372" s="452">
        <f t="shared" si="91"/>
        <v>0</v>
      </c>
      <c r="V372" s="452">
        <f t="shared" si="92"/>
        <v>0</v>
      </c>
      <c r="W372" s="452">
        <f t="shared" si="93"/>
        <v>0</v>
      </c>
      <c r="X372" s="452"/>
      <c r="Y372" s="463">
        <f t="shared" si="84"/>
        <v>0</v>
      </c>
      <c r="Z372" s="463">
        <f t="shared" si="85"/>
        <v>0</v>
      </c>
      <c r="AA372" s="463">
        <f t="shared" si="86"/>
        <v>0</v>
      </c>
      <c r="AB372" s="463">
        <f t="shared" si="87"/>
        <v>0</v>
      </c>
      <c r="AC372" s="463">
        <f t="shared" si="88"/>
        <v>0</v>
      </c>
      <c r="AD372" s="464" t="str">
        <f t="shared" si="94"/>
        <v>V</v>
      </c>
      <c r="AE372" s="465"/>
      <c r="AF372" s="466">
        <f>(T372+U372+V372)*'1.0-Contractblad'!$L$37+W372</f>
        <v>0</v>
      </c>
      <c r="AG372" s="466">
        <f ca="1">VLOOKUP(E372,'1.1a-Jaarprijzen'!$B$49:$Q$84,16,FALSE)*K372</f>
        <v>0</v>
      </c>
      <c r="AI372" s="364">
        <f t="shared" si="95"/>
        <v>1440</v>
      </c>
      <c r="AJ372" s="364" t="str">
        <f t="shared" si="96"/>
        <v>1040-40</v>
      </c>
    </row>
    <row r="373" spans="2:36" ht="15">
      <c r="B373" s="496"/>
      <c r="C373" s="497"/>
      <c r="D373" s="456">
        <f>VLOOKUP(E373,'1.1a-Jaarprijzen'!B:G,6,FALSE)</f>
        <v>1</v>
      </c>
      <c r="E373" s="455" t="s">
        <v>688</v>
      </c>
      <c r="F373" s="456" t="s">
        <v>375</v>
      </c>
      <c r="G373" s="457">
        <v>1</v>
      </c>
      <c r="H373" s="455" t="s">
        <v>331</v>
      </c>
      <c r="I373" s="458" t="str">
        <f t="shared" si="97"/>
        <v>entree, gang, hal, repro</v>
      </c>
      <c r="J373" s="456" t="s">
        <v>701</v>
      </c>
      <c r="K373" s="459">
        <v>6</v>
      </c>
      <c r="L373" s="459"/>
      <c r="M373" s="460">
        <v>3200</v>
      </c>
      <c r="N373" s="461"/>
      <c r="O373" s="460"/>
      <c r="P373" s="467"/>
      <c r="Q373" s="462">
        <f t="shared" si="89"/>
        <v>200</v>
      </c>
      <c r="R373" s="678">
        <v>1</v>
      </c>
      <c r="S373" s="678">
        <v>1</v>
      </c>
      <c r="T373" s="452">
        <f t="shared" si="90"/>
        <v>0</v>
      </c>
      <c r="U373" s="452">
        <f t="shared" si="91"/>
        <v>0</v>
      </c>
      <c r="V373" s="452">
        <f t="shared" si="92"/>
        <v>0</v>
      </c>
      <c r="W373" s="452">
        <f t="shared" si="93"/>
        <v>0</v>
      </c>
      <c r="X373" s="452"/>
      <c r="Y373" s="463">
        <f t="shared" si="84"/>
        <v>0</v>
      </c>
      <c r="Z373" s="463">
        <f t="shared" si="85"/>
        <v>0</v>
      </c>
      <c r="AA373" s="463">
        <f t="shared" si="86"/>
        <v>0</v>
      </c>
      <c r="AB373" s="463">
        <f t="shared" si="87"/>
        <v>0</v>
      </c>
      <c r="AC373" s="463">
        <f t="shared" si="88"/>
        <v>0</v>
      </c>
      <c r="AD373" s="464" t="str">
        <f t="shared" si="94"/>
        <v>V</v>
      </c>
      <c r="AE373" s="465"/>
      <c r="AF373" s="466">
        <f>(T373+U373+V373)*'1.0-Contractblad'!$L$37+W373</f>
        <v>0</v>
      </c>
      <c r="AG373" s="466">
        <f ca="1">VLOOKUP(E373,'1.1a-Jaarprijzen'!$B$49:$Q$84,16,FALSE)*K373</f>
        <v>0</v>
      </c>
      <c r="AI373" s="364">
        <f t="shared" si="95"/>
        <v>1200</v>
      </c>
      <c r="AJ373" s="364" t="str">
        <f t="shared" si="96"/>
        <v>3200-200</v>
      </c>
    </row>
    <row r="374" spans="2:36" ht="15">
      <c r="B374" s="496"/>
      <c r="C374" s="497"/>
      <c r="D374" s="456">
        <f>VLOOKUP(E374,'1.1a-Jaarprijzen'!B:G,6,FALSE)</f>
        <v>1</v>
      </c>
      <c r="E374" s="455" t="s">
        <v>688</v>
      </c>
      <c r="F374" s="456" t="s">
        <v>375</v>
      </c>
      <c r="G374" s="457">
        <v>2</v>
      </c>
      <c r="H374" s="455" t="s">
        <v>333</v>
      </c>
      <c r="I374" s="458" t="str">
        <f t="shared" ref="I374:I405" si="98">IF($M374="",0,VLOOKUP($M374,Kengetal,4,FALSE))</f>
        <v>entree, gang, hal, repro</v>
      </c>
      <c r="J374" s="456" t="s">
        <v>673</v>
      </c>
      <c r="K374" s="459">
        <v>23</v>
      </c>
      <c r="L374" s="459"/>
      <c r="M374" s="460">
        <v>3200</v>
      </c>
      <c r="N374" s="461"/>
      <c r="O374" s="460"/>
      <c r="P374" s="467"/>
      <c r="Q374" s="462">
        <f t="shared" si="89"/>
        <v>200</v>
      </c>
      <c r="R374" s="678">
        <v>1</v>
      </c>
      <c r="S374" s="678">
        <v>1</v>
      </c>
      <c r="T374" s="452">
        <f t="shared" si="90"/>
        <v>0</v>
      </c>
      <c r="U374" s="452">
        <f t="shared" si="91"/>
        <v>0</v>
      </c>
      <c r="V374" s="452">
        <f t="shared" si="92"/>
        <v>0</v>
      </c>
      <c r="W374" s="452">
        <f t="shared" si="93"/>
        <v>0</v>
      </c>
      <c r="X374" s="452"/>
      <c r="Y374" s="463">
        <f t="shared" si="84"/>
        <v>0</v>
      </c>
      <c r="Z374" s="463">
        <f t="shared" si="85"/>
        <v>0</v>
      </c>
      <c r="AA374" s="463">
        <f t="shared" si="86"/>
        <v>0</v>
      </c>
      <c r="AB374" s="463">
        <f t="shared" si="87"/>
        <v>0</v>
      </c>
      <c r="AC374" s="463">
        <f t="shared" si="88"/>
        <v>0</v>
      </c>
      <c r="AD374" s="464" t="str">
        <f t="shared" si="94"/>
        <v>V</v>
      </c>
      <c r="AE374" s="465"/>
      <c r="AF374" s="466">
        <f>(T374+U374+V374)*'1.0-Contractblad'!$L$37+W374</f>
        <v>0</v>
      </c>
      <c r="AG374" s="466">
        <f ca="1">VLOOKUP(E374,'1.1a-Jaarprijzen'!$B$49:$Q$84,16,FALSE)*K374</f>
        <v>0</v>
      </c>
      <c r="AI374" s="364">
        <f t="shared" si="95"/>
        <v>4600</v>
      </c>
      <c r="AJ374" s="364" t="str">
        <f t="shared" si="96"/>
        <v>3200-200</v>
      </c>
    </row>
    <row r="375" spans="2:36" ht="15">
      <c r="B375" s="496"/>
      <c r="C375" s="497"/>
      <c r="D375" s="456">
        <f>VLOOKUP(E375,'1.1a-Jaarprijzen'!B:G,6,FALSE)</f>
        <v>1</v>
      </c>
      <c r="E375" s="455" t="s">
        <v>688</v>
      </c>
      <c r="F375" s="456" t="s">
        <v>375</v>
      </c>
      <c r="G375" s="457">
        <v>3</v>
      </c>
      <c r="H375" s="455" t="s">
        <v>583</v>
      </c>
      <c r="I375" s="458" t="str">
        <f t="shared" si="98"/>
        <v>administratieve -,  vergaderruimte</v>
      </c>
      <c r="J375" s="456" t="s">
        <v>673</v>
      </c>
      <c r="K375" s="459">
        <v>6</v>
      </c>
      <c r="L375" s="459"/>
      <c r="M375" s="460">
        <v>1040</v>
      </c>
      <c r="N375" s="461"/>
      <c r="O375" s="460"/>
      <c r="P375" s="467"/>
      <c r="Q375" s="462">
        <f t="shared" si="89"/>
        <v>40</v>
      </c>
      <c r="R375" s="678">
        <v>1</v>
      </c>
      <c r="S375" s="678">
        <v>1</v>
      </c>
      <c r="T375" s="452">
        <f t="shared" si="90"/>
        <v>0</v>
      </c>
      <c r="U375" s="452">
        <f t="shared" si="91"/>
        <v>0</v>
      </c>
      <c r="V375" s="452">
        <f t="shared" si="92"/>
        <v>0</v>
      </c>
      <c r="W375" s="452">
        <f t="shared" si="93"/>
        <v>0</v>
      </c>
      <c r="X375" s="452"/>
      <c r="Y375" s="463">
        <f t="shared" si="84"/>
        <v>0</v>
      </c>
      <c r="Z375" s="463">
        <f t="shared" si="85"/>
        <v>0</v>
      </c>
      <c r="AA375" s="463">
        <f t="shared" si="86"/>
        <v>0</v>
      </c>
      <c r="AB375" s="463">
        <f t="shared" si="87"/>
        <v>0</v>
      </c>
      <c r="AC375" s="463">
        <f t="shared" si="88"/>
        <v>0</v>
      </c>
      <c r="AD375" s="464" t="str">
        <f t="shared" si="94"/>
        <v>V</v>
      </c>
      <c r="AE375" s="465"/>
      <c r="AF375" s="466">
        <f>(T375+U375+V375)*'1.0-Contractblad'!$L$37+W375</f>
        <v>0</v>
      </c>
      <c r="AG375" s="466">
        <f ca="1">VLOOKUP(E375,'1.1a-Jaarprijzen'!$B$49:$Q$84,16,FALSE)*K375</f>
        <v>0</v>
      </c>
      <c r="AI375" s="364">
        <f t="shared" si="95"/>
        <v>240</v>
      </c>
      <c r="AJ375" s="364" t="str">
        <f t="shared" si="96"/>
        <v>1040-40</v>
      </c>
    </row>
    <row r="376" spans="2:36" ht="15">
      <c r="B376" s="496"/>
      <c r="C376" s="497"/>
      <c r="D376" s="456">
        <f>VLOOKUP(E376,'1.1a-Jaarprijzen'!B:G,6,FALSE)</f>
        <v>1</v>
      </c>
      <c r="E376" s="455" t="s">
        <v>688</v>
      </c>
      <c r="F376" s="456" t="s">
        <v>375</v>
      </c>
      <c r="G376" s="457">
        <v>5</v>
      </c>
      <c r="H376" s="455" t="s">
        <v>333</v>
      </c>
      <c r="I376" s="458" t="str">
        <f t="shared" si="98"/>
        <v>entree, gang, hal, repro</v>
      </c>
      <c r="J376" s="456" t="s">
        <v>673</v>
      </c>
      <c r="K376" s="459">
        <v>37</v>
      </c>
      <c r="L376" s="459"/>
      <c r="M376" s="460">
        <v>3200</v>
      </c>
      <c r="N376" s="461"/>
      <c r="O376" s="460"/>
      <c r="P376" s="467"/>
      <c r="Q376" s="462">
        <f t="shared" si="89"/>
        <v>200</v>
      </c>
      <c r="R376" s="678">
        <v>1</v>
      </c>
      <c r="S376" s="678">
        <v>1</v>
      </c>
      <c r="T376" s="452">
        <f t="shared" si="90"/>
        <v>0</v>
      </c>
      <c r="U376" s="452">
        <f t="shared" si="91"/>
        <v>0</v>
      </c>
      <c r="V376" s="452">
        <f t="shared" si="92"/>
        <v>0</v>
      </c>
      <c r="W376" s="452">
        <f t="shared" si="93"/>
        <v>0</v>
      </c>
      <c r="X376" s="452"/>
      <c r="Y376" s="463">
        <f t="shared" si="84"/>
        <v>0</v>
      </c>
      <c r="Z376" s="463">
        <f t="shared" si="85"/>
        <v>0</v>
      </c>
      <c r="AA376" s="463">
        <f t="shared" si="86"/>
        <v>0</v>
      </c>
      <c r="AB376" s="463">
        <f t="shared" si="87"/>
        <v>0</v>
      </c>
      <c r="AC376" s="463">
        <f t="shared" si="88"/>
        <v>0</v>
      </c>
      <c r="AD376" s="464" t="str">
        <f t="shared" si="94"/>
        <v>V</v>
      </c>
      <c r="AE376" s="465"/>
      <c r="AF376" s="466">
        <f>(T376+U376+V376)*'1.0-Contractblad'!$L$37+W376</f>
        <v>0</v>
      </c>
      <c r="AG376" s="466">
        <f ca="1">VLOOKUP(E376,'1.1a-Jaarprijzen'!$B$49:$Q$84,16,FALSE)*K376</f>
        <v>0</v>
      </c>
      <c r="AI376" s="364">
        <f t="shared" si="95"/>
        <v>7400</v>
      </c>
      <c r="AJ376" s="364" t="str">
        <f t="shared" si="96"/>
        <v>3200-200</v>
      </c>
    </row>
    <row r="377" spans="2:36" ht="15">
      <c r="B377" s="496"/>
      <c r="C377" s="497"/>
      <c r="D377" s="456">
        <f>VLOOKUP(E377,'1.1a-Jaarprijzen'!B:G,6,FALSE)</f>
        <v>1</v>
      </c>
      <c r="E377" s="455" t="s">
        <v>688</v>
      </c>
      <c r="F377" s="456" t="s">
        <v>375</v>
      </c>
      <c r="G377" s="457">
        <v>7</v>
      </c>
      <c r="H377" s="455" t="s">
        <v>467</v>
      </c>
      <c r="I377" s="458" t="str">
        <f t="shared" si="98"/>
        <v>administratieve -,  vergaderruimte</v>
      </c>
      <c r="J377" s="456" t="s">
        <v>673</v>
      </c>
      <c r="K377" s="459">
        <v>8</v>
      </c>
      <c r="L377" s="459"/>
      <c r="M377" s="460">
        <v>1040</v>
      </c>
      <c r="N377" s="461"/>
      <c r="O377" s="460"/>
      <c r="P377" s="467"/>
      <c r="Q377" s="462">
        <f t="shared" si="89"/>
        <v>40</v>
      </c>
      <c r="R377" s="678">
        <v>1</v>
      </c>
      <c r="S377" s="678">
        <v>1</v>
      </c>
      <c r="T377" s="452">
        <f t="shared" si="90"/>
        <v>0</v>
      </c>
      <c r="U377" s="452">
        <f t="shared" si="91"/>
        <v>0</v>
      </c>
      <c r="V377" s="452">
        <f t="shared" si="92"/>
        <v>0</v>
      </c>
      <c r="W377" s="452">
        <f t="shared" si="93"/>
        <v>0</v>
      </c>
      <c r="X377" s="452"/>
      <c r="Y377" s="463">
        <f t="shared" si="84"/>
        <v>0</v>
      </c>
      <c r="Z377" s="463">
        <f t="shared" si="85"/>
        <v>0</v>
      </c>
      <c r="AA377" s="463">
        <f t="shared" si="86"/>
        <v>0</v>
      </c>
      <c r="AB377" s="463">
        <f t="shared" si="87"/>
        <v>0</v>
      </c>
      <c r="AC377" s="463">
        <f t="shared" si="88"/>
        <v>0</v>
      </c>
      <c r="AD377" s="464" t="str">
        <f t="shared" si="94"/>
        <v>V</v>
      </c>
      <c r="AE377" s="465"/>
      <c r="AF377" s="466">
        <f>(T377+U377+V377)*'1.0-Contractblad'!$L$37+W377</f>
        <v>0</v>
      </c>
      <c r="AG377" s="466">
        <f ca="1">VLOOKUP(E377,'1.1a-Jaarprijzen'!$B$49:$Q$84,16,FALSE)*K377</f>
        <v>0</v>
      </c>
      <c r="AI377" s="364">
        <f t="shared" si="95"/>
        <v>320</v>
      </c>
      <c r="AJ377" s="364" t="str">
        <f t="shared" si="96"/>
        <v>1040-40</v>
      </c>
    </row>
    <row r="378" spans="2:36" ht="15">
      <c r="B378" s="496"/>
      <c r="C378" s="497"/>
      <c r="D378" s="456">
        <f>VLOOKUP(E378,'1.1a-Jaarprijzen'!B:G,6,FALSE)</f>
        <v>1</v>
      </c>
      <c r="E378" s="455" t="s">
        <v>688</v>
      </c>
      <c r="F378" s="456" t="s">
        <v>375</v>
      </c>
      <c r="G378" s="457">
        <v>8</v>
      </c>
      <c r="H378" s="455" t="s">
        <v>331</v>
      </c>
      <c r="I378" s="458" t="str">
        <f t="shared" si="98"/>
        <v>entree, gang, hal, repro</v>
      </c>
      <c r="J378" s="456" t="s">
        <v>701</v>
      </c>
      <c r="K378" s="459">
        <v>12</v>
      </c>
      <c r="L378" s="459"/>
      <c r="M378" s="460">
        <v>3200</v>
      </c>
      <c r="N378" s="461"/>
      <c r="O378" s="460"/>
      <c r="P378" s="467"/>
      <c r="Q378" s="462">
        <f t="shared" si="89"/>
        <v>200</v>
      </c>
      <c r="R378" s="678">
        <v>1</v>
      </c>
      <c r="S378" s="678">
        <v>1</v>
      </c>
      <c r="T378" s="452">
        <f t="shared" si="90"/>
        <v>0</v>
      </c>
      <c r="U378" s="452">
        <f t="shared" si="91"/>
        <v>0</v>
      </c>
      <c r="V378" s="452">
        <f t="shared" si="92"/>
        <v>0</v>
      </c>
      <c r="W378" s="452">
        <f t="shared" si="93"/>
        <v>0</v>
      </c>
      <c r="X378" s="452"/>
      <c r="Y378" s="463">
        <f t="shared" si="84"/>
        <v>0</v>
      </c>
      <c r="Z378" s="463">
        <f t="shared" si="85"/>
        <v>0</v>
      </c>
      <c r="AA378" s="463">
        <f t="shared" si="86"/>
        <v>0</v>
      </c>
      <c r="AB378" s="463">
        <f t="shared" si="87"/>
        <v>0</v>
      </c>
      <c r="AC378" s="463">
        <f t="shared" si="88"/>
        <v>0</v>
      </c>
      <c r="AD378" s="464" t="str">
        <f t="shared" si="94"/>
        <v>V</v>
      </c>
      <c r="AE378" s="465"/>
      <c r="AF378" s="466">
        <f>(T378+U378+V378)*'1.0-Contractblad'!$L$37+W378</f>
        <v>0</v>
      </c>
      <c r="AG378" s="466">
        <f ca="1">VLOOKUP(E378,'1.1a-Jaarprijzen'!$B$49:$Q$84,16,FALSE)*K378</f>
        <v>0</v>
      </c>
      <c r="AI378" s="364">
        <f t="shared" si="95"/>
        <v>2400</v>
      </c>
      <c r="AJ378" s="364" t="str">
        <f t="shared" si="96"/>
        <v>3200-200</v>
      </c>
    </row>
    <row r="379" spans="2:36" ht="15">
      <c r="B379" s="496"/>
      <c r="C379" s="497"/>
      <c r="D379" s="456">
        <f>VLOOKUP(E379,'1.1a-Jaarprijzen'!B:G,6,FALSE)</f>
        <v>1</v>
      </c>
      <c r="E379" s="455" t="s">
        <v>688</v>
      </c>
      <c r="F379" s="456" t="s">
        <v>375</v>
      </c>
      <c r="G379" s="457">
        <v>11</v>
      </c>
      <c r="H379" s="455" t="s">
        <v>580</v>
      </c>
      <c r="I379" s="458" t="str">
        <f t="shared" si="98"/>
        <v>administratieve -,  vergaderruimte</v>
      </c>
      <c r="J379" s="456" t="s">
        <v>673</v>
      </c>
      <c r="K379" s="459">
        <v>12</v>
      </c>
      <c r="L379" s="459"/>
      <c r="M379" s="460">
        <v>1040</v>
      </c>
      <c r="N379" s="461"/>
      <c r="O379" s="460"/>
      <c r="P379" s="467"/>
      <c r="Q379" s="462">
        <f t="shared" si="89"/>
        <v>40</v>
      </c>
      <c r="R379" s="678">
        <v>1</v>
      </c>
      <c r="S379" s="678">
        <v>1</v>
      </c>
      <c r="T379" s="452">
        <f t="shared" si="90"/>
        <v>0</v>
      </c>
      <c r="U379" s="452">
        <f t="shared" si="91"/>
        <v>0</v>
      </c>
      <c r="V379" s="452">
        <f t="shared" si="92"/>
        <v>0</v>
      </c>
      <c r="W379" s="452">
        <f t="shared" si="93"/>
        <v>0</v>
      </c>
      <c r="X379" s="452"/>
      <c r="Y379" s="463">
        <f t="shared" si="84"/>
        <v>0</v>
      </c>
      <c r="Z379" s="463">
        <f t="shared" si="85"/>
        <v>0</v>
      </c>
      <c r="AA379" s="463">
        <f t="shared" si="86"/>
        <v>0</v>
      </c>
      <c r="AB379" s="463">
        <f t="shared" si="87"/>
        <v>0</v>
      </c>
      <c r="AC379" s="463">
        <f t="shared" si="88"/>
        <v>0</v>
      </c>
      <c r="AD379" s="464" t="str">
        <f t="shared" si="94"/>
        <v>V</v>
      </c>
      <c r="AE379" s="465"/>
      <c r="AF379" s="466">
        <f>(T379+U379+V379)*'1.0-Contractblad'!$L$37+W379</f>
        <v>0</v>
      </c>
      <c r="AG379" s="466">
        <f ca="1">VLOOKUP(E379,'1.1a-Jaarprijzen'!$B$49:$Q$84,16,FALSE)*K379</f>
        <v>0</v>
      </c>
      <c r="AI379" s="364">
        <f t="shared" si="95"/>
        <v>480</v>
      </c>
      <c r="AJ379" s="364" t="str">
        <f t="shared" si="96"/>
        <v>1040-40</v>
      </c>
    </row>
    <row r="380" spans="2:36" ht="15">
      <c r="B380" s="496"/>
      <c r="C380" s="497"/>
      <c r="D380" s="456">
        <f>VLOOKUP(E380,'1.1a-Jaarprijzen'!B:G,6,FALSE)</f>
        <v>1</v>
      </c>
      <c r="E380" s="455" t="s">
        <v>688</v>
      </c>
      <c r="F380" s="456" t="s">
        <v>375</v>
      </c>
      <c r="G380" s="457" t="s">
        <v>562</v>
      </c>
      <c r="H380" s="455" t="s">
        <v>467</v>
      </c>
      <c r="I380" s="458" t="str">
        <f t="shared" si="98"/>
        <v>administratieve -,  vergaderruimte</v>
      </c>
      <c r="J380" s="456" t="s">
        <v>673</v>
      </c>
      <c r="K380" s="459">
        <v>6</v>
      </c>
      <c r="L380" s="459"/>
      <c r="M380" s="460">
        <v>1040</v>
      </c>
      <c r="N380" s="461"/>
      <c r="O380" s="460"/>
      <c r="P380" s="467"/>
      <c r="Q380" s="462">
        <f t="shared" si="89"/>
        <v>40</v>
      </c>
      <c r="R380" s="678">
        <v>1</v>
      </c>
      <c r="S380" s="678">
        <v>1</v>
      </c>
      <c r="T380" s="452">
        <f t="shared" si="90"/>
        <v>0</v>
      </c>
      <c r="U380" s="452">
        <f t="shared" si="91"/>
        <v>0</v>
      </c>
      <c r="V380" s="452">
        <f t="shared" si="92"/>
        <v>0</v>
      </c>
      <c r="W380" s="452">
        <f t="shared" si="93"/>
        <v>0</v>
      </c>
      <c r="X380" s="452"/>
      <c r="Y380" s="463">
        <f t="shared" si="84"/>
        <v>0</v>
      </c>
      <c r="Z380" s="463">
        <f t="shared" si="85"/>
        <v>0</v>
      </c>
      <c r="AA380" s="463">
        <f t="shared" si="86"/>
        <v>0</v>
      </c>
      <c r="AB380" s="463">
        <f t="shared" si="87"/>
        <v>0</v>
      </c>
      <c r="AC380" s="463">
        <f t="shared" si="88"/>
        <v>0</v>
      </c>
      <c r="AD380" s="464" t="str">
        <f t="shared" si="94"/>
        <v>V</v>
      </c>
      <c r="AE380" s="465"/>
      <c r="AF380" s="466">
        <f>(T380+U380+V380)*'1.0-Contractblad'!$L$37+W380</f>
        <v>0</v>
      </c>
      <c r="AG380" s="466">
        <f ca="1">VLOOKUP(E380,'1.1a-Jaarprijzen'!$B$49:$Q$84,16,FALSE)*K380</f>
        <v>0</v>
      </c>
      <c r="AI380" s="364">
        <f t="shared" si="95"/>
        <v>240</v>
      </c>
      <c r="AJ380" s="364" t="str">
        <f t="shared" si="96"/>
        <v>1040-40</v>
      </c>
    </row>
    <row r="381" spans="2:36" ht="15">
      <c r="B381" s="496"/>
      <c r="C381" s="497"/>
      <c r="D381" s="456">
        <f>VLOOKUP(E381,'1.1a-Jaarprijzen'!B:G,6,FALSE)</f>
        <v>1</v>
      </c>
      <c r="E381" s="455" t="s">
        <v>688</v>
      </c>
      <c r="F381" s="456" t="s">
        <v>375</v>
      </c>
      <c r="G381" s="457">
        <v>12</v>
      </c>
      <c r="H381" s="455" t="s">
        <v>579</v>
      </c>
      <c r="I381" s="458" t="str">
        <f t="shared" si="98"/>
        <v>administratieve -,  vergaderruimte</v>
      </c>
      <c r="J381" s="456" t="s">
        <v>673</v>
      </c>
      <c r="K381" s="459">
        <v>18</v>
      </c>
      <c r="L381" s="459"/>
      <c r="M381" s="460">
        <v>1040</v>
      </c>
      <c r="N381" s="461"/>
      <c r="O381" s="460"/>
      <c r="P381" s="467"/>
      <c r="Q381" s="462">
        <f t="shared" si="89"/>
        <v>40</v>
      </c>
      <c r="R381" s="678">
        <v>1</v>
      </c>
      <c r="S381" s="678">
        <v>1</v>
      </c>
      <c r="T381" s="452">
        <f t="shared" si="90"/>
        <v>0</v>
      </c>
      <c r="U381" s="452">
        <f t="shared" si="91"/>
        <v>0</v>
      </c>
      <c r="V381" s="452">
        <f t="shared" si="92"/>
        <v>0</v>
      </c>
      <c r="W381" s="452">
        <f t="shared" si="93"/>
        <v>0</v>
      </c>
      <c r="X381" s="452"/>
      <c r="Y381" s="463">
        <f t="shared" si="84"/>
        <v>0</v>
      </c>
      <c r="Z381" s="463">
        <f t="shared" si="85"/>
        <v>0</v>
      </c>
      <c r="AA381" s="463">
        <f t="shared" si="86"/>
        <v>0</v>
      </c>
      <c r="AB381" s="463">
        <f t="shared" si="87"/>
        <v>0</v>
      </c>
      <c r="AC381" s="463">
        <f t="shared" si="88"/>
        <v>0</v>
      </c>
      <c r="AD381" s="464" t="str">
        <f t="shared" si="94"/>
        <v>V</v>
      </c>
      <c r="AE381" s="465"/>
      <c r="AF381" s="466">
        <f>(T381+U381+V381)*'1.0-Contractblad'!$L$37+W381</f>
        <v>0</v>
      </c>
      <c r="AG381" s="466">
        <f ca="1">VLOOKUP(E381,'1.1a-Jaarprijzen'!$B$49:$Q$84,16,FALSE)*K381</f>
        <v>0</v>
      </c>
      <c r="AI381" s="364">
        <f t="shared" si="95"/>
        <v>720</v>
      </c>
      <c r="AJ381" s="364" t="str">
        <f t="shared" si="96"/>
        <v>1040-40</v>
      </c>
    </row>
    <row r="382" spans="2:36" ht="15">
      <c r="B382" s="496"/>
      <c r="C382" s="497"/>
      <c r="D382" s="456">
        <f>VLOOKUP(E382,'1.1a-Jaarprijzen'!B:G,6,FALSE)</f>
        <v>1</v>
      </c>
      <c r="E382" s="455" t="s">
        <v>688</v>
      </c>
      <c r="F382" s="456" t="s">
        <v>375</v>
      </c>
      <c r="G382" s="457">
        <v>13</v>
      </c>
      <c r="H382" s="455" t="s">
        <v>333</v>
      </c>
      <c r="I382" s="458" t="str">
        <f t="shared" si="98"/>
        <v>entree, gang, hal, repro</v>
      </c>
      <c r="J382" s="456" t="s">
        <v>673</v>
      </c>
      <c r="K382" s="459">
        <v>82</v>
      </c>
      <c r="L382" s="459"/>
      <c r="M382" s="460">
        <v>3200</v>
      </c>
      <c r="N382" s="461"/>
      <c r="O382" s="460"/>
      <c r="P382" s="467"/>
      <c r="Q382" s="462">
        <f t="shared" si="89"/>
        <v>200</v>
      </c>
      <c r="R382" s="678">
        <v>1</v>
      </c>
      <c r="S382" s="678">
        <v>1</v>
      </c>
      <c r="T382" s="452">
        <f t="shared" si="90"/>
        <v>0</v>
      </c>
      <c r="U382" s="452">
        <f t="shared" si="91"/>
        <v>0</v>
      </c>
      <c r="V382" s="452">
        <f t="shared" si="92"/>
        <v>0</v>
      </c>
      <c r="W382" s="452">
        <f t="shared" si="93"/>
        <v>0</v>
      </c>
      <c r="X382" s="452"/>
      <c r="Y382" s="463">
        <f t="shared" si="84"/>
        <v>0</v>
      </c>
      <c r="Z382" s="463">
        <f t="shared" si="85"/>
        <v>0</v>
      </c>
      <c r="AA382" s="463">
        <f t="shared" si="86"/>
        <v>0</v>
      </c>
      <c r="AB382" s="463">
        <f t="shared" si="87"/>
        <v>0</v>
      </c>
      <c r="AC382" s="463">
        <f t="shared" si="88"/>
        <v>0</v>
      </c>
      <c r="AD382" s="464" t="str">
        <f t="shared" si="94"/>
        <v>V</v>
      </c>
      <c r="AE382" s="465"/>
      <c r="AF382" s="466">
        <f>(T382+U382+V382)*'1.0-Contractblad'!$L$37+W382</f>
        <v>0</v>
      </c>
      <c r="AG382" s="466">
        <f ca="1">VLOOKUP(E382,'1.1a-Jaarprijzen'!$B$49:$Q$84,16,FALSE)*K382</f>
        <v>0</v>
      </c>
      <c r="AI382" s="364">
        <f t="shared" si="95"/>
        <v>16400</v>
      </c>
      <c r="AJ382" s="364" t="str">
        <f t="shared" si="96"/>
        <v>3200-200</v>
      </c>
    </row>
    <row r="383" spans="2:36" ht="15">
      <c r="B383" s="496"/>
      <c r="C383" s="497"/>
      <c r="D383" s="456">
        <f>VLOOKUP(E383,'1.1a-Jaarprijzen'!B:G,6,FALSE)</f>
        <v>1</v>
      </c>
      <c r="E383" s="455" t="s">
        <v>688</v>
      </c>
      <c r="F383" s="456" t="s">
        <v>375</v>
      </c>
      <c r="G383" s="457">
        <v>14</v>
      </c>
      <c r="H383" s="455" t="s">
        <v>591</v>
      </c>
      <c r="I383" s="458" t="str">
        <f t="shared" si="98"/>
        <v>administratieve -,  vergaderruimte</v>
      </c>
      <c r="J383" s="456" t="s">
        <v>673</v>
      </c>
      <c r="K383" s="459">
        <v>56</v>
      </c>
      <c r="L383" s="459"/>
      <c r="M383" s="460">
        <v>1040</v>
      </c>
      <c r="N383" s="461"/>
      <c r="O383" s="460"/>
      <c r="P383" s="467"/>
      <c r="Q383" s="462">
        <f t="shared" si="89"/>
        <v>40</v>
      </c>
      <c r="R383" s="678">
        <v>1</v>
      </c>
      <c r="S383" s="678">
        <v>1</v>
      </c>
      <c r="T383" s="452">
        <f t="shared" si="90"/>
        <v>0</v>
      </c>
      <c r="U383" s="452">
        <f t="shared" si="91"/>
        <v>0</v>
      </c>
      <c r="V383" s="452">
        <f t="shared" si="92"/>
        <v>0</v>
      </c>
      <c r="W383" s="452">
        <f t="shared" si="93"/>
        <v>0</v>
      </c>
      <c r="X383" s="452"/>
      <c r="Y383" s="463">
        <f t="shared" si="84"/>
        <v>0</v>
      </c>
      <c r="Z383" s="463">
        <f t="shared" si="85"/>
        <v>0</v>
      </c>
      <c r="AA383" s="463">
        <f t="shared" si="86"/>
        <v>0</v>
      </c>
      <c r="AB383" s="463">
        <f t="shared" si="87"/>
        <v>0</v>
      </c>
      <c r="AC383" s="463">
        <f t="shared" si="88"/>
        <v>0</v>
      </c>
      <c r="AD383" s="464" t="str">
        <f t="shared" si="94"/>
        <v>V</v>
      </c>
      <c r="AE383" s="465"/>
      <c r="AF383" s="466">
        <f>(T383+U383+V383)*'1.0-Contractblad'!$L$37+W383</f>
        <v>0</v>
      </c>
      <c r="AG383" s="466">
        <f ca="1">VLOOKUP(E383,'1.1a-Jaarprijzen'!$B$49:$Q$84,16,FALSE)*K383</f>
        <v>0</v>
      </c>
      <c r="AI383" s="364">
        <f t="shared" si="95"/>
        <v>2240</v>
      </c>
      <c r="AJ383" s="364" t="str">
        <f t="shared" si="96"/>
        <v>1040-40</v>
      </c>
    </row>
    <row r="384" spans="2:36" ht="15">
      <c r="B384" s="496"/>
      <c r="C384" s="497"/>
      <c r="D384" s="456">
        <f>VLOOKUP(E384,'1.1a-Jaarprijzen'!B:G,6,FALSE)</f>
        <v>1</v>
      </c>
      <c r="E384" s="455" t="s">
        <v>688</v>
      </c>
      <c r="F384" s="456" t="s">
        <v>375</v>
      </c>
      <c r="G384" s="457">
        <v>17</v>
      </c>
      <c r="H384" s="455" t="s">
        <v>572</v>
      </c>
      <c r="I384" s="458" t="str">
        <f t="shared" si="98"/>
        <v>leslokaal/leerplein groep 4 t/m 8</v>
      </c>
      <c r="J384" s="456" t="s">
        <v>673</v>
      </c>
      <c r="K384" s="459">
        <v>57</v>
      </c>
      <c r="L384" s="459"/>
      <c r="M384" s="460">
        <v>18200</v>
      </c>
      <c r="N384" s="461"/>
      <c r="O384" s="460"/>
      <c r="P384" s="467"/>
      <c r="Q384" s="462">
        <f t="shared" si="89"/>
        <v>200</v>
      </c>
      <c r="R384" s="678">
        <v>1</v>
      </c>
      <c r="S384" s="678">
        <v>1</v>
      </c>
      <c r="T384" s="452">
        <f t="shared" si="90"/>
        <v>0</v>
      </c>
      <c r="U384" s="452">
        <f t="shared" si="91"/>
        <v>0</v>
      </c>
      <c r="V384" s="452">
        <f t="shared" si="92"/>
        <v>0</v>
      </c>
      <c r="W384" s="452">
        <f t="shared" si="93"/>
        <v>0</v>
      </c>
      <c r="X384" s="452"/>
      <c r="Y384" s="463">
        <f t="shared" si="84"/>
        <v>0</v>
      </c>
      <c r="Z384" s="463">
        <f t="shared" si="85"/>
        <v>0</v>
      </c>
      <c r="AA384" s="463">
        <f t="shared" si="86"/>
        <v>0</v>
      </c>
      <c r="AB384" s="463">
        <f t="shared" si="87"/>
        <v>0</v>
      </c>
      <c r="AC384" s="463">
        <f t="shared" si="88"/>
        <v>0</v>
      </c>
      <c r="AD384" s="464" t="str">
        <f t="shared" si="94"/>
        <v>V</v>
      </c>
      <c r="AE384" s="465"/>
      <c r="AF384" s="466">
        <f>(T384+U384+V384)*'1.0-Contractblad'!$L$37+W384</f>
        <v>0</v>
      </c>
      <c r="AG384" s="466">
        <f ca="1">VLOOKUP(E384,'1.1a-Jaarprijzen'!$B$49:$Q$84,16,FALSE)*K384</f>
        <v>0</v>
      </c>
      <c r="AI384" s="364">
        <f t="shared" si="95"/>
        <v>11400</v>
      </c>
      <c r="AJ384" s="364" t="str">
        <f t="shared" si="96"/>
        <v>18200-200</v>
      </c>
    </row>
    <row r="385" spans="2:36" ht="15">
      <c r="B385" s="496"/>
      <c r="C385" s="497"/>
      <c r="D385" s="456">
        <f>VLOOKUP(E385,'1.1a-Jaarprijzen'!B:G,6,FALSE)</f>
        <v>1</v>
      </c>
      <c r="E385" s="455" t="s">
        <v>688</v>
      </c>
      <c r="F385" s="456" t="s">
        <v>375</v>
      </c>
      <c r="G385" s="457">
        <v>18</v>
      </c>
      <c r="H385" s="455" t="s">
        <v>572</v>
      </c>
      <c r="I385" s="458" t="str">
        <f t="shared" si="98"/>
        <v>leslokaal/leerplein groep 4 t/m 8</v>
      </c>
      <c r="J385" s="456" t="s">
        <v>673</v>
      </c>
      <c r="K385" s="459">
        <v>57</v>
      </c>
      <c r="L385" s="459"/>
      <c r="M385" s="460">
        <v>18200</v>
      </c>
      <c r="N385" s="461"/>
      <c r="O385" s="460"/>
      <c r="P385" s="467"/>
      <c r="Q385" s="462">
        <f t="shared" si="89"/>
        <v>200</v>
      </c>
      <c r="R385" s="678">
        <v>1</v>
      </c>
      <c r="S385" s="678">
        <v>1</v>
      </c>
      <c r="T385" s="452">
        <f t="shared" si="90"/>
        <v>0</v>
      </c>
      <c r="U385" s="452">
        <f t="shared" si="91"/>
        <v>0</v>
      </c>
      <c r="V385" s="452">
        <f t="shared" si="92"/>
        <v>0</v>
      </c>
      <c r="W385" s="452">
        <f t="shared" si="93"/>
        <v>0</v>
      </c>
      <c r="X385" s="452"/>
      <c r="Y385" s="463">
        <f t="shared" si="84"/>
        <v>0</v>
      </c>
      <c r="Z385" s="463">
        <f t="shared" si="85"/>
        <v>0</v>
      </c>
      <c r="AA385" s="463">
        <f t="shared" si="86"/>
        <v>0</v>
      </c>
      <c r="AB385" s="463">
        <f t="shared" si="87"/>
        <v>0</v>
      </c>
      <c r="AC385" s="463">
        <f t="shared" si="88"/>
        <v>0</v>
      </c>
      <c r="AD385" s="464" t="str">
        <f t="shared" si="94"/>
        <v>V</v>
      </c>
      <c r="AE385" s="465"/>
      <c r="AF385" s="466">
        <f>(T385+U385+V385)*'1.0-Contractblad'!$L$37+W385</f>
        <v>0</v>
      </c>
      <c r="AG385" s="466">
        <f ca="1">VLOOKUP(E385,'1.1a-Jaarprijzen'!$B$49:$Q$84,16,FALSE)*K385</f>
        <v>0</v>
      </c>
      <c r="AI385" s="364">
        <f t="shared" si="95"/>
        <v>11400</v>
      </c>
      <c r="AJ385" s="364" t="str">
        <f t="shared" si="96"/>
        <v>18200-200</v>
      </c>
    </row>
    <row r="386" spans="2:36" ht="15">
      <c r="B386" s="496"/>
      <c r="C386" s="497"/>
      <c r="D386" s="456">
        <f>VLOOKUP(E386,'1.1a-Jaarprijzen'!B:G,6,FALSE)</f>
        <v>1</v>
      </c>
      <c r="E386" s="455" t="s">
        <v>688</v>
      </c>
      <c r="F386" s="456" t="s">
        <v>375</v>
      </c>
      <c r="G386" s="457">
        <v>19</v>
      </c>
      <c r="H386" s="455" t="s">
        <v>564</v>
      </c>
      <c r="I386" s="458" t="str">
        <f t="shared" si="98"/>
        <v>sanitaire ruimte (toilet-/doucheruimte)</v>
      </c>
      <c r="J386" s="456" t="s">
        <v>644</v>
      </c>
      <c r="K386" s="459">
        <v>18</v>
      </c>
      <c r="L386" s="459"/>
      <c r="M386" s="460">
        <v>4200</v>
      </c>
      <c r="N386" s="461"/>
      <c r="O386" s="460"/>
      <c r="P386" s="467"/>
      <c r="Q386" s="462">
        <f t="shared" si="89"/>
        <v>200</v>
      </c>
      <c r="R386" s="678">
        <v>1</v>
      </c>
      <c r="S386" s="678">
        <v>1</v>
      </c>
      <c r="T386" s="452">
        <f t="shared" si="90"/>
        <v>0</v>
      </c>
      <c r="U386" s="452">
        <f t="shared" si="91"/>
        <v>0</v>
      </c>
      <c r="V386" s="452">
        <f t="shared" si="92"/>
        <v>0</v>
      </c>
      <c r="W386" s="452">
        <f t="shared" si="93"/>
        <v>0</v>
      </c>
      <c r="X386" s="452"/>
      <c r="Y386" s="463">
        <f t="shared" si="84"/>
        <v>0</v>
      </c>
      <c r="Z386" s="463">
        <f t="shared" si="85"/>
        <v>0</v>
      </c>
      <c r="AA386" s="463">
        <f t="shared" si="86"/>
        <v>0</v>
      </c>
      <c r="AB386" s="463">
        <f t="shared" si="87"/>
        <v>0</v>
      </c>
      <c r="AC386" s="463">
        <f t="shared" si="88"/>
        <v>0</v>
      </c>
      <c r="AD386" s="464" t="str">
        <f t="shared" si="94"/>
        <v>S</v>
      </c>
      <c r="AE386" s="465"/>
      <c r="AF386" s="466">
        <f>(T386+U386+V386)*'1.0-Contractblad'!$L$37+W386</f>
        <v>0</v>
      </c>
      <c r="AG386" s="466">
        <f ca="1">VLOOKUP(E386,'1.1a-Jaarprijzen'!$B$49:$Q$84,16,FALSE)*K386</f>
        <v>0</v>
      </c>
      <c r="AI386" s="364">
        <f t="shared" si="95"/>
        <v>3600</v>
      </c>
      <c r="AJ386" s="364" t="str">
        <f t="shared" si="96"/>
        <v>4200-200</v>
      </c>
    </row>
    <row r="387" spans="2:36" ht="15">
      <c r="B387" s="496"/>
      <c r="C387" s="497"/>
      <c r="D387" s="456">
        <f>VLOOKUP(E387,'1.1a-Jaarprijzen'!B:G,6,FALSE)</f>
        <v>1</v>
      </c>
      <c r="E387" s="455" t="s">
        <v>688</v>
      </c>
      <c r="F387" s="456" t="s">
        <v>375</v>
      </c>
      <c r="G387" s="457">
        <v>20</v>
      </c>
      <c r="H387" s="455" t="s">
        <v>564</v>
      </c>
      <c r="I387" s="458" t="str">
        <f t="shared" si="98"/>
        <v>sanitaire ruimte (toilet-/doucheruimte)</v>
      </c>
      <c r="J387" s="456" t="s">
        <v>644</v>
      </c>
      <c r="K387" s="459">
        <v>18</v>
      </c>
      <c r="L387" s="459"/>
      <c r="M387" s="460">
        <v>4200</v>
      </c>
      <c r="N387" s="461"/>
      <c r="O387" s="460"/>
      <c r="P387" s="467"/>
      <c r="Q387" s="462">
        <f t="shared" si="89"/>
        <v>200</v>
      </c>
      <c r="R387" s="678">
        <v>1</v>
      </c>
      <c r="S387" s="678">
        <v>1</v>
      </c>
      <c r="T387" s="452">
        <f t="shared" si="90"/>
        <v>0</v>
      </c>
      <c r="U387" s="452">
        <f t="shared" si="91"/>
        <v>0</v>
      </c>
      <c r="V387" s="452">
        <f t="shared" si="92"/>
        <v>0</v>
      </c>
      <c r="W387" s="452">
        <f t="shared" si="93"/>
        <v>0</v>
      </c>
      <c r="X387" s="452"/>
      <c r="Y387" s="463">
        <f t="shared" si="84"/>
        <v>0</v>
      </c>
      <c r="Z387" s="463">
        <f t="shared" si="85"/>
        <v>0</v>
      </c>
      <c r="AA387" s="463">
        <f t="shared" si="86"/>
        <v>0</v>
      </c>
      <c r="AB387" s="463">
        <f t="shared" si="87"/>
        <v>0</v>
      </c>
      <c r="AC387" s="463">
        <f t="shared" si="88"/>
        <v>0</v>
      </c>
      <c r="AD387" s="464" t="str">
        <f t="shared" si="94"/>
        <v>S</v>
      </c>
      <c r="AE387" s="465"/>
      <c r="AF387" s="466">
        <f>(T387+U387+V387)*'1.0-Contractblad'!$L$37+W387</f>
        <v>0</v>
      </c>
      <c r="AG387" s="466">
        <f ca="1">VLOOKUP(E387,'1.1a-Jaarprijzen'!$B$49:$Q$84,16,FALSE)*K387</f>
        <v>0</v>
      </c>
      <c r="AI387" s="364">
        <f t="shared" si="95"/>
        <v>3600</v>
      </c>
      <c r="AJ387" s="364" t="str">
        <f t="shared" si="96"/>
        <v>4200-200</v>
      </c>
    </row>
    <row r="388" spans="2:36" ht="15">
      <c r="B388" s="496"/>
      <c r="C388" s="497"/>
      <c r="D388" s="456">
        <f>VLOOKUP(E388,'1.1a-Jaarprijzen'!B:G,6,FALSE)</f>
        <v>1</v>
      </c>
      <c r="E388" s="455" t="s">
        <v>688</v>
      </c>
      <c r="F388" s="456" t="s">
        <v>375</v>
      </c>
      <c r="G388" s="457">
        <v>21</v>
      </c>
      <c r="H388" s="455" t="s">
        <v>333</v>
      </c>
      <c r="I388" s="458" t="str">
        <f t="shared" si="98"/>
        <v>entree, gang, hal, repro</v>
      </c>
      <c r="J388" s="456" t="s">
        <v>673</v>
      </c>
      <c r="K388" s="459">
        <v>29</v>
      </c>
      <c r="L388" s="459"/>
      <c r="M388" s="460">
        <v>3200</v>
      </c>
      <c r="N388" s="461"/>
      <c r="O388" s="460"/>
      <c r="P388" s="467"/>
      <c r="Q388" s="462">
        <f t="shared" si="89"/>
        <v>200</v>
      </c>
      <c r="R388" s="678">
        <v>1</v>
      </c>
      <c r="S388" s="678">
        <v>1</v>
      </c>
      <c r="T388" s="452">
        <f t="shared" si="90"/>
        <v>0</v>
      </c>
      <c r="U388" s="452">
        <f t="shared" si="91"/>
        <v>0</v>
      </c>
      <c r="V388" s="452">
        <f t="shared" si="92"/>
        <v>0</v>
      </c>
      <c r="W388" s="452">
        <f t="shared" si="93"/>
        <v>0</v>
      </c>
      <c r="X388" s="452"/>
      <c r="Y388" s="463">
        <f t="shared" si="84"/>
        <v>0</v>
      </c>
      <c r="Z388" s="463">
        <f t="shared" si="85"/>
        <v>0</v>
      </c>
      <c r="AA388" s="463">
        <f t="shared" si="86"/>
        <v>0</v>
      </c>
      <c r="AB388" s="463">
        <f t="shared" si="87"/>
        <v>0</v>
      </c>
      <c r="AC388" s="463">
        <f t="shared" si="88"/>
        <v>0</v>
      </c>
      <c r="AD388" s="464" t="str">
        <f t="shared" si="94"/>
        <v>V</v>
      </c>
      <c r="AE388" s="465"/>
      <c r="AF388" s="466">
        <f>(T388+U388+V388)*'1.0-Contractblad'!$L$37+W388</f>
        <v>0</v>
      </c>
      <c r="AG388" s="466">
        <f ca="1">VLOOKUP(E388,'1.1a-Jaarprijzen'!$B$49:$Q$84,16,FALSE)*K388</f>
        <v>0</v>
      </c>
      <c r="AI388" s="364">
        <f t="shared" si="95"/>
        <v>5800</v>
      </c>
      <c r="AJ388" s="364" t="str">
        <f t="shared" si="96"/>
        <v>3200-200</v>
      </c>
    </row>
    <row r="389" spans="2:36" ht="15">
      <c r="B389" s="496"/>
      <c r="C389" s="497"/>
      <c r="D389" s="456">
        <f>VLOOKUP(E389,'1.1a-Jaarprijzen'!B:G,6,FALSE)</f>
        <v>1</v>
      </c>
      <c r="E389" s="455" t="s">
        <v>688</v>
      </c>
      <c r="F389" s="456" t="s">
        <v>375</v>
      </c>
      <c r="G389" s="457">
        <v>22</v>
      </c>
      <c r="H389" s="455" t="s">
        <v>572</v>
      </c>
      <c r="I389" s="458" t="str">
        <f t="shared" si="98"/>
        <v>leslokaal/leerplein groep 4 t/m 8</v>
      </c>
      <c r="J389" s="456" t="s">
        <v>673</v>
      </c>
      <c r="K389" s="459">
        <v>56</v>
      </c>
      <c r="L389" s="459"/>
      <c r="M389" s="460">
        <v>18200</v>
      </c>
      <c r="N389" s="461"/>
      <c r="O389" s="460"/>
      <c r="P389" s="467"/>
      <c r="Q389" s="462">
        <f t="shared" si="89"/>
        <v>200</v>
      </c>
      <c r="R389" s="678">
        <v>1</v>
      </c>
      <c r="S389" s="678">
        <v>1</v>
      </c>
      <c r="T389" s="452">
        <f t="shared" si="90"/>
        <v>0</v>
      </c>
      <c r="U389" s="452">
        <f t="shared" si="91"/>
        <v>0</v>
      </c>
      <c r="V389" s="452">
        <f t="shared" si="92"/>
        <v>0</v>
      </c>
      <c r="W389" s="452">
        <f t="shared" si="93"/>
        <v>0</v>
      </c>
      <c r="X389" s="452"/>
      <c r="Y389" s="463">
        <f t="shared" si="84"/>
        <v>0</v>
      </c>
      <c r="Z389" s="463">
        <f t="shared" si="85"/>
        <v>0</v>
      </c>
      <c r="AA389" s="463">
        <f t="shared" si="86"/>
        <v>0</v>
      </c>
      <c r="AB389" s="463">
        <f t="shared" si="87"/>
        <v>0</v>
      </c>
      <c r="AC389" s="463">
        <f t="shared" si="88"/>
        <v>0</v>
      </c>
      <c r="AD389" s="464" t="str">
        <f t="shared" si="94"/>
        <v>V</v>
      </c>
      <c r="AE389" s="465"/>
      <c r="AF389" s="466">
        <f>(T389+U389+V389)*'1.0-Contractblad'!$L$37+W389</f>
        <v>0</v>
      </c>
      <c r="AG389" s="466">
        <f ca="1">VLOOKUP(E389,'1.1a-Jaarprijzen'!$B$49:$Q$84,16,FALSE)*K389</f>
        <v>0</v>
      </c>
      <c r="AI389" s="364">
        <f t="shared" si="95"/>
        <v>11200</v>
      </c>
      <c r="AJ389" s="364" t="str">
        <f t="shared" si="96"/>
        <v>18200-200</v>
      </c>
    </row>
    <row r="390" spans="2:36" ht="15">
      <c r="B390" s="496"/>
      <c r="C390" s="497"/>
      <c r="D390" s="456">
        <f>VLOOKUP(E390,'1.1a-Jaarprijzen'!B:G,6,FALSE)</f>
        <v>1</v>
      </c>
      <c r="E390" s="455" t="s">
        <v>688</v>
      </c>
      <c r="F390" s="456" t="s">
        <v>375</v>
      </c>
      <c r="G390" s="457">
        <v>24</v>
      </c>
      <c r="H390" s="455" t="s">
        <v>572</v>
      </c>
      <c r="I390" s="458" t="str">
        <f t="shared" si="98"/>
        <v>leslokaal/leerplein groep 4 t/m 8</v>
      </c>
      <c r="J390" s="456" t="s">
        <v>673</v>
      </c>
      <c r="K390" s="459">
        <v>56</v>
      </c>
      <c r="L390" s="459"/>
      <c r="M390" s="460">
        <v>18200</v>
      </c>
      <c r="N390" s="461"/>
      <c r="O390" s="460"/>
      <c r="P390" s="467"/>
      <c r="Q390" s="462">
        <f t="shared" si="89"/>
        <v>200</v>
      </c>
      <c r="R390" s="678">
        <v>1</v>
      </c>
      <c r="S390" s="678">
        <v>1</v>
      </c>
      <c r="T390" s="452">
        <f t="shared" si="90"/>
        <v>0</v>
      </c>
      <c r="U390" s="452">
        <f t="shared" si="91"/>
        <v>0</v>
      </c>
      <c r="V390" s="452">
        <f t="shared" si="92"/>
        <v>0</v>
      </c>
      <c r="W390" s="452">
        <f t="shared" si="93"/>
        <v>0</v>
      </c>
      <c r="X390" s="452"/>
      <c r="Y390" s="463">
        <f t="shared" si="84"/>
        <v>0</v>
      </c>
      <c r="Z390" s="463">
        <f t="shared" si="85"/>
        <v>0</v>
      </c>
      <c r="AA390" s="463">
        <f t="shared" si="86"/>
        <v>0</v>
      </c>
      <c r="AB390" s="463">
        <f t="shared" si="87"/>
        <v>0</v>
      </c>
      <c r="AC390" s="463">
        <f t="shared" si="88"/>
        <v>0</v>
      </c>
      <c r="AD390" s="464" t="str">
        <f t="shared" si="94"/>
        <v>V</v>
      </c>
      <c r="AE390" s="465"/>
      <c r="AF390" s="466">
        <f>(T390+U390+V390)*'1.0-Contractblad'!$L$37+W390</f>
        <v>0</v>
      </c>
      <c r="AG390" s="466">
        <f ca="1">VLOOKUP(E390,'1.1a-Jaarprijzen'!$B$49:$Q$84,16,FALSE)*K390</f>
        <v>0</v>
      </c>
      <c r="AI390" s="364">
        <f t="shared" si="95"/>
        <v>11200</v>
      </c>
      <c r="AJ390" s="364" t="str">
        <f t="shared" si="96"/>
        <v>18200-200</v>
      </c>
    </row>
    <row r="391" spans="2:36" ht="15">
      <c r="B391" s="496"/>
      <c r="C391" s="497"/>
      <c r="D391" s="456">
        <f>VLOOKUP(E391,'1.1a-Jaarprijzen'!B:G,6,FALSE)</f>
        <v>1</v>
      </c>
      <c r="E391" s="455" t="s">
        <v>688</v>
      </c>
      <c r="F391" s="456" t="s">
        <v>375</v>
      </c>
      <c r="G391" s="457">
        <v>27</v>
      </c>
      <c r="H391" s="455" t="s">
        <v>564</v>
      </c>
      <c r="I391" s="458" t="str">
        <f t="shared" si="98"/>
        <v>sanitaire ruimte (toilet-/doucheruimte)</v>
      </c>
      <c r="J391" s="456" t="s">
        <v>644</v>
      </c>
      <c r="K391" s="459">
        <v>3</v>
      </c>
      <c r="L391" s="459"/>
      <c r="M391" s="460">
        <v>4200</v>
      </c>
      <c r="N391" s="461"/>
      <c r="O391" s="460"/>
      <c r="P391" s="467"/>
      <c r="Q391" s="462">
        <f t="shared" si="89"/>
        <v>200</v>
      </c>
      <c r="R391" s="678">
        <v>1</v>
      </c>
      <c r="S391" s="678">
        <v>1</v>
      </c>
      <c r="T391" s="452">
        <f t="shared" si="90"/>
        <v>0</v>
      </c>
      <c r="U391" s="452">
        <f t="shared" si="91"/>
        <v>0</v>
      </c>
      <c r="V391" s="452">
        <f t="shared" si="92"/>
        <v>0</v>
      </c>
      <c r="W391" s="452">
        <f t="shared" si="93"/>
        <v>0</v>
      </c>
      <c r="X391" s="452"/>
      <c r="Y391" s="463">
        <f t="shared" si="84"/>
        <v>0</v>
      </c>
      <c r="Z391" s="463">
        <f t="shared" si="85"/>
        <v>0</v>
      </c>
      <c r="AA391" s="463">
        <f t="shared" si="86"/>
        <v>0</v>
      </c>
      <c r="AB391" s="463">
        <f t="shared" si="87"/>
        <v>0</v>
      </c>
      <c r="AC391" s="463">
        <f t="shared" si="88"/>
        <v>0</v>
      </c>
      <c r="AD391" s="464" t="str">
        <f t="shared" si="94"/>
        <v>S</v>
      </c>
      <c r="AE391" s="465"/>
      <c r="AF391" s="466">
        <f>(T391+U391+V391)*'1.0-Contractblad'!$L$37+W391</f>
        <v>0</v>
      </c>
      <c r="AG391" s="466">
        <f ca="1">VLOOKUP(E391,'1.1a-Jaarprijzen'!$B$49:$Q$84,16,FALSE)*K391</f>
        <v>0</v>
      </c>
      <c r="AI391" s="364">
        <f t="shared" si="95"/>
        <v>600</v>
      </c>
      <c r="AJ391" s="364" t="str">
        <f t="shared" si="96"/>
        <v>4200-200</v>
      </c>
    </row>
    <row r="392" spans="2:36" ht="15">
      <c r="B392" s="496"/>
      <c r="C392" s="497"/>
      <c r="D392" s="456">
        <f>VLOOKUP(E392,'1.1a-Jaarprijzen'!B:G,6,FALSE)</f>
        <v>1</v>
      </c>
      <c r="E392" s="455" t="s">
        <v>688</v>
      </c>
      <c r="F392" s="456" t="s">
        <v>375</v>
      </c>
      <c r="G392" s="457">
        <v>28</v>
      </c>
      <c r="H392" s="455" t="s">
        <v>564</v>
      </c>
      <c r="I392" s="458" t="str">
        <f t="shared" si="98"/>
        <v>sanitaire ruimte (toilet-/doucheruimte)</v>
      </c>
      <c r="J392" s="456" t="s">
        <v>644</v>
      </c>
      <c r="K392" s="459">
        <v>3</v>
      </c>
      <c r="L392" s="459"/>
      <c r="M392" s="460">
        <v>4200</v>
      </c>
      <c r="N392" s="461"/>
      <c r="O392" s="460"/>
      <c r="P392" s="467"/>
      <c r="Q392" s="462">
        <f t="shared" si="89"/>
        <v>200</v>
      </c>
      <c r="R392" s="678">
        <v>1</v>
      </c>
      <c r="S392" s="678">
        <v>1</v>
      </c>
      <c r="T392" s="452">
        <f t="shared" si="90"/>
        <v>0</v>
      </c>
      <c r="U392" s="452">
        <f t="shared" si="91"/>
        <v>0</v>
      </c>
      <c r="V392" s="452">
        <f t="shared" si="92"/>
        <v>0</v>
      </c>
      <c r="W392" s="452">
        <f t="shared" si="93"/>
        <v>0</v>
      </c>
      <c r="X392" s="452"/>
      <c r="Y392" s="463">
        <f t="shared" si="84"/>
        <v>0</v>
      </c>
      <c r="Z392" s="463">
        <f t="shared" si="85"/>
        <v>0</v>
      </c>
      <c r="AA392" s="463">
        <f t="shared" si="86"/>
        <v>0</v>
      </c>
      <c r="AB392" s="463">
        <f t="shared" si="87"/>
        <v>0</v>
      </c>
      <c r="AC392" s="463">
        <f t="shared" si="88"/>
        <v>0</v>
      </c>
      <c r="AD392" s="464" t="str">
        <f t="shared" si="94"/>
        <v>S</v>
      </c>
      <c r="AE392" s="465"/>
      <c r="AF392" s="466">
        <f>(T392+U392+V392)*'1.0-Contractblad'!$L$37+W392</f>
        <v>0</v>
      </c>
      <c r="AG392" s="466">
        <f ca="1">VLOOKUP(E392,'1.1a-Jaarprijzen'!$B$49:$Q$84,16,FALSE)*K392</f>
        <v>0</v>
      </c>
      <c r="AI392" s="364">
        <f t="shared" si="95"/>
        <v>600</v>
      </c>
      <c r="AJ392" s="364" t="str">
        <f t="shared" si="96"/>
        <v>4200-200</v>
      </c>
    </row>
    <row r="393" spans="2:36" ht="15">
      <c r="B393" s="496"/>
      <c r="C393" s="497"/>
      <c r="D393" s="456">
        <f>VLOOKUP(E393,'1.1a-Jaarprijzen'!B:G,6,FALSE)</f>
        <v>1</v>
      </c>
      <c r="E393" s="455" t="s">
        <v>688</v>
      </c>
      <c r="F393" s="456" t="s">
        <v>375</v>
      </c>
      <c r="G393" s="457">
        <v>29</v>
      </c>
      <c r="H393" s="455" t="s">
        <v>583</v>
      </c>
      <c r="I393" s="458" t="str">
        <f t="shared" si="98"/>
        <v>administratieve -,  vergaderruimte</v>
      </c>
      <c r="J393" s="456" t="s">
        <v>673</v>
      </c>
      <c r="K393" s="459">
        <v>6</v>
      </c>
      <c r="L393" s="459"/>
      <c r="M393" s="460">
        <v>1040</v>
      </c>
      <c r="N393" s="461"/>
      <c r="O393" s="460"/>
      <c r="P393" s="467"/>
      <c r="Q393" s="462">
        <f t="shared" si="89"/>
        <v>40</v>
      </c>
      <c r="R393" s="678">
        <v>1</v>
      </c>
      <c r="S393" s="678">
        <v>1</v>
      </c>
      <c r="T393" s="452">
        <f t="shared" si="90"/>
        <v>0</v>
      </c>
      <c r="U393" s="452">
        <f t="shared" si="91"/>
        <v>0</v>
      </c>
      <c r="V393" s="452">
        <f t="shared" si="92"/>
        <v>0</v>
      </c>
      <c r="W393" s="452">
        <f t="shared" si="93"/>
        <v>0</v>
      </c>
      <c r="X393" s="452"/>
      <c r="Y393" s="463">
        <f t="shared" si="84"/>
        <v>0</v>
      </c>
      <c r="Z393" s="463">
        <f t="shared" si="85"/>
        <v>0</v>
      </c>
      <c r="AA393" s="463">
        <f t="shared" si="86"/>
        <v>0</v>
      </c>
      <c r="AB393" s="463">
        <f t="shared" si="87"/>
        <v>0</v>
      </c>
      <c r="AC393" s="463">
        <f t="shared" si="88"/>
        <v>0</v>
      </c>
      <c r="AD393" s="464" t="str">
        <f t="shared" si="94"/>
        <v>V</v>
      </c>
      <c r="AE393" s="465"/>
      <c r="AF393" s="466">
        <f>(T393+U393+V393)*'1.0-Contractblad'!$L$37+W393</f>
        <v>0</v>
      </c>
      <c r="AG393" s="466">
        <f ca="1">VLOOKUP(E393,'1.1a-Jaarprijzen'!$B$49:$Q$84,16,FALSE)*K393</f>
        <v>0</v>
      </c>
      <c r="AI393" s="364">
        <f t="shared" si="95"/>
        <v>240</v>
      </c>
      <c r="AJ393" s="364" t="str">
        <f t="shared" si="96"/>
        <v>1040-40</v>
      </c>
    </row>
    <row r="394" spans="2:36" ht="15">
      <c r="B394" s="496"/>
      <c r="C394" s="497"/>
      <c r="D394" s="456">
        <f>VLOOKUP(E394,'1.1a-Jaarprijzen'!B:G,6,FALSE)</f>
        <v>1</v>
      </c>
      <c r="E394" s="455" t="s">
        <v>688</v>
      </c>
      <c r="F394" s="456" t="s">
        <v>375</v>
      </c>
      <c r="G394" s="457">
        <v>31</v>
      </c>
      <c r="H394" s="455" t="s">
        <v>564</v>
      </c>
      <c r="I394" s="458" t="str">
        <f t="shared" si="98"/>
        <v>sanitaire ruimte (toilet-/doucheruimte)</v>
      </c>
      <c r="J394" s="456" t="s">
        <v>644</v>
      </c>
      <c r="K394" s="459">
        <v>6</v>
      </c>
      <c r="L394" s="459"/>
      <c r="M394" s="460">
        <v>4200</v>
      </c>
      <c r="N394" s="461"/>
      <c r="O394" s="460"/>
      <c r="P394" s="467"/>
      <c r="Q394" s="462">
        <f t="shared" si="89"/>
        <v>200</v>
      </c>
      <c r="R394" s="678">
        <v>1</v>
      </c>
      <c r="S394" s="678">
        <v>1</v>
      </c>
      <c r="T394" s="452">
        <f t="shared" si="90"/>
        <v>0</v>
      </c>
      <c r="U394" s="452">
        <f t="shared" si="91"/>
        <v>0</v>
      </c>
      <c r="V394" s="452">
        <f t="shared" si="92"/>
        <v>0</v>
      </c>
      <c r="W394" s="452">
        <f t="shared" si="93"/>
        <v>0</v>
      </c>
      <c r="X394" s="452"/>
      <c r="Y394" s="463">
        <f t="shared" si="84"/>
        <v>0</v>
      </c>
      <c r="Z394" s="463">
        <f t="shared" si="85"/>
        <v>0</v>
      </c>
      <c r="AA394" s="463">
        <f t="shared" si="86"/>
        <v>0</v>
      </c>
      <c r="AB394" s="463">
        <f t="shared" si="87"/>
        <v>0</v>
      </c>
      <c r="AC394" s="463">
        <f t="shared" si="88"/>
        <v>0</v>
      </c>
      <c r="AD394" s="464" t="str">
        <f t="shared" si="94"/>
        <v>S</v>
      </c>
      <c r="AE394" s="465"/>
      <c r="AF394" s="466">
        <f>(T394+U394+V394)*'1.0-Contractblad'!$L$37+W394</f>
        <v>0</v>
      </c>
      <c r="AG394" s="466">
        <f ca="1">VLOOKUP(E394,'1.1a-Jaarprijzen'!$B$49:$Q$84,16,FALSE)*K394</f>
        <v>0</v>
      </c>
      <c r="AI394" s="364">
        <f t="shared" si="95"/>
        <v>1200</v>
      </c>
      <c r="AJ394" s="364" t="str">
        <f t="shared" si="96"/>
        <v>4200-200</v>
      </c>
    </row>
    <row r="395" spans="2:36" ht="15">
      <c r="B395" s="496"/>
      <c r="C395" s="497"/>
      <c r="D395" s="456">
        <f>VLOOKUP(E395,'1.1a-Jaarprijzen'!B:G,6,FALSE)</f>
        <v>1</v>
      </c>
      <c r="E395" s="455" t="s">
        <v>688</v>
      </c>
      <c r="F395" s="456" t="s">
        <v>375</v>
      </c>
      <c r="G395" s="457">
        <v>33</v>
      </c>
      <c r="H395" s="455" t="s">
        <v>572</v>
      </c>
      <c r="I395" s="458" t="str">
        <f t="shared" si="98"/>
        <v>leslokaal/leerplein groep 4 t/m 8</v>
      </c>
      <c r="J395" s="456" t="s">
        <v>673</v>
      </c>
      <c r="K395" s="459">
        <v>56</v>
      </c>
      <c r="L395" s="459"/>
      <c r="M395" s="460">
        <v>18200</v>
      </c>
      <c r="N395" s="461"/>
      <c r="O395" s="460"/>
      <c r="P395" s="467"/>
      <c r="Q395" s="462">
        <f t="shared" si="89"/>
        <v>200</v>
      </c>
      <c r="R395" s="678">
        <v>1</v>
      </c>
      <c r="S395" s="678">
        <v>1</v>
      </c>
      <c r="T395" s="452">
        <f t="shared" si="90"/>
        <v>0</v>
      </c>
      <c r="U395" s="452">
        <f t="shared" si="91"/>
        <v>0</v>
      </c>
      <c r="V395" s="452">
        <f t="shared" si="92"/>
        <v>0</v>
      </c>
      <c r="W395" s="452">
        <f t="shared" si="93"/>
        <v>0</v>
      </c>
      <c r="X395" s="452"/>
      <c r="Y395" s="463">
        <f t="shared" si="84"/>
        <v>0</v>
      </c>
      <c r="Z395" s="463">
        <f t="shared" si="85"/>
        <v>0</v>
      </c>
      <c r="AA395" s="463">
        <f t="shared" si="86"/>
        <v>0</v>
      </c>
      <c r="AB395" s="463">
        <f t="shared" si="87"/>
        <v>0</v>
      </c>
      <c r="AC395" s="463">
        <f t="shared" si="88"/>
        <v>0</v>
      </c>
      <c r="AD395" s="464" t="str">
        <f t="shared" si="94"/>
        <v>V</v>
      </c>
      <c r="AE395" s="465"/>
      <c r="AF395" s="466">
        <f>(T395+U395+V395)*'1.0-Contractblad'!$L$37+W395</f>
        <v>0</v>
      </c>
      <c r="AG395" s="466">
        <f ca="1">VLOOKUP(E395,'1.1a-Jaarprijzen'!$B$49:$Q$84,16,FALSE)*K395</f>
        <v>0</v>
      </c>
      <c r="AI395" s="364">
        <f t="shared" si="95"/>
        <v>11200</v>
      </c>
      <c r="AJ395" s="364" t="str">
        <f t="shared" si="96"/>
        <v>18200-200</v>
      </c>
    </row>
    <row r="396" spans="2:36" ht="15">
      <c r="B396" s="496"/>
      <c r="C396" s="497"/>
      <c r="D396" s="456">
        <f>VLOOKUP(E396,'1.1a-Jaarprijzen'!B:G,6,FALSE)</f>
        <v>1</v>
      </c>
      <c r="E396" s="455" t="s">
        <v>688</v>
      </c>
      <c r="F396" s="456" t="s">
        <v>375</v>
      </c>
      <c r="G396" s="457">
        <v>34</v>
      </c>
      <c r="H396" s="455" t="s">
        <v>564</v>
      </c>
      <c r="I396" s="458" t="str">
        <f t="shared" si="98"/>
        <v>sanitaire ruimte (toilet-/doucheruimte)</v>
      </c>
      <c r="J396" s="456" t="s">
        <v>644</v>
      </c>
      <c r="K396" s="459">
        <v>7</v>
      </c>
      <c r="L396" s="459"/>
      <c r="M396" s="460">
        <v>4200</v>
      </c>
      <c r="N396" s="461"/>
      <c r="O396" s="460"/>
      <c r="P396" s="467"/>
      <c r="Q396" s="462">
        <f t="shared" si="89"/>
        <v>200</v>
      </c>
      <c r="R396" s="678">
        <v>1</v>
      </c>
      <c r="S396" s="678">
        <v>1</v>
      </c>
      <c r="T396" s="452">
        <f t="shared" si="90"/>
        <v>0</v>
      </c>
      <c r="U396" s="452">
        <f t="shared" si="91"/>
        <v>0</v>
      </c>
      <c r="V396" s="452">
        <f t="shared" si="92"/>
        <v>0</v>
      </c>
      <c r="W396" s="452">
        <f t="shared" si="93"/>
        <v>0</v>
      </c>
      <c r="X396" s="452"/>
      <c r="Y396" s="463">
        <f t="shared" si="84"/>
        <v>0</v>
      </c>
      <c r="Z396" s="463">
        <f t="shared" si="85"/>
        <v>0</v>
      </c>
      <c r="AA396" s="463">
        <f t="shared" si="86"/>
        <v>0</v>
      </c>
      <c r="AB396" s="463">
        <f t="shared" si="87"/>
        <v>0</v>
      </c>
      <c r="AC396" s="463">
        <f t="shared" si="88"/>
        <v>0</v>
      </c>
      <c r="AD396" s="464" t="str">
        <f t="shared" si="94"/>
        <v>S</v>
      </c>
      <c r="AE396" s="465"/>
      <c r="AF396" s="466">
        <f>(T396+U396+V396)*'1.0-Contractblad'!$L$37+W396</f>
        <v>0</v>
      </c>
      <c r="AG396" s="466">
        <f ca="1">VLOOKUP(E396,'1.1a-Jaarprijzen'!$B$49:$Q$84,16,FALSE)*K396</f>
        <v>0</v>
      </c>
      <c r="AI396" s="364">
        <f t="shared" si="95"/>
        <v>1400</v>
      </c>
      <c r="AJ396" s="364" t="str">
        <f t="shared" si="96"/>
        <v>4200-200</v>
      </c>
    </row>
    <row r="397" spans="2:36" ht="15">
      <c r="B397" s="496"/>
      <c r="C397" s="497"/>
      <c r="D397" s="456">
        <f>VLOOKUP(E397,'1.1a-Jaarprijzen'!B:G,6,FALSE)</f>
        <v>1</v>
      </c>
      <c r="E397" s="455" t="s">
        <v>688</v>
      </c>
      <c r="F397" s="456" t="s">
        <v>375</v>
      </c>
      <c r="G397" s="457">
        <v>37</v>
      </c>
      <c r="H397" s="455" t="s">
        <v>572</v>
      </c>
      <c r="I397" s="458" t="str">
        <f t="shared" si="98"/>
        <v>leslokaal/leerplein groep 4 t/m 8</v>
      </c>
      <c r="J397" s="456" t="s">
        <v>673</v>
      </c>
      <c r="K397" s="459">
        <v>56</v>
      </c>
      <c r="L397" s="459"/>
      <c r="M397" s="460">
        <v>18200</v>
      </c>
      <c r="N397" s="461"/>
      <c r="O397" s="460"/>
      <c r="P397" s="467"/>
      <c r="Q397" s="462">
        <f t="shared" si="89"/>
        <v>200</v>
      </c>
      <c r="R397" s="678">
        <v>1</v>
      </c>
      <c r="S397" s="678">
        <v>1</v>
      </c>
      <c r="T397" s="452">
        <f t="shared" si="90"/>
        <v>0</v>
      </c>
      <c r="U397" s="452">
        <f t="shared" si="91"/>
        <v>0</v>
      </c>
      <c r="V397" s="452">
        <f t="shared" si="92"/>
        <v>0</v>
      </c>
      <c r="W397" s="452">
        <f t="shared" si="93"/>
        <v>0</v>
      </c>
      <c r="X397" s="452"/>
      <c r="Y397" s="463">
        <f t="shared" si="84"/>
        <v>0</v>
      </c>
      <c r="Z397" s="463">
        <f t="shared" si="85"/>
        <v>0</v>
      </c>
      <c r="AA397" s="463">
        <f t="shared" si="86"/>
        <v>0</v>
      </c>
      <c r="AB397" s="463">
        <f t="shared" si="87"/>
        <v>0</v>
      </c>
      <c r="AC397" s="463">
        <f t="shared" si="88"/>
        <v>0</v>
      </c>
      <c r="AD397" s="464" t="str">
        <f t="shared" si="94"/>
        <v>V</v>
      </c>
      <c r="AE397" s="465"/>
      <c r="AF397" s="466">
        <f>(T397+U397+V397)*'1.0-Contractblad'!$L$37+W397</f>
        <v>0</v>
      </c>
      <c r="AG397" s="466">
        <f ca="1">VLOOKUP(E397,'1.1a-Jaarprijzen'!$B$49:$Q$84,16,FALSE)*K397</f>
        <v>0</v>
      </c>
      <c r="AI397" s="364">
        <f t="shared" si="95"/>
        <v>11200</v>
      </c>
      <c r="AJ397" s="364" t="str">
        <f t="shared" si="96"/>
        <v>18200-200</v>
      </c>
    </row>
    <row r="398" spans="2:36" ht="15">
      <c r="B398" s="496"/>
      <c r="C398" s="497"/>
      <c r="D398" s="456">
        <f>VLOOKUP(E398,'1.1a-Jaarprijzen'!B:G,6,FALSE)</f>
        <v>1</v>
      </c>
      <c r="E398" s="455" t="s">
        <v>688</v>
      </c>
      <c r="F398" s="456" t="s">
        <v>375</v>
      </c>
      <c r="G398" s="457">
        <v>39</v>
      </c>
      <c r="H398" s="455" t="s">
        <v>564</v>
      </c>
      <c r="I398" s="458" t="str">
        <f t="shared" si="98"/>
        <v>sanitaire ruimte (toilet-/doucheruimte)</v>
      </c>
      <c r="J398" s="456" t="s">
        <v>644</v>
      </c>
      <c r="K398" s="459">
        <v>5</v>
      </c>
      <c r="L398" s="459"/>
      <c r="M398" s="460">
        <v>4200</v>
      </c>
      <c r="N398" s="461"/>
      <c r="O398" s="460"/>
      <c r="P398" s="467"/>
      <c r="Q398" s="462">
        <f t="shared" si="89"/>
        <v>200</v>
      </c>
      <c r="R398" s="678">
        <v>1</v>
      </c>
      <c r="S398" s="678">
        <v>1</v>
      </c>
      <c r="T398" s="452">
        <f t="shared" si="90"/>
        <v>0</v>
      </c>
      <c r="U398" s="452">
        <f t="shared" si="91"/>
        <v>0</v>
      </c>
      <c r="V398" s="452">
        <f t="shared" si="92"/>
        <v>0</v>
      </c>
      <c r="W398" s="452">
        <f t="shared" si="93"/>
        <v>0</v>
      </c>
      <c r="X398" s="452"/>
      <c r="Y398" s="463">
        <f t="shared" ref="Y398:Y461" si="99">IF($M398=0,0,VLOOKUP($M398,Kengetal,6,FALSE))</f>
        <v>0</v>
      </c>
      <c r="Z398" s="463">
        <f t="shared" ref="Z398:Z461" si="100">IF($M398=0,0,VLOOKUP($M398,Kengetal,7,FALSE))</f>
        <v>0</v>
      </c>
      <c r="AA398" s="463">
        <f t="shared" ref="AA398:AA461" si="101">IF($N398=0,0,VLOOKUP($N398,Kengetal,6,FALSE))</f>
        <v>0</v>
      </c>
      <c r="AB398" s="463">
        <f t="shared" ref="AB398:AB461" si="102">IF($O398=0,0,VLOOKUP($O398,Kengetal,6,FALSE))</f>
        <v>0</v>
      </c>
      <c r="AC398" s="463">
        <f t="shared" ref="AC398:AC461" si="103">IF($P398=0,0,VLOOKUP($P398,Kengetal,6,FALSE))</f>
        <v>0</v>
      </c>
      <c r="AD398" s="464" t="str">
        <f t="shared" si="94"/>
        <v>S</v>
      </c>
      <c r="AE398" s="465"/>
      <c r="AF398" s="466">
        <f>(T398+U398+V398)*'1.0-Contractblad'!$L$37+W398</f>
        <v>0</v>
      </c>
      <c r="AG398" s="466">
        <f ca="1">VLOOKUP(E398,'1.1a-Jaarprijzen'!$B$49:$Q$84,16,FALSE)*K398</f>
        <v>0</v>
      </c>
      <c r="AI398" s="364">
        <f t="shared" si="95"/>
        <v>1000</v>
      </c>
      <c r="AJ398" s="364" t="str">
        <f t="shared" si="96"/>
        <v>4200-200</v>
      </c>
    </row>
    <row r="399" spans="2:36" ht="15">
      <c r="B399" s="496"/>
      <c r="C399" s="497"/>
      <c r="D399" s="456">
        <f>VLOOKUP(E399,'1.1a-Jaarprijzen'!B:G,6,FALSE)</f>
        <v>1</v>
      </c>
      <c r="E399" s="455" t="s">
        <v>688</v>
      </c>
      <c r="F399" s="456" t="s">
        <v>375</v>
      </c>
      <c r="G399" s="457">
        <v>40</v>
      </c>
      <c r="H399" s="455" t="s">
        <v>331</v>
      </c>
      <c r="I399" s="458" t="str">
        <f t="shared" si="98"/>
        <v>entree, gang, hal, repro</v>
      </c>
      <c r="J399" s="456" t="s">
        <v>673</v>
      </c>
      <c r="K399" s="459">
        <v>8</v>
      </c>
      <c r="L399" s="459"/>
      <c r="M399" s="460">
        <v>3200</v>
      </c>
      <c r="N399" s="461"/>
      <c r="O399" s="460"/>
      <c r="P399" s="467"/>
      <c r="Q399" s="462">
        <f t="shared" ref="Q399:Q462" si="104">VLOOKUP(M399,Kengetal,3,FALSE)+VLOOKUP(N399,Kengetal,3,FALSE)+VLOOKUP(O399,Kengetal,3,FALSE)</f>
        <v>200</v>
      </c>
      <c r="R399" s="678">
        <v>1</v>
      </c>
      <c r="S399" s="678">
        <v>1</v>
      </c>
      <c r="T399" s="452">
        <f t="shared" ref="T399:T462" si="105">Y399*K399*R399</f>
        <v>0</v>
      </c>
      <c r="U399" s="452">
        <f t="shared" ref="U399:U462" si="106">Z399*K399*S399</f>
        <v>0</v>
      </c>
      <c r="V399" s="452">
        <f t="shared" ref="V399:V462" si="107">AA399*K399*R399</f>
        <v>0</v>
      </c>
      <c r="W399" s="452">
        <f t="shared" ref="W399:W462" si="108">AB399*K399*R399</f>
        <v>0</v>
      </c>
      <c r="X399" s="452"/>
      <c r="Y399" s="463">
        <f t="shared" si="99"/>
        <v>0</v>
      </c>
      <c r="Z399" s="463">
        <f t="shared" si="100"/>
        <v>0</v>
      </c>
      <c r="AA399" s="463">
        <f t="shared" si="101"/>
        <v>0</v>
      </c>
      <c r="AB399" s="463">
        <f t="shared" si="102"/>
        <v>0</v>
      </c>
      <c r="AC399" s="463">
        <f t="shared" si="103"/>
        <v>0</v>
      </c>
      <c r="AD399" s="464" t="str">
        <f t="shared" ref="AD399:AD462" si="109">IF(M399="","",VLOOKUP(M399,Kengetal,13,FALSE))</f>
        <v>V</v>
      </c>
      <c r="AE399" s="465"/>
      <c r="AF399" s="466">
        <f>(T399+U399+V399)*'1.0-Contractblad'!$L$37+W399</f>
        <v>0</v>
      </c>
      <c r="AG399" s="466">
        <f ca="1">VLOOKUP(E399,'1.1a-Jaarprijzen'!$B$49:$Q$84,16,FALSE)*K399</f>
        <v>0</v>
      </c>
      <c r="AI399" s="364">
        <f t="shared" ref="AI399:AI462" si="110">K399*Q399</f>
        <v>1600</v>
      </c>
      <c r="AJ399" s="364" t="str">
        <f t="shared" ref="AJ399:AJ462" si="111">CONCATENATE(M399,"-",Q399)</f>
        <v>3200-200</v>
      </c>
    </row>
    <row r="400" spans="2:36" ht="15">
      <c r="B400" s="496"/>
      <c r="C400" s="497"/>
      <c r="D400" s="456">
        <f>VLOOKUP(E400,'1.1a-Jaarprijzen'!B:G,6,FALSE)</f>
        <v>1</v>
      </c>
      <c r="E400" s="455" t="s">
        <v>688</v>
      </c>
      <c r="F400" s="456" t="s">
        <v>375</v>
      </c>
      <c r="G400" s="772" t="s">
        <v>725</v>
      </c>
      <c r="H400" s="773" t="s">
        <v>571</v>
      </c>
      <c r="I400" s="458" t="str">
        <f t="shared" si="98"/>
        <v>kinderverblijf ruimte</v>
      </c>
      <c r="J400" s="456" t="s">
        <v>673</v>
      </c>
      <c r="K400" s="459">
        <v>93</v>
      </c>
      <c r="L400" s="459"/>
      <c r="M400" s="460">
        <v>12260</v>
      </c>
      <c r="N400" s="461"/>
      <c r="O400" s="460"/>
      <c r="P400" s="467"/>
      <c r="Q400" s="462">
        <f t="shared" si="104"/>
        <v>260</v>
      </c>
      <c r="R400" s="678">
        <v>1</v>
      </c>
      <c r="S400" s="678">
        <v>1</v>
      </c>
      <c r="T400" s="452">
        <f t="shared" si="105"/>
        <v>0</v>
      </c>
      <c r="U400" s="452">
        <f t="shared" si="106"/>
        <v>0</v>
      </c>
      <c r="V400" s="452">
        <f t="shared" si="107"/>
        <v>0</v>
      </c>
      <c r="W400" s="452">
        <f t="shared" si="108"/>
        <v>0</v>
      </c>
      <c r="X400" s="452"/>
      <c r="Y400" s="463">
        <f t="shared" si="99"/>
        <v>0</v>
      </c>
      <c r="Z400" s="463">
        <f t="shared" si="100"/>
        <v>0</v>
      </c>
      <c r="AA400" s="463">
        <f t="shared" si="101"/>
        <v>0</v>
      </c>
      <c r="AB400" s="463">
        <f t="shared" si="102"/>
        <v>0</v>
      </c>
      <c r="AC400" s="463">
        <f t="shared" si="103"/>
        <v>0</v>
      </c>
      <c r="AD400" s="464" t="str">
        <f t="shared" si="109"/>
        <v>L</v>
      </c>
      <c r="AE400" s="465"/>
      <c r="AF400" s="466">
        <f>(T400+U400+V400)*'1.0-Contractblad'!$L$37+W400</f>
        <v>0</v>
      </c>
      <c r="AG400" s="466">
        <f ca="1">VLOOKUP(E400,'1.1a-Jaarprijzen'!$B$49:$Q$84,16,FALSE)*K400</f>
        <v>0</v>
      </c>
      <c r="AI400" s="364">
        <f t="shared" si="110"/>
        <v>24180</v>
      </c>
      <c r="AJ400" s="364" t="str">
        <f t="shared" si="111"/>
        <v>12260-260</v>
      </c>
    </row>
    <row r="401" spans="2:36" ht="15">
      <c r="B401" s="496"/>
      <c r="C401" s="497"/>
      <c r="D401" s="456">
        <f>VLOOKUP(E401,'1.1a-Jaarprijzen'!B:G,6,FALSE)</f>
        <v>1</v>
      </c>
      <c r="E401" s="455" t="s">
        <v>688</v>
      </c>
      <c r="F401" s="456" t="s">
        <v>375</v>
      </c>
      <c r="G401" s="457" t="s">
        <v>732</v>
      </c>
      <c r="H401" s="455" t="s">
        <v>333</v>
      </c>
      <c r="I401" s="458" t="str">
        <f t="shared" si="98"/>
        <v>entree, gang, hal, repro</v>
      </c>
      <c r="J401" s="456" t="s">
        <v>673</v>
      </c>
      <c r="K401" s="459">
        <v>7</v>
      </c>
      <c r="L401" s="459"/>
      <c r="M401" s="460">
        <v>3200</v>
      </c>
      <c r="N401" s="461"/>
      <c r="O401" s="460"/>
      <c r="P401" s="467"/>
      <c r="Q401" s="462">
        <f t="shared" si="104"/>
        <v>200</v>
      </c>
      <c r="R401" s="678">
        <v>1</v>
      </c>
      <c r="S401" s="678">
        <v>1</v>
      </c>
      <c r="T401" s="452">
        <f t="shared" si="105"/>
        <v>0</v>
      </c>
      <c r="U401" s="452">
        <f t="shared" si="106"/>
        <v>0</v>
      </c>
      <c r="V401" s="452">
        <f t="shared" si="107"/>
        <v>0</v>
      </c>
      <c r="W401" s="452">
        <f t="shared" si="108"/>
        <v>0</v>
      </c>
      <c r="X401" s="452"/>
      <c r="Y401" s="463">
        <f t="shared" si="99"/>
        <v>0</v>
      </c>
      <c r="Z401" s="463">
        <f t="shared" si="100"/>
        <v>0</v>
      </c>
      <c r="AA401" s="463">
        <f t="shared" si="101"/>
        <v>0</v>
      </c>
      <c r="AB401" s="463">
        <f t="shared" si="102"/>
        <v>0</v>
      </c>
      <c r="AC401" s="463">
        <f t="shared" si="103"/>
        <v>0</v>
      </c>
      <c r="AD401" s="464" t="str">
        <f t="shared" si="109"/>
        <v>V</v>
      </c>
      <c r="AE401" s="465"/>
      <c r="AF401" s="466">
        <f>(T401+U401+V401)*'1.0-Contractblad'!$L$37+W401</f>
        <v>0</v>
      </c>
      <c r="AG401" s="466">
        <f ca="1">VLOOKUP(E401,'1.1a-Jaarprijzen'!$B$49:$Q$84,16,FALSE)*K401</f>
        <v>0</v>
      </c>
      <c r="AI401" s="364">
        <f t="shared" si="110"/>
        <v>1400</v>
      </c>
      <c r="AJ401" s="364" t="str">
        <f t="shared" si="111"/>
        <v>3200-200</v>
      </c>
    </row>
    <row r="402" spans="2:36" ht="15">
      <c r="B402" s="496"/>
      <c r="C402" s="497"/>
      <c r="D402" s="456">
        <f>VLOOKUP(E402,'1.1a-Jaarprijzen'!B:G,6,FALSE)</f>
        <v>1</v>
      </c>
      <c r="E402" s="455" t="s">
        <v>688</v>
      </c>
      <c r="F402" s="456" t="s">
        <v>375</v>
      </c>
      <c r="G402" s="772">
        <v>25</v>
      </c>
      <c r="H402" s="773" t="s">
        <v>572</v>
      </c>
      <c r="I402" s="458" t="str">
        <f t="shared" si="98"/>
        <v>kinderverblijf ruimte</v>
      </c>
      <c r="J402" s="456" t="s">
        <v>673</v>
      </c>
      <c r="K402" s="459">
        <v>56</v>
      </c>
      <c r="L402" s="459"/>
      <c r="M402" s="460">
        <v>12240</v>
      </c>
      <c r="N402" s="461"/>
      <c r="O402" s="460"/>
      <c r="P402" s="467"/>
      <c r="Q402" s="462">
        <f t="shared" si="104"/>
        <v>240</v>
      </c>
      <c r="R402" s="678">
        <v>1</v>
      </c>
      <c r="S402" s="678">
        <v>1</v>
      </c>
      <c r="T402" s="452">
        <f t="shared" si="105"/>
        <v>0</v>
      </c>
      <c r="U402" s="452">
        <f t="shared" si="106"/>
        <v>0</v>
      </c>
      <c r="V402" s="452">
        <f t="shared" si="107"/>
        <v>0</v>
      </c>
      <c r="W402" s="452">
        <f t="shared" si="108"/>
        <v>0</v>
      </c>
      <c r="X402" s="452"/>
      <c r="Y402" s="463">
        <f t="shared" si="99"/>
        <v>0</v>
      </c>
      <c r="Z402" s="463">
        <f t="shared" si="100"/>
        <v>0</v>
      </c>
      <c r="AA402" s="463">
        <f t="shared" si="101"/>
        <v>0</v>
      </c>
      <c r="AB402" s="463">
        <f t="shared" si="102"/>
        <v>0</v>
      </c>
      <c r="AC402" s="463">
        <f t="shared" si="103"/>
        <v>0</v>
      </c>
      <c r="AD402" s="464" t="str">
        <f t="shared" si="109"/>
        <v>L</v>
      </c>
      <c r="AE402" s="465" t="s">
        <v>739</v>
      </c>
      <c r="AF402" s="466">
        <f>(T402+U402+V402)*'1.0-Contractblad'!$L$37+W402</f>
        <v>0</v>
      </c>
      <c r="AG402" s="466">
        <f ca="1">VLOOKUP(E402,'1.1a-Jaarprijzen'!$B$49:$Q$84,16,FALSE)*K402</f>
        <v>0</v>
      </c>
      <c r="AI402" s="364">
        <f t="shared" si="110"/>
        <v>13440</v>
      </c>
      <c r="AJ402" s="364" t="str">
        <f t="shared" si="111"/>
        <v>12240-240</v>
      </c>
    </row>
    <row r="403" spans="2:36" ht="15">
      <c r="B403" s="496"/>
      <c r="C403" s="497"/>
      <c r="D403" s="456">
        <f>VLOOKUP(E403,'1.1a-Jaarprijzen'!B:G,6,FALSE)</f>
        <v>1</v>
      </c>
      <c r="E403" s="455" t="s">
        <v>688</v>
      </c>
      <c r="F403" s="456" t="s">
        <v>375</v>
      </c>
      <c r="G403" s="772">
        <v>26</v>
      </c>
      <c r="H403" s="773" t="s">
        <v>572</v>
      </c>
      <c r="I403" s="458" t="str">
        <f t="shared" si="98"/>
        <v>kinderverblijf ruimte</v>
      </c>
      <c r="J403" s="456" t="s">
        <v>673</v>
      </c>
      <c r="K403" s="459">
        <v>56</v>
      </c>
      <c r="L403" s="459"/>
      <c r="M403" s="460">
        <v>12240</v>
      </c>
      <c r="N403" s="461"/>
      <c r="O403" s="460"/>
      <c r="P403" s="467"/>
      <c r="Q403" s="462">
        <f t="shared" si="104"/>
        <v>240</v>
      </c>
      <c r="R403" s="678">
        <v>1</v>
      </c>
      <c r="S403" s="678">
        <v>1</v>
      </c>
      <c r="T403" s="452">
        <f t="shared" si="105"/>
        <v>0</v>
      </c>
      <c r="U403" s="452">
        <f t="shared" si="106"/>
        <v>0</v>
      </c>
      <c r="V403" s="452">
        <f t="shared" si="107"/>
        <v>0</v>
      </c>
      <c r="W403" s="452">
        <f t="shared" si="108"/>
        <v>0</v>
      </c>
      <c r="X403" s="452"/>
      <c r="Y403" s="463">
        <f t="shared" si="99"/>
        <v>0</v>
      </c>
      <c r="Z403" s="463">
        <f t="shared" si="100"/>
        <v>0</v>
      </c>
      <c r="AA403" s="463">
        <f t="shared" si="101"/>
        <v>0</v>
      </c>
      <c r="AB403" s="463">
        <f t="shared" si="102"/>
        <v>0</v>
      </c>
      <c r="AC403" s="463">
        <f t="shared" si="103"/>
        <v>0</v>
      </c>
      <c r="AD403" s="464" t="str">
        <f t="shared" si="109"/>
        <v>L</v>
      </c>
      <c r="AE403" s="465" t="s">
        <v>739</v>
      </c>
      <c r="AF403" s="466">
        <f>(T403+U403+V403)*'1.0-Contractblad'!$L$37+W403</f>
        <v>0</v>
      </c>
      <c r="AG403" s="466">
        <f ca="1">VLOOKUP(E403,'1.1a-Jaarprijzen'!$B$49:$Q$84,16,FALSE)*K403</f>
        <v>0</v>
      </c>
      <c r="AI403" s="364">
        <f t="shared" si="110"/>
        <v>13440</v>
      </c>
      <c r="AJ403" s="364" t="str">
        <f t="shared" si="111"/>
        <v>12240-240</v>
      </c>
    </row>
    <row r="404" spans="2:36" ht="15">
      <c r="B404" s="496"/>
      <c r="C404" s="497"/>
      <c r="D404" s="456">
        <f>VLOOKUP(E404,'1.1a-Jaarprijzen'!B:G,6,FALSE)</f>
        <v>1</v>
      </c>
      <c r="E404" s="455" t="s">
        <v>688</v>
      </c>
      <c r="F404" s="456" t="s">
        <v>375</v>
      </c>
      <c r="G404" s="772">
        <v>30</v>
      </c>
      <c r="H404" s="773" t="s">
        <v>333</v>
      </c>
      <c r="I404" s="458" t="str">
        <f t="shared" si="98"/>
        <v>entree, gang, hal, repro</v>
      </c>
      <c r="J404" s="456" t="s">
        <v>673</v>
      </c>
      <c r="K404" s="459">
        <v>48</v>
      </c>
      <c r="L404" s="459"/>
      <c r="M404" s="460">
        <v>3240</v>
      </c>
      <c r="N404" s="461"/>
      <c r="O404" s="460"/>
      <c r="P404" s="467"/>
      <c r="Q404" s="462">
        <f t="shared" si="104"/>
        <v>240</v>
      </c>
      <c r="R404" s="678">
        <v>1</v>
      </c>
      <c r="S404" s="678">
        <v>1</v>
      </c>
      <c r="T404" s="452">
        <f t="shared" si="105"/>
        <v>0</v>
      </c>
      <c r="U404" s="452">
        <f t="shared" si="106"/>
        <v>0</v>
      </c>
      <c r="V404" s="452">
        <f t="shared" si="107"/>
        <v>0</v>
      </c>
      <c r="W404" s="452">
        <f t="shared" si="108"/>
        <v>0</v>
      </c>
      <c r="X404" s="452"/>
      <c r="Y404" s="463">
        <f t="shared" si="99"/>
        <v>0</v>
      </c>
      <c r="Z404" s="463">
        <f t="shared" si="100"/>
        <v>0</v>
      </c>
      <c r="AA404" s="463">
        <f t="shared" si="101"/>
        <v>0</v>
      </c>
      <c r="AB404" s="463">
        <f t="shared" si="102"/>
        <v>0</v>
      </c>
      <c r="AC404" s="463">
        <f t="shared" si="103"/>
        <v>0</v>
      </c>
      <c r="AD404" s="464" t="str">
        <f t="shared" si="109"/>
        <v>V</v>
      </c>
      <c r="AE404" s="465" t="s">
        <v>739</v>
      </c>
      <c r="AF404" s="466">
        <f>(T404+U404+V404)*'1.0-Contractblad'!$L$37+W404</f>
        <v>0</v>
      </c>
      <c r="AG404" s="466">
        <f ca="1">VLOOKUP(E404,'1.1a-Jaarprijzen'!$B$49:$Q$84,16,FALSE)*K404</f>
        <v>0</v>
      </c>
      <c r="AI404" s="364">
        <f t="shared" si="110"/>
        <v>11520</v>
      </c>
      <c r="AJ404" s="364" t="str">
        <f t="shared" si="111"/>
        <v>3240-240</v>
      </c>
    </row>
    <row r="405" spans="2:36" ht="15">
      <c r="B405" s="496"/>
      <c r="C405" s="497"/>
      <c r="D405" s="456">
        <f>VLOOKUP(E405,'1.1a-Jaarprijzen'!B:G,6,FALSE)</f>
        <v>1</v>
      </c>
      <c r="E405" s="455" t="s">
        <v>688</v>
      </c>
      <c r="F405" s="456" t="s">
        <v>375</v>
      </c>
      <c r="G405" s="772">
        <v>36</v>
      </c>
      <c r="H405" s="773" t="s">
        <v>578</v>
      </c>
      <c r="I405" s="458" t="str">
        <f t="shared" si="98"/>
        <v>kinderverblijf ruimte</v>
      </c>
      <c r="J405" s="456" t="s">
        <v>673</v>
      </c>
      <c r="K405" s="459">
        <v>84</v>
      </c>
      <c r="L405" s="459"/>
      <c r="M405" s="460">
        <v>12240</v>
      </c>
      <c r="N405" s="461"/>
      <c r="O405" s="460"/>
      <c r="P405" s="467"/>
      <c r="Q405" s="462">
        <f t="shared" si="104"/>
        <v>240</v>
      </c>
      <c r="R405" s="678">
        <v>1</v>
      </c>
      <c r="S405" s="678">
        <v>1</v>
      </c>
      <c r="T405" s="452">
        <f t="shared" si="105"/>
        <v>0</v>
      </c>
      <c r="U405" s="452">
        <f t="shared" si="106"/>
        <v>0</v>
      </c>
      <c r="V405" s="452">
        <f t="shared" si="107"/>
        <v>0</v>
      </c>
      <c r="W405" s="452">
        <f t="shared" si="108"/>
        <v>0</v>
      </c>
      <c r="X405" s="452"/>
      <c r="Y405" s="463">
        <f t="shared" si="99"/>
        <v>0</v>
      </c>
      <c r="Z405" s="463">
        <f t="shared" si="100"/>
        <v>0</v>
      </c>
      <c r="AA405" s="463">
        <f t="shared" si="101"/>
        <v>0</v>
      </c>
      <c r="AB405" s="463">
        <f t="shared" si="102"/>
        <v>0</v>
      </c>
      <c r="AC405" s="463">
        <f t="shared" si="103"/>
        <v>0</v>
      </c>
      <c r="AD405" s="464" t="str">
        <f t="shared" si="109"/>
        <v>L</v>
      </c>
      <c r="AE405" s="465" t="s">
        <v>739</v>
      </c>
      <c r="AF405" s="466">
        <f>(T405+U405+V405)*'1.0-Contractblad'!$L$37+W405</f>
        <v>0</v>
      </c>
      <c r="AG405" s="466">
        <f ca="1">VLOOKUP(E405,'1.1a-Jaarprijzen'!$B$49:$Q$84,16,FALSE)*K405</f>
        <v>0</v>
      </c>
      <c r="AI405" s="364">
        <f t="shared" si="110"/>
        <v>20160</v>
      </c>
      <c r="AJ405" s="364" t="str">
        <f t="shared" si="111"/>
        <v>12240-240</v>
      </c>
    </row>
    <row r="406" spans="2:36" ht="15">
      <c r="B406" s="496"/>
      <c r="C406" s="497"/>
      <c r="D406" s="456">
        <f>VLOOKUP(E406,'1.1a-Jaarprijzen'!B:G,6,FALSE)</f>
        <v>1</v>
      </c>
      <c r="E406" s="455" t="s">
        <v>688</v>
      </c>
      <c r="F406" s="456" t="s">
        <v>375</v>
      </c>
      <c r="G406" s="772">
        <v>38</v>
      </c>
      <c r="H406" s="773" t="s">
        <v>570</v>
      </c>
      <c r="I406" s="458" t="str">
        <f t="shared" ref="I406:I437" si="112">IF($M406="",0,VLOOKUP($M406,Kengetal,4,FALSE))</f>
        <v>kinderverblijf ruimte</v>
      </c>
      <c r="J406" s="456" t="s">
        <v>644</v>
      </c>
      <c r="K406" s="459">
        <v>188</v>
      </c>
      <c r="L406" s="459"/>
      <c r="M406" s="460">
        <v>12240</v>
      </c>
      <c r="N406" s="461"/>
      <c r="O406" s="460"/>
      <c r="P406" s="467"/>
      <c r="Q406" s="462">
        <f t="shared" si="104"/>
        <v>240</v>
      </c>
      <c r="R406" s="678">
        <v>1</v>
      </c>
      <c r="S406" s="678">
        <v>1</v>
      </c>
      <c r="T406" s="452">
        <f t="shared" si="105"/>
        <v>0</v>
      </c>
      <c r="U406" s="452">
        <f t="shared" si="106"/>
        <v>0</v>
      </c>
      <c r="V406" s="452">
        <f t="shared" si="107"/>
        <v>0</v>
      </c>
      <c r="W406" s="452">
        <f t="shared" si="108"/>
        <v>0</v>
      </c>
      <c r="X406" s="452"/>
      <c r="Y406" s="463">
        <f t="shared" si="99"/>
        <v>0</v>
      </c>
      <c r="Z406" s="463">
        <f t="shared" si="100"/>
        <v>0</v>
      </c>
      <c r="AA406" s="463">
        <f t="shared" si="101"/>
        <v>0</v>
      </c>
      <c r="AB406" s="463">
        <f t="shared" si="102"/>
        <v>0</v>
      </c>
      <c r="AC406" s="463">
        <f t="shared" si="103"/>
        <v>0</v>
      </c>
      <c r="AD406" s="464" t="str">
        <f t="shared" si="109"/>
        <v>L</v>
      </c>
      <c r="AE406" s="465" t="s">
        <v>739</v>
      </c>
      <c r="AF406" s="466">
        <f>(T406+U406+V406)*'1.0-Contractblad'!$L$37+W406</f>
        <v>0</v>
      </c>
      <c r="AG406" s="466">
        <f ca="1">VLOOKUP(E406,'1.1a-Jaarprijzen'!$B$49:$Q$84,16,FALSE)*K406</f>
        <v>0</v>
      </c>
      <c r="AI406" s="364">
        <f t="shared" si="110"/>
        <v>45120</v>
      </c>
      <c r="AJ406" s="364" t="str">
        <f t="shared" si="111"/>
        <v>12240-240</v>
      </c>
    </row>
    <row r="407" spans="2:36" ht="15">
      <c r="B407" s="496"/>
      <c r="C407" s="497"/>
      <c r="D407" s="456">
        <f>VLOOKUP(E407,'1.1a-Jaarprijzen'!B:G,6,FALSE)</f>
        <v>1</v>
      </c>
      <c r="E407" s="455" t="s">
        <v>521</v>
      </c>
      <c r="F407" s="456" t="s">
        <v>375</v>
      </c>
      <c r="G407" s="457">
        <v>1</v>
      </c>
      <c r="H407" s="455" t="s">
        <v>331</v>
      </c>
      <c r="I407" s="458" t="str">
        <f t="shared" si="112"/>
        <v>entree, gang, hal, repro</v>
      </c>
      <c r="J407" s="456" t="s">
        <v>701</v>
      </c>
      <c r="K407" s="459">
        <v>5</v>
      </c>
      <c r="L407" s="459"/>
      <c r="M407" s="460">
        <v>3200</v>
      </c>
      <c r="N407" s="461"/>
      <c r="O407" s="460"/>
      <c r="P407" s="467"/>
      <c r="Q407" s="462">
        <f t="shared" si="104"/>
        <v>200</v>
      </c>
      <c r="R407" s="678">
        <v>1</v>
      </c>
      <c r="S407" s="678">
        <v>1</v>
      </c>
      <c r="T407" s="452">
        <f t="shared" si="105"/>
        <v>0</v>
      </c>
      <c r="U407" s="452">
        <f t="shared" si="106"/>
        <v>0</v>
      </c>
      <c r="V407" s="452">
        <f t="shared" si="107"/>
        <v>0</v>
      </c>
      <c r="W407" s="452">
        <f t="shared" si="108"/>
        <v>0</v>
      </c>
      <c r="X407" s="452"/>
      <c r="Y407" s="463">
        <f t="shared" si="99"/>
        <v>0</v>
      </c>
      <c r="Z407" s="463">
        <f t="shared" si="100"/>
        <v>0</v>
      </c>
      <c r="AA407" s="463">
        <f t="shared" si="101"/>
        <v>0</v>
      </c>
      <c r="AB407" s="463">
        <f t="shared" si="102"/>
        <v>0</v>
      </c>
      <c r="AC407" s="463">
        <f t="shared" si="103"/>
        <v>0</v>
      </c>
      <c r="AD407" s="464" t="str">
        <f t="shared" si="109"/>
        <v>V</v>
      </c>
      <c r="AE407" s="465"/>
      <c r="AF407" s="466">
        <f>(T407+U407+V407)*'1.0-Contractblad'!$L$37+W407</f>
        <v>0</v>
      </c>
      <c r="AG407" s="466">
        <f ca="1">VLOOKUP(E407,'1.1a-Jaarprijzen'!$B$49:$Q$84,16,FALSE)*K407</f>
        <v>0</v>
      </c>
      <c r="AI407" s="364">
        <f t="shared" si="110"/>
        <v>1000</v>
      </c>
      <c r="AJ407" s="364" t="str">
        <f t="shared" si="111"/>
        <v>3200-200</v>
      </c>
    </row>
    <row r="408" spans="2:36" ht="15">
      <c r="B408" s="496"/>
      <c r="C408" s="497"/>
      <c r="D408" s="456">
        <f>VLOOKUP(E408,'1.1a-Jaarprijzen'!B:G,6,FALSE)</f>
        <v>1</v>
      </c>
      <c r="E408" s="455" t="s">
        <v>521</v>
      </c>
      <c r="F408" s="456" t="s">
        <v>375</v>
      </c>
      <c r="G408" s="457">
        <v>2</v>
      </c>
      <c r="H408" s="455" t="s">
        <v>333</v>
      </c>
      <c r="I408" s="458" t="str">
        <f t="shared" si="112"/>
        <v>entree, gang, hal, repro</v>
      </c>
      <c r="J408" s="456" t="s">
        <v>673</v>
      </c>
      <c r="K408" s="459">
        <v>108</v>
      </c>
      <c r="L408" s="459"/>
      <c r="M408" s="460">
        <v>3200</v>
      </c>
      <c r="N408" s="461"/>
      <c r="O408" s="460"/>
      <c r="P408" s="467"/>
      <c r="Q408" s="462">
        <f t="shared" si="104"/>
        <v>200</v>
      </c>
      <c r="R408" s="678">
        <v>1</v>
      </c>
      <c r="S408" s="678">
        <v>1</v>
      </c>
      <c r="T408" s="452">
        <f t="shared" si="105"/>
        <v>0</v>
      </c>
      <c r="U408" s="452">
        <f t="shared" si="106"/>
        <v>0</v>
      </c>
      <c r="V408" s="452">
        <f t="shared" si="107"/>
        <v>0</v>
      </c>
      <c r="W408" s="452">
        <f t="shared" si="108"/>
        <v>0</v>
      </c>
      <c r="X408" s="452"/>
      <c r="Y408" s="463">
        <f t="shared" si="99"/>
        <v>0</v>
      </c>
      <c r="Z408" s="463">
        <f t="shared" si="100"/>
        <v>0</v>
      </c>
      <c r="AA408" s="463">
        <f t="shared" si="101"/>
        <v>0</v>
      </c>
      <c r="AB408" s="463">
        <f t="shared" si="102"/>
        <v>0</v>
      </c>
      <c r="AC408" s="463">
        <f t="shared" si="103"/>
        <v>0</v>
      </c>
      <c r="AD408" s="464" t="str">
        <f t="shared" si="109"/>
        <v>V</v>
      </c>
      <c r="AE408" s="465"/>
      <c r="AF408" s="466">
        <f>(T408+U408+V408)*'1.0-Contractblad'!$L$37+W408</f>
        <v>0</v>
      </c>
      <c r="AG408" s="466">
        <f ca="1">VLOOKUP(E408,'1.1a-Jaarprijzen'!$B$49:$Q$84,16,FALSE)*K408</f>
        <v>0</v>
      </c>
      <c r="AI408" s="364">
        <f t="shared" si="110"/>
        <v>21600</v>
      </c>
      <c r="AJ408" s="364" t="str">
        <f t="shared" si="111"/>
        <v>3200-200</v>
      </c>
    </row>
    <row r="409" spans="2:36" ht="15">
      <c r="B409" s="496"/>
      <c r="C409" s="497"/>
      <c r="D409" s="456">
        <f>VLOOKUP(E409,'1.1a-Jaarprijzen'!B:G,6,FALSE)</f>
        <v>1</v>
      </c>
      <c r="E409" s="455" t="s">
        <v>521</v>
      </c>
      <c r="F409" s="456" t="s">
        <v>375</v>
      </c>
      <c r="G409" s="457">
        <v>3</v>
      </c>
      <c r="H409" s="455" t="s">
        <v>572</v>
      </c>
      <c r="I409" s="458" t="str">
        <f t="shared" si="112"/>
        <v>leslokaal/leerplein groep 4 t/m 8</v>
      </c>
      <c r="J409" s="456" t="s">
        <v>673</v>
      </c>
      <c r="K409" s="459">
        <v>71</v>
      </c>
      <c r="L409" s="459"/>
      <c r="M409" s="460">
        <v>18200</v>
      </c>
      <c r="N409" s="461"/>
      <c r="O409" s="460"/>
      <c r="P409" s="467"/>
      <c r="Q409" s="462">
        <f t="shared" si="104"/>
        <v>200</v>
      </c>
      <c r="R409" s="678">
        <v>1</v>
      </c>
      <c r="S409" s="678">
        <v>1</v>
      </c>
      <c r="T409" s="452">
        <f t="shared" si="105"/>
        <v>0</v>
      </c>
      <c r="U409" s="452">
        <f t="shared" si="106"/>
        <v>0</v>
      </c>
      <c r="V409" s="452">
        <f t="shared" si="107"/>
        <v>0</v>
      </c>
      <c r="W409" s="452">
        <f t="shared" si="108"/>
        <v>0</v>
      </c>
      <c r="X409" s="452"/>
      <c r="Y409" s="463">
        <f t="shared" si="99"/>
        <v>0</v>
      </c>
      <c r="Z409" s="463">
        <f t="shared" si="100"/>
        <v>0</v>
      </c>
      <c r="AA409" s="463">
        <f t="shared" si="101"/>
        <v>0</v>
      </c>
      <c r="AB409" s="463">
        <f t="shared" si="102"/>
        <v>0</v>
      </c>
      <c r="AC409" s="463">
        <f t="shared" si="103"/>
        <v>0</v>
      </c>
      <c r="AD409" s="464" t="str">
        <f t="shared" si="109"/>
        <v>V</v>
      </c>
      <c r="AE409" s="465"/>
      <c r="AF409" s="466">
        <f>(T409+U409+V409)*'1.0-Contractblad'!$L$37+W409</f>
        <v>0</v>
      </c>
      <c r="AG409" s="466">
        <f ca="1">VLOOKUP(E409,'1.1a-Jaarprijzen'!$B$49:$Q$84,16,FALSE)*K409</f>
        <v>0</v>
      </c>
      <c r="AI409" s="364">
        <f t="shared" si="110"/>
        <v>14200</v>
      </c>
      <c r="AJ409" s="364" t="str">
        <f t="shared" si="111"/>
        <v>18200-200</v>
      </c>
    </row>
    <row r="410" spans="2:36" ht="15">
      <c r="B410" s="496"/>
      <c r="C410" s="497"/>
      <c r="D410" s="456">
        <f>VLOOKUP(E410,'1.1a-Jaarprijzen'!B:G,6,FALSE)</f>
        <v>1</v>
      </c>
      <c r="E410" s="455" t="s">
        <v>521</v>
      </c>
      <c r="F410" s="456" t="s">
        <v>375</v>
      </c>
      <c r="G410" s="457">
        <v>4</v>
      </c>
      <c r="H410" s="455" t="s">
        <v>564</v>
      </c>
      <c r="I410" s="458" t="str">
        <f t="shared" si="112"/>
        <v>sanitaire ruimte (toilet-/doucheruimte)</v>
      </c>
      <c r="J410" s="456" t="s">
        <v>639</v>
      </c>
      <c r="K410" s="459">
        <v>5</v>
      </c>
      <c r="L410" s="459"/>
      <c r="M410" s="460">
        <v>4200</v>
      </c>
      <c r="N410" s="461"/>
      <c r="O410" s="460"/>
      <c r="P410" s="467"/>
      <c r="Q410" s="462">
        <f t="shared" si="104"/>
        <v>200</v>
      </c>
      <c r="R410" s="678">
        <v>1</v>
      </c>
      <c r="S410" s="678">
        <v>1</v>
      </c>
      <c r="T410" s="452">
        <f t="shared" si="105"/>
        <v>0</v>
      </c>
      <c r="U410" s="452">
        <f t="shared" si="106"/>
        <v>0</v>
      </c>
      <c r="V410" s="452">
        <f t="shared" si="107"/>
        <v>0</v>
      </c>
      <c r="W410" s="452">
        <f t="shared" si="108"/>
        <v>0</v>
      </c>
      <c r="X410" s="452"/>
      <c r="Y410" s="463">
        <f t="shared" si="99"/>
        <v>0</v>
      </c>
      <c r="Z410" s="463">
        <f t="shared" si="100"/>
        <v>0</v>
      </c>
      <c r="AA410" s="463">
        <f t="shared" si="101"/>
        <v>0</v>
      </c>
      <c r="AB410" s="463">
        <f t="shared" si="102"/>
        <v>0</v>
      </c>
      <c r="AC410" s="463">
        <f t="shared" si="103"/>
        <v>0</v>
      </c>
      <c r="AD410" s="464" t="str">
        <f t="shared" si="109"/>
        <v>S</v>
      </c>
      <c r="AE410" s="465"/>
      <c r="AF410" s="466">
        <f>(T410+U410+V410)*'1.0-Contractblad'!$L$37+W410</f>
        <v>0</v>
      </c>
      <c r="AG410" s="466">
        <f ca="1">VLOOKUP(E410,'1.1a-Jaarprijzen'!$B$49:$Q$84,16,FALSE)*K410</f>
        <v>0</v>
      </c>
      <c r="AI410" s="364">
        <f t="shared" si="110"/>
        <v>1000</v>
      </c>
      <c r="AJ410" s="364" t="str">
        <f t="shared" si="111"/>
        <v>4200-200</v>
      </c>
    </row>
    <row r="411" spans="2:36" ht="15">
      <c r="B411" s="496"/>
      <c r="C411" s="497"/>
      <c r="D411" s="456">
        <f>VLOOKUP(E411,'1.1a-Jaarprijzen'!B:G,6,FALSE)</f>
        <v>1</v>
      </c>
      <c r="E411" s="455" t="s">
        <v>521</v>
      </c>
      <c r="F411" s="456" t="s">
        <v>375</v>
      </c>
      <c r="G411" s="457">
        <v>8</v>
      </c>
      <c r="H411" s="455" t="s">
        <v>564</v>
      </c>
      <c r="I411" s="458" t="str">
        <f t="shared" si="112"/>
        <v>sanitaire ruimte (toilet-/doucheruimte)</v>
      </c>
      <c r="J411" s="456" t="s">
        <v>639</v>
      </c>
      <c r="K411" s="459">
        <v>5</v>
      </c>
      <c r="L411" s="459"/>
      <c r="M411" s="460">
        <v>4200</v>
      </c>
      <c r="N411" s="461"/>
      <c r="O411" s="460"/>
      <c r="P411" s="467"/>
      <c r="Q411" s="462">
        <f t="shared" si="104"/>
        <v>200</v>
      </c>
      <c r="R411" s="678">
        <v>1</v>
      </c>
      <c r="S411" s="678">
        <v>1</v>
      </c>
      <c r="T411" s="452">
        <f t="shared" si="105"/>
        <v>0</v>
      </c>
      <c r="U411" s="452">
        <f t="shared" si="106"/>
        <v>0</v>
      </c>
      <c r="V411" s="452">
        <f t="shared" si="107"/>
        <v>0</v>
      </c>
      <c r="W411" s="452">
        <f t="shared" si="108"/>
        <v>0</v>
      </c>
      <c r="X411" s="452"/>
      <c r="Y411" s="463">
        <f t="shared" si="99"/>
        <v>0</v>
      </c>
      <c r="Z411" s="463">
        <f t="shared" si="100"/>
        <v>0</v>
      </c>
      <c r="AA411" s="463">
        <f t="shared" si="101"/>
        <v>0</v>
      </c>
      <c r="AB411" s="463">
        <f t="shared" si="102"/>
        <v>0</v>
      </c>
      <c r="AC411" s="463">
        <f t="shared" si="103"/>
        <v>0</v>
      </c>
      <c r="AD411" s="464" t="str">
        <f t="shared" si="109"/>
        <v>S</v>
      </c>
      <c r="AE411" s="465"/>
      <c r="AF411" s="466">
        <f>(T411+U411+V411)*'1.0-Contractblad'!$L$37+W411</f>
        <v>0</v>
      </c>
      <c r="AG411" s="466">
        <f ca="1">VLOOKUP(E411,'1.1a-Jaarprijzen'!$B$49:$Q$84,16,FALSE)*K411</f>
        <v>0</v>
      </c>
      <c r="AI411" s="364">
        <f t="shared" si="110"/>
        <v>1000</v>
      </c>
      <c r="AJ411" s="364" t="str">
        <f t="shared" si="111"/>
        <v>4200-200</v>
      </c>
    </row>
    <row r="412" spans="2:36" ht="15">
      <c r="B412" s="496"/>
      <c r="C412" s="497"/>
      <c r="D412" s="456">
        <f>VLOOKUP(E412,'1.1a-Jaarprijzen'!B:G,6,FALSE)</f>
        <v>1</v>
      </c>
      <c r="E412" s="455" t="s">
        <v>521</v>
      </c>
      <c r="F412" s="456" t="s">
        <v>375</v>
      </c>
      <c r="G412" s="457">
        <v>9</v>
      </c>
      <c r="H412" s="455" t="s">
        <v>572</v>
      </c>
      <c r="I412" s="458" t="str">
        <f t="shared" si="112"/>
        <v>leslokaal/leerplein groep 4 t/m 8</v>
      </c>
      <c r="J412" s="456" t="s">
        <v>673</v>
      </c>
      <c r="K412" s="459">
        <v>71</v>
      </c>
      <c r="L412" s="459"/>
      <c r="M412" s="460">
        <v>18200</v>
      </c>
      <c r="N412" s="461"/>
      <c r="O412" s="460"/>
      <c r="P412" s="467"/>
      <c r="Q412" s="462">
        <f t="shared" si="104"/>
        <v>200</v>
      </c>
      <c r="R412" s="678">
        <v>1</v>
      </c>
      <c r="S412" s="678">
        <v>1</v>
      </c>
      <c r="T412" s="452">
        <f t="shared" si="105"/>
        <v>0</v>
      </c>
      <c r="U412" s="452">
        <f t="shared" si="106"/>
        <v>0</v>
      </c>
      <c r="V412" s="452">
        <f t="shared" si="107"/>
        <v>0</v>
      </c>
      <c r="W412" s="452">
        <f t="shared" si="108"/>
        <v>0</v>
      </c>
      <c r="X412" s="452"/>
      <c r="Y412" s="463">
        <f t="shared" si="99"/>
        <v>0</v>
      </c>
      <c r="Z412" s="463">
        <f t="shared" si="100"/>
        <v>0</v>
      </c>
      <c r="AA412" s="463">
        <f t="shared" si="101"/>
        <v>0</v>
      </c>
      <c r="AB412" s="463">
        <f t="shared" si="102"/>
        <v>0</v>
      </c>
      <c r="AC412" s="463">
        <f t="shared" si="103"/>
        <v>0</v>
      </c>
      <c r="AD412" s="464" t="str">
        <f t="shared" si="109"/>
        <v>V</v>
      </c>
      <c r="AE412" s="465"/>
      <c r="AF412" s="466">
        <f>(T412+U412+V412)*'1.0-Contractblad'!$L$37+W412</f>
        <v>0</v>
      </c>
      <c r="AG412" s="466">
        <f ca="1">VLOOKUP(E412,'1.1a-Jaarprijzen'!$B$49:$Q$84,16,FALSE)*K412</f>
        <v>0</v>
      </c>
      <c r="AI412" s="364">
        <f t="shared" si="110"/>
        <v>14200</v>
      </c>
      <c r="AJ412" s="364" t="str">
        <f t="shared" si="111"/>
        <v>18200-200</v>
      </c>
    </row>
    <row r="413" spans="2:36" ht="15">
      <c r="B413" s="496"/>
      <c r="C413" s="497"/>
      <c r="D413" s="456">
        <f>VLOOKUP(E413,'1.1a-Jaarprijzen'!B:G,6,FALSE)</f>
        <v>1</v>
      </c>
      <c r="E413" s="455" t="s">
        <v>521</v>
      </c>
      <c r="F413" s="456" t="s">
        <v>375</v>
      </c>
      <c r="G413" s="457">
        <v>12</v>
      </c>
      <c r="H413" s="455" t="s">
        <v>572</v>
      </c>
      <c r="I413" s="458" t="str">
        <f t="shared" si="112"/>
        <v>leslokaal/leerplein groep 4 t/m 8</v>
      </c>
      <c r="J413" s="456" t="s">
        <v>673</v>
      </c>
      <c r="K413" s="459">
        <v>37</v>
      </c>
      <c r="L413" s="459"/>
      <c r="M413" s="460">
        <v>18200</v>
      </c>
      <c r="N413" s="461"/>
      <c r="O413" s="460"/>
      <c r="P413" s="467"/>
      <c r="Q413" s="462">
        <f t="shared" si="104"/>
        <v>200</v>
      </c>
      <c r="R413" s="678">
        <v>1</v>
      </c>
      <c r="S413" s="678">
        <v>1</v>
      </c>
      <c r="T413" s="452">
        <f t="shared" si="105"/>
        <v>0</v>
      </c>
      <c r="U413" s="452">
        <f t="shared" si="106"/>
        <v>0</v>
      </c>
      <c r="V413" s="452">
        <f t="shared" si="107"/>
        <v>0</v>
      </c>
      <c r="W413" s="452">
        <f t="shared" si="108"/>
        <v>0</v>
      </c>
      <c r="X413" s="452"/>
      <c r="Y413" s="463">
        <f t="shared" si="99"/>
        <v>0</v>
      </c>
      <c r="Z413" s="463">
        <f t="shared" si="100"/>
        <v>0</v>
      </c>
      <c r="AA413" s="463">
        <f t="shared" si="101"/>
        <v>0</v>
      </c>
      <c r="AB413" s="463">
        <f t="shared" si="102"/>
        <v>0</v>
      </c>
      <c r="AC413" s="463">
        <f t="shared" si="103"/>
        <v>0</v>
      </c>
      <c r="AD413" s="464" t="str">
        <f t="shared" si="109"/>
        <v>V</v>
      </c>
      <c r="AE413" s="465"/>
      <c r="AF413" s="466">
        <f>(T413+U413+V413)*'1.0-Contractblad'!$L$37+W413</f>
        <v>0</v>
      </c>
      <c r="AG413" s="466">
        <f ca="1">VLOOKUP(E413,'1.1a-Jaarprijzen'!$B$49:$Q$84,16,FALSE)*K413</f>
        <v>0</v>
      </c>
      <c r="AI413" s="364">
        <f t="shared" si="110"/>
        <v>7400</v>
      </c>
      <c r="AJ413" s="364" t="str">
        <f t="shared" si="111"/>
        <v>18200-200</v>
      </c>
    </row>
    <row r="414" spans="2:36" ht="15">
      <c r="B414" s="496"/>
      <c r="C414" s="497"/>
      <c r="D414" s="456">
        <f>VLOOKUP(E414,'1.1a-Jaarprijzen'!B:G,6,FALSE)</f>
        <v>1</v>
      </c>
      <c r="E414" s="455" t="s">
        <v>521</v>
      </c>
      <c r="F414" s="456" t="s">
        <v>375</v>
      </c>
      <c r="G414" s="457">
        <v>16</v>
      </c>
      <c r="H414" s="455" t="s">
        <v>564</v>
      </c>
      <c r="I414" s="458" t="str">
        <f t="shared" si="112"/>
        <v>sanitaire ruimte (toilet-/doucheruimte)</v>
      </c>
      <c r="J414" s="456" t="s">
        <v>639</v>
      </c>
      <c r="K414" s="459">
        <v>2</v>
      </c>
      <c r="L414" s="459"/>
      <c r="M414" s="460">
        <v>4200</v>
      </c>
      <c r="N414" s="461"/>
      <c r="O414" s="460"/>
      <c r="P414" s="467"/>
      <c r="Q414" s="462">
        <f t="shared" si="104"/>
        <v>200</v>
      </c>
      <c r="R414" s="678">
        <v>1</v>
      </c>
      <c r="S414" s="678">
        <v>1</v>
      </c>
      <c r="T414" s="452">
        <f t="shared" si="105"/>
        <v>0</v>
      </c>
      <c r="U414" s="452">
        <f t="shared" si="106"/>
        <v>0</v>
      </c>
      <c r="V414" s="452">
        <f t="shared" si="107"/>
        <v>0</v>
      </c>
      <c r="W414" s="452">
        <f t="shared" si="108"/>
        <v>0</v>
      </c>
      <c r="X414" s="452"/>
      <c r="Y414" s="463">
        <f t="shared" si="99"/>
        <v>0</v>
      </c>
      <c r="Z414" s="463">
        <f t="shared" si="100"/>
        <v>0</v>
      </c>
      <c r="AA414" s="463">
        <f t="shared" si="101"/>
        <v>0</v>
      </c>
      <c r="AB414" s="463">
        <f t="shared" si="102"/>
        <v>0</v>
      </c>
      <c r="AC414" s="463">
        <f t="shared" si="103"/>
        <v>0</v>
      </c>
      <c r="AD414" s="464" t="str">
        <f t="shared" si="109"/>
        <v>S</v>
      </c>
      <c r="AE414" s="465"/>
      <c r="AF414" s="466">
        <f>(T414+U414+V414)*'1.0-Contractblad'!$L$37+W414</f>
        <v>0</v>
      </c>
      <c r="AG414" s="466">
        <f ca="1">VLOOKUP(E414,'1.1a-Jaarprijzen'!$B$49:$Q$84,16,FALSE)*K414</f>
        <v>0</v>
      </c>
      <c r="AI414" s="364">
        <f t="shared" si="110"/>
        <v>400</v>
      </c>
      <c r="AJ414" s="364" t="str">
        <f t="shared" si="111"/>
        <v>4200-200</v>
      </c>
    </row>
    <row r="415" spans="2:36" ht="15">
      <c r="B415" s="496"/>
      <c r="C415" s="497"/>
      <c r="D415" s="456">
        <f>VLOOKUP(E415,'1.1a-Jaarprijzen'!B:G,6,FALSE)</f>
        <v>1</v>
      </c>
      <c r="E415" s="455" t="s">
        <v>521</v>
      </c>
      <c r="F415" s="456" t="s">
        <v>375</v>
      </c>
      <c r="G415" s="457">
        <v>17</v>
      </c>
      <c r="H415" s="455" t="s">
        <v>573</v>
      </c>
      <c r="I415" s="458" t="str">
        <f t="shared" si="112"/>
        <v>administratieve -,  vergaderruimte</v>
      </c>
      <c r="J415" s="456" t="s">
        <v>673</v>
      </c>
      <c r="K415" s="459">
        <v>18</v>
      </c>
      <c r="L415" s="459"/>
      <c r="M415" s="460">
        <v>1040</v>
      </c>
      <c r="N415" s="461"/>
      <c r="O415" s="460"/>
      <c r="P415" s="467"/>
      <c r="Q415" s="462">
        <f t="shared" si="104"/>
        <v>40</v>
      </c>
      <c r="R415" s="678">
        <v>1</v>
      </c>
      <c r="S415" s="678">
        <v>1</v>
      </c>
      <c r="T415" s="452">
        <f t="shared" si="105"/>
        <v>0</v>
      </c>
      <c r="U415" s="452">
        <f t="shared" si="106"/>
        <v>0</v>
      </c>
      <c r="V415" s="452">
        <f t="shared" si="107"/>
        <v>0</v>
      </c>
      <c r="W415" s="452">
        <f t="shared" si="108"/>
        <v>0</v>
      </c>
      <c r="X415" s="452"/>
      <c r="Y415" s="463">
        <f t="shared" si="99"/>
        <v>0</v>
      </c>
      <c r="Z415" s="463">
        <f t="shared" si="100"/>
        <v>0</v>
      </c>
      <c r="AA415" s="463">
        <f t="shared" si="101"/>
        <v>0</v>
      </c>
      <c r="AB415" s="463">
        <f t="shared" si="102"/>
        <v>0</v>
      </c>
      <c r="AC415" s="463">
        <f t="shared" si="103"/>
        <v>0</v>
      </c>
      <c r="AD415" s="464" t="str">
        <f t="shared" si="109"/>
        <v>V</v>
      </c>
      <c r="AE415" s="465"/>
      <c r="AF415" s="466">
        <f>(T415+U415+V415)*'1.0-Contractblad'!$L$37+W415</f>
        <v>0</v>
      </c>
      <c r="AG415" s="466">
        <f ca="1">VLOOKUP(E415,'1.1a-Jaarprijzen'!$B$49:$Q$84,16,FALSE)*K415</f>
        <v>0</v>
      </c>
      <c r="AI415" s="364">
        <f t="shared" si="110"/>
        <v>720</v>
      </c>
      <c r="AJ415" s="364" t="str">
        <f t="shared" si="111"/>
        <v>1040-40</v>
      </c>
    </row>
    <row r="416" spans="2:36" ht="15">
      <c r="B416" s="496"/>
      <c r="C416" s="497"/>
      <c r="D416" s="456">
        <f>VLOOKUP(E416,'1.1a-Jaarprijzen'!B:G,6,FALSE)</f>
        <v>1</v>
      </c>
      <c r="E416" s="455" t="s">
        <v>521</v>
      </c>
      <c r="F416" s="456" t="s">
        <v>375</v>
      </c>
      <c r="G416" s="457">
        <v>22</v>
      </c>
      <c r="H416" s="455" t="s">
        <v>331</v>
      </c>
      <c r="I416" s="458" t="str">
        <f t="shared" si="112"/>
        <v>entree, gang, hal, repro</v>
      </c>
      <c r="J416" s="456" t="s">
        <v>673</v>
      </c>
      <c r="K416" s="459">
        <v>5</v>
      </c>
      <c r="L416" s="459"/>
      <c r="M416" s="460">
        <v>3200</v>
      </c>
      <c r="N416" s="461"/>
      <c r="O416" s="460"/>
      <c r="P416" s="467"/>
      <c r="Q416" s="462">
        <f t="shared" si="104"/>
        <v>200</v>
      </c>
      <c r="R416" s="678">
        <v>1</v>
      </c>
      <c r="S416" s="678">
        <v>1</v>
      </c>
      <c r="T416" s="452">
        <f t="shared" si="105"/>
        <v>0</v>
      </c>
      <c r="U416" s="452">
        <f t="shared" si="106"/>
        <v>0</v>
      </c>
      <c r="V416" s="452">
        <f t="shared" si="107"/>
        <v>0</v>
      </c>
      <c r="W416" s="452">
        <f t="shared" si="108"/>
        <v>0</v>
      </c>
      <c r="X416" s="452"/>
      <c r="Y416" s="463">
        <f t="shared" si="99"/>
        <v>0</v>
      </c>
      <c r="Z416" s="463">
        <f t="shared" si="100"/>
        <v>0</v>
      </c>
      <c r="AA416" s="463">
        <f t="shared" si="101"/>
        <v>0</v>
      </c>
      <c r="AB416" s="463">
        <f t="shared" si="102"/>
        <v>0</v>
      </c>
      <c r="AC416" s="463">
        <f t="shared" si="103"/>
        <v>0</v>
      </c>
      <c r="AD416" s="464" t="str">
        <f t="shared" si="109"/>
        <v>V</v>
      </c>
      <c r="AE416" s="465"/>
      <c r="AF416" s="466">
        <f>(T416+U416+V416)*'1.0-Contractblad'!$L$37+W416</f>
        <v>0</v>
      </c>
      <c r="AG416" s="466">
        <f ca="1">VLOOKUP(E416,'1.1a-Jaarprijzen'!$B$49:$Q$84,16,FALSE)*K416</f>
        <v>0</v>
      </c>
      <c r="AI416" s="364">
        <f t="shared" si="110"/>
        <v>1000</v>
      </c>
      <c r="AJ416" s="364" t="str">
        <f t="shared" si="111"/>
        <v>3200-200</v>
      </c>
    </row>
    <row r="417" spans="2:36" ht="15">
      <c r="B417" s="496"/>
      <c r="C417" s="497"/>
      <c r="D417" s="456">
        <f>VLOOKUP(E417,'1.1a-Jaarprijzen'!B:G,6,FALSE)</f>
        <v>1</v>
      </c>
      <c r="E417" s="455" t="s">
        <v>521</v>
      </c>
      <c r="F417" s="456" t="s">
        <v>375</v>
      </c>
      <c r="G417" s="457">
        <v>28</v>
      </c>
      <c r="H417" s="455" t="s">
        <v>564</v>
      </c>
      <c r="I417" s="458" t="str">
        <f t="shared" si="112"/>
        <v>sanitaire ruimte (toilet-/doucheruimte)</v>
      </c>
      <c r="J417" s="456" t="s">
        <v>639</v>
      </c>
      <c r="K417" s="459">
        <v>5</v>
      </c>
      <c r="L417" s="459"/>
      <c r="M417" s="460">
        <v>4200</v>
      </c>
      <c r="N417" s="461"/>
      <c r="O417" s="460"/>
      <c r="P417" s="467"/>
      <c r="Q417" s="462">
        <f t="shared" si="104"/>
        <v>200</v>
      </c>
      <c r="R417" s="678">
        <v>1</v>
      </c>
      <c r="S417" s="678">
        <v>1</v>
      </c>
      <c r="T417" s="452">
        <f t="shared" si="105"/>
        <v>0</v>
      </c>
      <c r="U417" s="452">
        <f t="shared" si="106"/>
        <v>0</v>
      </c>
      <c r="V417" s="452">
        <f t="shared" si="107"/>
        <v>0</v>
      </c>
      <c r="W417" s="452">
        <f t="shared" si="108"/>
        <v>0</v>
      </c>
      <c r="X417" s="452"/>
      <c r="Y417" s="463">
        <f t="shared" si="99"/>
        <v>0</v>
      </c>
      <c r="Z417" s="463">
        <f t="shared" si="100"/>
        <v>0</v>
      </c>
      <c r="AA417" s="463">
        <f t="shared" si="101"/>
        <v>0</v>
      </c>
      <c r="AB417" s="463">
        <f t="shared" si="102"/>
        <v>0</v>
      </c>
      <c r="AC417" s="463">
        <f t="shared" si="103"/>
        <v>0</v>
      </c>
      <c r="AD417" s="464" t="str">
        <f t="shared" si="109"/>
        <v>S</v>
      </c>
      <c r="AE417" s="465"/>
      <c r="AF417" s="466">
        <f>(T417+U417+V417)*'1.0-Contractblad'!$L$37+W417</f>
        <v>0</v>
      </c>
      <c r="AG417" s="466">
        <f ca="1">VLOOKUP(E417,'1.1a-Jaarprijzen'!$B$49:$Q$84,16,FALSE)*K417</f>
        <v>0</v>
      </c>
      <c r="AI417" s="364">
        <f t="shared" si="110"/>
        <v>1000</v>
      </c>
      <c r="AJ417" s="364" t="str">
        <f t="shared" si="111"/>
        <v>4200-200</v>
      </c>
    </row>
    <row r="418" spans="2:36" ht="15">
      <c r="B418" s="496"/>
      <c r="C418" s="497"/>
      <c r="D418" s="456">
        <f>VLOOKUP(E418,'1.1a-Jaarprijzen'!B:G,6,FALSE)</f>
        <v>1</v>
      </c>
      <c r="E418" s="455" t="s">
        <v>521</v>
      </c>
      <c r="F418" s="456" t="s">
        <v>375</v>
      </c>
      <c r="G418" s="457">
        <v>29</v>
      </c>
      <c r="H418" s="455" t="s">
        <v>572</v>
      </c>
      <c r="I418" s="458" t="str">
        <f t="shared" si="112"/>
        <v>leslokaal/leerplein groep 4 t/m 8</v>
      </c>
      <c r="J418" s="456" t="s">
        <v>673</v>
      </c>
      <c r="K418" s="459">
        <v>71</v>
      </c>
      <c r="L418" s="459"/>
      <c r="M418" s="460">
        <v>18200</v>
      </c>
      <c r="N418" s="461"/>
      <c r="O418" s="460"/>
      <c r="P418" s="467"/>
      <c r="Q418" s="462">
        <f t="shared" si="104"/>
        <v>200</v>
      </c>
      <c r="R418" s="678">
        <v>1</v>
      </c>
      <c r="S418" s="678">
        <v>1</v>
      </c>
      <c r="T418" s="452">
        <f t="shared" si="105"/>
        <v>0</v>
      </c>
      <c r="U418" s="452">
        <f t="shared" si="106"/>
        <v>0</v>
      </c>
      <c r="V418" s="452">
        <f t="shared" si="107"/>
        <v>0</v>
      </c>
      <c r="W418" s="452">
        <f t="shared" si="108"/>
        <v>0</v>
      </c>
      <c r="X418" s="452"/>
      <c r="Y418" s="463">
        <f t="shared" si="99"/>
        <v>0</v>
      </c>
      <c r="Z418" s="463">
        <f t="shared" si="100"/>
        <v>0</v>
      </c>
      <c r="AA418" s="463">
        <f t="shared" si="101"/>
        <v>0</v>
      </c>
      <c r="AB418" s="463">
        <f t="shared" si="102"/>
        <v>0</v>
      </c>
      <c r="AC418" s="463">
        <f t="shared" si="103"/>
        <v>0</v>
      </c>
      <c r="AD418" s="464" t="str">
        <f t="shared" si="109"/>
        <v>V</v>
      </c>
      <c r="AE418" s="465"/>
      <c r="AF418" s="466">
        <f>(T418+U418+V418)*'1.0-Contractblad'!$L$37+W418</f>
        <v>0</v>
      </c>
      <c r="AG418" s="466">
        <f ca="1">VLOOKUP(E418,'1.1a-Jaarprijzen'!$B$49:$Q$84,16,FALSE)*K418</f>
        <v>0</v>
      </c>
      <c r="AI418" s="364">
        <f t="shared" si="110"/>
        <v>14200</v>
      </c>
      <c r="AJ418" s="364" t="str">
        <f t="shared" si="111"/>
        <v>18200-200</v>
      </c>
    </row>
    <row r="419" spans="2:36" ht="15">
      <c r="B419" s="496"/>
      <c r="C419" s="497"/>
      <c r="D419" s="456">
        <f>VLOOKUP(E419,'1.1a-Jaarprijzen'!B:G,6,FALSE)</f>
        <v>1</v>
      </c>
      <c r="E419" s="455" t="s">
        <v>521</v>
      </c>
      <c r="F419" s="456" t="s">
        <v>375</v>
      </c>
      <c r="G419" s="457">
        <v>30</v>
      </c>
      <c r="H419" s="455" t="s">
        <v>564</v>
      </c>
      <c r="I419" s="458" t="str">
        <f t="shared" si="112"/>
        <v>sanitaire ruimte (toilet-/doucheruimte)</v>
      </c>
      <c r="J419" s="456" t="s">
        <v>639</v>
      </c>
      <c r="K419" s="459">
        <v>5</v>
      </c>
      <c r="L419" s="459"/>
      <c r="M419" s="460">
        <v>4200</v>
      </c>
      <c r="N419" s="461"/>
      <c r="O419" s="460"/>
      <c r="P419" s="467"/>
      <c r="Q419" s="462">
        <f t="shared" si="104"/>
        <v>200</v>
      </c>
      <c r="R419" s="678">
        <v>1</v>
      </c>
      <c r="S419" s="678">
        <v>1</v>
      </c>
      <c r="T419" s="452">
        <f t="shared" si="105"/>
        <v>0</v>
      </c>
      <c r="U419" s="452">
        <f t="shared" si="106"/>
        <v>0</v>
      </c>
      <c r="V419" s="452">
        <f t="shared" si="107"/>
        <v>0</v>
      </c>
      <c r="W419" s="452">
        <f t="shared" si="108"/>
        <v>0</v>
      </c>
      <c r="X419" s="452"/>
      <c r="Y419" s="463">
        <f t="shared" si="99"/>
        <v>0</v>
      </c>
      <c r="Z419" s="463">
        <f t="shared" si="100"/>
        <v>0</v>
      </c>
      <c r="AA419" s="463">
        <f t="shared" si="101"/>
        <v>0</v>
      </c>
      <c r="AB419" s="463">
        <f t="shared" si="102"/>
        <v>0</v>
      </c>
      <c r="AC419" s="463">
        <f t="shared" si="103"/>
        <v>0</v>
      </c>
      <c r="AD419" s="464" t="str">
        <f t="shared" si="109"/>
        <v>S</v>
      </c>
      <c r="AE419" s="465"/>
      <c r="AF419" s="466">
        <f>(T419+U419+V419)*'1.0-Contractblad'!$L$37+W419</f>
        <v>0</v>
      </c>
      <c r="AG419" s="466">
        <f ca="1">VLOOKUP(E419,'1.1a-Jaarprijzen'!$B$49:$Q$84,16,FALSE)*K419</f>
        <v>0</v>
      </c>
      <c r="AI419" s="364">
        <f t="shared" si="110"/>
        <v>1000</v>
      </c>
      <c r="AJ419" s="364" t="str">
        <f t="shared" si="111"/>
        <v>4200-200</v>
      </c>
    </row>
    <row r="420" spans="2:36" ht="15">
      <c r="B420" s="496"/>
      <c r="C420" s="497"/>
      <c r="D420" s="456">
        <f>VLOOKUP(E420,'1.1a-Jaarprijzen'!B:G,6,FALSE)</f>
        <v>1</v>
      </c>
      <c r="E420" s="455" t="s">
        <v>521</v>
      </c>
      <c r="F420" s="456" t="s">
        <v>375</v>
      </c>
      <c r="G420" s="457">
        <v>31</v>
      </c>
      <c r="H420" s="455" t="s">
        <v>572</v>
      </c>
      <c r="I420" s="458" t="str">
        <f t="shared" si="112"/>
        <v>leslokaal/leerplein groep 4 t/m 8</v>
      </c>
      <c r="J420" s="456" t="s">
        <v>673</v>
      </c>
      <c r="K420" s="459">
        <v>71</v>
      </c>
      <c r="L420" s="459"/>
      <c r="M420" s="460">
        <v>18200</v>
      </c>
      <c r="N420" s="461"/>
      <c r="O420" s="460"/>
      <c r="P420" s="467"/>
      <c r="Q420" s="462">
        <f t="shared" si="104"/>
        <v>200</v>
      </c>
      <c r="R420" s="678">
        <v>1</v>
      </c>
      <c r="S420" s="678">
        <v>1</v>
      </c>
      <c r="T420" s="452">
        <f t="shared" si="105"/>
        <v>0</v>
      </c>
      <c r="U420" s="452">
        <f t="shared" si="106"/>
        <v>0</v>
      </c>
      <c r="V420" s="452">
        <f t="shared" si="107"/>
        <v>0</v>
      </c>
      <c r="W420" s="452">
        <f t="shared" si="108"/>
        <v>0</v>
      </c>
      <c r="X420" s="452"/>
      <c r="Y420" s="463">
        <f t="shared" si="99"/>
        <v>0</v>
      </c>
      <c r="Z420" s="463">
        <f t="shared" si="100"/>
        <v>0</v>
      </c>
      <c r="AA420" s="463">
        <f t="shared" si="101"/>
        <v>0</v>
      </c>
      <c r="AB420" s="463">
        <f t="shared" si="102"/>
        <v>0</v>
      </c>
      <c r="AC420" s="463">
        <f t="shared" si="103"/>
        <v>0</v>
      </c>
      <c r="AD420" s="464" t="str">
        <f t="shared" si="109"/>
        <v>V</v>
      </c>
      <c r="AE420" s="465"/>
      <c r="AF420" s="466">
        <f>(T420+U420+V420)*'1.0-Contractblad'!$L$37+W420</f>
        <v>0</v>
      </c>
      <c r="AG420" s="466">
        <f ca="1">VLOOKUP(E420,'1.1a-Jaarprijzen'!$B$49:$Q$84,16,FALSE)*K420</f>
        <v>0</v>
      </c>
      <c r="AI420" s="364">
        <f t="shared" si="110"/>
        <v>14200</v>
      </c>
      <c r="AJ420" s="364" t="str">
        <f t="shared" si="111"/>
        <v>18200-200</v>
      </c>
    </row>
    <row r="421" spans="2:36" ht="15">
      <c r="B421" s="496"/>
      <c r="C421" s="497"/>
      <c r="D421" s="456">
        <f>VLOOKUP(E421,'1.1a-Jaarprijzen'!B:G,6,FALSE)</f>
        <v>1</v>
      </c>
      <c r="E421" s="455" t="s">
        <v>521</v>
      </c>
      <c r="F421" s="456" t="s">
        <v>375</v>
      </c>
      <c r="G421" s="457">
        <v>32</v>
      </c>
      <c r="H421" s="455" t="s">
        <v>574</v>
      </c>
      <c r="I421" s="458" t="str">
        <f t="shared" si="112"/>
        <v>niet van toepassing</v>
      </c>
      <c r="J421" s="456" t="s">
        <v>673</v>
      </c>
      <c r="K421" s="459">
        <v>0</v>
      </c>
      <c r="L421" s="459"/>
      <c r="M421" s="460" t="s">
        <v>17</v>
      </c>
      <c r="N421" s="461"/>
      <c r="O421" s="460"/>
      <c r="P421" s="467"/>
      <c r="Q421" s="462">
        <f t="shared" si="104"/>
        <v>0</v>
      </c>
      <c r="R421" s="678">
        <v>1</v>
      </c>
      <c r="S421" s="678">
        <v>1</v>
      </c>
      <c r="T421" s="452">
        <f t="shared" si="105"/>
        <v>0</v>
      </c>
      <c r="U421" s="452">
        <f t="shared" si="106"/>
        <v>0</v>
      </c>
      <c r="V421" s="452">
        <f t="shared" si="107"/>
        <v>0</v>
      </c>
      <c r="W421" s="452">
        <f t="shared" si="108"/>
        <v>0</v>
      </c>
      <c r="X421" s="452"/>
      <c r="Y421" s="463">
        <f t="shared" si="99"/>
        <v>0</v>
      </c>
      <c r="Z421" s="463">
        <f t="shared" si="100"/>
        <v>0</v>
      </c>
      <c r="AA421" s="463">
        <f t="shared" si="101"/>
        <v>0</v>
      </c>
      <c r="AB421" s="463">
        <f t="shared" si="102"/>
        <v>0</v>
      </c>
      <c r="AC421" s="463">
        <f t="shared" si="103"/>
        <v>0</v>
      </c>
      <c r="AD421" s="464">
        <f t="shared" si="109"/>
        <v>0</v>
      </c>
      <c r="AE421" s="465" t="s">
        <v>636</v>
      </c>
      <c r="AF421" s="466">
        <f>(T421+U421+V421)*'1.0-Contractblad'!$L$37+W421</f>
        <v>0</v>
      </c>
      <c r="AG421" s="466">
        <f ca="1">VLOOKUP(E421,'1.1a-Jaarprijzen'!$B$49:$Q$84,16,FALSE)*K421</f>
        <v>0</v>
      </c>
      <c r="AI421" s="364">
        <f t="shared" si="110"/>
        <v>0</v>
      </c>
      <c r="AJ421" s="364" t="str">
        <f t="shared" si="111"/>
        <v>nvt-0</v>
      </c>
    </row>
    <row r="422" spans="2:36" ht="15">
      <c r="B422" s="496"/>
      <c r="C422" s="497"/>
      <c r="D422" s="456">
        <f>VLOOKUP(E422,'1.1a-Jaarprijzen'!B:G,6,FALSE)</f>
        <v>1</v>
      </c>
      <c r="E422" s="455" t="s">
        <v>689</v>
      </c>
      <c r="F422" s="456" t="s">
        <v>375</v>
      </c>
      <c r="G422" s="457">
        <v>1</v>
      </c>
      <c r="H422" s="455" t="s">
        <v>331</v>
      </c>
      <c r="I422" s="458" t="str">
        <f t="shared" si="112"/>
        <v>entree, gang, hal, repro</v>
      </c>
      <c r="J422" s="456" t="s">
        <v>646</v>
      </c>
      <c r="K422" s="459">
        <v>5</v>
      </c>
      <c r="L422" s="459"/>
      <c r="M422" s="460">
        <v>3200</v>
      </c>
      <c r="N422" s="461"/>
      <c r="O422" s="460"/>
      <c r="P422" s="467"/>
      <c r="Q422" s="462">
        <f t="shared" si="104"/>
        <v>200</v>
      </c>
      <c r="R422" s="678">
        <v>1</v>
      </c>
      <c r="S422" s="678">
        <v>1</v>
      </c>
      <c r="T422" s="452">
        <f t="shared" si="105"/>
        <v>0</v>
      </c>
      <c r="U422" s="452">
        <f t="shared" si="106"/>
        <v>0</v>
      </c>
      <c r="V422" s="452">
        <f t="shared" si="107"/>
        <v>0</v>
      </c>
      <c r="W422" s="452">
        <f t="shared" si="108"/>
        <v>0</v>
      </c>
      <c r="X422" s="452"/>
      <c r="Y422" s="463">
        <f t="shared" si="99"/>
        <v>0</v>
      </c>
      <c r="Z422" s="463">
        <f t="shared" si="100"/>
        <v>0</v>
      </c>
      <c r="AA422" s="463">
        <f t="shared" si="101"/>
        <v>0</v>
      </c>
      <c r="AB422" s="463">
        <f t="shared" si="102"/>
        <v>0</v>
      </c>
      <c r="AC422" s="463">
        <f t="shared" si="103"/>
        <v>0</v>
      </c>
      <c r="AD422" s="464" t="str">
        <f t="shared" si="109"/>
        <v>V</v>
      </c>
      <c r="AE422" s="465"/>
      <c r="AF422" s="466">
        <f>(T422+U422+V422)*'1.0-Contractblad'!$L$37+W422</f>
        <v>0</v>
      </c>
      <c r="AG422" s="466">
        <f ca="1">VLOOKUP(E422,'1.1a-Jaarprijzen'!$B$49:$Q$84,16,FALSE)*K422</f>
        <v>0</v>
      </c>
      <c r="AI422" s="364">
        <f t="shared" si="110"/>
        <v>1000</v>
      </c>
      <c r="AJ422" s="364" t="str">
        <f t="shared" si="111"/>
        <v>3200-200</v>
      </c>
    </row>
    <row r="423" spans="2:36" ht="15">
      <c r="B423" s="496"/>
      <c r="C423" s="497"/>
      <c r="D423" s="456">
        <f>VLOOKUP(E423,'1.1a-Jaarprijzen'!B:G,6,FALSE)</f>
        <v>1</v>
      </c>
      <c r="E423" s="455" t="s">
        <v>689</v>
      </c>
      <c r="F423" s="456" t="s">
        <v>375</v>
      </c>
      <c r="G423" s="457">
        <v>2</v>
      </c>
      <c r="H423" s="455" t="s">
        <v>570</v>
      </c>
      <c r="I423" s="458" t="str">
        <f t="shared" si="112"/>
        <v>aula, gemeenschappelijke ruimte, bibliotheek</v>
      </c>
      <c r="J423" s="456" t="s">
        <v>673</v>
      </c>
      <c r="K423" s="459">
        <v>140</v>
      </c>
      <c r="L423" s="459"/>
      <c r="M423" s="460">
        <v>2200</v>
      </c>
      <c r="N423" s="461"/>
      <c r="O423" s="460"/>
      <c r="P423" s="467"/>
      <c r="Q423" s="462">
        <f t="shared" si="104"/>
        <v>200</v>
      </c>
      <c r="R423" s="678">
        <v>1</v>
      </c>
      <c r="S423" s="678">
        <v>1</v>
      </c>
      <c r="T423" s="452">
        <f t="shared" si="105"/>
        <v>0</v>
      </c>
      <c r="U423" s="452">
        <f t="shared" si="106"/>
        <v>0</v>
      </c>
      <c r="V423" s="452">
        <f t="shared" si="107"/>
        <v>0</v>
      </c>
      <c r="W423" s="452">
        <f t="shared" si="108"/>
        <v>0</v>
      </c>
      <c r="X423" s="452"/>
      <c r="Y423" s="463">
        <f t="shared" si="99"/>
        <v>0</v>
      </c>
      <c r="Z423" s="463">
        <f t="shared" si="100"/>
        <v>0</v>
      </c>
      <c r="AA423" s="463">
        <f t="shared" si="101"/>
        <v>0</v>
      </c>
      <c r="AB423" s="463">
        <f t="shared" si="102"/>
        <v>0</v>
      </c>
      <c r="AC423" s="463">
        <f t="shared" si="103"/>
        <v>0</v>
      </c>
      <c r="AD423" s="464" t="str">
        <f t="shared" si="109"/>
        <v>V</v>
      </c>
      <c r="AE423" s="465"/>
      <c r="AF423" s="466">
        <f>(T423+U423+V423)*'1.0-Contractblad'!$L$37+W423</f>
        <v>0</v>
      </c>
      <c r="AG423" s="466">
        <f ca="1">VLOOKUP(E423,'1.1a-Jaarprijzen'!$B$49:$Q$84,16,FALSE)*K423</f>
        <v>0</v>
      </c>
      <c r="AI423" s="364">
        <f t="shared" si="110"/>
        <v>28000</v>
      </c>
      <c r="AJ423" s="364" t="str">
        <f t="shared" si="111"/>
        <v>2200-200</v>
      </c>
    </row>
    <row r="424" spans="2:36" ht="15">
      <c r="B424" s="496"/>
      <c r="C424" s="497"/>
      <c r="D424" s="456">
        <f>VLOOKUP(E424,'1.1a-Jaarprijzen'!B:G,6,FALSE)</f>
        <v>1</v>
      </c>
      <c r="E424" s="455" t="s">
        <v>689</v>
      </c>
      <c r="F424" s="456" t="s">
        <v>375</v>
      </c>
      <c r="G424" s="457">
        <v>3</v>
      </c>
      <c r="H424" s="455" t="s">
        <v>579</v>
      </c>
      <c r="I424" s="458" t="str">
        <f t="shared" si="112"/>
        <v>administratieve -,  vergaderruimte</v>
      </c>
      <c r="J424" s="456" t="s">
        <v>673</v>
      </c>
      <c r="K424" s="459">
        <v>13</v>
      </c>
      <c r="L424" s="459"/>
      <c r="M424" s="460">
        <v>1040</v>
      </c>
      <c r="N424" s="461"/>
      <c r="O424" s="460"/>
      <c r="P424" s="467"/>
      <c r="Q424" s="462">
        <f t="shared" si="104"/>
        <v>40</v>
      </c>
      <c r="R424" s="678">
        <v>1</v>
      </c>
      <c r="S424" s="678">
        <v>1</v>
      </c>
      <c r="T424" s="452">
        <f t="shared" si="105"/>
        <v>0</v>
      </c>
      <c r="U424" s="452">
        <f t="shared" si="106"/>
        <v>0</v>
      </c>
      <c r="V424" s="452">
        <f t="shared" si="107"/>
        <v>0</v>
      </c>
      <c r="W424" s="452">
        <f t="shared" si="108"/>
        <v>0</v>
      </c>
      <c r="X424" s="452"/>
      <c r="Y424" s="463">
        <f t="shared" si="99"/>
        <v>0</v>
      </c>
      <c r="Z424" s="463">
        <f t="shared" si="100"/>
        <v>0</v>
      </c>
      <c r="AA424" s="463">
        <f t="shared" si="101"/>
        <v>0</v>
      </c>
      <c r="AB424" s="463">
        <f t="shared" si="102"/>
        <v>0</v>
      </c>
      <c r="AC424" s="463">
        <f t="shared" si="103"/>
        <v>0</v>
      </c>
      <c r="AD424" s="464" t="str">
        <f t="shared" si="109"/>
        <v>V</v>
      </c>
      <c r="AE424" s="465"/>
      <c r="AF424" s="466">
        <f>(T424+U424+V424)*'1.0-Contractblad'!$L$37+W424</f>
        <v>0</v>
      </c>
      <c r="AG424" s="466">
        <f ca="1">VLOOKUP(E424,'1.1a-Jaarprijzen'!$B$49:$Q$84,16,FALSE)*K424</f>
        <v>0</v>
      </c>
      <c r="AI424" s="364">
        <f t="shared" si="110"/>
        <v>520</v>
      </c>
      <c r="AJ424" s="364" t="str">
        <f t="shared" si="111"/>
        <v>1040-40</v>
      </c>
    </row>
    <row r="425" spans="2:36" ht="15">
      <c r="B425" s="496"/>
      <c r="C425" s="497"/>
      <c r="D425" s="456">
        <f>VLOOKUP(E425,'1.1a-Jaarprijzen'!B:G,6,FALSE)</f>
        <v>1</v>
      </c>
      <c r="E425" s="455" t="s">
        <v>689</v>
      </c>
      <c r="F425" s="456" t="s">
        <v>375</v>
      </c>
      <c r="G425" s="457">
        <v>4</v>
      </c>
      <c r="H425" s="455" t="s">
        <v>601</v>
      </c>
      <c r="I425" s="458" t="str">
        <f t="shared" si="112"/>
        <v>administratieve -,  vergaderruimte</v>
      </c>
      <c r="J425" s="456" t="s">
        <v>673</v>
      </c>
      <c r="K425" s="459">
        <v>61</v>
      </c>
      <c r="L425" s="459"/>
      <c r="M425" s="460">
        <v>1040</v>
      </c>
      <c r="N425" s="461"/>
      <c r="O425" s="460"/>
      <c r="P425" s="467"/>
      <c r="Q425" s="462">
        <f t="shared" si="104"/>
        <v>40</v>
      </c>
      <c r="R425" s="678">
        <v>1</v>
      </c>
      <c r="S425" s="678">
        <v>1</v>
      </c>
      <c r="T425" s="452">
        <f t="shared" si="105"/>
        <v>0</v>
      </c>
      <c r="U425" s="452">
        <f t="shared" si="106"/>
        <v>0</v>
      </c>
      <c r="V425" s="452">
        <f t="shared" si="107"/>
        <v>0</v>
      </c>
      <c r="W425" s="452">
        <f t="shared" si="108"/>
        <v>0</v>
      </c>
      <c r="X425" s="452"/>
      <c r="Y425" s="463">
        <f t="shared" si="99"/>
        <v>0</v>
      </c>
      <c r="Z425" s="463">
        <f t="shared" si="100"/>
        <v>0</v>
      </c>
      <c r="AA425" s="463">
        <f t="shared" si="101"/>
        <v>0</v>
      </c>
      <c r="AB425" s="463">
        <f t="shared" si="102"/>
        <v>0</v>
      </c>
      <c r="AC425" s="463">
        <f t="shared" si="103"/>
        <v>0</v>
      </c>
      <c r="AD425" s="464" t="str">
        <f t="shared" si="109"/>
        <v>V</v>
      </c>
      <c r="AE425" s="465"/>
      <c r="AF425" s="466">
        <f>(T425+U425+V425)*'1.0-Contractblad'!$L$37+W425</f>
        <v>0</v>
      </c>
      <c r="AG425" s="466">
        <f ca="1">VLOOKUP(E425,'1.1a-Jaarprijzen'!$B$49:$Q$84,16,FALSE)*K425</f>
        <v>0</v>
      </c>
      <c r="AI425" s="364">
        <f t="shared" si="110"/>
        <v>2440</v>
      </c>
      <c r="AJ425" s="364" t="str">
        <f t="shared" si="111"/>
        <v>1040-40</v>
      </c>
    </row>
    <row r="426" spans="2:36" ht="15">
      <c r="B426" s="496"/>
      <c r="C426" s="497"/>
      <c r="D426" s="456">
        <f>VLOOKUP(E426,'1.1a-Jaarprijzen'!B:G,6,FALSE)</f>
        <v>1</v>
      </c>
      <c r="E426" s="455" t="s">
        <v>689</v>
      </c>
      <c r="F426" s="456" t="s">
        <v>375</v>
      </c>
      <c r="G426" s="457">
        <v>5</v>
      </c>
      <c r="H426" s="455" t="s">
        <v>572</v>
      </c>
      <c r="I426" s="458" t="str">
        <f t="shared" si="112"/>
        <v>leslokaal/leerplein groep 4 t/m 8</v>
      </c>
      <c r="J426" s="456" t="s">
        <v>673</v>
      </c>
      <c r="K426" s="459">
        <v>63</v>
      </c>
      <c r="L426" s="459"/>
      <c r="M426" s="460">
        <v>18200</v>
      </c>
      <c r="N426" s="461"/>
      <c r="O426" s="460"/>
      <c r="P426" s="467"/>
      <c r="Q426" s="462">
        <f t="shared" si="104"/>
        <v>200</v>
      </c>
      <c r="R426" s="678">
        <v>1</v>
      </c>
      <c r="S426" s="678">
        <v>1</v>
      </c>
      <c r="T426" s="452">
        <f t="shared" si="105"/>
        <v>0</v>
      </c>
      <c r="U426" s="452">
        <f t="shared" si="106"/>
        <v>0</v>
      </c>
      <c r="V426" s="452">
        <f t="shared" si="107"/>
        <v>0</v>
      </c>
      <c r="W426" s="452">
        <f t="shared" si="108"/>
        <v>0</v>
      </c>
      <c r="X426" s="452"/>
      <c r="Y426" s="463">
        <f t="shared" si="99"/>
        <v>0</v>
      </c>
      <c r="Z426" s="463">
        <f t="shared" si="100"/>
        <v>0</v>
      </c>
      <c r="AA426" s="463">
        <f t="shared" si="101"/>
        <v>0</v>
      </c>
      <c r="AB426" s="463">
        <f t="shared" si="102"/>
        <v>0</v>
      </c>
      <c r="AC426" s="463">
        <f t="shared" si="103"/>
        <v>0</v>
      </c>
      <c r="AD426" s="464" t="str">
        <f t="shared" si="109"/>
        <v>V</v>
      </c>
      <c r="AE426" s="465"/>
      <c r="AF426" s="466">
        <f>(T426+U426+V426)*'1.0-Contractblad'!$L$37+W426</f>
        <v>0</v>
      </c>
      <c r="AG426" s="466">
        <f ca="1">VLOOKUP(E426,'1.1a-Jaarprijzen'!$B$49:$Q$84,16,FALSE)*K426</f>
        <v>0</v>
      </c>
      <c r="AI426" s="364">
        <f t="shared" si="110"/>
        <v>12600</v>
      </c>
      <c r="AJ426" s="364" t="str">
        <f t="shared" si="111"/>
        <v>18200-200</v>
      </c>
    </row>
    <row r="427" spans="2:36" ht="15">
      <c r="B427" s="496"/>
      <c r="C427" s="497"/>
      <c r="D427" s="456">
        <f>VLOOKUP(E427,'1.1a-Jaarprijzen'!B:G,6,FALSE)</f>
        <v>1</v>
      </c>
      <c r="E427" s="455" t="s">
        <v>689</v>
      </c>
      <c r="F427" s="456" t="s">
        <v>375</v>
      </c>
      <c r="G427" s="457">
        <v>6</v>
      </c>
      <c r="H427" s="455" t="s">
        <v>564</v>
      </c>
      <c r="I427" s="458" t="str">
        <f t="shared" si="112"/>
        <v>sanitaire ruimte (toilet-/doucheruimte)</v>
      </c>
      <c r="J427" s="456" t="s">
        <v>644</v>
      </c>
      <c r="K427" s="459">
        <v>2</v>
      </c>
      <c r="L427" s="459"/>
      <c r="M427" s="460">
        <v>4200</v>
      </c>
      <c r="N427" s="461"/>
      <c r="O427" s="460"/>
      <c r="P427" s="467"/>
      <c r="Q427" s="462">
        <f t="shared" si="104"/>
        <v>200</v>
      </c>
      <c r="R427" s="678">
        <v>1</v>
      </c>
      <c r="S427" s="678">
        <v>1</v>
      </c>
      <c r="T427" s="452">
        <f t="shared" si="105"/>
        <v>0</v>
      </c>
      <c r="U427" s="452">
        <f t="shared" si="106"/>
        <v>0</v>
      </c>
      <c r="V427" s="452">
        <f t="shared" si="107"/>
        <v>0</v>
      </c>
      <c r="W427" s="452">
        <f t="shared" si="108"/>
        <v>0</v>
      </c>
      <c r="X427" s="452"/>
      <c r="Y427" s="463">
        <f t="shared" si="99"/>
        <v>0</v>
      </c>
      <c r="Z427" s="463">
        <f t="shared" si="100"/>
        <v>0</v>
      </c>
      <c r="AA427" s="463">
        <f t="shared" si="101"/>
        <v>0</v>
      </c>
      <c r="AB427" s="463">
        <f t="shared" si="102"/>
        <v>0</v>
      </c>
      <c r="AC427" s="463">
        <f t="shared" si="103"/>
        <v>0</v>
      </c>
      <c r="AD427" s="464" t="str">
        <f t="shared" si="109"/>
        <v>S</v>
      </c>
      <c r="AE427" s="465"/>
      <c r="AF427" s="466">
        <f>(T427+U427+V427)*'1.0-Contractblad'!$L$37+W427</f>
        <v>0</v>
      </c>
      <c r="AG427" s="466">
        <f ca="1">VLOOKUP(E427,'1.1a-Jaarprijzen'!$B$49:$Q$84,16,FALSE)*K427</f>
        <v>0</v>
      </c>
      <c r="AI427" s="364">
        <f t="shared" si="110"/>
        <v>400</v>
      </c>
      <c r="AJ427" s="364" t="str">
        <f t="shared" si="111"/>
        <v>4200-200</v>
      </c>
    </row>
    <row r="428" spans="2:36" ht="15">
      <c r="B428" s="496"/>
      <c r="C428" s="497"/>
      <c r="D428" s="456">
        <f>VLOOKUP(E428,'1.1a-Jaarprijzen'!B:G,6,FALSE)</f>
        <v>1</v>
      </c>
      <c r="E428" s="455" t="s">
        <v>689</v>
      </c>
      <c r="F428" s="456" t="s">
        <v>375</v>
      </c>
      <c r="G428" s="457">
        <v>9</v>
      </c>
      <c r="H428" s="455" t="s">
        <v>333</v>
      </c>
      <c r="I428" s="458" t="str">
        <f t="shared" si="112"/>
        <v>entree, gang, hal, repro</v>
      </c>
      <c r="J428" s="456" t="s">
        <v>673</v>
      </c>
      <c r="K428" s="459">
        <v>14</v>
      </c>
      <c r="L428" s="459"/>
      <c r="M428" s="460">
        <v>3200</v>
      </c>
      <c r="N428" s="461"/>
      <c r="O428" s="460"/>
      <c r="P428" s="467"/>
      <c r="Q428" s="462">
        <f t="shared" si="104"/>
        <v>200</v>
      </c>
      <c r="R428" s="678">
        <v>1</v>
      </c>
      <c r="S428" s="678">
        <v>1</v>
      </c>
      <c r="T428" s="452">
        <f t="shared" si="105"/>
        <v>0</v>
      </c>
      <c r="U428" s="452">
        <f t="shared" si="106"/>
        <v>0</v>
      </c>
      <c r="V428" s="452">
        <f t="shared" si="107"/>
        <v>0</v>
      </c>
      <c r="W428" s="452">
        <f t="shared" si="108"/>
        <v>0</v>
      </c>
      <c r="X428" s="452"/>
      <c r="Y428" s="463">
        <f t="shared" si="99"/>
        <v>0</v>
      </c>
      <c r="Z428" s="463">
        <f t="shared" si="100"/>
        <v>0</v>
      </c>
      <c r="AA428" s="463">
        <f t="shared" si="101"/>
        <v>0</v>
      </c>
      <c r="AB428" s="463">
        <f t="shared" si="102"/>
        <v>0</v>
      </c>
      <c r="AC428" s="463">
        <f t="shared" si="103"/>
        <v>0</v>
      </c>
      <c r="AD428" s="464" t="str">
        <f t="shared" si="109"/>
        <v>V</v>
      </c>
      <c r="AE428" s="465"/>
      <c r="AF428" s="466">
        <f>(T428+U428+V428)*'1.0-Contractblad'!$L$37+W428</f>
        <v>0</v>
      </c>
      <c r="AG428" s="466">
        <f ca="1">VLOOKUP(E428,'1.1a-Jaarprijzen'!$B$49:$Q$84,16,FALSE)*K428</f>
        <v>0</v>
      </c>
      <c r="AI428" s="364">
        <f t="shared" si="110"/>
        <v>2800</v>
      </c>
      <c r="AJ428" s="364" t="str">
        <f t="shared" si="111"/>
        <v>3200-200</v>
      </c>
    </row>
    <row r="429" spans="2:36" ht="15">
      <c r="B429" s="496"/>
      <c r="C429" s="497"/>
      <c r="D429" s="456">
        <f>VLOOKUP(E429,'1.1a-Jaarprijzen'!B:G,6,FALSE)</f>
        <v>1</v>
      </c>
      <c r="E429" s="455" t="s">
        <v>689</v>
      </c>
      <c r="F429" s="456" t="s">
        <v>375</v>
      </c>
      <c r="G429" s="457">
        <v>13</v>
      </c>
      <c r="H429" s="455" t="s">
        <v>572</v>
      </c>
      <c r="I429" s="458" t="str">
        <f t="shared" si="112"/>
        <v>leslokaal/leerplein groep 4 t/m 8</v>
      </c>
      <c r="J429" s="456" t="s">
        <v>673</v>
      </c>
      <c r="K429" s="459">
        <v>25</v>
      </c>
      <c r="L429" s="459"/>
      <c r="M429" s="460">
        <v>18200</v>
      </c>
      <c r="N429" s="461"/>
      <c r="O429" s="460"/>
      <c r="P429" s="467"/>
      <c r="Q429" s="462">
        <f t="shared" si="104"/>
        <v>200</v>
      </c>
      <c r="R429" s="678">
        <v>1</v>
      </c>
      <c r="S429" s="678">
        <v>1</v>
      </c>
      <c r="T429" s="452">
        <f t="shared" si="105"/>
        <v>0</v>
      </c>
      <c r="U429" s="452">
        <f t="shared" si="106"/>
        <v>0</v>
      </c>
      <c r="V429" s="452">
        <f t="shared" si="107"/>
        <v>0</v>
      </c>
      <c r="W429" s="452">
        <f t="shared" si="108"/>
        <v>0</v>
      </c>
      <c r="X429" s="452"/>
      <c r="Y429" s="463">
        <f t="shared" si="99"/>
        <v>0</v>
      </c>
      <c r="Z429" s="463">
        <f t="shared" si="100"/>
        <v>0</v>
      </c>
      <c r="AA429" s="463">
        <f t="shared" si="101"/>
        <v>0</v>
      </c>
      <c r="AB429" s="463">
        <f t="shared" si="102"/>
        <v>0</v>
      </c>
      <c r="AC429" s="463">
        <f t="shared" si="103"/>
        <v>0</v>
      </c>
      <c r="AD429" s="464" t="str">
        <f t="shared" si="109"/>
        <v>V</v>
      </c>
      <c r="AE429" s="465"/>
      <c r="AF429" s="466">
        <f>(T429+U429+V429)*'1.0-Contractblad'!$L$37+W429</f>
        <v>0</v>
      </c>
      <c r="AG429" s="466">
        <f ca="1">VLOOKUP(E429,'1.1a-Jaarprijzen'!$B$49:$Q$84,16,FALSE)*K429</f>
        <v>0</v>
      </c>
      <c r="AI429" s="364">
        <f t="shared" si="110"/>
        <v>5000</v>
      </c>
      <c r="AJ429" s="364" t="str">
        <f t="shared" si="111"/>
        <v>18200-200</v>
      </c>
    </row>
    <row r="430" spans="2:36" ht="15">
      <c r="B430" s="496"/>
      <c r="C430" s="497"/>
      <c r="D430" s="456">
        <f>VLOOKUP(E430,'1.1a-Jaarprijzen'!B:G,6,FALSE)</f>
        <v>1</v>
      </c>
      <c r="E430" s="455" t="s">
        <v>689</v>
      </c>
      <c r="F430" s="456" t="s">
        <v>375</v>
      </c>
      <c r="G430" s="457">
        <v>14</v>
      </c>
      <c r="H430" s="455" t="s">
        <v>564</v>
      </c>
      <c r="I430" s="458" t="str">
        <f t="shared" si="112"/>
        <v>sanitaire ruimte (toilet-/doucheruimte)</v>
      </c>
      <c r="J430" s="456" t="s">
        <v>644</v>
      </c>
      <c r="K430" s="459">
        <v>4</v>
      </c>
      <c r="L430" s="459"/>
      <c r="M430" s="460">
        <v>4200</v>
      </c>
      <c r="N430" s="461"/>
      <c r="O430" s="460"/>
      <c r="P430" s="467"/>
      <c r="Q430" s="462">
        <f t="shared" si="104"/>
        <v>200</v>
      </c>
      <c r="R430" s="678">
        <v>1</v>
      </c>
      <c r="S430" s="678">
        <v>1</v>
      </c>
      <c r="T430" s="452">
        <f t="shared" si="105"/>
        <v>0</v>
      </c>
      <c r="U430" s="452">
        <f t="shared" si="106"/>
        <v>0</v>
      </c>
      <c r="V430" s="452">
        <f t="shared" si="107"/>
        <v>0</v>
      </c>
      <c r="W430" s="452">
        <f t="shared" si="108"/>
        <v>0</v>
      </c>
      <c r="X430" s="452"/>
      <c r="Y430" s="463">
        <f t="shared" si="99"/>
        <v>0</v>
      </c>
      <c r="Z430" s="463">
        <f t="shared" si="100"/>
        <v>0</v>
      </c>
      <c r="AA430" s="463">
        <f t="shared" si="101"/>
        <v>0</v>
      </c>
      <c r="AB430" s="463">
        <f t="shared" si="102"/>
        <v>0</v>
      </c>
      <c r="AC430" s="463">
        <f t="shared" si="103"/>
        <v>0</v>
      </c>
      <c r="AD430" s="464" t="str">
        <f t="shared" si="109"/>
        <v>S</v>
      </c>
      <c r="AE430" s="465"/>
      <c r="AF430" s="466">
        <f>(T430+U430+V430)*'1.0-Contractblad'!$L$37+W430</f>
        <v>0</v>
      </c>
      <c r="AG430" s="466">
        <f ca="1">VLOOKUP(E430,'1.1a-Jaarprijzen'!$B$49:$Q$84,16,FALSE)*K430</f>
        <v>0</v>
      </c>
      <c r="AI430" s="364">
        <f t="shared" si="110"/>
        <v>800</v>
      </c>
      <c r="AJ430" s="364" t="str">
        <f t="shared" si="111"/>
        <v>4200-200</v>
      </c>
    </row>
    <row r="431" spans="2:36" ht="15">
      <c r="B431" s="496"/>
      <c r="C431" s="497"/>
      <c r="D431" s="456">
        <f>VLOOKUP(E431,'1.1a-Jaarprijzen'!B:G,6,FALSE)</f>
        <v>1</v>
      </c>
      <c r="E431" s="455" t="s">
        <v>689</v>
      </c>
      <c r="F431" s="456" t="s">
        <v>375</v>
      </c>
      <c r="G431" s="457">
        <v>15</v>
      </c>
      <c r="H431" s="455" t="s">
        <v>564</v>
      </c>
      <c r="I431" s="458" t="str">
        <f t="shared" si="112"/>
        <v>sanitaire ruimte (toilet-/doucheruimte)</v>
      </c>
      <c r="J431" s="456" t="s">
        <v>644</v>
      </c>
      <c r="K431" s="459">
        <v>4</v>
      </c>
      <c r="L431" s="459"/>
      <c r="M431" s="460">
        <v>4200</v>
      </c>
      <c r="N431" s="461"/>
      <c r="O431" s="460"/>
      <c r="P431" s="467"/>
      <c r="Q431" s="462">
        <f t="shared" si="104"/>
        <v>200</v>
      </c>
      <c r="R431" s="678">
        <v>1</v>
      </c>
      <c r="S431" s="678">
        <v>1</v>
      </c>
      <c r="T431" s="452">
        <f t="shared" si="105"/>
        <v>0</v>
      </c>
      <c r="U431" s="452">
        <f t="shared" si="106"/>
        <v>0</v>
      </c>
      <c r="V431" s="452">
        <f t="shared" si="107"/>
        <v>0</v>
      </c>
      <c r="W431" s="452">
        <f t="shared" si="108"/>
        <v>0</v>
      </c>
      <c r="X431" s="452"/>
      <c r="Y431" s="463">
        <f t="shared" si="99"/>
        <v>0</v>
      </c>
      <c r="Z431" s="463">
        <f t="shared" si="100"/>
        <v>0</v>
      </c>
      <c r="AA431" s="463">
        <f t="shared" si="101"/>
        <v>0</v>
      </c>
      <c r="AB431" s="463">
        <f t="shared" si="102"/>
        <v>0</v>
      </c>
      <c r="AC431" s="463">
        <f t="shared" si="103"/>
        <v>0</v>
      </c>
      <c r="AD431" s="464" t="str">
        <f t="shared" si="109"/>
        <v>S</v>
      </c>
      <c r="AE431" s="465"/>
      <c r="AF431" s="466">
        <f>(T431+U431+V431)*'1.0-Contractblad'!$L$37+W431</f>
        <v>0</v>
      </c>
      <c r="AG431" s="466">
        <f ca="1">VLOOKUP(E431,'1.1a-Jaarprijzen'!$B$49:$Q$84,16,FALSE)*K431</f>
        <v>0</v>
      </c>
      <c r="AI431" s="364">
        <f t="shared" si="110"/>
        <v>800</v>
      </c>
      <c r="AJ431" s="364" t="str">
        <f t="shared" si="111"/>
        <v>4200-200</v>
      </c>
    </row>
    <row r="432" spans="2:36" ht="15">
      <c r="B432" s="496"/>
      <c r="C432" s="497"/>
      <c r="D432" s="456">
        <f>VLOOKUP(E432,'1.1a-Jaarprijzen'!B:G,6,FALSE)</f>
        <v>1</v>
      </c>
      <c r="E432" s="455" t="s">
        <v>689</v>
      </c>
      <c r="F432" s="456" t="s">
        <v>375</v>
      </c>
      <c r="G432" s="457">
        <v>16</v>
      </c>
      <c r="H432" s="455" t="s">
        <v>333</v>
      </c>
      <c r="I432" s="458" t="str">
        <f t="shared" si="112"/>
        <v>entree, gang, hal, repro</v>
      </c>
      <c r="J432" s="456" t="s">
        <v>673</v>
      </c>
      <c r="K432" s="459">
        <v>35</v>
      </c>
      <c r="L432" s="459"/>
      <c r="M432" s="460">
        <v>3200</v>
      </c>
      <c r="N432" s="461"/>
      <c r="O432" s="460"/>
      <c r="P432" s="467"/>
      <c r="Q432" s="462">
        <f t="shared" si="104"/>
        <v>200</v>
      </c>
      <c r="R432" s="678">
        <v>1</v>
      </c>
      <c r="S432" s="678">
        <v>1</v>
      </c>
      <c r="T432" s="452">
        <f t="shared" si="105"/>
        <v>0</v>
      </c>
      <c r="U432" s="452">
        <f t="shared" si="106"/>
        <v>0</v>
      </c>
      <c r="V432" s="452">
        <f t="shared" si="107"/>
        <v>0</v>
      </c>
      <c r="W432" s="452">
        <f t="shared" si="108"/>
        <v>0</v>
      </c>
      <c r="X432" s="452"/>
      <c r="Y432" s="463">
        <f t="shared" si="99"/>
        <v>0</v>
      </c>
      <c r="Z432" s="463">
        <f t="shared" si="100"/>
        <v>0</v>
      </c>
      <c r="AA432" s="463">
        <f t="shared" si="101"/>
        <v>0</v>
      </c>
      <c r="AB432" s="463">
        <f t="shared" si="102"/>
        <v>0</v>
      </c>
      <c r="AC432" s="463">
        <f t="shared" si="103"/>
        <v>0</v>
      </c>
      <c r="AD432" s="464" t="str">
        <f t="shared" si="109"/>
        <v>V</v>
      </c>
      <c r="AE432" s="465"/>
      <c r="AF432" s="466">
        <f>(T432+U432+V432)*'1.0-Contractblad'!$L$37+W432</f>
        <v>0</v>
      </c>
      <c r="AG432" s="466">
        <f ca="1">VLOOKUP(E432,'1.1a-Jaarprijzen'!$B$49:$Q$84,16,FALSE)*K432</f>
        <v>0</v>
      </c>
      <c r="AI432" s="364">
        <f t="shared" si="110"/>
        <v>7000</v>
      </c>
      <c r="AJ432" s="364" t="str">
        <f t="shared" si="111"/>
        <v>3200-200</v>
      </c>
    </row>
    <row r="433" spans="2:36" ht="15">
      <c r="B433" s="496"/>
      <c r="C433" s="497"/>
      <c r="D433" s="456">
        <f>VLOOKUP(E433,'1.1a-Jaarprijzen'!B:G,6,FALSE)</f>
        <v>1</v>
      </c>
      <c r="E433" s="455" t="s">
        <v>689</v>
      </c>
      <c r="F433" s="456" t="s">
        <v>375</v>
      </c>
      <c r="G433" s="457">
        <v>17</v>
      </c>
      <c r="H433" s="455" t="s">
        <v>333</v>
      </c>
      <c r="I433" s="458" t="str">
        <f t="shared" si="112"/>
        <v>entree, gang, hal, repro</v>
      </c>
      <c r="J433" s="456" t="s">
        <v>673</v>
      </c>
      <c r="K433" s="459">
        <v>20</v>
      </c>
      <c r="L433" s="459"/>
      <c r="M433" s="460">
        <v>3200</v>
      </c>
      <c r="N433" s="461"/>
      <c r="O433" s="460"/>
      <c r="P433" s="467"/>
      <c r="Q433" s="462">
        <f t="shared" si="104"/>
        <v>200</v>
      </c>
      <c r="R433" s="678">
        <v>1</v>
      </c>
      <c r="S433" s="678">
        <v>1</v>
      </c>
      <c r="T433" s="452">
        <f t="shared" si="105"/>
        <v>0</v>
      </c>
      <c r="U433" s="452">
        <f t="shared" si="106"/>
        <v>0</v>
      </c>
      <c r="V433" s="452">
        <f t="shared" si="107"/>
        <v>0</v>
      </c>
      <c r="W433" s="452">
        <f t="shared" si="108"/>
        <v>0</v>
      </c>
      <c r="X433" s="452"/>
      <c r="Y433" s="463">
        <f t="shared" si="99"/>
        <v>0</v>
      </c>
      <c r="Z433" s="463">
        <f t="shared" si="100"/>
        <v>0</v>
      </c>
      <c r="AA433" s="463">
        <f t="shared" si="101"/>
        <v>0</v>
      </c>
      <c r="AB433" s="463">
        <f t="shared" si="102"/>
        <v>0</v>
      </c>
      <c r="AC433" s="463">
        <f t="shared" si="103"/>
        <v>0</v>
      </c>
      <c r="AD433" s="464" t="str">
        <f t="shared" si="109"/>
        <v>V</v>
      </c>
      <c r="AE433" s="465"/>
      <c r="AF433" s="466">
        <f>(T433+U433+V433)*'1.0-Contractblad'!$L$37+W433</f>
        <v>0</v>
      </c>
      <c r="AG433" s="466">
        <f ca="1">VLOOKUP(E433,'1.1a-Jaarprijzen'!$B$49:$Q$84,16,FALSE)*K433</f>
        <v>0</v>
      </c>
      <c r="AI433" s="364">
        <f t="shared" si="110"/>
        <v>4000</v>
      </c>
      <c r="AJ433" s="364" t="str">
        <f t="shared" si="111"/>
        <v>3200-200</v>
      </c>
    </row>
    <row r="434" spans="2:36" ht="15">
      <c r="B434" s="496"/>
      <c r="C434" s="497"/>
      <c r="D434" s="456">
        <f>VLOOKUP(E434,'1.1a-Jaarprijzen'!B:G,6,FALSE)</f>
        <v>1</v>
      </c>
      <c r="E434" s="455" t="s">
        <v>689</v>
      </c>
      <c r="F434" s="456" t="s">
        <v>375</v>
      </c>
      <c r="G434" s="457" t="s">
        <v>718</v>
      </c>
      <c r="H434" s="455" t="s">
        <v>467</v>
      </c>
      <c r="I434" s="458" t="str">
        <f t="shared" si="112"/>
        <v>administratieve -,  vergaderruimte</v>
      </c>
      <c r="J434" s="456" t="s">
        <v>673</v>
      </c>
      <c r="K434" s="459">
        <v>6</v>
      </c>
      <c r="L434" s="459"/>
      <c r="M434" s="460">
        <v>1040</v>
      </c>
      <c r="N434" s="461"/>
      <c r="O434" s="460"/>
      <c r="P434" s="467"/>
      <c r="Q434" s="462">
        <f t="shared" si="104"/>
        <v>40</v>
      </c>
      <c r="R434" s="678">
        <v>1</v>
      </c>
      <c r="S434" s="678">
        <v>1</v>
      </c>
      <c r="T434" s="452">
        <f t="shared" si="105"/>
        <v>0</v>
      </c>
      <c r="U434" s="452">
        <f t="shared" si="106"/>
        <v>0</v>
      </c>
      <c r="V434" s="452">
        <f t="shared" si="107"/>
        <v>0</v>
      </c>
      <c r="W434" s="452">
        <f t="shared" si="108"/>
        <v>0</v>
      </c>
      <c r="X434" s="452"/>
      <c r="Y434" s="463">
        <f t="shared" si="99"/>
        <v>0</v>
      </c>
      <c r="Z434" s="463">
        <f t="shared" si="100"/>
        <v>0</v>
      </c>
      <c r="AA434" s="463">
        <f t="shared" si="101"/>
        <v>0</v>
      </c>
      <c r="AB434" s="463">
        <f t="shared" si="102"/>
        <v>0</v>
      </c>
      <c r="AC434" s="463">
        <f t="shared" si="103"/>
        <v>0</v>
      </c>
      <c r="AD434" s="464" t="str">
        <f t="shared" si="109"/>
        <v>V</v>
      </c>
      <c r="AE434" s="465"/>
      <c r="AF434" s="466">
        <f>(T434+U434+V434)*'1.0-Contractblad'!$L$37+W434</f>
        <v>0</v>
      </c>
      <c r="AG434" s="466">
        <f ca="1">VLOOKUP(E434,'1.1a-Jaarprijzen'!$B$49:$Q$84,16,FALSE)*K434</f>
        <v>0</v>
      </c>
      <c r="AI434" s="364">
        <f t="shared" si="110"/>
        <v>240</v>
      </c>
      <c r="AJ434" s="364" t="str">
        <f t="shared" si="111"/>
        <v>1040-40</v>
      </c>
    </row>
    <row r="435" spans="2:36" ht="15">
      <c r="B435" s="496"/>
      <c r="C435" s="497"/>
      <c r="D435" s="456">
        <f>VLOOKUP(E435,'1.1a-Jaarprijzen'!B:G,6,FALSE)</f>
        <v>1</v>
      </c>
      <c r="E435" s="455" t="s">
        <v>689</v>
      </c>
      <c r="F435" s="456" t="s">
        <v>375</v>
      </c>
      <c r="G435" s="457" t="s">
        <v>726</v>
      </c>
      <c r="H435" s="455" t="s">
        <v>467</v>
      </c>
      <c r="I435" s="458" t="str">
        <f t="shared" si="112"/>
        <v>administratieve -,  vergaderruimte</v>
      </c>
      <c r="J435" s="456" t="s">
        <v>673</v>
      </c>
      <c r="K435" s="459">
        <v>9</v>
      </c>
      <c r="L435" s="459"/>
      <c r="M435" s="460">
        <v>1040</v>
      </c>
      <c r="N435" s="461"/>
      <c r="O435" s="460"/>
      <c r="P435" s="467"/>
      <c r="Q435" s="462">
        <f t="shared" si="104"/>
        <v>40</v>
      </c>
      <c r="R435" s="678">
        <v>1</v>
      </c>
      <c r="S435" s="678">
        <v>1</v>
      </c>
      <c r="T435" s="452">
        <f t="shared" si="105"/>
        <v>0</v>
      </c>
      <c r="U435" s="452">
        <f t="shared" si="106"/>
        <v>0</v>
      </c>
      <c r="V435" s="452">
        <f t="shared" si="107"/>
        <v>0</v>
      </c>
      <c r="W435" s="452">
        <f t="shared" si="108"/>
        <v>0</v>
      </c>
      <c r="X435" s="452"/>
      <c r="Y435" s="463">
        <f t="shared" si="99"/>
        <v>0</v>
      </c>
      <c r="Z435" s="463">
        <f t="shared" si="100"/>
        <v>0</v>
      </c>
      <c r="AA435" s="463">
        <f t="shared" si="101"/>
        <v>0</v>
      </c>
      <c r="AB435" s="463">
        <f t="shared" si="102"/>
        <v>0</v>
      </c>
      <c r="AC435" s="463">
        <f t="shared" si="103"/>
        <v>0</v>
      </c>
      <c r="AD435" s="464" t="str">
        <f t="shared" si="109"/>
        <v>V</v>
      </c>
      <c r="AE435" s="465"/>
      <c r="AF435" s="466">
        <f>(T435+U435+V435)*'1.0-Contractblad'!$L$37+W435</f>
        <v>0</v>
      </c>
      <c r="AG435" s="466">
        <f ca="1">VLOOKUP(E435,'1.1a-Jaarprijzen'!$B$49:$Q$84,16,FALSE)*K435</f>
        <v>0</v>
      </c>
      <c r="AI435" s="364">
        <f t="shared" si="110"/>
        <v>360</v>
      </c>
      <c r="AJ435" s="364" t="str">
        <f t="shared" si="111"/>
        <v>1040-40</v>
      </c>
    </row>
    <row r="436" spans="2:36" ht="15">
      <c r="B436" s="496"/>
      <c r="C436" s="497"/>
      <c r="D436" s="456">
        <f>VLOOKUP(E436,'1.1a-Jaarprijzen'!B:G,6,FALSE)</f>
        <v>1</v>
      </c>
      <c r="E436" s="455" t="s">
        <v>689</v>
      </c>
      <c r="F436" s="456" t="s">
        <v>375</v>
      </c>
      <c r="G436" s="457">
        <v>18</v>
      </c>
      <c r="H436" s="455" t="s">
        <v>564</v>
      </c>
      <c r="I436" s="458" t="str">
        <f t="shared" si="112"/>
        <v>sanitaire ruimte (toilet-/doucheruimte)</v>
      </c>
      <c r="J436" s="456" t="s">
        <v>644</v>
      </c>
      <c r="K436" s="459">
        <v>6</v>
      </c>
      <c r="L436" s="459"/>
      <c r="M436" s="460">
        <v>4200</v>
      </c>
      <c r="N436" s="461"/>
      <c r="O436" s="460"/>
      <c r="P436" s="467"/>
      <c r="Q436" s="462">
        <f t="shared" si="104"/>
        <v>200</v>
      </c>
      <c r="R436" s="678">
        <v>1</v>
      </c>
      <c r="S436" s="678">
        <v>1</v>
      </c>
      <c r="T436" s="452">
        <f t="shared" si="105"/>
        <v>0</v>
      </c>
      <c r="U436" s="452">
        <f t="shared" si="106"/>
        <v>0</v>
      </c>
      <c r="V436" s="452">
        <f t="shared" si="107"/>
        <v>0</v>
      </c>
      <c r="W436" s="452">
        <f t="shared" si="108"/>
        <v>0</v>
      </c>
      <c r="X436" s="452"/>
      <c r="Y436" s="463">
        <f t="shared" si="99"/>
        <v>0</v>
      </c>
      <c r="Z436" s="463">
        <f t="shared" si="100"/>
        <v>0</v>
      </c>
      <c r="AA436" s="463">
        <f t="shared" si="101"/>
        <v>0</v>
      </c>
      <c r="AB436" s="463">
        <f t="shared" si="102"/>
        <v>0</v>
      </c>
      <c r="AC436" s="463">
        <f t="shared" si="103"/>
        <v>0</v>
      </c>
      <c r="AD436" s="464" t="str">
        <f t="shared" si="109"/>
        <v>S</v>
      </c>
      <c r="AE436" s="465"/>
      <c r="AF436" s="466">
        <f>(T436+U436+V436)*'1.0-Contractblad'!$L$37+W436</f>
        <v>0</v>
      </c>
      <c r="AG436" s="466">
        <f ca="1">VLOOKUP(E436,'1.1a-Jaarprijzen'!$B$49:$Q$84,16,FALSE)*K436</f>
        <v>0</v>
      </c>
      <c r="AI436" s="364">
        <f t="shared" si="110"/>
        <v>1200</v>
      </c>
      <c r="AJ436" s="364" t="str">
        <f t="shared" si="111"/>
        <v>4200-200</v>
      </c>
    </row>
    <row r="437" spans="2:36" ht="15">
      <c r="B437" s="496"/>
      <c r="C437" s="497"/>
      <c r="D437" s="456">
        <f>VLOOKUP(E437,'1.1a-Jaarprijzen'!B:G,6,FALSE)</f>
        <v>1</v>
      </c>
      <c r="E437" s="455" t="s">
        <v>689</v>
      </c>
      <c r="F437" s="456" t="s">
        <v>375</v>
      </c>
      <c r="G437" s="457">
        <v>19</v>
      </c>
      <c r="H437" s="455" t="s">
        <v>564</v>
      </c>
      <c r="I437" s="458" t="str">
        <f t="shared" si="112"/>
        <v>sanitaire ruimte (toilet-/doucheruimte)</v>
      </c>
      <c r="J437" s="456" t="s">
        <v>644</v>
      </c>
      <c r="K437" s="459">
        <v>6</v>
      </c>
      <c r="L437" s="459"/>
      <c r="M437" s="460">
        <v>4200</v>
      </c>
      <c r="N437" s="461"/>
      <c r="O437" s="460"/>
      <c r="P437" s="467"/>
      <c r="Q437" s="462">
        <f t="shared" si="104"/>
        <v>200</v>
      </c>
      <c r="R437" s="678">
        <v>1</v>
      </c>
      <c r="S437" s="678">
        <v>1</v>
      </c>
      <c r="T437" s="452">
        <f t="shared" si="105"/>
        <v>0</v>
      </c>
      <c r="U437" s="452">
        <f t="shared" si="106"/>
        <v>0</v>
      </c>
      <c r="V437" s="452">
        <f t="shared" si="107"/>
        <v>0</v>
      </c>
      <c r="W437" s="452">
        <f t="shared" si="108"/>
        <v>0</v>
      </c>
      <c r="X437" s="452"/>
      <c r="Y437" s="463">
        <f t="shared" si="99"/>
        <v>0</v>
      </c>
      <c r="Z437" s="463">
        <f t="shared" si="100"/>
        <v>0</v>
      </c>
      <c r="AA437" s="463">
        <f t="shared" si="101"/>
        <v>0</v>
      </c>
      <c r="AB437" s="463">
        <f t="shared" si="102"/>
        <v>0</v>
      </c>
      <c r="AC437" s="463">
        <f t="shared" si="103"/>
        <v>0</v>
      </c>
      <c r="AD437" s="464" t="str">
        <f t="shared" si="109"/>
        <v>S</v>
      </c>
      <c r="AE437" s="465"/>
      <c r="AF437" s="466">
        <f>(T437+U437+V437)*'1.0-Contractblad'!$L$37+W437</f>
        <v>0</v>
      </c>
      <c r="AG437" s="466">
        <f ca="1">VLOOKUP(E437,'1.1a-Jaarprijzen'!$B$49:$Q$84,16,FALSE)*K437</f>
        <v>0</v>
      </c>
      <c r="AI437" s="364">
        <f t="shared" si="110"/>
        <v>1200</v>
      </c>
      <c r="AJ437" s="364" t="str">
        <f t="shared" si="111"/>
        <v>4200-200</v>
      </c>
    </row>
    <row r="438" spans="2:36" ht="15">
      <c r="B438" s="496"/>
      <c r="C438" s="497"/>
      <c r="D438" s="456">
        <f>VLOOKUP(E438,'1.1a-Jaarprijzen'!B:G,6,FALSE)</f>
        <v>1</v>
      </c>
      <c r="E438" s="455" t="s">
        <v>689</v>
      </c>
      <c r="F438" s="456" t="s">
        <v>375</v>
      </c>
      <c r="G438" s="457">
        <v>20</v>
      </c>
      <c r="H438" s="455" t="s">
        <v>578</v>
      </c>
      <c r="I438" s="458" t="str">
        <f t="shared" ref="I438:I469" si="113">IF($M438="",0,VLOOKUP($M438,Kengetal,4,FALSE))</f>
        <v>speellokaal</v>
      </c>
      <c r="J438" s="456" t="s">
        <v>673</v>
      </c>
      <c r="K438" s="459">
        <v>86</v>
      </c>
      <c r="L438" s="459"/>
      <c r="M438" s="460">
        <v>8200</v>
      </c>
      <c r="N438" s="461"/>
      <c r="O438" s="460"/>
      <c r="P438" s="467"/>
      <c r="Q438" s="462">
        <f t="shared" si="104"/>
        <v>200</v>
      </c>
      <c r="R438" s="678">
        <v>1</v>
      </c>
      <c r="S438" s="678">
        <v>1</v>
      </c>
      <c r="T438" s="452">
        <f t="shared" si="105"/>
        <v>0</v>
      </c>
      <c r="U438" s="452">
        <f t="shared" si="106"/>
        <v>0</v>
      </c>
      <c r="V438" s="452">
        <f t="shared" si="107"/>
        <v>0</v>
      </c>
      <c r="W438" s="452">
        <f t="shared" si="108"/>
        <v>0</v>
      </c>
      <c r="X438" s="452"/>
      <c r="Y438" s="463">
        <f t="shared" si="99"/>
        <v>0</v>
      </c>
      <c r="Z438" s="463">
        <f t="shared" si="100"/>
        <v>0</v>
      </c>
      <c r="AA438" s="463">
        <f t="shared" si="101"/>
        <v>0</v>
      </c>
      <c r="AB438" s="463">
        <f t="shared" si="102"/>
        <v>0</v>
      </c>
      <c r="AC438" s="463">
        <f t="shared" si="103"/>
        <v>0</v>
      </c>
      <c r="AD438" s="464" t="str">
        <f t="shared" si="109"/>
        <v>L</v>
      </c>
      <c r="AE438" s="465"/>
      <c r="AF438" s="466">
        <f>(T438+U438+V438)*'1.0-Contractblad'!$L$37+W438</f>
        <v>0</v>
      </c>
      <c r="AG438" s="466">
        <f ca="1">VLOOKUP(E438,'1.1a-Jaarprijzen'!$B$49:$Q$84,16,FALSE)*K438</f>
        <v>0</v>
      </c>
      <c r="AI438" s="364">
        <f t="shared" si="110"/>
        <v>17200</v>
      </c>
      <c r="AJ438" s="364" t="str">
        <f t="shared" si="111"/>
        <v>8200-200</v>
      </c>
    </row>
    <row r="439" spans="2:36" ht="15">
      <c r="B439" s="496"/>
      <c r="C439" s="497"/>
      <c r="D439" s="456">
        <f>VLOOKUP(E439,'1.1a-Jaarprijzen'!B:G,6,FALSE)</f>
        <v>1</v>
      </c>
      <c r="E439" s="455" t="s">
        <v>689</v>
      </c>
      <c r="F439" s="456" t="s">
        <v>375</v>
      </c>
      <c r="G439" s="457">
        <v>23</v>
      </c>
      <c r="H439" s="455" t="s">
        <v>572</v>
      </c>
      <c r="I439" s="458" t="str">
        <f t="shared" si="113"/>
        <v>leslokaal/leerplein groep 4 t/m 8</v>
      </c>
      <c r="J439" s="456" t="s">
        <v>673</v>
      </c>
      <c r="K439" s="459">
        <v>62</v>
      </c>
      <c r="L439" s="459"/>
      <c r="M439" s="460">
        <v>18200</v>
      </c>
      <c r="N439" s="461"/>
      <c r="O439" s="460"/>
      <c r="P439" s="467"/>
      <c r="Q439" s="462">
        <f t="shared" si="104"/>
        <v>200</v>
      </c>
      <c r="R439" s="678">
        <v>1</v>
      </c>
      <c r="S439" s="678">
        <v>1</v>
      </c>
      <c r="T439" s="452">
        <f t="shared" si="105"/>
        <v>0</v>
      </c>
      <c r="U439" s="452">
        <f t="shared" si="106"/>
        <v>0</v>
      </c>
      <c r="V439" s="452">
        <f t="shared" si="107"/>
        <v>0</v>
      </c>
      <c r="W439" s="452">
        <f t="shared" si="108"/>
        <v>0</v>
      </c>
      <c r="X439" s="452"/>
      <c r="Y439" s="463">
        <f t="shared" si="99"/>
        <v>0</v>
      </c>
      <c r="Z439" s="463">
        <f t="shared" si="100"/>
        <v>0</v>
      </c>
      <c r="AA439" s="463">
        <f t="shared" si="101"/>
        <v>0</v>
      </c>
      <c r="AB439" s="463">
        <f t="shared" si="102"/>
        <v>0</v>
      </c>
      <c r="AC439" s="463">
        <f t="shared" si="103"/>
        <v>0</v>
      </c>
      <c r="AD439" s="464" t="str">
        <f t="shared" si="109"/>
        <v>V</v>
      </c>
      <c r="AE439" s="465"/>
      <c r="AF439" s="466">
        <f>(T439+U439+V439)*'1.0-Contractblad'!$L$37+W439</f>
        <v>0</v>
      </c>
      <c r="AG439" s="466">
        <f ca="1">VLOOKUP(E439,'1.1a-Jaarprijzen'!$B$49:$Q$84,16,FALSE)*K439</f>
        <v>0</v>
      </c>
      <c r="AI439" s="364">
        <f t="shared" si="110"/>
        <v>12400</v>
      </c>
      <c r="AJ439" s="364" t="str">
        <f t="shared" si="111"/>
        <v>18200-200</v>
      </c>
    </row>
    <row r="440" spans="2:36" ht="15">
      <c r="B440" s="496"/>
      <c r="C440" s="497"/>
      <c r="D440" s="456">
        <f>VLOOKUP(E440,'1.1a-Jaarprijzen'!B:G,6,FALSE)</f>
        <v>1</v>
      </c>
      <c r="E440" s="455" t="s">
        <v>689</v>
      </c>
      <c r="F440" s="456" t="s">
        <v>375</v>
      </c>
      <c r="G440" s="457">
        <v>24</v>
      </c>
      <c r="H440" s="455" t="s">
        <v>572</v>
      </c>
      <c r="I440" s="458" t="str">
        <f t="shared" si="113"/>
        <v>leslokaal/leerplein groep 4 t/m 8</v>
      </c>
      <c r="J440" s="456" t="s">
        <v>673</v>
      </c>
      <c r="K440" s="459">
        <v>62</v>
      </c>
      <c r="L440" s="459"/>
      <c r="M440" s="460">
        <v>18200</v>
      </c>
      <c r="N440" s="461"/>
      <c r="O440" s="460"/>
      <c r="P440" s="467"/>
      <c r="Q440" s="462">
        <f t="shared" si="104"/>
        <v>200</v>
      </c>
      <c r="R440" s="678">
        <v>1</v>
      </c>
      <c r="S440" s="678">
        <v>1</v>
      </c>
      <c r="T440" s="452">
        <f t="shared" si="105"/>
        <v>0</v>
      </c>
      <c r="U440" s="452">
        <f t="shared" si="106"/>
        <v>0</v>
      </c>
      <c r="V440" s="452">
        <f t="shared" si="107"/>
        <v>0</v>
      </c>
      <c r="W440" s="452">
        <f t="shared" si="108"/>
        <v>0</v>
      </c>
      <c r="X440" s="452"/>
      <c r="Y440" s="463">
        <f t="shared" si="99"/>
        <v>0</v>
      </c>
      <c r="Z440" s="463">
        <f t="shared" si="100"/>
        <v>0</v>
      </c>
      <c r="AA440" s="463">
        <f t="shared" si="101"/>
        <v>0</v>
      </c>
      <c r="AB440" s="463">
        <f t="shared" si="102"/>
        <v>0</v>
      </c>
      <c r="AC440" s="463">
        <f t="shared" si="103"/>
        <v>0</v>
      </c>
      <c r="AD440" s="464" t="str">
        <f t="shared" si="109"/>
        <v>V</v>
      </c>
      <c r="AE440" s="465"/>
      <c r="AF440" s="466">
        <f>(T440+U440+V440)*'1.0-Contractblad'!$L$37+W440</f>
        <v>0</v>
      </c>
      <c r="AG440" s="466">
        <f ca="1">VLOOKUP(E440,'1.1a-Jaarprijzen'!$B$49:$Q$84,16,FALSE)*K440</f>
        <v>0</v>
      </c>
      <c r="AI440" s="364">
        <f t="shared" si="110"/>
        <v>12400</v>
      </c>
      <c r="AJ440" s="364" t="str">
        <f t="shared" si="111"/>
        <v>18200-200</v>
      </c>
    </row>
    <row r="441" spans="2:36" ht="15">
      <c r="B441" s="496"/>
      <c r="C441" s="497"/>
      <c r="D441" s="456">
        <f>VLOOKUP(E441,'1.1a-Jaarprijzen'!B:G,6,FALSE)</f>
        <v>1</v>
      </c>
      <c r="E441" s="455" t="s">
        <v>689</v>
      </c>
      <c r="F441" s="456" t="s">
        <v>375</v>
      </c>
      <c r="G441" s="457">
        <v>25</v>
      </c>
      <c r="H441" s="455" t="s">
        <v>572</v>
      </c>
      <c r="I441" s="458" t="str">
        <f t="shared" si="113"/>
        <v>leslokaal/leerplein groep 4 t/m 8</v>
      </c>
      <c r="J441" s="456" t="s">
        <v>673</v>
      </c>
      <c r="K441" s="459">
        <v>62</v>
      </c>
      <c r="L441" s="459"/>
      <c r="M441" s="460">
        <v>18200</v>
      </c>
      <c r="N441" s="461"/>
      <c r="O441" s="460"/>
      <c r="P441" s="467"/>
      <c r="Q441" s="462">
        <f t="shared" si="104"/>
        <v>200</v>
      </c>
      <c r="R441" s="678">
        <v>1</v>
      </c>
      <c r="S441" s="678">
        <v>1</v>
      </c>
      <c r="T441" s="452">
        <f t="shared" si="105"/>
        <v>0</v>
      </c>
      <c r="U441" s="452">
        <f t="shared" si="106"/>
        <v>0</v>
      </c>
      <c r="V441" s="452">
        <f t="shared" si="107"/>
        <v>0</v>
      </c>
      <c r="W441" s="452">
        <f t="shared" si="108"/>
        <v>0</v>
      </c>
      <c r="X441" s="452"/>
      <c r="Y441" s="463">
        <f t="shared" si="99"/>
        <v>0</v>
      </c>
      <c r="Z441" s="463">
        <f t="shared" si="100"/>
        <v>0</v>
      </c>
      <c r="AA441" s="463">
        <f t="shared" si="101"/>
        <v>0</v>
      </c>
      <c r="AB441" s="463">
        <f t="shared" si="102"/>
        <v>0</v>
      </c>
      <c r="AC441" s="463">
        <f t="shared" si="103"/>
        <v>0</v>
      </c>
      <c r="AD441" s="464" t="str">
        <f t="shared" si="109"/>
        <v>V</v>
      </c>
      <c r="AE441" s="465"/>
      <c r="AF441" s="466">
        <f>(T441+U441+V441)*'1.0-Contractblad'!$L$37+W441</f>
        <v>0</v>
      </c>
      <c r="AG441" s="466">
        <f ca="1">VLOOKUP(E441,'1.1a-Jaarprijzen'!$B$49:$Q$84,16,FALSE)*K441</f>
        <v>0</v>
      </c>
      <c r="AI441" s="364">
        <f t="shared" si="110"/>
        <v>12400</v>
      </c>
      <c r="AJ441" s="364" t="str">
        <f t="shared" si="111"/>
        <v>18200-200</v>
      </c>
    </row>
    <row r="442" spans="2:36" ht="15">
      <c r="B442" s="496"/>
      <c r="C442" s="497"/>
      <c r="D442" s="456">
        <f>VLOOKUP(E442,'1.1a-Jaarprijzen'!B:G,6,FALSE)</f>
        <v>1</v>
      </c>
      <c r="E442" s="455" t="s">
        <v>689</v>
      </c>
      <c r="F442" s="456" t="s">
        <v>375</v>
      </c>
      <c r="G442" s="457">
        <v>26</v>
      </c>
      <c r="H442" s="455" t="s">
        <v>572</v>
      </c>
      <c r="I442" s="458" t="str">
        <f t="shared" si="113"/>
        <v>leslokaal/leerplein groep 4 t/m 8</v>
      </c>
      <c r="J442" s="456" t="s">
        <v>673</v>
      </c>
      <c r="K442" s="459">
        <v>62</v>
      </c>
      <c r="L442" s="459"/>
      <c r="M442" s="460">
        <v>18200</v>
      </c>
      <c r="N442" s="461"/>
      <c r="O442" s="460"/>
      <c r="P442" s="467"/>
      <c r="Q442" s="462">
        <f t="shared" si="104"/>
        <v>200</v>
      </c>
      <c r="R442" s="678">
        <v>1</v>
      </c>
      <c r="S442" s="678">
        <v>1</v>
      </c>
      <c r="T442" s="452">
        <f t="shared" si="105"/>
        <v>0</v>
      </c>
      <c r="U442" s="452">
        <f t="shared" si="106"/>
        <v>0</v>
      </c>
      <c r="V442" s="452">
        <f t="shared" si="107"/>
        <v>0</v>
      </c>
      <c r="W442" s="452">
        <f t="shared" si="108"/>
        <v>0</v>
      </c>
      <c r="X442" s="452"/>
      <c r="Y442" s="463">
        <f t="shared" si="99"/>
        <v>0</v>
      </c>
      <c r="Z442" s="463">
        <f t="shared" si="100"/>
        <v>0</v>
      </c>
      <c r="AA442" s="463">
        <f t="shared" si="101"/>
        <v>0</v>
      </c>
      <c r="AB442" s="463">
        <f t="shared" si="102"/>
        <v>0</v>
      </c>
      <c r="AC442" s="463">
        <f t="shared" si="103"/>
        <v>0</v>
      </c>
      <c r="AD442" s="464" t="str">
        <f t="shared" si="109"/>
        <v>V</v>
      </c>
      <c r="AE442" s="465"/>
      <c r="AF442" s="466">
        <f>(T442+U442+V442)*'1.0-Contractblad'!$L$37+W442</f>
        <v>0</v>
      </c>
      <c r="AG442" s="466">
        <f ca="1">VLOOKUP(E442,'1.1a-Jaarprijzen'!$B$49:$Q$84,16,FALSE)*K442</f>
        <v>0</v>
      </c>
      <c r="AI442" s="364">
        <f t="shared" si="110"/>
        <v>12400</v>
      </c>
      <c r="AJ442" s="364" t="str">
        <f t="shared" si="111"/>
        <v>18200-200</v>
      </c>
    </row>
    <row r="443" spans="2:36" ht="15">
      <c r="B443" s="496"/>
      <c r="C443" s="497"/>
      <c r="D443" s="456">
        <f>VLOOKUP(E443,'1.1a-Jaarprijzen'!B:G,6,FALSE)</f>
        <v>1</v>
      </c>
      <c r="E443" s="455" t="s">
        <v>689</v>
      </c>
      <c r="F443" s="456" t="s">
        <v>375</v>
      </c>
      <c r="G443" s="457">
        <v>27</v>
      </c>
      <c r="H443" s="455" t="s">
        <v>564</v>
      </c>
      <c r="I443" s="458" t="str">
        <f t="shared" si="113"/>
        <v>sanitaire ruimte (toilet-/doucheruimte)</v>
      </c>
      <c r="J443" s="456" t="s">
        <v>644</v>
      </c>
      <c r="K443" s="459">
        <v>7</v>
      </c>
      <c r="L443" s="459"/>
      <c r="M443" s="460">
        <v>4200</v>
      </c>
      <c r="N443" s="461"/>
      <c r="O443" s="460"/>
      <c r="P443" s="467"/>
      <c r="Q443" s="462">
        <f t="shared" si="104"/>
        <v>200</v>
      </c>
      <c r="R443" s="678">
        <v>1</v>
      </c>
      <c r="S443" s="678">
        <v>1</v>
      </c>
      <c r="T443" s="452">
        <f t="shared" si="105"/>
        <v>0</v>
      </c>
      <c r="U443" s="452">
        <f t="shared" si="106"/>
        <v>0</v>
      </c>
      <c r="V443" s="452">
        <f t="shared" si="107"/>
        <v>0</v>
      </c>
      <c r="W443" s="452">
        <f t="shared" si="108"/>
        <v>0</v>
      </c>
      <c r="X443" s="452"/>
      <c r="Y443" s="463">
        <f t="shared" si="99"/>
        <v>0</v>
      </c>
      <c r="Z443" s="463">
        <f t="shared" si="100"/>
        <v>0</v>
      </c>
      <c r="AA443" s="463">
        <f t="shared" si="101"/>
        <v>0</v>
      </c>
      <c r="AB443" s="463">
        <f t="shared" si="102"/>
        <v>0</v>
      </c>
      <c r="AC443" s="463">
        <f t="shared" si="103"/>
        <v>0</v>
      </c>
      <c r="AD443" s="464" t="str">
        <f t="shared" si="109"/>
        <v>S</v>
      </c>
      <c r="AE443" s="465"/>
      <c r="AF443" s="466">
        <f>(T443+U443+V443)*'1.0-Contractblad'!$L$37+W443</f>
        <v>0</v>
      </c>
      <c r="AG443" s="466">
        <f ca="1">VLOOKUP(E443,'1.1a-Jaarprijzen'!$B$49:$Q$84,16,FALSE)*K443</f>
        <v>0</v>
      </c>
      <c r="AI443" s="364">
        <f t="shared" si="110"/>
        <v>1400</v>
      </c>
      <c r="AJ443" s="364" t="str">
        <f t="shared" si="111"/>
        <v>4200-200</v>
      </c>
    </row>
    <row r="444" spans="2:36" ht="15">
      <c r="B444" s="496"/>
      <c r="C444" s="497"/>
      <c r="D444" s="456">
        <f>VLOOKUP(E444,'1.1a-Jaarprijzen'!B:G,6,FALSE)</f>
        <v>1</v>
      </c>
      <c r="E444" s="455" t="s">
        <v>689</v>
      </c>
      <c r="F444" s="456" t="s">
        <v>375</v>
      </c>
      <c r="G444" s="457">
        <v>28</v>
      </c>
      <c r="H444" s="455" t="s">
        <v>564</v>
      </c>
      <c r="I444" s="458" t="str">
        <f t="shared" si="113"/>
        <v>sanitaire ruimte (toilet-/doucheruimte)</v>
      </c>
      <c r="J444" s="456" t="s">
        <v>644</v>
      </c>
      <c r="K444" s="459">
        <v>7</v>
      </c>
      <c r="L444" s="459"/>
      <c r="M444" s="460">
        <v>4200</v>
      </c>
      <c r="N444" s="461"/>
      <c r="O444" s="460"/>
      <c r="P444" s="467"/>
      <c r="Q444" s="462">
        <f t="shared" si="104"/>
        <v>200</v>
      </c>
      <c r="R444" s="678">
        <v>1</v>
      </c>
      <c r="S444" s="678">
        <v>1</v>
      </c>
      <c r="T444" s="452">
        <f t="shared" si="105"/>
        <v>0</v>
      </c>
      <c r="U444" s="452">
        <f t="shared" si="106"/>
        <v>0</v>
      </c>
      <c r="V444" s="452">
        <f t="shared" si="107"/>
        <v>0</v>
      </c>
      <c r="W444" s="452">
        <f t="shared" si="108"/>
        <v>0</v>
      </c>
      <c r="X444" s="452"/>
      <c r="Y444" s="463">
        <f t="shared" si="99"/>
        <v>0</v>
      </c>
      <c r="Z444" s="463">
        <f t="shared" si="100"/>
        <v>0</v>
      </c>
      <c r="AA444" s="463">
        <f t="shared" si="101"/>
        <v>0</v>
      </c>
      <c r="AB444" s="463">
        <f t="shared" si="102"/>
        <v>0</v>
      </c>
      <c r="AC444" s="463">
        <f t="shared" si="103"/>
        <v>0</v>
      </c>
      <c r="AD444" s="464" t="str">
        <f t="shared" si="109"/>
        <v>S</v>
      </c>
      <c r="AE444" s="465"/>
      <c r="AF444" s="466">
        <f>(T444+U444+V444)*'1.0-Contractblad'!$L$37+W444</f>
        <v>0</v>
      </c>
      <c r="AG444" s="466">
        <f ca="1">VLOOKUP(E444,'1.1a-Jaarprijzen'!$B$49:$Q$84,16,FALSE)*K444</f>
        <v>0</v>
      </c>
      <c r="AI444" s="364">
        <f t="shared" si="110"/>
        <v>1400</v>
      </c>
      <c r="AJ444" s="364" t="str">
        <f t="shared" si="111"/>
        <v>4200-200</v>
      </c>
    </row>
    <row r="445" spans="2:36" ht="15">
      <c r="B445" s="496"/>
      <c r="C445" s="497"/>
      <c r="D445" s="456">
        <f>VLOOKUP(E445,'1.1a-Jaarprijzen'!B:G,6,FALSE)</f>
        <v>1</v>
      </c>
      <c r="E445" s="455" t="s">
        <v>689</v>
      </c>
      <c r="F445" s="456" t="s">
        <v>375</v>
      </c>
      <c r="G445" s="457">
        <v>29</v>
      </c>
      <c r="H445" s="455" t="s">
        <v>466</v>
      </c>
      <c r="I445" s="458" t="str">
        <f t="shared" si="113"/>
        <v>entree, gang, hal, repro</v>
      </c>
      <c r="J445" s="456" t="s">
        <v>673</v>
      </c>
      <c r="K445" s="459">
        <v>61</v>
      </c>
      <c r="L445" s="459"/>
      <c r="M445" s="460">
        <v>3200</v>
      </c>
      <c r="N445" s="461"/>
      <c r="O445" s="460"/>
      <c r="P445" s="467"/>
      <c r="Q445" s="462">
        <f t="shared" si="104"/>
        <v>200</v>
      </c>
      <c r="R445" s="678">
        <v>1</v>
      </c>
      <c r="S445" s="678">
        <v>1</v>
      </c>
      <c r="T445" s="452">
        <f t="shared" si="105"/>
        <v>0</v>
      </c>
      <c r="U445" s="452">
        <f t="shared" si="106"/>
        <v>0</v>
      </c>
      <c r="V445" s="452">
        <f t="shared" si="107"/>
        <v>0</v>
      </c>
      <c r="W445" s="452">
        <f t="shared" si="108"/>
        <v>0</v>
      </c>
      <c r="X445" s="452"/>
      <c r="Y445" s="463">
        <f t="shared" si="99"/>
        <v>0</v>
      </c>
      <c r="Z445" s="463">
        <f t="shared" si="100"/>
        <v>0</v>
      </c>
      <c r="AA445" s="463">
        <f t="shared" si="101"/>
        <v>0</v>
      </c>
      <c r="AB445" s="463">
        <f t="shared" si="102"/>
        <v>0</v>
      </c>
      <c r="AC445" s="463">
        <f t="shared" si="103"/>
        <v>0</v>
      </c>
      <c r="AD445" s="464" t="str">
        <f t="shared" si="109"/>
        <v>V</v>
      </c>
      <c r="AE445" s="465"/>
      <c r="AF445" s="466">
        <f>(T445+U445+V445)*'1.0-Contractblad'!$L$37+W445</f>
        <v>0</v>
      </c>
      <c r="AG445" s="466">
        <f ca="1">VLOOKUP(E445,'1.1a-Jaarprijzen'!$B$49:$Q$84,16,FALSE)*K445</f>
        <v>0</v>
      </c>
      <c r="AI445" s="364">
        <f t="shared" si="110"/>
        <v>12200</v>
      </c>
      <c r="AJ445" s="364" t="str">
        <f t="shared" si="111"/>
        <v>3200-200</v>
      </c>
    </row>
    <row r="446" spans="2:36" ht="15">
      <c r="B446" s="496"/>
      <c r="C446" s="497"/>
      <c r="D446" s="456">
        <f>VLOOKUP(E446,'1.1a-Jaarprijzen'!B:G,6,FALSE)</f>
        <v>1</v>
      </c>
      <c r="E446" s="455" t="s">
        <v>689</v>
      </c>
      <c r="F446" s="456" t="s">
        <v>375</v>
      </c>
      <c r="G446" s="457">
        <v>31</v>
      </c>
      <c r="H446" s="455" t="s">
        <v>331</v>
      </c>
      <c r="I446" s="458" t="str">
        <f t="shared" si="113"/>
        <v>entree, gang, hal, repro</v>
      </c>
      <c r="J446" s="456" t="s">
        <v>646</v>
      </c>
      <c r="K446" s="459">
        <v>4</v>
      </c>
      <c r="L446" s="459"/>
      <c r="M446" s="460">
        <v>3200</v>
      </c>
      <c r="N446" s="461"/>
      <c r="O446" s="460"/>
      <c r="P446" s="467"/>
      <c r="Q446" s="462">
        <f t="shared" si="104"/>
        <v>200</v>
      </c>
      <c r="R446" s="678">
        <v>1</v>
      </c>
      <c r="S446" s="678">
        <v>1</v>
      </c>
      <c r="T446" s="452">
        <f t="shared" si="105"/>
        <v>0</v>
      </c>
      <c r="U446" s="452">
        <f t="shared" si="106"/>
        <v>0</v>
      </c>
      <c r="V446" s="452">
        <f t="shared" si="107"/>
        <v>0</v>
      </c>
      <c r="W446" s="452">
        <f t="shared" si="108"/>
        <v>0</v>
      </c>
      <c r="X446" s="452"/>
      <c r="Y446" s="463">
        <f t="shared" si="99"/>
        <v>0</v>
      </c>
      <c r="Z446" s="463">
        <f t="shared" si="100"/>
        <v>0</v>
      </c>
      <c r="AA446" s="463">
        <f t="shared" si="101"/>
        <v>0</v>
      </c>
      <c r="AB446" s="463">
        <f t="shared" si="102"/>
        <v>0</v>
      </c>
      <c r="AC446" s="463">
        <f t="shared" si="103"/>
        <v>0</v>
      </c>
      <c r="AD446" s="464" t="str">
        <f t="shared" si="109"/>
        <v>V</v>
      </c>
      <c r="AE446" s="465"/>
      <c r="AF446" s="466">
        <f>(T446+U446+V446)*'1.0-Contractblad'!$L$37+W446</f>
        <v>0</v>
      </c>
      <c r="AG446" s="466">
        <f ca="1">VLOOKUP(E446,'1.1a-Jaarprijzen'!$B$49:$Q$84,16,FALSE)*K446</f>
        <v>0</v>
      </c>
      <c r="AI446" s="364">
        <f t="shared" si="110"/>
        <v>800</v>
      </c>
      <c r="AJ446" s="364" t="str">
        <f t="shared" si="111"/>
        <v>3200-200</v>
      </c>
    </row>
    <row r="447" spans="2:36" ht="15">
      <c r="B447" s="496"/>
      <c r="C447" s="497"/>
      <c r="D447" s="456">
        <f>VLOOKUP(E447,'1.1a-Jaarprijzen'!B:G,6,FALSE)</f>
        <v>1</v>
      </c>
      <c r="E447" s="455" t="s">
        <v>689</v>
      </c>
      <c r="F447" s="456" t="s">
        <v>375</v>
      </c>
      <c r="G447" s="457">
        <v>32</v>
      </c>
      <c r="H447" s="455" t="s">
        <v>564</v>
      </c>
      <c r="I447" s="458" t="str">
        <f t="shared" si="113"/>
        <v>sanitaire ruimte (toilet-/doucheruimte)</v>
      </c>
      <c r="J447" s="456" t="s">
        <v>644</v>
      </c>
      <c r="K447" s="459">
        <v>4</v>
      </c>
      <c r="L447" s="459"/>
      <c r="M447" s="460">
        <v>4200</v>
      </c>
      <c r="N447" s="461"/>
      <c r="O447" s="460"/>
      <c r="P447" s="467"/>
      <c r="Q447" s="462">
        <f t="shared" si="104"/>
        <v>200</v>
      </c>
      <c r="R447" s="678">
        <v>1</v>
      </c>
      <c r="S447" s="678">
        <v>1</v>
      </c>
      <c r="T447" s="452">
        <f t="shared" si="105"/>
        <v>0</v>
      </c>
      <c r="U447" s="452">
        <f t="shared" si="106"/>
        <v>0</v>
      </c>
      <c r="V447" s="452">
        <f t="shared" si="107"/>
        <v>0</v>
      </c>
      <c r="W447" s="452">
        <f t="shared" si="108"/>
        <v>0</v>
      </c>
      <c r="X447" s="452"/>
      <c r="Y447" s="463">
        <f t="shared" si="99"/>
        <v>0</v>
      </c>
      <c r="Z447" s="463">
        <f t="shared" si="100"/>
        <v>0</v>
      </c>
      <c r="AA447" s="463">
        <f t="shared" si="101"/>
        <v>0</v>
      </c>
      <c r="AB447" s="463">
        <f t="shared" si="102"/>
        <v>0</v>
      </c>
      <c r="AC447" s="463">
        <f t="shared" si="103"/>
        <v>0</v>
      </c>
      <c r="AD447" s="464" t="str">
        <f t="shared" si="109"/>
        <v>S</v>
      </c>
      <c r="AE447" s="465"/>
      <c r="AF447" s="466">
        <f>(T447+U447+V447)*'1.0-Contractblad'!$L$37+W447</f>
        <v>0</v>
      </c>
      <c r="AG447" s="466">
        <f ca="1">VLOOKUP(E447,'1.1a-Jaarprijzen'!$B$49:$Q$84,16,FALSE)*K447</f>
        <v>0</v>
      </c>
      <c r="AI447" s="364">
        <f t="shared" si="110"/>
        <v>800</v>
      </c>
      <c r="AJ447" s="364" t="str">
        <f t="shared" si="111"/>
        <v>4200-200</v>
      </c>
    </row>
    <row r="448" spans="2:36" ht="15">
      <c r="B448" s="496"/>
      <c r="C448" s="497"/>
      <c r="D448" s="456">
        <f>VLOOKUP(E448,'1.1a-Jaarprijzen'!B:G,6,FALSE)</f>
        <v>1</v>
      </c>
      <c r="E448" s="455" t="s">
        <v>689</v>
      </c>
      <c r="F448" s="456" t="s">
        <v>375</v>
      </c>
      <c r="G448" s="457">
        <v>33</v>
      </c>
      <c r="H448" s="455" t="s">
        <v>564</v>
      </c>
      <c r="I448" s="458" t="str">
        <f t="shared" si="113"/>
        <v>sanitaire ruimte (toilet-/doucheruimte)</v>
      </c>
      <c r="J448" s="456" t="s">
        <v>644</v>
      </c>
      <c r="K448" s="459">
        <v>4</v>
      </c>
      <c r="L448" s="459"/>
      <c r="M448" s="460">
        <v>4200</v>
      </c>
      <c r="N448" s="461"/>
      <c r="O448" s="460"/>
      <c r="P448" s="467"/>
      <c r="Q448" s="462">
        <f t="shared" si="104"/>
        <v>200</v>
      </c>
      <c r="R448" s="678">
        <v>1</v>
      </c>
      <c r="S448" s="678">
        <v>1</v>
      </c>
      <c r="T448" s="452">
        <f t="shared" si="105"/>
        <v>0</v>
      </c>
      <c r="U448" s="452">
        <f t="shared" si="106"/>
        <v>0</v>
      </c>
      <c r="V448" s="452">
        <f t="shared" si="107"/>
        <v>0</v>
      </c>
      <c r="W448" s="452">
        <f t="shared" si="108"/>
        <v>0</v>
      </c>
      <c r="X448" s="452"/>
      <c r="Y448" s="463">
        <f t="shared" si="99"/>
        <v>0</v>
      </c>
      <c r="Z448" s="463">
        <f t="shared" si="100"/>
        <v>0</v>
      </c>
      <c r="AA448" s="463">
        <f t="shared" si="101"/>
        <v>0</v>
      </c>
      <c r="AB448" s="463">
        <f t="shared" si="102"/>
        <v>0</v>
      </c>
      <c r="AC448" s="463">
        <f t="shared" si="103"/>
        <v>0</v>
      </c>
      <c r="AD448" s="464" t="str">
        <f t="shared" si="109"/>
        <v>S</v>
      </c>
      <c r="AE448" s="465"/>
      <c r="AF448" s="466">
        <f>(T448+U448+V448)*'1.0-Contractblad'!$L$37+W448</f>
        <v>0</v>
      </c>
      <c r="AG448" s="466">
        <f ca="1">VLOOKUP(E448,'1.1a-Jaarprijzen'!$B$49:$Q$84,16,FALSE)*K448</f>
        <v>0</v>
      </c>
      <c r="AI448" s="364">
        <f t="shared" si="110"/>
        <v>800</v>
      </c>
      <c r="AJ448" s="364" t="str">
        <f t="shared" si="111"/>
        <v>4200-200</v>
      </c>
    </row>
    <row r="449" spans="2:36" ht="15">
      <c r="B449" s="496"/>
      <c r="C449" s="497"/>
      <c r="D449" s="456">
        <f>VLOOKUP(E449,'1.1a-Jaarprijzen'!B:G,6,FALSE)</f>
        <v>1</v>
      </c>
      <c r="E449" s="455" t="s">
        <v>689</v>
      </c>
      <c r="F449" s="456" t="s">
        <v>375</v>
      </c>
      <c r="G449" s="770">
        <v>34</v>
      </c>
      <c r="H449" s="771" t="s">
        <v>572</v>
      </c>
      <c r="I449" s="458" t="str">
        <f t="shared" si="113"/>
        <v>leslokaal groep 1 t/m 3</v>
      </c>
      <c r="J449" s="456" t="s">
        <v>673</v>
      </c>
      <c r="K449" s="459">
        <v>62</v>
      </c>
      <c r="L449" s="459"/>
      <c r="M449" s="460">
        <v>7200</v>
      </c>
      <c r="N449" s="461"/>
      <c r="O449" s="460"/>
      <c r="P449" s="467"/>
      <c r="Q449" s="462">
        <f t="shared" si="104"/>
        <v>200</v>
      </c>
      <c r="R449" s="678">
        <v>1</v>
      </c>
      <c r="S449" s="678">
        <v>1</v>
      </c>
      <c r="T449" s="452">
        <f t="shared" si="105"/>
        <v>0</v>
      </c>
      <c r="U449" s="452">
        <f t="shared" si="106"/>
        <v>0</v>
      </c>
      <c r="V449" s="452">
        <f t="shared" si="107"/>
        <v>0</v>
      </c>
      <c r="W449" s="452">
        <f t="shared" si="108"/>
        <v>0</v>
      </c>
      <c r="X449" s="452"/>
      <c r="Y449" s="463">
        <f t="shared" si="99"/>
        <v>0</v>
      </c>
      <c r="Z449" s="463">
        <f t="shared" si="100"/>
        <v>0</v>
      </c>
      <c r="AA449" s="463">
        <f t="shared" si="101"/>
        <v>0</v>
      </c>
      <c r="AB449" s="463">
        <f t="shared" si="102"/>
        <v>0</v>
      </c>
      <c r="AC449" s="463">
        <f t="shared" si="103"/>
        <v>0</v>
      </c>
      <c r="AD449" s="464" t="str">
        <f t="shared" si="109"/>
        <v>L</v>
      </c>
      <c r="AE449" s="465"/>
      <c r="AF449" s="466">
        <f>(T449+U449+V449)*'1.0-Contractblad'!$L$37+W449</f>
        <v>0</v>
      </c>
      <c r="AG449" s="466">
        <f ca="1">VLOOKUP(E449,'1.1a-Jaarprijzen'!$B$49:$Q$84,16,FALSE)*K449</f>
        <v>0</v>
      </c>
      <c r="AI449" s="364">
        <f t="shared" si="110"/>
        <v>12400</v>
      </c>
      <c r="AJ449" s="364" t="str">
        <f t="shared" si="111"/>
        <v>7200-200</v>
      </c>
    </row>
    <row r="450" spans="2:36" ht="15">
      <c r="B450" s="496"/>
      <c r="C450" s="497"/>
      <c r="D450" s="456">
        <f>VLOOKUP(E450,'1.1a-Jaarprijzen'!B:G,6,FALSE)</f>
        <v>1</v>
      </c>
      <c r="E450" s="455" t="s">
        <v>689</v>
      </c>
      <c r="F450" s="456" t="s">
        <v>375</v>
      </c>
      <c r="G450" s="770">
        <v>35</v>
      </c>
      <c r="H450" s="771" t="s">
        <v>572</v>
      </c>
      <c r="I450" s="458" t="str">
        <f t="shared" si="113"/>
        <v>leslokaal groep 1 t/m 3</v>
      </c>
      <c r="J450" s="456" t="s">
        <v>673</v>
      </c>
      <c r="K450" s="459">
        <v>62</v>
      </c>
      <c r="L450" s="459"/>
      <c r="M450" s="460">
        <v>7200</v>
      </c>
      <c r="N450" s="461"/>
      <c r="O450" s="460"/>
      <c r="P450" s="467"/>
      <c r="Q450" s="462">
        <f t="shared" si="104"/>
        <v>200</v>
      </c>
      <c r="R450" s="678">
        <v>1</v>
      </c>
      <c r="S450" s="678">
        <v>1</v>
      </c>
      <c r="T450" s="452">
        <f t="shared" si="105"/>
        <v>0</v>
      </c>
      <c r="U450" s="452">
        <f t="shared" si="106"/>
        <v>0</v>
      </c>
      <c r="V450" s="452">
        <f t="shared" si="107"/>
        <v>0</v>
      </c>
      <c r="W450" s="452">
        <f t="shared" si="108"/>
        <v>0</v>
      </c>
      <c r="X450" s="452"/>
      <c r="Y450" s="463">
        <f t="shared" si="99"/>
        <v>0</v>
      </c>
      <c r="Z450" s="463">
        <f t="shared" si="100"/>
        <v>0</v>
      </c>
      <c r="AA450" s="463">
        <f t="shared" si="101"/>
        <v>0</v>
      </c>
      <c r="AB450" s="463">
        <f t="shared" si="102"/>
        <v>0</v>
      </c>
      <c r="AC450" s="463">
        <f t="shared" si="103"/>
        <v>0</v>
      </c>
      <c r="AD450" s="464" t="str">
        <f t="shared" si="109"/>
        <v>L</v>
      </c>
      <c r="AE450" s="465"/>
      <c r="AF450" s="466">
        <f>(T450+U450+V450)*'1.0-Contractblad'!$L$37+W450</f>
        <v>0</v>
      </c>
      <c r="AG450" s="466">
        <f ca="1">VLOOKUP(E450,'1.1a-Jaarprijzen'!$B$49:$Q$84,16,FALSE)*K450</f>
        <v>0</v>
      </c>
      <c r="AI450" s="364">
        <f t="shared" si="110"/>
        <v>12400</v>
      </c>
      <c r="AJ450" s="364" t="str">
        <f t="shared" si="111"/>
        <v>7200-200</v>
      </c>
    </row>
    <row r="451" spans="2:36" ht="15">
      <c r="B451" s="496"/>
      <c r="C451" s="497"/>
      <c r="D451" s="456">
        <f>VLOOKUP(E451,'1.1a-Jaarprijzen'!B:G,6,FALSE)</f>
        <v>1</v>
      </c>
      <c r="E451" s="455" t="s">
        <v>689</v>
      </c>
      <c r="F451" s="456" t="s">
        <v>375</v>
      </c>
      <c r="G451" s="770">
        <v>36</v>
      </c>
      <c r="H451" s="771" t="s">
        <v>572</v>
      </c>
      <c r="I451" s="458" t="str">
        <f t="shared" si="113"/>
        <v>leslokaal groep 1 t/m 3</v>
      </c>
      <c r="J451" s="456" t="s">
        <v>673</v>
      </c>
      <c r="K451" s="459">
        <v>62</v>
      </c>
      <c r="L451" s="459"/>
      <c r="M451" s="460">
        <v>7200</v>
      </c>
      <c r="N451" s="461"/>
      <c r="O451" s="460"/>
      <c r="P451" s="467"/>
      <c r="Q451" s="462">
        <f t="shared" si="104"/>
        <v>200</v>
      </c>
      <c r="R451" s="678">
        <v>1</v>
      </c>
      <c r="S451" s="678">
        <v>1</v>
      </c>
      <c r="T451" s="452">
        <f t="shared" si="105"/>
        <v>0</v>
      </c>
      <c r="U451" s="452">
        <f t="shared" si="106"/>
        <v>0</v>
      </c>
      <c r="V451" s="452">
        <f t="shared" si="107"/>
        <v>0</v>
      </c>
      <c r="W451" s="452">
        <f t="shared" si="108"/>
        <v>0</v>
      </c>
      <c r="X451" s="452"/>
      <c r="Y451" s="463">
        <f t="shared" si="99"/>
        <v>0</v>
      </c>
      <c r="Z451" s="463">
        <f t="shared" si="100"/>
        <v>0</v>
      </c>
      <c r="AA451" s="463">
        <f t="shared" si="101"/>
        <v>0</v>
      </c>
      <c r="AB451" s="463">
        <f t="shared" si="102"/>
        <v>0</v>
      </c>
      <c r="AC451" s="463">
        <f t="shared" si="103"/>
        <v>0</v>
      </c>
      <c r="AD451" s="464" t="str">
        <f t="shared" si="109"/>
        <v>L</v>
      </c>
      <c r="AE451" s="465"/>
      <c r="AF451" s="466">
        <f>(T451+U451+V451)*'1.0-Contractblad'!$L$37+W451</f>
        <v>0</v>
      </c>
      <c r="AG451" s="466">
        <f ca="1">VLOOKUP(E451,'1.1a-Jaarprijzen'!$B$49:$Q$84,16,FALSE)*K451</f>
        <v>0</v>
      </c>
      <c r="AI451" s="364">
        <f t="shared" si="110"/>
        <v>12400</v>
      </c>
      <c r="AJ451" s="364" t="str">
        <f t="shared" si="111"/>
        <v>7200-200</v>
      </c>
    </row>
    <row r="452" spans="2:36" ht="15">
      <c r="B452" s="496"/>
      <c r="C452" s="497"/>
      <c r="D452" s="456">
        <f>VLOOKUP(E452,'1.1a-Jaarprijzen'!B:G,6,FALSE)</f>
        <v>1</v>
      </c>
      <c r="E452" s="455" t="s">
        <v>689</v>
      </c>
      <c r="F452" s="456" t="s">
        <v>375</v>
      </c>
      <c r="G452" s="457">
        <v>37</v>
      </c>
      <c r="H452" s="455" t="s">
        <v>572</v>
      </c>
      <c r="I452" s="458" t="str">
        <f t="shared" si="113"/>
        <v>leslokaal/leerplein groep 4 t/m 8</v>
      </c>
      <c r="J452" s="456" t="s">
        <v>673</v>
      </c>
      <c r="K452" s="459">
        <v>62</v>
      </c>
      <c r="L452" s="459"/>
      <c r="M452" s="460">
        <v>18200</v>
      </c>
      <c r="N452" s="461"/>
      <c r="O452" s="460"/>
      <c r="P452" s="467"/>
      <c r="Q452" s="462">
        <f t="shared" si="104"/>
        <v>200</v>
      </c>
      <c r="R452" s="678">
        <v>1</v>
      </c>
      <c r="S452" s="678">
        <v>1</v>
      </c>
      <c r="T452" s="452">
        <f t="shared" si="105"/>
        <v>0</v>
      </c>
      <c r="U452" s="452">
        <f t="shared" si="106"/>
        <v>0</v>
      </c>
      <c r="V452" s="452">
        <f t="shared" si="107"/>
        <v>0</v>
      </c>
      <c r="W452" s="452">
        <f t="shared" si="108"/>
        <v>0</v>
      </c>
      <c r="X452" s="452"/>
      <c r="Y452" s="463">
        <f t="shared" si="99"/>
        <v>0</v>
      </c>
      <c r="Z452" s="463">
        <f t="shared" si="100"/>
        <v>0</v>
      </c>
      <c r="AA452" s="463">
        <f t="shared" si="101"/>
        <v>0</v>
      </c>
      <c r="AB452" s="463">
        <f t="shared" si="102"/>
        <v>0</v>
      </c>
      <c r="AC452" s="463">
        <f t="shared" si="103"/>
        <v>0</v>
      </c>
      <c r="AD452" s="464" t="str">
        <f t="shared" si="109"/>
        <v>V</v>
      </c>
      <c r="AE452" s="465"/>
      <c r="AF452" s="466">
        <f>(T452+U452+V452)*'1.0-Contractblad'!$L$37+W452</f>
        <v>0</v>
      </c>
      <c r="AG452" s="466">
        <f ca="1">VLOOKUP(E452,'1.1a-Jaarprijzen'!$B$49:$Q$84,16,FALSE)*K452</f>
        <v>0</v>
      </c>
      <c r="AI452" s="364">
        <f t="shared" si="110"/>
        <v>12400</v>
      </c>
      <c r="AJ452" s="364" t="str">
        <f t="shared" si="111"/>
        <v>18200-200</v>
      </c>
    </row>
    <row r="453" spans="2:36" ht="15">
      <c r="B453" s="496"/>
      <c r="C453" s="497"/>
      <c r="D453" s="456">
        <f>VLOOKUP(E453,'1.1a-Jaarprijzen'!B:G,6,FALSE)</f>
        <v>1</v>
      </c>
      <c r="E453" s="455" t="s">
        <v>689</v>
      </c>
      <c r="F453" s="456" t="s">
        <v>375</v>
      </c>
      <c r="G453" s="457">
        <v>38</v>
      </c>
      <c r="H453" s="455" t="s">
        <v>576</v>
      </c>
      <c r="I453" s="458" t="str">
        <f t="shared" si="113"/>
        <v>administratieve -,  vergaderruimte</v>
      </c>
      <c r="J453" s="456" t="s">
        <v>673</v>
      </c>
      <c r="K453" s="459">
        <v>8</v>
      </c>
      <c r="L453" s="459"/>
      <c r="M453" s="460">
        <v>1040</v>
      </c>
      <c r="N453" s="461"/>
      <c r="O453" s="460"/>
      <c r="P453" s="467"/>
      <c r="Q453" s="462">
        <f t="shared" si="104"/>
        <v>40</v>
      </c>
      <c r="R453" s="678">
        <v>1</v>
      </c>
      <c r="S453" s="678">
        <v>1</v>
      </c>
      <c r="T453" s="452">
        <f t="shared" si="105"/>
        <v>0</v>
      </c>
      <c r="U453" s="452">
        <f t="shared" si="106"/>
        <v>0</v>
      </c>
      <c r="V453" s="452">
        <f t="shared" si="107"/>
        <v>0</v>
      </c>
      <c r="W453" s="452">
        <f t="shared" si="108"/>
        <v>0</v>
      </c>
      <c r="X453" s="452"/>
      <c r="Y453" s="463">
        <f t="shared" si="99"/>
        <v>0</v>
      </c>
      <c r="Z453" s="463">
        <f t="shared" si="100"/>
        <v>0</v>
      </c>
      <c r="AA453" s="463">
        <f t="shared" si="101"/>
        <v>0</v>
      </c>
      <c r="AB453" s="463">
        <f t="shared" si="102"/>
        <v>0</v>
      </c>
      <c r="AC453" s="463">
        <f t="shared" si="103"/>
        <v>0</v>
      </c>
      <c r="AD453" s="464" t="str">
        <f t="shared" si="109"/>
        <v>V</v>
      </c>
      <c r="AE453" s="465"/>
      <c r="AF453" s="466">
        <f>(T453+U453+V453)*'1.0-Contractblad'!$L$37+W453</f>
        <v>0</v>
      </c>
      <c r="AG453" s="466">
        <f ca="1">VLOOKUP(E453,'1.1a-Jaarprijzen'!$B$49:$Q$84,16,FALSE)*K453</f>
        <v>0</v>
      </c>
      <c r="AI453" s="364">
        <f t="shared" si="110"/>
        <v>320</v>
      </c>
      <c r="AJ453" s="364" t="str">
        <f t="shared" si="111"/>
        <v>1040-40</v>
      </c>
    </row>
    <row r="454" spans="2:36" ht="15">
      <c r="B454" s="496"/>
      <c r="C454" s="497"/>
      <c r="D454" s="456">
        <f>VLOOKUP(E454,'1.1a-Jaarprijzen'!B:G,6,FALSE)</f>
        <v>1</v>
      </c>
      <c r="E454" s="455" t="s">
        <v>689</v>
      </c>
      <c r="F454" s="456" t="s">
        <v>375</v>
      </c>
      <c r="G454" s="457">
        <v>39</v>
      </c>
      <c r="H454" s="455" t="s">
        <v>333</v>
      </c>
      <c r="I454" s="458" t="str">
        <f t="shared" si="113"/>
        <v>entree, gang, hal, repro</v>
      </c>
      <c r="J454" s="456" t="s">
        <v>673</v>
      </c>
      <c r="K454" s="459">
        <v>23</v>
      </c>
      <c r="L454" s="459"/>
      <c r="M454" s="460">
        <v>3200</v>
      </c>
      <c r="N454" s="461"/>
      <c r="O454" s="460"/>
      <c r="P454" s="467"/>
      <c r="Q454" s="462">
        <f t="shared" si="104"/>
        <v>200</v>
      </c>
      <c r="R454" s="678">
        <v>1</v>
      </c>
      <c r="S454" s="678">
        <v>1</v>
      </c>
      <c r="T454" s="452">
        <f t="shared" si="105"/>
        <v>0</v>
      </c>
      <c r="U454" s="452">
        <f t="shared" si="106"/>
        <v>0</v>
      </c>
      <c r="V454" s="452">
        <f t="shared" si="107"/>
        <v>0</v>
      </c>
      <c r="W454" s="452">
        <f t="shared" si="108"/>
        <v>0</v>
      </c>
      <c r="X454" s="452"/>
      <c r="Y454" s="463">
        <f t="shared" si="99"/>
        <v>0</v>
      </c>
      <c r="Z454" s="463">
        <f t="shared" si="100"/>
        <v>0</v>
      </c>
      <c r="AA454" s="463">
        <f t="shared" si="101"/>
        <v>0</v>
      </c>
      <c r="AB454" s="463">
        <f t="shared" si="102"/>
        <v>0</v>
      </c>
      <c r="AC454" s="463">
        <f t="shared" si="103"/>
        <v>0</v>
      </c>
      <c r="AD454" s="464" t="str">
        <f t="shared" si="109"/>
        <v>V</v>
      </c>
      <c r="AE454" s="465"/>
      <c r="AF454" s="466">
        <f>(T454+U454+V454)*'1.0-Contractblad'!$L$37+W454</f>
        <v>0</v>
      </c>
      <c r="AG454" s="466">
        <f ca="1">VLOOKUP(E454,'1.1a-Jaarprijzen'!$B$49:$Q$84,16,FALSE)*K454</f>
        <v>0</v>
      </c>
      <c r="AI454" s="364">
        <f t="shared" si="110"/>
        <v>4600</v>
      </c>
      <c r="AJ454" s="364" t="str">
        <f t="shared" si="111"/>
        <v>3200-200</v>
      </c>
    </row>
    <row r="455" spans="2:36" ht="15">
      <c r="B455" s="496"/>
      <c r="C455" s="497"/>
      <c r="D455" s="456">
        <f>VLOOKUP(E455,'1.1a-Jaarprijzen'!B:G,6,FALSE)</f>
        <v>1</v>
      </c>
      <c r="E455" s="455" t="s">
        <v>689</v>
      </c>
      <c r="F455" s="456" t="s">
        <v>375</v>
      </c>
      <c r="G455" s="457">
        <v>40</v>
      </c>
      <c r="H455" s="455" t="s">
        <v>467</v>
      </c>
      <c r="I455" s="458" t="str">
        <f t="shared" si="113"/>
        <v>administratieve -,  vergaderruimte</v>
      </c>
      <c r="J455" s="456" t="s">
        <v>673</v>
      </c>
      <c r="K455" s="459">
        <v>14</v>
      </c>
      <c r="L455" s="459"/>
      <c r="M455" s="460">
        <v>1040</v>
      </c>
      <c r="N455" s="461"/>
      <c r="O455" s="460"/>
      <c r="P455" s="467"/>
      <c r="Q455" s="462">
        <f t="shared" si="104"/>
        <v>40</v>
      </c>
      <c r="R455" s="678">
        <v>1</v>
      </c>
      <c r="S455" s="678">
        <v>1</v>
      </c>
      <c r="T455" s="452">
        <f t="shared" si="105"/>
        <v>0</v>
      </c>
      <c r="U455" s="452">
        <f t="shared" si="106"/>
        <v>0</v>
      </c>
      <c r="V455" s="452">
        <f t="shared" si="107"/>
        <v>0</v>
      </c>
      <c r="W455" s="452">
        <f t="shared" si="108"/>
        <v>0</v>
      </c>
      <c r="X455" s="452"/>
      <c r="Y455" s="463">
        <f t="shared" si="99"/>
        <v>0</v>
      </c>
      <c r="Z455" s="463">
        <f t="shared" si="100"/>
        <v>0</v>
      </c>
      <c r="AA455" s="463">
        <f t="shared" si="101"/>
        <v>0</v>
      </c>
      <c r="AB455" s="463">
        <f t="shared" si="102"/>
        <v>0</v>
      </c>
      <c r="AC455" s="463">
        <f t="shared" si="103"/>
        <v>0</v>
      </c>
      <c r="AD455" s="464" t="str">
        <f t="shared" si="109"/>
        <v>V</v>
      </c>
      <c r="AE455" s="465"/>
      <c r="AF455" s="466">
        <f>(T455+U455+V455)*'1.0-Contractblad'!$L$37+W455</f>
        <v>0</v>
      </c>
      <c r="AG455" s="466">
        <f ca="1">VLOOKUP(E455,'1.1a-Jaarprijzen'!$B$49:$Q$84,16,FALSE)*K455</f>
        <v>0</v>
      </c>
      <c r="AI455" s="364">
        <f t="shared" si="110"/>
        <v>560</v>
      </c>
      <c r="AJ455" s="364" t="str">
        <f t="shared" si="111"/>
        <v>1040-40</v>
      </c>
    </row>
    <row r="456" spans="2:36" ht="15">
      <c r="B456" s="496"/>
      <c r="C456" s="497"/>
      <c r="D456" s="456">
        <f>VLOOKUP(E456,'1.1a-Jaarprijzen'!B:G,6,FALSE)</f>
        <v>1</v>
      </c>
      <c r="E456" s="455" t="s">
        <v>689</v>
      </c>
      <c r="F456" s="456" t="s">
        <v>375</v>
      </c>
      <c r="G456" s="457">
        <v>42</v>
      </c>
      <c r="H456" s="455" t="s">
        <v>564</v>
      </c>
      <c r="I456" s="458" t="str">
        <f t="shared" si="113"/>
        <v>sanitaire ruimte (toilet-/doucheruimte)</v>
      </c>
      <c r="J456" s="456" t="s">
        <v>644</v>
      </c>
      <c r="K456" s="459">
        <v>5</v>
      </c>
      <c r="L456" s="459"/>
      <c r="M456" s="460">
        <v>4200</v>
      </c>
      <c r="N456" s="461"/>
      <c r="O456" s="460"/>
      <c r="P456" s="467"/>
      <c r="Q456" s="462">
        <f t="shared" si="104"/>
        <v>200</v>
      </c>
      <c r="R456" s="678">
        <v>1</v>
      </c>
      <c r="S456" s="678">
        <v>1</v>
      </c>
      <c r="T456" s="452">
        <f t="shared" si="105"/>
        <v>0</v>
      </c>
      <c r="U456" s="452">
        <f t="shared" si="106"/>
        <v>0</v>
      </c>
      <c r="V456" s="452">
        <f t="shared" si="107"/>
        <v>0</v>
      </c>
      <c r="W456" s="452">
        <f t="shared" si="108"/>
        <v>0</v>
      </c>
      <c r="X456" s="452"/>
      <c r="Y456" s="463">
        <f t="shared" si="99"/>
        <v>0</v>
      </c>
      <c r="Z456" s="463">
        <f t="shared" si="100"/>
        <v>0</v>
      </c>
      <c r="AA456" s="463">
        <f t="shared" si="101"/>
        <v>0</v>
      </c>
      <c r="AB456" s="463">
        <f t="shared" si="102"/>
        <v>0</v>
      </c>
      <c r="AC456" s="463">
        <f t="shared" si="103"/>
        <v>0</v>
      </c>
      <c r="AD456" s="464" t="str">
        <f t="shared" si="109"/>
        <v>S</v>
      </c>
      <c r="AE456" s="465"/>
      <c r="AF456" s="466">
        <f>(T456+U456+V456)*'1.0-Contractblad'!$L$37+W456</f>
        <v>0</v>
      </c>
      <c r="AG456" s="466">
        <f ca="1">VLOOKUP(E456,'1.1a-Jaarprijzen'!$B$49:$Q$84,16,FALSE)*K456</f>
        <v>0</v>
      </c>
      <c r="AI456" s="364">
        <f t="shared" si="110"/>
        <v>1000</v>
      </c>
      <c r="AJ456" s="364" t="str">
        <f t="shared" si="111"/>
        <v>4200-200</v>
      </c>
    </row>
    <row r="457" spans="2:36" ht="15">
      <c r="B457" s="496"/>
      <c r="C457" s="497"/>
      <c r="D457" s="456">
        <f>VLOOKUP(E457,'1.1a-Jaarprijzen'!B:G,6,FALSE)</f>
        <v>1</v>
      </c>
      <c r="E457" s="455" t="s">
        <v>689</v>
      </c>
      <c r="F457" s="456" t="s">
        <v>375</v>
      </c>
      <c r="G457" s="457">
        <v>43</v>
      </c>
      <c r="H457" s="455" t="s">
        <v>331</v>
      </c>
      <c r="I457" s="458" t="str">
        <f t="shared" si="113"/>
        <v>entree, gang, hal, repro</v>
      </c>
      <c r="J457" s="456" t="s">
        <v>673</v>
      </c>
      <c r="K457" s="459">
        <v>6</v>
      </c>
      <c r="L457" s="459"/>
      <c r="M457" s="460">
        <v>3200</v>
      </c>
      <c r="N457" s="461"/>
      <c r="O457" s="460"/>
      <c r="P457" s="467"/>
      <c r="Q457" s="462">
        <f t="shared" si="104"/>
        <v>200</v>
      </c>
      <c r="R457" s="678">
        <v>1</v>
      </c>
      <c r="S457" s="678">
        <v>1</v>
      </c>
      <c r="T457" s="452">
        <f t="shared" si="105"/>
        <v>0</v>
      </c>
      <c r="U457" s="452">
        <f t="shared" si="106"/>
        <v>0</v>
      </c>
      <c r="V457" s="452">
        <f t="shared" si="107"/>
        <v>0</v>
      </c>
      <c r="W457" s="452">
        <f t="shared" si="108"/>
        <v>0</v>
      </c>
      <c r="X457" s="452"/>
      <c r="Y457" s="463">
        <f t="shared" si="99"/>
        <v>0</v>
      </c>
      <c r="Z457" s="463">
        <f t="shared" si="100"/>
        <v>0</v>
      </c>
      <c r="AA457" s="463">
        <f t="shared" si="101"/>
        <v>0</v>
      </c>
      <c r="AB457" s="463">
        <f t="shared" si="102"/>
        <v>0</v>
      </c>
      <c r="AC457" s="463">
        <f t="shared" si="103"/>
        <v>0</v>
      </c>
      <c r="AD457" s="464" t="str">
        <f t="shared" si="109"/>
        <v>V</v>
      </c>
      <c r="AE457" s="465"/>
      <c r="AF457" s="466">
        <f>(T457+U457+V457)*'1.0-Contractblad'!$L$37+W457</f>
        <v>0</v>
      </c>
      <c r="AG457" s="466">
        <f ca="1">VLOOKUP(E457,'1.1a-Jaarprijzen'!$B$49:$Q$84,16,FALSE)*K457</f>
        <v>0</v>
      </c>
      <c r="AI457" s="364">
        <f t="shared" si="110"/>
        <v>1200</v>
      </c>
      <c r="AJ457" s="364" t="str">
        <f t="shared" si="111"/>
        <v>3200-200</v>
      </c>
    </row>
    <row r="458" spans="2:36" ht="15">
      <c r="B458" s="496"/>
      <c r="C458" s="497"/>
      <c r="D458" s="456">
        <f>VLOOKUP(E458,'1.1a-Jaarprijzen'!B:G,6,FALSE)</f>
        <v>1</v>
      </c>
      <c r="E458" s="455" t="s">
        <v>689</v>
      </c>
      <c r="F458" s="456" t="s">
        <v>375</v>
      </c>
      <c r="G458" s="457" t="s">
        <v>544</v>
      </c>
      <c r="H458" s="455" t="s">
        <v>572</v>
      </c>
      <c r="I458" s="458" t="str">
        <f t="shared" si="113"/>
        <v>leslokaal/leerplein groep 4 t/m 8</v>
      </c>
      <c r="J458" s="456" t="s">
        <v>673</v>
      </c>
      <c r="K458" s="459">
        <v>63</v>
      </c>
      <c r="L458" s="459"/>
      <c r="M458" s="460">
        <v>18200</v>
      </c>
      <c r="N458" s="461"/>
      <c r="O458" s="460"/>
      <c r="P458" s="467"/>
      <c r="Q458" s="462">
        <f t="shared" si="104"/>
        <v>200</v>
      </c>
      <c r="R458" s="678">
        <v>1</v>
      </c>
      <c r="S458" s="678">
        <v>1</v>
      </c>
      <c r="T458" s="452">
        <f t="shared" si="105"/>
        <v>0</v>
      </c>
      <c r="U458" s="452">
        <f t="shared" si="106"/>
        <v>0</v>
      </c>
      <c r="V458" s="452">
        <f t="shared" si="107"/>
        <v>0</v>
      </c>
      <c r="W458" s="452">
        <f t="shared" si="108"/>
        <v>0</v>
      </c>
      <c r="X458" s="452"/>
      <c r="Y458" s="463">
        <f t="shared" si="99"/>
        <v>0</v>
      </c>
      <c r="Z458" s="463">
        <f t="shared" si="100"/>
        <v>0</v>
      </c>
      <c r="AA458" s="463">
        <f t="shared" si="101"/>
        <v>0</v>
      </c>
      <c r="AB458" s="463">
        <f t="shared" si="102"/>
        <v>0</v>
      </c>
      <c r="AC458" s="463">
        <f t="shared" si="103"/>
        <v>0</v>
      </c>
      <c r="AD458" s="464" t="str">
        <f t="shared" si="109"/>
        <v>V</v>
      </c>
      <c r="AE458" s="465"/>
      <c r="AF458" s="466">
        <f>(T458+U458+V458)*'1.0-Contractblad'!$L$37+W458</f>
        <v>0</v>
      </c>
      <c r="AG458" s="466">
        <f ca="1">VLOOKUP(E458,'1.1a-Jaarprijzen'!$B$49:$Q$84,16,FALSE)*K458</f>
        <v>0</v>
      </c>
      <c r="AI458" s="364">
        <f t="shared" si="110"/>
        <v>12600</v>
      </c>
      <c r="AJ458" s="364" t="str">
        <f t="shared" si="111"/>
        <v>18200-200</v>
      </c>
    </row>
    <row r="459" spans="2:36" ht="15">
      <c r="B459" s="496"/>
      <c r="C459" s="497"/>
      <c r="D459" s="456">
        <f>VLOOKUP(E459,'1.1a-Jaarprijzen'!B:G,6,FALSE)</f>
        <v>1</v>
      </c>
      <c r="E459" s="455" t="s">
        <v>689</v>
      </c>
      <c r="F459" s="456" t="s">
        <v>375</v>
      </c>
      <c r="G459" s="772">
        <v>22</v>
      </c>
      <c r="H459" s="773" t="s">
        <v>572</v>
      </c>
      <c r="I459" s="458" t="str">
        <f t="shared" si="113"/>
        <v>kinderverblijf ruimte</v>
      </c>
      <c r="J459" s="456" t="s">
        <v>673</v>
      </c>
      <c r="K459" s="459">
        <v>62</v>
      </c>
      <c r="L459" s="459"/>
      <c r="M459" s="460">
        <v>12260</v>
      </c>
      <c r="N459" s="461"/>
      <c r="O459" s="460"/>
      <c r="P459" s="467"/>
      <c r="Q459" s="462">
        <f t="shared" si="104"/>
        <v>260</v>
      </c>
      <c r="R459" s="678">
        <v>1</v>
      </c>
      <c r="S459" s="678">
        <v>1</v>
      </c>
      <c r="T459" s="452">
        <f t="shared" si="105"/>
        <v>0</v>
      </c>
      <c r="U459" s="452">
        <f t="shared" si="106"/>
        <v>0</v>
      </c>
      <c r="V459" s="452">
        <f t="shared" si="107"/>
        <v>0</v>
      </c>
      <c r="W459" s="452">
        <f t="shared" si="108"/>
        <v>0</v>
      </c>
      <c r="X459" s="452"/>
      <c r="Y459" s="463">
        <f t="shared" si="99"/>
        <v>0</v>
      </c>
      <c r="Z459" s="463">
        <f t="shared" si="100"/>
        <v>0</v>
      </c>
      <c r="AA459" s="463">
        <f t="shared" si="101"/>
        <v>0</v>
      </c>
      <c r="AB459" s="463">
        <f t="shared" si="102"/>
        <v>0</v>
      </c>
      <c r="AC459" s="463">
        <f t="shared" si="103"/>
        <v>0</v>
      </c>
      <c r="AD459" s="464" t="str">
        <f t="shared" si="109"/>
        <v>L</v>
      </c>
      <c r="AE459" s="465" t="s">
        <v>739</v>
      </c>
      <c r="AF459" s="466">
        <f>(T459+U459+V459)*'1.0-Contractblad'!$L$37+W459</f>
        <v>0</v>
      </c>
      <c r="AG459" s="466">
        <f ca="1">VLOOKUP(E459,'1.1a-Jaarprijzen'!$B$49:$Q$84,16,FALSE)*K459</f>
        <v>0</v>
      </c>
      <c r="AI459" s="364">
        <f t="shared" si="110"/>
        <v>16120</v>
      </c>
      <c r="AJ459" s="364" t="str">
        <f t="shared" si="111"/>
        <v>12260-260</v>
      </c>
    </row>
    <row r="460" spans="2:36" ht="15">
      <c r="B460" s="496"/>
      <c r="C460" s="497"/>
      <c r="D460" s="456">
        <f>VLOOKUP(E460,'1.1a-Jaarprijzen'!B:G,6,FALSE)</f>
        <v>1</v>
      </c>
      <c r="E460" s="455" t="s">
        <v>698</v>
      </c>
      <c r="F460" s="456" t="s">
        <v>375</v>
      </c>
      <c r="G460" s="457" t="s">
        <v>385</v>
      </c>
      <c r="H460" s="455" t="s">
        <v>666</v>
      </c>
      <c r="I460" s="458" t="str">
        <f t="shared" si="113"/>
        <v>entree, gang, hal, repro</v>
      </c>
      <c r="J460" s="456" t="s">
        <v>645</v>
      </c>
      <c r="K460" s="459">
        <v>26</v>
      </c>
      <c r="L460" s="459"/>
      <c r="M460" s="460">
        <v>3260</v>
      </c>
      <c r="N460" s="461"/>
      <c r="O460" s="460"/>
      <c r="P460" s="467"/>
      <c r="Q460" s="462">
        <f t="shared" si="104"/>
        <v>260</v>
      </c>
      <c r="R460" s="678">
        <v>1</v>
      </c>
      <c r="S460" s="678">
        <v>1</v>
      </c>
      <c r="T460" s="452">
        <f t="shared" si="105"/>
        <v>0</v>
      </c>
      <c r="U460" s="452">
        <f t="shared" si="106"/>
        <v>0</v>
      </c>
      <c r="V460" s="452">
        <f t="shared" si="107"/>
        <v>0</v>
      </c>
      <c r="W460" s="452">
        <f t="shared" si="108"/>
        <v>0</v>
      </c>
      <c r="X460" s="452"/>
      <c r="Y460" s="463">
        <f t="shared" si="99"/>
        <v>0</v>
      </c>
      <c r="Z460" s="463">
        <f t="shared" si="100"/>
        <v>0</v>
      </c>
      <c r="AA460" s="463">
        <f t="shared" si="101"/>
        <v>0</v>
      </c>
      <c r="AB460" s="463">
        <f t="shared" si="102"/>
        <v>0</v>
      </c>
      <c r="AC460" s="463">
        <f t="shared" si="103"/>
        <v>0</v>
      </c>
      <c r="AD460" s="464" t="str">
        <f t="shared" si="109"/>
        <v>V</v>
      </c>
      <c r="AE460" s="465"/>
      <c r="AF460" s="466">
        <f>(T460+U460+V460)*'1.0-Contractblad'!$L$37+W460</f>
        <v>0</v>
      </c>
      <c r="AG460" s="466">
        <f ca="1">VLOOKUP(E460,'1.1a-Jaarprijzen'!$B$49:$Q$84,16,FALSE)*K460</f>
        <v>0</v>
      </c>
      <c r="AI460" s="364">
        <f t="shared" si="110"/>
        <v>6760</v>
      </c>
      <c r="AJ460" s="364" t="str">
        <f t="shared" si="111"/>
        <v>3260-260</v>
      </c>
    </row>
    <row r="461" spans="2:36" ht="15">
      <c r="B461" s="496"/>
      <c r="C461" s="497"/>
      <c r="D461" s="456">
        <f>VLOOKUP(E461,'1.1a-Jaarprijzen'!B:G,6,FALSE)</f>
        <v>1</v>
      </c>
      <c r="E461" s="455" t="s">
        <v>698</v>
      </c>
      <c r="F461" s="456" t="s">
        <v>375</v>
      </c>
      <c r="G461" s="457" t="s">
        <v>386</v>
      </c>
      <c r="H461" s="455" t="s">
        <v>667</v>
      </c>
      <c r="I461" s="458" t="str">
        <f t="shared" si="113"/>
        <v>sanitaire ruimte (toilet-/doucheruimte)</v>
      </c>
      <c r="J461" s="456" t="s">
        <v>742</v>
      </c>
      <c r="K461" s="459">
        <v>5</v>
      </c>
      <c r="L461" s="459"/>
      <c r="M461" s="460">
        <v>4260</v>
      </c>
      <c r="N461" s="461"/>
      <c r="O461" s="460"/>
      <c r="P461" s="467"/>
      <c r="Q461" s="462">
        <f t="shared" si="104"/>
        <v>260</v>
      </c>
      <c r="R461" s="678">
        <v>1</v>
      </c>
      <c r="S461" s="678">
        <v>1</v>
      </c>
      <c r="T461" s="452">
        <f t="shared" si="105"/>
        <v>0</v>
      </c>
      <c r="U461" s="452">
        <f t="shared" si="106"/>
        <v>0</v>
      </c>
      <c r="V461" s="452">
        <f t="shared" si="107"/>
        <v>0</v>
      </c>
      <c r="W461" s="452">
        <f t="shared" si="108"/>
        <v>0</v>
      </c>
      <c r="X461" s="452"/>
      <c r="Y461" s="463">
        <f t="shared" si="99"/>
        <v>0</v>
      </c>
      <c r="Z461" s="463">
        <f t="shared" si="100"/>
        <v>0</v>
      </c>
      <c r="AA461" s="463">
        <f t="shared" si="101"/>
        <v>0</v>
      </c>
      <c r="AB461" s="463">
        <f t="shared" si="102"/>
        <v>0</v>
      </c>
      <c r="AC461" s="463">
        <f t="shared" si="103"/>
        <v>0</v>
      </c>
      <c r="AD461" s="464" t="str">
        <f t="shared" si="109"/>
        <v>S</v>
      </c>
      <c r="AE461" s="465"/>
      <c r="AF461" s="466">
        <f>(T461+U461+V461)*'1.0-Contractblad'!$L$37+W461</f>
        <v>0</v>
      </c>
      <c r="AG461" s="466">
        <f ca="1">VLOOKUP(E461,'1.1a-Jaarprijzen'!$B$49:$Q$84,16,FALSE)*K461</f>
        <v>0</v>
      </c>
      <c r="AI461" s="364">
        <f t="shared" si="110"/>
        <v>1300</v>
      </c>
      <c r="AJ461" s="364" t="str">
        <f t="shared" si="111"/>
        <v>4260-260</v>
      </c>
    </row>
    <row r="462" spans="2:36" ht="15">
      <c r="B462" s="496"/>
      <c r="C462" s="497"/>
      <c r="D462" s="456">
        <f>VLOOKUP(E462,'1.1a-Jaarprijzen'!B:G,6,FALSE)</f>
        <v>1</v>
      </c>
      <c r="E462" s="455" t="s">
        <v>698</v>
      </c>
      <c r="F462" s="456" t="s">
        <v>375</v>
      </c>
      <c r="G462" s="457" t="s">
        <v>388</v>
      </c>
      <c r="H462" s="455" t="s">
        <v>372</v>
      </c>
      <c r="I462" s="458" t="str">
        <f t="shared" si="113"/>
        <v>trappenhuis</v>
      </c>
      <c r="J462" s="456" t="s">
        <v>642</v>
      </c>
      <c r="K462" s="459">
        <v>21</v>
      </c>
      <c r="L462" s="459"/>
      <c r="M462" s="460">
        <v>9260</v>
      </c>
      <c r="N462" s="461"/>
      <c r="O462" s="460"/>
      <c r="P462" s="467"/>
      <c r="Q462" s="462">
        <f t="shared" si="104"/>
        <v>260</v>
      </c>
      <c r="R462" s="678">
        <v>1</v>
      </c>
      <c r="S462" s="678">
        <v>1</v>
      </c>
      <c r="T462" s="452">
        <f t="shared" si="105"/>
        <v>0</v>
      </c>
      <c r="U462" s="452">
        <f t="shared" si="106"/>
        <v>0</v>
      </c>
      <c r="V462" s="452">
        <f t="shared" si="107"/>
        <v>0</v>
      </c>
      <c r="W462" s="452">
        <f t="shared" si="108"/>
        <v>0</v>
      </c>
      <c r="X462" s="452"/>
      <c r="Y462" s="463">
        <f t="shared" ref="Y462:Y525" si="114">IF($M462=0,0,VLOOKUP($M462,Kengetal,6,FALSE))</f>
        <v>0</v>
      </c>
      <c r="Z462" s="463">
        <f t="shared" ref="Z462:Z525" si="115">IF($M462=0,0,VLOOKUP($M462,Kengetal,7,FALSE))</f>
        <v>0</v>
      </c>
      <c r="AA462" s="463">
        <f t="shared" ref="AA462:AA525" si="116">IF($N462=0,0,VLOOKUP($N462,Kengetal,6,FALSE))</f>
        <v>0</v>
      </c>
      <c r="AB462" s="463">
        <f t="shared" ref="AB462:AB525" si="117">IF($O462=0,0,VLOOKUP($O462,Kengetal,6,FALSE))</f>
        <v>0</v>
      </c>
      <c r="AC462" s="463">
        <f t="shared" ref="AC462:AC525" si="118">IF($P462=0,0,VLOOKUP($P462,Kengetal,6,FALSE))</f>
        <v>0</v>
      </c>
      <c r="AD462" s="464" t="str">
        <f t="shared" si="109"/>
        <v>V</v>
      </c>
      <c r="AE462" s="465"/>
      <c r="AF462" s="466">
        <f>(T462+U462+V462)*'1.0-Contractblad'!$L$37+W462</f>
        <v>0</v>
      </c>
      <c r="AG462" s="466">
        <f ca="1">VLOOKUP(E462,'1.1a-Jaarprijzen'!$B$49:$Q$84,16,FALSE)*K462</f>
        <v>0</v>
      </c>
      <c r="AI462" s="364">
        <f t="shared" si="110"/>
        <v>5460</v>
      </c>
      <c r="AJ462" s="364" t="str">
        <f t="shared" si="111"/>
        <v>9260-260</v>
      </c>
    </row>
    <row r="463" spans="2:36" ht="15">
      <c r="B463" s="496"/>
      <c r="C463" s="497"/>
      <c r="D463" s="456">
        <f>VLOOKUP(E463,'1.1a-Jaarprijzen'!B:G,6,FALSE)</f>
        <v>1</v>
      </c>
      <c r="E463" s="455" t="s">
        <v>698</v>
      </c>
      <c r="F463" s="456" t="s">
        <v>375</v>
      </c>
      <c r="G463" s="457" t="s">
        <v>391</v>
      </c>
      <c r="H463" s="455" t="s">
        <v>668</v>
      </c>
      <c r="I463" s="458" t="str">
        <f t="shared" si="113"/>
        <v>sanitaire ruimte (toilet-/doucheruimte)</v>
      </c>
      <c r="J463" s="456" t="s">
        <v>742</v>
      </c>
      <c r="K463" s="459">
        <v>1</v>
      </c>
      <c r="L463" s="459"/>
      <c r="M463" s="460">
        <v>4260</v>
      </c>
      <c r="N463" s="461"/>
      <c r="O463" s="460"/>
      <c r="P463" s="467"/>
      <c r="Q463" s="462">
        <f t="shared" ref="Q463:Q526" si="119">VLOOKUP(M463,Kengetal,3,FALSE)+VLOOKUP(N463,Kengetal,3,FALSE)+VLOOKUP(O463,Kengetal,3,FALSE)</f>
        <v>260</v>
      </c>
      <c r="R463" s="678">
        <v>1</v>
      </c>
      <c r="S463" s="678">
        <v>1</v>
      </c>
      <c r="T463" s="452">
        <f t="shared" ref="T463:T526" si="120">Y463*K463*R463</f>
        <v>0</v>
      </c>
      <c r="U463" s="452">
        <f t="shared" ref="U463:U526" si="121">Z463*K463*S463</f>
        <v>0</v>
      </c>
      <c r="V463" s="452">
        <f t="shared" ref="V463:V526" si="122">AA463*K463*R463</f>
        <v>0</v>
      </c>
      <c r="W463" s="452">
        <f t="shared" ref="W463:W526" si="123">AB463*K463*R463</f>
        <v>0</v>
      </c>
      <c r="X463" s="452"/>
      <c r="Y463" s="463">
        <f t="shared" si="114"/>
        <v>0</v>
      </c>
      <c r="Z463" s="463">
        <f t="shared" si="115"/>
        <v>0</v>
      </c>
      <c r="AA463" s="463">
        <f t="shared" si="116"/>
        <v>0</v>
      </c>
      <c r="AB463" s="463">
        <f t="shared" si="117"/>
        <v>0</v>
      </c>
      <c r="AC463" s="463">
        <f t="shared" si="118"/>
        <v>0</v>
      </c>
      <c r="AD463" s="464" t="str">
        <f t="shared" ref="AD463:AD526" si="124">IF(M463="","",VLOOKUP(M463,Kengetal,13,FALSE))</f>
        <v>S</v>
      </c>
      <c r="AE463" s="465"/>
      <c r="AF463" s="466">
        <f>(T463+U463+V463)*'1.0-Contractblad'!$L$37+W463</f>
        <v>0</v>
      </c>
      <c r="AG463" s="466">
        <f ca="1">VLOOKUP(E463,'1.1a-Jaarprijzen'!$B$49:$Q$84,16,FALSE)*K463</f>
        <v>0</v>
      </c>
      <c r="AI463" s="364">
        <f t="shared" ref="AI463:AI526" si="125">K463*Q463</f>
        <v>260</v>
      </c>
      <c r="AJ463" s="364" t="str">
        <f t="shared" ref="AJ463:AJ526" si="126">CONCATENATE(M463,"-",Q463)</f>
        <v>4260-260</v>
      </c>
    </row>
    <row r="464" spans="2:36" ht="15">
      <c r="B464" s="496"/>
      <c r="C464" s="497"/>
      <c r="D464" s="456">
        <f>VLOOKUP(E464,'1.1a-Jaarprijzen'!B:G,6,FALSE)</f>
        <v>1</v>
      </c>
      <c r="E464" s="455" t="s">
        <v>698</v>
      </c>
      <c r="F464" s="456" t="s">
        <v>375</v>
      </c>
      <c r="G464" s="457" t="s">
        <v>393</v>
      </c>
      <c r="H464" s="455" t="s">
        <v>669</v>
      </c>
      <c r="I464" s="458" t="str">
        <f t="shared" si="113"/>
        <v>sanitaire ruimte (toilet-/doucheruimte)</v>
      </c>
      <c r="J464" s="456" t="s">
        <v>742</v>
      </c>
      <c r="K464" s="459">
        <v>3</v>
      </c>
      <c r="L464" s="459"/>
      <c r="M464" s="460">
        <v>4260</v>
      </c>
      <c r="N464" s="461"/>
      <c r="O464" s="460"/>
      <c r="P464" s="467"/>
      <c r="Q464" s="462">
        <f t="shared" si="119"/>
        <v>260</v>
      </c>
      <c r="R464" s="678">
        <v>1</v>
      </c>
      <c r="S464" s="678">
        <v>1</v>
      </c>
      <c r="T464" s="452">
        <f t="shared" si="120"/>
        <v>0</v>
      </c>
      <c r="U464" s="452">
        <f t="shared" si="121"/>
        <v>0</v>
      </c>
      <c r="V464" s="452">
        <f t="shared" si="122"/>
        <v>0</v>
      </c>
      <c r="W464" s="452">
        <f t="shared" si="123"/>
        <v>0</v>
      </c>
      <c r="X464" s="452"/>
      <c r="Y464" s="463">
        <f t="shared" si="114"/>
        <v>0</v>
      </c>
      <c r="Z464" s="463">
        <f t="shared" si="115"/>
        <v>0</v>
      </c>
      <c r="AA464" s="463">
        <f t="shared" si="116"/>
        <v>0</v>
      </c>
      <c r="AB464" s="463">
        <f t="shared" si="117"/>
        <v>0</v>
      </c>
      <c r="AC464" s="463">
        <f t="shared" si="118"/>
        <v>0</v>
      </c>
      <c r="AD464" s="464" t="str">
        <f t="shared" si="124"/>
        <v>S</v>
      </c>
      <c r="AE464" s="465"/>
      <c r="AF464" s="466">
        <f>(T464+U464+V464)*'1.0-Contractblad'!$L$37+W464</f>
        <v>0</v>
      </c>
      <c r="AG464" s="466">
        <f ca="1">VLOOKUP(E464,'1.1a-Jaarprijzen'!$B$49:$Q$84,16,FALSE)*K464</f>
        <v>0</v>
      </c>
      <c r="AI464" s="364">
        <f t="shared" si="125"/>
        <v>780</v>
      </c>
      <c r="AJ464" s="364" t="str">
        <f t="shared" si="126"/>
        <v>4260-260</v>
      </c>
    </row>
    <row r="465" spans="2:36" ht="15">
      <c r="B465" s="496"/>
      <c r="C465" s="497"/>
      <c r="D465" s="456">
        <f>VLOOKUP(E465,'1.1a-Jaarprijzen'!B:G,6,FALSE)</f>
        <v>1</v>
      </c>
      <c r="E465" s="455" t="s">
        <v>698</v>
      </c>
      <c r="F465" s="456" t="s">
        <v>375</v>
      </c>
      <c r="G465" s="457" t="s">
        <v>394</v>
      </c>
      <c r="H465" s="455" t="s">
        <v>333</v>
      </c>
      <c r="I465" s="458" t="str">
        <f t="shared" si="113"/>
        <v>entree, gang, hal, repro</v>
      </c>
      <c r="J465" s="456" t="s">
        <v>645</v>
      </c>
      <c r="K465" s="459">
        <v>42</v>
      </c>
      <c r="L465" s="459"/>
      <c r="M465" s="460">
        <v>3260</v>
      </c>
      <c r="N465" s="461"/>
      <c r="O465" s="460"/>
      <c r="P465" s="467"/>
      <c r="Q465" s="462">
        <f t="shared" si="119"/>
        <v>260</v>
      </c>
      <c r="R465" s="678">
        <v>1</v>
      </c>
      <c r="S465" s="678">
        <v>1</v>
      </c>
      <c r="T465" s="452">
        <f t="shared" si="120"/>
        <v>0</v>
      </c>
      <c r="U465" s="452">
        <f t="shared" si="121"/>
        <v>0</v>
      </c>
      <c r="V465" s="452">
        <f t="shared" si="122"/>
        <v>0</v>
      </c>
      <c r="W465" s="452">
        <f t="shared" si="123"/>
        <v>0</v>
      </c>
      <c r="X465" s="452"/>
      <c r="Y465" s="463">
        <f t="shared" si="114"/>
        <v>0</v>
      </c>
      <c r="Z465" s="463">
        <f t="shared" si="115"/>
        <v>0</v>
      </c>
      <c r="AA465" s="463">
        <f t="shared" si="116"/>
        <v>0</v>
      </c>
      <c r="AB465" s="463">
        <f t="shared" si="117"/>
        <v>0</v>
      </c>
      <c r="AC465" s="463">
        <f t="shared" si="118"/>
        <v>0</v>
      </c>
      <c r="AD465" s="464" t="str">
        <f t="shared" si="124"/>
        <v>V</v>
      </c>
      <c r="AE465" s="465"/>
      <c r="AF465" s="466">
        <f>(T465+U465+V465)*'1.0-Contractblad'!$L$37+W465</f>
        <v>0</v>
      </c>
      <c r="AG465" s="466">
        <f ca="1">VLOOKUP(E465,'1.1a-Jaarprijzen'!$B$49:$Q$84,16,FALSE)*K465</f>
        <v>0</v>
      </c>
      <c r="AI465" s="364">
        <f t="shared" si="125"/>
        <v>10920</v>
      </c>
      <c r="AJ465" s="364" t="str">
        <f t="shared" si="126"/>
        <v>3260-260</v>
      </c>
    </row>
    <row r="466" spans="2:36" ht="15">
      <c r="B466" s="496"/>
      <c r="C466" s="497"/>
      <c r="D466" s="456">
        <f>VLOOKUP(E466,'1.1a-Jaarprijzen'!B:G,6,FALSE)</f>
        <v>1</v>
      </c>
      <c r="E466" s="455" t="s">
        <v>698</v>
      </c>
      <c r="F466" s="456" t="s">
        <v>375</v>
      </c>
      <c r="G466" s="457" t="s">
        <v>395</v>
      </c>
      <c r="H466" s="455" t="s">
        <v>332</v>
      </c>
      <c r="I466" s="458" t="str">
        <f t="shared" si="113"/>
        <v>sanitaire ruimte (toilet-/doucheruimte)</v>
      </c>
      <c r="J466" s="456" t="s">
        <v>742</v>
      </c>
      <c r="K466" s="459">
        <v>3</v>
      </c>
      <c r="L466" s="459"/>
      <c r="M466" s="460">
        <v>4260</v>
      </c>
      <c r="N466" s="461"/>
      <c r="O466" s="460"/>
      <c r="P466" s="467"/>
      <c r="Q466" s="462">
        <f t="shared" si="119"/>
        <v>260</v>
      </c>
      <c r="R466" s="678">
        <v>1</v>
      </c>
      <c r="S466" s="678">
        <v>1</v>
      </c>
      <c r="T466" s="452">
        <f t="shared" si="120"/>
        <v>0</v>
      </c>
      <c r="U466" s="452">
        <f t="shared" si="121"/>
        <v>0</v>
      </c>
      <c r="V466" s="452">
        <f t="shared" si="122"/>
        <v>0</v>
      </c>
      <c r="W466" s="452">
        <f t="shared" si="123"/>
        <v>0</v>
      </c>
      <c r="X466" s="452"/>
      <c r="Y466" s="463">
        <f t="shared" si="114"/>
        <v>0</v>
      </c>
      <c r="Z466" s="463">
        <f t="shared" si="115"/>
        <v>0</v>
      </c>
      <c r="AA466" s="463">
        <f t="shared" si="116"/>
        <v>0</v>
      </c>
      <c r="AB466" s="463">
        <f t="shared" si="117"/>
        <v>0</v>
      </c>
      <c r="AC466" s="463">
        <f t="shared" si="118"/>
        <v>0</v>
      </c>
      <c r="AD466" s="464" t="str">
        <f t="shared" si="124"/>
        <v>S</v>
      </c>
      <c r="AE466" s="465"/>
      <c r="AF466" s="466">
        <f>(T466+U466+V466)*'1.0-Contractblad'!$L$37+W466</f>
        <v>0</v>
      </c>
      <c r="AG466" s="466">
        <f ca="1">VLOOKUP(E466,'1.1a-Jaarprijzen'!$B$49:$Q$84,16,FALSE)*K466</f>
        <v>0</v>
      </c>
      <c r="AI466" s="364">
        <f t="shared" si="125"/>
        <v>780</v>
      </c>
      <c r="AJ466" s="364" t="str">
        <f t="shared" si="126"/>
        <v>4260-260</v>
      </c>
    </row>
    <row r="467" spans="2:36" ht="15">
      <c r="B467" s="496"/>
      <c r="C467" s="497"/>
      <c r="D467" s="456">
        <f>VLOOKUP(E467,'1.1a-Jaarprijzen'!B:G,6,FALSE)</f>
        <v>1</v>
      </c>
      <c r="E467" s="455" t="s">
        <v>698</v>
      </c>
      <c r="F467" s="456" t="s">
        <v>375</v>
      </c>
      <c r="G467" s="457" t="s">
        <v>396</v>
      </c>
      <c r="H467" s="455" t="s">
        <v>668</v>
      </c>
      <c r="I467" s="458" t="str">
        <f t="shared" si="113"/>
        <v>sanitaire ruimte (toilet-/doucheruimte)</v>
      </c>
      <c r="J467" s="456" t="s">
        <v>742</v>
      </c>
      <c r="K467" s="459">
        <v>2</v>
      </c>
      <c r="L467" s="459"/>
      <c r="M467" s="460">
        <v>4260</v>
      </c>
      <c r="N467" s="461"/>
      <c r="O467" s="460"/>
      <c r="P467" s="467"/>
      <c r="Q467" s="462">
        <f t="shared" si="119"/>
        <v>260</v>
      </c>
      <c r="R467" s="678">
        <v>1</v>
      </c>
      <c r="S467" s="678">
        <v>1</v>
      </c>
      <c r="T467" s="452">
        <f t="shared" si="120"/>
        <v>0</v>
      </c>
      <c r="U467" s="452">
        <f t="shared" si="121"/>
        <v>0</v>
      </c>
      <c r="V467" s="452">
        <f t="shared" si="122"/>
        <v>0</v>
      </c>
      <c r="W467" s="452">
        <f t="shared" si="123"/>
        <v>0</v>
      </c>
      <c r="X467" s="452"/>
      <c r="Y467" s="463">
        <f t="shared" si="114"/>
        <v>0</v>
      </c>
      <c r="Z467" s="463">
        <f t="shared" si="115"/>
        <v>0</v>
      </c>
      <c r="AA467" s="463">
        <f t="shared" si="116"/>
        <v>0</v>
      </c>
      <c r="AB467" s="463">
        <f t="shared" si="117"/>
        <v>0</v>
      </c>
      <c r="AC467" s="463">
        <f t="shared" si="118"/>
        <v>0</v>
      </c>
      <c r="AD467" s="464" t="str">
        <f t="shared" si="124"/>
        <v>S</v>
      </c>
      <c r="AE467" s="465"/>
      <c r="AF467" s="466">
        <f>(T467+U467+V467)*'1.0-Contractblad'!$L$37+W467</f>
        <v>0</v>
      </c>
      <c r="AG467" s="466">
        <f ca="1">VLOOKUP(E467,'1.1a-Jaarprijzen'!$B$49:$Q$84,16,FALSE)*K467</f>
        <v>0</v>
      </c>
      <c r="AI467" s="364">
        <f t="shared" si="125"/>
        <v>520</v>
      </c>
      <c r="AJ467" s="364" t="str">
        <f t="shared" si="126"/>
        <v>4260-260</v>
      </c>
    </row>
    <row r="468" spans="2:36" ht="15">
      <c r="B468" s="496"/>
      <c r="C468" s="497"/>
      <c r="D468" s="456">
        <f>VLOOKUP(E468,'1.1a-Jaarprijzen'!B:G,6,FALSE)</f>
        <v>1</v>
      </c>
      <c r="E468" s="455" t="s">
        <v>698</v>
      </c>
      <c r="F468" s="456" t="s">
        <v>375</v>
      </c>
      <c r="G468" s="457" t="s">
        <v>397</v>
      </c>
      <c r="H468" s="455" t="s">
        <v>332</v>
      </c>
      <c r="I468" s="458" t="str">
        <f t="shared" si="113"/>
        <v>sanitaire ruimte (toilet-/doucheruimte)</v>
      </c>
      <c r="J468" s="456" t="s">
        <v>742</v>
      </c>
      <c r="K468" s="459">
        <v>3</v>
      </c>
      <c r="L468" s="459"/>
      <c r="M468" s="460">
        <v>4260</v>
      </c>
      <c r="N468" s="461"/>
      <c r="O468" s="460"/>
      <c r="P468" s="467"/>
      <c r="Q468" s="462">
        <f t="shared" si="119"/>
        <v>260</v>
      </c>
      <c r="R468" s="678">
        <v>1</v>
      </c>
      <c r="S468" s="678">
        <v>1</v>
      </c>
      <c r="T468" s="452">
        <f t="shared" si="120"/>
        <v>0</v>
      </c>
      <c r="U468" s="452">
        <f t="shared" si="121"/>
        <v>0</v>
      </c>
      <c r="V468" s="452">
        <f t="shared" si="122"/>
        <v>0</v>
      </c>
      <c r="W468" s="452">
        <f t="shared" si="123"/>
        <v>0</v>
      </c>
      <c r="X468" s="452"/>
      <c r="Y468" s="463">
        <f t="shared" si="114"/>
        <v>0</v>
      </c>
      <c r="Z468" s="463">
        <f t="shared" si="115"/>
        <v>0</v>
      </c>
      <c r="AA468" s="463">
        <f t="shared" si="116"/>
        <v>0</v>
      </c>
      <c r="AB468" s="463">
        <f t="shared" si="117"/>
        <v>0</v>
      </c>
      <c r="AC468" s="463">
        <f t="shared" si="118"/>
        <v>0</v>
      </c>
      <c r="AD468" s="464" t="str">
        <f t="shared" si="124"/>
        <v>S</v>
      </c>
      <c r="AE468" s="465"/>
      <c r="AF468" s="466">
        <f>(T468+U468+V468)*'1.0-Contractblad'!$L$37+W468</f>
        <v>0</v>
      </c>
      <c r="AG468" s="466">
        <f ca="1">VLOOKUP(E468,'1.1a-Jaarprijzen'!$B$49:$Q$84,16,FALSE)*K468</f>
        <v>0</v>
      </c>
      <c r="AI468" s="364">
        <f t="shared" si="125"/>
        <v>780</v>
      </c>
      <c r="AJ468" s="364" t="str">
        <f t="shared" si="126"/>
        <v>4260-260</v>
      </c>
    </row>
    <row r="469" spans="2:36" ht="15">
      <c r="B469" s="496"/>
      <c r="C469" s="497"/>
      <c r="D469" s="456">
        <f>VLOOKUP(E469,'1.1a-Jaarprijzen'!B:G,6,FALSE)</f>
        <v>1</v>
      </c>
      <c r="E469" s="455" t="s">
        <v>698</v>
      </c>
      <c r="F469" s="456" t="s">
        <v>375</v>
      </c>
      <c r="G469" s="457" t="s">
        <v>398</v>
      </c>
      <c r="H469" s="455" t="s">
        <v>668</v>
      </c>
      <c r="I469" s="458" t="str">
        <f t="shared" si="113"/>
        <v>sanitaire ruimte (toilet-/doucheruimte)</v>
      </c>
      <c r="J469" s="456" t="s">
        <v>742</v>
      </c>
      <c r="K469" s="459">
        <v>2</v>
      </c>
      <c r="L469" s="459"/>
      <c r="M469" s="460">
        <v>4260</v>
      </c>
      <c r="N469" s="461"/>
      <c r="O469" s="460"/>
      <c r="P469" s="467"/>
      <c r="Q469" s="462">
        <f t="shared" si="119"/>
        <v>260</v>
      </c>
      <c r="R469" s="678">
        <v>1</v>
      </c>
      <c r="S469" s="678">
        <v>1</v>
      </c>
      <c r="T469" s="452">
        <f t="shared" si="120"/>
        <v>0</v>
      </c>
      <c r="U469" s="452">
        <f t="shared" si="121"/>
        <v>0</v>
      </c>
      <c r="V469" s="452">
        <f t="shared" si="122"/>
        <v>0</v>
      </c>
      <c r="W469" s="452">
        <f t="shared" si="123"/>
        <v>0</v>
      </c>
      <c r="X469" s="452"/>
      <c r="Y469" s="463">
        <f t="shared" si="114"/>
        <v>0</v>
      </c>
      <c r="Z469" s="463">
        <f t="shared" si="115"/>
        <v>0</v>
      </c>
      <c r="AA469" s="463">
        <f t="shared" si="116"/>
        <v>0</v>
      </c>
      <c r="AB469" s="463">
        <f t="shared" si="117"/>
        <v>0</v>
      </c>
      <c r="AC469" s="463">
        <f t="shared" si="118"/>
        <v>0</v>
      </c>
      <c r="AD469" s="464" t="str">
        <f t="shared" si="124"/>
        <v>S</v>
      </c>
      <c r="AE469" s="465"/>
      <c r="AF469" s="466">
        <f>(T469+U469+V469)*'1.0-Contractblad'!$L$37+W469</f>
        <v>0</v>
      </c>
      <c r="AG469" s="466">
        <f ca="1">VLOOKUP(E469,'1.1a-Jaarprijzen'!$B$49:$Q$84,16,FALSE)*K469</f>
        <v>0</v>
      </c>
      <c r="AI469" s="364">
        <f t="shared" si="125"/>
        <v>520</v>
      </c>
      <c r="AJ469" s="364" t="str">
        <f t="shared" si="126"/>
        <v>4260-260</v>
      </c>
    </row>
    <row r="470" spans="2:36" ht="15">
      <c r="B470" s="496"/>
      <c r="C470" s="497"/>
      <c r="D470" s="456">
        <f>VLOOKUP(E470,'1.1a-Jaarprijzen'!B:G,6,FALSE)</f>
        <v>1</v>
      </c>
      <c r="E470" s="455" t="s">
        <v>698</v>
      </c>
      <c r="F470" s="456" t="s">
        <v>375</v>
      </c>
      <c r="G470" s="457" t="s">
        <v>452</v>
      </c>
      <c r="H470" s="455" t="s">
        <v>333</v>
      </c>
      <c r="I470" s="458" t="str">
        <f t="shared" ref="I470:I499" si="127">IF($M470="",0,VLOOKUP($M470,Kengetal,4,FALSE))</f>
        <v>entree, gang, hal, repro</v>
      </c>
      <c r="J470" s="456" t="s">
        <v>645</v>
      </c>
      <c r="K470" s="459">
        <v>19</v>
      </c>
      <c r="L470" s="459"/>
      <c r="M470" s="460">
        <v>3260</v>
      </c>
      <c r="N470" s="461"/>
      <c r="O470" s="460"/>
      <c r="P470" s="467"/>
      <c r="Q470" s="462">
        <f t="shared" si="119"/>
        <v>260</v>
      </c>
      <c r="R470" s="678">
        <v>1</v>
      </c>
      <c r="S470" s="678">
        <v>1</v>
      </c>
      <c r="T470" s="452">
        <f t="shared" si="120"/>
        <v>0</v>
      </c>
      <c r="U470" s="452">
        <f t="shared" si="121"/>
        <v>0</v>
      </c>
      <c r="V470" s="452">
        <f t="shared" si="122"/>
        <v>0</v>
      </c>
      <c r="W470" s="452">
        <f t="shared" si="123"/>
        <v>0</v>
      </c>
      <c r="X470" s="452"/>
      <c r="Y470" s="463">
        <f t="shared" si="114"/>
        <v>0</v>
      </c>
      <c r="Z470" s="463">
        <f t="shared" si="115"/>
        <v>0</v>
      </c>
      <c r="AA470" s="463">
        <f t="shared" si="116"/>
        <v>0</v>
      </c>
      <c r="AB470" s="463">
        <f t="shared" si="117"/>
        <v>0</v>
      </c>
      <c r="AC470" s="463">
        <f t="shared" si="118"/>
        <v>0</v>
      </c>
      <c r="AD470" s="464" t="str">
        <f t="shared" si="124"/>
        <v>V</v>
      </c>
      <c r="AE470" s="465"/>
      <c r="AF470" s="466">
        <f>(T470+U470+V470)*'1.0-Contractblad'!$L$37+W470</f>
        <v>0</v>
      </c>
      <c r="AG470" s="466">
        <f ca="1">VLOOKUP(E470,'1.1a-Jaarprijzen'!$B$49:$Q$84,16,FALSE)*K470</f>
        <v>0</v>
      </c>
      <c r="AI470" s="364">
        <f t="shared" si="125"/>
        <v>4940</v>
      </c>
      <c r="AJ470" s="364" t="str">
        <f t="shared" si="126"/>
        <v>3260-260</v>
      </c>
    </row>
    <row r="471" spans="2:36" ht="15">
      <c r="B471" s="496"/>
      <c r="C471" s="497"/>
      <c r="D471" s="456">
        <f>VLOOKUP(E471,'1.1a-Jaarprijzen'!B:G,6,FALSE)</f>
        <v>1</v>
      </c>
      <c r="E471" s="455" t="s">
        <v>698</v>
      </c>
      <c r="F471" s="456" t="s">
        <v>375</v>
      </c>
      <c r="G471" s="457" t="s">
        <v>401</v>
      </c>
      <c r="H471" s="455" t="s">
        <v>670</v>
      </c>
      <c r="I471" s="458" t="str">
        <f t="shared" si="127"/>
        <v>administratieve -,  vergaderruimte</v>
      </c>
      <c r="J471" s="456" t="s">
        <v>645</v>
      </c>
      <c r="K471" s="459">
        <v>34</v>
      </c>
      <c r="L471" s="459"/>
      <c r="M471" s="460">
        <v>1052</v>
      </c>
      <c r="N471" s="461"/>
      <c r="O471" s="460"/>
      <c r="P471" s="467"/>
      <c r="Q471" s="462">
        <f t="shared" si="119"/>
        <v>52</v>
      </c>
      <c r="R471" s="678">
        <v>1</v>
      </c>
      <c r="S471" s="678">
        <v>1</v>
      </c>
      <c r="T471" s="452">
        <f t="shared" si="120"/>
        <v>0</v>
      </c>
      <c r="U471" s="452">
        <f t="shared" si="121"/>
        <v>0</v>
      </c>
      <c r="V471" s="452">
        <f t="shared" si="122"/>
        <v>0</v>
      </c>
      <c r="W471" s="452">
        <f t="shared" si="123"/>
        <v>0</v>
      </c>
      <c r="X471" s="452"/>
      <c r="Y471" s="463">
        <f t="shared" si="114"/>
        <v>0</v>
      </c>
      <c r="Z471" s="463">
        <f t="shared" si="115"/>
        <v>0</v>
      </c>
      <c r="AA471" s="463">
        <f t="shared" si="116"/>
        <v>0</v>
      </c>
      <c r="AB471" s="463">
        <f t="shared" si="117"/>
        <v>0</v>
      </c>
      <c r="AC471" s="463">
        <f t="shared" si="118"/>
        <v>0</v>
      </c>
      <c r="AD471" s="464" t="str">
        <f t="shared" si="124"/>
        <v>V</v>
      </c>
      <c r="AE471" s="465"/>
      <c r="AF471" s="466">
        <f>(T471+U471+V471)*'1.0-Contractblad'!$L$37+W471</f>
        <v>0</v>
      </c>
      <c r="AG471" s="466">
        <f ca="1">VLOOKUP(E471,'1.1a-Jaarprijzen'!$B$49:$Q$84,16,FALSE)*K471</f>
        <v>0</v>
      </c>
      <c r="AI471" s="364">
        <f t="shared" si="125"/>
        <v>1768</v>
      </c>
      <c r="AJ471" s="364" t="str">
        <f t="shared" si="126"/>
        <v>1052-52</v>
      </c>
    </row>
    <row r="472" spans="2:36" ht="15">
      <c r="B472" s="496"/>
      <c r="C472" s="497"/>
      <c r="D472" s="456">
        <f>VLOOKUP(E472,'1.1a-Jaarprijzen'!B:G,6,FALSE)</f>
        <v>1</v>
      </c>
      <c r="E472" s="455" t="s">
        <v>698</v>
      </c>
      <c r="F472" s="456" t="s">
        <v>375</v>
      </c>
      <c r="G472" s="457" t="s">
        <v>402</v>
      </c>
      <c r="H472" s="455" t="s">
        <v>670</v>
      </c>
      <c r="I472" s="458" t="str">
        <f t="shared" si="127"/>
        <v>administratieve -,  vergaderruimte</v>
      </c>
      <c r="J472" s="456" t="s">
        <v>645</v>
      </c>
      <c r="K472" s="459">
        <v>32</v>
      </c>
      <c r="L472" s="459"/>
      <c r="M472" s="460">
        <v>1052</v>
      </c>
      <c r="N472" s="461"/>
      <c r="O472" s="460"/>
      <c r="P472" s="467"/>
      <c r="Q472" s="462">
        <f t="shared" si="119"/>
        <v>52</v>
      </c>
      <c r="R472" s="678">
        <v>1</v>
      </c>
      <c r="S472" s="678">
        <v>1</v>
      </c>
      <c r="T472" s="452">
        <f t="shared" si="120"/>
        <v>0</v>
      </c>
      <c r="U472" s="452">
        <f t="shared" si="121"/>
        <v>0</v>
      </c>
      <c r="V472" s="452">
        <f t="shared" si="122"/>
        <v>0</v>
      </c>
      <c r="W472" s="452">
        <f t="shared" si="123"/>
        <v>0</v>
      </c>
      <c r="X472" s="452"/>
      <c r="Y472" s="463">
        <f t="shared" si="114"/>
        <v>0</v>
      </c>
      <c r="Z472" s="463">
        <f t="shared" si="115"/>
        <v>0</v>
      </c>
      <c r="AA472" s="463">
        <f t="shared" si="116"/>
        <v>0</v>
      </c>
      <c r="AB472" s="463">
        <f t="shared" si="117"/>
        <v>0</v>
      </c>
      <c r="AC472" s="463">
        <f t="shared" si="118"/>
        <v>0</v>
      </c>
      <c r="AD472" s="464" t="str">
        <f t="shared" si="124"/>
        <v>V</v>
      </c>
      <c r="AE472" s="465"/>
      <c r="AF472" s="466">
        <f>(T472+U472+V472)*'1.0-Contractblad'!$L$37+W472</f>
        <v>0</v>
      </c>
      <c r="AG472" s="466">
        <f ca="1">VLOOKUP(E472,'1.1a-Jaarprijzen'!$B$49:$Q$84,16,FALSE)*K472</f>
        <v>0</v>
      </c>
      <c r="AI472" s="364">
        <f t="shared" si="125"/>
        <v>1664</v>
      </c>
      <c r="AJ472" s="364" t="str">
        <f t="shared" si="126"/>
        <v>1052-52</v>
      </c>
    </row>
    <row r="473" spans="2:36" ht="15">
      <c r="B473" s="496"/>
      <c r="C473" s="497"/>
      <c r="D473" s="456">
        <f>VLOOKUP(E473,'1.1a-Jaarprijzen'!B:G,6,FALSE)</f>
        <v>1</v>
      </c>
      <c r="E473" s="455" t="s">
        <v>698</v>
      </c>
      <c r="F473" s="456" t="s">
        <v>375</v>
      </c>
      <c r="G473" s="457" t="s">
        <v>403</v>
      </c>
      <c r="H473" s="455" t="s">
        <v>670</v>
      </c>
      <c r="I473" s="458" t="str">
        <f t="shared" si="127"/>
        <v>administratieve -,  vergaderruimte</v>
      </c>
      <c r="J473" s="456" t="s">
        <v>645</v>
      </c>
      <c r="K473" s="459">
        <v>27</v>
      </c>
      <c r="L473" s="459"/>
      <c r="M473" s="460">
        <v>1052</v>
      </c>
      <c r="N473" s="461"/>
      <c r="O473" s="460"/>
      <c r="P473" s="467"/>
      <c r="Q473" s="462">
        <f t="shared" si="119"/>
        <v>52</v>
      </c>
      <c r="R473" s="678">
        <v>1</v>
      </c>
      <c r="S473" s="678">
        <v>1</v>
      </c>
      <c r="T473" s="452">
        <f t="shared" si="120"/>
        <v>0</v>
      </c>
      <c r="U473" s="452">
        <f t="shared" si="121"/>
        <v>0</v>
      </c>
      <c r="V473" s="452">
        <f t="shared" si="122"/>
        <v>0</v>
      </c>
      <c r="W473" s="452">
        <f t="shared" si="123"/>
        <v>0</v>
      </c>
      <c r="X473" s="452"/>
      <c r="Y473" s="463">
        <f t="shared" si="114"/>
        <v>0</v>
      </c>
      <c r="Z473" s="463">
        <f t="shared" si="115"/>
        <v>0</v>
      </c>
      <c r="AA473" s="463">
        <f t="shared" si="116"/>
        <v>0</v>
      </c>
      <c r="AB473" s="463">
        <f t="shared" si="117"/>
        <v>0</v>
      </c>
      <c r="AC473" s="463">
        <f t="shared" si="118"/>
        <v>0</v>
      </c>
      <c r="AD473" s="464" t="str">
        <f t="shared" si="124"/>
        <v>V</v>
      </c>
      <c r="AE473" s="465"/>
      <c r="AF473" s="466">
        <f>(T473+U473+V473)*'1.0-Contractblad'!$L$37+W473</f>
        <v>0</v>
      </c>
      <c r="AG473" s="466">
        <f ca="1">VLOOKUP(E473,'1.1a-Jaarprijzen'!$B$49:$Q$84,16,FALSE)*K473</f>
        <v>0</v>
      </c>
      <c r="AI473" s="364">
        <f t="shared" si="125"/>
        <v>1404</v>
      </c>
      <c r="AJ473" s="364" t="str">
        <f t="shared" si="126"/>
        <v>1052-52</v>
      </c>
    </row>
    <row r="474" spans="2:36" ht="15">
      <c r="B474" s="496"/>
      <c r="C474" s="497"/>
      <c r="D474" s="456">
        <f>VLOOKUP(E474,'1.1a-Jaarprijzen'!B:G,6,FALSE)</f>
        <v>1</v>
      </c>
      <c r="E474" s="455" t="s">
        <v>698</v>
      </c>
      <c r="F474" s="456" t="s">
        <v>375</v>
      </c>
      <c r="G474" s="457" t="s">
        <v>404</v>
      </c>
      <c r="H474" s="455" t="s">
        <v>670</v>
      </c>
      <c r="I474" s="458" t="str">
        <f t="shared" si="127"/>
        <v>administratieve -,  vergaderruimte</v>
      </c>
      <c r="J474" s="456" t="s">
        <v>645</v>
      </c>
      <c r="K474" s="459">
        <v>20</v>
      </c>
      <c r="L474" s="459"/>
      <c r="M474" s="460">
        <v>1052</v>
      </c>
      <c r="N474" s="461"/>
      <c r="O474" s="460"/>
      <c r="P474" s="467"/>
      <c r="Q474" s="462">
        <f t="shared" si="119"/>
        <v>52</v>
      </c>
      <c r="R474" s="678">
        <v>1</v>
      </c>
      <c r="S474" s="678">
        <v>1</v>
      </c>
      <c r="T474" s="452">
        <f t="shared" si="120"/>
        <v>0</v>
      </c>
      <c r="U474" s="452">
        <f t="shared" si="121"/>
        <v>0</v>
      </c>
      <c r="V474" s="452">
        <f t="shared" si="122"/>
        <v>0</v>
      </c>
      <c r="W474" s="452">
        <f t="shared" si="123"/>
        <v>0</v>
      </c>
      <c r="X474" s="452"/>
      <c r="Y474" s="463">
        <f t="shared" si="114"/>
        <v>0</v>
      </c>
      <c r="Z474" s="463">
        <f t="shared" si="115"/>
        <v>0</v>
      </c>
      <c r="AA474" s="463">
        <f t="shared" si="116"/>
        <v>0</v>
      </c>
      <c r="AB474" s="463">
        <f t="shared" si="117"/>
        <v>0</v>
      </c>
      <c r="AC474" s="463">
        <f t="shared" si="118"/>
        <v>0</v>
      </c>
      <c r="AD474" s="464" t="str">
        <f t="shared" si="124"/>
        <v>V</v>
      </c>
      <c r="AE474" s="465"/>
      <c r="AF474" s="466">
        <f>(T474+U474+V474)*'1.0-Contractblad'!$L$37+W474</f>
        <v>0</v>
      </c>
      <c r="AG474" s="466">
        <f ca="1">VLOOKUP(E474,'1.1a-Jaarprijzen'!$B$49:$Q$84,16,FALSE)*K474</f>
        <v>0</v>
      </c>
      <c r="AI474" s="364">
        <f t="shared" si="125"/>
        <v>1040</v>
      </c>
      <c r="AJ474" s="364" t="str">
        <f t="shared" si="126"/>
        <v>1052-52</v>
      </c>
    </row>
    <row r="475" spans="2:36" ht="15">
      <c r="B475" s="496"/>
      <c r="C475" s="497"/>
      <c r="D475" s="456">
        <f>VLOOKUP(E475,'1.1a-Jaarprijzen'!B:G,6,FALSE)</f>
        <v>1</v>
      </c>
      <c r="E475" s="455" t="s">
        <v>698</v>
      </c>
      <c r="F475" s="456" t="s">
        <v>375</v>
      </c>
      <c r="G475" s="457" t="s">
        <v>405</v>
      </c>
      <c r="H475" s="455" t="s">
        <v>670</v>
      </c>
      <c r="I475" s="458" t="str">
        <f t="shared" si="127"/>
        <v>administratieve -,  vergaderruimte</v>
      </c>
      <c r="J475" s="456" t="s">
        <v>645</v>
      </c>
      <c r="K475" s="459">
        <v>12</v>
      </c>
      <c r="L475" s="459"/>
      <c r="M475" s="460">
        <v>1052</v>
      </c>
      <c r="N475" s="461"/>
      <c r="O475" s="460"/>
      <c r="P475" s="467"/>
      <c r="Q475" s="462">
        <f t="shared" si="119"/>
        <v>52</v>
      </c>
      <c r="R475" s="678">
        <v>1</v>
      </c>
      <c r="S475" s="678">
        <v>1</v>
      </c>
      <c r="T475" s="452">
        <f t="shared" si="120"/>
        <v>0</v>
      </c>
      <c r="U475" s="452">
        <f t="shared" si="121"/>
        <v>0</v>
      </c>
      <c r="V475" s="452">
        <f t="shared" si="122"/>
        <v>0</v>
      </c>
      <c r="W475" s="452">
        <f t="shared" si="123"/>
        <v>0</v>
      </c>
      <c r="X475" s="452"/>
      <c r="Y475" s="463">
        <f t="shared" si="114"/>
        <v>0</v>
      </c>
      <c r="Z475" s="463">
        <f t="shared" si="115"/>
        <v>0</v>
      </c>
      <c r="AA475" s="463">
        <f t="shared" si="116"/>
        <v>0</v>
      </c>
      <c r="AB475" s="463">
        <f t="shared" si="117"/>
        <v>0</v>
      </c>
      <c r="AC475" s="463">
        <f t="shared" si="118"/>
        <v>0</v>
      </c>
      <c r="AD475" s="464" t="str">
        <f t="shared" si="124"/>
        <v>V</v>
      </c>
      <c r="AE475" s="465"/>
      <c r="AF475" s="466">
        <f>(T475+U475+V475)*'1.0-Contractblad'!$L$37+W475</f>
        <v>0</v>
      </c>
      <c r="AG475" s="466">
        <f ca="1">VLOOKUP(E475,'1.1a-Jaarprijzen'!$B$49:$Q$84,16,FALSE)*K475</f>
        <v>0</v>
      </c>
      <c r="AI475" s="364">
        <f t="shared" si="125"/>
        <v>624</v>
      </c>
      <c r="AJ475" s="364" t="str">
        <f t="shared" si="126"/>
        <v>1052-52</v>
      </c>
    </row>
    <row r="476" spans="2:36" ht="15">
      <c r="B476" s="496"/>
      <c r="C476" s="497"/>
      <c r="D476" s="456">
        <f>VLOOKUP(E476,'1.1a-Jaarprijzen'!B:G,6,FALSE)</f>
        <v>1</v>
      </c>
      <c r="E476" s="455" t="s">
        <v>698</v>
      </c>
      <c r="F476" s="456" t="s">
        <v>375</v>
      </c>
      <c r="G476" s="457" t="s">
        <v>406</v>
      </c>
      <c r="H476" s="455" t="s">
        <v>670</v>
      </c>
      <c r="I476" s="458" t="str">
        <f t="shared" si="127"/>
        <v>administratieve -,  vergaderruimte</v>
      </c>
      <c r="J476" s="456" t="s">
        <v>645</v>
      </c>
      <c r="K476" s="459">
        <v>42</v>
      </c>
      <c r="L476" s="459"/>
      <c r="M476" s="460">
        <v>1052</v>
      </c>
      <c r="N476" s="461"/>
      <c r="O476" s="460"/>
      <c r="P476" s="467"/>
      <c r="Q476" s="462">
        <f t="shared" si="119"/>
        <v>52</v>
      </c>
      <c r="R476" s="678">
        <v>1</v>
      </c>
      <c r="S476" s="678">
        <v>1</v>
      </c>
      <c r="T476" s="452">
        <f t="shared" si="120"/>
        <v>0</v>
      </c>
      <c r="U476" s="452">
        <f t="shared" si="121"/>
        <v>0</v>
      </c>
      <c r="V476" s="452">
        <f t="shared" si="122"/>
        <v>0</v>
      </c>
      <c r="W476" s="452">
        <f t="shared" si="123"/>
        <v>0</v>
      </c>
      <c r="X476" s="452"/>
      <c r="Y476" s="463">
        <f t="shared" si="114"/>
        <v>0</v>
      </c>
      <c r="Z476" s="463">
        <f t="shared" si="115"/>
        <v>0</v>
      </c>
      <c r="AA476" s="463">
        <f t="shared" si="116"/>
        <v>0</v>
      </c>
      <c r="AB476" s="463">
        <f t="shared" si="117"/>
        <v>0</v>
      </c>
      <c r="AC476" s="463">
        <f t="shared" si="118"/>
        <v>0</v>
      </c>
      <c r="AD476" s="464" t="str">
        <f t="shared" si="124"/>
        <v>V</v>
      </c>
      <c r="AE476" s="465"/>
      <c r="AF476" s="466">
        <f>(T476+U476+V476)*'1.0-Contractblad'!$L$37+W476</f>
        <v>0</v>
      </c>
      <c r="AG476" s="466">
        <f ca="1">VLOOKUP(E476,'1.1a-Jaarprijzen'!$B$49:$Q$84,16,FALSE)*K476</f>
        <v>0</v>
      </c>
      <c r="AI476" s="364">
        <f t="shared" si="125"/>
        <v>2184</v>
      </c>
      <c r="AJ476" s="364" t="str">
        <f t="shared" si="126"/>
        <v>1052-52</v>
      </c>
    </row>
    <row r="477" spans="2:36" ht="15">
      <c r="B477" s="496"/>
      <c r="C477" s="497"/>
      <c r="D477" s="456">
        <f>VLOOKUP(E477,'1.1a-Jaarprijzen'!B:G,6,FALSE)</f>
        <v>1</v>
      </c>
      <c r="E477" s="455" t="s">
        <v>698</v>
      </c>
      <c r="F477" s="456" t="s">
        <v>334</v>
      </c>
      <c r="G477" s="457" t="s">
        <v>407</v>
      </c>
      <c r="H477" s="455" t="s">
        <v>670</v>
      </c>
      <c r="I477" s="458" t="str">
        <f t="shared" si="127"/>
        <v>administratieve -,  vergaderruimte</v>
      </c>
      <c r="J477" s="456" t="s">
        <v>645</v>
      </c>
      <c r="K477" s="459">
        <v>27</v>
      </c>
      <c r="L477" s="459"/>
      <c r="M477" s="460">
        <v>1052</v>
      </c>
      <c r="N477" s="461"/>
      <c r="O477" s="460"/>
      <c r="P477" s="467"/>
      <c r="Q477" s="462">
        <f t="shared" si="119"/>
        <v>52</v>
      </c>
      <c r="R477" s="678">
        <v>1</v>
      </c>
      <c r="S477" s="678">
        <v>1</v>
      </c>
      <c r="T477" s="452">
        <f t="shared" si="120"/>
        <v>0</v>
      </c>
      <c r="U477" s="452">
        <f t="shared" si="121"/>
        <v>0</v>
      </c>
      <c r="V477" s="452">
        <f t="shared" si="122"/>
        <v>0</v>
      </c>
      <c r="W477" s="452">
        <f t="shared" si="123"/>
        <v>0</v>
      </c>
      <c r="X477" s="452"/>
      <c r="Y477" s="463">
        <f t="shared" si="114"/>
        <v>0</v>
      </c>
      <c r="Z477" s="463">
        <f t="shared" si="115"/>
        <v>0</v>
      </c>
      <c r="AA477" s="463">
        <f t="shared" si="116"/>
        <v>0</v>
      </c>
      <c r="AB477" s="463">
        <f t="shared" si="117"/>
        <v>0</v>
      </c>
      <c r="AC477" s="463">
        <f t="shared" si="118"/>
        <v>0</v>
      </c>
      <c r="AD477" s="464" t="str">
        <f t="shared" si="124"/>
        <v>V</v>
      </c>
      <c r="AE477" s="465"/>
      <c r="AF477" s="466">
        <f>(T477+U477+V477)*'1.0-Contractblad'!$L$37+W477</f>
        <v>0</v>
      </c>
      <c r="AG477" s="466">
        <f ca="1">VLOOKUP(E477,'1.1a-Jaarprijzen'!$B$49:$Q$84,16,FALSE)*K477</f>
        <v>0</v>
      </c>
      <c r="AI477" s="364">
        <f t="shared" si="125"/>
        <v>1404</v>
      </c>
      <c r="AJ477" s="364" t="str">
        <f t="shared" si="126"/>
        <v>1052-52</v>
      </c>
    </row>
    <row r="478" spans="2:36" ht="15">
      <c r="B478" s="496"/>
      <c r="C478" s="497"/>
      <c r="D478" s="456">
        <f>VLOOKUP(E478,'1.1a-Jaarprijzen'!B:G,6,FALSE)</f>
        <v>1</v>
      </c>
      <c r="E478" s="455" t="s">
        <v>698</v>
      </c>
      <c r="F478" s="456" t="s">
        <v>334</v>
      </c>
      <c r="G478" s="457" t="s">
        <v>408</v>
      </c>
      <c r="H478" s="455" t="s">
        <v>670</v>
      </c>
      <c r="I478" s="458" t="str">
        <f t="shared" si="127"/>
        <v>administratieve -,  vergaderruimte</v>
      </c>
      <c r="J478" s="456" t="s">
        <v>645</v>
      </c>
      <c r="K478" s="459">
        <v>82</v>
      </c>
      <c r="L478" s="459"/>
      <c r="M478" s="460">
        <v>1052</v>
      </c>
      <c r="N478" s="461"/>
      <c r="O478" s="460"/>
      <c r="P478" s="467"/>
      <c r="Q478" s="462">
        <f t="shared" si="119"/>
        <v>52</v>
      </c>
      <c r="R478" s="678">
        <v>1</v>
      </c>
      <c r="S478" s="678">
        <v>1</v>
      </c>
      <c r="T478" s="452">
        <f t="shared" si="120"/>
        <v>0</v>
      </c>
      <c r="U478" s="452">
        <f t="shared" si="121"/>
        <v>0</v>
      </c>
      <c r="V478" s="452">
        <f t="shared" si="122"/>
        <v>0</v>
      </c>
      <c r="W478" s="452">
        <f t="shared" si="123"/>
        <v>0</v>
      </c>
      <c r="X478" s="452"/>
      <c r="Y478" s="463">
        <f t="shared" si="114"/>
        <v>0</v>
      </c>
      <c r="Z478" s="463">
        <f t="shared" si="115"/>
        <v>0</v>
      </c>
      <c r="AA478" s="463">
        <f t="shared" si="116"/>
        <v>0</v>
      </c>
      <c r="AB478" s="463">
        <f t="shared" si="117"/>
        <v>0</v>
      </c>
      <c r="AC478" s="463">
        <f t="shared" si="118"/>
        <v>0</v>
      </c>
      <c r="AD478" s="464" t="str">
        <f t="shared" si="124"/>
        <v>V</v>
      </c>
      <c r="AE478" s="465"/>
      <c r="AF478" s="466">
        <f>(T478+U478+V478)*'1.0-Contractblad'!$L$37+W478</f>
        <v>0</v>
      </c>
      <c r="AG478" s="466">
        <f ca="1">VLOOKUP(E478,'1.1a-Jaarprijzen'!$B$49:$Q$84,16,FALSE)*K478</f>
        <v>0</v>
      </c>
      <c r="AI478" s="364">
        <f t="shared" si="125"/>
        <v>4264</v>
      </c>
      <c r="AJ478" s="364" t="str">
        <f t="shared" si="126"/>
        <v>1052-52</v>
      </c>
    </row>
    <row r="479" spans="2:36" ht="15">
      <c r="B479" s="496"/>
      <c r="C479" s="497"/>
      <c r="D479" s="456">
        <f>VLOOKUP(E479,'1.1a-Jaarprijzen'!B:G,6,FALSE)</f>
        <v>1</v>
      </c>
      <c r="E479" s="455" t="s">
        <v>698</v>
      </c>
      <c r="F479" s="456" t="s">
        <v>334</v>
      </c>
      <c r="G479" s="457" t="s">
        <v>409</v>
      </c>
      <c r="H479" s="455" t="s">
        <v>565</v>
      </c>
      <c r="I479" s="458" t="str">
        <f t="shared" si="127"/>
        <v>pantry/keuken</v>
      </c>
      <c r="J479" s="456" t="s">
        <v>645</v>
      </c>
      <c r="K479" s="459">
        <v>9</v>
      </c>
      <c r="L479" s="459"/>
      <c r="M479" s="460">
        <v>5260</v>
      </c>
      <c r="N479" s="461"/>
      <c r="O479" s="460"/>
      <c r="P479" s="467"/>
      <c r="Q479" s="462">
        <f t="shared" si="119"/>
        <v>260</v>
      </c>
      <c r="R479" s="678">
        <v>1</v>
      </c>
      <c r="S479" s="678">
        <v>1</v>
      </c>
      <c r="T479" s="452">
        <f t="shared" si="120"/>
        <v>0</v>
      </c>
      <c r="U479" s="452">
        <f t="shared" si="121"/>
        <v>0</v>
      </c>
      <c r="V479" s="452">
        <f t="shared" si="122"/>
        <v>0</v>
      </c>
      <c r="W479" s="452">
        <f t="shared" si="123"/>
        <v>0</v>
      </c>
      <c r="X479" s="452"/>
      <c r="Y479" s="463">
        <f t="shared" si="114"/>
        <v>0</v>
      </c>
      <c r="Z479" s="463">
        <f t="shared" si="115"/>
        <v>0</v>
      </c>
      <c r="AA479" s="463">
        <f t="shared" si="116"/>
        <v>0</v>
      </c>
      <c r="AB479" s="463">
        <f t="shared" si="117"/>
        <v>0</v>
      </c>
      <c r="AC479" s="463">
        <f t="shared" si="118"/>
        <v>0</v>
      </c>
      <c r="AD479" s="464" t="str">
        <f t="shared" si="124"/>
        <v>V</v>
      </c>
      <c r="AE479" s="465"/>
      <c r="AF479" s="466">
        <f>(T479+U479+V479)*'1.0-Contractblad'!$L$37+W479</f>
        <v>0</v>
      </c>
      <c r="AG479" s="466">
        <f ca="1">VLOOKUP(E479,'1.1a-Jaarprijzen'!$B$49:$Q$84,16,FALSE)*K479</f>
        <v>0</v>
      </c>
      <c r="AI479" s="364">
        <f t="shared" si="125"/>
        <v>2340</v>
      </c>
      <c r="AJ479" s="364" t="str">
        <f t="shared" si="126"/>
        <v>5260-260</v>
      </c>
    </row>
    <row r="480" spans="2:36" ht="15">
      <c r="B480" s="496"/>
      <c r="C480" s="497"/>
      <c r="D480" s="456">
        <f>VLOOKUP(E480,'1.1a-Jaarprijzen'!B:G,6,FALSE)</f>
        <v>1</v>
      </c>
      <c r="E480" s="455" t="s">
        <v>698</v>
      </c>
      <c r="F480" s="456" t="s">
        <v>334</v>
      </c>
      <c r="G480" s="457" t="s">
        <v>410</v>
      </c>
      <c r="H480" s="455" t="s">
        <v>581</v>
      </c>
      <c r="I480" s="458" t="str">
        <f t="shared" si="127"/>
        <v>entree, gang, hal, repro</v>
      </c>
      <c r="J480" s="456" t="s">
        <v>645</v>
      </c>
      <c r="K480" s="459">
        <v>4</v>
      </c>
      <c r="L480" s="459"/>
      <c r="M480" s="460">
        <v>3260</v>
      </c>
      <c r="N480" s="461"/>
      <c r="O480" s="460"/>
      <c r="P480" s="467"/>
      <c r="Q480" s="462">
        <f t="shared" si="119"/>
        <v>260</v>
      </c>
      <c r="R480" s="678">
        <v>1</v>
      </c>
      <c r="S480" s="678">
        <v>1</v>
      </c>
      <c r="T480" s="452">
        <f t="shared" si="120"/>
        <v>0</v>
      </c>
      <c r="U480" s="452">
        <f t="shared" si="121"/>
        <v>0</v>
      </c>
      <c r="V480" s="452">
        <f t="shared" si="122"/>
        <v>0</v>
      </c>
      <c r="W480" s="452">
        <f t="shared" si="123"/>
        <v>0</v>
      </c>
      <c r="X480" s="452"/>
      <c r="Y480" s="463">
        <f t="shared" si="114"/>
        <v>0</v>
      </c>
      <c r="Z480" s="463">
        <f t="shared" si="115"/>
        <v>0</v>
      </c>
      <c r="AA480" s="463">
        <f t="shared" si="116"/>
        <v>0</v>
      </c>
      <c r="AB480" s="463">
        <f t="shared" si="117"/>
        <v>0</v>
      </c>
      <c r="AC480" s="463">
        <f t="shared" si="118"/>
        <v>0</v>
      </c>
      <c r="AD480" s="464" t="str">
        <f t="shared" si="124"/>
        <v>V</v>
      </c>
      <c r="AE480" s="465"/>
      <c r="AF480" s="466">
        <f>(T480+U480+V480)*'1.0-Contractblad'!$L$37+W480</f>
        <v>0</v>
      </c>
      <c r="AG480" s="466">
        <f ca="1">VLOOKUP(E480,'1.1a-Jaarprijzen'!$B$49:$Q$84,16,FALSE)*K480</f>
        <v>0</v>
      </c>
      <c r="AI480" s="364">
        <f t="shared" si="125"/>
        <v>1040</v>
      </c>
      <c r="AJ480" s="364" t="str">
        <f t="shared" si="126"/>
        <v>3260-260</v>
      </c>
    </row>
    <row r="481" spans="2:36" ht="15">
      <c r="B481" s="496"/>
      <c r="C481" s="497"/>
      <c r="D481" s="456">
        <f>VLOOKUP(E481,'1.1a-Jaarprijzen'!B:G,6,FALSE)</f>
        <v>1</v>
      </c>
      <c r="E481" s="455" t="s">
        <v>698</v>
      </c>
      <c r="F481" s="456" t="s">
        <v>334</v>
      </c>
      <c r="G481" s="457" t="s">
        <v>412</v>
      </c>
      <c r="H481" s="455" t="s">
        <v>671</v>
      </c>
      <c r="I481" s="458" t="str">
        <f t="shared" si="127"/>
        <v>entree, gang, hal, repro</v>
      </c>
      <c r="J481" s="456" t="s">
        <v>645</v>
      </c>
      <c r="K481" s="459">
        <v>18</v>
      </c>
      <c r="L481" s="459"/>
      <c r="M481" s="460">
        <v>3260</v>
      </c>
      <c r="N481" s="461"/>
      <c r="O481" s="460"/>
      <c r="P481" s="467"/>
      <c r="Q481" s="462">
        <f t="shared" si="119"/>
        <v>260</v>
      </c>
      <c r="R481" s="678">
        <v>1</v>
      </c>
      <c r="S481" s="678">
        <v>1</v>
      </c>
      <c r="T481" s="452">
        <f t="shared" si="120"/>
        <v>0</v>
      </c>
      <c r="U481" s="452">
        <f t="shared" si="121"/>
        <v>0</v>
      </c>
      <c r="V481" s="452">
        <f t="shared" si="122"/>
        <v>0</v>
      </c>
      <c r="W481" s="452">
        <f t="shared" si="123"/>
        <v>0</v>
      </c>
      <c r="X481" s="452"/>
      <c r="Y481" s="463">
        <f t="shared" si="114"/>
        <v>0</v>
      </c>
      <c r="Z481" s="463">
        <f t="shared" si="115"/>
        <v>0</v>
      </c>
      <c r="AA481" s="463">
        <f t="shared" si="116"/>
        <v>0</v>
      </c>
      <c r="AB481" s="463">
        <f t="shared" si="117"/>
        <v>0</v>
      </c>
      <c r="AC481" s="463">
        <f t="shared" si="118"/>
        <v>0</v>
      </c>
      <c r="AD481" s="464" t="str">
        <f t="shared" si="124"/>
        <v>V</v>
      </c>
      <c r="AE481" s="465"/>
      <c r="AF481" s="466">
        <f>(T481+U481+V481)*'1.0-Contractblad'!$L$37+W481</f>
        <v>0</v>
      </c>
      <c r="AG481" s="466">
        <f ca="1">VLOOKUP(E481,'1.1a-Jaarprijzen'!$B$49:$Q$84,16,FALSE)*K481</f>
        <v>0</v>
      </c>
      <c r="AI481" s="364">
        <f t="shared" si="125"/>
        <v>4680</v>
      </c>
      <c r="AJ481" s="364" t="str">
        <f t="shared" si="126"/>
        <v>3260-260</v>
      </c>
    </row>
    <row r="482" spans="2:36" ht="15">
      <c r="B482" s="496"/>
      <c r="C482" s="497"/>
      <c r="D482" s="456">
        <f>VLOOKUP(E482,'1.1a-Jaarprijzen'!B:G,6,FALSE)</f>
        <v>1</v>
      </c>
      <c r="E482" s="455" t="s">
        <v>698</v>
      </c>
      <c r="F482" s="456" t="s">
        <v>334</v>
      </c>
      <c r="G482" s="457" t="s">
        <v>419</v>
      </c>
      <c r="H482" s="455" t="s">
        <v>743</v>
      </c>
      <c r="I482" s="458" t="str">
        <f t="shared" si="127"/>
        <v>entree, gang, hal, repro</v>
      </c>
      <c r="J482" s="456" t="s">
        <v>642</v>
      </c>
      <c r="K482" s="459">
        <v>9</v>
      </c>
      <c r="L482" s="459"/>
      <c r="M482" s="460">
        <v>3260</v>
      </c>
      <c r="N482" s="461"/>
      <c r="O482" s="460"/>
      <c r="P482" s="467"/>
      <c r="Q482" s="462">
        <f t="shared" si="119"/>
        <v>260</v>
      </c>
      <c r="R482" s="678">
        <v>1</v>
      </c>
      <c r="S482" s="678">
        <v>1</v>
      </c>
      <c r="T482" s="452">
        <f t="shared" si="120"/>
        <v>0</v>
      </c>
      <c r="U482" s="452">
        <f t="shared" si="121"/>
        <v>0</v>
      </c>
      <c r="V482" s="452">
        <f t="shared" si="122"/>
        <v>0</v>
      </c>
      <c r="W482" s="452">
        <f t="shared" si="123"/>
        <v>0</v>
      </c>
      <c r="X482" s="452"/>
      <c r="Y482" s="463">
        <f t="shared" si="114"/>
        <v>0</v>
      </c>
      <c r="Z482" s="463">
        <f t="shared" si="115"/>
        <v>0</v>
      </c>
      <c r="AA482" s="463">
        <f t="shared" si="116"/>
        <v>0</v>
      </c>
      <c r="AB482" s="463">
        <f t="shared" si="117"/>
        <v>0</v>
      </c>
      <c r="AC482" s="463">
        <f t="shared" si="118"/>
        <v>0</v>
      </c>
      <c r="AD482" s="464" t="str">
        <f t="shared" si="124"/>
        <v>V</v>
      </c>
      <c r="AE482" s="465"/>
      <c r="AF482" s="466">
        <f>(T482+U482+V482)*'1.0-Contractblad'!$L$37+W482</f>
        <v>0</v>
      </c>
      <c r="AG482" s="466">
        <f ca="1">VLOOKUP(E482,'1.1a-Jaarprijzen'!$B$49:$Q$84,16,FALSE)*K482</f>
        <v>0</v>
      </c>
      <c r="AI482" s="364">
        <f t="shared" si="125"/>
        <v>2340</v>
      </c>
      <c r="AJ482" s="364" t="str">
        <f t="shared" si="126"/>
        <v>3260-260</v>
      </c>
    </row>
    <row r="483" spans="2:36" ht="15">
      <c r="B483" s="496"/>
      <c r="C483" s="497"/>
      <c r="D483" s="456">
        <f>VLOOKUP(E483,'1.1a-Jaarprijzen'!B:G,6,FALSE)</f>
        <v>1</v>
      </c>
      <c r="E483" s="455" t="s">
        <v>698</v>
      </c>
      <c r="F483" s="456" t="s">
        <v>334</v>
      </c>
      <c r="G483" s="457" t="s">
        <v>421</v>
      </c>
      <c r="H483" s="455" t="s">
        <v>466</v>
      </c>
      <c r="I483" s="458" t="str">
        <f t="shared" si="127"/>
        <v>entree, gang, hal, repro</v>
      </c>
      <c r="J483" s="456" t="s">
        <v>645</v>
      </c>
      <c r="K483" s="459">
        <v>108</v>
      </c>
      <c r="L483" s="459"/>
      <c r="M483" s="460">
        <v>3260</v>
      </c>
      <c r="N483" s="461"/>
      <c r="O483" s="460"/>
      <c r="P483" s="467"/>
      <c r="Q483" s="462">
        <f t="shared" si="119"/>
        <v>260</v>
      </c>
      <c r="R483" s="678">
        <v>1</v>
      </c>
      <c r="S483" s="678">
        <v>1</v>
      </c>
      <c r="T483" s="452">
        <f t="shared" si="120"/>
        <v>0</v>
      </c>
      <c r="U483" s="452">
        <f t="shared" si="121"/>
        <v>0</v>
      </c>
      <c r="V483" s="452">
        <f t="shared" si="122"/>
        <v>0</v>
      </c>
      <c r="W483" s="452">
        <f t="shared" si="123"/>
        <v>0</v>
      </c>
      <c r="X483" s="452"/>
      <c r="Y483" s="463">
        <f t="shared" si="114"/>
        <v>0</v>
      </c>
      <c r="Z483" s="463">
        <f t="shared" si="115"/>
        <v>0</v>
      </c>
      <c r="AA483" s="463">
        <f t="shared" si="116"/>
        <v>0</v>
      </c>
      <c r="AB483" s="463">
        <f t="shared" si="117"/>
        <v>0</v>
      </c>
      <c r="AC483" s="463">
        <f t="shared" si="118"/>
        <v>0</v>
      </c>
      <c r="AD483" s="464" t="str">
        <f t="shared" si="124"/>
        <v>V</v>
      </c>
      <c r="AE483" s="465"/>
      <c r="AF483" s="466">
        <f>(T483+U483+V483)*'1.0-Contractblad'!$L$37+W483</f>
        <v>0</v>
      </c>
      <c r="AG483" s="466">
        <f ca="1">VLOOKUP(E483,'1.1a-Jaarprijzen'!$B$49:$Q$84,16,FALSE)*K483</f>
        <v>0</v>
      </c>
      <c r="AI483" s="364">
        <f t="shared" si="125"/>
        <v>28080</v>
      </c>
      <c r="AJ483" s="364" t="str">
        <f t="shared" si="126"/>
        <v>3260-260</v>
      </c>
    </row>
    <row r="484" spans="2:36" ht="15">
      <c r="B484" s="496"/>
      <c r="C484" s="497"/>
      <c r="D484" s="456">
        <f>VLOOKUP(E484,'1.1a-Jaarprijzen'!B:G,6,FALSE)</f>
        <v>1</v>
      </c>
      <c r="E484" s="455" t="s">
        <v>698</v>
      </c>
      <c r="F484" s="456" t="s">
        <v>334</v>
      </c>
      <c r="G484" s="457" t="s">
        <v>422</v>
      </c>
      <c r="H484" s="455" t="s">
        <v>581</v>
      </c>
      <c r="I484" s="458" t="str">
        <f t="shared" si="127"/>
        <v>entree, gang, hal, repro</v>
      </c>
      <c r="J484" s="456" t="s">
        <v>645</v>
      </c>
      <c r="K484" s="459">
        <v>10</v>
      </c>
      <c r="L484" s="459"/>
      <c r="M484" s="460">
        <v>3260</v>
      </c>
      <c r="N484" s="461"/>
      <c r="O484" s="460"/>
      <c r="P484" s="467"/>
      <c r="Q484" s="462">
        <f t="shared" si="119"/>
        <v>260</v>
      </c>
      <c r="R484" s="678">
        <v>1</v>
      </c>
      <c r="S484" s="678">
        <v>1</v>
      </c>
      <c r="T484" s="452">
        <f t="shared" si="120"/>
        <v>0</v>
      </c>
      <c r="U484" s="452">
        <f t="shared" si="121"/>
        <v>0</v>
      </c>
      <c r="V484" s="452">
        <f t="shared" si="122"/>
        <v>0</v>
      </c>
      <c r="W484" s="452">
        <f t="shared" si="123"/>
        <v>0</v>
      </c>
      <c r="X484" s="452"/>
      <c r="Y484" s="463">
        <f t="shared" si="114"/>
        <v>0</v>
      </c>
      <c r="Z484" s="463">
        <f t="shared" si="115"/>
        <v>0</v>
      </c>
      <c r="AA484" s="463">
        <f t="shared" si="116"/>
        <v>0</v>
      </c>
      <c r="AB484" s="463">
        <f t="shared" si="117"/>
        <v>0</v>
      </c>
      <c r="AC484" s="463">
        <f t="shared" si="118"/>
        <v>0</v>
      </c>
      <c r="AD484" s="464" t="str">
        <f t="shared" si="124"/>
        <v>V</v>
      </c>
      <c r="AE484" s="465"/>
      <c r="AF484" s="466">
        <f>(T484+U484+V484)*'1.0-Contractblad'!$L$37+W484</f>
        <v>0</v>
      </c>
      <c r="AG484" s="466">
        <f ca="1">VLOOKUP(E484,'1.1a-Jaarprijzen'!$B$49:$Q$84,16,FALSE)*K484</f>
        <v>0</v>
      </c>
      <c r="AI484" s="364">
        <f t="shared" si="125"/>
        <v>2600</v>
      </c>
      <c r="AJ484" s="364" t="str">
        <f t="shared" si="126"/>
        <v>3260-260</v>
      </c>
    </row>
    <row r="485" spans="2:36" ht="15">
      <c r="B485" s="496"/>
      <c r="C485" s="497"/>
      <c r="D485" s="456">
        <f>VLOOKUP(E485,'1.1a-Jaarprijzen'!B:G,6,FALSE)</f>
        <v>1</v>
      </c>
      <c r="E485" s="455" t="s">
        <v>698</v>
      </c>
      <c r="F485" s="456" t="s">
        <v>334</v>
      </c>
      <c r="G485" s="457" t="s">
        <v>423</v>
      </c>
      <c r="H485" s="455" t="s">
        <v>668</v>
      </c>
      <c r="I485" s="458" t="str">
        <f t="shared" si="127"/>
        <v>sanitaire ruimte (toilet-/doucheruimte)</v>
      </c>
      <c r="J485" s="456" t="s">
        <v>742</v>
      </c>
      <c r="K485" s="459">
        <v>6</v>
      </c>
      <c r="L485" s="459"/>
      <c r="M485" s="460">
        <v>4260</v>
      </c>
      <c r="N485" s="461"/>
      <c r="O485" s="460"/>
      <c r="P485" s="467"/>
      <c r="Q485" s="462">
        <f t="shared" si="119"/>
        <v>260</v>
      </c>
      <c r="R485" s="678">
        <v>1</v>
      </c>
      <c r="S485" s="678">
        <v>1</v>
      </c>
      <c r="T485" s="452">
        <f t="shared" si="120"/>
        <v>0</v>
      </c>
      <c r="U485" s="452">
        <f t="shared" si="121"/>
        <v>0</v>
      </c>
      <c r="V485" s="452">
        <f t="shared" si="122"/>
        <v>0</v>
      </c>
      <c r="W485" s="452">
        <f t="shared" si="123"/>
        <v>0</v>
      </c>
      <c r="X485" s="452"/>
      <c r="Y485" s="463">
        <f t="shared" si="114"/>
        <v>0</v>
      </c>
      <c r="Z485" s="463">
        <f t="shared" si="115"/>
        <v>0</v>
      </c>
      <c r="AA485" s="463">
        <f t="shared" si="116"/>
        <v>0</v>
      </c>
      <c r="AB485" s="463">
        <f t="shared" si="117"/>
        <v>0</v>
      </c>
      <c r="AC485" s="463">
        <f t="shared" si="118"/>
        <v>0</v>
      </c>
      <c r="AD485" s="464" t="str">
        <f t="shared" si="124"/>
        <v>S</v>
      </c>
      <c r="AE485" s="465"/>
      <c r="AF485" s="466">
        <f>(T485+U485+V485)*'1.0-Contractblad'!$L$37+W485</f>
        <v>0</v>
      </c>
      <c r="AG485" s="466">
        <f ca="1">VLOOKUP(E485,'1.1a-Jaarprijzen'!$B$49:$Q$84,16,FALSE)*K485</f>
        <v>0</v>
      </c>
      <c r="AI485" s="364">
        <f t="shared" si="125"/>
        <v>1560</v>
      </c>
      <c r="AJ485" s="364" t="str">
        <f t="shared" si="126"/>
        <v>4260-260</v>
      </c>
    </row>
    <row r="486" spans="2:36" ht="15">
      <c r="B486" s="496"/>
      <c r="C486" s="497"/>
      <c r="D486" s="456">
        <f>VLOOKUP(E486,'1.1a-Jaarprijzen'!B:G,6,FALSE)</f>
        <v>1</v>
      </c>
      <c r="E486" s="455" t="s">
        <v>698</v>
      </c>
      <c r="F486" s="456" t="s">
        <v>334</v>
      </c>
      <c r="G486" s="457" t="s">
        <v>424</v>
      </c>
      <c r="H486" s="455" t="s">
        <v>332</v>
      </c>
      <c r="I486" s="458" t="str">
        <f t="shared" si="127"/>
        <v>sanitaire ruimte (toilet-/doucheruimte)</v>
      </c>
      <c r="J486" s="456" t="s">
        <v>742</v>
      </c>
      <c r="K486" s="459">
        <v>2</v>
      </c>
      <c r="L486" s="459"/>
      <c r="M486" s="460">
        <v>4260</v>
      </c>
      <c r="N486" s="461"/>
      <c r="O486" s="460"/>
      <c r="P486" s="467"/>
      <c r="Q486" s="462">
        <f t="shared" si="119"/>
        <v>260</v>
      </c>
      <c r="R486" s="678">
        <v>1</v>
      </c>
      <c r="S486" s="678">
        <v>1</v>
      </c>
      <c r="T486" s="452">
        <f t="shared" si="120"/>
        <v>0</v>
      </c>
      <c r="U486" s="452">
        <f t="shared" si="121"/>
        <v>0</v>
      </c>
      <c r="V486" s="452">
        <f t="shared" si="122"/>
        <v>0</v>
      </c>
      <c r="W486" s="452">
        <f t="shared" si="123"/>
        <v>0</v>
      </c>
      <c r="X486" s="452"/>
      <c r="Y486" s="463">
        <f t="shared" si="114"/>
        <v>0</v>
      </c>
      <c r="Z486" s="463">
        <f t="shared" si="115"/>
        <v>0</v>
      </c>
      <c r="AA486" s="463">
        <f t="shared" si="116"/>
        <v>0</v>
      </c>
      <c r="AB486" s="463">
        <f t="shared" si="117"/>
        <v>0</v>
      </c>
      <c r="AC486" s="463">
        <f t="shared" si="118"/>
        <v>0</v>
      </c>
      <c r="AD486" s="464" t="str">
        <f t="shared" si="124"/>
        <v>S</v>
      </c>
      <c r="AE486" s="465"/>
      <c r="AF486" s="466">
        <f>(T486+U486+V486)*'1.0-Contractblad'!$L$37+W486</f>
        <v>0</v>
      </c>
      <c r="AG486" s="466">
        <f ca="1">VLOOKUP(E486,'1.1a-Jaarprijzen'!$B$49:$Q$84,16,FALSE)*K486</f>
        <v>0</v>
      </c>
      <c r="AI486" s="364">
        <f t="shared" si="125"/>
        <v>520</v>
      </c>
      <c r="AJ486" s="364" t="str">
        <f t="shared" si="126"/>
        <v>4260-260</v>
      </c>
    </row>
    <row r="487" spans="2:36" ht="15">
      <c r="B487" s="496"/>
      <c r="C487" s="497"/>
      <c r="D487" s="456">
        <f>VLOOKUP(E487,'1.1a-Jaarprijzen'!B:G,6,FALSE)</f>
        <v>1</v>
      </c>
      <c r="E487" s="455" t="s">
        <v>698</v>
      </c>
      <c r="F487" s="456" t="s">
        <v>334</v>
      </c>
      <c r="G487" s="457" t="s">
        <v>425</v>
      </c>
      <c r="H487" s="455" t="s">
        <v>332</v>
      </c>
      <c r="I487" s="458" t="str">
        <f t="shared" si="127"/>
        <v>sanitaire ruimte (toilet-/doucheruimte)</v>
      </c>
      <c r="J487" s="456" t="s">
        <v>742</v>
      </c>
      <c r="K487" s="459">
        <v>2</v>
      </c>
      <c r="L487" s="459"/>
      <c r="M487" s="460">
        <v>4260</v>
      </c>
      <c r="N487" s="461"/>
      <c r="O487" s="460"/>
      <c r="P487" s="467"/>
      <c r="Q487" s="462">
        <f t="shared" si="119"/>
        <v>260</v>
      </c>
      <c r="R487" s="678">
        <v>1</v>
      </c>
      <c r="S487" s="678">
        <v>1</v>
      </c>
      <c r="T487" s="452">
        <f t="shared" si="120"/>
        <v>0</v>
      </c>
      <c r="U487" s="452">
        <f t="shared" si="121"/>
        <v>0</v>
      </c>
      <c r="V487" s="452">
        <f t="shared" si="122"/>
        <v>0</v>
      </c>
      <c r="W487" s="452">
        <f t="shared" si="123"/>
        <v>0</v>
      </c>
      <c r="X487" s="452"/>
      <c r="Y487" s="463">
        <f t="shared" si="114"/>
        <v>0</v>
      </c>
      <c r="Z487" s="463">
        <f t="shared" si="115"/>
        <v>0</v>
      </c>
      <c r="AA487" s="463">
        <f t="shared" si="116"/>
        <v>0</v>
      </c>
      <c r="AB487" s="463">
        <f t="shared" si="117"/>
        <v>0</v>
      </c>
      <c r="AC487" s="463">
        <f t="shared" si="118"/>
        <v>0</v>
      </c>
      <c r="AD487" s="464" t="str">
        <f t="shared" si="124"/>
        <v>S</v>
      </c>
      <c r="AE487" s="465"/>
      <c r="AF487" s="466">
        <f>(T487+U487+V487)*'1.0-Contractblad'!$L$37+W487</f>
        <v>0</v>
      </c>
      <c r="AG487" s="466">
        <f ca="1">VLOOKUP(E487,'1.1a-Jaarprijzen'!$B$49:$Q$84,16,FALSE)*K487</f>
        <v>0</v>
      </c>
      <c r="AI487" s="364">
        <f t="shared" si="125"/>
        <v>520</v>
      </c>
      <c r="AJ487" s="364" t="str">
        <f t="shared" si="126"/>
        <v>4260-260</v>
      </c>
    </row>
    <row r="488" spans="2:36" ht="15">
      <c r="B488" s="496"/>
      <c r="C488" s="497"/>
      <c r="D488" s="456">
        <f>VLOOKUP(E488,'1.1a-Jaarprijzen'!B:G,6,FALSE)</f>
        <v>1</v>
      </c>
      <c r="E488" s="455" t="s">
        <v>698</v>
      </c>
      <c r="F488" s="456" t="s">
        <v>334</v>
      </c>
      <c r="G488" s="457" t="s">
        <v>426</v>
      </c>
      <c r="H488" s="455" t="s">
        <v>668</v>
      </c>
      <c r="I488" s="458" t="str">
        <f t="shared" si="127"/>
        <v>sanitaire ruimte (toilet-/doucheruimte)</v>
      </c>
      <c r="J488" s="456" t="s">
        <v>742</v>
      </c>
      <c r="K488" s="459">
        <v>6</v>
      </c>
      <c r="L488" s="459"/>
      <c r="M488" s="460">
        <v>4260</v>
      </c>
      <c r="N488" s="461"/>
      <c r="O488" s="460"/>
      <c r="P488" s="467"/>
      <c r="Q488" s="462">
        <f t="shared" si="119"/>
        <v>260</v>
      </c>
      <c r="R488" s="678">
        <v>1</v>
      </c>
      <c r="S488" s="678">
        <v>1</v>
      </c>
      <c r="T488" s="452">
        <f t="shared" si="120"/>
        <v>0</v>
      </c>
      <c r="U488" s="452">
        <f t="shared" si="121"/>
        <v>0</v>
      </c>
      <c r="V488" s="452">
        <f t="shared" si="122"/>
        <v>0</v>
      </c>
      <c r="W488" s="452">
        <f t="shared" si="123"/>
        <v>0</v>
      </c>
      <c r="X488" s="452"/>
      <c r="Y488" s="463">
        <f t="shared" si="114"/>
        <v>0</v>
      </c>
      <c r="Z488" s="463">
        <f t="shared" si="115"/>
        <v>0</v>
      </c>
      <c r="AA488" s="463">
        <f t="shared" si="116"/>
        <v>0</v>
      </c>
      <c r="AB488" s="463">
        <f t="shared" si="117"/>
        <v>0</v>
      </c>
      <c r="AC488" s="463">
        <f t="shared" si="118"/>
        <v>0</v>
      </c>
      <c r="AD488" s="464" t="str">
        <f t="shared" si="124"/>
        <v>S</v>
      </c>
      <c r="AE488" s="465"/>
      <c r="AF488" s="466">
        <f>(T488+U488+V488)*'1.0-Contractblad'!$L$37+W488</f>
        <v>0</v>
      </c>
      <c r="AG488" s="466">
        <f ca="1">VLOOKUP(E488,'1.1a-Jaarprijzen'!$B$49:$Q$84,16,FALSE)*K488</f>
        <v>0</v>
      </c>
      <c r="AI488" s="364">
        <f t="shared" si="125"/>
        <v>1560</v>
      </c>
      <c r="AJ488" s="364" t="str">
        <f t="shared" si="126"/>
        <v>4260-260</v>
      </c>
    </row>
    <row r="489" spans="2:36" ht="15">
      <c r="B489" s="496"/>
      <c r="C489" s="497"/>
      <c r="D489" s="456">
        <f>VLOOKUP(E489,'1.1a-Jaarprijzen'!B:G,6,FALSE)</f>
        <v>1</v>
      </c>
      <c r="E489" s="455" t="s">
        <v>698</v>
      </c>
      <c r="F489" s="456" t="s">
        <v>334</v>
      </c>
      <c r="G489" s="457" t="s">
        <v>384</v>
      </c>
      <c r="H489" s="455" t="s">
        <v>332</v>
      </c>
      <c r="I489" s="458" t="str">
        <f t="shared" si="127"/>
        <v>sanitaire ruimte (toilet-/doucheruimte)</v>
      </c>
      <c r="J489" s="456" t="s">
        <v>742</v>
      </c>
      <c r="K489" s="459">
        <v>2</v>
      </c>
      <c r="L489" s="459"/>
      <c r="M489" s="460">
        <v>4260</v>
      </c>
      <c r="N489" s="461"/>
      <c r="O489" s="460"/>
      <c r="P489" s="467"/>
      <c r="Q489" s="462">
        <f t="shared" si="119"/>
        <v>260</v>
      </c>
      <c r="R489" s="678">
        <v>1</v>
      </c>
      <c r="S489" s="678">
        <v>1</v>
      </c>
      <c r="T489" s="452">
        <f t="shared" si="120"/>
        <v>0</v>
      </c>
      <c r="U489" s="452">
        <f t="shared" si="121"/>
        <v>0</v>
      </c>
      <c r="V489" s="452">
        <f t="shared" si="122"/>
        <v>0</v>
      </c>
      <c r="W489" s="452">
        <f t="shared" si="123"/>
        <v>0</v>
      </c>
      <c r="X489" s="452"/>
      <c r="Y489" s="463">
        <f t="shared" si="114"/>
        <v>0</v>
      </c>
      <c r="Z489" s="463">
        <f t="shared" si="115"/>
        <v>0</v>
      </c>
      <c r="AA489" s="463">
        <f t="shared" si="116"/>
        <v>0</v>
      </c>
      <c r="AB489" s="463">
        <f t="shared" si="117"/>
        <v>0</v>
      </c>
      <c r="AC489" s="463">
        <f t="shared" si="118"/>
        <v>0</v>
      </c>
      <c r="AD489" s="464" t="str">
        <f t="shared" si="124"/>
        <v>S</v>
      </c>
      <c r="AE489" s="465"/>
      <c r="AF489" s="466">
        <f>(T489+U489+V489)*'1.0-Contractblad'!$L$37+W489</f>
        <v>0</v>
      </c>
      <c r="AG489" s="466">
        <f ca="1">VLOOKUP(E489,'1.1a-Jaarprijzen'!$B$49:$Q$84,16,FALSE)*K489</f>
        <v>0</v>
      </c>
      <c r="AI489" s="364">
        <f t="shared" si="125"/>
        <v>520</v>
      </c>
      <c r="AJ489" s="364" t="str">
        <f t="shared" si="126"/>
        <v>4260-260</v>
      </c>
    </row>
    <row r="490" spans="2:36" ht="15">
      <c r="B490" s="496"/>
      <c r="C490" s="497"/>
      <c r="D490" s="456">
        <f>VLOOKUP(E490,'1.1a-Jaarprijzen'!B:G,6,FALSE)</f>
        <v>1</v>
      </c>
      <c r="E490" s="455" t="s">
        <v>698</v>
      </c>
      <c r="F490" s="456" t="s">
        <v>334</v>
      </c>
      <c r="G490" s="457" t="s">
        <v>427</v>
      </c>
      <c r="H490" s="455" t="s">
        <v>332</v>
      </c>
      <c r="I490" s="458" t="str">
        <f t="shared" si="127"/>
        <v>sanitaire ruimte (toilet-/doucheruimte)</v>
      </c>
      <c r="J490" s="456" t="s">
        <v>742</v>
      </c>
      <c r="K490" s="459">
        <v>2</v>
      </c>
      <c r="L490" s="459"/>
      <c r="M490" s="460">
        <v>4260</v>
      </c>
      <c r="N490" s="461"/>
      <c r="O490" s="460"/>
      <c r="P490" s="467"/>
      <c r="Q490" s="462">
        <f t="shared" si="119"/>
        <v>260</v>
      </c>
      <c r="R490" s="678">
        <v>1</v>
      </c>
      <c r="S490" s="678">
        <v>1</v>
      </c>
      <c r="T490" s="452">
        <f t="shared" si="120"/>
        <v>0</v>
      </c>
      <c r="U490" s="452">
        <f t="shared" si="121"/>
        <v>0</v>
      </c>
      <c r="V490" s="452">
        <f t="shared" si="122"/>
        <v>0</v>
      </c>
      <c r="W490" s="452">
        <f t="shared" si="123"/>
        <v>0</v>
      </c>
      <c r="X490" s="452"/>
      <c r="Y490" s="463">
        <f t="shared" si="114"/>
        <v>0</v>
      </c>
      <c r="Z490" s="463">
        <f t="shared" si="115"/>
        <v>0</v>
      </c>
      <c r="AA490" s="463">
        <f t="shared" si="116"/>
        <v>0</v>
      </c>
      <c r="AB490" s="463">
        <f t="shared" si="117"/>
        <v>0</v>
      </c>
      <c r="AC490" s="463">
        <f t="shared" si="118"/>
        <v>0</v>
      </c>
      <c r="AD490" s="464" t="str">
        <f t="shared" si="124"/>
        <v>S</v>
      </c>
      <c r="AE490" s="465"/>
      <c r="AF490" s="466">
        <f>(T490+U490+V490)*'1.0-Contractblad'!$L$37+W490</f>
        <v>0</v>
      </c>
      <c r="AG490" s="466">
        <f ca="1">VLOOKUP(E490,'1.1a-Jaarprijzen'!$B$49:$Q$84,16,FALSE)*K490</f>
        <v>0</v>
      </c>
      <c r="AI490" s="364">
        <f t="shared" si="125"/>
        <v>520</v>
      </c>
      <c r="AJ490" s="364" t="str">
        <f t="shared" si="126"/>
        <v>4260-260</v>
      </c>
    </row>
    <row r="491" spans="2:36" ht="15">
      <c r="B491" s="496"/>
      <c r="C491" s="497"/>
      <c r="D491" s="456">
        <f>VLOOKUP(E491,'1.1a-Jaarprijzen'!B:G,6,FALSE)</f>
        <v>1</v>
      </c>
      <c r="E491" s="455" t="s">
        <v>698</v>
      </c>
      <c r="F491" s="456" t="s">
        <v>334</v>
      </c>
      <c r="G491" s="457" t="s">
        <v>428</v>
      </c>
      <c r="H491" s="455" t="s">
        <v>603</v>
      </c>
      <c r="I491" s="458" t="str">
        <f t="shared" si="127"/>
        <v>aula, gemeenschappelijke ruimte, bibliotheek</v>
      </c>
      <c r="J491" s="456" t="s">
        <v>644</v>
      </c>
      <c r="K491" s="459">
        <v>93</v>
      </c>
      <c r="L491" s="459"/>
      <c r="M491" s="460">
        <v>2260</v>
      </c>
      <c r="N491" s="461"/>
      <c r="O491" s="460"/>
      <c r="P491" s="467"/>
      <c r="Q491" s="462">
        <f t="shared" si="119"/>
        <v>260</v>
      </c>
      <c r="R491" s="678">
        <v>1</v>
      </c>
      <c r="S491" s="678">
        <v>1</v>
      </c>
      <c r="T491" s="452">
        <f t="shared" si="120"/>
        <v>0</v>
      </c>
      <c r="U491" s="452">
        <f t="shared" si="121"/>
        <v>0</v>
      </c>
      <c r="V491" s="452">
        <f t="shared" si="122"/>
        <v>0</v>
      </c>
      <c r="W491" s="452">
        <f t="shared" si="123"/>
        <v>0</v>
      </c>
      <c r="X491" s="452"/>
      <c r="Y491" s="463">
        <f t="shared" si="114"/>
        <v>0</v>
      </c>
      <c r="Z491" s="463">
        <f t="shared" si="115"/>
        <v>0</v>
      </c>
      <c r="AA491" s="463">
        <f t="shared" si="116"/>
        <v>0</v>
      </c>
      <c r="AB491" s="463">
        <f t="shared" si="117"/>
        <v>0</v>
      </c>
      <c r="AC491" s="463">
        <f t="shared" si="118"/>
        <v>0</v>
      </c>
      <c r="AD491" s="464" t="str">
        <f t="shared" si="124"/>
        <v>V</v>
      </c>
      <c r="AE491" s="465"/>
      <c r="AF491" s="466">
        <f>(T491+U491+V491)*'1.0-Contractblad'!$L$37+W491</f>
        <v>0</v>
      </c>
      <c r="AG491" s="466">
        <f ca="1">VLOOKUP(E491,'1.1a-Jaarprijzen'!$B$49:$Q$84,16,FALSE)*K491</f>
        <v>0</v>
      </c>
      <c r="AI491" s="364">
        <f t="shared" si="125"/>
        <v>24180</v>
      </c>
      <c r="AJ491" s="364" t="str">
        <f t="shared" si="126"/>
        <v>2260-260</v>
      </c>
    </row>
    <row r="492" spans="2:36" ht="15">
      <c r="B492" s="496"/>
      <c r="C492" s="497"/>
      <c r="D492" s="456">
        <f>VLOOKUP(E492,'1.1a-Jaarprijzen'!B:G,6,FALSE)</f>
        <v>1</v>
      </c>
      <c r="E492" s="455" t="s">
        <v>698</v>
      </c>
      <c r="F492" s="456" t="s">
        <v>334</v>
      </c>
      <c r="G492" s="457" t="s">
        <v>436</v>
      </c>
      <c r="H492" s="455" t="s">
        <v>672</v>
      </c>
      <c r="I492" s="458" t="str">
        <f t="shared" si="127"/>
        <v>administratieve -,  vergaderruimte</v>
      </c>
      <c r="J492" s="456" t="s">
        <v>645</v>
      </c>
      <c r="K492" s="459">
        <v>67</v>
      </c>
      <c r="L492" s="459"/>
      <c r="M492" s="460">
        <v>1052</v>
      </c>
      <c r="N492" s="461"/>
      <c r="O492" s="460"/>
      <c r="P492" s="467"/>
      <c r="Q492" s="462">
        <f t="shared" si="119"/>
        <v>52</v>
      </c>
      <c r="R492" s="678">
        <v>1</v>
      </c>
      <c r="S492" s="678">
        <v>1</v>
      </c>
      <c r="T492" s="452">
        <f t="shared" si="120"/>
        <v>0</v>
      </c>
      <c r="U492" s="452">
        <f t="shared" si="121"/>
        <v>0</v>
      </c>
      <c r="V492" s="452">
        <f t="shared" si="122"/>
        <v>0</v>
      </c>
      <c r="W492" s="452">
        <f t="shared" si="123"/>
        <v>0</v>
      </c>
      <c r="X492" s="452"/>
      <c r="Y492" s="463">
        <f t="shared" si="114"/>
        <v>0</v>
      </c>
      <c r="Z492" s="463">
        <f t="shared" si="115"/>
        <v>0</v>
      </c>
      <c r="AA492" s="463">
        <f t="shared" si="116"/>
        <v>0</v>
      </c>
      <c r="AB492" s="463">
        <f t="shared" si="117"/>
        <v>0</v>
      </c>
      <c r="AC492" s="463">
        <f t="shared" si="118"/>
        <v>0</v>
      </c>
      <c r="AD492" s="464" t="str">
        <f t="shared" si="124"/>
        <v>V</v>
      </c>
      <c r="AE492" s="465"/>
      <c r="AF492" s="466">
        <f>(T492+U492+V492)*'1.0-Contractblad'!$L$37+W492</f>
        <v>0</v>
      </c>
      <c r="AG492" s="466">
        <f ca="1">VLOOKUP(E492,'1.1a-Jaarprijzen'!$B$49:$Q$84,16,FALSE)*K492</f>
        <v>0</v>
      </c>
      <c r="AI492" s="364">
        <f t="shared" si="125"/>
        <v>3484</v>
      </c>
      <c r="AJ492" s="364" t="str">
        <f t="shared" si="126"/>
        <v>1052-52</v>
      </c>
    </row>
    <row r="493" spans="2:36" ht="15">
      <c r="B493" s="496"/>
      <c r="C493" s="497"/>
      <c r="D493" s="456">
        <f>VLOOKUP(E493,'1.1a-Jaarprijzen'!B:G,6,FALSE)</f>
        <v>1</v>
      </c>
      <c r="E493" s="455" t="s">
        <v>698</v>
      </c>
      <c r="F493" s="456" t="s">
        <v>334</v>
      </c>
      <c r="G493" s="457" t="s">
        <v>431</v>
      </c>
      <c r="H493" s="455" t="s">
        <v>467</v>
      </c>
      <c r="I493" s="458" t="str">
        <f t="shared" si="127"/>
        <v>administratieve -,  vergaderruimte</v>
      </c>
      <c r="J493" s="456" t="s">
        <v>645</v>
      </c>
      <c r="K493" s="459">
        <v>45</v>
      </c>
      <c r="L493" s="459"/>
      <c r="M493" s="460">
        <v>1052</v>
      </c>
      <c r="N493" s="461"/>
      <c r="O493" s="460"/>
      <c r="P493" s="467"/>
      <c r="Q493" s="462">
        <f t="shared" si="119"/>
        <v>52</v>
      </c>
      <c r="R493" s="678">
        <v>1</v>
      </c>
      <c r="S493" s="678">
        <v>1</v>
      </c>
      <c r="T493" s="452">
        <f t="shared" si="120"/>
        <v>0</v>
      </c>
      <c r="U493" s="452">
        <f t="shared" si="121"/>
        <v>0</v>
      </c>
      <c r="V493" s="452">
        <f t="shared" si="122"/>
        <v>0</v>
      </c>
      <c r="W493" s="452">
        <f t="shared" si="123"/>
        <v>0</v>
      </c>
      <c r="X493" s="452"/>
      <c r="Y493" s="463">
        <f t="shared" si="114"/>
        <v>0</v>
      </c>
      <c r="Z493" s="463">
        <f t="shared" si="115"/>
        <v>0</v>
      </c>
      <c r="AA493" s="463">
        <f t="shared" si="116"/>
        <v>0</v>
      </c>
      <c r="AB493" s="463">
        <f t="shared" si="117"/>
        <v>0</v>
      </c>
      <c r="AC493" s="463">
        <f t="shared" si="118"/>
        <v>0</v>
      </c>
      <c r="AD493" s="464" t="str">
        <f t="shared" si="124"/>
        <v>V</v>
      </c>
      <c r="AE493" s="465"/>
      <c r="AF493" s="466">
        <f>(T493+U493+V493)*'1.0-Contractblad'!$L$37+W493</f>
        <v>0</v>
      </c>
      <c r="AG493" s="466">
        <f ca="1">VLOOKUP(E493,'1.1a-Jaarprijzen'!$B$49:$Q$84,16,FALSE)*K493</f>
        <v>0</v>
      </c>
      <c r="AI493" s="364">
        <f t="shared" si="125"/>
        <v>2340</v>
      </c>
      <c r="AJ493" s="364" t="str">
        <f t="shared" si="126"/>
        <v>1052-52</v>
      </c>
    </row>
    <row r="494" spans="2:36" ht="15">
      <c r="B494" s="496"/>
      <c r="C494" s="497"/>
      <c r="D494" s="456">
        <f>VLOOKUP(E494,'1.1a-Jaarprijzen'!B:G,6,FALSE)</f>
        <v>1</v>
      </c>
      <c r="E494" s="455" t="s">
        <v>698</v>
      </c>
      <c r="F494" s="456" t="s">
        <v>334</v>
      </c>
      <c r="G494" s="457" t="s">
        <v>432</v>
      </c>
      <c r="H494" s="455" t="s">
        <v>467</v>
      </c>
      <c r="I494" s="458" t="str">
        <f t="shared" si="127"/>
        <v>administratieve -,  vergaderruimte</v>
      </c>
      <c r="J494" s="456" t="s">
        <v>645</v>
      </c>
      <c r="K494" s="459">
        <v>36</v>
      </c>
      <c r="L494" s="459"/>
      <c r="M494" s="460">
        <v>1052</v>
      </c>
      <c r="N494" s="461"/>
      <c r="O494" s="460"/>
      <c r="P494" s="467"/>
      <c r="Q494" s="462">
        <f t="shared" si="119"/>
        <v>52</v>
      </c>
      <c r="R494" s="678">
        <v>1</v>
      </c>
      <c r="S494" s="678">
        <v>1</v>
      </c>
      <c r="T494" s="452">
        <f t="shared" si="120"/>
        <v>0</v>
      </c>
      <c r="U494" s="452">
        <f t="shared" si="121"/>
        <v>0</v>
      </c>
      <c r="V494" s="452">
        <f t="shared" si="122"/>
        <v>0</v>
      </c>
      <c r="W494" s="452">
        <f t="shared" si="123"/>
        <v>0</v>
      </c>
      <c r="X494" s="452"/>
      <c r="Y494" s="463">
        <f t="shared" si="114"/>
        <v>0</v>
      </c>
      <c r="Z494" s="463">
        <f t="shared" si="115"/>
        <v>0</v>
      </c>
      <c r="AA494" s="463">
        <f t="shared" si="116"/>
        <v>0</v>
      </c>
      <c r="AB494" s="463">
        <f t="shared" si="117"/>
        <v>0</v>
      </c>
      <c r="AC494" s="463">
        <f t="shared" si="118"/>
        <v>0</v>
      </c>
      <c r="AD494" s="464" t="str">
        <f t="shared" si="124"/>
        <v>V</v>
      </c>
      <c r="AE494" s="465"/>
      <c r="AF494" s="466">
        <f>(T494+U494+V494)*'1.0-Contractblad'!$L$37+W494</f>
        <v>0</v>
      </c>
      <c r="AG494" s="466">
        <f ca="1">VLOOKUP(E494,'1.1a-Jaarprijzen'!$B$49:$Q$84,16,FALSE)*K494</f>
        <v>0</v>
      </c>
      <c r="AI494" s="364">
        <f t="shared" si="125"/>
        <v>1872</v>
      </c>
      <c r="AJ494" s="364" t="str">
        <f t="shared" si="126"/>
        <v>1052-52</v>
      </c>
    </row>
    <row r="495" spans="2:36" ht="15">
      <c r="B495" s="496"/>
      <c r="C495" s="497"/>
      <c r="D495" s="456">
        <f>VLOOKUP(E495,'1.1a-Jaarprijzen'!B:G,6,FALSE)</f>
        <v>1</v>
      </c>
      <c r="E495" s="455" t="s">
        <v>698</v>
      </c>
      <c r="F495" s="456" t="s">
        <v>334</v>
      </c>
      <c r="G495" s="457" t="s">
        <v>433</v>
      </c>
      <c r="H495" s="455" t="s">
        <v>467</v>
      </c>
      <c r="I495" s="458" t="str">
        <f t="shared" si="127"/>
        <v>administratieve -,  vergaderruimte</v>
      </c>
      <c r="J495" s="456" t="s">
        <v>645</v>
      </c>
      <c r="K495" s="459">
        <v>22</v>
      </c>
      <c r="L495" s="459"/>
      <c r="M495" s="460">
        <v>1052</v>
      </c>
      <c r="N495" s="461"/>
      <c r="O495" s="460"/>
      <c r="P495" s="467"/>
      <c r="Q495" s="462">
        <f t="shared" si="119"/>
        <v>52</v>
      </c>
      <c r="R495" s="678">
        <v>1</v>
      </c>
      <c r="S495" s="678">
        <v>1</v>
      </c>
      <c r="T495" s="452">
        <f t="shared" si="120"/>
        <v>0</v>
      </c>
      <c r="U495" s="452">
        <f t="shared" si="121"/>
        <v>0</v>
      </c>
      <c r="V495" s="452">
        <f t="shared" si="122"/>
        <v>0</v>
      </c>
      <c r="W495" s="452">
        <f t="shared" si="123"/>
        <v>0</v>
      </c>
      <c r="X495" s="452"/>
      <c r="Y495" s="463">
        <f t="shared" si="114"/>
        <v>0</v>
      </c>
      <c r="Z495" s="463">
        <f t="shared" si="115"/>
        <v>0</v>
      </c>
      <c r="AA495" s="463">
        <f t="shared" si="116"/>
        <v>0</v>
      </c>
      <c r="AB495" s="463">
        <f t="shared" si="117"/>
        <v>0</v>
      </c>
      <c r="AC495" s="463">
        <f t="shared" si="118"/>
        <v>0</v>
      </c>
      <c r="AD495" s="464" t="str">
        <f t="shared" si="124"/>
        <v>V</v>
      </c>
      <c r="AE495" s="465"/>
      <c r="AF495" s="466">
        <f>(T495+U495+V495)*'1.0-Contractblad'!$L$37+W495</f>
        <v>0</v>
      </c>
      <c r="AG495" s="466">
        <f ca="1">VLOOKUP(E495,'1.1a-Jaarprijzen'!$B$49:$Q$84,16,FALSE)*K495</f>
        <v>0</v>
      </c>
      <c r="AI495" s="364">
        <f t="shared" si="125"/>
        <v>1144</v>
      </c>
      <c r="AJ495" s="364" t="str">
        <f t="shared" si="126"/>
        <v>1052-52</v>
      </c>
    </row>
    <row r="496" spans="2:36" ht="15">
      <c r="B496" s="496"/>
      <c r="C496" s="497"/>
      <c r="D496" s="456">
        <f>VLOOKUP(E496,'1.1a-Jaarprijzen'!B:G,6,FALSE)</f>
        <v>1</v>
      </c>
      <c r="E496" s="455" t="s">
        <v>698</v>
      </c>
      <c r="F496" s="456" t="s">
        <v>334</v>
      </c>
      <c r="G496" s="457" t="s">
        <v>457</v>
      </c>
      <c r="H496" s="455" t="s">
        <v>467</v>
      </c>
      <c r="I496" s="458" t="str">
        <f t="shared" si="127"/>
        <v>administratieve -,  vergaderruimte</v>
      </c>
      <c r="J496" s="456" t="s">
        <v>645</v>
      </c>
      <c r="K496" s="459">
        <v>27</v>
      </c>
      <c r="L496" s="459"/>
      <c r="M496" s="460">
        <v>1052</v>
      </c>
      <c r="N496" s="461"/>
      <c r="O496" s="460"/>
      <c r="P496" s="467"/>
      <c r="Q496" s="462">
        <f t="shared" si="119"/>
        <v>52</v>
      </c>
      <c r="R496" s="678">
        <v>1</v>
      </c>
      <c r="S496" s="678">
        <v>1</v>
      </c>
      <c r="T496" s="452">
        <f t="shared" si="120"/>
        <v>0</v>
      </c>
      <c r="U496" s="452">
        <f t="shared" si="121"/>
        <v>0</v>
      </c>
      <c r="V496" s="452">
        <f t="shared" si="122"/>
        <v>0</v>
      </c>
      <c r="W496" s="452">
        <f t="shared" si="123"/>
        <v>0</v>
      </c>
      <c r="X496" s="452"/>
      <c r="Y496" s="463">
        <f t="shared" si="114"/>
        <v>0</v>
      </c>
      <c r="Z496" s="463">
        <f t="shared" si="115"/>
        <v>0</v>
      </c>
      <c r="AA496" s="463">
        <f t="shared" si="116"/>
        <v>0</v>
      </c>
      <c r="AB496" s="463">
        <f t="shared" si="117"/>
        <v>0</v>
      </c>
      <c r="AC496" s="463">
        <f t="shared" si="118"/>
        <v>0</v>
      </c>
      <c r="AD496" s="464" t="str">
        <f t="shared" si="124"/>
        <v>V</v>
      </c>
      <c r="AE496" s="465"/>
      <c r="AF496" s="466">
        <f>(T496+U496+V496)*'1.0-Contractblad'!$L$37+W496</f>
        <v>0</v>
      </c>
      <c r="AG496" s="466">
        <f ca="1">VLOOKUP(E496,'1.1a-Jaarprijzen'!$B$49:$Q$84,16,FALSE)*K496</f>
        <v>0</v>
      </c>
      <c r="AI496" s="364">
        <f t="shared" si="125"/>
        <v>1404</v>
      </c>
      <c r="AJ496" s="364" t="str">
        <f t="shared" si="126"/>
        <v>1052-52</v>
      </c>
    </row>
    <row r="497" spans="2:36" ht="15">
      <c r="B497" s="496"/>
      <c r="C497" s="497"/>
      <c r="D497" s="456">
        <f>VLOOKUP(E497,'1.1a-Jaarprijzen'!B:G,6,FALSE)</f>
        <v>1</v>
      </c>
      <c r="E497" s="455" t="s">
        <v>698</v>
      </c>
      <c r="F497" s="456" t="s">
        <v>334</v>
      </c>
      <c r="G497" s="457" t="s">
        <v>458</v>
      </c>
      <c r="H497" s="455" t="s">
        <v>467</v>
      </c>
      <c r="I497" s="458" t="str">
        <f t="shared" si="127"/>
        <v>administratieve -,  vergaderruimte</v>
      </c>
      <c r="J497" s="456" t="s">
        <v>645</v>
      </c>
      <c r="K497" s="459">
        <v>36</v>
      </c>
      <c r="L497" s="459"/>
      <c r="M497" s="460">
        <v>1052</v>
      </c>
      <c r="N497" s="461"/>
      <c r="O497" s="460"/>
      <c r="P497" s="467"/>
      <c r="Q497" s="462">
        <f t="shared" si="119"/>
        <v>52</v>
      </c>
      <c r="R497" s="678">
        <v>1</v>
      </c>
      <c r="S497" s="678">
        <v>1</v>
      </c>
      <c r="T497" s="452">
        <f t="shared" si="120"/>
        <v>0</v>
      </c>
      <c r="U497" s="452">
        <f t="shared" si="121"/>
        <v>0</v>
      </c>
      <c r="V497" s="452">
        <f t="shared" si="122"/>
        <v>0</v>
      </c>
      <c r="W497" s="452">
        <f t="shared" si="123"/>
        <v>0</v>
      </c>
      <c r="X497" s="452"/>
      <c r="Y497" s="463">
        <f t="shared" si="114"/>
        <v>0</v>
      </c>
      <c r="Z497" s="463">
        <f t="shared" si="115"/>
        <v>0</v>
      </c>
      <c r="AA497" s="463">
        <f t="shared" si="116"/>
        <v>0</v>
      </c>
      <c r="AB497" s="463">
        <f t="shared" si="117"/>
        <v>0</v>
      </c>
      <c r="AC497" s="463">
        <f t="shared" si="118"/>
        <v>0</v>
      </c>
      <c r="AD497" s="464" t="str">
        <f t="shared" si="124"/>
        <v>V</v>
      </c>
      <c r="AE497" s="465"/>
      <c r="AF497" s="466">
        <f>(T497+U497+V497)*'1.0-Contractblad'!$L$37+W497</f>
        <v>0</v>
      </c>
      <c r="AG497" s="466">
        <f ca="1">VLOOKUP(E497,'1.1a-Jaarprijzen'!$B$49:$Q$84,16,FALSE)*K497</f>
        <v>0</v>
      </c>
      <c r="AI497" s="364">
        <f t="shared" si="125"/>
        <v>1872</v>
      </c>
      <c r="AJ497" s="364" t="str">
        <f t="shared" si="126"/>
        <v>1052-52</v>
      </c>
    </row>
    <row r="498" spans="2:36" ht="15">
      <c r="B498" s="496"/>
      <c r="C498" s="497"/>
      <c r="D498" s="456">
        <f>VLOOKUP(E498,'1.1a-Jaarprijzen'!B:G,6,FALSE)</f>
        <v>1</v>
      </c>
      <c r="E498" s="455" t="s">
        <v>698</v>
      </c>
      <c r="F498" s="456" t="s">
        <v>334</v>
      </c>
      <c r="G498" s="457" t="s">
        <v>459</v>
      </c>
      <c r="H498" s="455" t="s">
        <v>467</v>
      </c>
      <c r="I498" s="458" t="str">
        <f t="shared" si="127"/>
        <v>administratieve -,  vergaderruimte</v>
      </c>
      <c r="J498" s="456" t="s">
        <v>645</v>
      </c>
      <c r="K498" s="459">
        <v>44</v>
      </c>
      <c r="L498" s="459"/>
      <c r="M498" s="460">
        <v>1052</v>
      </c>
      <c r="N498" s="461"/>
      <c r="O498" s="460"/>
      <c r="P498" s="467"/>
      <c r="Q498" s="462">
        <f t="shared" si="119"/>
        <v>52</v>
      </c>
      <c r="R498" s="678">
        <v>1</v>
      </c>
      <c r="S498" s="678">
        <v>1</v>
      </c>
      <c r="T498" s="452">
        <f t="shared" si="120"/>
        <v>0</v>
      </c>
      <c r="U498" s="452">
        <f t="shared" si="121"/>
        <v>0</v>
      </c>
      <c r="V498" s="452">
        <f t="shared" si="122"/>
        <v>0</v>
      </c>
      <c r="W498" s="452">
        <f t="shared" si="123"/>
        <v>0</v>
      </c>
      <c r="X498" s="452"/>
      <c r="Y498" s="463">
        <f t="shared" si="114"/>
        <v>0</v>
      </c>
      <c r="Z498" s="463">
        <f t="shared" si="115"/>
        <v>0</v>
      </c>
      <c r="AA498" s="463">
        <f t="shared" si="116"/>
        <v>0</v>
      </c>
      <c r="AB498" s="463">
        <f t="shared" si="117"/>
        <v>0</v>
      </c>
      <c r="AC498" s="463">
        <f t="shared" si="118"/>
        <v>0</v>
      </c>
      <c r="AD498" s="464" t="str">
        <f t="shared" si="124"/>
        <v>V</v>
      </c>
      <c r="AE498" s="465"/>
      <c r="AF498" s="466">
        <f>(T498+U498+V498)*'1.0-Contractblad'!$L$37+W498</f>
        <v>0</v>
      </c>
      <c r="AG498" s="466">
        <f ca="1">VLOOKUP(E498,'1.1a-Jaarprijzen'!$B$49:$Q$84,16,FALSE)*K498</f>
        <v>0</v>
      </c>
      <c r="AI498" s="364">
        <f t="shared" si="125"/>
        <v>2288</v>
      </c>
      <c r="AJ498" s="364" t="str">
        <f t="shared" si="126"/>
        <v>1052-52</v>
      </c>
    </row>
    <row r="499" spans="2:36" ht="15">
      <c r="B499" s="496"/>
      <c r="C499" s="497"/>
      <c r="D499" s="456">
        <f>VLOOKUP(E499,'1.1a-Jaarprijzen'!B:G,6,FALSE)</f>
        <v>1</v>
      </c>
      <c r="E499" s="455" t="s">
        <v>698</v>
      </c>
      <c r="F499" s="456" t="s">
        <v>334</v>
      </c>
      <c r="G499" s="457" t="s">
        <v>460</v>
      </c>
      <c r="H499" s="455" t="s">
        <v>672</v>
      </c>
      <c r="I499" s="458" t="str">
        <f t="shared" si="127"/>
        <v>administratieve -,  vergaderruimte</v>
      </c>
      <c r="J499" s="456" t="s">
        <v>645</v>
      </c>
      <c r="K499" s="459">
        <v>188</v>
      </c>
      <c r="L499" s="459"/>
      <c r="M499" s="460">
        <v>1052</v>
      </c>
      <c r="N499" s="461"/>
      <c r="O499" s="460"/>
      <c r="P499" s="467"/>
      <c r="Q499" s="462">
        <f t="shared" si="119"/>
        <v>52</v>
      </c>
      <c r="R499" s="678">
        <v>1</v>
      </c>
      <c r="S499" s="678">
        <v>1</v>
      </c>
      <c r="T499" s="452">
        <f t="shared" si="120"/>
        <v>0</v>
      </c>
      <c r="U499" s="452">
        <f t="shared" si="121"/>
        <v>0</v>
      </c>
      <c r="V499" s="452">
        <f t="shared" si="122"/>
        <v>0</v>
      </c>
      <c r="W499" s="452">
        <f t="shared" si="123"/>
        <v>0</v>
      </c>
      <c r="X499" s="452"/>
      <c r="Y499" s="463">
        <f t="shared" si="114"/>
        <v>0</v>
      </c>
      <c r="Z499" s="463">
        <f t="shared" si="115"/>
        <v>0</v>
      </c>
      <c r="AA499" s="463">
        <f t="shared" si="116"/>
        <v>0</v>
      </c>
      <c r="AB499" s="463">
        <f t="shared" si="117"/>
        <v>0</v>
      </c>
      <c r="AC499" s="463">
        <f t="shared" si="118"/>
        <v>0</v>
      </c>
      <c r="AD499" s="464" t="str">
        <f t="shared" si="124"/>
        <v>V</v>
      </c>
      <c r="AE499" s="465"/>
      <c r="AF499" s="466">
        <f>(T499+U499+V499)*'1.0-Contractblad'!$L$37+W499</f>
        <v>0</v>
      </c>
      <c r="AG499" s="466">
        <f ca="1">VLOOKUP(E499,'1.1a-Jaarprijzen'!$B$49:$Q$84,16,FALSE)*K499</f>
        <v>0</v>
      </c>
      <c r="AI499" s="364">
        <f t="shared" si="125"/>
        <v>9776</v>
      </c>
      <c r="AJ499" s="364" t="str">
        <f t="shared" si="126"/>
        <v>1052-52</v>
      </c>
    </row>
    <row r="500" spans="2:36" ht="15">
      <c r="B500" s="496"/>
      <c r="C500" s="497"/>
      <c r="D500" s="456">
        <f>VLOOKUP(E500,'1.1a-Jaarprijzen'!B:G,6,FALSE)</f>
        <v>1</v>
      </c>
      <c r="E500" s="455" t="s">
        <v>690</v>
      </c>
      <c r="F500" s="456" t="s">
        <v>375</v>
      </c>
      <c r="G500" s="457" t="s">
        <v>385</v>
      </c>
      <c r="H500" s="455" t="s">
        <v>331</v>
      </c>
      <c r="I500" s="458" t="str">
        <f t="shared" si="69"/>
        <v>entree, gang, hal, repro</v>
      </c>
      <c r="J500" s="456" t="s">
        <v>646</v>
      </c>
      <c r="K500" s="459">
        <v>11</v>
      </c>
      <c r="L500" s="459"/>
      <c r="M500" s="460">
        <v>3200</v>
      </c>
      <c r="N500" s="461"/>
      <c r="O500" s="460"/>
      <c r="P500" s="467"/>
      <c r="Q500" s="462">
        <f t="shared" si="119"/>
        <v>200</v>
      </c>
      <c r="R500" s="678">
        <v>1</v>
      </c>
      <c r="S500" s="678">
        <v>1</v>
      </c>
      <c r="T500" s="452">
        <f t="shared" si="120"/>
        <v>0</v>
      </c>
      <c r="U500" s="452">
        <f t="shared" si="121"/>
        <v>0</v>
      </c>
      <c r="V500" s="452">
        <f t="shared" si="122"/>
        <v>0</v>
      </c>
      <c r="W500" s="452">
        <f t="shared" si="123"/>
        <v>0</v>
      </c>
      <c r="X500" s="452"/>
      <c r="Y500" s="463">
        <f t="shared" si="114"/>
        <v>0</v>
      </c>
      <c r="Z500" s="463">
        <f t="shared" si="115"/>
        <v>0</v>
      </c>
      <c r="AA500" s="463">
        <f t="shared" si="116"/>
        <v>0</v>
      </c>
      <c r="AB500" s="463">
        <f t="shared" si="117"/>
        <v>0</v>
      </c>
      <c r="AC500" s="463">
        <f t="shared" si="118"/>
        <v>0</v>
      </c>
      <c r="AD500" s="464" t="str">
        <f t="shared" si="124"/>
        <v>V</v>
      </c>
      <c r="AE500" s="465"/>
      <c r="AF500" s="466">
        <f>(T500+U500+V500)*'1.0-Contractblad'!$L$37+W500</f>
        <v>0</v>
      </c>
      <c r="AG500" s="466">
        <f ca="1">VLOOKUP(E500,'1.1a-Jaarprijzen'!$B$49:$Q$84,16,FALSE)*K500</f>
        <v>0</v>
      </c>
      <c r="AI500" s="364">
        <f t="shared" si="125"/>
        <v>2200</v>
      </c>
      <c r="AJ500" s="364" t="str">
        <f t="shared" si="126"/>
        <v>3200-200</v>
      </c>
    </row>
    <row r="501" spans="2:36" ht="15">
      <c r="B501" s="496"/>
      <c r="C501" s="497"/>
      <c r="D501" s="456">
        <f>VLOOKUP(E501,'1.1a-Jaarprijzen'!B:G,6,FALSE)</f>
        <v>1</v>
      </c>
      <c r="E501" s="455" t="s">
        <v>690</v>
      </c>
      <c r="F501" s="456" t="s">
        <v>375</v>
      </c>
      <c r="G501" s="457" t="s">
        <v>386</v>
      </c>
      <c r="H501" s="455" t="s">
        <v>570</v>
      </c>
      <c r="I501" s="458" t="str">
        <f t="shared" si="69"/>
        <v>aula, gemeenschappelijke ruimte, bibliotheek</v>
      </c>
      <c r="J501" s="456" t="s">
        <v>673</v>
      </c>
      <c r="K501" s="459">
        <v>128</v>
      </c>
      <c r="L501" s="459"/>
      <c r="M501" s="460">
        <v>2200</v>
      </c>
      <c r="N501" s="461"/>
      <c r="O501" s="460"/>
      <c r="P501" s="467"/>
      <c r="Q501" s="462">
        <f t="shared" si="119"/>
        <v>200</v>
      </c>
      <c r="R501" s="678">
        <v>1</v>
      </c>
      <c r="S501" s="678">
        <v>1</v>
      </c>
      <c r="T501" s="452">
        <f t="shared" si="120"/>
        <v>0</v>
      </c>
      <c r="U501" s="452">
        <f t="shared" si="121"/>
        <v>0</v>
      </c>
      <c r="V501" s="452">
        <f t="shared" si="122"/>
        <v>0</v>
      </c>
      <c r="W501" s="452">
        <f t="shared" si="123"/>
        <v>0</v>
      </c>
      <c r="X501" s="452"/>
      <c r="Y501" s="463">
        <f t="shared" si="114"/>
        <v>0</v>
      </c>
      <c r="Z501" s="463">
        <f t="shared" si="115"/>
        <v>0</v>
      </c>
      <c r="AA501" s="463">
        <f t="shared" si="116"/>
        <v>0</v>
      </c>
      <c r="AB501" s="463">
        <f t="shared" si="117"/>
        <v>0</v>
      </c>
      <c r="AC501" s="463">
        <f t="shared" si="118"/>
        <v>0</v>
      </c>
      <c r="AD501" s="464" t="str">
        <f t="shared" si="124"/>
        <v>V</v>
      </c>
      <c r="AE501" s="465"/>
      <c r="AF501" s="466">
        <f>(T501+U501+V501)*'1.0-Contractblad'!$L$37+W501</f>
        <v>0</v>
      </c>
      <c r="AG501" s="466">
        <f ca="1">VLOOKUP(E501,'1.1a-Jaarprijzen'!$B$49:$Q$84,16,FALSE)*K501</f>
        <v>0</v>
      </c>
      <c r="AI501" s="364">
        <f t="shared" si="125"/>
        <v>25600</v>
      </c>
      <c r="AJ501" s="364" t="str">
        <f t="shared" si="126"/>
        <v>2200-200</v>
      </c>
    </row>
    <row r="502" spans="2:36" ht="15">
      <c r="B502" s="496"/>
      <c r="C502" s="497"/>
      <c r="D502" s="456">
        <f>VLOOKUP(E502,'1.1a-Jaarprijzen'!B:G,6,FALSE)</f>
        <v>1</v>
      </c>
      <c r="E502" s="455" t="s">
        <v>690</v>
      </c>
      <c r="F502" s="456" t="s">
        <v>375</v>
      </c>
      <c r="G502" s="457" t="s">
        <v>387</v>
      </c>
      <c r="H502" s="455" t="s">
        <v>565</v>
      </c>
      <c r="I502" s="458" t="str">
        <f t="shared" si="69"/>
        <v>pantry/keuken</v>
      </c>
      <c r="J502" s="456" t="s">
        <v>673</v>
      </c>
      <c r="K502" s="459">
        <v>7</v>
      </c>
      <c r="L502" s="459"/>
      <c r="M502" s="460">
        <v>5200</v>
      </c>
      <c r="N502" s="461"/>
      <c r="O502" s="460"/>
      <c r="P502" s="467"/>
      <c r="Q502" s="462">
        <f t="shared" si="119"/>
        <v>200</v>
      </c>
      <c r="R502" s="678">
        <v>1</v>
      </c>
      <c r="S502" s="678">
        <v>1</v>
      </c>
      <c r="T502" s="452">
        <f t="shared" si="120"/>
        <v>0</v>
      </c>
      <c r="U502" s="452">
        <f t="shared" si="121"/>
        <v>0</v>
      </c>
      <c r="V502" s="452">
        <f t="shared" si="122"/>
        <v>0</v>
      </c>
      <c r="W502" s="452">
        <f t="shared" si="123"/>
        <v>0</v>
      </c>
      <c r="X502" s="452"/>
      <c r="Y502" s="463">
        <f t="shared" si="114"/>
        <v>0</v>
      </c>
      <c r="Z502" s="463">
        <f t="shared" si="115"/>
        <v>0</v>
      </c>
      <c r="AA502" s="463">
        <f t="shared" si="116"/>
        <v>0</v>
      </c>
      <c r="AB502" s="463">
        <f t="shared" si="117"/>
        <v>0</v>
      </c>
      <c r="AC502" s="463">
        <f t="shared" si="118"/>
        <v>0</v>
      </c>
      <c r="AD502" s="464" t="str">
        <f t="shared" si="124"/>
        <v>V</v>
      </c>
      <c r="AE502" s="465"/>
      <c r="AF502" s="466">
        <f>(T502+U502+V502)*'1.0-Contractblad'!$L$37+W502</f>
        <v>0</v>
      </c>
      <c r="AG502" s="466">
        <f ca="1">VLOOKUP(E502,'1.1a-Jaarprijzen'!$B$49:$Q$84,16,FALSE)*K502</f>
        <v>0</v>
      </c>
      <c r="AI502" s="364">
        <f t="shared" si="125"/>
        <v>1400</v>
      </c>
      <c r="AJ502" s="364" t="str">
        <f t="shared" si="126"/>
        <v>5200-200</v>
      </c>
    </row>
    <row r="503" spans="2:36" ht="15">
      <c r="B503" s="496"/>
      <c r="C503" s="497"/>
      <c r="D503" s="456">
        <f>VLOOKUP(E503,'1.1a-Jaarprijzen'!B:G,6,FALSE)</f>
        <v>1</v>
      </c>
      <c r="E503" s="455" t="s">
        <v>690</v>
      </c>
      <c r="F503" s="456" t="s">
        <v>375</v>
      </c>
      <c r="G503" s="457" t="s">
        <v>388</v>
      </c>
      <c r="H503" s="455" t="s">
        <v>467</v>
      </c>
      <c r="I503" s="458" t="str">
        <f t="shared" si="69"/>
        <v>administratieve -,  vergaderruimte</v>
      </c>
      <c r="J503" s="456" t="s">
        <v>673</v>
      </c>
      <c r="K503" s="459">
        <v>7</v>
      </c>
      <c r="L503" s="459"/>
      <c r="M503" s="460">
        <v>1040</v>
      </c>
      <c r="N503" s="461"/>
      <c r="O503" s="460"/>
      <c r="P503" s="467"/>
      <c r="Q503" s="462">
        <f t="shared" si="119"/>
        <v>40</v>
      </c>
      <c r="R503" s="678">
        <v>1</v>
      </c>
      <c r="S503" s="678">
        <v>1</v>
      </c>
      <c r="T503" s="452">
        <f t="shared" si="120"/>
        <v>0</v>
      </c>
      <c r="U503" s="452">
        <f t="shared" si="121"/>
        <v>0</v>
      </c>
      <c r="V503" s="452">
        <f t="shared" si="122"/>
        <v>0</v>
      </c>
      <c r="W503" s="452">
        <f t="shared" si="123"/>
        <v>0</v>
      </c>
      <c r="X503" s="452"/>
      <c r="Y503" s="463">
        <f t="shared" si="114"/>
        <v>0</v>
      </c>
      <c r="Z503" s="463">
        <f t="shared" si="115"/>
        <v>0</v>
      </c>
      <c r="AA503" s="463">
        <f t="shared" si="116"/>
        <v>0</v>
      </c>
      <c r="AB503" s="463">
        <f t="shared" si="117"/>
        <v>0</v>
      </c>
      <c r="AC503" s="463">
        <f t="shared" si="118"/>
        <v>0</v>
      </c>
      <c r="AD503" s="464" t="str">
        <f t="shared" si="124"/>
        <v>V</v>
      </c>
      <c r="AE503" s="465"/>
      <c r="AF503" s="466">
        <f>(T503+U503+V503)*'1.0-Contractblad'!$L$37+W503</f>
        <v>0</v>
      </c>
      <c r="AG503" s="466">
        <f ca="1">VLOOKUP(E503,'1.1a-Jaarprijzen'!$B$49:$Q$84,16,FALSE)*K503</f>
        <v>0</v>
      </c>
      <c r="AI503" s="364">
        <f t="shared" si="125"/>
        <v>280</v>
      </c>
      <c r="AJ503" s="364" t="str">
        <f t="shared" si="126"/>
        <v>1040-40</v>
      </c>
    </row>
    <row r="504" spans="2:36" ht="15">
      <c r="B504" s="496"/>
      <c r="C504" s="497"/>
      <c r="D504" s="456">
        <f>VLOOKUP(E504,'1.1a-Jaarprijzen'!B:G,6,FALSE)</f>
        <v>1</v>
      </c>
      <c r="E504" s="455" t="s">
        <v>690</v>
      </c>
      <c r="F504" s="456" t="s">
        <v>375</v>
      </c>
      <c r="G504" s="457" t="s">
        <v>389</v>
      </c>
      <c r="H504" s="455" t="s">
        <v>564</v>
      </c>
      <c r="I504" s="458" t="str">
        <f t="shared" si="69"/>
        <v>sanitaire ruimte (toilet-/doucheruimte)</v>
      </c>
      <c r="J504" s="456" t="s">
        <v>644</v>
      </c>
      <c r="K504" s="459">
        <v>5</v>
      </c>
      <c r="L504" s="459"/>
      <c r="M504" s="460">
        <v>4200</v>
      </c>
      <c r="N504" s="461"/>
      <c r="O504" s="460"/>
      <c r="P504" s="467"/>
      <c r="Q504" s="462">
        <f t="shared" si="119"/>
        <v>200</v>
      </c>
      <c r="R504" s="678">
        <v>1</v>
      </c>
      <c r="S504" s="678">
        <v>1</v>
      </c>
      <c r="T504" s="452">
        <f t="shared" si="120"/>
        <v>0</v>
      </c>
      <c r="U504" s="452">
        <f t="shared" si="121"/>
        <v>0</v>
      </c>
      <c r="V504" s="452">
        <f t="shared" si="122"/>
        <v>0</v>
      </c>
      <c r="W504" s="452">
        <f t="shared" si="123"/>
        <v>0</v>
      </c>
      <c r="X504" s="452"/>
      <c r="Y504" s="463">
        <f t="shared" si="114"/>
        <v>0</v>
      </c>
      <c r="Z504" s="463">
        <f t="shared" si="115"/>
        <v>0</v>
      </c>
      <c r="AA504" s="463">
        <f t="shared" si="116"/>
        <v>0</v>
      </c>
      <c r="AB504" s="463">
        <f t="shared" si="117"/>
        <v>0</v>
      </c>
      <c r="AC504" s="463">
        <f t="shared" si="118"/>
        <v>0</v>
      </c>
      <c r="AD504" s="464" t="str">
        <f t="shared" si="124"/>
        <v>S</v>
      </c>
      <c r="AE504" s="465"/>
      <c r="AF504" s="466">
        <f>(T504+U504+V504)*'1.0-Contractblad'!$L$37+W504</f>
        <v>0</v>
      </c>
      <c r="AG504" s="466">
        <f ca="1">VLOOKUP(E504,'1.1a-Jaarprijzen'!$B$49:$Q$84,16,FALSE)*K504</f>
        <v>0</v>
      </c>
      <c r="AI504" s="364">
        <f t="shared" si="125"/>
        <v>1000</v>
      </c>
      <c r="AJ504" s="364" t="str">
        <f t="shared" si="126"/>
        <v>4200-200</v>
      </c>
    </row>
    <row r="505" spans="2:36" ht="15">
      <c r="B505" s="496"/>
      <c r="C505" s="497"/>
      <c r="D505" s="456">
        <f>VLOOKUP(E505,'1.1a-Jaarprijzen'!B:G,6,FALSE)</f>
        <v>1</v>
      </c>
      <c r="E505" s="455" t="s">
        <v>690</v>
      </c>
      <c r="F505" s="456" t="s">
        <v>375</v>
      </c>
      <c r="G505" s="457" t="s">
        <v>390</v>
      </c>
      <c r="H505" s="455" t="s">
        <v>333</v>
      </c>
      <c r="I505" s="458" t="str">
        <f t="shared" si="69"/>
        <v>entree, gang, hal, repro</v>
      </c>
      <c r="J505" s="456" t="s">
        <v>673</v>
      </c>
      <c r="K505" s="459">
        <v>105</v>
      </c>
      <c r="L505" s="459"/>
      <c r="M505" s="460">
        <v>3200</v>
      </c>
      <c r="N505" s="461"/>
      <c r="O505" s="460"/>
      <c r="P505" s="467"/>
      <c r="Q505" s="462">
        <f t="shared" si="119"/>
        <v>200</v>
      </c>
      <c r="R505" s="678">
        <v>1</v>
      </c>
      <c r="S505" s="678">
        <v>1</v>
      </c>
      <c r="T505" s="452">
        <f t="shared" si="120"/>
        <v>0</v>
      </c>
      <c r="U505" s="452">
        <f t="shared" si="121"/>
        <v>0</v>
      </c>
      <c r="V505" s="452">
        <f t="shared" si="122"/>
        <v>0</v>
      </c>
      <c r="W505" s="452">
        <f t="shared" si="123"/>
        <v>0</v>
      </c>
      <c r="X505" s="452"/>
      <c r="Y505" s="463">
        <f t="shared" si="114"/>
        <v>0</v>
      </c>
      <c r="Z505" s="463">
        <f t="shared" si="115"/>
        <v>0</v>
      </c>
      <c r="AA505" s="463">
        <f t="shared" si="116"/>
        <v>0</v>
      </c>
      <c r="AB505" s="463">
        <f t="shared" si="117"/>
        <v>0</v>
      </c>
      <c r="AC505" s="463">
        <f t="shared" si="118"/>
        <v>0</v>
      </c>
      <c r="AD505" s="464" t="str">
        <f t="shared" si="124"/>
        <v>V</v>
      </c>
      <c r="AE505" s="465"/>
      <c r="AF505" s="466">
        <f>(T505+U505+V505)*'1.0-Contractblad'!$L$37+W505</f>
        <v>0</v>
      </c>
      <c r="AG505" s="466">
        <f ca="1">VLOOKUP(E505,'1.1a-Jaarprijzen'!$B$49:$Q$84,16,FALSE)*K505</f>
        <v>0</v>
      </c>
      <c r="AI505" s="364">
        <f t="shared" si="125"/>
        <v>21000</v>
      </c>
      <c r="AJ505" s="364" t="str">
        <f t="shared" si="126"/>
        <v>3200-200</v>
      </c>
    </row>
    <row r="506" spans="2:36" ht="15">
      <c r="B506" s="496"/>
      <c r="C506" s="497"/>
      <c r="D506" s="456">
        <f>VLOOKUP(E506,'1.1a-Jaarprijzen'!B:G,6,FALSE)</f>
        <v>1</v>
      </c>
      <c r="E506" s="455" t="s">
        <v>690</v>
      </c>
      <c r="F506" s="456" t="s">
        <v>375</v>
      </c>
      <c r="G506" s="457" t="s">
        <v>391</v>
      </c>
      <c r="H506" s="455" t="s">
        <v>564</v>
      </c>
      <c r="I506" s="458" t="str">
        <f t="shared" ref="I506:I538" si="128">IF($M506="",0,VLOOKUP($M506,Kengetal,4,FALSE))</f>
        <v>sanitaire ruimte (toilet-/doucheruimte)</v>
      </c>
      <c r="J506" s="456" t="s">
        <v>644</v>
      </c>
      <c r="K506" s="459">
        <v>7</v>
      </c>
      <c r="L506" s="459"/>
      <c r="M506" s="460">
        <v>4200</v>
      </c>
      <c r="N506" s="461"/>
      <c r="O506" s="460"/>
      <c r="P506" s="467"/>
      <c r="Q506" s="462">
        <f t="shared" si="119"/>
        <v>200</v>
      </c>
      <c r="R506" s="678">
        <v>1</v>
      </c>
      <c r="S506" s="678">
        <v>1</v>
      </c>
      <c r="T506" s="452">
        <f t="shared" si="120"/>
        <v>0</v>
      </c>
      <c r="U506" s="452">
        <f t="shared" si="121"/>
        <v>0</v>
      </c>
      <c r="V506" s="452">
        <f t="shared" si="122"/>
        <v>0</v>
      </c>
      <c r="W506" s="452">
        <f t="shared" si="123"/>
        <v>0</v>
      </c>
      <c r="X506" s="452"/>
      <c r="Y506" s="463">
        <f t="shared" si="114"/>
        <v>0</v>
      </c>
      <c r="Z506" s="463">
        <f t="shared" si="115"/>
        <v>0</v>
      </c>
      <c r="AA506" s="463">
        <f t="shared" si="116"/>
        <v>0</v>
      </c>
      <c r="AB506" s="463">
        <f t="shared" si="117"/>
        <v>0</v>
      </c>
      <c r="AC506" s="463">
        <f t="shared" si="118"/>
        <v>0</v>
      </c>
      <c r="AD506" s="464" t="str">
        <f t="shared" si="124"/>
        <v>S</v>
      </c>
      <c r="AE506" s="465"/>
      <c r="AF506" s="466">
        <f>(T506+U506+V506)*'1.0-Contractblad'!$L$37+W506</f>
        <v>0</v>
      </c>
      <c r="AG506" s="466">
        <f ca="1">VLOOKUP(E506,'1.1a-Jaarprijzen'!$B$49:$Q$84,16,FALSE)*K506</f>
        <v>0</v>
      </c>
      <c r="AI506" s="364">
        <f t="shared" si="125"/>
        <v>1400</v>
      </c>
      <c r="AJ506" s="364" t="str">
        <f t="shared" si="126"/>
        <v>4200-200</v>
      </c>
    </row>
    <row r="507" spans="2:36" ht="15">
      <c r="B507" s="496"/>
      <c r="C507" s="497"/>
      <c r="D507" s="456">
        <f>VLOOKUP(E507,'1.1a-Jaarprijzen'!B:G,6,FALSE)</f>
        <v>1</v>
      </c>
      <c r="E507" s="455" t="s">
        <v>690</v>
      </c>
      <c r="F507" s="456" t="s">
        <v>375</v>
      </c>
      <c r="G507" s="457" t="s">
        <v>395</v>
      </c>
      <c r="H507" s="455" t="s">
        <v>564</v>
      </c>
      <c r="I507" s="458" t="str">
        <f t="shared" si="128"/>
        <v>sanitaire ruimte (toilet-/doucheruimte)</v>
      </c>
      <c r="J507" s="456" t="s">
        <v>644</v>
      </c>
      <c r="K507" s="459">
        <v>12</v>
      </c>
      <c r="L507" s="459"/>
      <c r="M507" s="460">
        <v>4200</v>
      </c>
      <c r="N507" s="461"/>
      <c r="O507" s="460"/>
      <c r="P507" s="467"/>
      <c r="Q507" s="462">
        <f t="shared" si="119"/>
        <v>200</v>
      </c>
      <c r="R507" s="678">
        <v>1</v>
      </c>
      <c r="S507" s="678">
        <v>1</v>
      </c>
      <c r="T507" s="452">
        <f t="shared" si="120"/>
        <v>0</v>
      </c>
      <c r="U507" s="452">
        <f t="shared" si="121"/>
        <v>0</v>
      </c>
      <c r="V507" s="452">
        <f t="shared" si="122"/>
        <v>0</v>
      </c>
      <c r="W507" s="452">
        <f t="shared" si="123"/>
        <v>0</v>
      </c>
      <c r="X507" s="452"/>
      <c r="Y507" s="463">
        <f t="shared" si="114"/>
        <v>0</v>
      </c>
      <c r="Z507" s="463">
        <f t="shared" si="115"/>
        <v>0</v>
      </c>
      <c r="AA507" s="463">
        <f t="shared" si="116"/>
        <v>0</v>
      </c>
      <c r="AB507" s="463">
        <f t="shared" si="117"/>
        <v>0</v>
      </c>
      <c r="AC507" s="463">
        <f t="shared" si="118"/>
        <v>0</v>
      </c>
      <c r="AD507" s="464" t="str">
        <f t="shared" si="124"/>
        <v>S</v>
      </c>
      <c r="AE507" s="465"/>
      <c r="AF507" s="466">
        <f>(T507+U507+V507)*'1.0-Contractblad'!$L$37+W507</f>
        <v>0</v>
      </c>
      <c r="AG507" s="466">
        <f ca="1">VLOOKUP(E507,'1.1a-Jaarprijzen'!$B$49:$Q$84,16,FALSE)*K507</f>
        <v>0</v>
      </c>
      <c r="AI507" s="364">
        <f t="shared" si="125"/>
        <v>2400</v>
      </c>
      <c r="AJ507" s="364" t="str">
        <f t="shared" si="126"/>
        <v>4200-200</v>
      </c>
    </row>
    <row r="508" spans="2:36" ht="15">
      <c r="B508" s="496"/>
      <c r="C508" s="497"/>
      <c r="D508" s="456">
        <f>VLOOKUP(E508,'1.1a-Jaarprijzen'!B:G,6,FALSE)</f>
        <v>1</v>
      </c>
      <c r="E508" s="455" t="s">
        <v>690</v>
      </c>
      <c r="F508" s="456" t="s">
        <v>375</v>
      </c>
      <c r="G508" s="457" t="s">
        <v>396</v>
      </c>
      <c r="H508" s="455" t="s">
        <v>564</v>
      </c>
      <c r="I508" s="458" t="str">
        <f t="shared" si="128"/>
        <v>sanitaire ruimte (toilet-/doucheruimte)</v>
      </c>
      <c r="J508" s="456" t="s">
        <v>644</v>
      </c>
      <c r="K508" s="459">
        <v>12</v>
      </c>
      <c r="L508" s="459"/>
      <c r="M508" s="460">
        <v>4200</v>
      </c>
      <c r="N508" s="461"/>
      <c r="O508" s="460"/>
      <c r="P508" s="467"/>
      <c r="Q508" s="462">
        <f t="shared" si="119"/>
        <v>200</v>
      </c>
      <c r="R508" s="678">
        <v>1</v>
      </c>
      <c r="S508" s="678">
        <v>1</v>
      </c>
      <c r="T508" s="452">
        <f t="shared" si="120"/>
        <v>0</v>
      </c>
      <c r="U508" s="452">
        <f t="shared" si="121"/>
        <v>0</v>
      </c>
      <c r="V508" s="452">
        <f t="shared" si="122"/>
        <v>0</v>
      </c>
      <c r="W508" s="452">
        <f t="shared" si="123"/>
        <v>0</v>
      </c>
      <c r="X508" s="452"/>
      <c r="Y508" s="463">
        <f t="shared" si="114"/>
        <v>0</v>
      </c>
      <c r="Z508" s="463">
        <f t="shared" si="115"/>
        <v>0</v>
      </c>
      <c r="AA508" s="463">
        <f t="shared" si="116"/>
        <v>0</v>
      </c>
      <c r="AB508" s="463">
        <f t="shared" si="117"/>
        <v>0</v>
      </c>
      <c r="AC508" s="463">
        <f t="shared" si="118"/>
        <v>0</v>
      </c>
      <c r="AD508" s="464" t="str">
        <f t="shared" si="124"/>
        <v>S</v>
      </c>
      <c r="AE508" s="465"/>
      <c r="AF508" s="466">
        <f>(T508+U508+V508)*'1.0-Contractblad'!$L$37+W508</f>
        <v>0</v>
      </c>
      <c r="AG508" s="466">
        <f ca="1">VLOOKUP(E508,'1.1a-Jaarprijzen'!$B$49:$Q$84,16,FALSE)*K508</f>
        <v>0</v>
      </c>
      <c r="AI508" s="364">
        <f t="shared" si="125"/>
        <v>2400</v>
      </c>
      <c r="AJ508" s="364" t="str">
        <f t="shared" si="126"/>
        <v>4200-200</v>
      </c>
    </row>
    <row r="509" spans="2:36" ht="15">
      <c r="B509" s="496"/>
      <c r="C509" s="497"/>
      <c r="D509" s="456">
        <f>VLOOKUP(E509,'1.1a-Jaarprijzen'!B:G,6,FALSE)</f>
        <v>1</v>
      </c>
      <c r="E509" s="455" t="s">
        <v>690</v>
      </c>
      <c r="F509" s="456" t="s">
        <v>375</v>
      </c>
      <c r="G509" s="457" t="s">
        <v>398</v>
      </c>
      <c r="H509" s="455" t="s">
        <v>333</v>
      </c>
      <c r="I509" s="458" t="str">
        <f t="shared" si="128"/>
        <v>entree, gang, hal, repro</v>
      </c>
      <c r="J509" s="456" t="s">
        <v>673</v>
      </c>
      <c r="K509" s="459">
        <v>10</v>
      </c>
      <c r="L509" s="459"/>
      <c r="M509" s="460">
        <v>3200</v>
      </c>
      <c r="N509" s="461"/>
      <c r="O509" s="460"/>
      <c r="P509" s="467"/>
      <c r="Q509" s="462">
        <f t="shared" si="119"/>
        <v>200</v>
      </c>
      <c r="R509" s="678">
        <v>1</v>
      </c>
      <c r="S509" s="678">
        <v>1</v>
      </c>
      <c r="T509" s="452">
        <f t="shared" si="120"/>
        <v>0</v>
      </c>
      <c r="U509" s="452">
        <f t="shared" si="121"/>
        <v>0</v>
      </c>
      <c r="V509" s="452">
        <f t="shared" si="122"/>
        <v>0</v>
      </c>
      <c r="W509" s="452">
        <f t="shared" si="123"/>
        <v>0</v>
      </c>
      <c r="X509" s="452"/>
      <c r="Y509" s="463">
        <f t="shared" si="114"/>
        <v>0</v>
      </c>
      <c r="Z509" s="463">
        <f t="shared" si="115"/>
        <v>0</v>
      </c>
      <c r="AA509" s="463">
        <f t="shared" si="116"/>
        <v>0</v>
      </c>
      <c r="AB509" s="463">
        <f t="shared" si="117"/>
        <v>0</v>
      </c>
      <c r="AC509" s="463">
        <f t="shared" si="118"/>
        <v>0</v>
      </c>
      <c r="AD509" s="464" t="str">
        <f t="shared" si="124"/>
        <v>V</v>
      </c>
      <c r="AE509" s="465"/>
      <c r="AF509" s="466">
        <f>(T509+U509+V509)*'1.0-Contractblad'!$L$37+W509</f>
        <v>0</v>
      </c>
      <c r="AG509" s="466">
        <f ca="1">VLOOKUP(E509,'1.1a-Jaarprijzen'!$B$49:$Q$84,16,FALSE)*K509</f>
        <v>0</v>
      </c>
      <c r="AI509" s="364">
        <f t="shared" si="125"/>
        <v>2000</v>
      </c>
      <c r="AJ509" s="364" t="str">
        <f t="shared" si="126"/>
        <v>3200-200</v>
      </c>
    </row>
    <row r="510" spans="2:36" ht="15">
      <c r="B510" s="496"/>
      <c r="C510" s="497"/>
      <c r="D510" s="456">
        <f>VLOOKUP(E510,'1.1a-Jaarprijzen'!B:G,6,FALSE)</f>
        <v>1</v>
      </c>
      <c r="E510" s="455" t="s">
        <v>690</v>
      </c>
      <c r="F510" s="456" t="s">
        <v>375</v>
      </c>
      <c r="G510" s="457" t="s">
        <v>434</v>
      </c>
      <c r="H510" s="455" t="s">
        <v>373</v>
      </c>
      <c r="I510" s="458" t="str">
        <f t="shared" si="128"/>
        <v>lift</v>
      </c>
      <c r="J510" s="456" t="s">
        <v>674</v>
      </c>
      <c r="K510" s="459">
        <v>3</v>
      </c>
      <c r="L510" s="459"/>
      <c r="M510" s="460">
        <v>10040</v>
      </c>
      <c r="N510" s="461"/>
      <c r="O510" s="460"/>
      <c r="P510" s="467"/>
      <c r="Q510" s="462">
        <f t="shared" si="119"/>
        <v>40</v>
      </c>
      <c r="R510" s="678">
        <v>1</v>
      </c>
      <c r="S510" s="678">
        <v>1</v>
      </c>
      <c r="T510" s="452">
        <f t="shared" si="120"/>
        <v>0</v>
      </c>
      <c r="U510" s="452">
        <f t="shared" si="121"/>
        <v>0</v>
      </c>
      <c r="V510" s="452">
        <f t="shared" si="122"/>
        <v>0</v>
      </c>
      <c r="W510" s="452">
        <f t="shared" si="123"/>
        <v>0</v>
      </c>
      <c r="X510" s="452"/>
      <c r="Y510" s="463">
        <f t="shared" si="114"/>
        <v>0</v>
      </c>
      <c r="Z510" s="463">
        <f t="shared" si="115"/>
        <v>0</v>
      </c>
      <c r="AA510" s="463">
        <f t="shared" si="116"/>
        <v>0</v>
      </c>
      <c r="AB510" s="463">
        <f t="shared" si="117"/>
        <v>0</v>
      </c>
      <c r="AC510" s="463">
        <f t="shared" si="118"/>
        <v>0</v>
      </c>
      <c r="AD510" s="464" t="str">
        <f t="shared" si="124"/>
        <v>V</v>
      </c>
      <c r="AE510" s="465"/>
      <c r="AF510" s="466">
        <f>(T510+U510+V510)*'1.0-Contractblad'!$L$37+W510</f>
        <v>0</v>
      </c>
      <c r="AG510" s="466">
        <f ca="1">VLOOKUP(E510,'1.1a-Jaarprijzen'!$B$49:$Q$84,16,FALSE)*K510</f>
        <v>0</v>
      </c>
      <c r="AI510" s="364">
        <f t="shared" si="125"/>
        <v>120</v>
      </c>
      <c r="AJ510" s="364" t="str">
        <f t="shared" si="126"/>
        <v>10040-40</v>
      </c>
    </row>
    <row r="511" spans="2:36" ht="15">
      <c r="B511" s="496"/>
      <c r="C511" s="497"/>
      <c r="D511" s="456">
        <f>VLOOKUP(E511,'1.1a-Jaarprijzen'!B:G,6,FALSE)</f>
        <v>1</v>
      </c>
      <c r="E511" s="455" t="s">
        <v>690</v>
      </c>
      <c r="F511" s="456" t="s">
        <v>375</v>
      </c>
      <c r="G511" s="770" t="s">
        <v>399</v>
      </c>
      <c r="H511" s="771" t="s">
        <v>572</v>
      </c>
      <c r="I511" s="458" t="str">
        <f t="shared" si="128"/>
        <v>leslokaal groep 1 t/m 3</v>
      </c>
      <c r="J511" s="456" t="s">
        <v>673</v>
      </c>
      <c r="K511" s="459">
        <v>49</v>
      </c>
      <c r="L511" s="459"/>
      <c r="M511" s="460">
        <v>7200</v>
      </c>
      <c r="N511" s="461"/>
      <c r="O511" s="460"/>
      <c r="P511" s="467"/>
      <c r="Q511" s="462">
        <f t="shared" si="119"/>
        <v>200</v>
      </c>
      <c r="R511" s="678">
        <v>1</v>
      </c>
      <c r="S511" s="678">
        <v>1</v>
      </c>
      <c r="T511" s="452">
        <f t="shared" si="120"/>
        <v>0</v>
      </c>
      <c r="U511" s="452">
        <f t="shared" si="121"/>
        <v>0</v>
      </c>
      <c r="V511" s="452">
        <f t="shared" si="122"/>
        <v>0</v>
      </c>
      <c r="W511" s="452">
        <f t="shared" si="123"/>
        <v>0</v>
      </c>
      <c r="X511" s="452"/>
      <c r="Y511" s="463">
        <f t="shared" si="114"/>
        <v>0</v>
      </c>
      <c r="Z511" s="463">
        <f t="shared" si="115"/>
        <v>0</v>
      </c>
      <c r="AA511" s="463">
        <f t="shared" si="116"/>
        <v>0</v>
      </c>
      <c r="AB511" s="463">
        <f t="shared" si="117"/>
        <v>0</v>
      </c>
      <c r="AC511" s="463">
        <f t="shared" si="118"/>
        <v>0</v>
      </c>
      <c r="AD511" s="464" t="str">
        <f t="shared" si="124"/>
        <v>L</v>
      </c>
      <c r="AE511" s="465"/>
      <c r="AF511" s="466">
        <f>(T511+U511+V511)*'1.0-Contractblad'!$L$37+W511</f>
        <v>0</v>
      </c>
      <c r="AG511" s="466">
        <f ca="1">VLOOKUP(E511,'1.1a-Jaarprijzen'!$B$49:$Q$84,16,FALSE)*K511</f>
        <v>0</v>
      </c>
      <c r="AI511" s="364">
        <f t="shared" si="125"/>
        <v>9800</v>
      </c>
      <c r="AJ511" s="364" t="str">
        <f t="shared" si="126"/>
        <v>7200-200</v>
      </c>
    </row>
    <row r="512" spans="2:36" ht="15">
      <c r="B512" s="496"/>
      <c r="C512" s="497"/>
      <c r="D512" s="456">
        <f>VLOOKUP(E512,'1.1a-Jaarprijzen'!B:G,6,FALSE)</f>
        <v>1</v>
      </c>
      <c r="E512" s="455" t="s">
        <v>690</v>
      </c>
      <c r="F512" s="456" t="s">
        <v>375</v>
      </c>
      <c r="G512" s="770" t="s">
        <v>400</v>
      </c>
      <c r="H512" s="771" t="s">
        <v>572</v>
      </c>
      <c r="I512" s="458" t="str">
        <f t="shared" si="128"/>
        <v>leslokaal groep 1 t/m 3</v>
      </c>
      <c r="J512" s="456" t="s">
        <v>673</v>
      </c>
      <c r="K512" s="459">
        <v>49</v>
      </c>
      <c r="L512" s="459"/>
      <c r="M512" s="460">
        <v>7200</v>
      </c>
      <c r="N512" s="461"/>
      <c r="O512" s="460"/>
      <c r="P512" s="467"/>
      <c r="Q512" s="462">
        <f t="shared" si="119"/>
        <v>200</v>
      </c>
      <c r="R512" s="678">
        <v>1</v>
      </c>
      <c r="S512" s="678">
        <v>1</v>
      </c>
      <c r="T512" s="452">
        <f t="shared" si="120"/>
        <v>0</v>
      </c>
      <c r="U512" s="452">
        <f t="shared" si="121"/>
        <v>0</v>
      </c>
      <c r="V512" s="452">
        <f t="shared" si="122"/>
        <v>0</v>
      </c>
      <c r="W512" s="452">
        <f t="shared" si="123"/>
        <v>0</v>
      </c>
      <c r="X512" s="452"/>
      <c r="Y512" s="463">
        <f t="shared" si="114"/>
        <v>0</v>
      </c>
      <c r="Z512" s="463">
        <f t="shared" si="115"/>
        <v>0</v>
      </c>
      <c r="AA512" s="463">
        <f t="shared" si="116"/>
        <v>0</v>
      </c>
      <c r="AB512" s="463">
        <f t="shared" si="117"/>
        <v>0</v>
      </c>
      <c r="AC512" s="463">
        <f t="shared" si="118"/>
        <v>0</v>
      </c>
      <c r="AD512" s="464" t="str">
        <f t="shared" si="124"/>
        <v>L</v>
      </c>
      <c r="AE512" s="465"/>
      <c r="AF512" s="466">
        <f>(T512+U512+V512)*'1.0-Contractblad'!$L$37+W512</f>
        <v>0</v>
      </c>
      <c r="AG512" s="466">
        <f ca="1">VLOOKUP(E512,'1.1a-Jaarprijzen'!$B$49:$Q$84,16,FALSE)*K512</f>
        <v>0</v>
      </c>
      <c r="AI512" s="364">
        <f t="shared" si="125"/>
        <v>9800</v>
      </c>
      <c r="AJ512" s="364" t="str">
        <f t="shared" si="126"/>
        <v>7200-200</v>
      </c>
    </row>
    <row r="513" spans="2:36" ht="15">
      <c r="B513" s="496"/>
      <c r="C513" s="497"/>
      <c r="D513" s="456">
        <f>VLOOKUP(E513,'1.1a-Jaarprijzen'!B:G,6,FALSE)</f>
        <v>1</v>
      </c>
      <c r="E513" s="455" t="s">
        <v>690</v>
      </c>
      <c r="F513" s="456" t="s">
        <v>375</v>
      </c>
      <c r="G513" s="770" t="s">
        <v>401</v>
      </c>
      <c r="H513" s="771" t="s">
        <v>572</v>
      </c>
      <c r="I513" s="458" t="str">
        <f t="shared" si="128"/>
        <v>leslokaal groep 1 t/m 3</v>
      </c>
      <c r="J513" s="456" t="s">
        <v>673</v>
      </c>
      <c r="K513" s="459">
        <v>49</v>
      </c>
      <c r="L513" s="459"/>
      <c r="M513" s="460">
        <v>7200</v>
      </c>
      <c r="N513" s="461"/>
      <c r="O513" s="460"/>
      <c r="P513" s="467"/>
      <c r="Q513" s="462">
        <f t="shared" si="119"/>
        <v>200</v>
      </c>
      <c r="R513" s="678">
        <v>1</v>
      </c>
      <c r="S513" s="678">
        <v>1</v>
      </c>
      <c r="T513" s="452">
        <f t="shared" si="120"/>
        <v>0</v>
      </c>
      <c r="U513" s="452">
        <f t="shared" si="121"/>
        <v>0</v>
      </c>
      <c r="V513" s="452">
        <f t="shared" si="122"/>
        <v>0</v>
      </c>
      <c r="W513" s="452">
        <f t="shared" si="123"/>
        <v>0</v>
      </c>
      <c r="X513" s="452"/>
      <c r="Y513" s="463">
        <f t="shared" si="114"/>
        <v>0</v>
      </c>
      <c r="Z513" s="463">
        <f t="shared" si="115"/>
        <v>0</v>
      </c>
      <c r="AA513" s="463">
        <f t="shared" si="116"/>
        <v>0</v>
      </c>
      <c r="AB513" s="463">
        <f t="shared" si="117"/>
        <v>0</v>
      </c>
      <c r="AC513" s="463">
        <f t="shared" si="118"/>
        <v>0</v>
      </c>
      <c r="AD513" s="464" t="str">
        <f t="shared" si="124"/>
        <v>L</v>
      </c>
      <c r="AE513" s="465"/>
      <c r="AF513" s="466">
        <f>(T513+U513+V513)*'1.0-Contractblad'!$L$37+W513</f>
        <v>0</v>
      </c>
      <c r="AG513" s="466">
        <f ca="1">VLOOKUP(E513,'1.1a-Jaarprijzen'!$B$49:$Q$84,16,FALSE)*K513</f>
        <v>0</v>
      </c>
      <c r="AI513" s="364">
        <f t="shared" si="125"/>
        <v>9800</v>
      </c>
      <c r="AJ513" s="364" t="str">
        <f t="shared" si="126"/>
        <v>7200-200</v>
      </c>
    </row>
    <row r="514" spans="2:36" ht="15">
      <c r="B514" s="496"/>
      <c r="C514" s="497"/>
      <c r="D514" s="456">
        <f>VLOOKUP(E514,'1.1a-Jaarprijzen'!B:G,6,FALSE)</f>
        <v>1</v>
      </c>
      <c r="E514" s="455" t="s">
        <v>690</v>
      </c>
      <c r="F514" s="456" t="s">
        <v>375</v>
      </c>
      <c r="G514" s="457" t="s">
        <v>402</v>
      </c>
      <c r="H514" s="455" t="s">
        <v>578</v>
      </c>
      <c r="I514" s="458" t="str">
        <f t="shared" si="128"/>
        <v>speellokaal</v>
      </c>
      <c r="J514" s="456" t="s">
        <v>673</v>
      </c>
      <c r="K514" s="459">
        <v>86</v>
      </c>
      <c r="L514" s="459"/>
      <c r="M514" s="460">
        <v>8200</v>
      </c>
      <c r="N514" s="461"/>
      <c r="O514" s="460"/>
      <c r="P514" s="467"/>
      <c r="Q514" s="462">
        <f t="shared" si="119"/>
        <v>200</v>
      </c>
      <c r="R514" s="678">
        <v>1</v>
      </c>
      <c r="S514" s="678">
        <v>1</v>
      </c>
      <c r="T514" s="452">
        <f t="shared" si="120"/>
        <v>0</v>
      </c>
      <c r="U514" s="452">
        <f t="shared" si="121"/>
        <v>0</v>
      </c>
      <c r="V514" s="452">
        <f t="shared" si="122"/>
        <v>0</v>
      </c>
      <c r="W514" s="452">
        <f t="shared" si="123"/>
        <v>0</v>
      </c>
      <c r="X514" s="452"/>
      <c r="Y514" s="463">
        <f t="shared" si="114"/>
        <v>0</v>
      </c>
      <c r="Z514" s="463">
        <f t="shared" si="115"/>
        <v>0</v>
      </c>
      <c r="AA514" s="463">
        <f t="shared" si="116"/>
        <v>0</v>
      </c>
      <c r="AB514" s="463">
        <f t="shared" si="117"/>
        <v>0</v>
      </c>
      <c r="AC514" s="463">
        <f t="shared" si="118"/>
        <v>0</v>
      </c>
      <c r="AD514" s="464" t="str">
        <f t="shared" si="124"/>
        <v>L</v>
      </c>
      <c r="AE514" s="465"/>
      <c r="AF514" s="466">
        <f>(T514+U514+V514)*'1.0-Contractblad'!$L$37+W514</f>
        <v>0</v>
      </c>
      <c r="AG514" s="466">
        <f ca="1">VLOOKUP(E514,'1.1a-Jaarprijzen'!$B$49:$Q$84,16,FALSE)*K514</f>
        <v>0</v>
      </c>
      <c r="AI514" s="364">
        <f t="shared" si="125"/>
        <v>17200</v>
      </c>
      <c r="AJ514" s="364" t="str">
        <f t="shared" si="126"/>
        <v>8200-200</v>
      </c>
    </row>
    <row r="515" spans="2:36" ht="15">
      <c r="B515" s="496"/>
      <c r="C515" s="497"/>
      <c r="D515" s="456">
        <f>VLOOKUP(E515,'1.1a-Jaarprijzen'!B:G,6,FALSE)</f>
        <v>1</v>
      </c>
      <c r="E515" s="455" t="s">
        <v>690</v>
      </c>
      <c r="F515" s="456" t="s">
        <v>375</v>
      </c>
      <c r="G515" s="770" t="s">
        <v>403</v>
      </c>
      <c r="H515" s="771" t="s">
        <v>572</v>
      </c>
      <c r="I515" s="458" t="str">
        <f t="shared" si="128"/>
        <v>leslokaal groep 1 t/m 3</v>
      </c>
      <c r="J515" s="456" t="s">
        <v>673</v>
      </c>
      <c r="K515" s="459">
        <v>48</v>
      </c>
      <c r="L515" s="459"/>
      <c r="M515" s="460">
        <v>7200</v>
      </c>
      <c r="N515" s="461"/>
      <c r="O515" s="460"/>
      <c r="P515" s="467"/>
      <c r="Q515" s="462">
        <f t="shared" si="119"/>
        <v>200</v>
      </c>
      <c r="R515" s="678">
        <v>1</v>
      </c>
      <c r="S515" s="678">
        <v>1</v>
      </c>
      <c r="T515" s="452">
        <f t="shared" si="120"/>
        <v>0</v>
      </c>
      <c r="U515" s="452">
        <f t="shared" si="121"/>
        <v>0</v>
      </c>
      <c r="V515" s="452">
        <f t="shared" si="122"/>
        <v>0</v>
      </c>
      <c r="W515" s="452">
        <f t="shared" si="123"/>
        <v>0</v>
      </c>
      <c r="X515" s="452"/>
      <c r="Y515" s="463">
        <f t="shared" si="114"/>
        <v>0</v>
      </c>
      <c r="Z515" s="463">
        <f t="shared" si="115"/>
        <v>0</v>
      </c>
      <c r="AA515" s="463">
        <f t="shared" si="116"/>
        <v>0</v>
      </c>
      <c r="AB515" s="463">
        <f t="shared" si="117"/>
        <v>0</v>
      </c>
      <c r="AC515" s="463">
        <f t="shared" si="118"/>
        <v>0</v>
      </c>
      <c r="AD515" s="464" t="str">
        <f t="shared" si="124"/>
        <v>L</v>
      </c>
      <c r="AE515" s="465"/>
      <c r="AF515" s="466">
        <f>(T515+U515+V515)*'1.0-Contractblad'!$L$37+W515</f>
        <v>0</v>
      </c>
      <c r="AG515" s="466">
        <f ca="1">VLOOKUP(E515,'1.1a-Jaarprijzen'!$B$49:$Q$84,16,FALSE)*K515</f>
        <v>0</v>
      </c>
      <c r="AI515" s="364">
        <f t="shared" si="125"/>
        <v>9600</v>
      </c>
      <c r="AJ515" s="364" t="str">
        <f t="shared" si="126"/>
        <v>7200-200</v>
      </c>
    </row>
    <row r="516" spans="2:36" ht="15">
      <c r="B516" s="496"/>
      <c r="C516" s="497"/>
      <c r="D516" s="456">
        <f>VLOOKUP(E516,'1.1a-Jaarprijzen'!B:G,6,FALSE)</f>
        <v>1</v>
      </c>
      <c r="E516" s="455" t="s">
        <v>690</v>
      </c>
      <c r="F516" s="456" t="s">
        <v>375</v>
      </c>
      <c r="G516" s="770" t="s">
        <v>404</v>
      </c>
      <c r="H516" s="771" t="s">
        <v>572</v>
      </c>
      <c r="I516" s="458" t="str">
        <f t="shared" si="128"/>
        <v>leslokaal groep 1 t/m 3</v>
      </c>
      <c r="J516" s="456" t="s">
        <v>673</v>
      </c>
      <c r="K516" s="459">
        <v>48</v>
      </c>
      <c r="L516" s="459"/>
      <c r="M516" s="460">
        <v>7200</v>
      </c>
      <c r="N516" s="461"/>
      <c r="O516" s="460"/>
      <c r="P516" s="467"/>
      <c r="Q516" s="462">
        <f t="shared" si="119"/>
        <v>200</v>
      </c>
      <c r="R516" s="678">
        <v>1</v>
      </c>
      <c r="S516" s="678">
        <v>1</v>
      </c>
      <c r="T516" s="452">
        <f t="shared" si="120"/>
        <v>0</v>
      </c>
      <c r="U516" s="452">
        <f t="shared" si="121"/>
        <v>0</v>
      </c>
      <c r="V516" s="452">
        <f t="shared" si="122"/>
        <v>0</v>
      </c>
      <c r="W516" s="452">
        <f t="shared" si="123"/>
        <v>0</v>
      </c>
      <c r="X516" s="452"/>
      <c r="Y516" s="463">
        <f t="shared" si="114"/>
        <v>0</v>
      </c>
      <c r="Z516" s="463">
        <f t="shared" si="115"/>
        <v>0</v>
      </c>
      <c r="AA516" s="463">
        <f t="shared" si="116"/>
        <v>0</v>
      </c>
      <c r="AB516" s="463">
        <f t="shared" si="117"/>
        <v>0</v>
      </c>
      <c r="AC516" s="463">
        <f t="shared" si="118"/>
        <v>0</v>
      </c>
      <c r="AD516" s="464" t="str">
        <f t="shared" si="124"/>
        <v>L</v>
      </c>
      <c r="AE516" s="465"/>
      <c r="AF516" s="466">
        <f>(T516+U516+V516)*'1.0-Contractblad'!$L$37+W516</f>
        <v>0</v>
      </c>
      <c r="AG516" s="466">
        <f ca="1">VLOOKUP(E516,'1.1a-Jaarprijzen'!$B$49:$Q$84,16,FALSE)*K516</f>
        <v>0</v>
      </c>
      <c r="AI516" s="364">
        <f t="shared" si="125"/>
        <v>9600</v>
      </c>
      <c r="AJ516" s="364" t="str">
        <f t="shared" si="126"/>
        <v>7200-200</v>
      </c>
    </row>
    <row r="517" spans="2:36" ht="15">
      <c r="B517" s="496"/>
      <c r="C517" s="497"/>
      <c r="D517" s="456">
        <f>VLOOKUP(E517,'1.1a-Jaarprijzen'!B:G,6,FALSE)</f>
        <v>1</v>
      </c>
      <c r="E517" s="455" t="s">
        <v>690</v>
      </c>
      <c r="F517" s="456" t="s">
        <v>375</v>
      </c>
      <c r="G517" s="457" t="s">
        <v>405</v>
      </c>
      <c r="H517" s="455" t="s">
        <v>592</v>
      </c>
      <c r="I517" s="458" t="str">
        <f t="shared" si="128"/>
        <v>trappenhuis</v>
      </c>
      <c r="J517" s="456" t="s">
        <v>673</v>
      </c>
      <c r="K517" s="459">
        <v>7</v>
      </c>
      <c r="L517" s="459"/>
      <c r="M517" s="460">
        <v>9200</v>
      </c>
      <c r="N517" s="461"/>
      <c r="O517" s="460"/>
      <c r="P517" s="467"/>
      <c r="Q517" s="462">
        <f t="shared" si="119"/>
        <v>200</v>
      </c>
      <c r="R517" s="678">
        <v>1</v>
      </c>
      <c r="S517" s="678">
        <v>1</v>
      </c>
      <c r="T517" s="452">
        <f t="shared" si="120"/>
        <v>0</v>
      </c>
      <c r="U517" s="452">
        <f t="shared" si="121"/>
        <v>0</v>
      </c>
      <c r="V517" s="452">
        <f t="shared" si="122"/>
        <v>0</v>
      </c>
      <c r="W517" s="452">
        <f t="shared" si="123"/>
        <v>0</v>
      </c>
      <c r="X517" s="452"/>
      <c r="Y517" s="463">
        <f t="shared" si="114"/>
        <v>0</v>
      </c>
      <c r="Z517" s="463">
        <f t="shared" si="115"/>
        <v>0</v>
      </c>
      <c r="AA517" s="463">
        <f t="shared" si="116"/>
        <v>0</v>
      </c>
      <c r="AB517" s="463">
        <f t="shared" si="117"/>
        <v>0</v>
      </c>
      <c r="AC517" s="463">
        <f t="shared" si="118"/>
        <v>0</v>
      </c>
      <c r="AD517" s="464" t="str">
        <f t="shared" si="124"/>
        <v>V</v>
      </c>
      <c r="AE517" s="465"/>
      <c r="AF517" s="466">
        <f>(T517+U517+V517)*'1.0-Contractblad'!$L$37+W517</f>
        <v>0</v>
      </c>
      <c r="AG517" s="466">
        <f ca="1">VLOOKUP(E517,'1.1a-Jaarprijzen'!$B$49:$Q$84,16,FALSE)*K517</f>
        <v>0</v>
      </c>
      <c r="AI517" s="364">
        <f t="shared" si="125"/>
        <v>1400</v>
      </c>
      <c r="AJ517" s="364" t="str">
        <f t="shared" si="126"/>
        <v>9200-200</v>
      </c>
    </row>
    <row r="518" spans="2:36" ht="15">
      <c r="B518" s="496"/>
      <c r="C518" s="497"/>
      <c r="D518" s="456">
        <f>VLOOKUP(E518,'1.1a-Jaarprijzen'!B:G,6,FALSE)</f>
        <v>1</v>
      </c>
      <c r="E518" s="455" t="s">
        <v>690</v>
      </c>
      <c r="F518" s="456" t="s">
        <v>334</v>
      </c>
      <c r="G518" s="457" t="s">
        <v>418</v>
      </c>
      <c r="H518" s="455" t="s">
        <v>333</v>
      </c>
      <c r="I518" s="458" t="str">
        <f t="shared" si="128"/>
        <v>entree, gang, hal, repro</v>
      </c>
      <c r="J518" s="456" t="s">
        <v>673</v>
      </c>
      <c r="K518" s="459">
        <v>27</v>
      </c>
      <c r="L518" s="459"/>
      <c r="M518" s="460">
        <v>3200</v>
      </c>
      <c r="N518" s="461"/>
      <c r="O518" s="460"/>
      <c r="P518" s="467"/>
      <c r="Q518" s="462">
        <f t="shared" si="119"/>
        <v>200</v>
      </c>
      <c r="R518" s="678">
        <v>1</v>
      </c>
      <c r="S518" s="678">
        <v>1</v>
      </c>
      <c r="T518" s="452">
        <f t="shared" si="120"/>
        <v>0</v>
      </c>
      <c r="U518" s="452">
        <f t="shared" si="121"/>
        <v>0</v>
      </c>
      <c r="V518" s="452">
        <f t="shared" si="122"/>
        <v>0</v>
      </c>
      <c r="W518" s="452">
        <f t="shared" si="123"/>
        <v>0</v>
      </c>
      <c r="X518" s="452"/>
      <c r="Y518" s="463">
        <f t="shared" si="114"/>
        <v>0</v>
      </c>
      <c r="Z518" s="463">
        <f t="shared" si="115"/>
        <v>0</v>
      </c>
      <c r="AA518" s="463">
        <f t="shared" si="116"/>
        <v>0</v>
      </c>
      <c r="AB518" s="463">
        <f t="shared" si="117"/>
        <v>0</v>
      </c>
      <c r="AC518" s="463">
        <f t="shared" si="118"/>
        <v>0</v>
      </c>
      <c r="AD518" s="464" t="str">
        <f t="shared" si="124"/>
        <v>V</v>
      </c>
      <c r="AE518" s="465"/>
      <c r="AF518" s="466">
        <f>(T518+U518+V518)*'1.0-Contractblad'!$L$37+W518</f>
        <v>0</v>
      </c>
      <c r="AG518" s="466">
        <f ca="1">VLOOKUP(E518,'1.1a-Jaarprijzen'!$B$49:$Q$84,16,FALSE)*K518</f>
        <v>0</v>
      </c>
      <c r="AI518" s="364">
        <f t="shared" si="125"/>
        <v>5400</v>
      </c>
      <c r="AJ518" s="364" t="str">
        <f t="shared" si="126"/>
        <v>3200-200</v>
      </c>
    </row>
    <row r="519" spans="2:36" ht="15">
      <c r="B519" s="496"/>
      <c r="C519" s="497"/>
      <c r="D519" s="456">
        <f>VLOOKUP(E519,'1.1a-Jaarprijzen'!B:G,6,FALSE)</f>
        <v>1</v>
      </c>
      <c r="E519" s="455" t="s">
        <v>690</v>
      </c>
      <c r="F519" s="456" t="s">
        <v>334</v>
      </c>
      <c r="G519" s="457" t="s">
        <v>719</v>
      </c>
      <c r="H519" s="455" t="s">
        <v>579</v>
      </c>
      <c r="I519" s="458" t="str">
        <f t="shared" si="128"/>
        <v>administratieve -,  vergaderruimte</v>
      </c>
      <c r="J519" s="456" t="s">
        <v>673</v>
      </c>
      <c r="K519" s="459">
        <v>22</v>
      </c>
      <c r="L519" s="459"/>
      <c r="M519" s="460">
        <v>1040</v>
      </c>
      <c r="N519" s="461"/>
      <c r="O519" s="460"/>
      <c r="P519" s="467"/>
      <c r="Q519" s="462">
        <f t="shared" si="119"/>
        <v>40</v>
      </c>
      <c r="R519" s="678">
        <v>1</v>
      </c>
      <c r="S519" s="678">
        <v>1</v>
      </c>
      <c r="T519" s="452">
        <f t="shared" si="120"/>
        <v>0</v>
      </c>
      <c r="U519" s="452">
        <f t="shared" si="121"/>
        <v>0</v>
      </c>
      <c r="V519" s="452">
        <f t="shared" si="122"/>
        <v>0</v>
      </c>
      <c r="W519" s="452">
        <f t="shared" si="123"/>
        <v>0</v>
      </c>
      <c r="X519" s="452"/>
      <c r="Y519" s="463">
        <f t="shared" si="114"/>
        <v>0</v>
      </c>
      <c r="Z519" s="463">
        <f t="shared" si="115"/>
        <v>0</v>
      </c>
      <c r="AA519" s="463">
        <f t="shared" si="116"/>
        <v>0</v>
      </c>
      <c r="AB519" s="463">
        <f t="shared" si="117"/>
        <v>0</v>
      </c>
      <c r="AC519" s="463">
        <f t="shared" si="118"/>
        <v>0</v>
      </c>
      <c r="AD519" s="464" t="str">
        <f t="shared" si="124"/>
        <v>V</v>
      </c>
      <c r="AE519" s="465"/>
      <c r="AF519" s="466">
        <f>(T519+U519+V519)*'1.0-Contractblad'!$L$37+W519</f>
        <v>0</v>
      </c>
      <c r="AG519" s="466">
        <f ca="1">VLOOKUP(E519,'1.1a-Jaarprijzen'!$B$49:$Q$84,16,FALSE)*K519</f>
        <v>0</v>
      </c>
      <c r="AI519" s="364">
        <f t="shared" si="125"/>
        <v>880</v>
      </c>
      <c r="AJ519" s="364" t="str">
        <f t="shared" si="126"/>
        <v>1040-40</v>
      </c>
    </row>
    <row r="520" spans="2:36" ht="15">
      <c r="B520" s="496"/>
      <c r="C520" s="497"/>
      <c r="D520" s="456">
        <f>VLOOKUP(E520,'1.1a-Jaarprijzen'!B:G,6,FALSE)</f>
        <v>1</v>
      </c>
      <c r="E520" s="455" t="s">
        <v>690</v>
      </c>
      <c r="F520" s="456" t="s">
        <v>334</v>
      </c>
      <c r="G520" s="457" t="s">
        <v>727</v>
      </c>
      <c r="H520" s="455" t="s">
        <v>605</v>
      </c>
      <c r="I520" s="458" t="str">
        <f t="shared" si="128"/>
        <v>leslokaal/bevo/handvaardigheid</v>
      </c>
      <c r="J520" s="456" t="s">
        <v>673</v>
      </c>
      <c r="K520" s="459">
        <v>8</v>
      </c>
      <c r="L520" s="459"/>
      <c r="M520" s="460">
        <v>7040</v>
      </c>
      <c r="N520" s="461"/>
      <c r="O520" s="460"/>
      <c r="P520" s="467"/>
      <c r="Q520" s="462">
        <f t="shared" si="119"/>
        <v>40</v>
      </c>
      <c r="R520" s="678">
        <v>1</v>
      </c>
      <c r="S520" s="678">
        <v>1</v>
      </c>
      <c r="T520" s="452">
        <f t="shared" si="120"/>
        <v>0</v>
      </c>
      <c r="U520" s="452">
        <f t="shared" si="121"/>
        <v>0</v>
      </c>
      <c r="V520" s="452">
        <f t="shared" si="122"/>
        <v>0</v>
      </c>
      <c r="W520" s="452">
        <f t="shared" si="123"/>
        <v>0</v>
      </c>
      <c r="X520" s="452"/>
      <c r="Y520" s="463">
        <f t="shared" si="114"/>
        <v>0</v>
      </c>
      <c r="Z520" s="463">
        <f t="shared" si="115"/>
        <v>0</v>
      </c>
      <c r="AA520" s="463">
        <f t="shared" si="116"/>
        <v>0</v>
      </c>
      <c r="AB520" s="463">
        <f t="shared" si="117"/>
        <v>0</v>
      </c>
      <c r="AC520" s="463">
        <f t="shared" si="118"/>
        <v>0</v>
      </c>
      <c r="AD520" s="464" t="str">
        <f t="shared" si="124"/>
        <v>L</v>
      </c>
      <c r="AE520" s="465"/>
      <c r="AF520" s="466">
        <f>(T520+U520+V520)*'1.0-Contractblad'!$L$37+W520</f>
        <v>0</v>
      </c>
      <c r="AG520" s="466">
        <f ca="1">VLOOKUP(E520,'1.1a-Jaarprijzen'!$B$49:$Q$84,16,FALSE)*K520</f>
        <v>0</v>
      </c>
      <c r="AI520" s="364">
        <f t="shared" si="125"/>
        <v>320</v>
      </c>
      <c r="AJ520" s="364" t="str">
        <f t="shared" si="126"/>
        <v>7040-40</v>
      </c>
    </row>
    <row r="521" spans="2:36" ht="15">
      <c r="B521" s="496"/>
      <c r="C521" s="497"/>
      <c r="D521" s="456">
        <f>VLOOKUP(E521,'1.1a-Jaarprijzen'!B:G,6,FALSE)</f>
        <v>1</v>
      </c>
      <c r="E521" s="455" t="s">
        <v>690</v>
      </c>
      <c r="F521" s="456" t="s">
        <v>334</v>
      </c>
      <c r="G521" s="457" t="s">
        <v>435</v>
      </c>
      <c r="H521" s="455" t="s">
        <v>605</v>
      </c>
      <c r="I521" s="458" t="str">
        <f t="shared" si="128"/>
        <v>leslokaal/bevo/handvaardigheid</v>
      </c>
      <c r="J521" s="456" t="s">
        <v>673</v>
      </c>
      <c r="K521" s="459">
        <v>18</v>
      </c>
      <c r="L521" s="459"/>
      <c r="M521" s="460">
        <v>7040</v>
      </c>
      <c r="N521" s="461"/>
      <c r="O521" s="460"/>
      <c r="P521" s="467"/>
      <c r="Q521" s="462">
        <f t="shared" si="119"/>
        <v>40</v>
      </c>
      <c r="R521" s="678">
        <v>1</v>
      </c>
      <c r="S521" s="678">
        <v>1</v>
      </c>
      <c r="T521" s="452">
        <f t="shared" si="120"/>
        <v>0</v>
      </c>
      <c r="U521" s="452">
        <f t="shared" si="121"/>
        <v>0</v>
      </c>
      <c r="V521" s="452">
        <f t="shared" si="122"/>
        <v>0</v>
      </c>
      <c r="W521" s="452">
        <f t="shared" si="123"/>
        <v>0</v>
      </c>
      <c r="X521" s="452"/>
      <c r="Y521" s="463">
        <f t="shared" si="114"/>
        <v>0</v>
      </c>
      <c r="Z521" s="463">
        <f t="shared" si="115"/>
        <v>0</v>
      </c>
      <c r="AA521" s="463">
        <f t="shared" si="116"/>
        <v>0</v>
      </c>
      <c r="AB521" s="463">
        <f t="shared" si="117"/>
        <v>0</v>
      </c>
      <c r="AC521" s="463">
        <f t="shared" si="118"/>
        <v>0</v>
      </c>
      <c r="AD521" s="464" t="str">
        <f t="shared" si="124"/>
        <v>L</v>
      </c>
      <c r="AE521" s="465"/>
      <c r="AF521" s="466">
        <f>(T521+U521+V521)*'1.0-Contractblad'!$L$37+W521</f>
        <v>0</v>
      </c>
      <c r="AG521" s="466">
        <f ca="1">VLOOKUP(E521,'1.1a-Jaarprijzen'!$B$49:$Q$84,16,FALSE)*K521</f>
        <v>0</v>
      </c>
      <c r="AI521" s="364">
        <f t="shared" si="125"/>
        <v>720</v>
      </c>
      <c r="AJ521" s="364" t="str">
        <f t="shared" si="126"/>
        <v>7040-40</v>
      </c>
    </row>
    <row r="522" spans="2:36" ht="15">
      <c r="B522" s="496"/>
      <c r="C522" s="497"/>
      <c r="D522" s="456">
        <f>VLOOKUP(E522,'1.1a-Jaarprijzen'!B:G,6,FALSE)</f>
        <v>1</v>
      </c>
      <c r="E522" s="455" t="s">
        <v>690</v>
      </c>
      <c r="F522" s="456" t="s">
        <v>334</v>
      </c>
      <c r="G522" s="457" t="s">
        <v>421</v>
      </c>
      <c r="H522" s="455" t="s">
        <v>573</v>
      </c>
      <c r="I522" s="458" t="str">
        <f t="shared" si="128"/>
        <v>administratieve -,  vergaderruimte</v>
      </c>
      <c r="J522" s="456" t="s">
        <v>673</v>
      </c>
      <c r="K522" s="459">
        <v>44</v>
      </c>
      <c r="L522" s="459"/>
      <c r="M522" s="460">
        <v>1040</v>
      </c>
      <c r="N522" s="461"/>
      <c r="O522" s="460"/>
      <c r="P522" s="467"/>
      <c r="Q522" s="462">
        <f t="shared" si="119"/>
        <v>40</v>
      </c>
      <c r="R522" s="678">
        <v>1</v>
      </c>
      <c r="S522" s="678">
        <v>1</v>
      </c>
      <c r="T522" s="452">
        <f t="shared" si="120"/>
        <v>0</v>
      </c>
      <c r="U522" s="452">
        <f t="shared" si="121"/>
        <v>0</v>
      </c>
      <c r="V522" s="452">
        <f t="shared" si="122"/>
        <v>0</v>
      </c>
      <c r="W522" s="452">
        <f t="shared" si="123"/>
        <v>0</v>
      </c>
      <c r="X522" s="452"/>
      <c r="Y522" s="463">
        <f t="shared" si="114"/>
        <v>0</v>
      </c>
      <c r="Z522" s="463">
        <f t="shared" si="115"/>
        <v>0</v>
      </c>
      <c r="AA522" s="463">
        <f t="shared" si="116"/>
        <v>0</v>
      </c>
      <c r="AB522" s="463">
        <f t="shared" si="117"/>
        <v>0</v>
      </c>
      <c r="AC522" s="463">
        <f t="shared" si="118"/>
        <v>0</v>
      </c>
      <c r="AD522" s="464" t="str">
        <f t="shared" si="124"/>
        <v>V</v>
      </c>
      <c r="AE522" s="465"/>
      <c r="AF522" s="466">
        <f>(T522+U522+V522)*'1.0-Contractblad'!$L$37+W522</f>
        <v>0</v>
      </c>
      <c r="AG522" s="466">
        <f ca="1">VLOOKUP(E522,'1.1a-Jaarprijzen'!$B$49:$Q$84,16,FALSE)*K522</f>
        <v>0</v>
      </c>
      <c r="AI522" s="364">
        <f t="shared" si="125"/>
        <v>1760</v>
      </c>
      <c r="AJ522" s="364" t="str">
        <f t="shared" si="126"/>
        <v>1040-40</v>
      </c>
    </row>
    <row r="523" spans="2:36" ht="15">
      <c r="B523" s="496"/>
      <c r="C523" s="497"/>
      <c r="D523" s="456">
        <f>VLOOKUP(E523,'1.1a-Jaarprijzen'!B:G,6,FALSE)</f>
        <v>1</v>
      </c>
      <c r="E523" s="455" t="s">
        <v>690</v>
      </c>
      <c r="F523" s="456" t="s">
        <v>334</v>
      </c>
      <c r="G523" s="457" t="s">
        <v>422</v>
      </c>
      <c r="H523" s="455" t="s">
        <v>333</v>
      </c>
      <c r="I523" s="458" t="str">
        <f t="shared" si="128"/>
        <v>entree, gang, hal, repro</v>
      </c>
      <c r="J523" s="456" t="s">
        <v>673</v>
      </c>
      <c r="K523" s="459">
        <v>110</v>
      </c>
      <c r="L523" s="459"/>
      <c r="M523" s="460">
        <v>3200</v>
      </c>
      <c r="N523" s="461"/>
      <c r="O523" s="460"/>
      <c r="P523" s="467"/>
      <c r="Q523" s="462">
        <f t="shared" si="119"/>
        <v>200</v>
      </c>
      <c r="R523" s="678">
        <v>1</v>
      </c>
      <c r="S523" s="678">
        <v>1</v>
      </c>
      <c r="T523" s="452">
        <f t="shared" si="120"/>
        <v>0</v>
      </c>
      <c r="U523" s="452">
        <f t="shared" si="121"/>
        <v>0</v>
      </c>
      <c r="V523" s="452">
        <f t="shared" si="122"/>
        <v>0</v>
      </c>
      <c r="W523" s="452">
        <f t="shared" si="123"/>
        <v>0</v>
      </c>
      <c r="X523" s="452"/>
      <c r="Y523" s="463">
        <f t="shared" si="114"/>
        <v>0</v>
      </c>
      <c r="Z523" s="463">
        <f t="shared" si="115"/>
        <v>0</v>
      </c>
      <c r="AA523" s="463">
        <f t="shared" si="116"/>
        <v>0</v>
      </c>
      <c r="AB523" s="463">
        <f t="shared" si="117"/>
        <v>0</v>
      </c>
      <c r="AC523" s="463">
        <f t="shared" si="118"/>
        <v>0</v>
      </c>
      <c r="AD523" s="464" t="str">
        <f t="shared" si="124"/>
        <v>V</v>
      </c>
      <c r="AE523" s="465"/>
      <c r="AF523" s="466">
        <f>(T523+U523+V523)*'1.0-Contractblad'!$L$37+W523</f>
        <v>0</v>
      </c>
      <c r="AG523" s="466">
        <f ca="1">VLOOKUP(E523,'1.1a-Jaarprijzen'!$B$49:$Q$84,16,FALSE)*K523</f>
        <v>0</v>
      </c>
      <c r="AI523" s="364">
        <f t="shared" si="125"/>
        <v>22000</v>
      </c>
      <c r="AJ523" s="364" t="str">
        <f t="shared" si="126"/>
        <v>3200-200</v>
      </c>
    </row>
    <row r="524" spans="2:36" ht="15">
      <c r="B524" s="496"/>
      <c r="C524" s="497"/>
      <c r="D524" s="456">
        <f>VLOOKUP(E524,'1.1a-Jaarprijzen'!B:G,6,FALSE)</f>
        <v>1</v>
      </c>
      <c r="E524" s="455" t="s">
        <v>690</v>
      </c>
      <c r="F524" s="456" t="s">
        <v>334</v>
      </c>
      <c r="G524" s="457" t="s">
        <v>423</v>
      </c>
      <c r="H524" s="455" t="s">
        <v>564</v>
      </c>
      <c r="I524" s="458" t="str">
        <f t="shared" si="128"/>
        <v>sanitaire ruimte (toilet-/doucheruimte)</v>
      </c>
      <c r="J524" s="456" t="s">
        <v>644</v>
      </c>
      <c r="K524" s="459">
        <v>7</v>
      </c>
      <c r="L524" s="459"/>
      <c r="M524" s="460">
        <v>4200</v>
      </c>
      <c r="N524" s="461"/>
      <c r="O524" s="460"/>
      <c r="P524" s="467"/>
      <c r="Q524" s="462">
        <f t="shared" si="119"/>
        <v>200</v>
      </c>
      <c r="R524" s="678">
        <v>1</v>
      </c>
      <c r="S524" s="678">
        <v>1</v>
      </c>
      <c r="T524" s="452">
        <f t="shared" si="120"/>
        <v>0</v>
      </c>
      <c r="U524" s="452">
        <f t="shared" si="121"/>
        <v>0</v>
      </c>
      <c r="V524" s="452">
        <f t="shared" si="122"/>
        <v>0</v>
      </c>
      <c r="W524" s="452">
        <f t="shared" si="123"/>
        <v>0</v>
      </c>
      <c r="X524" s="452"/>
      <c r="Y524" s="463">
        <f t="shared" si="114"/>
        <v>0</v>
      </c>
      <c r="Z524" s="463">
        <f t="shared" si="115"/>
        <v>0</v>
      </c>
      <c r="AA524" s="463">
        <f t="shared" si="116"/>
        <v>0</v>
      </c>
      <c r="AB524" s="463">
        <f t="shared" si="117"/>
        <v>0</v>
      </c>
      <c r="AC524" s="463">
        <f t="shared" si="118"/>
        <v>0</v>
      </c>
      <c r="AD524" s="464" t="str">
        <f t="shared" si="124"/>
        <v>S</v>
      </c>
      <c r="AE524" s="465"/>
      <c r="AF524" s="466">
        <f>(T524+U524+V524)*'1.0-Contractblad'!$L$37+W524</f>
        <v>0</v>
      </c>
      <c r="AG524" s="466">
        <f ca="1">VLOOKUP(E524,'1.1a-Jaarprijzen'!$B$49:$Q$84,16,FALSE)*K524</f>
        <v>0</v>
      </c>
      <c r="AI524" s="364">
        <f t="shared" si="125"/>
        <v>1400</v>
      </c>
      <c r="AJ524" s="364" t="str">
        <f t="shared" si="126"/>
        <v>4200-200</v>
      </c>
    </row>
    <row r="525" spans="2:36" ht="15">
      <c r="B525" s="496"/>
      <c r="C525" s="497"/>
      <c r="D525" s="456">
        <f>VLOOKUP(E525,'1.1a-Jaarprijzen'!B:G,6,FALSE)</f>
        <v>1</v>
      </c>
      <c r="E525" s="455" t="s">
        <v>690</v>
      </c>
      <c r="F525" s="456" t="s">
        <v>334</v>
      </c>
      <c r="G525" s="457" t="s">
        <v>384</v>
      </c>
      <c r="H525" s="455" t="s">
        <v>564</v>
      </c>
      <c r="I525" s="458" t="str">
        <f t="shared" si="128"/>
        <v>sanitaire ruimte (toilet-/doucheruimte)</v>
      </c>
      <c r="J525" s="456" t="s">
        <v>644</v>
      </c>
      <c r="K525" s="459">
        <v>12</v>
      </c>
      <c r="L525" s="459"/>
      <c r="M525" s="460">
        <v>4200</v>
      </c>
      <c r="N525" s="461"/>
      <c r="O525" s="460"/>
      <c r="P525" s="467"/>
      <c r="Q525" s="462">
        <f t="shared" si="119"/>
        <v>200</v>
      </c>
      <c r="R525" s="678">
        <v>1</v>
      </c>
      <c r="S525" s="678">
        <v>1</v>
      </c>
      <c r="T525" s="452">
        <f t="shared" si="120"/>
        <v>0</v>
      </c>
      <c r="U525" s="452">
        <f t="shared" si="121"/>
        <v>0</v>
      </c>
      <c r="V525" s="452">
        <f t="shared" si="122"/>
        <v>0</v>
      </c>
      <c r="W525" s="452">
        <f t="shared" si="123"/>
        <v>0</v>
      </c>
      <c r="X525" s="452"/>
      <c r="Y525" s="463">
        <f t="shared" si="114"/>
        <v>0</v>
      </c>
      <c r="Z525" s="463">
        <f t="shared" si="115"/>
        <v>0</v>
      </c>
      <c r="AA525" s="463">
        <f t="shared" si="116"/>
        <v>0</v>
      </c>
      <c r="AB525" s="463">
        <f t="shared" si="117"/>
        <v>0</v>
      </c>
      <c r="AC525" s="463">
        <f t="shared" si="118"/>
        <v>0</v>
      </c>
      <c r="AD525" s="464" t="str">
        <f t="shared" si="124"/>
        <v>S</v>
      </c>
      <c r="AE525" s="465"/>
      <c r="AF525" s="466">
        <f>(T525+U525+V525)*'1.0-Contractblad'!$L$37+W525</f>
        <v>0</v>
      </c>
      <c r="AG525" s="466">
        <f ca="1">VLOOKUP(E525,'1.1a-Jaarprijzen'!$B$49:$Q$84,16,FALSE)*K525</f>
        <v>0</v>
      </c>
      <c r="AI525" s="364">
        <f t="shared" si="125"/>
        <v>2400</v>
      </c>
      <c r="AJ525" s="364" t="str">
        <f t="shared" si="126"/>
        <v>4200-200</v>
      </c>
    </row>
    <row r="526" spans="2:36" ht="15">
      <c r="B526" s="496"/>
      <c r="C526" s="497"/>
      <c r="D526" s="456">
        <f>VLOOKUP(E526,'1.1a-Jaarprijzen'!B:G,6,FALSE)</f>
        <v>1</v>
      </c>
      <c r="E526" s="455" t="s">
        <v>690</v>
      </c>
      <c r="F526" s="456" t="s">
        <v>334</v>
      </c>
      <c r="G526" s="457" t="s">
        <v>427</v>
      </c>
      <c r="H526" s="455" t="s">
        <v>564</v>
      </c>
      <c r="I526" s="458" t="str">
        <f t="shared" si="128"/>
        <v>sanitaire ruimte (toilet-/doucheruimte)</v>
      </c>
      <c r="J526" s="456" t="s">
        <v>644</v>
      </c>
      <c r="K526" s="459">
        <v>12</v>
      </c>
      <c r="L526" s="459"/>
      <c r="M526" s="460">
        <v>4200</v>
      </c>
      <c r="N526" s="461"/>
      <c r="O526" s="460"/>
      <c r="P526" s="467"/>
      <c r="Q526" s="462">
        <f t="shared" si="119"/>
        <v>200</v>
      </c>
      <c r="R526" s="678">
        <v>1</v>
      </c>
      <c r="S526" s="678">
        <v>1</v>
      </c>
      <c r="T526" s="452">
        <f t="shared" si="120"/>
        <v>0</v>
      </c>
      <c r="U526" s="452">
        <f t="shared" si="121"/>
        <v>0</v>
      </c>
      <c r="V526" s="452">
        <f t="shared" si="122"/>
        <v>0</v>
      </c>
      <c r="W526" s="452">
        <f t="shared" si="123"/>
        <v>0</v>
      </c>
      <c r="X526" s="452"/>
      <c r="Y526" s="463">
        <f t="shared" ref="Y526:Y538" si="129">IF($M526=0,0,VLOOKUP($M526,Kengetal,6,FALSE))</f>
        <v>0</v>
      </c>
      <c r="Z526" s="463">
        <f t="shared" ref="Z526:Z538" si="130">IF($M526=0,0,VLOOKUP($M526,Kengetal,7,FALSE))</f>
        <v>0</v>
      </c>
      <c r="AA526" s="463">
        <f t="shared" ref="AA526:AA538" si="131">IF($N526=0,0,VLOOKUP($N526,Kengetal,6,FALSE))</f>
        <v>0</v>
      </c>
      <c r="AB526" s="463">
        <f t="shared" ref="AB526:AB538" si="132">IF($O526=0,0,VLOOKUP($O526,Kengetal,6,FALSE))</f>
        <v>0</v>
      </c>
      <c r="AC526" s="463">
        <f t="shared" ref="AC526:AC538" si="133">IF($P526=0,0,VLOOKUP($P526,Kengetal,6,FALSE))</f>
        <v>0</v>
      </c>
      <c r="AD526" s="464" t="str">
        <f t="shared" si="124"/>
        <v>S</v>
      </c>
      <c r="AE526" s="465"/>
      <c r="AF526" s="466">
        <f>(T526+U526+V526)*'1.0-Contractblad'!$L$37+W526</f>
        <v>0</v>
      </c>
      <c r="AG526" s="466">
        <f ca="1">VLOOKUP(E526,'1.1a-Jaarprijzen'!$B$49:$Q$84,16,FALSE)*K526</f>
        <v>0</v>
      </c>
      <c r="AI526" s="364">
        <f t="shared" si="125"/>
        <v>2400</v>
      </c>
      <c r="AJ526" s="364" t="str">
        <f t="shared" si="126"/>
        <v>4200-200</v>
      </c>
    </row>
    <row r="527" spans="2:36" ht="15">
      <c r="B527" s="496"/>
      <c r="C527" s="497"/>
      <c r="D527" s="456">
        <f>VLOOKUP(E527,'1.1a-Jaarprijzen'!B:G,6,FALSE)</f>
        <v>1</v>
      </c>
      <c r="E527" s="455" t="s">
        <v>690</v>
      </c>
      <c r="F527" s="456" t="s">
        <v>334</v>
      </c>
      <c r="G527" s="457" t="s">
        <v>429</v>
      </c>
      <c r="H527" s="455" t="s">
        <v>333</v>
      </c>
      <c r="I527" s="458" t="str">
        <f t="shared" si="128"/>
        <v>entree, gang, hal, repro</v>
      </c>
      <c r="J527" s="456" t="s">
        <v>673</v>
      </c>
      <c r="K527" s="459">
        <v>13</v>
      </c>
      <c r="L527" s="459"/>
      <c r="M527" s="460">
        <v>3200</v>
      </c>
      <c r="N527" s="461"/>
      <c r="O527" s="460"/>
      <c r="P527" s="467"/>
      <c r="Q527" s="462">
        <f t="shared" ref="Q527:Q538" si="134">VLOOKUP(M527,Kengetal,3,FALSE)+VLOOKUP(N527,Kengetal,3,FALSE)+VLOOKUP(O527,Kengetal,3,FALSE)</f>
        <v>200</v>
      </c>
      <c r="R527" s="678">
        <v>1</v>
      </c>
      <c r="S527" s="678">
        <v>1</v>
      </c>
      <c r="T527" s="452">
        <f t="shared" ref="T527:T538" si="135">Y527*K527*R527</f>
        <v>0</v>
      </c>
      <c r="U527" s="452">
        <f t="shared" ref="U527:U538" si="136">Z527*K527*S527</f>
        <v>0</v>
      </c>
      <c r="V527" s="452">
        <f t="shared" ref="V527:V538" si="137">AA527*K527*R527</f>
        <v>0</v>
      </c>
      <c r="W527" s="452">
        <f t="shared" ref="W527:W538" si="138">AB527*K527*R527</f>
        <v>0</v>
      </c>
      <c r="X527" s="452"/>
      <c r="Y527" s="463">
        <f t="shared" si="129"/>
        <v>0</v>
      </c>
      <c r="Z527" s="463">
        <f t="shared" si="130"/>
        <v>0</v>
      </c>
      <c r="AA527" s="463">
        <f t="shared" si="131"/>
        <v>0</v>
      </c>
      <c r="AB527" s="463">
        <f t="shared" si="132"/>
        <v>0</v>
      </c>
      <c r="AC527" s="463">
        <f t="shared" si="133"/>
        <v>0</v>
      </c>
      <c r="AD527" s="464" t="str">
        <f t="shared" ref="AD527:AD538" si="139">IF(M527="","",VLOOKUP(M527,Kengetal,13,FALSE))</f>
        <v>V</v>
      </c>
      <c r="AE527" s="465"/>
      <c r="AF527" s="466">
        <f>(T527+U527+V527)*'1.0-Contractblad'!$L$37+W527</f>
        <v>0</v>
      </c>
      <c r="AG527" s="466">
        <f ca="1">VLOOKUP(E527,'1.1a-Jaarprijzen'!$B$49:$Q$84,16,FALSE)*K527</f>
        <v>0</v>
      </c>
      <c r="AI527" s="364">
        <f t="shared" ref="AI527:AI538" si="140">K527*Q527</f>
        <v>2600</v>
      </c>
      <c r="AJ527" s="364" t="str">
        <f t="shared" ref="AJ527:AJ538" si="141">CONCATENATE(M527,"-",Q527)</f>
        <v>3200-200</v>
      </c>
    </row>
    <row r="528" spans="2:36" ht="15">
      <c r="B528" s="496"/>
      <c r="C528" s="497"/>
      <c r="D528" s="456">
        <f>VLOOKUP(E528,'1.1a-Jaarprijzen'!B:G,6,FALSE)</f>
        <v>1</v>
      </c>
      <c r="E528" s="455" t="s">
        <v>690</v>
      </c>
      <c r="F528" s="456" t="s">
        <v>334</v>
      </c>
      <c r="G528" s="457" t="s">
        <v>430</v>
      </c>
      <c r="H528" s="455" t="s">
        <v>572</v>
      </c>
      <c r="I528" s="458" t="str">
        <f t="shared" si="128"/>
        <v>leslokaal/leerplein groep 4 t/m 8</v>
      </c>
      <c r="J528" s="456" t="s">
        <v>673</v>
      </c>
      <c r="K528" s="459">
        <v>49</v>
      </c>
      <c r="L528" s="459"/>
      <c r="M528" s="460">
        <v>18200</v>
      </c>
      <c r="N528" s="461"/>
      <c r="O528" s="460"/>
      <c r="P528" s="467"/>
      <c r="Q528" s="462">
        <f t="shared" si="134"/>
        <v>200</v>
      </c>
      <c r="R528" s="678">
        <v>1</v>
      </c>
      <c r="S528" s="678">
        <v>1</v>
      </c>
      <c r="T528" s="452">
        <f t="shared" si="135"/>
        <v>0</v>
      </c>
      <c r="U528" s="452">
        <f t="shared" si="136"/>
        <v>0</v>
      </c>
      <c r="V528" s="452">
        <f t="shared" si="137"/>
        <v>0</v>
      </c>
      <c r="W528" s="452">
        <f t="shared" si="138"/>
        <v>0</v>
      </c>
      <c r="X528" s="452"/>
      <c r="Y528" s="463">
        <f t="shared" si="129"/>
        <v>0</v>
      </c>
      <c r="Z528" s="463">
        <f t="shared" si="130"/>
        <v>0</v>
      </c>
      <c r="AA528" s="463">
        <f t="shared" si="131"/>
        <v>0</v>
      </c>
      <c r="AB528" s="463">
        <f t="shared" si="132"/>
        <v>0</v>
      </c>
      <c r="AC528" s="463">
        <f t="shared" si="133"/>
        <v>0</v>
      </c>
      <c r="AD528" s="464" t="str">
        <f t="shared" si="139"/>
        <v>V</v>
      </c>
      <c r="AE528" s="465"/>
      <c r="AF528" s="466">
        <f>(T528+U528+V528)*'1.0-Contractblad'!$L$37+W528</f>
        <v>0</v>
      </c>
      <c r="AG528" s="466">
        <f ca="1">VLOOKUP(E528,'1.1a-Jaarprijzen'!$B$49:$Q$84,16,FALSE)*K528</f>
        <v>0</v>
      </c>
      <c r="AI528" s="364">
        <f t="shared" si="140"/>
        <v>9800</v>
      </c>
      <c r="AJ528" s="364" t="str">
        <f t="shared" si="141"/>
        <v>18200-200</v>
      </c>
    </row>
    <row r="529" spans="2:36" ht="15">
      <c r="B529" s="496"/>
      <c r="C529" s="497"/>
      <c r="D529" s="456">
        <f>VLOOKUP(E529,'1.1a-Jaarprijzen'!B:G,6,FALSE)</f>
        <v>1</v>
      </c>
      <c r="E529" s="455" t="s">
        <v>690</v>
      </c>
      <c r="F529" s="456" t="s">
        <v>334</v>
      </c>
      <c r="G529" s="457" t="s">
        <v>431</v>
      </c>
      <c r="H529" s="455" t="s">
        <v>572</v>
      </c>
      <c r="I529" s="458" t="str">
        <f t="shared" si="128"/>
        <v>leslokaal/leerplein groep 4 t/m 8</v>
      </c>
      <c r="J529" s="456" t="s">
        <v>673</v>
      </c>
      <c r="K529" s="459">
        <v>49</v>
      </c>
      <c r="L529" s="459"/>
      <c r="M529" s="460">
        <v>18200</v>
      </c>
      <c r="N529" s="461"/>
      <c r="O529" s="460"/>
      <c r="P529" s="460"/>
      <c r="Q529" s="462">
        <f t="shared" si="134"/>
        <v>200</v>
      </c>
      <c r="R529" s="678">
        <v>1</v>
      </c>
      <c r="S529" s="678">
        <v>1</v>
      </c>
      <c r="T529" s="452">
        <f t="shared" si="135"/>
        <v>0</v>
      </c>
      <c r="U529" s="452">
        <f t="shared" si="136"/>
        <v>0</v>
      </c>
      <c r="V529" s="452">
        <f t="shared" si="137"/>
        <v>0</v>
      </c>
      <c r="W529" s="452">
        <f t="shared" si="138"/>
        <v>0</v>
      </c>
      <c r="X529" s="452"/>
      <c r="Y529" s="463">
        <f t="shared" si="129"/>
        <v>0</v>
      </c>
      <c r="Z529" s="463">
        <f t="shared" si="130"/>
        <v>0</v>
      </c>
      <c r="AA529" s="463">
        <f t="shared" si="131"/>
        <v>0</v>
      </c>
      <c r="AB529" s="463">
        <f t="shared" si="132"/>
        <v>0</v>
      </c>
      <c r="AC529" s="463">
        <f t="shared" si="133"/>
        <v>0</v>
      </c>
      <c r="AD529" s="464" t="str">
        <f t="shared" si="139"/>
        <v>V</v>
      </c>
      <c r="AE529" s="465"/>
      <c r="AF529" s="466">
        <f>(T529+U529+V529)*'1.0-Contractblad'!$L$37+W529</f>
        <v>0</v>
      </c>
      <c r="AG529" s="466">
        <f ca="1">VLOOKUP(E529,'1.1a-Jaarprijzen'!$B$49:$Q$84,16,FALSE)*K529</f>
        <v>0</v>
      </c>
      <c r="AI529" s="364">
        <f t="shared" si="140"/>
        <v>9800</v>
      </c>
      <c r="AJ529" s="364" t="str">
        <f t="shared" si="141"/>
        <v>18200-200</v>
      </c>
    </row>
    <row r="530" spans="2:36" ht="15">
      <c r="B530" s="496"/>
      <c r="C530" s="497"/>
      <c r="D530" s="456">
        <f>VLOOKUP(E530,'1.1a-Jaarprijzen'!B:G,6,FALSE)</f>
        <v>1</v>
      </c>
      <c r="E530" s="455" t="s">
        <v>690</v>
      </c>
      <c r="F530" s="456" t="s">
        <v>334</v>
      </c>
      <c r="G530" s="457" t="s">
        <v>432</v>
      </c>
      <c r="H530" s="455" t="s">
        <v>572</v>
      </c>
      <c r="I530" s="458" t="str">
        <f t="shared" si="128"/>
        <v>leslokaal/leerplein groep 4 t/m 8</v>
      </c>
      <c r="J530" s="456" t="s">
        <v>673</v>
      </c>
      <c r="K530" s="459">
        <v>49</v>
      </c>
      <c r="L530" s="459"/>
      <c r="M530" s="460">
        <v>18200</v>
      </c>
      <c r="N530" s="461"/>
      <c r="O530" s="460"/>
      <c r="P530" s="467"/>
      <c r="Q530" s="462">
        <f t="shared" si="134"/>
        <v>200</v>
      </c>
      <c r="R530" s="678">
        <v>1</v>
      </c>
      <c r="S530" s="678">
        <v>1</v>
      </c>
      <c r="T530" s="452">
        <f t="shared" si="135"/>
        <v>0</v>
      </c>
      <c r="U530" s="452">
        <f t="shared" si="136"/>
        <v>0</v>
      </c>
      <c r="V530" s="452">
        <f t="shared" si="137"/>
        <v>0</v>
      </c>
      <c r="W530" s="452">
        <f t="shared" si="138"/>
        <v>0</v>
      </c>
      <c r="X530" s="452"/>
      <c r="Y530" s="463">
        <f t="shared" si="129"/>
        <v>0</v>
      </c>
      <c r="Z530" s="463">
        <f t="shared" si="130"/>
        <v>0</v>
      </c>
      <c r="AA530" s="463">
        <f t="shared" si="131"/>
        <v>0</v>
      </c>
      <c r="AB530" s="463">
        <f t="shared" si="132"/>
        <v>0</v>
      </c>
      <c r="AC530" s="463">
        <f t="shared" si="133"/>
        <v>0</v>
      </c>
      <c r="AD530" s="464" t="str">
        <f t="shared" si="139"/>
        <v>V</v>
      </c>
      <c r="AE530" s="465"/>
      <c r="AF530" s="466">
        <f>(T530+U530+V530)*'1.0-Contractblad'!$L$37+W530</f>
        <v>0</v>
      </c>
      <c r="AG530" s="466">
        <f ca="1">VLOOKUP(E530,'1.1a-Jaarprijzen'!$B$49:$Q$84,16,FALSE)*K530</f>
        <v>0</v>
      </c>
      <c r="AI530" s="364">
        <f t="shared" si="140"/>
        <v>9800</v>
      </c>
      <c r="AJ530" s="364" t="str">
        <f t="shared" si="141"/>
        <v>18200-200</v>
      </c>
    </row>
    <row r="531" spans="2:36" ht="15">
      <c r="B531" s="496"/>
      <c r="C531" s="497"/>
      <c r="D531" s="456">
        <f>VLOOKUP(E531,'1.1a-Jaarprijzen'!B:G,6,FALSE)</f>
        <v>1</v>
      </c>
      <c r="E531" s="455" t="s">
        <v>690</v>
      </c>
      <c r="F531" s="456" t="s">
        <v>334</v>
      </c>
      <c r="G531" s="457" t="s">
        <v>433</v>
      </c>
      <c r="H531" s="455" t="s">
        <v>572</v>
      </c>
      <c r="I531" s="458" t="str">
        <f t="shared" si="128"/>
        <v>leslokaal/leerplein groep 4 t/m 8</v>
      </c>
      <c r="J531" s="456" t="s">
        <v>673</v>
      </c>
      <c r="K531" s="459">
        <v>49</v>
      </c>
      <c r="L531" s="459"/>
      <c r="M531" s="460">
        <v>18200</v>
      </c>
      <c r="N531" s="461"/>
      <c r="O531" s="460"/>
      <c r="P531" s="467"/>
      <c r="Q531" s="462">
        <f t="shared" si="134"/>
        <v>200</v>
      </c>
      <c r="R531" s="678">
        <v>1</v>
      </c>
      <c r="S531" s="678">
        <v>1</v>
      </c>
      <c r="T531" s="452">
        <f t="shared" si="135"/>
        <v>0</v>
      </c>
      <c r="U531" s="452">
        <f t="shared" si="136"/>
        <v>0</v>
      </c>
      <c r="V531" s="452">
        <f t="shared" si="137"/>
        <v>0</v>
      </c>
      <c r="W531" s="452">
        <f t="shared" si="138"/>
        <v>0</v>
      </c>
      <c r="X531" s="452"/>
      <c r="Y531" s="463">
        <f t="shared" si="129"/>
        <v>0</v>
      </c>
      <c r="Z531" s="463">
        <f t="shared" si="130"/>
        <v>0</v>
      </c>
      <c r="AA531" s="463">
        <f t="shared" si="131"/>
        <v>0</v>
      </c>
      <c r="AB531" s="463">
        <f t="shared" si="132"/>
        <v>0</v>
      </c>
      <c r="AC531" s="463">
        <f t="shared" si="133"/>
        <v>0</v>
      </c>
      <c r="AD531" s="464" t="str">
        <f t="shared" si="139"/>
        <v>V</v>
      </c>
      <c r="AE531" s="465"/>
      <c r="AF531" s="466">
        <f>(T531+U531+V531)*'1.0-Contractblad'!$L$37+W531</f>
        <v>0</v>
      </c>
      <c r="AG531" s="466">
        <f ca="1">VLOOKUP(E531,'1.1a-Jaarprijzen'!$B$49:$Q$84,16,FALSE)*K531</f>
        <v>0</v>
      </c>
      <c r="AI531" s="364">
        <f t="shared" si="140"/>
        <v>9800</v>
      </c>
      <c r="AJ531" s="364" t="str">
        <f t="shared" si="141"/>
        <v>18200-200</v>
      </c>
    </row>
    <row r="532" spans="2:36" ht="15">
      <c r="B532" s="496"/>
      <c r="C532" s="497"/>
      <c r="D532" s="456">
        <f>VLOOKUP(E532,'1.1a-Jaarprijzen'!B:G,6,FALSE)</f>
        <v>1</v>
      </c>
      <c r="E532" s="455" t="s">
        <v>690</v>
      </c>
      <c r="F532" s="456" t="s">
        <v>334</v>
      </c>
      <c r="G532" s="457" t="s">
        <v>457</v>
      </c>
      <c r="H532" s="455" t="s">
        <v>572</v>
      </c>
      <c r="I532" s="458" t="str">
        <f t="shared" si="128"/>
        <v>leslokaal/leerplein groep 4 t/m 8</v>
      </c>
      <c r="J532" s="456" t="s">
        <v>673</v>
      </c>
      <c r="K532" s="459">
        <v>48</v>
      </c>
      <c r="L532" s="459"/>
      <c r="M532" s="460">
        <v>18200</v>
      </c>
      <c r="N532" s="461"/>
      <c r="O532" s="460"/>
      <c r="P532" s="467"/>
      <c r="Q532" s="462">
        <f t="shared" si="134"/>
        <v>200</v>
      </c>
      <c r="R532" s="678">
        <v>1</v>
      </c>
      <c r="S532" s="678">
        <v>1</v>
      </c>
      <c r="T532" s="452">
        <f t="shared" si="135"/>
        <v>0</v>
      </c>
      <c r="U532" s="452">
        <f t="shared" si="136"/>
        <v>0</v>
      </c>
      <c r="V532" s="452">
        <f t="shared" si="137"/>
        <v>0</v>
      </c>
      <c r="W532" s="452">
        <f t="shared" si="138"/>
        <v>0</v>
      </c>
      <c r="X532" s="452"/>
      <c r="Y532" s="463">
        <f t="shared" si="129"/>
        <v>0</v>
      </c>
      <c r="Z532" s="463">
        <f t="shared" si="130"/>
        <v>0</v>
      </c>
      <c r="AA532" s="463">
        <f t="shared" si="131"/>
        <v>0</v>
      </c>
      <c r="AB532" s="463">
        <f t="shared" si="132"/>
        <v>0</v>
      </c>
      <c r="AC532" s="463">
        <f t="shared" si="133"/>
        <v>0</v>
      </c>
      <c r="AD532" s="464" t="str">
        <f t="shared" si="139"/>
        <v>V</v>
      </c>
      <c r="AE532" s="465"/>
      <c r="AF532" s="466">
        <f>(T532+U532+V532)*'1.0-Contractblad'!$L$37+W532</f>
        <v>0</v>
      </c>
      <c r="AG532" s="466">
        <f ca="1">VLOOKUP(E532,'1.1a-Jaarprijzen'!$B$49:$Q$84,16,FALSE)*K532</f>
        <v>0</v>
      </c>
      <c r="AI532" s="364">
        <f t="shared" si="140"/>
        <v>9600</v>
      </c>
      <c r="AJ532" s="364" t="str">
        <f t="shared" si="141"/>
        <v>18200-200</v>
      </c>
    </row>
    <row r="533" spans="2:36" ht="15">
      <c r="B533" s="496"/>
      <c r="C533" s="497"/>
      <c r="D533" s="456">
        <f>VLOOKUP(E533,'1.1a-Jaarprijzen'!B:G,6,FALSE)</f>
        <v>1</v>
      </c>
      <c r="E533" s="455" t="s">
        <v>690</v>
      </c>
      <c r="F533" s="456" t="s">
        <v>334</v>
      </c>
      <c r="G533" s="457" t="s">
        <v>458</v>
      </c>
      <c r="H533" s="455" t="s">
        <v>572</v>
      </c>
      <c r="I533" s="458" t="str">
        <f t="shared" si="128"/>
        <v>leslokaal/leerplein groep 4 t/m 8</v>
      </c>
      <c r="J533" s="456" t="s">
        <v>673</v>
      </c>
      <c r="K533" s="459">
        <v>48</v>
      </c>
      <c r="L533" s="459"/>
      <c r="M533" s="460">
        <v>18200</v>
      </c>
      <c r="N533" s="461"/>
      <c r="O533" s="460"/>
      <c r="P533" s="467"/>
      <c r="Q533" s="462">
        <f t="shared" si="134"/>
        <v>200</v>
      </c>
      <c r="R533" s="678">
        <v>1</v>
      </c>
      <c r="S533" s="678">
        <v>1</v>
      </c>
      <c r="T533" s="452">
        <f t="shared" si="135"/>
        <v>0</v>
      </c>
      <c r="U533" s="452">
        <f t="shared" si="136"/>
        <v>0</v>
      </c>
      <c r="V533" s="452">
        <f t="shared" si="137"/>
        <v>0</v>
      </c>
      <c r="W533" s="452">
        <f t="shared" si="138"/>
        <v>0</v>
      </c>
      <c r="X533" s="452"/>
      <c r="Y533" s="463">
        <f t="shared" si="129"/>
        <v>0</v>
      </c>
      <c r="Z533" s="463">
        <f t="shared" si="130"/>
        <v>0</v>
      </c>
      <c r="AA533" s="463">
        <f t="shared" si="131"/>
        <v>0</v>
      </c>
      <c r="AB533" s="463">
        <f t="shared" si="132"/>
        <v>0</v>
      </c>
      <c r="AC533" s="463">
        <f t="shared" si="133"/>
        <v>0</v>
      </c>
      <c r="AD533" s="464" t="str">
        <f t="shared" si="139"/>
        <v>V</v>
      </c>
      <c r="AE533" s="465"/>
      <c r="AF533" s="466">
        <f>(T533+U533+V533)*'1.0-Contractblad'!$L$37+W533</f>
        <v>0</v>
      </c>
      <c r="AG533" s="466">
        <f ca="1">VLOOKUP(E533,'1.1a-Jaarprijzen'!$B$49:$Q$84,16,FALSE)*K533</f>
        <v>0</v>
      </c>
      <c r="AI533" s="364">
        <f t="shared" si="140"/>
        <v>9600</v>
      </c>
      <c r="AJ533" s="364" t="str">
        <f t="shared" si="141"/>
        <v>18200-200</v>
      </c>
    </row>
    <row r="534" spans="2:36" ht="15">
      <c r="B534" s="496"/>
      <c r="C534" s="497"/>
      <c r="D534" s="456">
        <f>VLOOKUP(E534,'1.1a-Jaarprijzen'!B:G,6,FALSE)</f>
        <v>1</v>
      </c>
      <c r="E534" s="455" t="s">
        <v>690</v>
      </c>
      <c r="F534" s="456" t="s">
        <v>334</v>
      </c>
      <c r="G534" s="457" t="s">
        <v>459</v>
      </c>
      <c r="H534" s="455" t="s">
        <v>467</v>
      </c>
      <c r="I534" s="458" t="str">
        <f t="shared" si="128"/>
        <v>administratieve -,  vergaderruimte</v>
      </c>
      <c r="J534" s="456" t="s">
        <v>673</v>
      </c>
      <c r="K534" s="459">
        <v>30</v>
      </c>
      <c r="L534" s="459"/>
      <c r="M534" s="460">
        <v>1040</v>
      </c>
      <c r="N534" s="461"/>
      <c r="O534" s="460"/>
      <c r="P534" s="467"/>
      <c r="Q534" s="462">
        <f t="shared" si="134"/>
        <v>40</v>
      </c>
      <c r="R534" s="678">
        <v>1</v>
      </c>
      <c r="S534" s="678">
        <v>1</v>
      </c>
      <c r="T534" s="452">
        <f t="shared" si="135"/>
        <v>0</v>
      </c>
      <c r="U534" s="452">
        <f t="shared" si="136"/>
        <v>0</v>
      </c>
      <c r="V534" s="452">
        <f t="shared" si="137"/>
        <v>0</v>
      </c>
      <c r="W534" s="452">
        <f t="shared" si="138"/>
        <v>0</v>
      </c>
      <c r="X534" s="452"/>
      <c r="Y534" s="463">
        <f t="shared" si="129"/>
        <v>0</v>
      </c>
      <c r="Z534" s="463">
        <f t="shared" si="130"/>
        <v>0</v>
      </c>
      <c r="AA534" s="463">
        <f t="shared" si="131"/>
        <v>0</v>
      </c>
      <c r="AB534" s="463">
        <f t="shared" si="132"/>
        <v>0</v>
      </c>
      <c r="AC534" s="463">
        <f t="shared" si="133"/>
        <v>0</v>
      </c>
      <c r="AD534" s="464" t="str">
        <f t="shared" si="139"/>
        <v>V</v>
      </c>
      <c r="AE534" s="465"/>
      <c r="AF534" s="466">
        <f>(T534+U534+V534)*'1.0-Contractblad'!$L$37+W534</f>
        <v>0</v>
      </c>
      <c r="AG534" s="466">
        <f ca="1">VLOOKUP(E534,'1.1a-Jaarprijzen'!$B$49:$Q$84,16,FALSE)*K534</f>
        <v>0</v>
      </c>
      <c r="AI534" s="364">
        <f t="shared" si="140"/>
        <v>1200</v>
      </c>
      <c r="AJ534" s="364" t="str">
        <f t="shared" si="141"/>
        <v>1040-40</v>
      </c>
    </row>
    <row r="535" spans="2:36" ht="15">
      <c r="B535" s="496"/>
      <c r="C535" s="497"/>
      <c r="D535" s="456">
        <f>VLOOKUP(E535,'1.1a-Jaarprijzen'!B:G,6,FALSE)</f>
        <v>1</v>
      </c>
      <c r="E535" s="455" t="s">
        <v>690</v>
      </c>
      <c r="F535" s="456" t="s">
        <v>334</v>
      </c>
      <c r="G535" s="457" t="s">
        <v>460</v>
      </c>
      <c r="H535" s="455" t="s">
        <v>467</v>
      </c>
      <c r="I535" s="458" t="str">
        <f t="shared" si="128"/>
        <v>administratieve -,  vergaderruimte</v>
      </c>
      <c r="J535" s="456" t="s">
        <v>673</v>
      </c>
      <c r="K535" s="459">
        <v>14</v>
      </c>
      <c r="L535" s="459"/>
      <c r="M535" s="460">
        <v>1040</v>
      </c>
      <c r="N535" s="461"/>
      <c r="O535" s="460"/>
      <c r="P535" s="467"/>
      <c r="Q535" s="462">
        <f t="shared" si="134"/>
        <v>40</v>
      </c>
      <c r="R535" s="678">
        <v>1</v>
      </c>
      <c r="S535" s="678">
        <v>1</v>
      </c>
      <c r="T535" s="452">
        <f t="shared" si="135"/>
        <v>0</v>
      </c>
      <c r="U535" s="452">
        <f t="shared" si="136"/>
        <v>0</v>
      </c>
      <c r="V535" s="452">
        <f t="shared" si="137"/>
        <v>0</v>
      </c>
      <c r="W535" s="452">
        <f t="shared" si="138"/>
        <v>0</v>
      </c>
      <c r="X535" s="452"/>
      <c r="Y535" s="463">
        <f t="shared" si="129"/>
        <v>0</v>
      </c>
      <c r="Z535" s="463">
        <f t="shared" si="130"/>
        <v>0</v>
      </c>
      <c r="AA535" s="463">
        <f t="shared" si="131"/>
        <v>0</v>
      </c>
      <c r="AB535" s="463">
        <f t="shared" si="132"/>
        <v>0</v>
      </c>
      <c r="AC535" s="463">
        <f t="shared" si="133"/>
        <v>0</v>
      </c>
      <c r="AD535" s="464" t="str">
        <f t="shared" si="139"/>
        <v>V</v>
      </c>
      <c r="AE535" s="465"/>
      <c r="AF535" s="466">
        <f>(T535+U535+V535)*'1.0-Contractblad'!$L$37+W535</f>
        <v>0</v>
      </c>
      <c r="AG535" s="466">
        <f ca="1">VLOOKUP(E535,'1.1a-Jaarprijzen'!$B$49:$Q$84,16,FALSE)*K535</f>
        <v>0</v>
      </c>
      <c r="AI535" s="364">
        <f t="shared" si="140"/>
        <v>560</v>
      </c>
      <c r="AJ535" s="364" t="str">
        <f t="shared" si="141"/>
        <v>1040-40</v>
      </c>
    </row>
    <row r="536" spans="2:36" ht="15">
      <c r="B536" s="496"/>
      <c r="C536" s="497"/>
      <c r="D536" s="456">
        <f>VLOOKUP(E536,'1.1a-Jaarprijzen'!B:G,6,FALSE)</f>
        <v>1</v>
      </c>
      <c r="E536" s="455" t="s">
        <v>690</v>
      </c>
      <c r="F536" s="456" t="s">
        <v>334</v>
      </c>
      <c r="G536" s="457" t="s">
        <v>461</v>
      </c>
      <c r="H536" s="455" t="s">
        <v>467</v>
      </c>
      <c r="I536" s="458" t="str">
        <f t="shared" si="128"/>
        <v>administratieve -,  vergaderruimte</v>
      </c>
      <c r="J536" s="456" t="s">
        <v>673</v>
      </c>
      <c r="K536" s="459">
        <v>14</v>
      </c>
      <c r="L536" s="459"/>
      <c r="M536" s="460">
        <v>1040</v>
      </c>
      <c r="N536" s="461"/>
      <c r="O536" s="460"/>
      <c r="P536" s="467"/>
      <c r="Q536" s="462">
        <f t="shared" si="134"/>
        <v>40</v>
      </c>
      <c r="R536" s="678">
        <v>1</v>
      </c>
      <c r="S536" s="678">
        <v>1</v>
      </c>
      <c r="T536" s="452">
        <f t="shared" si="135"/>
        <v>0</v>
      </c>
      <c r="U536" s="452">
        <f t="shared" si="136"/>
        <v>0</v>
      </c>
      <c r="V536" s="452">
        <f t="shared" si="137"/>
        <v>0</v>
      </c>
      <c r="W536" s="452">
        <f t="shared" si="138"/>
        <v>0</v>
      </c>
      <c r="X536" s="452"/>
      <c r="Y536" s="463">
        <f t="shared" si="129"/>
        <v>0</v>
      </c>
      <c r="Z536" s="463">
        <f t="shared" si="130"/>
        <v>0</v>
      </c>
      <c r="AA536" s="463">
        <f t="shared" si="131"/>
        <v>0</v>
      </c>
      <c r="AB536" s="463">
        <f t="shared" si="132"/>
        <v>0</v>
      </c>
      <c r="AC536" s="463">
        <f t="shared" si="133"/>
        <v>0</v>
      </c>
      <c r="AD536" s="464" t="str">
        <f t="shared" si="139"/>
        <v>V</v>
      </c>
      <c r="AE536" s="465"/>
      <c r="AF536" s="466">
        <f>(T536+U536+V536)*'1.0-Contractblad'!$L$37+W536</f>
        <v>0</v>
      </c>
      <c r="AG536" s="466">
        <f ca="1">VLOOKUP(E536,'1.1a-Jaarprijzen'!$B$49:$Q$84,16,FALSE)*K536</f>
        <v>0</v>
      </c>
      <c r="AI536" s="364">
        <f t="shared" si="140"/>
        <v>560</v>
      </c>
      <c r="AJ536" s="364" t="str">
        <f t="shared" si="141"/>
        <v>1040-40</v>
      </c>
    </row>
    <row r="537" spans="2:36" ht="15">
      <c r="B537" s="496"/>
      <c r="C537" s="497"/>
      <c r="D537" s="456">
        <f>VLOOKUP(E537,'1.1a-Jaarprijzen'!B:G,6,FALSE)</f>
        <v>1</v>
      </c>
      <c r="E537" s="455" t="s">
        <v>690</v>
      </c>
      <c r="F537" s="456" t="s">
        <v>334</v>
      </c>
      <c r="G537" s="457" t="s">
        <v>462</v>
      </c>
      <c r="H537" s="455" t="s">
        <v>580</v>
      </c>
      <c r="I537" s="458" t="str">
        <f t="shared" si="128"/>
        <v>administratieve -,  vergaderruimte</v>
      </c>
      <c r="J537" s="456" t="s">
        <v>673</v>
      </c>
      <c r="K537" s="459">
        <v>23</v>
      </c>
      <c r="L537" s="459"/>
      <c r="M537" s="460">
        <v>1040</v>
      </c>
      <c r="N537" s="461"/>
      <c r="O537" s="460"/>
      <c r="P537" s="467"/>
      <c r="Q537" s="462">
        <f t="shared" si="134"/>
        <v>40</v>
      </c>
      <c r="R537" s="678">
        <v>1</v>
      </c>
      <c r="S537" s="678">
        <v>1</v>
      </c>
      <c r="T537" s="452">
        <f t="shared" si="135"/>
        <v>0</v>
      </c>
      <c r="U537" s="452">
        <f t="shared" si="136"/>
        <v>0</v>
      </c>
      <c r="V537" s="452">
        <f t="shared" si="137"/>
        <v>0</v>
      </c>
      <c r="W537" s="452">
        <f t="shared" si="138"/>
        <v>0</v>
      </c>
      <c r="X537" s="452"/>
      <c r="Y537" s="463">
        <f t="shared" si="129"/>
        <v>0</v>
      </c>
      <c r="Z537" s="463">
        <f t="shared" si="130"/>
        <v>0</v>
      </c>
      <c r="AA537" s="463">
        <f t="shared" si="131"/>
        <v>0</v>
      </c>
      <c r="AB537" s="463">
        <f t="shared" si="132"/>
        <v>0</v>
      </c>
      <c r="AC537" s="463">
        <f t="shared" si="133"/>
        <v>0</v>
      </c>
      <c r="AD537" s="464" t="str">
        <f t="shared" si="139"/>
        <v>V</v>
      </c>
      <c r="AE537" s="465"/>
      <c r="AF537" s="466">
        <f>(T537+U537+V537)*'1.0-Contractblad'!$L$37+W537</f>
        <v>0</v>
      </c>
      <c r="AG537" s="466">
        <f ca="1">VLOOKUP(E537,'1.1a-Jaarprijzen'!$B$49:$Q$84,16,FALSE)*K537</f>
        <v>0</v>
      </c>
      <c r="AI537" s="364">
        <f t="shared" si="140"/>
        <v>920</v>
      </c>
      <c r="AJ537" s="364" t="str">
        <f t="shared" si="141"/>
        <v>1040-40</v>
      </c>
    </row>
    <row r="538" spans="2:36" ht="15">
      <c r="B538" s="496"/>
      <c r="C538" s="497"/>
      <c r="D538" s="456">
        <f>VLOOKUP(E538,'1.1a-Jaarprijzen'!B:G,6,FALSE)</f>
        <v>1</v>
      </c>
      <c r="E538" s="455" t="s">
        <v>690</v>
      </c>
      <c r="F538" s="456" t="s">
        <v>375</v>
      </c>
      <c r="G538" s="772" t="s">
        <v>452</v>
      </c>
      <c r="H538" s="773" t="s">
        <v>572</v>
      </c>
      <c r="I538" s="458" t="str">
        <f t="shared" si="128"/>
        <v>kinderverblijf ruimte</v>
      </c>
      <c r="J538" s="456" t="s">
        <v>673</v>
      </c>
      <c r="K538" s="459">
        <v>49</v>
      </c>
      <c r="L538" s="459"/>
      <c r="M538" s="460">
        <v>12240</v>
      </c>
      <c r="N538" s="461"/>
      <c r="O538" s="460"/>
      <c r="P538" s="467"/>
      <c r="Q538" s="462">
        <f t="shared" si="134"/>
        <v>240</v>
      </c>
      <c r="R538" s="678">
        <v>1</v>
      </c>
      <c r="S538" s="678">
        <v>1</v>
      </c>
      <c r="T538" s="452">
        <f t="shared" si="135"/>
        <v>0</v>
      </c>
      <c r="U538" s="452">
        <f t="shared" si="136"/>
        <v>0</v>
      </c>
      <c r="V538" s="452">
        <f t="shared" si="137"/>
        <v>0</v>
      </c>
      <c r="W538" s="452">
        <f t="shared" si="138"/>
        <v>0</v>
      </c>
      <c r="X538" s="452"/>
      <c r="Y538" s="463">
        <f t="shared" si="129"/>
        <v>0</v>
      </c>
      <c r="Z538" s="463">
        <f t="shared" si="130"/>
        <v>0</v>
      </c>
      <c r="AA538" s="463">
        <f t="shared" si="131"/>
        <v>0</v>
      </c>
      <c r="AB538" s="463">
        <f t="shared" si="132"/>
        <v>0</v>
      </c>
      <c r="AC538" s="463">
        <f t="shared" si="133"/>
        <v>0</v>
      </c>
      <c r="AD538" s="464" t="str">
        <f t="shared" si="139"/>
        <v>L</v>
      </c>
      <c r="AE538" s="465" t="s">
        <v>739</v>
      </c>
      <c r="AF538" s="466">
        <f>(T538+U538+V538)*'1.0-Contractblad'!$L$37+W538</f>
        <v>0</v>
      </c>
      <c r="AG538" s="466">
        <f ca="1">VLOOKUP(E538,'1.1a-Jaarprijzen'!$B$49:$Q$84,16,FALSE)*K538</f>
        <v>0</v>
      </c>
      <c r="AI538" s="364">
        <f t="shared" si="140"/>
        <v>11760</v>
      </c>
      <c r="AJ538" s="364" t="str">
        <f t="shared" si="141"/>
        <v>12240-240</v>
      </c>
    </row>
  </sheetData>
  <autoFilter ref="B12:AG538" xr:uid="{00000000-0001-0000-0500-000000000000}">
    <sortState xmlns:xlrd2="http://schemas.microsoft.com/office/spreadsheetml/2017/richdata2" ref="B226:AG538">
      <sortCondition sortBy="cellColor" ref="H12:H538" dxfId="288"/>
    </sortState>
  </autoFilter>
  <sortState xmlns:xlrd2="http://schemas.microsoft.com/office/spreadsheetml/2017/richdata2" ref="A193:AM538">
    <sortCondition ref="D193:D538"/>
    <sortCondition ref="E193:E538"/>
  </sortState>
  <mergeCells count="1">
    <mergeCell ref="G10:H10"/>
  </mergeCells>
  <phoneticPr fontId="10" type="noConversion"/>
  <conditionalFormatting sqref="T14:AC538 AF14:AG538">
    <cfRule type="cellIs" dxfId="287" priority="882" operator="greaterThan">
      <formula>0</formula>
    </cfRule>
  </conditionalFormatting>
  <conditionalFormatting sqref="T9:W9">
    <cfRule type="cellIs" dxfId="286" priority="323" operator="greaterThan">
      <formula>0</formula>
    </cfRule>
  </conditionalFormatting>
  <conditionalFormatting sqref="B14:C17 B19:C538">
    <cfRule type="notContainsBlanks" dxfId="285" priority="129">
      <formula>LEN(TRIM(B14))&gt;0</formula>
    </cfRule>
  </conditionalFormatting>
  <conditionalFormatting sqref="R14:S538">
    <cfRule type="cellIs" dxfId="284" priority="127" operator="lessThan">
      <formula>1</formula>
    </cfRule>
    <cfRule type="cellIs" dxfId="283" priority="128" operator="greaterThan">
      <formula>1</formula>
    </cfRule>
  </conditionalFormatting>
  <conditionalFormatting sqref="C383:C384">
    <cfRule type="notContainsBlanks" dxfId="282" priority="100">
      <formula>LEN(TRIM(C383))&gt;0</formula>
    </cfRule>
  </conditionalFormatting>
  <conditionalFormatting sqref="C388:C389">
    <cfRule type="notContainsBlanks" dxfId="281" priority="96">
      <formula>LEN(TRIM(C388))&gt;0</formula>
    </cfRule>
  </conditionalFormatting>
  <conditionalFormatting sqref="B61:C61">
    <cfRule type="notContainsBlanks" dxfId="280" priority="87">
      <formula>LEN(TRIM(B61))&gt;0</formula>
    </cfRule>
  </conditionalFormatting>
  <conditionalFormatting sqref="B68:C68">
    <cfRule type="notContainsBlanks" dxfId="279" priority="83">
      <formula>LEN(TRIM(B68))&gt;0</formula>
    </cfRule>
  </conditionalFormatting>
  <conditionalFormatting sqref="C18">
    <cfRule type="notContainsBlanks" dxfId="278" priority="26">
      <formula>LEN(TRIM(C18))&gt;0</formula>
    </cfRule>
  </conditionalFormatting>
  <conditionalFormatting sqref="B18">
    <cfRule type="notContainsBlanks" dxfId="277" priority="19">
      <formula>LEN(TRIM(B18))&gt;0</formula>
    </cfRule>
  </conditionalFormatting>
  <conditionalFormatting sqref="B384">
    <cfRule type="notContainsBlanks" dxfId="276" priority="17">
      <formula>LEN(TRIM(B384))&gt;0</formula>
    </cfRule>
  </conditionalFormatting>
  <conditionalFormatting sqref="B389">
    <cfRule type="notContainsBlanks" dxfId="275" priority="15">
      <formula>LEN(TRIM(B389))&gt;0</formula>
    </cfRule>
  </conditionalFormatting>
  <conditionalFormatting sqref="B383">
    <cfRule type="notContainsBlanks" dxfId="274" priority="8">
      <formula>LEN(TRIM(B383))&gt;0</formula>
    </cfRule>
  </conditionalFormatting>
  <conditionalFormatting sqref="B388">
    <cfRule type="notContainsBlanks" dxfId="273" priority="7">
      <formula>LEN(TRIM(B388))&gt;0</formula>
    </cfRule>
  </conditionalFormatting>
  <conditionalFormatting sqref="B47">
    <cfRule type="notContainsBlanks" dxfId="272" priority="6">
      <formula>LEN(TRIM(B47))&gt;0</formula>
    </cfRule>
  </conditionalFormatting>
  <conditionalFormatting sqref="B62">
    <cfRule type="notContainsBlanks" dxfId="271" priority="5">
      <formula>LEN(TRIM(B62))&gt;0</formula>
    </cfRule>
  </conditionalFormatting>
  <conditionalFormatting sqref="B65">
    <cfRule type="notContainsBlanks" dxfId="270" priority="4">
      <formula>LEN(TRIM(B65))&gt;0</formula>
    </cfRule>
  </conditionalFormatting>
  <dataValidations xWindow="1233" yWindow="261"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J6" xr:uid="{00000000-0002-0000-0500-000000000000}"/>
  </dataValidations>
  <printOptions gridLinesSet="0"/>
  <pageMargins left="0.19685039370078741" right="0.19685039370078741" top="0.39370078740157483" bottom="0.78740157480314965" header="0.39370078740157483" footer="0.39370078740157483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colBreaks count="1" manualBreakCount="1">
    <brk id="19" max="1048575" man="1"/>
  </colBreaks>
  <picture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B6299-C58B-924C-8EEF-88C1C5FA95AD}">
  <sheetPr codeName="Blad3"/>
  <dimension ref="A1:AC30"/>
  <sheetViews>
    <sheetView showGridLines="0" showZeros="0" showOutlineSymbols="0" topLeftCell="B1" zoomScale="91" zoomScaleNormal="91" zoomScaleSheetLayoutView="65" zoomScalePageLayoutView="90" workbookViewId="0">
      <selection activeCell="I34" sqref="I34"/>
    </sheetView>
  </sheetViews>
  <sheetFormatPr baseColWidth="10" defaultColWidth="8.83203125" defaultRowHeight="16" customHeight="1"/>
  <cols>
    <col min="1" max="1" width="7.1640625" style="4" hidden="1" customWidth="1"/>
    <col min="2" max="2" width="17.1640625" style="32" bestFit="1" customWidth="1"/>
    <col min="3" max="3" width="13.83203125" style="113" customWidth="1"/>
    <col min="4" max="4" width="10.1640625" style="4" customWidth="1"/>
    <col min="5" max="5" width="51" style="79" bestFit="1" customWidth="1"/>
    <col min="6" max="6" width="11.1640625" style="13" customWidth="1"/>
    <col min="7" max="7" width="12.83203125" style="71" customWidth="1"/>
    <col min="8" max="8" width="38.83203125" style="4" customWidth="1"/>
    <col min="9" max="9" width="57.1640625" style="33" customWidth="1"/>
    <col min="10" max="10" width="13.83203125" style="13" customWidth="1"/>
    <col min="11" max="11" width="15.1640625" style="73" bestFit="1" customWidth="1"/>
    <col min="12" max="12" width="14.1640625" style="34" customWidth="1"/>
    <col min="13" max="13" width="23.33203125" style="5" bestFit="1" customWidth="1"/>
    <col min="14" max="14" width="22.33203125" style="32" hidden="1" customWidth="1"/>
    <col min="15" max="15" width="16.1640625" style="5" hidden="1" customWidth="1"/>
    <col min="16" max="16" width="0.1640625" style="5" hidden="1" customWidth="1"/>
    <col min="17" max="17" width="18.1640625" style="13" bestFit="1" customWidth="1"/>
    <col min="18" max="19" width="14.1640625" style="5" customWidth="1"/>
    <col min="20" max="20" width="16.83203125" style="69" customWidth="1"/>
    <col min="21" max="21" width="20" style="69" customWidth="1"/>
    <col min="22" max="22" width="9.33203125" style="4" hidden="1" customWidth="1"/>
    <col min="23" max="23" width="20" style="13" bestFit="1" customWidth="1"/>
    <col min="24" max="24" width="19.6640625" style="13" customWidth="1"/>
    <col min="25" max="25" width="20" style="4" hidden="1" customWidth="1"/>
    <col min="26" max="26" width="11.33203125" style="4" customWidth="1"/>
    <col min="27" max="27" width="33.33203125" style="83" customWidth="1"/>
    <col min="28" max="28" width="20.83203125" style="13" customWidth="1"/>
    <col min="29" max="29" width="21.6640625" style="13" bestFit="1" customWidth="1"/>
    <col min="30" max="30" width="8.83203125" style="4" bestFit="1" customWidth="1"/>
    <col min="31" max="31" width="16.83203125" style="4" bestFit="1" customWidth="1"/>
    <col min="32" max="32" width="14" style="4" bestFit="1" customWidth="1"/>
    <col min="33" max="33" width="25.1640625" style="4" bestFit="1" customWidth="1"/>
    <col min="34" max="16384" width="8.83203125" style="4"/>
  </cols>
  <sheetData>
    <row r="1" spans="1:29" ht="18" customHeight="1">
      <c r="A1" s="13"/>
      <c r="C1" s="112"/>
      <c r="D1" s="13"/>
      <c r="E1" s="75"/>
      <c r="F1" s="35"/>
      <c r="G1" s="36"/>
      <c r="H1" s="76"/>
      <c r="I1" s="37"/>
      <c r="J1" s="14"/>
      <c r="K1" s="72"/>
      <c r="L1" s="18"/>
      <c r="M1" s="6"/>
      <c r="N1" s="36"/>
      <c r="O1" s="18"/>
      <c r="P1" s="18"/>
      <c r="Q1" s="18"/>
      <c r="R1" s="18"/>
      <c r="S1" s="18"/>
      <c r="T1" s="84"/>
      <c r="U1" s="85"/>
      <c r="V1" s="77"/>
      <c r="W1" s="38"/>
      <c r="X1" s="38"/>
      <c r="Y1" s="77"/>
      <c r="Z1" s="94"/>
      <c r="AA1" s="80"/>
      <c r="AB1" s="39"/>
    </row>
    <row r="2" spans="1:29" ht="18" customHeight="1">
      <c r="A2" s="13"/>
      <c r="C2" s="112"/>
      <c r="D2" s="13"/>
      <c r="E2" s="8" t="str">
        <f>'1.2-Kengetal'!C4</f>
        <v>Omschrijving blad</v>
      </c>
      <c r="F2" s="40"/>
      <c r="G2" s="15" t="s">
        <v>297</v>
      </c>
      <c r="H2" s="78"/>
      <c r="I2" s="37"/>
      <c r="J2" s="14"/>
      <c r="K2" s="72"/>
      <c r="L2" s="18"/>
      <c r="M2" s="6"/>
      <c r="N2" s="36"/>
      <c r="O2" s="18"/>
      <c r="P2" s="18"/>
      <c r="Q2" s="18"/>
      <c r="R2" s="18"/>
      <c r="S2" s="18"/>
      <c r="T2" s="84"/>
      <c r="U2" s="85"/>
      <c r="V2" s="77"/>
      <c r="W2" s="38"/>
      <c r="X2" s="38"/>
      <c r="Y2" s="77"/>
      <c r="Z2" s="95"/>
      <c r="AA2" s="81"/>
      <c r="AB2" s="14"/>
    </row>
    <row r="3" spans="1:29" ht="18" customHeight="1">
      <c r="A3" s="13"/>
      <c r="C3" s="112"/>
      <c r="D3" s="13"/>
      <c r="E3" s="42" t="s">
        <v>89</v>
      </c>
      <c r="G3" s="43" t="str">
        <f>Voorblad!$E$16</f>
        <v>Stichting Tabijn</v>
      </c>
      <c r="H3" s="78"/>
      <c r="I3" s="7"/>
      <c r="J3" s="7"/>
      <c r="K3" s="7"/>
      <c r="L3" s="7"/>
      <c r="M3" s="6"/>
      <c r="N3" s="36"/>
      <c r="O3" s="6"/>
      <c r="P3" s="6"/>
      <c r="Q3" s="14"/>
      <c r="R3" s="6"/>
      <c r="S3" s="6"/>
      <c r="T3" s="84"/>
      <c r="U3" s="85"/>
      <c r="V3" s="77"/>
      <c r="W3" s="38"/>
      <c r="X3" s="38"/>
      <c r="Y3" s="74"/>
      <c r="Z3" s="95"/>
      <c r="AA3" s="81"/>
      <c r="AB3" s="14"/>
    </row>
    <row r="4" spans="1:29" ht="18" customHeight="1">
      <c r="A4" s="13"/>
      <c r="C4" s="112"/>
      <c r="D4" s="13"/>
      <c r="E4" s="42" t="s">
        <v>34</v>
      </c>
      <c r="G4" s="43" t="str">
        <f>'1.0-Contractblad'!$E$7</f>
        <v>Regio Heemstede e.o.</v>
      </c>
      <c r="H4" s="78"/>
      <c r="I4" s="4"/>
      <c r="J4" s="4"/>
      <c r="K4" s="4"/>
      <c r="L4" s="4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95"/>
      <c r="AA4" s="81"/>
      <c r="AB4" s="14"/>
    </row>
    <row r="5" spans="1:29" ht="18" customHeight="1">
      <c r="A5" s="13"/>
      <c r="C5" s="112"/>
      <c r="D5" s="13"/>
      <c r="E5" s="42" t="s">
        <v>119</v>
      </c>
      <c r="G5" s="45" t="str">
        <f>Voorblad!$E$24</f>
        <v>2009-46–2022</v>
      </c>
      <c r="H5" s="78"/>
      <c r="J5" s="33"/>
      <c r="K5" s="33"/>
      <c r="L5" s="33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95"/>
      <c r="AA5" s="81"/>
      <c r="AB5" s="14"/>
    </row>
    <row r="6" spans="1:29" ht="18" customHeight="1">
      <c r="A6" s="13"/>
      <c r="C6" s="112"/>
      <c r="D6" s="13"/>
      <c r="E6" s="42" t="s">
        <v>153</v>
      </c>
      <c r="G6" s="107" t="str">
        <f ca="1">Voorblad!$E$26</f>
        <v xml:space="preserve">Calculatiemodel  Stichting Tabijn Perceel 1 -  V1.0 </v>
      </c>
      <c r="H6" s="78"/>
      <c r="J6" s="33"/>
      <c r="K6" s="33"/>
      <c r="L6" s="33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95"/>
      <c r="AA6" s="81"/>
      <c r="AB6" s="14"/>
    </row>
    <row r="7" spans="1:29" ht="31" customHeight="1">
      <c r="A7" s="13"/>
      <c r="C7" s="112"/>
      <c r="D7" s="13"/>
      <c r="E7" s="42" t="s">
        <v>87</v>
      </c>
      <c r="G7" s="43" t="str">
        <f>Voorblad!$E$19</f>
        <v>[invoeren naam organisatie]</v>
      </c>
      <c r="H7" s="46"/>
      <c r="I7" s="16"/>
      <c r="J7" s="16"/>
      <c r="K7" s="16"/>
      <c r="L7" s="1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95"/>
      <c r="AA7" s="81"/>
      <c r="AB7" s="14"/>
    </row>
    <row r="8" spans="1:29" ht="18" customHeight="1">
      <c r="A8" s="13"/>
      <c r="C8" s="112"/>
      <c r="D8" s="13"/>
      <c r="E8" s="42" t="s">
        <v>6</v>
      </c>
      <c r="G8" s="898">
        <f>Voorblad!$E$22</f>
        <v>45017</v>
      </c>
      <c r="H8" s="898"/>
      <c r="I8" s="16"/>
      <c r="J8" s="14"/>
      <c r="K8" s="72"/>
      <c r="L8" s="18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96"/>
      <c r="AA8" s="81"/>
      <c r="AB8" s="14"/>
    </row>
    <row r="9" spans="1:29" ht="18" customHeight="1">
      <c r="A9" s="13"/>
      <c r="C9" s="112"/>
      <c r="D9" s="13"/>
      <c r="E9" s="42"/>
      <c r="G9" s="106"/>
      <c r="H9" s="106"/>
      <c r="I9" s="16"/>
      <c r="J9" s="14"/>
      <c r="K9" s="72"/>
      <c r="L9" s="18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96"/>
      <c r="AA9" s="81"/>
      <c r="AB9" s="14"/>
    </row>
    <row r="10" spans="1:29" ht="18" customHeight="1">
      <c r="A10" s="13"/>
      <c r="C10" s="112"/>
      <c r="D10" s="13"/>
      <c r="E10" s="42"/>
      <c r="G10" s="106"/>
      <c r="H10" s="106"/>
      <c r="I10" s="16"/>
      <c r="J10" s="14"/>
      <c r="K10" s="72"/>
      <c r="L10" s="18"/>
      <c r="M10" s="6"/>
      <c r="N10" s="36"/>
      <c r="O10" s="6"/>
      <c r="P10" s="6"/>
      <c r="Q10" s="14"/>
      <c r="U10" s="85"/>
      <c r="V10" s="77"/>
      <c r="W10" s="38"/>
      <c r="X10" s="38"/>
      <c r="Y10" s="77"/>
      <c r="AA10" s="4"/>
      <c r="AB10" s="4"/>
      <c r="AC10" s="4"/>
    </row>
    <row r="11" spans="1:29" ht="13">
      <c r="A11" s="13"/>
      <c r="C11" s="112"/>
      <c r="D11" s="13"/>
      <c r="E11" s="75"/>
      <c r="F11" s="35"/>
      <c r="G11" s="36"/>
      <c r="H11" s="76"/>
      <c r="I11" s="37"/>
      <c r="J11" s="14"/>
      <c r="K11" s="72"/>
      <c r="L11" s="18"/>
      <c r="M11" s="6"/>
      <c r="N11" s="36"/>
      <c r="O11" s="6"/>
      <c r="P11" s="6"/>
      <c r="Q11" s="14"/>
      <c r="U11" s="85"/>
      <c r="V11" s="77"/>
      <c r="W11" s="38"/>
      <c r="X11" s="38"/>
      <c r="Y11" s="77"/>
      <c r="Z11" s="76"/>
      <c r="AA11" s="81"/>
      <c r="AB11" s="14"/>
    </row>
    <row r="12" spans="1:29" s="41" customFormat="1" ht="63" customHeight="1">
      <c r="A12" s="108"/>
      <c r="B12" s="679" t="s">
        <v>145</v>
      </c>
      <c r="C12" s="680" t="s">
        <v>146</v>
      </c>
      <c r="D12" s="681" t="s">
        <v>70</v>
      </c>
      <c r="E12" s="681" t="s">
        <v>113</v>
      </c>
      <c r="F12" s="682" t="s">
        <v>25</v>
      </c>
      <c r="G12" s="683" t="s">
        <v>32</v>
      </c>
      <c r="H12" s="681" t="s">
        <v>123</v>
      </c>
      <c r="I12" s="684" t="s">
        <v>54</v>
      </c>
      <c r="J12" s="685" t="s">
        <v>100</v>
      </c>
      <c r="K12" s="686" t="s">
        <v>82</v>
      </c>
      <c r="L12" s="687" t="s">
        <v>51</v>
      </c>
      <c r="M12" s="688" t="s">
        <v>275</v>
      </c>
      <c r="N12" s="688" t="s">
        <v>276</v>
      </c>
      <c r="O12" s="688" t="s">
        <v>277</v>
      </c>
      <c r="P12" s="688" t="s">
        <v>278</v>
      </c>
      <c r="Q12" s="689" t="s">
        <v>24</v>
      </c>
      <c r="R12" s="688" t="s">
        <v>232</v>
      </c>
      <c r="S12" s="688" t="s">
        <v>233</v>
      </c>
      <c r="T12" s="690" t="s">
        <v>271</v>
      </c>
      <c r="U12" s="690" t="s">
        <v>270</v>
      </c>
      <c r="V12" s="689" t="s">
        <v>280</v>
      </c>
      <c r="W12" s="691" t="s">
        <v>272</v>
      </c>
      <c r="X12" s="689" t="s">
        <v>269</v>
      </c>
      <c r="Y12" s="689" t="s">
        <v>279</v>
      </c>
      <c r="Z12" s="681" t="s">
        <v>71</v>
      </c>
      <c r="AA12" s="692" t="s">
        <v>235</v>
      </c>
      <c r="AB12" s="685" t="s">
        <v>273</v>
      </c>
      <c r="AC12" s="685" t="s">
        <v>274</v>
      </c>
    </row>
    <row r="13" spans="1:29" ht="16" customHeight="1">
      <c r="A13" s="13"/>
      <c r="B13" s="91"/>
      <c r="C13" s="60"/>
      <c r="D13" s="61"/>
      <c r="E13" s="62"/>
      <c r="F13" s="63"/>
      <c r="G13" s="86"/>
      <c r="H13" s="65"/>
      <c r="I13" s="65"/>
      <c r="J13" s="63"/>
      <c r="K13" s="109"/>
      <c r="L13" s="87"/>
      <c r="M13" s="88"/>
      <c r="N13" s="64"/>
      <c r="O13" s="89"/>
      <c r="P13" s="89"/>
      <c r="Q13" s="66"/>
      <c r="R13" s="678">
        <v>1</v>
      </c>
      <c r="S13" s="678">
        <v>1</v>
      </c>
      <c r="T13" s="111"/>
      <c r="U13" s="111"/>
      <c r="V13" s="92"/>
      <c r="W13" s="90"/>
      <c r="X13" s="90"/>
      <c r="Y13" s="93"/>
      <c r="Z13" s="67"/>
      <c r="AA13" s="82"/>
      <c r="AB13" s="110"/>
      <c r="AC13" s="68"/>
    </row>
    <row r="14" spans="1:29" ht="16" customHeight="1">
      <c r="A14" s="13"/>
      <c r="B14" s="91"/>
      <c r="C14" s="60"/>
      <c r="D14" s="61"/>
      <c r="E14" s="62"/>
      <c r="F14" s="63"/>
      <c r="G14" s="86"/>
      <c r="H14" s="65"/>
      <c r="I14" s="65"/>
      <c r="J14" s="63"/>
      <c r="K14" s="109"/>
      <c r="L14" s="87"/>
      <c r="M14" s="88"/>
      <c r="N14" s="64"/>
      <c r="O14" s="89"/>
      <c r="P14" s="89"/>
      <c r="Q14" s="66"/>
      <c r="R14" s="678">
        <v>1</v>
      </c>
      <c r="S14" s="678">
        <v>1</v>
      </c>
      <c r="T14" s="111"/>
      <c r="U14" s="111"/>
      <c r="V14" s="92"/>
      <c r="W14" s="90"/>
      <c r="X14" s="90"/>
      <c r="Y14" s="93"/>
      <c r="Z14" s="67"/>
      <c r="AA14" s="82"/>
      <c r="AB14" s="110"/>
      <c r="AC14" s="68"/>
    </row>
    <row r="15" spans="1:29" ht="16" customHeight="1">
      <c r="A15" s="13"/>
      <c r="B15" s="91"/>
      <c r="C15" s="60"/>
      <c r="D15" s="61"/>
      <c r="E15" s="62"/>
      <c r="F15" s="63"/>
      <c r="G15" s="86"/>
      <c r="H15" s="65"/>
      <c r="I15" s="65"/>
      <c r="J15" s="63"/>
      <c r="K15" s="109"/>
      <c r="L15" s="87"/>
      <c r="M15" s="88"/>
      <c r="N15" s="64"/>
      <c r="O15" s="89"/>
      <c r="P15" s="89"/>
      <c r="Q15" s="66"/>
      <c r="R15" s="678">
        <v>1</v>
      </c>
      <c r="S15" s="678">
        <v>1</v>
      </c>
      <c r="T15" s="111"/>
      <c r="U15" s="111"/>
      <c r="V15" s="92"/>
      <c r="W15" s="90"/>
      <c r="X15" s="90"/>
      <c r="Y15" s="93"/>
      <c r="Z15" s="67"/>
      <c r="AA15" s="82"/>
      <c r="AB15" s="110"/>
      <c r="AC15" s="68"/>
    </row>
    <row r="16" spans="1:29" ht="16" customHeight="1">
      <c r="A16" s="13"/>
      <c r="B16" s="91"/>
      <c r="C16" s="60"/>
      <c r="D16" s="61"/>
      <c r="E16" s="62"/>
      <c r="F16" s="63"/>
      <c r="G16" s="86"/>
      <c r="H16" s="65"/>
      <c r="I16" s="65"/>
      <c r="J16" s="63"/>
      <c r="K16" s="109"/>
      <c r="L16" s="87"/>
      <c r="M16" s="88"/>
      <c r="N16" s="64"/>
      <c r="O16" s="89"/>
      <c r="P16" s="89"/>
      <c r="Q16" s="66"/>
      <c r="R16" s="678">
        <v>1</v>
      </c>
      <c r="S16" s="678">
        <v>1</v>
      </c>
      <c r="T16" s="111"/>
      <c r="U16" s="111"/>
      <c r="V16" s="92"/>
      <c r="W16" s="90"/>
      <c r="X16" s="90"/>
      <c r="Y16" s="93"/>
      <c r="Z16" s="67"/>
      <c r="AA16" s="82"/>
      <c r="AB16" s="110"/>
      <c r="AC16" s="68"/>
    </row>
    <row r="17" spans="1:29" ht="16" customHeight="1">
      <c r="A17" s="13"/>
      <c r="B17" s="91"/>
      <c r="C17" s="60"/>
      <c r="D17" s="61"/>
      <c r="E17" s="62"/>
      <c r="F17" s="63"/>
      <c r="G17" s="86"/>
      <c r="H17" s="65"/>
      <c r="I17" s="65"/>
      <c r="J17" s="63"/>
      <c r="K17" s="109"/>
      <c r="L17" s="87"/>
      <c r="M17" s="88"/>
      <c r="N17" s="64"/>
      <c r="O17" s="89"/>
      <c r="P17" s="89"/>
      <c r="Q17" s="66"/>
      <c r="R17" s="678">
        <v>1</v>
      </c>
      <c r="S17" s="678">
        <v>1</v>
      </c>
      <c r="T17" s="111"/>
      <c r="U17" s="111"/>
      <c r="V17" s="92"/>
      <c r="W17" s="90"/>
      <c r="X17" s="90"/>
      <c r="Y17" s="93"/>
      <c r="Z17" s="67"/>
      <c r="AA17" s="82"/>
      <c r="AB17" s="110"/>
      <c r="AC17" s="68"/>
    </row>
    <row r="18" spans="1:29" ht="16" customHeight="1">
      <c r="A18" s="13"/>
      <c r="B18" s="91"/>
      <c r="C18" s="60"/>
      <c r="D18" s="61"/>
      <c r="E18" s="62"/>
      <c r="F18" s="63"/>
      <c r="G18" s="86"/>
      <c r="H18" s="65"/>
      <c r="I18" s="65"/>
      <c r="J18" s="63"/>
      <c r="K18" s="109"/>
      <c r="L18" s="87"/>
      <c r="M18" s="88"/>
      <c r="N18" s="64"/>
      <c r="O18" s="89"/>
      <c r="P18" s="89"/>
      <c r="Q18" s="66"/>
      <c r="R18" s="678">
        <v>1</v>
      </c>
      <c r="S18" s="678">
        <v>1</v>
      </c>
      <c r="T18" s="111"/>
      <c r="U18" s="111"/>
      <c r="V18" s="92"/>
      <c r="W18" s="90"/>
      <c r="X18" s="90"/>
      <c r="Y18" s="93"/>
      <c r="Z18" s="67"/>
      <c r="AA18" s="82"/>
      <c r="AB18" s="110"/>
      <c r="AC18" s="68"/>
    </row>
    <row r="19" spans="1:29" ht="16" customHeight="1">
      <c r="A19" s="13"/>
      <c r="B19" s="91"/>
      <c r="C19" s="60"/>
      <c r="D19" s="61"/>
      <c r="E19" s="62"/>
      <c r="F19" s="63"/>
      <c r="G19" s="86"/>
      <c r="H19" s="65"/>
      <c r="I19" s="65"/>
      <c r="J19" s="63"/>
      <c r="K19" s="109"/>
      <c r="L19" s="87"/>
      <c r="M19" s="88"/>
      <c r="N19" s="64"/>
      <c r="O19" s="89"/>
      <c r="P19" s="89"/>
      <c r="Q19" s="66"/>
      <c r="R19" s="678">
        <v>1</v>
      </c>
      <c r="S19" s="678">
        <v>1</v>
      </c>
      <c r="T19" s="111"/>
      <c r="U19" s="111"/>
      <c r="V19" s="92"/>
      <c r="W19" s="90"/>
      <c r="X19" s="90"/>
      <c r="Y19" s="93"/>
      <c r="Z19" s="67"/>
      <c r="AA19" s="82"/>
      <c r="AB19" s="110"/>
      <c r="AC19" s="68"/>
    </row>
    <row r="20" spans="1:29" ht="16" customHeight="1">
      <c r="A20" s="13"/>
      <c r="B20" s="91"/>
      <c r="C20" s="60"/>
      <c r="D20" s="61"/>
      <c r="E20" s="62"/>
      <c r="F20" s="63"/>
      <c r="G20" s="86"/>
      <c r="H20" s="65"/>
      <c r="I20" s="65"/>
      <c r="J20" s="63"/>
      <c r="K20" s="109"/>
      <c r="L20" s="87"/>
      <c r="M20" s="88"/>
      <c r="N20" s="64"/>
      <c r="O20" s="89"/>
      <c r="P20" s="89"/>
      <c r="Q20" s="66"/>
      <c r="R20" s="678">
        <v>1</v>
      </c>
      <c r="S20" s="678">
        <v>1</v>
      </c>
      <c r="T20" s="111"/>
      <c r="U20" s="111"/>
      <c r="V20" s="92"/>
      <c r="W20" s="90"/>
      <c r="X20" s="90"/>
      <c r="Y20" s="93"/>
      <c r="Z20" s="67"/>
      <c r="AA20" s="82"/>
      <c r="AB20" s="110"/>
      <c r="AC20" s="68"/>
    </row>
    <row r="21" spans="1:29" ht="16" customHeight="1">
      <c r="A21" s="13"/>
      <c r="B21" s="91"/>
      <c r="C21" s="60"/>
      <c r="D21" s="61"/>
      <c r="E21" s="62"/>
      <c r="F21" s="63"/>
      <c r="G21" s="86"/>
      <c r="H21" s="65"/>
      <c r="I21" s="65"/>
      <c r="J21" s="63"/>
      <c r="K21" s="109"/>
      <c r="L21" s="87"/>
      <c r="M21" s="88"/>
      <c r="N21" s="64"/>
      <c r="O21" s="89"/>
      <c r="P21" s="89"/>
      <c r="Q21" s="66"/>
      <c r="R21" s="678">
        <v>1</v>
      </c>
      <c r="S21" s="678">
        <v>1</v>
      </c>
      <c r="T21" s="111"/>
      <c r="U21" s="111"/>
      <c r="V21" s="92"/>
      <c r="W21" s="90"/>
      <c r="X21" s="90"/>
      <c r="Y21" s="93"/>
      <c r="Z21" s="67"/>
      <c r="AA21" s="82"/>
      <c r="AB21" s="110"/>
      <c r="AC21" s="68"/>
    </row>
    <row r="22" spans="1:29" ht="16" customHeight="1">
      <c r="A22" s="13"/>
      <c r="B22" s="91"/>
      <c r="C22" s="60"/>
      <c r="D22" s="61"/>
      <c r="E22" s="62"/>
      <c r="F22" s="63"/>
      <c r="G22" s="86"/>
      <c r="H22" s="65"/>
      <c r="I22" s="65"/>
      <c r="J22" s="63"/>
      <c r="K22" s="109"/>
      <c r="L22" s="87"/>
      <c r="M22" s="88"/>
      <c r="N22" s="64"/>
      <c r="O22" s="89"/>
      <c r="P22" s="89"/>
      <c r="Q22" s="66"/>
      <c r="R22" s="678">
        <v>1</v>
      </c>
      <c r="S22" s="678">
        <v>1</v>
      </c>
      <c r="T22" s="111"/>
      <c r="U22" s="111"/>
      <c r="V22" s="92"/>
      <c r="W22" s="90"/>
      <c r="X22" s="90"/>
      <c r="Y22" s="93"/>
      <c r="Z22" s="67"/>
      <c r="AA22" s="82"/>
      <c r="AB22" s="110"/>
      <c r="AC22" s="68"/>
    </row>
    <row r="23" spans="1:29" ht="16" customHeight="1">
      <c r="A23" s="13"/>
      <c r="B23" s="91"/>
      <c r="C23" s="60"/>
      <c r="D23" s="61"/>
      <c r="E23" s="62"/>
      <c r="F23" s="63"/>
      <c r="G23" s="86"/>
      <c r="H23" s="65"/>
      <c r="I23" s="65"/>
      <c r="J23" s="63"/>
      <c r="K23" s="109"/>
      <c r="L23" s="87"/>
      <c r="M23" s="88"/>
      <c r="N23" s="64"/>
      <c r="O23" s="89"/>
      <c r="P23" s="89"/>
      <c r="Q23" s="66"/>
      <c r="R23" s="678">
        <v>1</v>
      </c>
      <c r="S23" s="678">
        <v>1</v>
      </c>
      <c r="T23" s="111"/>
      <c r="U23" s="111"/>
      <c r="V23" s="92"/>
      <c r="W23" s="90"/>
      <c r="X23" s="90"/>
      <c r="Y23" s="93"/>
      <c r="Z23" s="67"/>
      <c r="AA23" s="82"/>
      <c r="AB23" s="110"/>
      <c r="AC23" s="68"/>
    </row>
    <row r="24" spans="1:29" ht="16" customHeight="1">
      <c r="A24" s="13"/>
      <c r="B24" s="91"/>
      <c r="C24" s="60"/>
      <c r="D24" s="61"/>
      <c r="E24" s="62"/>
      <c r="F24" s="63"/>
      <c r="G24" s="86"/>
      <c r="H24" s="65"/>
      <c r="I24" s="65"/>
      <c r="J24" s="63"/>
      <c r="K24" s="109"/>
      <c r="L24" s="87"/>
      <c r="M24" s="88"/>
      <c r="N24" s="64"/>
      <c r="O24" s="89"/>
      <c r="P24" s="89"/>
      <c r="Q24" s="66"/>
      <c r="R24" s="678">
        <v>1</v>
      </c>
      <c r="S24" s="678">
        <v>1</v>
      </c>
      <c r="T24" s="111"/>
      <c r="U24" s="111"/>
      <c r="V24" s="92"/>
      <c r="W24" s="90"/>
      <c r="X24" s="90"/>
      <c r="Y24" s="93"/>
      <c r="Z24" s="67"/>
      <c r="AA24" s="82"/>
      <c r="AB24" s="110"/>
      <c r="AC24" s="68"/>
    </row>
    <row r="25" spans="1:29" ht="16" customHeight="1">
      <c r="A25" s="13"/>
      <c r="B25" s="91"/>
      <c r="C25" s="60"/>
      <c r="D25" s="61"/>
      <c r="E25" s="62"/>
      <c r="F25" s="63"/>
      <c r="G25" s="86"/>
      <c r="H25" s="65"/>
      <c r="I25" s="65"/>
      <c r="J25" s="63"/>
      <c r="K25" s="109"/>
      <c r="L25" s="87"/>
      <c r="M25" s="88"/>
      <c r="N25" s="64"/>
      <c r="O25" s="89"/>
      <c r="P25" s="89"/>
      <c r="Q25" s="66"/>
      <c r="R25" s="678">
        <v>1</v>
      </c>
      <c r="S25" s="678">
        <v>1</v>
      </c>
      <c r="T25" s="111"/>
      <c r="U25" s="111"/>
      <c r="V25" s="92"/>
      <c r="W25" s="90"/>
      <c r="X25" s="90"/>
      <c r="Y25" s="93"/>
      <c r="Z25" s="67"/>
      <c r="AA25" s="82"/>
      <c r="AB25" s="110"/>
      <c r="AC25" s="68"/>
    </row>
    <row r="26" spans="1:29" ht="16" customHeight="1">
      <c r="A26" s="13"/>
      <c r="B26" s="91"/>
      <c r="C26" s="60"/>
      <c r="D26" s="61"/>
      <c r="E26" s="62"/>
      <c r="F26" s="63"/>
      <c r="G26" s="86"/>
      <c r="H26" s="65"/>
      <c r="I26" s="65"/>
      <c r="J26" s="63"/>
      <c r="K26" s="109"/>
      <c r="L26" s="87"/>
      <c r="M26" s="88"/>
      <c r="N26" s="64"/>
      <c r="O26" s="89"/>
      <c r="P26" s="89"/>
      <c r="Q26" s="66"/>
      <c r="R26" s="678">
        <v>1</v>
      </c>
      <c r="S26" s="678">
        <v>1</v>
      </c>
      <c r="T26" s="111"/>
      <c r="U26" s="111"/>
      <c r="V26" s="92"/>
      <c r="W26" s="90"/>
      <c r="X26" s="90"/>
      <c r="Y26" s="93"/>
      <c r="Z26" s="67"/>
      <c r="AA26" s="82"/>
      <c r="AB26" s="110"/>
      <c r="AC26" s="68"/>
    </row>
    <row r="27" spans="1:29" ht="16" customHeight="1">
      <c r="A27" s="13"/>
      <c r="B27" s="91"/>
      <c r="C27" s="60"/>
      <c r="D27" s="61"/>
      <c r="E27" s="62"/>
      <c r="F27" s="63"/>
      <c r="G27" s="86"/>
      <c r="H27" s="65"/>
      <c r="I27" s="65"/>
      <c r="J27" s="63"/>
      <c r="K27" s="109"/>
      <c r="L27" s="87"/>
      <c r="M27" s="88"/>
      <c r="N27" s="64"/>
      <c r="O27" s="89"/>
      <c r="P27" s="89"/>
      <c r="Q27" s="66"/>
      <c r="R27" s="678">
        <v>1</v>
      </c>
      <c r="S27" s="678">
        <v>1</v>
      </c>
      <c r="T27" s="111"/>
      <c r="U27" s="111"/>
      <c r="V27" s="92"/>
      <c r="W27" s="90"/>
      <c r="X27" s="90"/>
      <c r="Y27" s="93"/>
      <c r="Z27" s="67"/>
      <c r="AA27" s="82"/>
      <c r="AB27" s="110"/>
      <c r="AC27" s="68"/>
    </row>
    <row r="28" spans="1:29" ht="16" customHeight="1">
      <c r="A28" s="13"/>
      <c r="B28" s="91"/>
      <c r="C28" s="60"/>
      <c r="D28" s="61"/>
      <c r="E28" s="62"/>
      <c r="F28" s="63"/>
      <c r="G28" s="86"/>
      <c r="H28" s="65"/>
      <c r="I28" s="65"/>
      <c r="J28" s="63"/>
      <c r="K28" s="109"/>
      <c r="L28" s="87"/>
      <c r="M28" s="88"/>
      <c r="N28" s="64"/>
      <c r="O28" s="89"/>
      <c r="P28" s="89"/>
      <c r="Q28" s="66"/>
      <c r="R28" s="678">
        <v>1</v>
      </c>
      <c r="S28" s="678">
        <v>1</v>
      </c>
      <c r="T28" s="111"/>
      <c r="U28" s="111"/>
      <c r="V28" s="92"/>
      <c r="W28" s="90"/>
      <c r="X28" s="90"/>
      <c r="Y28" s="93"/>
      <c r="Z28" s="67"/>
      <c r="AA28" s="82"/>
      <c r="AB28" s="110"/>
      <c r="AC28" s="68"/>
    </row>
    <row r="29" spans="1:29" ht="16" customHeight="1">
      <c r="A29" s="13"/>
      <c r="B29" s="91"/>
      <c r="C29" s="60"/>
      <c r="D29" s="61"/>
      <c r="E29" s="62"/>
      <c r="F29" s="63"/>
      <c r="G29" s="86"/>
      <c r="H29" s="65"/>
      <c r="I29" s="65"/>
      <c r="J29" s="63"/>
      <c r="K29" s="109"/>
      <c r="L29" s="87"/>
      <c r="M29" s="88"/>
      <c r="N29" s="64"/>
      <c r="O29" s="89"/>
      <c r="P29" s="89"/>
      <c r="Q29" s="66"/>
      <c r="R29" s="678">
        <v>1</v>
      </c>
      <c r="S29" s="678">
        <v>1</v>
      </c>
      <c r="T29" s="111"/>
      <c r="U29" s="111"/>
      <c r="V29" s="92"/>
      <c r="W29" s="90"/>
      <c r="X29" s="90"/>
      <c r="Y29" s="93"/>
      <c r="Z29" s="67"/>
      <c r="AA29" s="82"/>
      <c r="AB29" s="110"/>
      <c r="AC29" s="68"/>
    </row>
    <row r="30" spans="1:29" ht="16" customHeight="1">
      <c r="A30" s="13"/>
      <c r="B30" s="91"/>
      <c r="C30" s="60"/>
      <c r="D30" s="61"/>
      <c r="E30" s="62"/>
      <c r="F30" s="63"/>
      <c r="G30" s="86"/>
      <c r="H30" s="65"/>
      <c r="I30" s="65"/>
      <c r="J30" s="63"/>
      <c r="K30" s="109"/>
      <c r="L30" s="87"/>
      <c r="M30" s="88"/>
      <c r="N30" s="64"/>
      <c r="O30" s="89"/>
      <c r="P30" s="89"/>
      <c r="Q30" s="66"/>
      <c r="R30" s="678">
        <v>1</v>
      </c>
      <c r="S30" s="678">
        <v>1</v>
      </c>
      <c r="T30" s="111"/>
      <c r="U30" s="111"/>
      <c r="V30" s="92"/>
      <c r="W30" s="90"/>
      <c r="X30" s="90"/>
      <c r="Y30" s="93"/>
      <c r="Z30" s="67"/>
      <c r="AA30" s="82"/>
      <c r="AB30" s="110"/>
      <c r="AC30" s="68"/>
    </row>
  </sheetData>
  <autoFilter ref="B12:AC30" xr:uid="{8B379F64-4E44-A846-8142-8185C2E9CEC5}"/>
  <mergeCells count="1">
    <mergeCell ref="G8:H8"/>
  </mergeCells>
  <conditionalFormatting sqref="AB13:AC30 T13:Y30">
    <cfRule type="cellIs" dxfId="269" priority="14" operator="greaterThan">
      <formula>0</formula>
    </cfRule>
  </conditionalFormatting>
  <conditionalFormatting sqref="R13:S30">
    <cfRule type="cellIs" dxfId="268" priority="1" operator="lessThan">
      <formula>1</formula>
    </cfRule>
    <cfRule type="cellIs" dxfId="267" priority="2" operator="greaterThan">
      <formula>1</formula>
    </cfRule>
  </conditionalFormatting>
  <printOptions gridLinesSet="0"/>
  <pageMargins left="0" right="0" top="0.59" bottom="0.79" header="0.39" footer="0.2"/>
  <pageSetup paperSize="9" scale="34" pageOrder="overThenDown" orientation="portrait"/>
  <headerFooter>
    <oddHeader>&amp;L&amp;C&amp;R</oddHeader>
    <oddFooter>&amp;L&amp;"Verdana,Standaard"&amp;K000000&amp;F-&amp;A
&amp;R&amp;"Verdana,Standaard"&amp;K000000printversie &amp;D</oddFooter>
  </headerFooter>
  <picture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C7:J17"/>
  <sheetViews>
    <sheetView showGridLines="0" workbookViewId="0">
      <selection activeCell="B75" sqref="B75"/>
    </sheetView>
  </sheetViews>
  <sheetFormatPr baseColWidth="10" defaultColWidth="10.83203125" defaultRowHeight="13"/>
  <cols>
    <col min="1" max="2" width="10.83203125" style="1"/>
    <col min="3" max="4" width="11.1640625" style="1" customWidth="1"/>
    <col min="5" max="5" width="8.1640625" style="1" customWidth="1"/>
    <col min="6" max="6" width="16.83203125" style="1" customWidth="1"/>
    <col min="7" max="7" width="12.1640625" style="1" customWidth="1"/>
    <col min="8" max="8" width="13" style="29" bestFit="1" customWidth="1"/>
    <col min="9" max="9" width="14" style="1" bestFit="1" customWidth="1"/>
    <col min="10" max="10" width="15.1640625" style="1" bestFit="1" customWidth="1"/>
    <col min="11" max="16384" width="10.83203125" style="1"/>
  </cols>
  <sheetData>
    <row r="7" spans="3:10" ht="48" customHeight="1">
      <c r="C7" s="20" t="s">
        <v>145</v>
      </c>
      <c r="D7" s="20" t="s">
        <v>146</v>
      </c>
      <c r="E7" s="20" t="s">
        <v>130</v>
      </c>
      <c r="F7" s="20" t="s">
        <v>113</v>
      </c>
      <c r="G7" s="20" t="s">
        <v>164</v>
      </c>
      <c r="H7" s="20" t="s">
        <v>165</v>
      </c>
      <c r="I7" s="20" t="s">
        <v>166</v>
      </c>
      <c r="J7" s="27" t="s">
        <v>167</v>
      </c>
    </row>
    <row r="8" spans="3:10" s="12" customFormat="1" ht="24" customHeight="1">
      <c r="C8" s="21"/>
      <c r="D8" s="22"/>
      <c r="E8" s="23"/>
      <c r="F8" s="17"/>
      <c r="G8" s="24"/>
      <c r="H8" s="28">
        <f>D8-G8</f>
        <v>0</v>
      </c>
      <c r="I8" s="25"/>
      <c r="J8" s="26"/>
    </row>
    <row r="9" spans="3:10" s="12" customFormat="1" ht="24" customHeight="1">
      <c r="C9" s="21"/>
      <c r="D9" s="22"/>
      <c r="E9" s="23"/>
      <c r="F9" s="17"/>
      <c r="G9" s="24"/>
      <c r="H9" s="28">
        <f>G9-D9</f>
        <v>0</v>
      </c>
      <c r="I9" s="25"/>
      <c r="J9" s="26"/>
    </row>
    <row r="10" spans="3:10" s="12" customFormat="1" ht="24" customHeight="1">
      <c r="C10" s="21"/>
      <c r="D10" s="22"/>
      <c r="E10" s="23"/>
      <c r="F10" s="17"/>
      <c r="G10" s="24"/>
      <c r="H10" s="28">
        <f>G10-D10</f>
        <v>0</v>
      </c>
      <c r="I10" s="25"/>
      <c r="J10" s="26"/>
    </row>
    <row r="16" spans="3:10">
      <c r="J16" s="30"/>
    </row>
    <row r="17" spans="10:10">
      <c r="J17" s="30"/>
    </row>
  </sheetData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9B52-20D2-9249-966E-47B14BFC5C9F}">
  <sheetPr>
    <pageSetUpPr fitToPage="1"/>
  </sheetPr>
  <dimension ref="A1:AG157"/>
  <sheetViews>
    <sheetView showGridLines="0" showRowColHeaders="0" showZeros="0" showOutlineSymbols="0" zoomScaleNormal="100" zoomScaleSheetLayoutView="75" workbookViewId="0">
      <pane ySplit="11" topLeftCell="A13" activePane="bottomLeft" state="frozenSplit"/>
      <selection activeCell="F36" sqref="F36:G46"/>
      <selection pane="bottomLeft"/>
    </sheetView>
  </sheetViews>
  <sheetFormatPr baseColWidth="10" defaultColWidth="0" defaultRowHeight="15" zeroHeight="1"/>
  <cols>
    <col min="1" max="1" width="7.6640625" style="501" customWidth="1"/>
    <col min="2" max="3" width="13.1640625" style="501" customWidth="1"/>
    <col min="4" max="4" width="18.83203125" style="501" customWidth="1"/>
    <col min="5" max="5" width="40.33203125" style="501" customWidth="1"/>
    <col min="6" max="6" width="16.33203125" style="501" customWidth="1"/>
    <col min="7" max="7" width="14" style="501" customWidth="1"/>
    <col min="8" max="8" width="3.6640625" style="501" customWidth="1"/>
    <col min="9" max="9" width="10" style="501" customWidth="1"/>
    <col min="10" max="10" width="8.83203125" style="501" customWidth="1"/>
    <col min="11" max="11" width="33" style="501" customWidth="1"/>
    <col min="12" max="12" width="4.6640625" style="501" customWidth="1"/>
    <col min="13" max="13" width="13.1640625" style="501" customWidth="1"/>
    <col min="14" max="15" width="14.83203125" style="501" customWidth="1"/>
    <col min="16" max="16" width="17.6640625" style="501" customWidth="1"/>
    <col min="17" max="17" width="1" style="501" customWidth="1"/>
    <col min="18" max="18" width="14.83203125" style="501" hidden="1" customWidth="1"/>
    <col min="19" max="19" width="1.33203125" style="501" customWidth="1"/>
    <col min="20" max="22" width="14.6640625" style="501" customWidth="1"/>
    <col min="23" max="23" width="0.1640625" style="501" customWidth="1"/>
    <col min="24" max="24" width="0.1640625" style="501" hidden="1" customWidth="1"/>
    <col min="25" max="25" width="16" style="501" hidden="1" customWidth="1"/>
    <col min="26" max="26" width="20" style="501" bestFit="1" customWidth="1"/>
    <col min="27" max="33" width="0" style="501" hidden="1" customWidth="1"/>
    <col min="34" max="16384" width="10.6640625" style="501" hidden="1"/>
  </cols>
  <sheetData>
    <row r="1" spans="2:27" s="3" customFormat="1" ht="9" customHeight="1" thickBot="1">
      <c r="B1" s="11"/>
      <c r="C1" s="11"/>
      <c r="D1" s="11"/>
      <c r="E1" s="131"/>
      <c r="F1" s="131"/>
      <c r="G1" s="149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200"/>
      <c r="S1" s="131"/>
      <c r="T1" s="199"/>
      <c r="U1" s="199"/>
      <c r="V1" s="199"/>
    </row>
    <row r="2" spans="2:27" s="3" customFormat="1" ht="8" customHeight="1">
      <c r="B2" s="11"/>
      <c r="C2" s="11"/>
      <c r="D2" s="11"/>
      <c r="E2" s="202"/>
      <c r="F2" s="202"/>
      <c r="G2" s="201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199"/>
      <c r="U2" s="199"/>
      <c r="V2" s="199"/>
    </row>
    <row r="3" spans="2:27" ht="7.25" customHeight="1">
      <c r="K3" s="502"/>
      <c r="L3" s="503"/>
    </row>
    <row r="4" spans="2:27" ht="17">
      <c r="E4" s="504" t="s">
        <v>27</v>
      </c>
      <c r="F4" s="226" t="s">
        <v>228</v>
      </c>
      <c r="G4" s="505"/>
      <c r="H4" s="506"/>
      <c r="I4" s="506"/>
      <c r="J4" s="506"/>
      <c r="K4" s="506"/>
      <c r="L4" s="503"/>
      <c r="N4" s="507"/>
      <c r="O4" s="508"/>
      <c r="P4" s="508"/>
      <c r="Q4" s="508"/>
      <c r="R4" s="508"/>
      <c r="S4" s="509"/>
    </row>
    <row r="5" spans="2:27" ht="17">
      <c r="E5" s="510" t="s">
        <v>89</v>
      </c>
      <c r="F5" s="321" t="str">
        <f>Voorblad!$E$16</f>
        <v>Stichting Tabijn</v>
      </c>
      <c r="G5" s="511"/>
      <c r="I5" s="506"/>
      <c r="J5" s="506"/>
      <c r="K5" s="506"/>
      <c r="L5" s="503"/>
      <c r="N5" s="507"/>
      <c r="O5" s="508"/>
      <c r="P5" s="508"/>
      <c r="Q5" s="508"/>
      <c r="R5" s="508"/>
      <c r="S5" s="509"/>
    </row>
    <row r="6" spans="2:27" ht="17">
      <c r="E6" s="510" t="s">
        <v>34</v>
      </c>
      <c r="F6" s="321" t="str">
        <f>'1.0-Contractblad'!$E$7</f>
        <v>Regio Heemstede e.o.</v>
      </c>
      <c r="G6" s="226"/>
      <c r="H6" s="512"/>
      <c r="I6" s="513"/>
      <c r="J6" s="514"/>
      <c r="K6" s="319"/>
      <c r="L6" s="503"/>
      <c r="M6" s="503"/>
      <c r="P6" s="503"/>
      <c r="Q6" s="503"/>
      <c r="R6" s="503"/>
      <c r="S6" s="503"/>
      <c r="T6" s="503"/>
      <c r="U6" s="503"/>
      <c r="V6" s="503"/>
      <c r="W6" s="503"/>
      <c r="X6" s="503"/>
      <c r="Y6" s="503"/>
    </row>
    <row r="7" spans="2:27" ht="17">
      <c r="E7" s="510" t="s">
        <v>119</v>
      </c>
      <c r="F7" s="327" t="str">
        <f>Voorblad!$E$24</f>
        <v>2009-46–2022</v>
      </c>
      <c r="G7" s="515"/>
      <c r="H7" s="512"/>
      <c r="I7" s="513"/>
      <c r="J7" s="514"/>
      <c r="K7" s="328"/>
      <c r="L7" s="503"/>
      <c r="P7" s="503"/>
      <c r="Q7" s="503"/>
      <c r="R7" s="503"/>
      <c r="S7" s="503"/>
      <c r="T7" s="503"/>
      <c r="U7" s="503"/>
      <c r="V7" s="503"/>
      <c r="W7" s="503"/>
      <c r="X7" s="503"/>
      <c r="Y7" s="503"/>
    </row>
    <row r="8" spans="2:27" ht="17">
      <c r="E8" s="510" t="s">
        <v>153</v>
      </c>
      <c r="F8" s="332" t="str">
        <f ca="1">Voorblad!$E$26</f>
        <v xml:space="preserve">Calculatiemodel  Stichting Tabijn Perceel 1 -  V1.0 </v>
      </c>
      <c r="G8" s="515"/>
      <c r="H8" s="516"/>
      <c r="I8" s="513"/>
      <c r="J8" s="514"/>
      <c r="K8" s="328"/>
      <c r="L8" s="503"/>
      <c r="P8" s="503"/>
      <c r="Q8" s="503"/>
      <c r="R8" s="503"/>
      <c r="S8" s="503"/>
      <c r="T8" s="503"/>
      <c r="U8" s="503"/>
      <c r="V8" s="503"/>
      <c r="W8" s="503"/>
      <c r="X8" s="503"/>
      <c r="Y8" s="503"/>
    </row>
    <row r="9" spans="2:27" ht="17">
      <c r="E9" s="510" t="s">
        <v>87</v>
      </c>
      <c r="F9" s="336" t="str">
        <f>Voorblad!$E$19</f>
        <v>[invoeren naam organisatie]</v>
      </c>
      <c r="G9" s="517"/>
      <c r="H9" s="516"/>
      <c r="I9" s="513"/>
      <c r="J9" s="514"/>
      <c r="K9" s="328"/>
      <c r="L9" s="503"/>
      <c r="P9" s="503"/>
      <c r="Q9" s="503"/>
      <c r="R9" s="503"/>
      <c r="S9" s="503"/>
      <c r="T9" s="503"/>
      <c r="U9" s="503"/>
      <c r="V9" s="503"/>
      <c r="W9" s="503"/>
      <c r="X9" s="503"/>
      <c r="Y9" s="503"/>
    </row>
    <row r="10" spans="2:27" ht="18" thickBot="1">
      <c r="E10" s="510" t="s">
        <v>6</v>
      </c>
      <c r="F10" s="899">
        <f>Voorblad!$E$22</f>
        <v>45017</v>
      </c>
      <c r="G10" s="899"/>
      <c r="H10" s="516"/>
      <c r="I10" s="513"/>
      <c r="J10" s="514"/>
      <c r="K10" s="319"/>
      <c r="L10" s="503"/>
      <c r="M10" s="503"/>
      <c r="N10" s="503"/>
      <c r="O10" s="503"/>
      <c r="P10" s="503"/>
      <c r="Q10" s="503"/>
      <c r="R10" s="503"/>
      <c r="S10" s="503"/>
      <c r="T10" s="503"/>
      <c r="U10" s="503"/>
      <c r="V10" s="503"/>
      <c r="W10" s="503"/>
      <c r="X10" s="503"/>
      <c r="Y10" s="503"/>
    </row>
    <row r="11" spans="2:27" ht="37" customHeight="1" thickBot="1">
      <c r="E11" s="504"/>
      <c r="F11" s="519"/>
      <c r="G11" s="513"/>
      <c r="H11" s="513"/>
      <c r="M11" s="142"/>
      <c r="N11" s="900" t="s">
        <v>349</v>
      </c>
      <c r="O11" s="900"/>
      <c r="P11" s="900"/>
      <c r="Q11" s="142"/>
      <c r="R11" s="520"/>
      <c r="S11" s="518"/>
      <c r="T11" s="900" t="s">
        <v>348</v>
      </c>
      <c r="U11" s="900"/>
      <c r="V11" s="900"/>
      <c r="W11" s="142"/>
      <c r="X11" s="901" t="s">
        <v>345</v>
      </c>
      <c r="Y11" s="902"/>
    </row>
    <row r="12" spans="2:27" ht="16" hidden="1" customHeight="1">
      <c r="E12" s="504"/>
      <c r="F12" s="521"/>
      <c r="G12" s="513"/>
      <c r="H12" s="513"/>
      <c r="I12" s="513"/>
      <c r="J12" s="514"/>
      <c r="K12" s="142"/>
      <c r="L12" s="142"/>
      <c r="M12" s="142"/>
      <c r="N12" s="142"/>
      <c r="O12" s="142"/>
      <c r="P12" s="142"/>
      <c r="Q12" s="142"/>
      <c r="R12" s="142"/>
      <c r="S12" s="518"/>
      <c r="T12" s="142"/>
      <c r="U12" s="142"/>
      <c r="V12" s="142"/>
      <c r="W12" s="142"/>
      <c r="X12" s="142"/>
      <c r="Y12" s="142"/>
    </row>
    <row r="13" spans="2:27" ht="49.25" customHeight="1">
      <c r="H13" s="522"/>
      <c r="I13" s="522"/>
      <c r="J13" s="514"/>
      <c r="K13" s="523"/>
      <c r="L13" s="524"/>
      <c r="M13" s="508"/>
      <c r="N13" s="601" t="s">
        <v>170</v>
      </c>
      <c r="O13" s="601" t="s">
        <v>170</v>
      </c>
      <c r="P13" s="601" t="s">
        <v>170</v>
      </c>
      <c r="Q13" s="142"/>
      <c r="R13" s="525" t="s">
        <v>170</v>
      </c>
      <c r="S13" s="518"/>
      <c r="T13" s="601" t="s">
        <v>170</v>
      </c>
      <c r="U13" s="601" t="s">
        <v>170</v>
      </c>
      <c r="V13" s="601" t="s">
        <v>170</v>
      </c>
      <c r="W13" s="142"/>
      <c r="X13" s="525" t="s">
        <v>170</v>
      </c>
      <c r="Y13" s="525" t="s">
        <v>170</v>
      </c>
    </row>
    <row r="14" spans="2:27" ht="8" customHeight="1">
      <c r="H14" s="522"/>
      <c r="I14" s="522"/>
      <c r="J14" s="514"/>
      <c r="K14" s="523"/>
      <c r="L14" s="524"/>
      <c r="M14" s="524"/>
      <c r="N14" s="524"/>
      <c r="O14" s="524"/>
      <c r="P14" s="524"/>
      <c r="Q14" s="142"/>
      <c r="R14" s="524"/>
      <c r="S14" s="518"/>
      <c r="T14" s="524"/>
      <c r="U14" s="524"/>
      <c r="V14" s="524"/>
      <c r="W14" s="142"/>
      <c r="X14" s="524"/>
      <c r="Y14" s="524"/>
    </row>
    <row r="15" spans="2:27" s="508" customFormat="1" ht="44" customHeight="1">
      <c r="E15" s="501"/>
      <c r="H15" s="526"/>
      <c r="I15" s="526"/>
      <c r="J15" s="527"/>
      <c r="K15" s="528"/>
      <c r="L15" s="529"/>
      <c r="M15" s="528"/>
      <c r="N15" s="602" t="s">
        <v>192</v>
      </c>
      <c r="O15" s="602" t="s">
        <v>192</v>
      </c>
      <c r="P15" s="602" t="s">
        <v>192</v>
      </c>
      <c r="Q15" s="142"/>
      <c r="R15" s="530" t="s">
        <v>192</v>
      </c>
      <c r="S15" s="518"/>
      <c r="T15" s="602" t="s">
        <v>192</v>
      </c>
      <c r="U15" s="602" t="s">
        <v>192</v>
      </c>
      <c r="V15" s="602" t="s">
        <v>192</v>
      </c>
      <c r="W15" s="142"/>
      <c r="X15" s="530" t="s">
        <v>192</v>
      </c>
      <c r="Y15" s="530" t="s">
        <v>192</v>
      </c>
      <c r="Z15" s="501"/>
      <c r="AA15" s="531"/>
    </row>
    <row r="16" spans="2:27" hidden="1">
      <c r="F16" s="532"/>
      <c r="G16" s="532"/>
      <c r="H16" s="532"/>
      <c r="I16" s="532"/>
      <c r="J16" s="532"/>
      <c r="K16" s="533"/>
      <c r="L16" s="534"/>
      <c r="M16" s="535" t="s">
        <v>306</v>
      </c>
      <c r="N16" s="536" t="str">
        <f>IF(N17=0,"Selecteer cel",CONCATENATE(N13," Dienstjaar ",N15))</f>
        <v>Selecteer cel</v>
      </c>
      <c r="O16" s="536" t="str">
        <f>IF(O17=0,"Selecteer cel",CONCATENATE(O13," Dienstjaar ",O15))</f>
        <v>Selecteer cel</v>
      </c>
      <c r="P16" s="536" t="str">
        <f>IF(P17=0,"Selecteer cel",CONCATENATE(P13," Dienstjaar ",P15))</f>
        <v>Selecteer cel</v>
      </c>
      <c r="Q16" s="142"/>
      <c r="R16" s="536" t="str">
        <f>IF(R17=0,"Selecteer cel",CONCATENATE(R13," Dienstjaar ",R15))</f>
        <v>Selecteer cel</v>
      </c>
      <c r="S16" s="535" t="s">
        <v>305</v>
      </c>
      <c r="T16" s="536" t="str">
        <f>IF(T17=0,"Selecteer cel",CONCATENATE(T13," Dienstjaar ",T15))</f>
        <v>Selecteer cel</v>
      </c>
      <c r="U16" s="536" t="str">
        <f>IF(U17=0,"Selecteer cel",CONCATENATE(U13," Dienstjaar ",U15))</f>
        <v>Selecteer cel</v>
      </c>
      <c r="V16" s="536" t="str">
        <f>IF(V17=0,"Selecteer cel",CONCATENATE(V13," Dienstjaar ",V15))</f>
        <v>Selecteer cel</v>
      </c>
      <c r="W16" s="535" t="s">
        <v>312</v>
      </c>
      <c r="X16" s="536" t="str">
        <f>IF(X17=0,"Selecteer cel",CONCATENATE(X13," Dienstjaar ",X15))</f>
        <v>Selecteer cel</v>
      </c>
      <c r="Y16" s="536" t="str">
        <f>IF(Y17=0,"Selecteer cel",CONCATENATE(Y13," Dienstjaar ",Y15))</f>
        <v>Selecteer cel</v>
      </c>
      <c r="AA16" s="537"/>
    </row>
    <row r="17" spans="2:25" ht="17">
      <c r="E17" s="538" t="s">
        <v>510</v>
      </c>
      <c r="G17" s="539" t="s">
        <v>311</v>
      </c>
      <c r="H17" s="540"/>
      <c r="I17" s="514"/>
      <c r="J17" s="541"/>
      <c r="K17" s="529"/>
      <c r="L17" s="542"/>
      <c r="M17" s="543"/>
      <c r="N17" s="695">
        <v>0</v>
      </c>
      <c r="O17" s="695">
        <v>0</v>
      </c>
      <c r="P17" s="695">
        <v>0</v>
      </c>
      <c r="Q17" s="142"/>
      <c r="R17" s="141"/>
      <c r="S17" s="544"/>
      <c r="T17" s="695"/>
      <c r="U17" s="695"/>
      <c r="V17" s="695"/>
      <c r="W17" s="142"/>
      <c r="X17" s="141"/>
      <c r="Y17" s="141"/>
    </row>
    <row r="18" spans="2:25" hidden="1">
      <c r="G18" s="545">
        <f>IF(F18="x",F83,0)</f>
        <v>0</v>
      </c>
      <c r="H18" s="540"/>
      <c r="I18" s="514"/>
      <c r="J18" s="541"/>
      <c r="K18" s="529"/>
      <c r="L18" s="546"/>
      <c r="M18" s="524"/>
      <c r="N18" s="524">
        <v>0</v>
      </c>
      <c r="O18" s="524"/>
      <c r="P18" s="524"/>
      <c r="Q18" s="142"/>
      <c r="R18" s="524"/>
      <c r="S18" s="524"/>
      <c r="T18" s="524"/>
      <c r="U18" s="524"/>
      <c r="V18" s="524"/>
      <c r="W18" s="524"/>
      <c r="X18" s="524"/>
      <c r="Y18" s="524"/>
    </row>
    <row r="19" spans="2:25" ht="16" thickBot="1">
      <c r="B19" s="774"/>
      <c r="C19" s="739" t="s">
        <v>163</v>
      </c>
      <c r="E19" s="142" t="s">
        <v>353</v>
      </c>
      <c r="G19" s="698"/>
      <c r="H19" s="547"/>
      <c r="I19" s="514"/>
      <c r="J19" s="541"/>
      <c r="K19" s="529"/>
      <c r="L19" s="542"/>
      <c r="M19" s="524"/>
      <c r="N19" s="524"/>
      <c r="O19" s="524"/>
      <c r="P19" s="524"/>
      <c r="Q19" s="142"/>
      <c r="R19" s="524"/>
      <c r="S19" s="524"/>
      <c r="T19" s="524"/>
      <c r="U19" s="524"/>
      <c r="V19" s="524"/>
      <c r="W19" s="524"/>
      <c r="X19" s="524"/>
      <c r="Y19" s="524"/>
    </row>
    <row r="20" spans="2:25" ht="17" thickBot="1">
      <c r="B20" s="693"/>
      <c r="C20" s="739" t="s">
        <v>346</v>
      </c>
      <c r="E20" s="548" t="s">
        <v>308</v>
      </c>
      <c r="G20" s="698"/>
      <c r="H20" s="540"/>
      <c r="I20" s="514"/>
      <c r="J20" s="541"/>
      <c r="K20" s="523"/>
      <c r="L20" s="523"/>
      <c r="M20" s="549" t="s">
        <v>168</v>
      </c>
      <c r="N20" s="523"/>
      <c r="O20" s="523"/>
      <c r="P20" s="523"/>
      <c r="Q20" s="142"/>
      <c r="R20" s="523"/>
      <c r="S20" s="518"/>
      <c r="T20" s="550"/>
      <c r="U20" s="523"/>
      <c r="V20" s="523"/>
      <c r="W20" s="142"/>
      <c r="X20" s="523"/>
      <c r="Y20" s="523"/>
    </row>
    <row r="21" spans="2:25" ht="17" thickBot="1">
      <c r="B21" s="785">
        <f>'1.4-Opbouw uurtarieven'!H7</f>
        <v>0</v>
      </c>
      <c r="C21" s="739" t="s">
        <v>347</v>
      </c>
      <c r="D21" s="503"/>
      <c r="E21" s="142" t="s">
        <v>309</v>
      </c>
      <c r="G21" s="789"/>
      <c r="H21" s="540" t="s">
        <v>699</v>
      </c>
      <c r="I21" s="514"/>
      <c r="J21" s="541"/>
      <c r="K21" s="524"/>
      <c r="L21" s="551" t="s">
        <v>188</v>
      </c>
      <c r="M21" s="549"/>
      <c r="N21" s="695"/>
      <c r="O21" s="695"/>
      <c r="P21" s="695"/>
      <c r="Q21" s="142"/>
      <c r="R21" s="144">
        <v>0</v>
      </c>
      <c r="S21" s="518"/>
      <c r="T21" s="695"/>
      <c r="U21" s="695"/>
      <c r="V21" s="695"/>
      <c r="W21" s="142"/>
      <c r="X21" s="144">
        <v>0</v>
      </c>
      <c r="Y21" s="144">
        <v>0</v>
      </c>
    </row>
    <row r="22" spans="2:25" ht="16">
      <c r="E22" s="552" t="s">
        <v>310</v>
      </c>
      <c r="G22" s="791">
        <f>SUM(G18:G21)</f>
        <v>0</v>
      </c>
      <c r="H22" s="540"/>
      <c r="I22" s="514"/>
      <c r="J22" s="541"/>
      <c r="K22" s="523"/>
      <c r="L22" s="553" t="s">
        <v>169</v>
      </c>
      <c r="M22" s="549"/>
      <c r="N22" s="695"/>
      <c r="O22" s="695"/>
      <c r="P22" s="695"/>
      <c r="Q22" s="142"/>
      <c r="R22" s="144">
        <v>0</v>
      </c>
      <c r="S22" s="518"/>
      <c r="T22" s="695"/>
      <c r="U22" s="695"/>
      <c r="V22" s="695"/>
      <c r="W22" s="142"/>
      <c r="X22" s="144">
        <v>0</v>
      </c>
      <c r="Y22" s="144">
        <v>0</v>
      </c>
    </row>
    <row r="23" spans="2:25" ht="16">
      <c r="G23" s="554"/>
      <c r="H23" s="547"/>
      <c r="I23" s="554"/>
      <c r="J23" s="541"/>
      <c r="K23" s="523"/>
      <c r="L23" s="542" t="s">
        <v>230</v>
      </c>
      <c r="M23" s="549"/>
      <c r="N23" s="695"/>
      <c r="O23" s="695"/>
      <c r="P23" s="695"/>
      <c r="Q23" s="142"/>
      <c r="R23" s="144">
        <v>0</v>
      </c>
      <c r="S23" s="518"/>
      <c r="T23" s="695"/>
      <c r="U23" s="695"/>
      <c r="V23" s="695"/>
      <c r="W23" s="142"/>
      <c r="X23" s="144">
        <v>0</v>
      </c>
      <c r="Y23" s="144">
        <v>0</v>
      </c>
    </row>
    <row r="24" spans="2:25" ht="19" customHeight="1">
      <c r="E24" s="555" t="s">
        <v>354</v>
      </c>
      <c r="I24" s="514"/>
      <c r="J24" s="541"/>
      <c r="K24" s="523"/>
      <c r="L24" s="553" t="s">
        <v>124</v>
      </c>
      <c r="M24" s="704"/>
      <c r="N24" s="556">
        <f>N17*$M$24</f>
        <v>0</v>
      </c>
      <c r="O24" s="556">
        <f>O17*$M$24</f>
        <v>0</v>
      </c>
      <c r="P24" s="556">
        <f>P17*$M$24</f>
        <v>0</v>
      </c>
      <c r="Q24" s="142"/>
      <c r="R24" s="556">
        <f>R17*$M$24</f>
        <v>0</v>
      </c>
      <c r="S24" s="518"/>
      <c r="T24" s="556">
        <f>T17*$M$24</f>
        <v>0</v>
      </c>
      <c r="U24" s="556">
        <f>U17*$M$24</f>
        <v>0</v>
      </c>
      <c r="V24" s="556">
        <f>V17*$M$24</f>
        <v>0</v>
      </c>
      <c r="W24" s="142"/>
      <c r="X24" s="556">
        <f>X17*$M$24</f>
        <v>0</v>
      </c>
      <c r="Y24" s="556">
        <f>Y17*$M$24</f>
        <v>0</v>
      </c>
    </row>
    <row r="25" spans="2:25" ht="18" customHeight="1">
      <c r="E25" s="696" t="s">
        <v>350</v>
      </c>
      <c r="F25" s="557"/>
      <c r="G25" s="788">
        <f>VLOOKUP(E25,E84:G86,3,FALSE)</f>
        <v>0</v>
      </c>
      <c r="H25" s="540"/>
      <c r="I25" s="514"/>
      <c r="J25" s="541"/>
      <c r="K25" s="523"/>
      <c r="L25" s="553"/>
      <c r="M25" s="558"/>
      <c r="N25" s="559"/>
      <c r="O25" s="559"/>
      <c r="P25" s="559"/>
      <c r="Q25" s="142"/>
      <c r="R25" s="523"/>
      <c r="S25" s="523"/>
      <c r="T25" s="523"/>
      <c r="U25" s="523"/>
      <c r="V25" s="523"/>
      <c r="W25" s="142"/>
      <c r="X25" s="523"/>
      <c r="Y25" s="523"/>
    </row>
    <row r="26" spans="2:25">
      <c r="E26" s="501" t="s">
        <v>355</v>
      </c>
      <c r="G26" s="697"/>
      <c r="H26" s="540"/>
      <c r="I26" s="514"/>
      <c r="J26" s="541"/>
      <c r="K26" s="541"/>
      <c r="L26" s="553"/>
      <c r="M26" s="558"/>
      <c r="N26" s="523"/>
      <c r="O26" s="523"/>
      <c r="P26" s="523"/>
      <c r="Q26" s="142"/>
      <c r="R26" s="523"/>
      <c r="S26" s="523"/>
      <c r="T26" s="523"/>
      <c r="U26" s="523"/>
      <c r="V26" s="523"/>
      <c r="W26" s="142"/>
      <c r="X26" s="523"/>
      <c r="Y26" s="523"/>
    </row>
    <row r="27" spans="2:25">
      <c r="E27" s="548" t="s">
        <v>147</v>
      </c>
      <c r="G27" s="786">
        <f>G43</f>
        <v>0</v>
      </c>
      <c r="H27" s="540"/>
      <c r="I27" s="514"/>
      <c r="J27" s="541"/>
      <c r="K27" s="523"/>
      <c r="L27" s="541" t="s">
        <v>22</v>
      </c>
      <c r="M27" s="549"/>
      <c r="N27" s="560">
        <f>SUM(N17:N25)</f>
        <v>0</v>
      </c>
      <c r="O27" s="560">
        <f>SUM(O17:O25)</f>
        <v>0</v>
      </c>
      <c r="P27" s="560">
        <f>SUM(P17:P25)</f>
        <v>0</v>
      </c>
      <c r="Q27" s="142"/>
      <c r="R27" s="560">
        <f>SUM(R17:R25)</f>
        <v>0</v>
      </c>
      <c r="S27" s="560"/>
      <c r="T27" s="560">
        <f>SUM(T17:T25)</f>
        <v>0</v>
      </c>
      <c r="U27" s="560">
        <f>SUM(U17:U25)</f>
        <v>0</v>
      </c>
      <c r="V27" s="560">
        <f>SUM(V17:V25)</f>
        <v>0</v>
      </c>
      <c r="W27" s="142"/>
      <c r="X27" s="560">
        <f>SUM(X17:X25)</f>
        <v>0</v>
      </c>
      <c r="Y27" s="560">
        <f>SUM(Y17:Y25)</f>
        <v>0</v>
      </c>
    </row>
    <row r="28" spans="2:25">
      <c r="E28" s="548" t="s">
        <v>356</v>
      </c>
      <c r="G28" s="698"/>
      <c r="H28" s="540"/>
      <c r="I28" s="514"/>
      <c r="J28" s="541"/>
      <c r="K28" s="523"/>
      <c r="L28" s="524"/>
      <c r="M28" s="561"/>
      <c r="N28" s="523"/>
      <c r="O28" s="523"/>
      <c r="P28" s="523"/>
      <c r="Q28" s="142"/>
      <c r="R28" s="523"/>
      <c r="S28" s="523"/>
      <c r="T28" s="523"/>
      <c r="U28" s="523"/>
      <c r="V28" s="523"/>
      <c r="W28" s="142"/>
      <c r="X28" s="523"/>
      <c r="Y28" s="523"/>
    </row>
    <row r="29" spans="2:25">
      <c r="E29" s="548" t="s">
        <v>103</v>
      </c>
      <c r="H29" s="540"/>
      <c r="I29" s="514"/>
      <c r="J29" s="541"/>
      <c r="K29" s="523"/>
      <c r="L29" s="553" t="s">
        <v>1</v>
      </c>
      <c r="M29" s="704"/>
      <c r="N29" s="556">
        <f>N27*$M$29</f>
        <v>0</v>
      </c>
      <c r="O29" s="556">
        <f>O27*$M$29</f>
        <v>0</v>
      </c>
      <c r="P29" s="556">
        <f>P27*$M$29</f>
        <v>0</v>
      </c>
      <c r="Q29" s="142"/>
      <c r="R29" s="556">
        <f>R27*$M$29</f>
        <v>0</v>
      </c>
      <c r="S29" s="556"/>
      <c r="T29" s="556">
        <f>T27*$M$29</f>
        <v>0</v>
      </c>
      <c r="U29" s="556">
        <f>U27*$M$29</f>
        <v>0</v>
      </c>
      <c r="V29" s="556">
        <f>V27*$M$29</f>
        <v>0</v>
      </c>
      <c r="W29" s="142"/>
      <c r="X29" s="556">
        <f>X27*$M$29</f>
        <v>0</v>
      </c>
      <c r="Y29" s="556">
        <f>Y27*$M$29</f>
        <v>0</v>
      </c>
    </row>
    <row r="30" spans="2:25">
      <c r="E30" s="548" t="s">
        <v>77</v>
      </c>
      <c r="G30" s="789"/>
      <c r="H30" s="540"/>
      <c r="I30" s="514"/>
      <c r="J30" s="541"/>
      <c r="K30" s="523"/>
      <c r="L30" s="524"/>
      <c r="M30" s="561"/>
      <c r="N30" s="523"/>
      <c r="O30" s="523"/>
      <c r="P30" s="523"/>
      <c r="Q30" s="142"/>
      <c r="R30" s="523"/>
      <c r="S30" s="523"/>
      <c r="T30" s="523"/>
      <c r="U30" s="523"/>
      <c r="V30" s="523"/>
      <c r="W30" s="142"/>
      <c r="X30" s="523"/>
      <c r="Y30" s="523"/>
    </row>
    <row r="31" spans="2:25">
      <c r="E31" s="548" t="s">
        <v>90</v>
      </c>
      <c r="G31" s="793"/>
      <c r="H31" s="540"/>
      <c r="I31" s="514"/>
      <c r="J31" s="541"/>
      <c r="K31" s="523"/>
      <c r="L31" s="541" t="s">
        <v>53</v>
      </c>
      <c r="M31" s="549"/>
      <c r="N31" s="560">
        <f>SUM(N27:N29)</f>
        <v>0</v>
      </c>
      <c r="O31" s="560">
        <f>SUM(O27:O29)</f>
        <v>0</v>
      </c>
      <c r="P31" s="560">
        <f>SUM(P27:P29)</f>
        <v>0</v>
      </c>
      <c r="Q31" s="142"/>
      <c r="R31" s="560">
        <f>SUM(R27:R29)</f>
        <v>0</v>
      </c>
      <c r="S31" s="560"/>
      <c r="T31" s="560">
        <f>SUM(T27:T29)</f>
        <v>0</v>
      </c>
      <c r="U31" s="560">
        <f>SUM(U27:U29)</f>
        <v>0</v>
      </c>
      <c r="V31" s="560">
        <f>SUM(V27:V29)</f>
        <v>0</v>
      </c>
      <c r="W31" s="142"/>
      <c r="X31" s="560">
        <f>SUM(X27:X29)</f>
        <v>0</v>
      </c>
      <c r="Y31" s="560">
        <f>SUM(Y27:Y29)</f>
        <v>0</v>
      </c>
    </row>
    <row r="32" spans="2:25">
      <c r="E32" s="548"/>
      <c r="G32" s="562"/>
      <c r="H32" s="540" t="s">
        <v>699</v>
      </c>
      <c r="I32" s="514"/>
      <c r="J32" s="541"/>
      <c r="K32" s="523"/>
      <c r="L32" s="524"/>
      <c r="M32" s="561"/>
      <c r="N32" s="523"/>
      <c r="O32" s="523"/>
      <c r="P32" s="523"/>
      <c r="Q32" s="142"/>
      <c r="R32" s="523"/>
      <c r="S32" s="523"/>
      <c r="T32" s="523"/>
      <c r="U32" s="523"/>
      <c r="V32" s="523"/>
      <c r="W32" s="142"/>
      <c r="X32" s="523"/>
      <c r="Y32" s="523"/>
    </row>
    <row r="33" spans="5:25">
      <c r="E33" s="541"/>
      <c r="F33" s="541" t="s">
        <v>229</v>
      </c>
      <c r="G33" s="794">
        <f>SUM(G22:G32)</f>
        <v>0</v>
      </c>
      <c r="H33" s="540"/>
      <c r="I33" s="514"/>
      <c r="J33" s="541"/>
      <c r="K33" s="523"/>
      <c r="L33" s="563" t="s">
        <v>117</v>
      </c>
      <c r="M33" s="549"/>
      <c r="N33" s="564">
        <f>N31*0.995</f>
        <v>0</v>
      </c>
      <c r="O33" s="564">
        <f>O31*0.995</f>
        <v>0</v>
      </c>
      <c r="P33" s="564">
        <f>P31*0.995</f>
        <v>0</v>
      </c>
      <c r="Q33" s="142"/>
      <c r="R33" s="564">
        <f>R31*0.995</f>
        <v>0</v>
      </c>
      <c r="S33" s="564"/>
      <c r="T33" s="564">
        <f>T31*0.995</f>
        <v>0</v>
      </c>
      <c r="U33" s="564">
        <f>U31*0.995</f>
        <v>0</v>
      </c>
      <c r="V33" s="564">
        <f>V31*0.995</f>
        <v>0</v>
      </c>
      <c r="W33" s="142"/>
      <c r="X33" s="564">
        <f>X31*0.995</f>
        <v>0</v>
      </c>
      <c r="Y33" s="564">
        <f>Y31*0.995</f>
        <v>0</v>
      </c>
    </row>
    <row r="34" spans="5:25">
      <c r="H34" s="547"/>
      <c r="I34" s="514"/>
      <c r="J34" s="541"/>
      <c r="K34" s="523"/>
      <c r="L34" s="553" t="s">
        <v>107</v>
      </c>
      <c r="M34" s="703">
        <f>G33</f>
        <v>0</v>
      </c>
      <c r="N34" s="556">
        <f>IF(N33=0,0,N33*'1.4-Opbouw uurtarieven'!$G$33)</f>
        <v>0</v>
      </c>
      <c r="O34" s="556">
        <f>IF(O33=0,0,O33*'1.4-Opbouw uurtarieven'!$G$33)</f>
        <v>0</v>
      </c>
      <c r="P34" s="556">
        <f>IF(P33=0,0,P33*'1.4-Opbouw uurtarieven'!$G$33)</f>
        <v>0</v>
      </c>
      <c r="Q34" s="142"/>
      <c r="R34" s="556">
        <f>IF(R33=0,0,R33*'1.4-Opbouw uurtarieven'!$G$33)</f>
        <v>0</v>
      </c>
      <c r="S34" s="556"/>
      <c r="T34" s="556">
        <f>IF(T33=0,0,T33*'1.4-Opbouw uurtarieven'!$G$33)</f>
        <v>0</v>
      </c>
      <c r="U34" s="556">
        <f>IF(U33=0,0,U33*'1.4-Opbouw uurtarieven'!$G$33)</f>
        <v>0</v>
      </c>
      <c r="V34" s="556">
        <f>IF(V33=0,0,V33*'1.4-Opbouw uurtarieven'!$G$33)</f>
        <v>0</v>
      </c>
      <c r="W34" s="142"/>
      <c r="X34" s="556">
        <f>IF(X33=0,0,X33*'1.4-Opbouw uurtarieven'!$G$33)</f>
        <v>0</v>
      </c>
      <c r="Y34" s="556">
        <f>IF(Y33=0,0,Y33*'1.4-Opbouw uurtarieven'!$G$33)</f>
        <v>0</v>
      </c>
    </row>
    <row r="35" spans="5:25" ht="17">
      <c r="E35" s="538" t="s">
        <v>511</v>
      </c>
      <c r="F35" s="522"/>
      <c r="G35" s="565"/>
      <c r="H35" s="540"/>
      <c r="I35" s="514"/>
      <c r="J35" s="541"/>
      <c r="K35" s="523"/>
      <c r="L35" s="524"/>
      <c r="M35" s="566"/>
      <c r="N35" s="523"/>
      <c r="O35" s="523"/>
      <c r="P35" s="523"/>
      <c r="Q35" s="142"/>
      <c r="R35" s="523"/>
      <c r="S35" s="523"/>
      <c r="T35" s="523"/>
      <c r="U35" s="523"/>
      <c r="V35" s="523"/>
      <c r="W35" s="142"/>
      <c r="X35" s="523"/>
      <c r="Y35" s="523"/>
    </row>
    <row r="36" spans="5:25">
      <c r="E36" s="540"/>
      <c r="F36" s="540"/>
      <c r="G36" s="567"/>
      <c r="H36" s="540"/>
      <c r="I36" s="514"/>
      <c r="J36" s="541"/>
      <c r="K36" s="523"/>
      <c r="L36" s="541" t="s">
        <v>2</v>
      </c>
      <c r="M36" s="568"/>
      <c r="N36" s="560">
        <f>N34+N31</f>
        <v>0</v>
      </c>
      <c r="O36" s="560">
        <f>O34+O31</f>
        <v>0</v>
      </c>
      <c r="P36" s="560">
        <f>P34+P31</f>
        <v>0</v>
      </c>
      <c r="Q36" s="142"/>
      <c r="R36" s="560">
        <f>R34+R31</f>
        <v>0</v>
      </c>
      <c r="S36" s="560"/>
      <c r="T36" s="560">
        <f>T34+T31</f>
        <v>0</v>
      </c>
      <c r="U36" s="560">
        <f>U34+U31</f>
        <v>0</v>
      </c>
      <c r="V36" s="560">
        <f>V34+V31</f>
        <v>0</v>
      </c>
      <c r="W36" s="142"/>
      <c r="X36" s="560">
        <f>X34+X31</f>
        <v>0</v>
      </c>
      <c r="Y36" s="560">
        <f>Y34+Y31</f>
        <v>0</v>
      </c>
    </row>
    <row r="37" spans="5:25">
      <c r="E37" s="540"/>
      <c r="F37" s="540"/>
      <c r="G37" s="539" t="s">
        <v>78</v>
      </c>
      <c r="H37" s="540"/>
      <c r="I37" s="514"/>
      <c r="J37" s="541"/>
      <c r="K37" s="523"/>
      <c r="L37" s="524"/>
      <c r="M37" s="566"/>
      <c r="N37" s="523"/>
      <c r="O37" s="523"/>
      <c r="P37" s="523"/>
      <c r="Q37" s="142"/>
      <c r="R37" s="523"/>
      <c r="S37" s="523"/>
      <c r="T37" s="523"/>
      <c r="U37" s="523"/>
      <c r="V37" s="523"/>
      <c r="W37" s="142"/>
      <c r="X37" s="523"/>
      <c r="Y37" s="523"/>
    </row>
    <row r="38" spans="5:25">
      <c r="E38" s="501" t="s">
        <v>79</v>
      </c>
      <c r="G38" s="787">
        <f>O79</f>
        <v>0</v>
      </c>
      <c r="H38" s="540"/>
      <c r="I38" s="514"/>
      <c r="J38" s="541"/>
      <c r="K38" s="523"/>
      <c r="L38" s="553" t="s">
        <v>3</v>
      </c>
      <c r="M38" s="703">
        <f>$G$63</f>
        <v>0</v>
      </c>
      <c r="N38" s="556">
        <f>N36*'1.4-Opbouw uurtarieven'!$G$63</f>
        <v>0</v>
      </c>
      <c r="O38" s="556">
        <f>O36*'1.4-Opbouw uurtarieven'!$G$63</f>
        <v>0</v>
      </c>
      <c r="P38" s="556">
        <f>P36*'1.4-Opbouw uurtarieven'!$G$63</f>
        <v>0</v>
      </c>
      <c r="Q38" s="142"/>
      <c r="R38" s="556">
        <f>R36*'1.4-Opbouw uurtarieven'!$G$63</f>
        <v>0</v>
      </c>
      <c r="S38" s="556"/>
      <c r="T38" s="556">
        <f>T36*'1.4-Opbouw uurtarieven'!$G$63</f>
        <v>0</v>
      </c>
      <c r="U38" s="556">
        <f>U36*'1.4-Opbouw uurtarieven'!$G$63</f>
        <v>0</v>
      </c>
      <c r="V38" s="556">
        <f>V36*'1.4-Opbouw uurtarieven'!$G$63</f>
        <v>0</v>
      </c>
      <c r="W38" s="142"/>
      <c r="X38" s="556">
        <f>X36*'1.4-Opbouw uurtarieven'!$G$63</f>
        <v>0</v>
      </c>
      <c r="Y38" s="556">
        <f>Y36*'1.4-Opbouw uurtarieven'!$G$63</f>
        <v>0</v>
      </c>
    </row>
    <row r="39" spans="5:25">
      <c r="E39" s="501" t="s">
        <v>67</v>
      </c>
      <c r="F39" s="569"/>
      <c r="G39" s="790"/>
      <c r="H39" s="795" t="s">
        <v>680</v>
      </c>
      <c r="I39" s="570"/>
      <c r="J39" s="541"/>
      <c r="K39" s="523"/>
      <c r="L39" s="541" t="s">
        <v>46</v>
      </c>
      <c r="M39" s="549"/>
      <c r="N39" s="560">
        <f>SUM(N36:N38)</f>
        <v>0</v>
      </c>
      <c r="O39" s="560">
        <f>SUM(O36:O38)</f>
        <v>0</v>
      </c>
      <c r="P39" s="560">
        <f>SUM(P36:P38)</f>
        <v>0</v>
      </c>
      <c r="Q39" s="142"/>
      <c r="R39" s="560">
        <f>SUM(R36:R38)</f>
        <v>0</v>
      </c>
      <c r="S39" s="560"/>
      <c r="T39" s="560">
        <f>SUM(T36:T38)</f>
        <v>0</v>
      </c>
      <c r="U39" s="560">
        <f>SUM(U36:U38)</f>
        <v>0</v>
      </c>
      <c r="V39" s="560">
        <f>SUM(V36:V38)</f>
        <v>0</v>
      </c>
      <c r="W39" s="142"/>
      <c r="X39" s="560">
        <f>SUM(X36:X38)</f>
        <v>0</v>
      </c>
      <c r="Y39" s="560">
        <f>SUM(Y36:Y38)</f>
        <v>0</v>
      </c>
    </row>
    <row r="40" spans="5:25">
      <c r="E40" s="501" t="s">
        <v>19</v>
      </c>
      <c r="G40" s="792">
        <f>G38-G39</f>
        <v>0</v>
      </c>
      <c r="H40" s="540"/>
      <c r="I40" s="514"/>
      <c r="J40" s="571"/>
      <c r="K40" s="523"/>
      <c r="L40" s="524"/>
      <c r="M40" s="561"/>
      <c r="N40" s="523"/>
      <c r="O40" s="523"/>
      <c r="P40" s="523"/>
      <c r="Q40" s="142"/>
      <c r="R40" s="523"/>
      <c r="S40" s="560"/>
      <c r="T40" s="523"/>
      <c r="U40" s="523"/>
      <c r="V40" s="523"/>
      <c r="W40" s="142"/>
      <c r="X40" s="523"/>
      <c r="Y40" s="523"/>
    </row>
    <row r="41" spans="5:25">
      <c r="E41" s="548" t="s">
        <v>20</v>
      </c>
      <c r="G41" s="698"/>
      <c r="H41" s="513"/>
      <c r="I41" s="513"/>
      <c r="J41" s="541"/>
      <c r="K41" s="523"/>
      <c r="L41" s="553" t="s">
        <v>93</v>
      </c>
      <c r="M41" s="549"/>
      <c r="N41" s="695"/>
      <c r="O41" s="695"/>
      <c r="P41" s="695"/>
      <c r="Q41" s="142"/>
      <c r="R41" s="144"/>
      <c r="S41" s="560"/>
      <c r="T41" s="523"/>
      <c r="U41" s="523"/>
      <c r="V41" s="523"/>
      <c r="W41" s="142"/>
      <c r="X41" s="523"/>
      <c r="Y41" s="523"/>
    </row>
    <row r="42" spans="5:25">
      <c r="E42" s="540"/>
      <c r="G42" s="567"/>
      <c r="H42" s="513"/>
      <c r="I42" s="513"/>
      <c r="J42" s="541"/>
      <c r="K42" s="523"/>
      <c r="L42" s="553" t="s">
        <v>16</v>
      </c>
      <c r="M42" s="549"/>
      <c r="N42" s="695"/>
      <c r="O42" s="695"/>
      <c r="P42" s="695"/>
      <c r="Q42" s="142"/>
      <c r="R42" s="144"/>
      <c r="S42" s="560"/>
      <c r="T42" s="695"/>
      <c r="U42" s="695"/>
      <c r="V42" s="695"/>
      <c r="W42" s="142"/>
      <c r="X42" s="144"/>
      <c r="Y42" s="144"/>
    </row>
    <row r="43" spans="5:25">
      <c r="E43" s="541"/>
      <c r="F43" s="603" t="s">
        <v>68</v>
      </c>
      <c r="G43" s="699">
        <f>IF(G38=0,0,(G40/G38)*G41)</f>
        <v>0</v>
      </c>
      <c r="H43" s="513"/>
      <c r="I43" s="572">
        <f>IF(I38=0,0,(I40/I38)*I41)</f>
        <v>0</v>
      </c>
      <c r="J43" s="541"/>
      <c r="K43" s="523"/>
      <c r="L43" s="524"/>
      <c r="M43" s="561"/>
      <c r="N43" s="523"/>
      <c r="O43" s="523"/>
      <c r="P43" s="523"/>
      <c r="Q43" s="142"/>
      <c r="R43" s="523"/>
      <c r="S43" s="560"/>
      <c r="T43" s="523"/>
      <c r="U43" s="523"/>
      <c r="V43" s="523"/>
      <c r="W43" s="142"/>
      <c r="X43" s="523"/>
      <c r="Y43" s="523"/>
    </row>
    <row r="44" spans="5:25">
      <c r="E44" s="573"/>
      <c r="G44" s="574"/>
      <c r="H44" s="513"/>
      <c r="I44" s="513"/>
      <c r="J44" s="514"/>
      <c r="K44" s="523"/>
      <c r="L44" s="541" t="s">
        <v>94</v>
      </c>
      <c r="M44" s="549"/>
      <c r="N44" s="560">
        <f>SUM(N39:N42)</f>
        <v>0</v>
      </c>
      <c r="O44" s="560">
        <f>SUM(O39:O42)</f>
        <v>0</v>
      </c>
      <c r="P44" s="560">
        <f>SUM(P39:P42)</f>
        <v>0</v>
      </c>
      <c r="Q44" s="142"/>
      <c r="R44" s="560">
        <f>SUM(R39:R42)</f>
        <v>0</v>
      </c>
      <c r="S44" s="560"/>
      <c r="T44" s="560">
        <f>SUM(T39:T42)</f>
        <v>0</v>
      </c>
      <c r="U44" s="560">
        <f>SUM(U39:U42)</f>
        <v>0</v>
      </c>
      <c r="V44" s="560">
        <f>SUM(V39:V42)</f>
        <v>0</v>
      </c>
      <c r="W44" s="142"/>
      <c r="X44" s="560">
        <f>SUM(X39:X42)</f>
        <v>0</v>
      </c>
      <c r="Y44" s="560">
        <f>SUM(Y39:Y42)</f>
        <v>0</v>
      </c>
    </row>
    <row r="45" spans="5:25">
      <c r="J45" s="506"/>
      <c r="K45" s="523"/>
      <c r="L45" s="524"/>
      <c r="M45" s="561"/>
      <c r="N45" s="523"/>
      <c r="O45" s="523"/>
      <c r="P45" s="523"/>
      <c r="Q45" s="142"/>
      <c r="R45" s="523"/>
      <c r="S45" s="560"/>
      <c r="T45" s="523"/>
      <c r="U45" s="523"/>
      <c r="V45" s="523"/>
      <c r="W45" s="142"/>
      <c r="X45" s="523"/>
      <c r="Y45" s="523"/>
    </row>
    <row r="46" spans="5:25" ht="17">
      <c r="F46" s="575"/>
      <c r="G46" s="576"/>
      <c r="H46" s="513"/>
      <c r="J46" s="506"/>
      <c r="K46" s="523"/>
      <c r="L46" s="553" t="s">
        <v>101</v>
      </c>
      <c r="M46" s="577"/>
      <c r="N46" s="695"/>
      <c r="O46" s="695"/>
      <c r="P46" s="695"/>
      <c r="Q46" s="142"/>
      <c r="R46" s="144"/>
      <c r="S46" s="560"/>
      <c r="T46" s="695"/>
      <c r="U46" s="695"/>
      <c r="V46" s="695"/>
      <c r="W46" s="142"/>
      <c r="X46" s="144"/>
      <c r="Y46" s="144"/>
    </row>
    <row r="47" spans="5:25" ht="17">
      <c r="E47" s="538" t="s">
        <v>512</v>
      </c>
      <c r="G47" s="578"/>
      <c r="H47" s="513"/>
      <c r="J47" s="506"/>
      <c r="K47" s="523"/>
      <c r="L47" s="553" t="s">
        <v>85</v>
      </c>
      <c r="M47" s="577"/>
      <c r="N47" s="695"/>
      <c r="O47" s="695"/>
      <c r="P47" s="695"/>
      <c r="Q47" s="142"/>
      <c r="R47" s="144"/>
      <c r="S47" s="560"/>
      <c r="T47" s="695"/>
      <c r="U47" s="695"/>
      <c r="V47" s="695"/>
      <c r="W47" s="142"/>
      <c r="X47" s="144"/>
      <c r="Y47" s="144"/>
    </row>
    <row r="48" spans="5:25">
      <c r="E48" s="578"/>
      <c r="F48" s="514" t="s">
        <v>152</v>
      </c>
      <c r="G48" s="578"/>
      <c r="H48" s="513"/>
      <c r="J48" s="506"/>
      <c r="K48" s="523"/>
      <c r="L48" s="553" t="s">
        <v>57</v>
      </c>
      <c r="M48" s="577"/>
      <c r="N48" s="695"/>
      <c r="O48" s="695"/>
      <c r="P48" s="695"/>
      <c r="Q48" s="142"/>
      <c r="R48" s="144"/>
      <c r="S48" s="560"/>
      <c r="T48" s="695"/>
      <c r="U48" s="695"/>
      <c r="V48" s="695"/>
      <c r="W48" s="142"/>
      <c r="X48" s="144"/>
      <c r="Y48" s="144"/>
    </row>
    <row r="49" spans="5:25">
      <c r="E49" s="579" t="s">
        <v>9</v>
      </c>
      <c r="F49" s="767"/>
      <c r="G49" s="580"/>
      <c r="H49" s="581"/>
      <c r="J49" s="506"/>
      <c r="K49" s="523"/>
      <c r="L49" s="553" t="s">
        <v>58</v>
      </c>
      <c r="M49" s="577"/>
      <c r="N49" s="695"/>
      <c r="O49" s="695"/>
      <c r="P49" s="695"/>
      <c r="Q49" s="142"/>
      <c r="R49" s="144"/>
      <c r="S49" s="560"/>
      <c r="T49" s="695"/>
      <c r="U49" s="695"/>
      <c r="V49" s="695"/>
      <c r="W49" s="142"/>
      <c r="X49" s="144"/>
      <c r="Y49" s="144"/>
    </row>
    <row r="50" spans="5:25">
      <c r="E50" s="579" t="s">
        <v>10</v>
      </c>
      <c r="F50" s="796"/>
      <c r="G50" s="582"/>
      <c r="H50" s="583"/>
      <c r="J50" s="506"/>
      <c r="K50" s="523"/>
      <c r="L50" s="553" t="s">
        <v>7</v>
      </c>
      <c r="M50" s="577"/>
      <c r="N50" s="695"/>
      <c r="O50" s="695"/>
      <c r="P50" s="695"/>
      <c r="Q50" s="142"/>
      <c r="R50" s="144"/>
      <c r="S50" s="560"/>
      <c r="T50" s="695"/>
      <c r="U50" s="695"/>
      <c r="V50" s="695"/>
      <c r="W50" s="142"/>
      <c r="X50" s="144"/>
      <c r="Y50" s="144"/>
    </row>
    <row r="51" spans="5:25">
      <c r="E51" s="573" t="s">
        <v>11</v>
      </c>
      <c r="F51" s="584"/>
      <c r="G51" s="700">
        <f>F49-F50</f>
        <v>0</v>
      </c>
      <c r="H51" s="583"/>
      <c r="J51" s="506"/>
      <c r="K51" s="523"/>
      <c r="L51" s="553" t="s">
        <v>8</v>
      </c>
      <c r="M51" s="577"/>
      <c r="N51" s="695"/>
      <c r="O51" s="695"/>
      <c r="P51" s="695"/>
      <c r="Q51" s="142"/>
      <c r="R51" s="144"/>
      <c r="S51" s="560"/>
      <c r="T51" s="695"/>
      <c r="U51" s="695"/>
      <c r="V51" s="695"/>
      <c r="W51" s="142"/>
      <c r="X51" s="144"/>
      <c r="Y51" s="144"/>
    </row>
    <row r="52" spans="5:25">
      <c r="E52" s="573"/>
      <c r="F52" s="584"/>
      <c r="G52" s="585"/>
      <c r="H52" s="583"/>
      <c r="J52" s="506"/>
      <c r="K52" s="523"/>
      <c r="L52" s="553" t="s">
        <v>231</v>
      </c>
      <c r="M52" s="577"/>
      <c r="N52" s="695"/>
      <c r="O52" s="695"/>
      <c r="P52" s="695"/>
      <c r="Q52" s="142"/>
      <c r="R52" s="144"/>
      <c r="S52" s="560"/>
      <c r="T52" s="695"/>
      <c r="U52" s="695"/>
      <c r="V52" s="695"/>
      <c r="W52" s="142"/>
      <c r="X52" s="144"/>
      <c r="Y52" s="144"/>
    </row>
    <row r="53" spans="5:25">
      <c r="E53" s="579" t="s">
        <v>61</v>
      </c>
      <c r="F53" s="767"/>
      <c r="G53" s="586"/>
      <c r="H53" s="583"/>
      <c r="J53" s="506"/>
      <c r="K53" s="587"/>
      <c r="L53" s="553" t="s">
        <v>193</v>
      </c>
      <c r="M53" s="577"/>
      <c r="N53" s="695"/>
      <c r="O53" s="695"/>
      <c r="P53" s="695"/>
      <c r="Q53" s="142"/>
      <c r="R53" s="144"/>
      <c r="S53" s="560"/>
      <c r="T53" s="695"/>
      <c r="U53" s="695"/>
      <c r="V53" s="695"/>
      <c r="W53" s="142"/>
      <c r="X53" s="144"/>
      <c r="Y53" s="144"/>
    </row>
    <row r="54" spans="5:25">
      <c r="E54" s="579" t="s">
        <v>30</v>
      </c>
      <c r="F54" s="767"/>
      <c r="G54" s="586"/>
      <c r="H54" s="583"/>
      <c r="J54" s="506"/>
      <c r="K54" s="523"/>
      <c r="L54" s="524"/>
      <c r="M54" s="561"/>
      <c r="N54" s="523"/>
      <c r="O54" s="523"/>
      <c r="P54" s="523"/>
      <c r="Q54" s="142"/>
      <c r="R54" s="523"/>
      <c r="S54" s="560"/>
      <c r="T54" s="523"/>
      <c r="U54" s="523"/>
      <c r="V54" s="523"/>
      <c r="W54" s="142"/>
      <c r="X54" s="523"/>
      <c r="Y54" s="523"/>
    </row>
    <row r="55" spans="5:25">
      <c r="E55" s="579" t="s">
        <v>62</v>
      </c>
      <c r="F55" s="767"/>
      <c r="G55" s="588"/>
      <c r="H55" s="583"/>
      <c r="J55" s="506"/>
      <c r="K55" s="523"/>
      <c r="L55" s="541" t="s">
        <v>114</v>
      </c>
      <c r="M55" s="549"/>
      <c r="N55" s="560">
        <f>SUM(N44:N54)</f>
        <v>0</v>
      </c>
      <c r="O55" s="560">
        <f>SUM(O44:O54)</f>
        <v>0</v>
      </c>
      <c r="P55" s="560">
        <f>SUM(P44:P54)</f>
        <v>0</v>
      </c>
      <c r="Q55" s="142"/>
      <c r="R55" s="560">
        <f>SUM(R44:R54)</f>
        <v>0</v>
      </c>
      <c r="S55" s="560"/>
      <c r="T55" s="560">
        <f>SUM(T44:T54)</f>
        <v>0</v>
      </c>
      <c r="U55" s="560">
        <f>SUM(U44:U54)</f>
        <v>0</v>
      </c>
      <c r="V55" s="560">
        <f>SUM(V44:V54)</f>
        <v>0</v>
      </c>
      <c r="W55" s="142"/>
      <c r="X55" s="560">
        <f>SUM(X44:X54)</f>
        <v>0</v>
      </c>
      <c r="Y55" s="560">
        <f>SUM(Y44:Y54)</f>
        <v>0</v>
      </c>
    </row>
    <row r="56" spans="5:25">
      <c r="E56" s="579" t="s">
        <v>63</v>
      </c>
      <c r="F56" s="589"/>
      <c r="G56" s="588"/>
      <c r="H56" s="583"/>
      <c r="J56" s="506"/>
      <c r="K56" s="523"/>
      <c r="L56" s="524"/>
      <c r="M56" s="561"/>
      <c r="N56" s="523"/>
      <c r="O56" s="523"/>
      <c r="P56" s="523"/>
      <c r="Q56" s="142"/>
      <c r="R56" s="523"/>
      <c r="S56" s="560"/>
      <c r="T56" s="523"/>
      <c r="U56" s="523"/>
      <c r="V56" s="523"/>
      <c r="W56" s="142"/>
      <c r="X56" s="523"/>
      <c r="Y56" s="523"/>
    </row>
    <row r="57" spans="5:25">
      <c r="E57" s="573" t="s">
        <v>37</v>
      </c>
      <c r="F57" s="797"/>
      <c r="G57" s="700">
        <f>G51-F53-F54-F55</f>
        <v>0</v>
      </c>
      <c r="H57" s="583"/>
      <c r="J57" s="506"/>
      <c r="K57" s="523"/>
      <c r="L57" s="553" t="s">
        <v>80</v>
      </c>
      <c r="M57" s="704"/>
      <c r="N57" s="590">
        <f>N55*$M$57</f>
        <v>0</v>
      </c>
      <c r="O57" s="590">
        <f>O55*$M$57</f>
        <v>0</v>
      </c>
      <c r="P57" s="590">
        <f>P55*$M$57</f>
        <v>0</v>
      </c>
      <c r="Q57" s="142"/>
      <c r="R57" s="590">
        <f>R55*$M$57</f>
        <v>0</v>
      </c>
      <c r="S57" s="560"/>
      <c r="T57" s="590">
        <f>T55*$M$57</f>
        <v>0</v>
      </c>
      <c r="U57" s="590">
        <f>U55*$M$57</f>
        <v>0</v>
      </c>
      <c r="V57" s="590">
        <f>V55*$M$57</f>
        <v>0</v>
      </c>
      <c r="W57" s="142"/>
      <c r="X57" s="590">
        <f>X55*$M$57</f>
        <v>0</v>
      </c>
      <c r="Y57" s="590">
        <f>Y55*$M$57</f>
        <v>0</v>
      </c>
    </row>
    <row r="58" spans="5:25">
      <c r="E58" s="573"/>
      <c r="F58" s="591"/>
      <c r="G58" s="578"/>
      <c r="H58" s="513"/>
      <c r="J58" s="506"/>
      <c r="K58" s="523"/>
      <c r="L58" s="524"/>
      <c r="M58" s="592"/>
      <c r="N58" s="523"/>
      <c r="O58" s="523"/>
      <c r="P58" s="523"/>
      <c r="Q58" s="142"/>
      <c r="R58" s="523"/>
      <c r="S58" s="560"/>
      <c r="T58" s="523"/>
      <c r="U58" s="523"/>
      <c r="V58" s="523"/>
      <c r="W58" s="142"/>
      <c r="X58" s="523"/>
      <c r="Y58" s="523"/>
    </row>
    <row r="59" spans="5:25">
      <c r="E59" s="506" t="s">
        <v>73</v>
      </c>
      <c r="F59" s="701">
        <f>IF(F53=0,0,F53/$G$57)</f>
        <v>0</v>
      </c>
      <c r="G59" s="593"/>
      <c r="H59" s="513"/>
      <c r="J59" s="506"/>
      <c r="K59" s="523"/>
      <c r="L59" s="553" t="s">
        <v>115</v>
      </c>
      <c r="M59" s="524"/>
      <c r="N59" s="594">
        <f>N57+N55</f>
        <v>0</v>
      </c>
      <c r="O59" s="594">
        <f>O57+O55</f>
        <v>0</v>
      </c>
      <c r="P59" s="594">
        <f>P57+P55</f>
        <v>0</v>
      </c>
      <c r="Q59" s="142"/>
      <c r="R59" s="594">
        <f>R57+R55</f>
        <v>0</v>
      </c>
      <c r="S59" s="560"/>
      <c r="T59" s="594">
        <f>T57+T55</f>
        <v>0</v>
      </c>
      <c r="U59" s="594">
        <f>U57+U55</f>
        <v>0</v>
      </c>
      <c r="V59" s="594">
        <f>V57+V55</f>
        <v>0</v>
      </c>
      <c r="W59" s="142"/>
      <c r="X59" s="594">
        <f>X57+X55</f>
        <v>0</v>
      </c>
      <c r="Y59" s="594">
        <f>Y57+Y55</f>
        <v>0</v>
      </c>
    </row>
    <row r="60" spans="5:25">
      <c r="E60" s="506" t="s">
        <v>30</v>
      </c>
      <c r="F60" s="701">
        <f>IF(F54=0,0,F54/$G$57)</f>
        <v>0</v>
      </c>
      <c r="G60" s="593"/>
      <c r="H60" s="513"/>
      <c r="J60" s="506"/>
      <c r="K60" s="523"/>
      <c r="L60" s="595"/>
      <c r="M60" s="524"/>
      <c r="N60" s="524"/>
      <c r="O60" s="524"/>
      <c r="P60" s="524"/>
      <c r="Q60" s="142"/>
      <c r="R60" s="524"/>
      <c r="S60" s="560"/>
      <c r="T60" s="524"/>
      <c r="U60" s="524"/>
      <c r="V60" s="524"/>
      <c r="W60" s="142"/>
      <c r="X60" s="524"/>
      <c r="Y60" s="524"/>
    </row>
    <row r="61" spans="5:25">
      <c r="E61" s="506" t="s">
        <v>118</v>
      </c>
      <c r="F61" s="701">
        <f>IF(F55=0,0,F55/$G$57)</f>
        <v>0</v>
      </c>
      <c r="G61" s="593"/>
      <c r="H61" s="513"/>
      <c r="J61" s="506"/>
      <c r="K61" s="523"/>
      <c r="L61" s="553" t="s">
        <v>131</v>
      </c>
      <c r="M61" s="524"/>
      <c r="N61" s="594">
        <f>N$39*30%+N59</f>
        <v>0</v>
      </c>
      <c r="O61" s="594">
        <f>O$39*30%+O59</f>
        <v>0</v>
      </c>
      <c r="P61" s="594">
        <f>P$39*30%+P59</f>
        <v>0</v>
      </c>
      <c r="Q61" s="142"/>
      <c r="R61" s="594">
        <f>R$39*30%+R59</f>
        <v>0</v>
      </c>
      <c r="S61" s="560"/>
      <c r="T61" s="594">
        <f>T$39*30%+T59</f>
        <v>0</v>
      </c>
      <c r="U61" s="594">
        <f>U$39*30%+U59</f>
        <v>0</v>
      </c>
      <c r="V61" s="594">
        <f>V$39*30%+V59</f>
        <v>0</v>
      </c>
      <c r="W61" s="142"/>
      <c r="X61" s="594">
        <f>X$39*30%+X59</f>
        <v>0</v>
      </c>
      <c r="Y61" s="594">
        <f>Y$39*30%+Y59</f>
        <v>0</v>
      </c>
    </row>
    <row r="62" spans="5:25">
      <c r="E62" s="506" t="s">
        <v>63</v>
      </c>
      <c r="F62" s="596">
        <f>IF(F56=0,0,F56/$G$57)</f>
        <v>0</v>
      </c>
      <c r="G62" s="593"/>
      <c r="H62" s="513"/>
      <c r="J62" s="506"/>
      <c r="K62" s="523"/>
      <c r="L62" s="595"/>
      <c r="M62" s="524"/>
      <c r="N62" s="524"/>
      <c r="O62" s="524"/>
      <c r="P62" s="524"/>
      <c r="Q62" s="142"/>
      <c r="R62" s="524"/>
      <c r="S62" s="560"/>
      <c r="T62" s="524"/>
      <c r="U62" s="524"/>
      <c r="V62" s="524"/>
      <c r="W62" s="142"/>
      <c r="X62" s="524"/>
      <c r="Y62" s="524"/>
    </row>
    <row r="63" spans="5:25">
      <c r="E63" s="541"/>
      <c r="F63" s="603" t="s">
        <v>0</v>
      </c>
      <c r="G63" s="702">
        <f>SUM(F59:F61)</f>
        <v>0</v>
      </c>
      <c r="H63" s="540"/>
      <c r="J63" s="506"/>
      <c r="K63" s="523"/>
      <c r="L63" s="553" t="s">
        <v>50</v>
      </c>
      <c r="M63" s="524"/>
      <c r="N63" s="594">
        <f>N$39*50%+N59</f>
        <v>0</v>
      </c>
      <c r="O63" s="594">
        <f>O$39*50%+O59</f>
        <v>0</v>
      </c>
      <c r="P63" s="594">
        <f>P$39*50%+P59</f>
        <v>0</v>
      </c>
      <c r="Q63" s="142"/>
      <c r="R63" s="594">
        <f>R$39*50%+R59</f>
        <v>0</v>
      </c>
      <c r="S63" s="560"/>
      <c r="T63" s="594">
        <f>T$39*50%+T59</f>
        <v>0</v>
      </c>
      <c r="U63" s="594">
        <f>U$39*50%+U59</f>
        <v>0</v>
      </c>
      <c r="V63" s="594">
        <f>V$39*50%+V59</f>
        <v>0</v>
      </c>
      <c r="W63" s="142"/>
      <c r="X63" s="594">
        <f>X$39*50%+X59</f>
        <v>0</v>
      </c>
      <c r="Y63" s="594">
        <f>Y$39*50%+Y59</f>
        <v>0</v>
      </c>
    </row>
    <row r="64" spans="5:25">
      <c r="K64" s="523"/>
      <c r="L64" s="595"/>
      <c r="M64" s="524"/>
      <c r="N64" s="524"/>
      <c r="O64" s="524"/>
      <c r="P64" s="524"/>
      <c r="Q64" s="142"/>
      <c r="R64" s="524"/>
      <c r="S64" s="524"/>
      <c r="T64" s="524"/>
      <c r="U64" s="524"/>
      <c r="V64" s="524"/>
      <c r="W64" s="142"/>
      <c r="X64" s="524"/>
      <c r="Y64" s="524"/>
    </row>
    <row r="65" spans="5:25">
      <c r="K65" s="523"/>
      <c r="L65" s="553" t="s">
        <v>18</v>
      </c>
      <c r="M65" s="524"/>
      <c r="N65" s="594">
        <f>N$39*150%+N59</f>
        <v>0</v>
      </c>
      <c r="O65" s="594">
        <f>O$39*150%+O59</f>
        <v>0</v>
      </c>
      <c r="P65" s="594">
        <f>P$39*150%+P59</f>
        <v>0</v>
      </c>
      <c r="Q65" s="142"/>
      <c r="R65" s="594">
        <f>R$39*150%+R59</f>
        <v>0</v>
      </c>
      <c r="S65" s="594"/>
      <c r="T65" s="594">
        <f>T$39*150%+T59</f>
        <v>0</v>
      </c>
      <c r="U65" s="594">
        <f>U$39*150%+U59</f>
        <v>0</v>
      </c>
      <c r="V65" s="594">
        <f>V$39*150%+V59</f>
        <v>0</v>
      </c>
      <c r="W65" s="142"/>
      <c r="X65" s="594">
        <f>X$39*150%+X59</f>
        <v>0</v>
      </c>
      <c r="Y65" s="594">
        <f>Y$39*150%+Y59</f>
        <v>0</v>
      </c>
    </row>
    <row r="66" spans="5:25" ht="16" thickBot="1">
      <c r="K66" s="523"/>
      <c r="L66" s="523"/>
      <c r="M66" s="524"/>
      <c r="N66" s="524"/>
      <c r="O66" s="524"/>
      <c r="P66" s="524"/>
      <c r="Q66" s="142"/>
      <c r="R66" s="524"/>
      <c r="S66" s="524"/>
      <c r="T66" s="524"/>
      <c r="U66" s="524"/>
      <c r="V66" s="524"/>
      <c r="W66" s="142"/>
      <c r="X66" s="524"/>
      <c r="Y66" s="524"/>
    </row>
    <row r="67" spans="5:25">
      <c r="E67" s="604"/>
      <c r="F67" s="604"/>
      <c r="G67" s="604"/>
      <c r="H67" s="604"/>
      <c r="I67" s="604"/>
      <c r="J67" s="604"/>
      <c r="K67" s="605"/>
      <c r="L67" s="606"/>
      <c r="M67" s="607"/>
      <c r="N67" s="607"/>
      <c r="O67" s="607"/>
      <c r="P67" s="607"/>
      <c r="Q67" s="607"/>
      <c r="R67" s="607"/>
      <c r="S67" s="607"/>
      <c r="T67" s="607"/>
      <c r="U67" s="607"/>
      <c r="V67" s="607"/>
      <c r="W67" s="142"/>
      <c r="X67" s="524"/>
      <c r="Y67" s="524"/>
    </row>
    <row r="68" spans="5:25" ht="32">
      <c r="J68" s="657"/>
      <c r="K68" s="658"/>
      <c r="L68" s="659" t="s">
        <v>473</v>
      </c>
      <c r="M68" s="658"/>
      <c r="N68" s="660" t="s">
        <v>481</v>
      </c>
      <c r="O68" s="660" t="s">
        <v>513</v>
      </c>
      <c r="P68" s="660" t="s">
        <v>514</v>
      </c>
      <c r="Q68" s="661"/>
      <c r="R68" s="524"/>
      <c r="S68" s="524"/>
      <c r="T68" s="524"/>
      <c r="U68" s="524"/>
      <c r="V68" s="524"/>
      <c r="W68" s="142"/>
      <c r="X68" s="524"/>
      <c r="Y68" s="524"/>
    </row>
    <row r="69" spans="5:25">
      <c r="J69" s="657"/>
      <c r="K69" s="661"/>
      <c r="L69" s="662" t="str">
        <f>'1.0-Contractblad'!D20</f>
        <v>Selecteer tarief uitvoerend</v>
      </c>
      <c r="M69" s="661"/>
      <c r="N69" s="663">
        <f>'1.0-Contractblad'!H20</f>
        <v>0</v>
      </c>
      <c r="O69" s="664">
        <f>N33</f>
        <v>0</v>
      </c>
      <c r="P69" s="664">
        <f>N69*O69</f>
        <v>0</v>
      </c>
      <c r="Q69" s="665"/>
      <c r="S69" s="524"/>
      <c r="T69" s="524"/>
      <c r="U69" s="524"/>
      <c r="V69" s="524"/>
      <c r="W69" s="142"/>
      <c r="X69" s="524"/>
      <c r="Y69" s="524"/>
    </row>
    <row r="70" spans="5:25">
      <c r="J70" s="657"/>
      <c r="K70" s="661"/>
      <c r="L70" s="662" t="str">
        <f>'1.0-Contractblad'!D22</f>
        <v>Selecteer tarief uitvoerend</v>
      </c>
      <c r="M70" s="661"/>
      <c r="N70" s="663">
        <f>'1.0-Contractblad'!H22</f>
        <v>0</v>
      </c>
      <c r="O70" s="664">
        <f>O33</f>
        <v>0</v>
      </c>
      <c r="P70" s="664">
        <f t="shared" ref="P70:P75" si="0">N70*O70</f>
        <v>0</v>
      </c>
      <c r="Q70" s="665"/>
      <c r="S70" s="524"/>
      <c r="T70" s="524"/>
      <c r="U70" s="524"/>
      <c r="V70" s="524"/>
      <c r="W70" s="142"/>
      <c r="X70" s="524"/>
      <c r="Y70" s="524"/>
    </row>
    <row r="71" spans="5:25">
      <c r="E71" s="573"/>
      <c r="F71" s="573"/>
      <c r="G71" s="540"/>
      <c r="H71" s="540"/>
      <c r="I71" s="540"/>
      <c r="J71" s="666"/>
      <c r="K71" s="661"/>
      <c r="L71" s="662" t="str">
        <f>'1.0-Contractblad'!D24</f>
        <v>Selecteer tarief uitvoerend</v>
      </c>
      <c r="M71" s="661"/>
      <c r="N71" s="663">
        <f>'1.0-Contractblad'!H24</f>
        <v>0</v>
      </c>
      <c r="O71" s="664">
        <f>P33</f>
        <v>0</v>
      </c>
      <c r="P71" s="664">
        <f t="shared" si="0"/>
        <v>0</v>
      </c>
      <c r="Q71" s="665"/>
      <c r="S71" s="524"/>
      <c r="T71" s="524"/>
      <c r="U71" s="524"/>
      <c r="V71" s="524"/>
      <c r="W71" s="142"/>
      <c r="X71" s="524"/>
      <c r="Y71" s="524"/>
    </row>
    <row r="72" spans="5:25">
      <c r="E72" s="506"/>
      <c r="F72" s="506"/>
      <c r="G72" s="506"/>
      <c r="H72" s="513"/>
      <c r="I72" s="513"/>
      <c r="J72" s="667"/>
      <c r="K72" s="661"/>
      <c r="L72" s="662"/>
      <c r="M72" s="661"/>
      <c r="N72" s="663"/>
      <c r="O72" s="664"/>
      <c r="P72" s="664"/>
      <c r="Q72" s="665"/>
      <c r="S72" s="524"/>
      <c r="T72" s="524"/>
      <c r="U72" s="524"/>
      <c r="V72" s="524"/>
      <c r="W72" s="142"/>
      <c r="X72" s="524"/>
      <c r="Y72" s="524"/>
    </row>
    <row r="73" spans="5:25">
      <c r="E73" s="506"/>
      <c r="F73" s="506"/>
      <c r="G73" s="506"/>
      <c r="H73" s="513"/>
      <c r="I73" s="513"/>
      <c r="J73" s="667"/>
      <c r="K73" s="661"/>
      <c r="L73" s="662" t="str">
        <f>'1.0-Contractblad'!D30</f>
        <v>Selecteer tarief toezicht</v>
      </c>
      <c r="M73" s="661"/>
      <c r="N73" s="663">
        <f>'1.0-Contractblad'!H30</f>
        <v>0</v>
      </c>
      <c r="O73" s="664">
        <f>T33</f>
        <v>0</v>
      </c>
      <c r="P73" s="664">
        <f t="shared" si="0"/>
        <v>0</v>
      </c>
      <c r="Q73" s="665"/>
      <c r="S73" s="524"/>
      <c r="T73" s="524"/>
      <c r="U73" s="524"/>
      <c r="V73" s="524"/>
      <c r="W73" s="142"/>
      <c r="X73" s="524"/>
      <c r="Y73" s="524"/>
    </row>
    <row r="74" spans="5:25">
      <c r="E74" s="506"/>
      <c r="F74" s="506"/>
      <c r="G74" s="506"/>
      <c r="H74" s="513"/>
      <c r="I74" s="513"/>
      <c r="J74" s="667"/>
      <c r="K74" s="661"/>
      <c r="L74" s="662" t="str">
        <f>'1.0-Contractblad'!D32</f>
        <v>Selecteer tarief toezicht</v>
      </c>
      <c r="M74" s="661"/>
      <c r="N74" s="663">
        <f>'1.0-Contractblad'!H32</f>
        <v>0</v>
      </c>
      <c r="O74" s="664">
        <f>U33</f>
        <v>0</v>
      </c>
      <c r="P74" s="664">
        <f t="shared" si="0"/>
        <v>0</v>
      </c>
      <c r="Q74" s="665"/>
      <c r="S74" s="524"/>
      <c r="T74" s="524"/>
      <c r="U74" s="524"/>
      <c r="V74" s="524"/>
      <c r="W74" s="142"/>
      <c r="X74" s="524"/>
      <c r="Y74" s="524"/>
    </row>
    <row r="75" spans="5:25">
      <c r="E75" s="506"/>
      <c r="F75" s="506"/>
      <c r="G75" s="506"/>
      <c r="H75" s="513"/>
      <c r="I75" s="513"/>
      <c r="J75" s="667"/>
      <c r="K75" s="661"/>
      <c r="L75" s="662" t="str">
        <f>'1.0-Contractblad'!D34</f>
        <v>Selecteer tarief toezicht</v>
      </c>
      <c r="M75" s="661"/>
      <c r="N75" s="663">
        <f>'1.0-Contractblad'!H34</f>
        <v>0</v>
      </c>
      <c r="O75" s="664">
        <f>V33</f>
        <v>0</v>
      </c>
      <c r="P75" s="664">
        <f t="shared" si="0"/>
        <v>0</v>
      </c>
      <c r="Q75" s="665"/>
      <c r="S75" s="524"/>
      <c r="T75" s="524"/>
      <c r="U75" s="524"/>
      <c r="V75" s="524"/>
      <c r="W75" s="142"/>
      <c r="X75" s="524"/>
      <c r="Y75" s="524"/>
    </row>
    <row r="76" spans="5:25">
      <c r="E76" s="506"/>
      <c r="F76" s="506"/>
      <c r="G76" s="506"/>
      <c r="H76" s="513"/>
      <c r="I76" s="513"/>
      <c r="J76" s="667"/>
      <c r="K76" s="661"/>
      <c r="L76" s="662">
        <f>'1.0-Contractblad'!D36</f>
        <v>0</v>
      </c>
      <c r="M76" s="661"/>
      <c r="N76" s="668"/>
      <c r="O76" s="661"/>
      <c r="P76" s="661"/>
      <c r="Q76" s="665"/>
      <c r="S76" s="524"/>
      <c r="T76" s="524"/>
      <c r="U76" s="524"/>
      <c r="V76" s="524"/>
      <c r="W76" s="142"/>
      <c r="X76" s="524"/>
      <c r="Y76" s="524"/>
    </row>
    <row r="77" spans="5:25">
      <c r="E77" s="506"/>
      <c r="F77" s="506"/>
      <c r="G77" s="506"/>
      <c r="H77" s="513"/>
      <c r="I77" s="513"/>
      <c r="J77" s="667"/>
      <c r="K77" s="661"/>
      <c r="L77" s="665"/>
      <c r="M77" s="661"/>
      <c r="N77" s="669">
        <f>SUM(N69:N76)</f>
        <v>0</v>
      </c>
      <c r="O77" s="661"/>
      <c r="P77" s="670">
        <f>SUM(P69:P76)</f>
        <v>0</v>
      </c>
      <c r="Q77" s="665"/>
      <c r="S77" s="524"/>
      <c r="T77" s="524"/>
      <c r="U77" s="524"/>
      <c r="V77" s="524"/>
      <c r="W77" s="142"/>
      <c r="X77" s="524"/>
      <c r="Y77" s="524"/>
    </row>
    <row r="78" spans="5:25">
      <c r="E78" s="506"/>
      <c r="F78" s="506"/>
      <c r="G78" s="506"/>
      <c r="H78" s="513"/>
      <c r="I78" s="513"/>
      <c r="J78" s="667"/>
      <c r="K78" s="661"/>
      <c r="L78" s="661"/>
      <c r="M78" s="661"/>
      <c r="N78" s="661"/>
      <c r="O78" s="661"/>
      <c r="P78" s="661"/>
      <c r="Q78" s="665"/>
      <c r="S78" s="524"/>
      <c r="T78" s="524"/>
      <c r="U78" s="524"/>
      <c r="V78" s="524"/>
      <c r="W78" s="142"/>
      <c r="X78" s="524"/>
      <c r="Y78" s="524"/>
    </row>
    <row r="79" spans="5:25">
      <c r="F79" s="597"/>
      <c r="J79" s="657"/>
      <c r="K79" s="661"/>
      <c r="L79" s="661"/>
      <c r="M79" s="671"/>
      <c r="N79" s="672" t="s">
        <v>791</v>
      </c>
      <c r="O79" s="673">
        <f>IF(P77=0,0,P77/N77)</f>
        <v>0</v>
      </c>
      <c r="P79" s="661"/>
      <c r="Q79" s="661"/>
      <c r="R79" s="524"/>
      <c r="S79" s="524"/>
      <c r="T79" s="524"/>
      <c r="U79" s="524"/>
      <c r="V79" s="524"/>
      <c r="W79" s="142"/>
      <c r="X79" s="524"/>
      <c r="Y79" s="524"/>
    </row>
    <row r="80" spans="5:25">
      <c r="F80" s="597"/>
      <c r="J80" s="657"/>
      <c r="K80" s="661"/>
      <c r="L80" s="661"/>
      <c r="M80" s="671"/>
      <c r="N80" s="672"/>
      <c r="O80" s="673"/>
      <c r="P80" s="661"/>
      <c r="Q80" s="661"/>
      <c r="R80" s="524"/>
      <c r="S80" s="524"/>
      <c r="T80" s="524"/>
      <c r="U80" s="524"/>
      <c r="V80" s="524"/>
      <c r="W80" s="142"/>
      <c r="X80" s="524"/>
      <c r="Y80" s="524"/>
    </row>
    <row r="81" spans="5:25">
      <c r="F81" s="597"/>
      <c r="U81" s="524"/>
      <c r="V81" s="524"/>
      <c r="W81" s="142"/>
      <c r="X81" s="524"/>
      <c r="Y81" s="524"/>
    </row>
    <row r="82" spans="5:25" hidden="1">
      <c r="F82" s="597"/>
      <c r="K82" s="598" t="s">
        <v>170</v>
      </c>
      <c r="L82" s="524"/>
      <c r="M82" s="524"/>
      <c r="N82" s="524"/>
      <c r="O82" s="524"/>
      <c r="P82" s="524"/>
      <c r="Q82" s="524"/>
      <c r="R82" s="524"/>
      <c r="S82" s="524"/>
      <c r="T82" s="524"/>
      <c r="U82" s="524"/>
      <c r="V82" s="524"/>
      <c r="W82" s="142"/>
      <c r="X82" s="524"/>
      <c r="Y82" s="524"/>
    </row>
    <row r="83" spans="5:25" hidden="1">
      <c r="F83" s="597"/>
      <c r="K83" s="503"/>
      <c r="L83" s="524"/>
      <c r="M83" s="524"/>
      <c r="N83" s="524"/>
      <c r="O83" s="524"/>
      <c r="P83" s="524"/>
      <c r="Q83" s="524"/>
      <c r="R83" s="524"/>
      <c r="S83" s="524"/>
      <c r="T83" s="524"/>
      <c r="U83" s="524"/>
      <c r="V83" s="524"/>
      <c r="W83" s="142"/>
      <c r="X83" s="524"/>
      <c r="Y83" s="524"/>
    </row>
    <row r="84" spans="5:25" hidden="1">
      <c r="E84" s="501" t="s">
        <v>350</v>
      </c>
      <c r="K84" s="598" t="s">
        <v>190</v>
      </c>
      <c r="L84" s="524"/>
      <c r="M84" s="524"/>
      <c r="N84" s="524"/>
      <c r="O84" s="524"/>
      <c r="P84" s="524"/>
      <c r="Q84" s="524"/>
      <c r="R84" s="524"/>
      <c r="S84" s="524"/>
      <c r="T84" s="524"/>
      <c r="U84" s="524"/>
      <c r="V84" s="524"/>
      <c r="W84" s="142"/>
      <c r="X84" s="524"/>
      <c r="Y84" s="524"/>
    </row>
    <row r="85" spans="5:25" hidden="1">
      <c r="E85" s="501" t="s">
        <v>351</v>
      </c>
      <c r="F85" s="501">
        <v>1</v>
      </c>
      <c r="G85" s="599">
        <v>5.4899999999999997E-2</v>
      </c>
      <c r="K85" s="598" t="s">
        <v>194</v>
      </c>
      <c r="L85" s="524"/>
      <c r="M85" s="524"/>
      <c r="N85" s="524"/>
      <c r="O85" s="524"/>
      <c r="P85" s="524"/>
      <c r="Q85" s="524"/>
      <c r="R85" s="524"/>
      <c r="S85" s="524"/>
      <c r="T85" s="524"/>
      <c r="U85" s="524"/>
      <c r="V85" s="524"/>
      <c r="W85" s="142"/>
      <c r="X85" s="524"/>
      <c r="Y85" s="524"/>
    </row>
    <row r="86" spans="5:25" hidden="1">
      <c r="E86" s="501" t="s">
        <v>352</v>
      </c>
      <c r="F86" s="501">
        <v>2</v>
      </c>
      <c r="G86" s="599">
        <v>7.0499999999999993E-2</v>
      </c>
      <c r="K86" s="598" t="s">
        <v>195</v>
      </c>
      <c r="L86" s="524"/>
      <c r="M86" s="524"/>
      <c r="N86" s="524"/>
      <c r="O86" s="524"/>
      <c r="P86" s="524"/>
      <c r="Q86" s="524"/>
      <c r="R86" s="524"/>
      <c r="S86" s="524"/>
      <c r="T86" s="524"/>
      <c r="U86" s="524"/>
      <c r="V86" s="524"/>
      <c r="W86" s="142"/>
      <c r="X86" s="524"/>
      <c r="Y86" s="524"/>
    </row>
    <row r="87" spans="5:25" hidden="1">
      <c r="F87" s="597"/>
      <c r="K87" s="598" t="s">
        <v>196</v>
      </c>
      <c r="L87" s="524"/>
      <c r="M87" s="524"/>
      <c r="N87" s="524"/>
      <c r="O87" s="524"/>
      <c r="P87" s="524"/>
      <c r="Q87" s="524"/>
      <c r="R87" s="524"/>
      <c r="S87" s="524"/>
      <c r="T87" s="524"/>
      <c r="U87" s="524"/>
      <c r="V87" s="524"/>
      <c r="W87" s="142"/>
      <c r="X87" s="524"/>
      <c r="Y87" s="524"/>
    </row>
    <row r="88" spans="5:25" hidden="1">
      <c r="F88" s="597"/>
      <c r="K88" s="598" t="s">
        <v>197</v>
      </c>
      <c r="L88" s="524"/>
      <c r="M88" s="524"/>
      <c r="N88" s="524"/>
      <c r="O88" s="524"/>
      <c r="P88" s="524"/>
      <c r="Q88" s="524"/>
      <c r="R88" s="524"/>
      <c r="S88" s="524"/>
      <c r="T88" s="524"/>
      <c r="U88" s="524"/>
      <c r="V88" s="524"/>
      <c r="W88" s="142"/>
      <c r="X88" s="524"/>
      <c r="Y88" s="524"/>
    </row>
    <row r="89" spans="5:25" hidden="1">
      <c r="F89" s="597"/>
      <c r="K89" s="598" t="s">
        <v>191</v>
      </c>
      <c r="L89" s="524"/>
      <c r="M89" s="524"/>
      <c r="N89" s="524"/>
      <c r="O89" s="524"/>
      <c r="P89" s="524"/>
      <c r="Q89" s="524"/>
      <c r="R89" s="524"/>
      <c r="S89" s="524"/>
      <c r="T89" s="524"/>
      <c r="U89" s="524"/>
      <c r="V89" s="524"/>
      <c r="W89" s="142"/>
      <c r="X89" s="524"/>
      <c r="Y89" s="524"/>
    </row>
    <row r="90" spans="5:25" hidden="1">
      <c r="K90" s="598" t="s">
        <v>198</v>
      </c>
      <c r="L90" s="524"/>
      <c r="M90" s="524"/>
      <c r="N90" s="524"/>
      <c r="O90" s="524"/>
      <c r="P90" s="524"/>
      <c r="Q90" s="524"/>
      <c r="R90" s="524"/>
      <c r="S90" s="524"/>
      <c r="T90" s="524"/>
      <c r="U90" s="524"/>
      <c r="V90" s="524"/>
      <c r="W90" s="142"/>
      <c r="X90" s="524"/>
      <c r="Y90" s="524"/>
    </row>
    <row r="91" spans="5:25" hidden="1">
      <c r="K91" s="598" t="s">
        <v>199</v>
      </c>
      <c r="L91" s="524"/>
      <c r="M91" s="524"/>
      <c r="N91" s="524"/>
      <c r="O91" s="524"/>
      <c r="P91" s="524"/>
      <c r="Q91" s="524"/>
      <c r="R91" s="524"/>
      <c r="S91" s="524"/>
      <c r="T91" s="524"/>
      <c r="U91" s="524"/>
      <c r="V91" s="524"/>
      <c r="W91" s="142"/>
      <c r="X91" s="524"/>
      <c r="Y91" s="524"/>
    </row>
    <row r="92" spans="5:25" hidden="1">
      <c r="K92" s="598" t="s">
        <v>200</v>
      </c>
      <c r="L92" s="524"/>
      <c r="M92" s="524"/>
      <c r="N92" s="524"/>
      <c r="O92" s="524"/>
      <c r="P92" s="524"/>
      <c r="Q92" s="524"/>
      <c r="R92" s="524"/>
      <c r="S92" s="524"/>
      <c r="T92" s="524"/>
      <c r="U92" s="524"/>
      <c r="V92" s="524"/>
      <c r="W92" s="142"/>
      <c r="X92" s="524"/>
      <c r="Y92" s="524"/>
    </row>
    <row r="93" spans="5:25" hidden="1">
      <c r="K93" s="598" t="s">
        <v>201</v>
      </c>
      <c r="L93" s="524"/>
      <c r="M93" s="524"/>
      <c r="N93" s="524"/>
      <c r="O93" s="524"/>
      <c r="P93" s="524"/>
      <c r="Q93" s="524"/>
      <c r="R93" s="524"/>
      <c r="S93" s="524"/>
      <c r="T93" s="524"/>
      <c r="U93" s="524"/>
      <c r="V93" s="524"/>
      <c r="W93" s="142"/>
      <c r="X93" s="524"/>
      <c r="Y93" s="524"/>
    </row>
    <row r="94" spans="5:25" hidden="1">
      <c r="K94" s="598" t="s">
        <v>202</v>
      </c>
      <c r="L94" s="524"/>
      <c r="M94" s="524"/>
      <c r="N94" s="524"/>
      <c r="O94" s="524"/>
      <c r="P94" s="524"/>
      <c r="Q94" s="524"/>
      <c r="R94" s="524"/>
      <c r="S94" s="524"/>
      <c r="T94" s="524"/>
      <c r="U94" s="524"/>
      <c r="V94" s="524"/>
      <c r="W94" s="142"/>
      <c r="X94" s="524"/>
      <c r="Y94" s="524"/>
    </row>
    <row r="95" spans="5:25" hidden="1">
      <c r="K95" s="598" t="s">
        <v>203</v>
      </c>
      <c r="L95" s="524"/>
      <c r="M95" s="524"/>
      <c r="N95" s="524"/>
      <c r="O95" s="524"/>
      <c r="P95" s="524"/>
      <c r="Q95" s="524"/>
      <c r="R95" s="524"/>
      <c r="S95" s="524"/>
      <c r="T95" s="524"/>
      <c r="U95" s="524"/>
      <c r="V95" s="524"/>
      <c r="W95" s="142"/>
      <c r="X95" s="524"/>
      <c r="Y95" s="524"/>
    </row>
    <row r="96" spans="5:25" hidden="1">
      <c r="K96" s="598" t="s">
        <v>204</v>
      </c>
      <c r="L96" s="524"/>
      <c r="M96" s="524"/>
      <c r="N96" s="524"/>
      <c r="O96" s="524"/>
      <c r="P96" s="524"/>
      <c r="Q96" s="524"/>
      <c r="R96" s="524"/>
      <c r="S96" s="524"/>
      <c r="T96" s="524"/>
      <c r="U96" s="524"/>
      <c r="V96" s="524"/>
      <c r="W96" s="142"/>
      <c r="X96" s="524"/>
      <c r="Y96" s="524"/>
    </row>
    <row r="97" spans="11:25" hidden="1">
      <c r="K97" s="598" t="s">
        <v>205</v>
      </c>
      <c r="L97" s="524"/>
      <c r="M97" s="524"/>
      <c r="N97" s="524"/>
      <c r="O97" s="524"/>
      <c r="P97" s="524"/>
      <c r="Q97" s="524"/>
      <c r="R97" s="524"/>
      <c r="S97" s="524"/>
      <c r="T97" s="524"/>
      <c r="U97" s="524"/>
      <c r="V97" s="524"/>
      <c r="W97" s="142"/>
      <c r="X97" s="524"/>
      <c r="Y97" s="524"/>
    </row>
    <row r="98" spans="11:25" hidden="1">
      <c r="K98" s="598" t="s">
        <v>206</v>
      </c>
      <c r="L98" s="524"/>
      <c r="M98" s="524"/>
      <c r="N98" s="524"/>
      <c r="O98" s="524"/>
      <c r="P98" s="524"/>
      <c r="Q98" s="524"/>
      <c r="R98" s="524"/>
      <c r="S98" s="524"/>
      <c r="T98" s="524"/>
      <c r="U98" s="524"/>
      <c r="V98" s="524"/>
      <c r="W98" s="142"/>
      <c r="X98" s="524"/>
      <c r="Y98" s="524"/>
    </row>
    <row r="99" spans="11:25" hidden="1">
      <c r="K99" s="598" t="s">
        <v>207</v>
      </c>
      <c r="L99" s="524"/>
      <c r="M99" s="524"/>
      <c r="N99" s="524"/>
      <c r="O99" s="524"/>
      <c r="P99" s="524"/>
      <c r="Q99" s="524"/>
      <c r="R99" s="524"/>
      <c r="S99" s="524"/>
      <c r="T99" s="524"/>
      <c r="U99" s="524"/>
      <c r="V99" s="524"/>
      <c r="W99" s="142"/>
      <c r="X99" s="524"/>
      <c r="Y99" s="524"/>
    </row>
    <row r="100" spans="11:25" hidden="1">
      <c r="K100" s="598" t="s">
        <v>208</v>
      </c>
      <c r="L100" s="524"/>
      <c r="M100" s="524"/>
      <c r="N100" s="524"/>
      <c r="O100" s="524"/>
      <c r="P100" s="524"/>
      <c r="Q100" s="524"/>
      <c r="R100" s="524"/>
      <c r="S100" s="524"/>
      <c r="T100" s="524"/>
      <c r="U100" s="524"/>
      <c r="V100" s="524"/>
      <c r="W100" s="142"/>
      <c r="X100" s="524"/>
      <c r="Y100" s="524"/>
    </row>
    <row r="101" spans="11:25" hidden="1">
      <c r="K101" s="598" t="s">
        <v>209</v>
      </c>
      <c r="L101" s="524"/>
      <c r="M101" s="524"/>
      <c r="N101" s="524"/>
      <c r="O101" s="524"/>
      <c r="P101" s="524"/>
      <c r="Q101" s="524"/>
      <c r="R101" s="524"/>
      <c r="S101" s="524"/>
      <c r="T101" s="524"/>
      <c r="U101" s="524"/>
      <c r="V101" s="524"/>
      <c r="W101" s="142"/>
      <c r="X101" s="524"/>
      <c r="Y101" s="524"/>
    </row>
    <row r="102" spans="11:25" hidden="1">
      <c r="K102" s="598" t="s">
        <v>210</v>
      </c>
      <c r="L102" s="524"/>
      <c r="M102" s="524"/>
      <c r="N102" s="524"/>
      <c r="O102" s="524"/>
      <c r="P102" s="524"/>
      <c r="Q102" s="524"/>
      <c r="R102" s="524"/>
      <c r="S102" s="524"/>
      <c r="T102" s="524"/>
      <c r="U102" s="524"/>
      <c r="V102" s="524"/>
      <c r="W102" s="142"/>
      <c r="X102" s="524"/>
      <c r="Y102" s="524"/>
    </row>
    <row r="103" spans="11:25" hidden="1">
      <c r="K103" s="598" t="s">
        <v>211</v>
      </c>
      <c r="L103" s="524"/>
      <c r="M103" s="524"/>
      <c r="N103" s="524"/>
      <c r="O103" s="524"/>
      <c r="P103" s="524"/>
      <c r="Q103" s="524"/>
      <c r="R103" s="524"/>
      <c r="S103" s="524"/>
      <c r="T103" s="524"/>
      <c r="U103" s="524"/>
      <c r="V103" s="524"/>
      <c r="W103" s="142"/>
      <c r="X103" s="524"/>
      <c r="Y103" s="524"/>
    </row>
    <row r="104" spans="11:25" hidden="1">
      <c r="K104" s="598" t="s">
        <v>212</v>
      </c>
      <c r="L104" s="524"/>
      <c r="M104" s="524"/>
      <c r="N104" s="524"/>
      <c r="O104" s="524"/>
      <c r="P104" s="524"/>
      <c r="Q104" s="524"/>
      <c r="R104" s="524"/>
      <c r="S104" s="524"/>
      <c r="T104" s="524"/>
      <c r="U104" s="524"/>
      <c r="V104" s="524"/>
      <c r="W104" s="142"/>
      <c r="X104" s="524"/>
      <c r="Y104" s="524"/>
    </row>
    <row r="105" spans="11:25" hidden="1">
      <c r="K105" s="598" t="s">
        <v>213</v>
      </c>
      <c r="L105" s="524"/>
      <c r="M105" s="524"/>
      <c r="N105" s="524"/>
      <c r="O105" s="524"/>
      <c r="P105" s="524"/>
      <c r="Q105" s="524"/>
      <c r="R105" s="524"/>
      <c r="S105" s="524"/>
      <c r="T105" s="524"/>
      <c r="U105" s="524"/>
      <c r="V105" s="524"/>
      <c r="W105" s="142"/>
      <c r="X105" s="524"/>
      <c r="Y105" s="524"/>
    </row>
    <row r="106" spans="11:25" hidden="1">
      <c r="K106" s="598" t="s">
        <v>214</v>
      </c>
      <c r="L106" s="524"/>
      <c r="M106" s="524"/>
      <c r="N106" s="524"/>
      <c r="O106" s="524"/>
      <c r="P106" s="524"/>
      <c r="Q106" s="524"/>
      <c r="R106" s="524"/>
      <c r="S106" s="524"/>
      <c r="T106" s="524"/>
      <c r="U106" s="524"/>
      <c r="V106" s="524"/>
      <c r="W106" s="142"/>
      <c r="X106" s="524"/>
      <c r="Y106" s="524"/>
    </row>
    <row r="107" spans="11:25" hidden="1">
      <c r="K107" s="598" t="s">
        <v>215</v>
      </c>
      <c r="L107" s="524"/>
      <c r="M107" s="524"/>
      <c r="N107" s="524"/>
      <c r="O107" s="524"/>
      <c r="P107" s="524"/>
      <c r="Q107" s="524"/>
      <c r="R107" s="524"/>
      <c r="S107" s="524"/>
      <c r="T107" s="524"/>
      <c r="U107" s="524"/>
      <c r="V107" s="524"/>
      <c r="W107" s="142"/>
      <c r="X107" s="524"/>
      <c r="Y107" s="524"/>
    </row>
    <row r="108" spans="11:25" hidden="1">
      <c r="K108" s="598" t="s">
        <v>216</v>
      </c>
      <c r="L108" s="524"/>
      <c r="M108" s="524"/>
      <c r="N108" s="524"/>
      <c r="O108" s="524"/>
      <c r="P108" s="524"/>
      <c r="Q108" s="524"/>
      <c r="R108" s="524"/>
      <c r="S108" s="524"/>
      <c r="T108" s="524"/>
      <c r="U108" s="524"/>
      <c r="V108" s="524"/>
      <c r="W108" s="142"/>
      <c r="X108" s="524"/>
      <c r="Y108" s="524"/>
    </row>
    <row r="109" spans="11:25" hidden="1">
      <c r="K109" s="598" t="s">
        <v>217</v>
      </c>
      <c r="L109" s="524"/>
      <c r="M109" s="524"/>
      <c r="N109" s="524"/>
      <c r="O109" s="524"/>
      <c r="P109" s="524"/>
      <c r="Q109" s="524"/>
      <c r="R109" s="524"/>
      <c r="S109" s="524"/>
      <c r="T109" s="524"/>
      <c r="U109" s="524"/>
      <c r="V109" s="524"/>
      <c r="W109" s="142"/>
      <c r="X109" s="524"/>
      <c r="Y109" s="524"/>
    </row>
    <row r="110" spans="11:25" hidden="1">
      <c r="K110" s="598" t="s">
        <v>218</v>
      </c>
      <c r="L110" s="524"/>
      <c r="M110" s="524"/>
      <c r="N110" s="524"/>
      <c r="O110" s="524"/>
      <c r="P110" s="524"/>
      <c r="Q110" s="524"/>
      <c r="R110" s="524"/>
      <c r="S110" s="524"/>
      <c r="T110" s="524"/>
      <c r="U110" s="524"/>
      <c r="V110" s="524"/>
      <c r="W110" s="142"/>
      <c r="X110" s="524"/>
      <c r="Y110" s="524"/>
    </row>
    <row r="111" spans="11:25" hidden="1">
      <c r="K111" s="598" t="s">
        <v>219</v>
      </c>
      <c r="L111" s="524"/>
      <c r="M111" s="524"/>
      <c r="N111" s="524"/>
      <c r="O111" s="524"/>
      <c r="P111" s="524"/>
      <c r="Q111" s="524"/>
      <c r="R111" s="524"/>
      <c r="S111" s="524"/>
      <c r="T111" s="524"/>
      <c r="U111" s="524"/>
      <c r="V111" s="524"/>
      <c r="W111" s="142"/>
      <c r="X111" s="524"/>
      <c r="Y111" s="524"/>
    </row>
    <row r="112" spans="11:25" hidden="1">
      <c r="K112" s="598" t="s">
        <v>220</v>
      </c>
      <c r="L112" s="524"/>
      <c r="M112" s="524"/>
      <c r="N112" s="524"/>
      <c r="O112" s="524"/>
      <c r="P112" s="524"/>
      <c r="Q112" s="524"/>
      <c r="R112" s="524"/>
      <c r="S112" s="524"/>
      <c r="T112" s="524"/>
      <c r="U112" s="524"/>
      <c r="V112" s="524"/>
      <c r="W112" s="142"/>
      <c r="X112" s="524"/>
      <c r="Y112" s="524"/>
    </row>
    <row r="113" spans="11:25" hidden="1">
      <c r="K113" s="598" t="s">
        <v>221</v>
      </c>
      <c r="L113" s="524"/>
      <c r="M113" s="524"/>
      <c r="N113" s="524"/>
      <c r="O113" s="524"/>
      <c r="P113" s="524"/>
      <c r="Q113" s="524"/>
      <c r="R113" s="524"/>
      <c r="S113" s="524"/>
      <c r="T113" s="524"/>
      <c r="U113" s="524"/>
      <c r="V113" s="524"/>
      <c r="W113" s="142"/>
      <c r="X113" s="524"/>
      <c r="Y113" s="524"/>
    </row>
    <row r="114" spans="11:25" hidden="1">
      <c r="K114" s="598" t="s">
        <v>222</v>
      </c>
      <c r="L114" s="524"/>
      <c r="M114" s="524"/>
      <c r="N114" s="524"/>
      <c r="O114" s="524"/>
      <c r="P114" s="524"/>
      <c r="Q114" s="524"/>
      <c r="R114" s="524"/>
      <c r="S114" s="524"/>
      <c r="T114" s="524"/>
      <c r="U114" s="524"/>
      <c r="V114" s="524"/>
      <c r="W114" s="142"/>
      <c r="X114" s="524"/>
      <c r="Y114" s="524"/>
    </row>
    <row r="115" spans="11:25" hidden="1">
      <c r="K115" s="598" t="s">
        <v>223</v>
      </c>
      <c r="L115" s="524"/>
      <c r="M115" s="524"/>
      <c r="N115" s="524"/>
      <c r="O115" s="524"/>
      <c r="P115" s="524"/>
      <c r="Q115" s="524"/>
      <c r="R115" s="524"/>
      <c r="S115" s="524"/>
      <c r="T115" s="524"/>
      <c r="U115" s="524"/>
      <c r="V115" s="524"/>
      <c r="W115" s="142"/>
      <c r="X115" s="524"/>
      <c r="Y115" s="524"/>
    </row>
    <row r="116" spans="11:25" hidden="1">
      <c r="K116" s="598" t="s">
        <v>224</v>
      </c>
      <c r="L116" s="524"/>
      <c r="M116" s="524"/>
      <c r="N116" s="524"/>
      <c r="O116" s="524"/>
      <c r="P116" s="524"/>
      <c r="Q116" s="524"/>
      <c r="R116" s="524"/>
      <c r="S116" s="524"/>
      <c r="T116" s="524"/>
      <c r="U116" s="524"/>
      <c r="V116" s="524"/>
      <c r="W116" s="142"/>
      <c r="X116" s="524"/>
      <c r="Y116" s="524"/>
    </row>
    <row r="117" spans="11:25" hidden="1">
      <c r="K117" s="598" t="s">
        <v>225</v>
      </c>
      <c r="L117" s="524"/>
      <c r="M117" s="524"/>
      <c r="N117" s="524"/>
      <c r="O117" s="524"/>
      <c r="P117" s="524"/>
      <c r="Q117" s="524"/>
      <c r="R117" s="524"/>
      <c r="S117" s="524"/>
      <c r="T117" s="524"/>
      <c r="U117" s="524"/>
      <c r="V117" s="524"/>
      <c r="W117" s="142"/>
      <c r="X117" s="524"/>
      <c r="Y117" s="524"/>
    </row>
    <row r="118" spans="11:25" hidden="1">
      <c r="K118" s="598" t="s">
        <v>226</v>
      </c>
      <c r="L118" s="524"/>
      <c r="M118" s="524"/>
      <c r="N118" s="524"/>
      <c r="O118" s="524"/>
      <c r="P118" s="524"/>
      <c r="Q118" s="524"/>
      <c r="R118" s="524"/>
      <c r="S118" s="524"/>
      <c r="T118" s="524"/>
      <c r="U118" s="524"/>
      <c r="V118" s="524"/>
      <c r="W118" s="142"/>
      <c r="X118" s="524"/>
      <c r="Y118" s="524"/>
    </row>
    <row r="119" spans="11:25" hidden="1">
      <c r="K119" s="598" t="s">
        <v>227</v>
      </c>
      <c r="L119" s="524"/>
      <c r="M119" s="524"/>
      <c r="N119" s="524"/>
      <c r="O119" s="524"/>
      <c r="P119" s="524"/>
      <c r="Q119" s="524"/>
      <c r="R119" s="524"/>
      <c r="S119" s="524"/>
      <c r="T119" s="524"/>
      <c r="U119" s="524"/>
      <c r="V119" s="524"/>
      <c r="W119" s="142"/>
      <c r="X119" s="524"/>
      <c r="Y119" s="524"/>
    </row>
    <row r="120" spans="11:25" hidden="1">
      <c r="K120" s="598"/>
      <c r="L120" s="524"/>
      <c r="M120" s="524"/>
      <c r="N120" s="524"/>
      <c r="O120" s="524"/>
      <c r="P120" s="524"/>
      <c r="Q120" s="524"/>
      <c r="R120" s="524"/>
      <c r="S120" s="524"/>
      <c r="T120" s="524"/>
      <c r="U120" s="524"/>
      <c r="V120" s="524"/>
      <c r="W120" s="142"/>
      <c r="X120" s="524"/>
      <c r="Y120" s="524"/>
    </row>
    <row r="121" spans="11:25" hidden="1">
      <c r="K121" s="598" t="s">
        <v>192</v>
      </c>
      <c r="L121" s="524"/>
      <c r="M121" s="524"/>
      <c r="N121" s="524"/>
      <c r="O121" s="524"/>
      <c r="P121" s="524"/>
      <c r="Q121" s="524"/>
      <c r="R121" s="524"/>
      <c r="S121" s="524"/>
      <c r="T121" s="524"/>
      <c r="U121" s="524"/>
      <c r="V121" s="524"/>
      <c r="W121" s="142"/>
      <c r="X121" s="524"/>
      <c r="Y121" s="524"/>
    </row>
    <row r="122" spans="11:25" hidden="1">
      <c r="K122" s="600">
        <v>1</v>
      </c>
      <c r="L122" s="524"/>
      <c r="M122" s="524"/>
      <c r="N122" s="524"/>
      <c r="O122" s="524"/>
      <c r="P122" s="524"/>
      <c r="Q122" s="524"/>
      <c r="R122" s="524"/>
      <c r="S122" s="524"/>
      <c r="T122" s="524"/>
      <c r="U122" s="524"/>
      <c r="V122" s="524"/>
      <c r="W122" s="142"/>
      <c r="X122" s="524"/>
      <c r="Y122" s="524"/>
    </row>
    <row r="123" spans="11:25" hidden="1">
      <c r="K123" s="598">
        <v>2</v>
      </c>
      <c r="L123" s="524"/>
      <c r="M123" s="524"/>
      <c r="N123" s="524"/>
      <c r="O123" s="524"/>
      <c r="P123" s="524"/>
      <c r="Q123" s="524"/>
      <c r="R123" s="524"/>
      <c r="S123" s="524"/>
      <c r="T123" s="524"/>
      <c r="U123" s="524"/>
      <c r="V123" s="524"/>
      <c r="W123" s="142"/>
      <c r="X123" s="524"/>
      <c r="Y123" s="524"/>
    </row>
    <row r="124" spans="11:25" hidden="1">
      <c r="K124" s="598">
        <v>3</v>
      </c>
      <c r="L124" s="524"/>
      <c r="M124" s="524"/>
      <c r="N124" s="524"/>
      <c r="O124" s="524"/>
      <c r="P124" s="524"/>
      <c r="Q124" s="524"/>
      <c r="R124" s="524"/>
      <c r="S124" s="524"/>
      <c r="T124" s="524"/>
      <c r="U124" s="524"/>
      <c r="V124" s="524"/>
      <c r="W124" s="142"/>
      <c r="X124" s="524"/>
      <c r="Y124" s="524"/>
    </row>
    <row r="125" spans="11:25" hidden="1">
      <c r="K125" s="598">
        <v>4</v>
      </c>
      <c r="L125" s="524"/>
      <c r="M125" s="524"/>
      <c r="N125" s="524"/>
      <c r="O125" s="524"/>
      <c r="P125" s="524"/>
      <c r="Q125" s="524"/>
      <c r="R125" s="524"/>
      <c r="S125" s="524"/>
      <c r="T125" s="524"/>
      <c r="U125" s="524"/>
      <c r="V125" s="524"/>
      <c r="W125" s="142"/>
      <c r="X125" s="524"/>
      <c r="Y125" s="524"/>
    </row>
    <row r="126" spans="11:25" hidden="1">
      <c r="K126" s="598"/>
      <c r="L126" s="524"/>
      <c r="M126" s="524"/>
      <c r="N126" s="524"/>
      <c r="O126" s="524"/>
      <c r="P126" s="524"/>
      <c r="Q126" s="524"/>
      <c r="R126" s="524"/>
      <c r="S126" s="524"/>
      <c r="T126" s="524"/>
      <c r="U126" s="524"/>
      <c r="V126" s="524"/>
      <c r="W126" s="142"/>
      <c r="X126" s="524"/>
      <c r="Y126" s="524"/>
    </row>
    <row r="127" spans="11:25" hidden="1">
      <c r="K127" s="598"/>
      <c r="L127" s="524"/>
      <c r="M127" s="524"/>
      <c r="N127" s="524"/>
      <c r="O127" s="524"/>
      <c r="P127" s="524"/>
      <c r="Q127" s="524"/>
      <c r="R127" s="524"/>
      <c r="S127" s="524"/>
      <c r="T127" s="524"/>
      <c r="U127" s="524"/>
      <c r="V127" s="524"/>
      <c r="W127" s="142"/>
      <c r="X127" s="524"/>
      <c r="Y127" s="524"/>
    </row>
    <row r="128" spans="11:25">
      <c r="K128" s="598"/>
      <c r="L128" s="524"/>
      <c r="M128" s="524"/>
      <c r="N128" s="524"/>
      <c r="O128" s="524"/>
      <c r="P128" s="524"/>
      <c r="Q128" s="524"/>
      <c r="R128" s="524"/>
      <c r="S128" s="524"/>
      <c r="T128" s="524"/>
      <c r="U128" s="524"/>
      <c r="V128" s="524"/>
      <c r="W128" s="142"/>
      <c r="X128" s="524"/>
      <c r="Y128" s="524"/>
    </row>
    <row r="129" spans="11:25">
      <c r="K129" s="598"/>
      <c r="L129" s="524"/>
      <c r="M129" s="524"/>
      <c r="N129" s="524"/>
      <c r="O129" s="524"/>
      <c r="P129" s="524"/>
      <c r="Q129" s="524"/>
      <c r="R129" s="524"/>
      <c r="S129" s="524"/>
      <c r="T129" s="524"/>
      <c r="U129" s="524"/>
      <c r="V129" s="524"/>
      <c r="W129" s="142"/>
      <c r="X129" s="524"/>
      <c r="Y129" s="524"/>
    </row>
    <row r="130" spans="11:25">
      <c r="K130" s="598"/>
      <c r="L130" s="524"/>
      <c r="M130" s="524"/>
      <c r="N130" s="524"/>
      <c r="O130" s="524"/>
      <c r="P130" s="524"/>
      <c r="Q130" s="524"/>
      <c r="R130" s="524"/>
      <c r="S130" s="524"/>
      <c r="T130" s="524"/>
      <c r="U130" s="524"/>
      <c r="V130" s="524"/>
      <c r="W130" s="142"/>
      <c r="X130" s="524"/>
      <c r="Y130" s="524"/>
    </row>
    <row r="131" spans="11:25">
      <c r="K131" s="598"/>
      <c r="L131" s="524"/>
      <c r="M131" s="524"/>
      <c r="N131" s="524"/>
      <c r="O131" s="524"/>
      <c r="P131" s="524"/>
      <c r="Q131" s="524"/>
      <c r="R131" s="524"/>
      <c r="S131" s="524"/>
      <c r="T131" s="524"/>
      <c r="U131" s="524"/>
      <c r="V131" s="524"/>
      <c r="W131" s="142"/>
      <c r="X131" s="524"/>
      <c r="Y131" s="524"/>
    </row>
    <row r="132" spans="11:25">
      <c r="K132" s="598"/>
      <c r="L132" s="524"/>
      <c r="M132" s="524"/>
      <c r="N132" s="524"/>
      <c r="O132" s="524"/>
      <c r="P132" s="524"/>
      <c r="Q132" s="524"/>
      <c r="R132" s="524"/>
      <c r="S132" s="524"/>
      <c r="T132" s="524"/>
      <c r="U132" s="524"/>
      <c r="V132" s="524"/>
      <c r="W132" s="142"/>
      <c r="X132" s="524"/>
      <c r="Y132" s="524"/>
    </row>
    <row r="133" spans="11:25">
      <c r="K133" s="598"/>
      <c r="L133" s="524"/>
      <c r="M133" s="524"/>
      <c r="N133" s="524"/>
      <c r="O133" s="524"/>
      <c r="P133" s="524"/>
      <c r="Q133" s="524"/>
      <c r="R133" s="524"/>
      <c r="S133" s="524"/>
      <c r="T133" s="524"/>
      <c r="U133" s="524"/>
      <c r="V133" s="524"/>
      <c r="W133" s="142"/>
      <c r="X133" s="524"/>
      <c r="Y133" s="524"/>
    </row>
    <row r="134" spans="11:25">
      <c r="K134" s="598"/>
      <c r="L134" s="524"/>
      <c r="M134" s="524"/>
      <c r="N134" s="524"/>
      <c r="O134" s="524"/>
      <c r="P134" s="524"/>
      <c r="Q134" s="524"/>
      <c r="R134" s="524"/>
      <c r="S134" s="524"/>
      <c r="T134" s="524"/>
      <c r="U134" s="524"/>
      <c r="V134" s="524"/>
      <c r="W134" s="142"/>
      <c r="X134" s="524"/>
      <c r="Y134" s="524"/>
    </row>
    <row r="135" spans="11:25">
      <c r="K135" s="598"/>
      <c r="L135" s="524"/>
      <c r="M135" s="524"/>
      <c r="N135" s="524"/>
      <c r="O135" s="524"/>
      <c r="P135" s="524"/>
      <c r="Q135" s="524"/>
      <c r="R135" s="524"/>
      <c r="S135" s="524"/>
      <c r="T135" s="524"/>
      <c r="U135" s="524"/>
      <c r="V135" s="524"/>
      <c r="W135" s="142"/>
      <c r="X135" s="524"/>
      <c r="Y135" s="524"/>
    </row>
    <row r="136" spans="11:25">
      <c r="K136" s="598"/>
      <c r="L136" s="524"/>
      <c r="M136" s="524"/>
      <c r="N136" s="524"/>
      <c r="O136" s="524"/>
      <c r="P136" s="524"/>
      <c r="Q136" s="524"/>
      <c r="R136" s="524"/>
      <c r="S136" s="524"/>
      <c r="T136" s="524"/>
      <c r="U136" s="524"/>
      <c r="V136" s="524"/>
      <c r="W136" s="142"/>
      <c r="X136" s="524"/>
      <c r="Y136" s="524"/>
    </row>
    <row r="137" spans="11:25">
      <c r="K137" s="598"/>
      <c r="L137" s="524"/>
      <c r="M137" s="524"/>
      <c r="N137" s="524"/>
      <c r="O137" s="524"/>
      <c r="P137" s="524"/>
      <c r="Q137" s="524"/>
      <c r="R137" s="524"/>
      <c r="S137" s="524"/>
      <c r="T137" s="524"/>
      <c r="U137" s="524"/>
      <c r="V137" s="524"/>
      <c r="W137" s="142"/>
      <c r="X137" s="524"/>
      <c r="Y137" s="524"/>
    </row>
    <row r="138" spans="11:25">
      <c r="K138" s="598"/>
      <c r="L138" s="591"/>
      <c r="M138" s="524"/>
      <c r="N138" s="524"/>
      <c r="O138" s="524"/>
      <c r="P138" s="524"/>
      <c r="W138" s="142"/>
    </row>
    <row r="139" spans="11:25">
      <c r="K139" s="598"/>
      <c r="L139" s="591"/>
      <c r="M139" s="524"/>
      <c r="N139" s="524"/>
      <c r="O139" s="524"/>
      <c r="P139" s="524"/>
      <c r="W139" s="142"/>
    </row>
    <row r="140" spans="11:25">
      <c r="K140" s="598"/>
      <c r="L140" s="591"/>
      <c r="M140" s="524"/>
      <c r="N140" s="524"/>
      <c r="O140" s="524"/>
      <c r="P140" s="524"/>
      <c r="W140" s="142"/>
    </row>
    <row r="141" spans="11:25">
      <c r="K141" s="598"/>
      <c r="L141" s="591"/>
      <c r="M141" s="524"/>
      <c r="N141" s="524"/>
      <c r="O141" s="524"/>
      <c r="P141" s="524"/>
      <c r="W141" s="142"/>
    </row>
    <row r="142" spans="11:25">
      <c r="K142" s="598"/>
      <c r="L142" s="591"/>
      <c r="M142" s="524"/>
      <c r="N142" s="524"/>
      <c r="O142" s="524"/>
      <c r="P142" s="524"/>
      <c r="W142" s="142"/>
    </row>
    <row r="143" spans="11:25">
      <c r="K143" s="598"/>
      <c r="L143" s="591"/>
      <c r="M143" s="524"/>
      <c r="N143" s="524"/>
      <c r="O143" s="524"/>
      <c r="P143" s="524"/>
    </row>
    <row r="144" spans="11:25">
      <c r="K144" s="598"/>
      <c r="L144" s="591"/>
      <c r="M144" s="524"/>
      <c r="N144" s="524"/>
      <c r="O144" s="524"/>
      <c r="P144" s="524"/>
    </row>
    <row r="145" spans="11:16">
      <c r="K145" s="598"/>
      <c r="L145" s="591"/>
      <c r="M145" s="524"/>
      <c r="N145" s="524"/>
      <c r="O145" s="524"/>
      <c r="P145" s="524"/>
    </row>
    <row r="146" spans="11:16">
      <c r="K146" s="598"/>
      <c r="L146" s="591"/>
      <c r="M146" s="524"/>
      <c r="N146" s="524"/>
      <c r="O146" s="524"/>
      <c r="P146" s="524"/>
    </row>
    <row r="147" spans="11:16">
      <c r="K147" s="598"/>
      <c r="L147" s="591"/>
      <c r="M147" s="524"/>
      <c r="N147" s="524"/>
      <c r="O147" s="524"/>
      <c r="P147" s="524"/>
    </row>
    <row r="148" spans="11:16">
      <c r="K148" s="598"/>
      <c r="L148" s="591"/>
      <c r="M148" s="524"/>
      <c r="N148" s="524"/>
      <c r="O148" s="524"/>
      <c r="P148" s="524"/>
    </row>
    <row r="149" spans="11:16">
      <c r="K149" s="598"/>
      <c r="L149" s="591"/>
      <c r="M149" s="524"/>
      <c r="N149" s="524"/>
      <c r="O149" s="524"/>
      <c r="P149" s="524"/>
    </row>
    <row r="150" spans="11:16">
      <c r="K150" s="598"/>
      <c r="L150" s="591"/>
      <c r="M150" s="524"/>
      <c r="N150" s="524"/>
      <c r="O150" s="524"/>
      <c r="P150" s="524"/>
    </row>
    <row r="151" spans="11:16">
      <c r="K151" s="598"/>
      <c r="L151" s="591"/>
      <c r="M151" s="524"/>
      <c r="N151" s="524"/>
      <c r="O151" s="524"/>
      <c r="P151" s="524"/>
    </row>
    <row r="152" spans="11:16">
      <c r="K152" s="598"/>
      <c r="L152" s="591"/>
      <c r="M152" s="524"/>
      <c r="N152" s="524"/>
      <c r="O152" s="524"/>
      <c r="P152" s="524"/>
    </row>
    <row r="153" spans="11:16">
      <c r="N153" s="598"/>
    </row>
    <row r="154" spans="11:16"/>
    <row r="155" spans="11:16"/>
    <row r="156" spans="11:16"/>
    <row r="157" spans="11:16"/>
  </sheetData>
  <dataConsolidate/>
  <mergeCells count="4">
    <mergeCell ref="F10:G10"/>
    <mergeCell ref="T11:V11"/>
    <mergeCell ref="X11:Y11"/>
    <mergeCell ref="N11:P11"/>
  </mergeCells>
  <conditionalFormatting sqref="F39">
    <cfRule type="expression" dxfId="266" priority="396">
      <formula>"D40=&gt;0"</formula>
    </cfRule>
  </conditionalFormatting>
  <conditionalFormatting sqref="G43">
    <cfRule type="cellIs" dxfId="265" priority="395" operator="greaterThan">
      <formula>0</formula>
    </cfRule>
  </conditionalFormatting>
  <conditionalFormatting sqref="G63">
    <cfRule type="cellIs" dxfId="264" priority="390" operator="greaterThan">
      <formula>0</formula>
    </cfRule>
  </conditionalFormatting>
  <conditionalFormatting sqref="G51">
    <cfRule type="cellIs" dxfId="263" priority="388" operator="greaterThan">
      <formula>0</formula>
    </cfRule>
  </conditionalFormatting>
  <conditionalFormatting sqref="G57">
    <cfRule type="cellIs" dxfId="262" priority="387" operator="greaterThan">
      <formula>0</formula>
    </cfRule>
  </conditionalFormatting>
  <conditionalFormatting sqref="F59">
    <cfRule type="cellIs" dxfId="261" priority="386" operator="greaterThan">
      <formula>0</formula>
    </cfRule>
  </conditionalFormatting>
  <conditionalFormatting sqref="F60">
    <cfRule type="cellIs" dxfId="260" priority="384" operator="greaterThan">
      <formula>0</formula>
    </cfRule>
  </conditionalFormatting>
  <conditionalFormatting sqref="F61">
    <cfRule type="cellIs" dxfId="259" priority="383" operator="greaterThan">
      <formula>0</formula>
    </cfRule>
  </conditionalFormatting>
  <conditionalFormatting sqref="N27 N29 M33 N34">
    <cfRule type="cellIs" dxfId="258" priority="378" operator="greaterThan">
      <formula>0</formula>
    </cfRule>
  </conditionalFormatting>
  <conditionalFormatting sqref="O29 O34 O38:O39 O57 O36 O44 O59:O65 O31">
    <cfRule type="cellIs" dxfId="257" priority="377" operator="greaterThan">
      <formula>0</formula>
    </cfRule>
  </conditionalFormatting>
  <conditionalFormatting sqref="N39">
    <cfRule type="cellIs" dxfId="256" priority="372" operator="greaterThan">
      <formula>0</formula>
    </cfRule>
  </conditionalFormatting>
  <conditionalFormatting sqref="N57">
    <cfRule type="cellIs" dxfId="255" priority="370" operator="greaterThan">
      <formula>0</formula>
    </cfRule>
  </conditionalFormatting>
  <conditionalFormatting sqref="N59:N65">
    <cfRule type="cellIs" dxfId="254" priority="368" operator="greaterThan">
      <formula>0</formula>
    </cfRule>
  </conditionalFormatting>
  <conditionalFormatting sqref="M34">
    <cfRule type="cellIs" dxfId="253" priority="376" stopIfTrue="1" operator="greaterThan">
      <formula>0.01</formula>
    </cfRule>
  </conditionalFormatting>
  <conditionalFormatting sqref="N36">
    <cfRule type="cellIs" dxfId="252" priority="373" operator="greaterThan">
      <formula>0</formula>
    </cfRule>
  </conditionalFormatting>
  <conditionalFormatting sqref="N44">
    <cfRule type="cellIs" dxfId="251" priority="371" operator="greaterThan">
      <formula>0</formula>
    </cfRule>
  </conditionalFormatting>
  <conditionalFormatting sqref="N24">
    <cfRule type="cellIs" dxfId="250" priority="365" operator="greaterThan">
      <formula>0</formula>
    </cfRule>
  </conditionalFormatting>
  <conditionalFormatting sqref="N55">
    <cfRule type="cellIs" dxfId="249" priority="369" operator="greaterThan">
      <formula>0</formula>
    </cfRule>
  </conditionalFormatting>
  <conditionalFormatting sqref="N38">
    <cfRule type="cellIs" dxfId="248" priority="367" operator="greaterThan">
      <formula>0</formula>
    </cfRule>
  </conditionalFormatting>
  <conditionalFormatting sqref="N31">
    <cfRule type="cellIs" dxfId="247" priority="366" operator="greaterThan">
      <formula>0</formula>
    </cfRule>
  </conditionalFormatting>
  <conditionalFormatting sqref="P29 P34 P38:P39 P57 P36 P44 P59:P65 P31">
    <cfRule type="cellIs" dxfId="246" priority="362" operator="greaterThan">
      <formula>0</formula>
    </cfRule>
  </conditionalFormatting>
  <conditionalFormatting sqref="R29:S29 R34:S34 R38:S39 R57 R36:S36 R44 R64:S65 R31:S31 R59:R63 S40 S43:S45 S53:S63">
    <cfRule type="cellIs" dxfId="245" priority="360" operator="greaterThan">
      <formula>0</formula>
    </cfRule>
  </conditionalFormatting>
  <conditionalFormatting sqref="T29 T34 T38:T39 T57 T36 T59:T65 T31">
    <cfRule type="cellIs" dxfId="244" priority="359" operator="greaterThan">
      <formula>0</formula>
    </cfRule>
  </conditionalFormatting>
  <conditionalFormatting sqref="U29 U34 U38:U39 U57 U36 U44 U59:U65 U31">
    <cfRule type="cellIs" dxfId="243" priority="357" operator="greaterThan">
      <formula>0</formula>
    </cfRule>
  </conditionalFormatting>
  <conditionalFormatting sqref="V29 V34 V38:V39 V57 V36 V44 V59:V65 V31">
    <cfRule type="cellIs" dxfId="242" priority="355" operator="greaterThan">
      <formula>0</formula>
    </cfRule>
  </conditionalFormatting>
  <conditionalFormatting sqref="X29 X34 X38:X39 X57 X36 X44 X59:X65 X31">
    <cfRule type="cellIs" dxfId="241" priority="353" operator="greaterThan">
      <formula>0</formula>
    </cfRule>
  </conditionalFormatting>
  <conditionalFormatting sqref="X21:X23">
    <cfRule type="cellIs" dxfId="240" priority="352" operator="greaterThan">
      <formula>0</formula>
    </cfRule>
  </conditionalFormatting>
  <conditionalFormatting sqref="Y29 Y34 Y38:Y39 Y57 Y36 Y44 Y59:Y65 Y31">
    <cfRule type="cellIs" dxfId="239" priority="351" operator="greaterThan">
      <formula>0</formula>
    </cfRule>
  </conditionalFormatting>
  <conditionalFormatting sqref="Y21:Y23">
    <cfRule type="cellIs" dxfId="238" priority="350" operator="greaterThan">
      <formula>0</formula>
    </cfRule>
  </conditionalFormatting>
  <conditionalFormatting sqref="N33">
    <cfRule type="cellIs" dxfId="237" priority="342" operator="greaterThan">
      <formula>0</formula>
    </cfRule>
  </conditionalFormatting>
  <conditionalFormatting sqref="S27">
    <cfRule type="cellIs" dxfId="236" priority="330" operator="greaterThan">
      <formula>0</formula>
    </cfRule>
  </conditionalFormatting>
  <conditionalFormatting sqref="O55">
    <cfRule type="cellIs" dxfId="235" priority="321" operator="greaterThan">
      <formula>0</formula>
    </cfRule>
  </conditionalFormatting>
  <conditionalFormatting sqref="P55">
    <cfRule type="cellIs" dxfId="234" priority="320" operator="greaterThan">
      <formula>0</formula>
    </cfRule>
  </conditionalFormatting>
  <conditionalFormatting sqref="R55">
    <cfRule type="cellIs" dxfId="233" priority="318" operator="greaterThan">
      <formula>0</formula>
    </cfRule>
  </conditionalFormatting>
  <conditionalFormatting sqref="T55">
    <cfRule type="cellIs" dxfId="232" priority="317" operator="greaterThan">
      <formula>0</formula>
    </cfRule>
  </conditionalFormatting>
  <conditionalFormatting sqref="U55">
    <cfRule type="cellIs" dxfId="231" priority="316" operator="greaterThan">
      <formula>0</formula>
    </cfRule>
  </conditionalFormatting>
  <conditionalFormatting sqref="V55">
    <cfRule type="cellIs" dxfId="230" priority="315" operator="greaterThan">
      <formula>0</formula>
    </cfRule>
  </conditionalFormatting>
  <conditionalFormatting sqref="X55">
    <cfRule type="cellIs" dxfId="229" priority="314" operator="greaterThan">
      <formula>0</formula>
    </cfRule>
  </conditionalFormatting>
  <conditionalFormatting sqref="Y55">
    <cfRule type="cellIs" dxfId="228" priority="313" operator="greaterThan">
      <formula>0</formula>
    </cfRule>
  </conditionalFormatting>
  <conditionalFormatting sqref="O33">
    <cfRule type="cellIs" dxfId="227" priority="309" operator="greaterThan">
      <formula>0</formula>
    </cfRule>
  </conditionalFormatting>
  <conditionalFormatting sqref="P33">
    <cfRule type="cellIs" dxfId="226" priority="308" operator="greaterThan">
      <formula>0</formula>
    </cfRule>
  </conditionalFormatting>
  <conditionalFormatting sqref="R33:S33">
    <cfRule type="cellIs" dxfId="225" priority="306" operator="greaterThan">
      <formula>0</formula>
    </cfRule>
  </conditionalFormatting>
  <conditionalFormatting sqref="T33">
    <cfRule type="cellIs" dxfId="224" priority="305" operator="greaterThan">
      <formula>0</formula>
    </cfRule>
  </conditionalFormatting>
  <conditionalFormatting sqref="U33">
    <cfRule type="cellIs" dxfId="223" priority="304" operator="greaterThan">
      <formula>0</formula>
    </cfRule>
  </conditionalFormatting>
  <conditionalFormatting sqref="V33">
    <cfRule type="cellIs" dxfId="222" priority="303" operator="greaterThan">
      <formula>0</formula>
    </cfRule>
  </conditionalFormatting>
  <conditionalFormatting sqref="X33">
    <cfRule type="cellIs" dxfId="221" priority="302" operator="greaterThan">
      <formula>0</formula>
    </cfRule>
  </conditionalFormatting>
  <conditionalFormatting sqref="Y33">
    <cfRule type="cellIs" dxfId="220" priority="301" operator="greaterThan">
      <formula>0</formula>
    </cfRule>
  </conditionalFormatting>
  <conditionalFormatting sqref="M27">
    <cfRule type="cellIs" dxfId="219" priority="292" operator="greaterThan">
      <formula>0</formula>
    </cfRule>
  </conditionalFormatting>
  <conditionalFormatting sqref="R23">
    <cfRule type="cellIs" dxfId="218" priority="268" operator="greaterThan">
      <formula>0</formula>
    </cfRule>
  </conditionalFormatting>
  <conditionalFormatting sqref="R21">
    <cfRule type="cellIs" dxfId="217" priority="271" operator="greaterThan">
      <formula>0</formula>
    </cfRule>
  </conditionalFormatting>
  <conditionalFormatting sqref="R22">
    <cfRule type="cellIs" dxfId="216" priority="269" operator="greaterThan">
      <formula>0</formula>
    </cfRule>
  </conditionalFormatting>
  <conditionalFormatting sqref="N25">
    <cfRule type="cellIs" dxfId="215" priority="243" operator="greaterThan">
      <formula>0</formula>
    </cfRule>
  </conditionalFormatting>
  <conditionalFormatting sqref="O25">
    <cfRule type="cellIs" dxfId="214" priority="242" operator="greaterThan">
      <formula>0</formula>
    </cfRule>
  </conditionalFormatting>
  <conditionalFormatting sqref="P25">
    <cfRule type="cellIs" dxfId="213" priority="241" operator="greaterThan">
      <formula>0</formula>
    </cfRule>
  </conditionalFormatting>
  <conditionalFormatting sqref="R53">
    <cfRule type="cellIs" dxfId="212" priority="224" operator="greaterThan">
      <formula>0</formula>
    </cfRule>
  </conditionalFormatting>
  <conditionalFormatting sqref="X53:Y53">
    <cfRule type="cellIs" dxfId="211" priority="223" operator="greaterThan">
      <formula>0</formula>
    </cfRule>
  </conditionalFormatting>
  <conditionalFormatting sqref="S41:S42">
    <cfRule type="cellIs" dxfId="210" priority="206" operator="greaterThan">
      <formula>0</formula>
    </cfRule>
  </conditionalFormatting>
  <conditionalFormatting sqref="X42">
    <cfRule type="cellIs" dxfId="209" priority="203" operator="greaterThan">
      <formula>0</formula>
    </cfRule>
  </conditionalFormatting>
  <conditionalFormatting sqref="Y42">
    <cfRule type="cellIs" dxfId="208" priority="202" operator="greaterThan">
      <formula>0</formula>
    </cfRule>
  </conditionalFormatting>
  <conditionalFormatting sqref="R41">
    <cfRule type="cellIs" dxfId="207" priority="200" operator="greaterThan">
      <formula>0</formula>
    </cfRule>
  </conditionalFormatting>
  <conditionalFormatting sqref="R42">
    <cfRule type="cellIs" dxfId="206" priority="199" operator="greaterThan">
      <formula>0</formula>
    </cfRule>
  </conditionalFormatting>
  <conditionalFormatting sqref="S46:S49">
    <cfRule type="cellIs" dxfId="205" priority="198" operator="greaterThan">
      <formula>0</formula>
    </cfRule>
  </conditionalFormatting>
  <conditionalFormatting sqref="X50:Y51">
    <cfRule type="cellIs" dxfId="204" priority="192" operator="greaterThan">
      <formula>0</formula>
    </cfRule>
  </conditionalFormatting>
  <conditionalFormatting sqref="R46:R49">
    <cfRule type="cellIs" dxfId="203" priority="197" operator="greaterThan">
      <formula>0</formula>
    </cfRule>
  </conditionalFormatting>
  <conditionalFormatting sqref="X46:Y49">
    <cfRule type="cellIs" dxfId="202" priority="196" operator="greaterThan">
      <formula>0</formula>
    </cfRule>
  </conditionalFormatting>
  <conditionalFormatting sqref="S50:S52">
    <cfRule type="cellIs" dxfId="201" priority="195" operator="greaterThan">
      <formula>0</formula>
    </cfRule>
  </conditionalFormatting>
  <conditionalFormatting sqref="R50:R51">
    <cfRule type="cellIs" dxfId="200" priority="194" operator="greaterThan">
      <formula>0</formula>
    </cfRule>
  </conditionalFormatting>
  <conditionalFormatting sqref="R52">
    <cfRule type="cellIs" dxfId="199" priority="193" operator="greaterThan">
      <formula>0</formula>
    </cfRule>
  </conditionalFormatting>
  <conditionalFormatting sqref="X52:Y52">
    <cfRule type="cellIs" dxfId="198" priority="191" operator="greaterThan">
      <formula>0</formula>
    </cfRule>
  </conditionalFormatting>
  <conditionalFormatting sqref="O24">
    <cfRule type="cellIs" dxfId="197" priority="121" operator="greaterThan">
      <formula>0</formula>
    </cfRule>
  </conditionalFormatting>
  <conditionalFormatting sqref="P24">
    <cfRule type="cellIs" dxfId="196" priority="120" operator="greaterThan">
      <formula>0</formula>
    </cfRule>
  </conditionalFormatting>
  <conditionalFormatting sqref="R24">
    <cfRule type="cellIs" dxfId="195" priority="118" operator="greaterThan">
      <formula>0</formula>
    </cfRule>
  </conditionalFormatting>
  <conditionalFormatting sqref="T24">
    <cfRule type="cellIs" dxfId="194" priority="117" operator="greaterThan">
      <formula>0</formula>
    </cfRule>
  </conditionalFormatting>
  <conditionalFormatting sqref="U24">
    <cfRule type="cellIs" dxfId="193" priority="116" operator="greaterThan">
      <formula>0</formula>
    </cfRule>
  </conditionalFormatting>
  <conditionalFormatting sqref="V24">
    <cfRule type="cellIs" dxfId="192" priority="115" operator="greaterThan">
      <formula>0</formula>
    </cfRule>
  </conditionalFormatting>
  <conditionalFormatting sqref="X24">
    <cfRule type="cellIs" dxfId="191" priority="114" operator="greaterThan">
      <formula>0</formula>
    </cfRule>
  </conditionalFormatting>
  <conditionalFormatting sqref="Y24">
    <cfRule type="cellIs" dxfId="190" priority="113" operator="greaterThan">
      <formula>0</formula>
    </cfRule>
  </conditionalFormatting>
  <conditionalFormatting sqref="O27">
    <cfRule type="cellIs" dxfId="189" priority="112" operator="greaterThan">
      <formula>0</formula>
    </cfRule>
  </conditionalFormatting>
  <conditionalFormatting sqref="P27">
    <cfRule type="cellIs" dxfId="188" priority="111" operator="greaterThan">
      <formula>0</formula>
    </cfRule>
  </conditionalFormatting>
  <conditionalFormatting sqref="R27">
    <cfRule type="cellIs" dxfId="187" priority="109" operator="greaterThan">
      <formula>0</formula>
    </cfRule>
  </conditionalFormatting>
  <conditionalFormatting sqref="T27">
    <cfRule type="cellIs" dxfId="186" priority="108" operator="greaterThan">
      <formula>0</formula>
    </cfRule>
  </conditionalFormatting>
  <conditionalFormatting sqref="U27">
    <cfRule type="cellIs" dxfId="185" priority="107" operator="greaterThan">
      <formula>0</formula>
    </cfRule>
  </conditionalFormatting>
  <conditionalFormatting sqref="V27">
    <cfRule type="cellIs" dxfId="184" priority="106" operator="greaterThan">
      <formula>0</formula>
    </cfRule>
  </conditionalFormatting>
  <conditionalFormatting sqref="X27">
    <cfRule type="cellIs" dxfId="183" priority="105" operator="greaterThan">
      <formula>0</formula>
    </cfRule>
  </conditionalFormatting>
  <conditionalFormatting sqref="Y27">
    <cfRule type="cellIs" dxfId="182" priority="104" operator="greaterThan">
      <formula>0</formula>
    </cfRule>
  </conditionalFormatting>
  <conditionalFormatting sqref="Y17">
    <cfRule type="cellIs" dxfId="181" priority="79" operator="greaterThan">
      <formula>0</formula>
    </cfRule>
  </conditionalFormatting>
  <conditionalFormatting sqref="R17">
    <cfRule type="cellIs" dxfId="180" priority="77" operator="greaterThan">
      <formula>0</formula>
    </cfRule>
  </conditionalFormatting>
  <conditionalFormatting sqref="X17">
    <cfRule type="cellIs" dxfId="179" priority="76" operator="greaterThan">
      <formula>0</formula>
    </cfRule>
  </conditionalFormatting>
  <conditionalFormatting sqref="M24">
    <cfRule type="cellIs" dxfId="178" priority="64" operator="greaterThan">
      <formula>0</formula>
    </cfRule>
  </conditionalFormatting>
  <conditionalFormatting sqref="M29">
    <cfRule type="cellIs" dxfId="177" priority="63" operator="greaterThan">
      <formula>0</formula>
    </cfRule>
  </conditionalFormatting>
  <conditionalFormatting sqref="M38">
    <cfRule type="cellIs" dxfId="176" priority="62" stopIfTrue="1" operator="greaterThan">
      <formula>0.01</formula>
    </cfRule>
  </conditionalFormatting>
  <conditionalFormatting sqref="M57">
    <cfRule type="cellIs" dxfId="175" priority="46" operator="greaterThan">
      <formula>0</formula>
    </cfRule>
  </conditionalFormatting>
  <conditionalFormatting sqref="G19">
    <cfRule type="notContainsBlanks" dxfId="174" priority="397">
      <formula>LEN(TRIM(G19))&gt;0</formula>
    </cfRule>
  </conditionalFormatting>
  <conditionalFormatting sqref="G20">
    <cfRule type="notContainsBlanks" dxfId="173" priority="43">
      <formula>LEN(TRIM(G20))&gt;0</formula>
    </cfRule>
  </conditionalFormatting>
  <conditionalFormatting sqref="G21">
    <cfRule type="notContainsBlanks" dxfId="172" priority="42">
      <formula>LEN(TRIM(G21))&gt;0</formula>
    </cfRule>
  </conditionalFormatting>
  <conditionalFormatting sqref="G26">
    <cfRule type="notContainsBlanks" dxfId="171" priority="41">
      <formula>LEN(TRIM(G26))&gt;0</formula>
    </cfRule>
  </conditionalFormatting>
  <conditionalFormatting sqref="G28">
    <cfRule type="notContainsBlanks" dxfId="170" priority="40">
      <formula>LEN(TRIM(G28))&gt;0</formula>
    </cfRule>
  </conditionalFormatting>
  <conditionalFormatting sqref="G30">
    <cfRule type="notContainsBlanks" dxfId="169" priority="39">
      <formula>LEN(TRIM(G30))&gt;0</formula>
    </cfRule>
  </conditionalFormatting>
  <conditionalFormatting sqref="G31">
    <cfRule type="notContainsBlanks" dxfId="168" priority="38">
      <formula>LEN(TRIM(G31))&gt;0</formula>
    </cfRule>
  </conditionalFormatting>
  <conditionalFormatting sqref="G41">
    <cfRule type="notContainsBlanks" dxfId="167" priority="37">
      <formula>LEN(TRIM(G41))&gt;0</formula>
    </cfRule>
  </conditionalFormatting>
  <conditionalFormatting sqref="G39">
    <cfRule type="notContainsBlanks" dxfId="166" priority="36">
      <formula>LEN(TRIM(G39))&gt;0</formula>
    </cfRule>
  </conditionalFormatting>
  <conditionalFormatting sqref="F49">
    <cfRule type="notContainsBlanks" dxfId="165" priority="35">
      <formula>LEN(TRIM(F49))&gt;0</formula>
    </cfRule>
  </conditionalFormatting>
  <conditionalFormatting sqref="F50">
    <cfRule type="notContainsBlanks" dxfId="164" priority="34">
      <formula>LEN(TRIM(F50))&gt;0</formula>
    </cfRule>
  </conditionalFormatting>
  <conditionalFormatting sqref="F53">
    <cfRule type="notContainsBlanks" dxfId="163" priority="33">
      <formula>LEN(TRIM(F53))&gt;0</formula>
    </cfRule>
  </conditionalFormatting>
  <conditionalFormatting sqref="F54">
    <cfRule type="notContainsBlanks" dxfId="162" priority="32">
      <formula>LEN(TRIM(F54))&gt;0</formula>
    </cfRule>
  </conditionalFormatting>
  <conditionalFormatting sqref="F55">
    <cfRule type="notContainsBlanks" dxfId="161" priority="31">
      <formula>LEN(TRIM(F55))&gt;0</formula>
    </cfRule>
  </conditionalFormatting>
  <conditionalFormatting sqref="N17">
    <cfRule type="cellIs" dxfId="160" priority="30" operator="greaterThan">
      <formula>0</formula>
    </cfRule>
  </conditionalFormatting>
  <conditionalFormatting sqref="U17:V17">
    <cfRule type="cellIs" dxfId="159" priority="22" operator="greaterThan">
      <formula>0</formula>
    </cfRule>
  </conditionalFormatting>
  <conditionalFormatting sqref="N21:P21">
    <cfRule type="cellIs" dxfId="158" priority="21" operator="greaterThan">
      <formula>0</formula>
    </cfRule>
  </conditionalFormatting>
  <conditionalFormatting sqref="N22:P23">
    <cfRule type="cellIs" dxfId="157" priority="20" operator="greaterThan">
      <formula>0</formula>
    </cfRule>
  </conditionalFormatting>
  <conditionalFormatting sqref="N41:P42">
    <cfRule type="cellIs" dxfId="156" priority="19" operator="greaterThan">
      <formula>0</formula>
    </cfRule>
  </conditionalFormatting>
  <conditionalFormatting sqref="N46:P53">
    <cfRule type="cellIs" dxfId="155" priority="18" operator="greaterThan">
      <formula>0</formula>
    </cfRule>
  </conditionalFormatting>
  <conditionalFormatting sqref="T53:V53 U46:V52">
    <cfRule type="cellIs" dxfId="154" priority="17" operator="greaterThan">
      <formula>0</formula>
    </cfRule>
  </conditionalFormatting>
  <conditionalFormatting sqref="U42:V42">
    <cfRule type="cellIs" dxfId="153" priority="16" operator="greaterThan">
      <formula>0</formula>
    </cfRule>
  </conditionalFormatting>
  <conditionalFormatting sqref="T21:V23">
    <cfRule type="cellIs" dxfId="152" priority="15" operator="greaterThan">
      <formula>0</formula>
    </cfRule>
  </conditionalFormatting>
  <conditionalFormatting sqref="T44">
    <cfRule type="cellIs" dxfId="151" priority="14" operator="greaterThan">
      <formula>0</formula>
    </cfRule>
  </conditionalFormatting>
  <conditionalFormatting sqref="T42">
    <cfRule type="cellIs" dxfId="150" priority="13" operator="greaterThan">
      <formula>0</formula>
    </cfRule>
  </conditionalFormatting>
  <conditionalFormatting sqref="T52">
    <cfRule type="cellIs" dxfId="149" priority="12" operator="greaterThan">
      <formula>0</formula>
    </cfRule>
  </conditionalFormatting>
  <conditionalFormatting sqref="T50">
    <cfRule type="cellIs" dxfId="148" priority="11" operator="greaterThan">
      <formula>0</formula>
    </cfRule>
  </conditionalFormatting>
  <conditionalFormatting sqref="T48">
    <cfRule type="cellIs" dxfId="147" priority="9" operator="greaterThan">
      <formula>0</formula>
    </cfRule>
  </conditionalFormatting>
  <conditionalFormatting sqref="T47">
    <cfRule type="cellIs" dxfId="146" priority="8" operator="greaterThan">
      <formula>0</formula>
    </cfRule>
  </conditionalFormatting>
  <conditionalFormatting sqref="T49">
    <cfRule type="cellIs" dxfId="145" priority="5" operator="greaterThan">
      <formula>0</formula>
    </cfRule>
  </conditionalFormatting>
  <conditionalFormatting sqref="T46">
    <cfRule type="cellIs" dxfId="144" priority="6" operator="greaterThan">
      <formula>0</formula>
    </cfRule>
  </conditionalFormatting>
  <conditionalFormatting sqref="T51">
    <cfRule type="cellIs" dxfId="143" priority="4" operator="greaterThan">
      <formula>0</formula>
    </cfRule>
  </conditionalFormatting>
  <conditionalFormatting sqref="T17">
    <cfRule type="cellIs" dxfId="142" priority="3" operator="greaterThan">
      <formula>0</formula>
    </cfRule>
  </conditionalFormatting>
  <conditionalFormatting sqref="O17">
    <cfRule type="cellIs" dxfId="141" priority="2" operator="greaterThan">
      <formula>0</formula>
    </cfRule>
  </conditionalFormatting>
  <conditionalFormatting sqref="P17">
    <cfRule type="cellIs" dxfId="140" priority="1" operator="greaterThan">
      <formula>0</formula>
    </cfRule>
  </conditionalFormatting>
  <dataValidations count="4">
    <dataValidation type="list" allowBlank="1" showInputMessage="1" showErrorMessage="1" promptTitle="Selecteer" prompt="Selecteer uit de lijst een categorie schoonmaak _x000d_medewerker" sqref="R13" xr:uid="{C3BC93C8-E7A5-9C4B-AD69-7A34A1FA6C4C}">
      <formula1>$K$79:$K$118</formula1>
    </dataValidation>
    <dataValidation type="list" allowBlank="1" showInputMessage="1" showErrorMessage="1" promptTitle="Selecteer" prompt="Selecteer uit de lijst een categorie schoonmaak _x000d_medewerker" sqref="X13:Y13 T13:V13 N13:P13" xr:uid="{A8B15222-0217-4C4E-A996-690095EC3972}">
      <formula1>$K$82:$K$119</formula1>
    </dataValidation>
    <dataValidation type="list" allowBlank="1" showInputMessage="1" showErrorMessage="1" sqref="X15:Y15 T15:V15 R15 N15:P15" xr:uid="{302E3468-44AF-7541-9FB9-1A041EE5250D}">
      <formula1>$K$121:$K$125</formula1>
    </dataValidation>
    <dataValidation type="list" allowBlank="1" showInputMessage="1" showErrorMessage="1" sqref="E25" xr:uid="{9944B22C-858C-8B4D-B057-12389A3C855C}">
      <formula1>$E$84:$E$86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1" orientation="landscape" r:id="rId1"/>
  <headerFooter>
    <oddHeader>&amp;L&amp;C&amp;R</oddHeader>
    <oddFooter>&amp;L&amp;"Verdana,Standaard"&amp;K000000&amp;F-&amp;A&amp;R&amp;"Verdana,Standaard"&amp;K000000printversie &amp;D</oddFooter>
  </headerFooter>
  <legacy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56</vt:i4>
      </vt:variant>
    </vt:vector>
  </HeadingPairs>
  <TitlesOfParts>
    <vt:vector size="69" baseType="lpstr">
      <vt:lpstr>Toelichting Calculatiemodel</vt:lpstr>
      <vt:lpstr>Voorblad</vt:lpstr>
      <vt:lpstr>1.0-Contractblad</vt:lpstr>
      <vt:lpstr>1.1a-Jaarprijzen</vt:lpstr>
      <vt:lpstr>1.2-Kengetal</vt:lpstr>
      <vt:lpstr>1.3-Basis ruimtestaat</vt:lpstr>
      <vt:lpstr>1.3a-Mutaties</vt:lpstr>
      <vt:lpstr>1.3b Verrekening mutaties</vt:lpstr>
      <vt:lpstr>1.4-Opbouw uurtarieven</vt:lpstr>
      <vt:lpstr>1.6-Machine-investeringskosten</vt:lpstr>
      <vt:lpstr>1.7-Afroepprijs</vt:lpstr>
      <vt:lpstr>1.7a-Naloop sanitaire ruimte</vt:lpstr>
      <vt:lpstr>1.8-Glasbewassing</vt:lpstr>
      <vt:lpstr>'1.0-Contractblad'!Afdrukbereik</vt:lpstr>
      <vt:lpstr>'1.1a-Jaarprijzen'!Afdrukbereik</vt:lpstr>
      <vt:lpstr>'1.2-Kengetal'!Afdrukbereik</vt:lpstr>
      <vt:lpstr>'1.3-Basis ruimtestaat'!Afdrukbereik</vt:lpstr>
      <vt:lpstr>'1.3a-Mutaties'!Afdrukbereik</vt:lpstr>
      <vt:lpstr>'1.4-Opbouw uurtarieven'!Afdrukbereik</vt:lpstr>
      <vt:lpstr>'1.6-Machine-investeringskosten'!Afdrukbereik</vt:lpstr>
      <vt:lpstr>'1.7-Afroepprijs'!Afdrukbereik</vt:lpstr>
      <vt:lpstr>'1.7a-Naloop sanitaire ruimte'!Afdrukbereik</vt:lpstr>
      <vt:lpstr>'1.8-Glasbewassing'!Afdrukbereik</vt:lpstr>
      <vt:lpstr>'Toelichting Calculatiemodel'!Afdrukbereik</vt:lpstr>
      <vt:lpstr>Voorblad!Afdrukbereik</vt:lpstr>
      <vt:lpstr>'1.0-Contractblad'!Afdruktitels</vt:lpstr>
      <vt:lpstr>'1.2-Kengetal'!Afdruktitels</vt:lpstr>
      <vt:lpstr>'1.3-Basis ruimtestaat'!Afdruktitels</vt:lpstr>
      <vt:lpstr>'1.3a-Mutaties'!Afdruktitels</vt:lpstr>
      <vt:lpstr>'1.6-Machine-investeringskosten'!Afdruktitels</vt:lpstr>
      <vt:lpstr>'1.7-Afroepprijs'!Afdruktitels</vt:lpstr>
      <vt:lpstr>'1.7a-Naloop sanitaire ruimte'!Afdruktitels</vt:lpstr>
      <vt:lpstr>'1.3a-Mutaties'!Allelocaties</vt:lpstr>
      <vt:lpstr>Allelocaties</vt:lpstr>
      <vt:lpstr>'1.4-Opbouw uurtarieven'!BasisTarief</vt:lpstr>
      <vt:lpstr>basistarieftoez</vt:lpstr>
      <vt:lpstr>basistariefuit</vt:lpstr>
      <vt:lpstr>'1.4-Opbouw uurtarieven'!CatMedewschoonmaak</vt:lpstr>
      <vt:lpstr>Dataase3</vt:lpstr>
      <vt:lpstr>'1.3a-Mutaties'!Database</vt:lpstr>
      <vt:lpstr>Database</vt:lpstr>
      <vt:lpstr>'1.3a-Mutaties'!database2</vt:lpstr>
      <vt:lpstr>database2</vt:lpstr>
      <vt:lpstr>Kengetal</vt:lpstr>
      <vt:lpstr>'1.3a-Mutaties'!LOCATIE</vt:lpstr>
      <vt:lpstr>LOCATIE</vt:lpstr>
      <vt:lpstr>'1.4-Opbouw uurtarieven'!Loongroepen</vt:lpstr>
      <vt:lpstr>'1.3a-Mutaties'!Meters</vt:lpstr>
      <vt:lpstr>Meters</vt:lpstr>
      <vt:lpstr>'1.3a-Mutaties'!Perceel</vt:lpstr>
      <vt:lpstr>Perceel</vt:lpstr>
      <vt:lpstr>'1.3a-Mutaties'!PERCEEL2</vt:lpstr>
      <vt:lpstr>PERCEEL2</vt:lpstr>
      <vt:lpstr>'1.4-Opbouw uurtarieven'!Tabel</vt:lpstr>
      <vt:lpstr>TariefGLAS</vt:lpstr>
      <vt:lpstr>'1.4-Opbouw uurtarieven'!tariefschoonmaak</vt:lpstr>
      <vt:lpstr>tariefSMO</vt:lpstr>
      <vt:lpstr>tariefTZ</vt:lpstr>
      <vt:lpstr>tarievenglas</vt:lpstr>
      <vt:lpstr>'1.3a-Mutaties'!Totaal</vt:lpstr>
      <vt:lpstr>Totaal</vt:lpstr>
      <vt:lpstr>'1.3a-Mutaties'!Totaal2</vt:lpstr>
      <vt:lpstr>Totaal2</vt:lpstr>
      <vt:lpstr>'1.3a-Mutaties'!UREMAVR</vt:lpstr>
      <vt:lpstr>UREMAVR</vt:lpstr>
      <vt:lpstr>'1.3a-Mutaties'!URENEWEEKEND</vt:lpstr>
      <vt:lpstr>URENEWEEKEND</vt:lpstr>
      <vt:lpstr>'1.3a-Mutaties'!URENNALOOP</vt:lpstr>
      <vt:lpstr>URENNALOOP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van leijen</dc:creator>
  <cp:lastModifiedBy>Pieter van leijen</cp:lastModifiedBy>
  <cp:lastPrinted>2022-07-06T08:53:16Z</cp:lastPrinted>
  <dcterms:created xsi:type="dcterms:W3CDTF">1999-10-05T12:28:40Z</dcterms:created>
  <dcterms:modified xsi:type="dcterms:W3CDTF">2022-09-02T10:00:15Z</dcterms:modified>
</cp:coreProperties>
</file>